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drawings/drawing2.xml" ContentType="application/vnd.openxmlformats-officedocument.drawing+xml"/>
  <Override PartName="/xl/activeX/activeX2.xml" ContentType="application/vnd.ms-office.activeX+xml"/>
  <Override PartName="/xl/activeX/activeX2.bin" ContentType="application/vnd.ms-office.activeX"/>
  <Override PartName="/xl/drawings/drawing3.xml" ContentType="application/vnd.openxmlformats-officedocument.drawing+xml"/>
  <Override PartName="/xl/activeX/activeX3.xml" ContentType="application/vnd.ms-office.activeX+xml"/>
  <Override PartName="/xl/activeX/activeX3.bin" ContentType="application/vnd.ms-office.activeX"/>
  <Override PartName="/xl/drawings/drawing4.xml" ContentType="application/vnd.openxmlformats-officedocument.drawing+xml"/>
  <Override PartName="/xl/activeX/activeX4.xml" ContentType="application/vnd.ms-office.activeX+xml"/>
  <Override PartName="/xl/activeX/activeX4.bin" ContentType="application/vnd.ms-office.activeX"/>
  <Override PartName="/xl/drawings/drawing5.xml" ContentType="application/vnd.openxmlformats-officedocument.drawing+xml"/>
  <Override PartName="/xl/activeX/activeX5.xml" ContentType="application/vnd.ms-office.activeX+xml"/>
  <Override PartName="/xl/activeX/activeX5.bin" ContentType="application/vnd.ms-office.activeX"/>
  <Override PartName="/xl/drawings/drawing6.xml" ContentType="application/vnd.openxmlformats-officedocument.drawing+xml"/>
  <Override PartName="/xl/activeX/activeX6.xml" ContentType="application/vnd.ms-office.activeX+xml"/>
  <Override PartName="/xl/activeX/activeX6.bin" ContentType="application/vnd.ms-office.activeX"/>
  <Override PartName="/xl/ink/ink1.xml" ContentType="application/inkml+xml"/>
  <Override PartName="/xl/drawings/drawing7.xml" ContentType="application/vnd.openxmlformats-officedocument.drawing+xml"/>
  <Override PartName="/xl/activeX/activeX7.xml" ContentType="application/vnd.ms-office.activeX+xml"/>
  <Override PartName="/xl/activeX/activeX7.bin" ContentType="application/vnd.ms-office.activeX"/>
  <Override PartName="/xl/drawings/drawing8.xml" ContentType="application/vnd.openxmlformats-officedocument.drawing+xml"/>
  <Override PartName="/xl/activeX/activeX8.xml" ContentType="application/vnd.ms-office.activeX+xml"/>
  <Override PartName="/xl/activeX/activeX8.bin" ContentType="application/vnd.ms-office.activeX"/>
  <Override PartName="/xl/drawings/drawing9.xml" ContentType="application/vnd.openxmlformats-officedocument.drawing+xml"/>
  <Override PartName="/xl/activeX/activeX9.xml" ContentType="application/vnd.ms-office.activeX+xml"/>
  <Override PartName="/xl/activeX/activeX9.bin" ContentType="application/vnd.ms-office.activeX"/>
  <Override PartName="/xl/drawings/drawing10.xml" ContentType="application/vnd.openxmlformats-officedocument.drawing+xml"/>
  <Override PartName="/xl/activeX/activeX10.xml" ContentType="application/vnd.ms-office.activeX+xml"/>
  <Override PartName="/xl/activeX/activeX10.bin" ContentType="application/vnd.ms-office.activeX"/>
  <Override PartName="/xl/drawings/drawing11.xml" ContentType="application/vnd.openxmlformats-officedocument.drawing+xml"/>
  <Override PartName="/xl/activeX/activeX11.xml" ContentType="application/vnd.ms-office.activeX+xml"/>
  <Override PartName="/xl/activeX/activeX11.bin" ContentType="application/vnd.ms-office.activeX"/>
  <Override PartName="/xl/charts/chart1.xml" ContentType="application/vnd.openxmlformats-officedocument.drawingml.chart+xml"/>
  <Override PartName="/xl/charts/chart2.xml" ContentType="application/vnd.openxmlformats-officedocument.drawingml.chart+xml"/>
  <Override PartName="/xl/drawings/drawing12.xml" ContentType="application/vnd.openxmlformats-officedocument.drawingml.chartshapes+xml"/>
  <Override PartName="/xl/charts/chart3.xml" ContentType="application/vnd.openxmlformats-officedocument.drawingml.chart+xml"/>
  <Override PartName="/xl/drawings/drawing13.xml" ContentType="application/vnd.openxmlformats-officedocument.drawingml.chartshapes+xml"/>
  <Override PartName="/xl/charts/chart4.xml" ContentType="application/vnd.openxmlformats-officedocument.drawingml.chart+xml"/>
  <Override PartName="/xl/charts/chart5.xml" ContentType="application/vnd.openxmlformats-officedocument.drawingml.chart+xml"/>
  <Override PartName="/xl/drawings/drawing14.xml" ContentType="application/vnd.openxmlformats-officedocument.drawingml.chartshapes+xml"/>
  <Override PartName="/xl/charts/chart6.xml" ContentType="application/vnd.openxmlformats-officedocument.drawingml.chart+xml"/>
  <Override PartName="/xl/drawings/drawing15.xml" ContentType="application/vnd.openxmlformats-officedocument.drawingml.chartshapes+xml"/>
  <Override PartName="/xl/charts/chart7.xml" ContentType="application/vnd.openxmlformats-officedocument.drawingml.chart+xml"/>
  <Override PartName="/xl/charts/chart8.xml" ContentType="application/vnd.openxmlformats-officedocument.drawingml.chart+xml"/>
  <Override PartName="/xl/drawings/drawing16.xml" ContentType="application/vnd.openxmlformats-officedocument.drawingml.chartshapes+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drawings/drawing17.xml" ContentType="application/vnd.openxmlformats-officedocument.drawingml.chartshapes+xml"/>
  <Override PartName="/xl/charts/chart12.xml" ContentType="application/vnd.openxmlformats-officedocument.drawingml.chart+xml"/>
  <Override PartName="/xl/drawings/drawing18.xml" ContentType="application/vnd.openxmlformats-officedocument.drawing+xml"/>
  <Override PartName="/xl/activeX/activeX12.xml" ContentType="application/vnd.ms-office.activeX+xml"/>
  <Override PartName="/xl/activeX/activeX12.bin" ContentType="application/vnd.ms-office.activeX"/>
  <Override PartName="/xl/charts/chart13.xml" ContentType="application/vnd.openxmlformats-officedocument.drawingml.chart+xml"/>
  <Override PartName="/xl/drawings/drawing19.xml" ContentType="application/vnd.openxmlformats-officedocument.drawing+xml"/>
  <Override PartName="/xl/activeX/activeX13.xml" ContentType="application/vnd.ms-office.activeX+xml"/>
  <Override PartName="/xl/activeX/activeX13.bin" ContentType="application/vnd.ms-office.activeX"/>
  <Override PartName="/xl/drawings/drawing20.xml" ContentType="application/vnd.openxmlformats-officedocument.drawing+xml"/>
  <Override PartName="/xl/activeX/activeX14.xml" ContentType="application/vnd.ms-office.activeX+xml"/>
  <Override PartName="/xl/activeX/activeX14.bin" ContentType="application/vnd.ms-office.activeX"/>
  <Override PartName="/xl/drawings/drawing21.xml" ContentType="application/vnd.openxmlformats-officedocument.drawing+xml"/>
  <Override PartName="/xl/activeX/activeX15.xml" ContentType="application/vnd.ms-office.activeX+xml"/>
  <Override PartName="/xl/activeX/activeX15.bin" ContentType="application/vnd.ms-office.activeX"/>
  <Override PartName="/xl/drawings/drawing22.xml" ContentType="application/vnd.openxmlformats-officedocument.drawing+xml"/>
  <Override PartName="/xl/activeX/activeX16.xml" ContentType="application/vnd.ms-office.activeX+xml"/>
  <Override PartName="/xl/activeX/activeX16.bin" ContentType="application/vnd.ms-office.activeX"/>
  <Override PartName="/xl/drawings/drawing23.xml" ContentType="application/vnd.openxmlformats-officedocument.drawing+xml"/>
  <Override PartName="/xl/activeX/activeX17.xml" ContentType="application/vnd.ms-office.activeX+xml"/>
  <Override PartName="/xl/activeX/activeX17.bin" ContentType="application/vnd.ms-office.activeX"/>
  <Override PartName="/xl/drawings/drawing24.xml" ContentType="application/vnd.openxmlformats-officedocument.drawing+xml"/>
  <Override PartName="/xl/activeX/activeX18.xml" ContentType="application/vnd.ms-office.activeX+xml"/>
  <Override PartName="/xl/activeX/activeX18.bin" ContentType="application/vnd.ms-office.activeX"/>
  <Override PartName="/xl/drawings/drawing25.xml" ContentType="application/vnd.openxmlformats-officedocument.drawing+xml"/>
  <Override PartName="/xl/activeX/activeX19.xml" ContentType="application/vnd.ms-office.activeX+xml"/>
  <Override PartName="/xl/activeX/activeX19.bin" ContentType="application/vnd.ms-office.activeX"/>
  <Override PartName="/xl/drawings/drawing26.xml" ContentType="application/vnd.openxmlformats-officedocument.drawing+xml"/>
  <Override PartName="/xl/activeX/activeX20.xml" ContentType="application/vnd.ms-office.activeX+xml"/>
  <Override PartName="/xl/activeX/activeX20.bin" ContentType="application/vnd.ms-office.activeX"/>
  <Override PartName="/xl/drawings/drawing27.xml" ContentType="application/vnd.openxmlformats-officedocument.drawing+xml"/>
  <Override PartName="/xl/activeX/activeX21.xml" ContentType="application/vnd.ms-office.activeX+xml"/>
  <Override PartName="/xl/activeX/activeX21.bin" ContentType="application/vnd.ms-office.activeX"/>
  <Override PartName="/xl/drawings/drawing28.xml" ContentType="application/vnd.openxmlformats-officedocument.drawing+xml"/>
  <Override PartName="/xl/activeX/activeX22.xml" ContentType="application/vnd.ms-office.activeX+xml"/>
  <Override PartName="/xl/activeX/activeX22.bin" ContentType="application/vnd.ms-office.activeX"/>
  <Override PartName="/xl/charts/chart14.xml" ContentType="application/vnd.openxmlformats-officedocument.drawingml.chart+xml"/>
  <Override PartName="/xl/drawings/drawing29.xml" ContentType="application/vnd.openxmlformats-officedocument.drawingml.chartshapes+xml"/>
  <Override PartName="/xl/charts/chart15.xml" ContentType="application/vnd.openxmlformats-officedocument.drawingml.chart+xml"/>
  <Override PartName="/xl/drawings/drawing30.xml" ContentType="application/vnd.openxmlformats-officedocument.drawingml.chartshapes+xml"/>
  <Override PartName="/xl/charts/chart16.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1.xml" ContentType="application/vnd.openxmlformats-officedocument.drawingml.chartshapes+xml"/>
  <Override PartName="/xl/drawings/drawing32.xml" ContentType="application/vnd.openxmlformats-officedocument.drawing+xml"/>
  <Override PartName="/xl/activeX/activeX23.xml" ContentType="application/vnd.ms-office.activeX+xml"/>
  <Override PartName="/xl/activeX/activeX23.bin" ContentType="application/vnd.ms-office.activeX"/>
  <Override PartName="/xl/charts/chart17.xml" ContentType="application/vnd.openxmlformats-officedocument.drawingml.chart+xml"/>
  <Override PartName="/xl/drawings/drawing33.xml" ContentType="application/vnd.openxmlformats-officedocument.drawingml.chartshapes+xml"/>
  <Override PartName="/xl/charts/chart18.xml" ContentType="application/vnd.openxmlformats-officedocument.drawingml.chart+xml"/>
  <Override PartName="/xl/drawings/drawing34.xml" ContentType="application/vnd.openxmlformats-officedocument.drawingml.chartshapes+xml"/>
  <Override PartName="/xl/drawings/drawing35.xml" ContentType="application/vnd.openxmlformats-officedocument.drawing+xml"/>
  <Override PartName="/xl/activeX/activeX24.xml" ContentType="application/vnd.ms-office.activeX+xml"/>
  <Override PartName="/xl/activeX/activeX24.bin" ContentType="application/vnd.ms-office.activeX"/>
  <Override PartName="/xl/drawings/drawing36.xml" ContentType="application/vnd.openxmlformats-officedocument.drawing+xml"/>
  <Override PartName="/xl/activeX/activeX25.xml" ContentType="application/vnd.ms-office.activeX+xml"/>
  <Override PartName="/xl/activeX/activeX25.bin" ContentType="application/vnd.ms-office.activeX"/>
  <Override PartName="/xl/charts/chart19.xml" ContentType="application/vnd.openxmlformats-officedocument.drawingml.chart+xml"/>
  <Override PartName="/xl/drawings/drawing37.xml" ContentType="application/vnd.openxmlformats-officedocument.drawingml.chartshapes+xml"/>
  <Override PartName="/xl/charts/chart20.xml" ContentType="application/vnd.openxmlformats-officedocument.drawingml.chart+xml"/>
  <Override PartName="/xl/drawings/drawing38.xml" ContentType="application/vnd.openxmlformats-officedocument.drawingml.chartshapes+xml"/>
  <Override PartName="/xl/drawings/drawing39.xml" ContentType="application/vnd.openxmlformats-officedocument.drawing+xml"/>
  <Override PartName="/xl/activeX/activeX26.xml" ContentType="application/vnd.ms-office.activeX+xml"/>
  <Override PartName="/xl/activeX/activeX26.bin" ContentType="application/vnd.ms-office.activeX"/>
  <Override PartName="/xl/drawings/drawing40.xml" ContentType="application/vnd.openxmlformats-officedocument.drawing+xml"/>
  <Override PartName="/xl/activeX/activeX27.xml" ContentType="application/vnd.ms-office.activeX+xml"/>
  <Override PartName="/xl/activeX/activeX27.bin" ContentType="application/vnd.ms-office.activeX"/>
  <Override PartName="/xl/drawings/drawing41.xml" ContentType="application/vnd.openxmlformats-officedocument.drawing+xml"/>
  <Override PartName="/xl/activeX/activeX28.xml" ContentType="application/vnd.ms-office.activeX+xml"/>
  <Override PartName="/xl/activeX/activeX28.bin" ContentType="application/vnd.ms-office.activeX"/>
  <Override PartName="/xl/drawings/drawing42.xml" ContentType="application/vnd.openxmlformats-officedocument.drawing+xml"/>
  <Override PartName="/xl/activeX/activeX29.xml" ContentType="application/vnd.ms-office.activeX+xml"/>
  <Override PartName="/xl/activeX/activeX29.bin" ContentType="application/vnd.ms-office.activeX"/>
  <Override PartName="/xl/drawings/drawing43.xml" ContentType="application/vnd.openxmlformats-officedocument.drawing+xml"/>
  <Override PartName="/xl/activeX/activeX30.xml" ContentType="application/vnd.ms-office.activeX+xml"/>
  <Override PartName="/xl/activeX/activeX30.bin" ContentType="application/vnd.ms-office.activeX"/>
  <Override PartName="/xl/drawings/drawing44.xml" ContentType="application/vnd.openxmlformats-officedocument.drawing+xml"/>
  <Override PartName="/xl/activeX/activeX31.xml" ContentType="application/vnd.ms-office.activeX+xml"/>
  <Override PartName="/xl/activeX/activeX31.bin" ContentType="application/vnd.ms-office.activeX"/>
  <Override PartName="/xl/customProperty1.bin" ContentType="application/vnd.openxmlformats-officedocument.spreadsheetml.customProperty"/>
  <Override PartName="/xl/drawings/drawing45.xml" ContentType="application/vnd.openxmlformats-officedocument.drawing+xml"/>
  <Override PartName="/xl/activeX/activeX32.xml" ContentType="application/vnd.ms-office.activeX+xml"/>
  <Override PartName="/xl/activeX/activeX32.bin" ContentType="application/vnd.ms-office.activeX"/>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microsoft.com/office/2011/relationships/webextensiontaskpanes" Target="xl/webextensions/taskpanes.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dnbasanor-my.sharepoint.com/personal/hege_sikveland_dnb_no/Documents/Konsernfinans/Børsmeldinger/Kvartalsfremleggelse/26/Q2/"/>
    </mc:Choice>
  </mc:AlternateContent>
  <xr:revisionPtr revIDLastSave="0" documentId="8_{9BC20D95-CD64-4796-9EB7-1842FEB452A8}" xr6:coauthVersionLast="47" xr6:coauthVersionMax="47" xr10:uidLastSave="{00000000-0000-0000-0000-000000000000}"/>
  <bookViews>
    <workbookView xWindow="-110" yWindow="-110" windowWidth="19420" windowHeight="10300" tabRatio="774" firstSheet="3" activeTab="31" xr2:uid="{D9E34E17-E815-4EC2-A1DD-D08C0B4456CE}"/>
  </bookViews>
  <sheets>
    <sheet name="Front page" sheetId="2" r:id="rId1"/>
    <sheet name="Contact info" sheetId="3" r:id="rId2"/>
    <sheet name="Assumptions and Changes" sheetId="46" state="hidden" r:id="rId3"/>
    <sheet name="Contents" sheetId="4" r:id="rId4"/>
    <sheet name="CHAPTER 1" sheetId="5" r:id="rId5"/>
    <sheet name="Results &amp; key fig." sheetId="6" r:id="rId6"/>
    <sheet name="NII" sheetId="7" r:id="rId7"/>
    <sheet name="Non-NII" sheetId="8" r:id="rId8"/>
    <sheet name="Expenses" sheetId="38" r:id="rId9"/>
    <sheet name="Loans &amp; comm." sheetId="10" r:id="rId10"/>
    <sheet name="EAD" sheetId="11" r:id="rId11"/>
    <sheet name="Liq&amp;funding (1)" sheetId="52" r:id="rId12"/>
    <sheet name="Liq&amp;funding (2)" sheetId="13" r:id="rId13"/>
    <sheet name="Ratings" sheetId="53" r:id="rId14"/>
    <sheet name="Shareholders" sheetId="15" r:id="rId15"/>
    <sheet name="Share buy-back" sheetId="34" r:id="rId16"/>
    <sheet name="Cap.adeq" sheetId="16" r:id="rId17"/>
    <sheet name="CHAPTER 2" sheetId="17" r:id="rId18"/>
    <sheet name="Fin perf" sheetId="18" r:id="rId19"/>
    <sheet name="Market shares" sheetId="19" r:id="rId20"/>
    <sheet name="Data_PC" sheetId="23" state="hidden" r:id="rId21"/>
    <sheet name="PC" sheetId="21" r:id="rId22"/>
    <sheet name="CCN" sheetId="40" r:id="rId23"/>
    <sheet name="Data_BCN" sheetId="42" state="hidden" r:id="rId24"/>
    <sheet name="LCIC" sheetId="27" r:id="rId25"/>
    <sheet name="Data_LCI" sheetId="25" state="hidden" r:id="rId26"/>
    <sheet name="Other" sheetId="1" r:id="rId27"/>
    <sheet name="DNB Carnegie" sheetId="20" r:id="rId28"/>
    <sheet name="Life" sheetId="35" r:id="rId29"/>
    <sheet name="Asset Man." sheetId="24" r:id="rId30"/>
    <sheet name="CHAPTER 3" sheetId="26" r:id="rId31"/>
    <sheet name="Norw.economy" sheetId="29" r:id="rId32"/>
  </sheets>
  <definedNames>
    <definedName name="_xlnm.Print_Area" localSheetId="29">'Asset Man.'!$A$1:$J$31</definedName>
    <definedName name="_xlnm.Print_Area" localSheetId="16">'Cap.adeq'!$A$1:$J$141</definedName>
    <definedName name="_xlnm.Print_Area" localSheetId="22">CCN!$A$1:$J$88</definedName>
    <definedName name="_xlnm.Print_Area" localSheetId="4">'CHAPTER 1'!$A$1:$C$26</definedName>
    <definedName name="_xlnm.Print_Area" localSheetId="17">'CHAPTER 2'!$A$1:$C$24</definedName>
    <definedName name="_xlnm.Print_Area" localSheetId="1">'Contact info'!$A$1:$E$43</definedName>
    <definedName name="_xlnm.Print_Area" localSheetId="3">Contents!$A$1:$B$131</definedName>
    <definedName name="_xlnm.Print_Area" localSheetId="10">EAD!$A$1:$K$507</definedName>
    <definedName name="_xlnm.Print_Area" localSheetId="8">Expenses!$A$1:$J$91</definedName>
    <definedName name="_xlnm.Print_Area" localSheetId="18">'Fin perf'!$A$1:$M$70</definedName>
    <definedName name="_xlnm.Print_Area" localSheetId="0">'Front page'!$A$1:$A$50</definedName>
    <definedName name="_xlnm.Print_Area" localSheetId="24">LCIC!$A$1:$J$69</definedName>
    <definedName name="_xlnm.Print_Area" localSheetId="28">Life!$A$1:$J$116</definedName>
    <definedName name="_xlnm.Print_Area" localSheetId="11">'Liq&amp;funding (1)'!$A$1:$L$48</definedName>
    <definedName name="_xlnm.Print_Area" localSheetId="12">'Liq&amp;funding (2)'!$A$1:$J$130</definedName>
    <definedName name="_xlnm.Print_Area" localSheetId="9">'Loans &amp; comm.'!$A$1:$J$241</definedName>
    <definedName name="_xlnm.Print_Area" localSheetId="6">NII!$A$1:$J$181</definedName>
    <definedName name="_xlnm.Print_Area" localSheetId="7">'Non-NII'!$A$1:$J$127</definedName>
    <definedName name="_xlnm.Print_Area" localSheetId="31">Norw.economy!$A$1:$H$91</definedName>
    <definedName name="_xlnm.Print_Area" localSheetId="21">PC!$A$1:$J$172</definedName>
    <definedName name="_xlnm.Print_Area" localSheetId="13">Ratings!$A$1:$E$40</definedName>
    <definedName name="_xlnm.Print_Area" localSheetId="5">'Results &amp; key fig.'!$A$1:$K$391</definedName>
    <definedName name="_xlnm.Print_Area" localSheetId="15">'Share buy-back'!$A$1:$C$15</definedName>
    <definedName name="_xlnm.Print_Area" localSheetId="14">Shareholders!$A$1:$C$47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9" i="25" l="1"/>
  <c r="E39" i="25"/>
  <c r="F39" i="25"/>
  <c r="G39" i="25"/>
  <c r="H39" i="25"/>
  <c r="I39" i="25"/>
  <c r="C39" i="25"/>
  <c r="D39" i="42"/>
  <c r="E39" i="42"/>
  <c r="F39" i="42"/>
  <c r="G39" i="42"/>
  <c r="H39" i="42"/>
  <c r="I39" i="42"/>
  <c r="C39" i="42"/>
  <c r="D40" i="23"/>
  <c r="E40" i="23"/>
  <c r="F40" i="23"/>
  <c r="G40" i="23"/>
  <c r="H40" i="23"/>
  <c r="I40" i="23"/>
  <c r="C40" i="23"/>
  <c r="C28" i="25" l="1"/>
  <c r="C6" i="25" s="1"/>
  <c r="A6" i="25"/>
  <c r="C28" i="42"/>
  <c r="C6" i="42" s="1"/>
  <c r="A6" i="23"/>
  <c r="C16" i="23"/>
  <c r="C6" i="23" s="1"/>
  <c r="C9" i="42"/>
  <c r="C8" i="42"/>
  <c r="C11" i="42"/>
  <c r="C12" i="42"/>
  <c r="C13" i="42"/>
  <c r="C14" i="42"/>
  <c r="C15" i="42"/>
  <c r="C16" i="42"/>
  <c r="C17" i="42"/>
  <c r="C18" i="42"/>
  <c r="C19" i="42"/>
  <c r="C10" i="42"/>
  <c r="C20" i="42"/>
  <c r="C7" i="42"/>
  <c r="A5" i="42"/>
  <c r="D45" i="42"/>
  <c r="E45" i="42"/>
  <c r="F45" i="42"/>
  <c r="G45" i="42"/>
  <c r="H45" i="42"/>
  <c r="I45" i="42"/>
  <c r="C45" i="42"/>
  <c r="D40" i="42"/>
  <c r="E40" i="42"/>
  <c r="F40" i="42"/>
  <c r="G40" i="42"/>
  <c r="H40" i="42"/>
  <c r="I40" i="42"/>
  <c r="D41" i="42"/>
  <c r="E41" i="42"/>
  <c r="F41" i="42"/>
  <c r="G41" i="42"/>
  <c r="H41" i="42"/>
  <c r="I41" i="42"/>
  <c r="D42" i="42"/>
  <c r="E42" i="42"/>
  <c r="F42" i="42"/>
  <c r="G42" i="42"/>
  <c r="H42" i="42"/>
  <c r="I42" i="42"/>
  <c r="C42" i="42"/>
  <c r="C41" i="42"/>
  <c r="C40" i="42"/>
  <c r="A4" i="42"/>
  <c r="A41" i="42"/>
  <c r="A40" i="42"/>
  <c r="C27" i="42"/>
  <c r="C4" i="42" s="1"/>
  <c r="C26" i="42"/>
  <c r="C25" i="42"/>
  <c r="A20" i="42"/>
  <c r="A10" i="42"/>
  <c r="A19" i="42"/>
  <c r="A18" i="42"/>
  <c r="A17" i="42"/>
  <c r="A16" i="42"/>
  <c r="A15" i="42"/>
  <c r="A14" i="42"/>
  <c r="A13" i="42"/>
  <c r="A12" i="42"/>
  <c r="A11" i="42"/>
  <c r="A8" i="42"/>
  <c r="A9" i="42"/>
  <c r="A7" i="42"/>
  <c r="C13" i="23"/>
  <c r="C14" i="23"/>
  <c r="C5" i="23" s="1"/>
  <c r="A5" i="25"/>
  <c r="A4" i="25"/>
  <c r="A5" i="23"/>
  <c r="A4" i="23"/>
  <c r="C26" i="25"/>
  <c r="C5" i="25" s="1"/>
  <c r="D42" i="25"/>
  <c r="E42" i="25"/>
  <c r="F42" i="25"/>
  <c r="G42" i="25"/>
  <c r="H42" i="25"/>
  <c r="I42" i="25"/>
  <c r="C42" i="25"/>
  <c r="D41" i="25"/>
  <c r="E41" i="25"/>
  <c r="F41" i="25"/>
  <c r="G41" i="25"/>
  <c r="H41" i="25"/>
  <c r="I41" i="25"/>
  <c r="C41" i="25"/>
  <c r="D40" i="25"/>
  <c r="E40" i="25"/>
  <c r="F40" i="25"/>
  <c r="G40" i="25"/>
  <c r="H40" i="25"/>
  <c r="I40" i="25"/>
  <c r="C40" i="25"/>
  <c r="C46" i="23"/>
  <c r="D41" i="23"/>
  <c r="E41" i="23"/>
  <c r="F41" i="23"/>
  <c r="G41" i="23"/>
  <c r="H41" i="23"/>
  <c r="I41" i="23"/>
  <c r="D42" i="23"/>
  <c r="E42" i="23"/>
  <c r="F42" i="23"/>
  <c r="G42" i="23"/>
  <c r="H42" i="23"/>
  <c r="I42" i="23"/>
  <c r="E43" i="23"/>
  <c r="F43" i="23"/>
  <c r="G43" i="23"/>
  <c r="H43" i="23"/>
  <c r="I43" i="23"/>
  <c r="D43" i="23"/>
  <c r="C43" i="23"/>
  <c r="C42" i="23"/>
  <c r="C41" i="23"/>
  <c r="A41" i="25"/>
  <c r="A40" i="25"/>
  <c r="A42" i="23"/>
  <c r="A41" i="23"/>
  <c r="I45" i="25"/>
  <c r="H45" i="25"/>
  <c r="G45" i="25"/>
  <c r="F45" i="25"/>
  <c r="E45" i="25"/>
  <c r="D45" i="25"/>
  <c r="C45" i="25"/>
  <c r="C27" i="25"/>
  <c r="C25" i="25"/>
  <c r="C4" i="25" s="1"/>
  <c r="C20" i="25"/>
  <c r="A20" i="25"/>
  <c r="C19" i="25"/>
  <c r="A19" i="25"/>
  <c r="C18" i="25"/>
  <c r="A18" i="25"/>
  <c r="C17" i="25"/>
  <c r="A17" i="25"/>
  <c r="C16" i="25"/>
  <c r="A16" i="25"/>
  <c r="C15" i="25"/>
  <c r="A15" i="25"/>
  <c r="C14" i="25"/>
  <c r="A14" i="25"/>
  <c r="C13" i="25"/>
  <c r="A13" i="25"/>
  <c r="C12" i="25"/>
  <c r="A12" i="25"/>
  <c r="C11" i="25"/>
  <c r="A11" i="25"/>
  <c r="C10" i="25"/>
  <c r="A10" i="25"/>
  <c r="C9" i="25"/>
  <c r="A9" i="25"/>
  <c r="C8" i="25"/>
  <c r="A8" i="25"/>
  <c r="C7" i="25"/>
  <c r="A7" i="25"/>
  <c r="I46" i="23"/>
  <c r="H46" i="23"/>
  <c r="G46" i="23"/>
  <c r="F46" i="23"/>
  <c r="E46" i="23"/>
  <c r="D46" i="23"/>
  <c r="C15" i="23"/>
  <c r="C4" i="23" s="1"/>
  <c r="C8" i="23"/>
  <c r="A8" i="23"/>
  <c r="C7" i="23"/>
  <c r="A7" i="23"/>
  <c r="F44" i="42" l="1"/>
  <c r="F46" i="42" s="1"/>
  <c r="E44" i="25"/>
  <c r="E46" i="25" s="1"/>
  <c r="D45" i="23"/>
  <c r="D47" i="23" s="1"/>
  <c r="H44" i="25"/>
  <c r="H46" i="25" s="1"/>
  <c r="D44" i="42"/>
  <c r="D46" i="42" s="1"/>
  <c r="G44" i="25"/>
  <c r="G46" i="25" s="1"/>
  <c r="F45" i="23"/>
  <c r="F47" i="23" s="1"/>
  <c r="C29" i="42"/>
  <c r="D27" i="42" s="1"/>
  <c r="A27" i="42" s="1"/>
  <c r="E45" i="23"/>
  <c r="E47" i="23" s="1"/>
  <c r="I44" i="25"/>
  <c r="I46" i="25" s="1"/>
  <c r="C44" i="25"/>
  <c r="C46" i="25" s="1"/>
  <c r="C45" i="23"/>
  <c r="C47" i="23" s="1"/>
  <c r="C44" i="42"/>
  <c r="C46" i="42" s="1"/>
  <c r="F44" i="25"/>
  <c r="F46" i="25" s="1"/>
  <c r="I44" i="42"/>
  <c r="I46" i="42" s="1"/>
  <c r="G44" i="42"/>
  <c r="G46" i="42" s="1"/>
  <c r="G45" i="23"/>
  <c r="G47" i="23" s="1"/>
  <c r="D44" i="25"/>
  <c r="D46" i="25" s="1"/>
  <c r="H44" i="42"/>
  <c r="H46" i="42" s="1"/>
  <c r="E44" i="42"/>
  <c r="E46" i="42" s="1"/>
  <c r="I45" i="23"/>
  <c r="I47" i="23" s="1"/>
  <c r="H45" i="23"/>
  <c r="H47" i="23" s="1"/>
  <c r="C29" i="25"/>
  <c r="D25" i="25" s="1"/>
  <c r="A25" i="25" s="1"/>
  <c r="C21" i="25"/>
  <c r="B16" i="25" s="1"/>
  <c r="C22" i="42"/>
  <c r="C21" i="42"/>
  <c r="B7" i="42" s="1"/>
  <c r="C17" i="23"/>
  <c r="C5" i="42"/>
  <c r="C9" i="23"/>
  <c r="B7" i="23" s="1"/>
  <c r="C10" i="23"/>
  <c r="C22" i="25"/>
  <c r="D28" i="42" l="1"/>
  <c r="A28" i="42" s="1"/>
  <c r="D13" i="23"/>
  <c r="A13" i="23" s="1"/>
  <c r="B15" i="25"/>
  <c r="B19" i="25"/>
  <c r="B13" i="25"/>
  <c r="B18" i="25"/>
  <c r="D28" i="25"/>
  <c r="A28" i="25" s="1"/>
  <c r="D27" i="25"/>
  <c r="A27" i="25" s="1"/>
  <c r="D26" i="42"/>
  <c r="A26" i="42" s="1"/>
  <c r="D25" i="42"/>
  <c r="A25" i="42" s="1"/>
  <c r="B11" i="25"/>
  <c r="B8" i="25"/>
  <c r="B13" i="42"/>
  <c r="B14" i="42"/>
  <c r="B8" i="42"/>
  <c r="B10" i="25"/>
  <c r="B9" i="25"/>
  <c r="B7" i="25"/>
  <c r="B20" i="25"/>
  <c r="B12" i="25"/>
  <c r="B17" i="25"/>
  <c r="B14" i="25"/>
  <c r="B9" i="42"/>
  <c r="B12" i="42"/>
  <c r="B17" i="42"/>
  <c r="B19" i="42"/>
  <c r="B20" i="42"/>
  <c r="B10" i="42"/>
  <c r="D26" i="25"/>
  <c r="A26" i="25" s="1"/>
  <c r="B11" i="42"/>
  <c r="B18" i="42"/>
  <c r="B16" i="42"/>
  <c r="B15" i="42"/>
  <c r="D14" i="23"/>
  <c r="A14" i="23" s="1"/>
  <c r="D15" i="23"/>
  <c r="A15" i="23" s="1"/>
  <c r="D16" i="23"/>
  <c r="A16" i="23" s="1"/>
  <c r="B8" i="23"/>
</calcChain>
</file>

<file path=xl/sharedStrings.xml><?xml version="1.0" encoding="utf-8"?>
<sst xmlns="http://schemas.openxmlformats.org/spreadsheetml/2006/main" count="3633" uniqueCount="1382">
  <si>
    <t>.</t>
  </si>
  <si>
    <t>Contact information</t>
  </si>
  <si>
    <t>Group Management</t>
  </si>
  <si>
    <t>Kjerstin R. Braathen, CEO</t>
  </si>
  <si>
    <t>Rasmus T. Figenschou, CFO</t>
  </si>
  <si>
    <t>For further information, please contact</t>
  </si>
  <si>
    <t>Rune Helland, Head of Investor Relations</t>
  </si>
  <si>
    <t>rune.helland@dnb.no</t>
  </si>
  <si>
    <t>+47 23 26 84 00</t>
  </si>
  <si>
    <t>Anne Engebretsen, Investor Relations</t>
  </si>
  <si>
    <t>anne.engebretsen@dnb.no</t>
  </si>
  <si>
    <t>+47 23 26 84 08</t>
  </si>
  <si>
    <t>Thor Tellefsen, Long Term Funding</t>
  </si>
  <si>
    <t>thor.tellefsen@dnb.no</t>
  </si>
  <si>
    <t>+47 23 26 84 04</t>
  </si>
  <si>
    <t>Mathias Bruvik, Head of Group Financial Reporting</t>
  </si>
  <si>
    <t>mathias.bruvik@dnb.no</t>
  </si>
  <si>
    <t>+47 91 75 87 74</t>
  </si>
  <si>
    <t>Address</t>
  </si>
  <si>
    <t>Postal address: DNB, PO Box 1600 Sentrum, N-0021 Oslo</t>
  </si>
  <si>
    <t>Visiting address: Dronning Eufemias gate 30, Bjørvika, 0191 Oslo</t>
  </si>
  <si>
    <t>Telephone number</t>
  </si>
  <si>
    <t>+47 91 50 48 00</t>
  </si>
  <si>
    <t>Information on the Internet</t>
  </si>
  <si>
    <t>DNB's Investor Relations page: ir.dnb.no</t>
  </si>
  <si>
    <t>Financial calendar</t>
  </si>
  <si>
    <t>21 October</t>
  </si>
  <si>
    <t>Q3 2026</t>
  </si>
  <si>
    <t>10 November</t>
  </si>
  <si>
    <t>Capital Markets Day, in London</t>
  </si>
  <si>
    <t>4 February</t>
  </si>
  <si>
    <t>Q4 2026</t>
  </si>
  <si>
    <t>19 March</t>
  </si>
  <si>
    <t>Annual report 2026</t>
  </si>
  <si>
    <t>27 April</t>
  </si>
  <si>
    <t>Annual general meeting</t>
  </si>
  <si>
    <t>28 April</t>
  </si>
  <si>
    <t>Ex-dividend date</t>
  </si>
  <si>
    <t>29 April</t>
  </si>
  <si>
    <t>Q1 2027</t>
  </si>
  <si>
    <t>7 May</t>
  </si>
  <si>
    <t xml:space="preserve">Distribution of  dividends </t>
  </si>
  <si>
    <t>13 July</t>
  </si>
  <si>
    <t>Q2 2027</t>
  </si>
  <si>
    <t>20 October</t>
  </si>
  <si>
    <t>Q3 2027</t>
  </si>
  <si>
    <t>Statements regarding DNB's relative market positions are, unless otherwise specified, based on internal DNB analyses.</t>
  </si>
  <si>
    <t>Assumptions and changes</t>
  </si>
  <si>
    <t>Contents chapter 1 - DNB Group</t>
  </si>
  <si>
    <t>Financial results and key figures</t>
  </si>
  <si>
    <t>1.1</t>
  </si>
  <si>
    <t>Income statement - condensed</t>
  </si>
  <si>
    <t>1.2</t>
  </si>
  <si>
    <t>Income statement - quarterly figures</t>
  </si>
  <si>
    <t>1.3</t>
  </si>
  <si>
    <t>Income statement - full-year figures</t>
  </si>
  <si>
    <t>1.4</t>
  </si>
  <si>
    <t>Comprehensive income statement</t>
  </si>
  <si>
    <t>1.5</t>
  </si>
  <si>
    <t>Balance sheet - quarterly figures</t>
  </si>
  <si>
    <t>1.6</t>
  </si>
  <si>
    <t>Balance sheet - full-year figures</t>
  </si>
  <si>
    <t>1.7</t>
  </si>
  <si>
    <t>Key figures - quarterly figures</t>
  </si>
  <si>
    <t>1.8</t>
  </si>
  <si>
    <t>Key figures - full-year figures</t>
  </si>
  <si>
    <t>1.9</t>
  </si>
  <si>
    <t>Key figures - definitions</t>
  </si>
  <si>
    <t xml:space="preserve">Net interest income </t>
  </si>
  <si>
    <t>2.1</t>
  </si>
  <si>
    <t>Net interest income - split by segments</t>
  </si>
  <si>
    <t>2.2</t>
  </si>
  <si>
    <t>Average volumes - split by segments</t>
  </si>
  <si>
    <t>2.3</t>
  </si>
  <si>
    <t>Interest rate spreads - split by segments</t>
  </si>
  <si>
    <t>2.4</t>
  </si>
  <si>
    <t>Quarterly development in average interest rate spreads</t>
  </si>
  <si>
    <t>2.5</t>
  </si>
  <si>
    <t>Net interest income</t>
  </si>
  <si>
    <t>2.6</t>
  </si>
  <si>
    <t>Changes in net interest income</t>
  </si>
  <si>
    <t>Net other operating income</t>
  </si>
  <si>
    <t>3.1</t>
  </si>
  <si>
    <t>3.2</t>
  </si>
  <si>
    <t>Net gains on financial instruments at fair value</t>
  </si>
  <si>
    <t>3.3</t>
  </si>
  <si>
    <t>Profit from investments accounted for by the equity method - Fremtind</t>
  </si>
  <si>
    <t>Operating expenses</t>
  </si>
  <si>
    <t>4.1</t>
  </si>
  <si>
    <t>4.2</t>
  </si>
  <si>
    <t>Full-time positions based on the operational structure</t>
  </si>
  <si>
    <t>4.3</t>
  </si>
  <si>
    <t>IT expenses</t>
  </si>
  <si>
    <t>Loans and financial commitments</t>
  </si>
  <si>
    <t>5.1</t>
  </si>
  <si>
    <t>Loans and financial commitments to customers by industry segment</t>
  </si>
  <si>
    <t>5.2</t>
  </si>
  <si>
    <t>Development in maximum exposure of loans and financial commitments to customers</t>
  </si>
  <si>
    <t>5.3</t>
  </si>
  <si>
    <t>Development in accumulated impairment of loans and financial commitments to customers</t>
  </si>
  <si>
    <t>5.4</t>
  </si>
  <si>
    <t>Stage 3 - development in net loans at amortised cost and financial commitments to customers</t>
  </si>
  <si>
    <t>5.5</t>
  </si>
  <si>
    <t>Impairment of financial instruments</t>
  </si>
  <si>
    <t>Exposure at default (EAD) and risk classification</t>
  </si>
  <si>
    <t>6.1</t>
  </si>
  <si>
    <t>Credit portfolio</t>
  </si>
  <si>
    <t>6.2</t>
  </si>
  <si>
    <t>Customer segments</t>
  </si>
  <si>
    <t>6.3</t>
  </si>
  <si>
    <t>Breakdown of commercial real estate</t>
  </si>
  <si>
    <t>6.4</t>
  </si>
  <si>
    <t>Breakdown of shipping</t>
  </si>
  <si>
    <t>6.5</t>
  </si>
  <si>
    <t>Breakdown of oil, gas and offshore</t>
  </si>
  <si>
    <t>6.6</t>
  </si>
  <si>
    <t>Breakdown of power and renewables</t>
  </si>
  <si>
    <t>6.7</t>
  </si>
  <si>
    <t>DNB's risk classification</t>
  </si>
  <si>
    <t>Liquidity, funding and shareholder structure</t>
  </si>
  <si>
    <t>7.1</t>
  </si>
  <si>
    <t>Funding</t>
  </si>
  <si>
    <t>7.2</t>
  </si>
  <si>
    <t>Redemption profile</t>
  </si>
  <si>
    <t>7.3</t>
  </si>
  <si>
    <t>Minimum requirement for own funds and eligible liabilities (MREL)</t>
  </si>
  <si>
    <t>7.4</t>
  </si>
  <si>
    <t>Asset encumbrance</t>
  </si>
  <si>
    <t>7.5</t>
  </si>
  <si>
    <t>Liquid assets</t>
  </si>
  <si>
    <t>7.6</t>
  </si>
  <si>
    <t>Liquidity Coverage Ratio (LCR)</t>
  </si>
  <si>
    <t>7.7</t>
  </si>
  <si>
    <t xml:space="preserve">Net Stable Funding Ratio (NSFR) </t>
  </si>
  <si>
    <t>7.8</t>
  </si>
  <si>
    <t>Credit ratings</t>
  </si>
  <si>
    <t>7.9</t>
  </si>
  <si>
    <t>Major shareholders</t>
  </si>
  <si>
    <t>7.10</t>
  </si>
  <si>
    <t>Ownership according to nationality</t>
  </si>
  <si>
    <t>7.11</t>
  </si>
  <si>
    <t>Share buy-back programmes</t>
  </si>
  <si>
    <t>Capital adequacy</t>
  </si>
  <si>
    <t>8.1</t>
  </si>
  <si>
    <t>Own funds - condensed</t>
  </si>
  <si>
    <t>8.2</t>
  </si>
  <si>
    <t>Leverage ratio</t>
  </si>
  <si>
    <t>8.3</t>
  </si>
  <si>
    <t>Specification of exposure at default, risk exposure amount and average risk weights</t>
  </si>
  <si>
    <t>8.4</t>
  </si>
  <si>
    <t>Own funds - DNB Bank ASA and DNB Group</t>
  </si>
  <si>
    <t>8.5</t>
  </si>
  <si>
    <t>Cross-sectoral financial group</t>
  </si>
  <si>
    <t>Contents chapter 2 - Segmental reporting</t>
  </si>
  <si>
    <t>Financial performance</t>
  </si>
  <si>
    <t>Extracts from income statement</t>
  </si>
  <si>
    <t>Main balance sheet items and key figures</t>
  </si>
  <si>
    <t>Key figures - Norwegian and international units</t>
  </si>
  <si>
    <t>Market shares</t>
  </si>
  <si>
    <t>DNB's market shares in Norway</t>
  </si>
  <si>
    <t>Development in market shares, loans and deposits</t>
  </si>
  <si>
    <t>DNB Livsforsikring - market shares</t>
  </si>
  <si>
    <t>DNB Asset Management - market shares retail market</t>
  </si>
  <si>
    <t>Personal customers (PC)</t>
  </si>
  <si>
    <t>Key performance metrics - main customer divisions</t>
  </si>
  <si>
    <t>Risk classification of portfolio</t>
  </si>
  <si>
    <t>3.4</t>
  </si>
  <si>
    <t>EAD by industry segment</t>
  </si>
  <si>
    <t>3.5</t>
  </si>
  <si>
    <t>Distribution of loan to value</t>
  </si>
  <si>
    <t>3.6</t>
  </si>
  <si>
    <t>DNB Boligkreditt - Average mortgage lending - volumes and spreads</t>
  </si>
  <si>
    <t>3.7</t>
  </si>
  <si>
    <t>DNB Eiendom - Residential real estate broking in Norway</t>
  </si>
  <si>
    <t>Corporate customers Norway (CCN)</t>
  </si>
  <si>
    <t>4.4</t>
  </si>
  <si>
    <t xml:space="preserve">Key performance metrics - Small and medium-sized enterprises </t>
  </si>
  <si>
    <t>Large corporates and international customers (LCIC)</t>
  </si>
  <si>
    <t>Other operations</t>
  </si>
  <si>
    <t>Product areas</t>
  </si>
  <si>
    <t>DNB Carnegie</t>
  </si>
  <si>
    <t xml:space="preserve">Financial performance </t>
  </si>
  <si>
    <t>Breakdown of revenues</t>
  </si>
  <si>
    <t>Value-at-Risk</t>
  </si>
  <si>
    <t>DNB Livsforsikring Group</t>
  </si>
  <si>
    <t>Legal entity consolidated accounts and solvency capital</t>
  </si>
  <si>
    <t>Non-guaranteed products income</t>
  </si>
  <si>
    <t>Guaranteed products income</t>
  </si>
  <si>
    <t xml:space="preserve">Asset Management </t>
  </si>
  <si>
    <t>9.1</t>
  </si>
  <si>
    <t>Assets under management</t>
  </si>
  <si>
    <t>Contents chapter 3 - The Norwegian economy</t>
  </si>
  <si>
    <t>Basic information about Norway</t>
  </si>
  <si>
    <t>Government net financial liabilities</t>
  </si>
  <si>
    <t>GDP growth mainland Norway and unemployment rate</t>
  </si>
  <si>
    <t>Contribution to volume growth in GDP, mainland Norway</t>
  </si>
  <si>
    <t>Composition of GDP</t>
  </si>
  <si>
    <t>Composition of exports</t>
  </si>
  <si>
    <t>Key macro-economic indicators, Norway</t>
  </si>
  <si>
    <t>Credit market, 12 month percentage growth</t>
  </si>
  <si>
    <t>Deposit market, 12 month percentage growth</t>
  </si>
  <si>
    <t>1.10</t>
  </si>
  <si>
    <t>House prices</t>
  </si>
  <si>
    <t>1.11</t>
  </si>
  <si>
    <t>Household interest burden and debt burden</t>
  </si>
  <si>
    <t xml:space="preserve"> </t>
  </si>
  <si>
    <t>Chapter 1 - DNB Group</t>
  </si>
  <si>
    <t>Exposure at default and risk classification</t>
  </si>
  <si>
    <r>
      <t>1.1.1  Income statement - condensed</t>
    </r>
    <r>
      <rPr>
        <b/>
        <u/>
        <vertAlign val="superscript"/>
        <sz val="12"/>
        <color theme="4"/>
        <rFont val="Arial"/>
        <family val="2"/>
      </rPr>
      <t>1</t>
    </r>
  </si>
  <si>
    <t>Amounts in NOK million</t>
  </si>
  <si>
    <t>2Q26</t>
  </si>
  <si>
    <t>1Q26</t>
  </si>
  <si>
    <t>4Q25</t>
  </si>
  <si>
    <t>3Q25</t>
  </si>
  <si>
    <t>2Q25</t>
  </si>
  <si>
    <t>1Q25</t>
  </si>
  <si>
    <t>4Q24</t>
  </si>
  <si>
    <t>3Q24</t>
  </si>
  <si>
    <t>2Q24</t>
  </si>
  <si>
    <t>Net commissions and fees</t>
  </si>
  <si>
    <r>
      <t>Net gains on financial instruments at fair value</t>
    </r>
    <r>
      <rPr>
        <vertAlign val="superscript"/>
        <sz val="6.5"/>
        <rFont val="Arial"/>
        <family val="2"/>
      </rPr>
      <t>2</t>
    </r>
  </si>
  <si>
    <t>Net insurance result</t>
  </si>
  <si>
    <t>Other operating income</t>
  </si>
  <si>
    <r>
      <t>Net other operating income</t>
    </r>
    <r>
      <rPr>
        <b/>
        <vertAlign val="superscript"/>
        <sz val="6.5"/>
        <rFont val="Arial"/>
        <family val="2"/>
      </rPr>
      <t>3</t>
    </r>
  </si>
  <si>
    <t>Total income</t>
  </si>
  <si>
    <t xml:space="preserve">Restructuring costs and non-recurring effects </t>
  </si>
  <si>
    <t>Pre-tax operating profit before impairment</t>
  </si>
  <si>
    <t>Net gains on fixed and intangible assets</t>
  </si>
  <si>
    <t>Impairment of loans and guarantees</t>
  </si>
  <si>
    <t>Pre-tax operating profit</t>
  </si>
  <si>
    <t>Tax expense</t>
  </si>
  <si>
    <t>Profit from operations held for sale, after taxes</t>
  </si>
  <si>
    <t>Profit for the period</t>
  </si>
  <si>
    <t>Portion attributable to shareholders</t>
  </si>
  <si>
    <t>1  See table 1.1.2 "Income statement" for more details.</t>
  </si>
  <si>
    <t>2  See table 1.3.2 “Net gains on financial instruments at fair value” for specification.</t>
  </si>
  <si>
    <t>3  See table 1.3.1 “Net other operating income” for specification.</t>
  </si>
  <si>
    <t>1.1.2  Income statement - quarterly figures</t>
  </si>
  <si>
    <t>Interest income, effective interest method</t>
  </si>
  <si>
    <t>Other interest income</t>
  </si>
  <si>
    <t>Interest expenses, effective interest method</t>
  </si>
  <si>
    <t>Other interest expenses</t>
  </si>
  <si>
    <t>Commission and fee income etc.</t>
  </si>
  <si>
    <t>Commission and fee expenses etc.</t>
  </si>
  <si>
    <r>
      <t>Net gains on financial instruments at fair value</t>
    </r>
    <r>
      <rPr>
        <vertAlign val="superscript"/>
        <sz val="6.5"/>
        <rFont val="Arial"/>
        <family val="2"/>
      </rPr>
      <t>1</t>
    </r>
  </si>
  <si>
    <r>
      <t>Profit from investments accounted for by the equity method</t>
    </r>
    <r>
      <rPr>
        <vertAlign val="superscript"/>
        <sz val="6.5"/>
        <rFont val="Arial"/>
        <family val="2"/>
      </rPr>
      <t>2</t>
    </r>
  </si>
  <si>
    <t>Net gains on investment properties</t>
  </si>
  <si>
    <t>Other income</t>
  </si>
  <si>
    <t>Salaries and other personnel expenses</t>
  </si>
  <si>
    <t>Other expenses</t>
  </si>
  <si>
    <t>Depreciation and impairment of fixed and intangible assets</t>
  </si>
  <si>
    <t>Total operating expenses</t>
  </si>
  <si>
    <t>Portion attributable to non-controlling interests</t>
  </si>
  <si>
    <t>Portion attributable to additional Tier 1 capital holders</t>
  </si>
  <si>
    <t>Earnings/diluted earnings per share (NOK)</t>
  </si>
  <si>
    <t>Earnings per share excluding operations held for sale (NOK)</t>
  </si>
  <si>
    <t>Average exchange rates in the period:</t>
  </si>
  <si>
    <t>EUR/NOK</t>
  </si>
  <si>
    <t>USD/NOK</t>
  </si>
  <si>
    <t>1  See table 1.3.2 “Net gains on financial instruments at fair value” for specification.</t>
  </si>
  <si>
    <t>2  See table 1.3.3 for details on Fremtind.</t>
  </si>
  <si>
    <t>1.1.3  Income statement - full-year figures</t>
  </si>
  <si>
    <t>YTD 2026</t>
  </si>
  <si>
    <t xml:space="preserve"> 2025</t>
  </si>
  <si>
    <t>2024</t>
  </si>
  <si>
    <t>2023</t>
  </si>
  <si>
    <t>2022</t>
  </si>
  <si>
    <t>2021</t>
  </si>
  <si>
    <t>Net financial result, life insurance (prior to IFRS 17)</t>
  </si>
  <si>
    <t/>
  </si>
  <si>
    <t>Net risk result, life insurance (prior to IFRS 17)</t>
  </si>
  <si>
    <t>1.1.4  Comprehensive income statement</t>
  </si>
  <si>
    <t>Actuarial gains and losses</t>
  </si>
  <si>
    <t>Property revaluation</t>
  </si>
  <si>
    <t xml:space="preserve">Financial liabilities designated at fair value through profit or loss, changes in credit risk </t>
  </si>
  <si>
    <t>Tax</t>
  </si>
  <si>
    <t>Items that will not be reclassified to the income statement</t>
  </si>
  <si>
    <t>Currency translation of foreign operations</t>
  </si>
  <si>
    <t>Currency translation reserve reclassified to the income statement</t>
  </si>
  <si>
    <t>Hedging of net investments</t>
  </si>
  <si>
    <t>Financial assets at fair value through OCI</t>
  </si>
  <si>
    <t>Items that may subsequently be reclassified to the income statement</t>
  </si>
  <si>
    <t>Other comprehensive income for the period</t>
  </si>
  <si>
    <t>Comprehensive income for the period</t>
  </si>
  <si>
    <t>Full-year figures</t>
  </si>
  <si>
    <t>Items allocated to customers, life insurance (prior to IFRS 17)</t>
  </si>
  <si>
    <t>Financial liabilities designated at fair value through profit or loss, changes in credit risk</t>
  </si>
  <si>
    <t>Hedging reserve reclassified to the income statement</t>
  </si>
  <si>
    <t>Tax reclassified to the income statement</t>
  </si>
  <si>
    <t>1.1.5  Balance sheet - quarterly figures</t>
  </si>
  <si>
    <t>30 June</t>
  </si>
  <si>
    <t>31 March</t>
  </si>
  <si>
    <t>31 Dec.</t>
  </si>
  <si>
    <t>30 Sept.</t>
  </si>
  <si>
    <t>2026</t>
  </si>
  <si>
    <t>2025</t>
  </si>
  <si>
    <t>Assets</t>
  </si>
  <si>
    <t>Cash and deposits with central banks</t>
  </si>
  <si>
    <t>Due from credit institutions</t>
  </si>
  <si>
    <t>Loans to customers¹</t>
  </si>
  <si>
    <t>Commercial paper and bonds at fair value</t>
  </si>
  <si>
    <t>Shareholdings</t>
  </si>
  <si>
    <t>Assets, customers bearing the risk</t>
  </si>
  <si>
    <t>Financial derivatives</t>
  </si>
  <si>
    <t>Investment property</t>
  </si>
  <si>
    <t>Investments accounted for by the equity method²</t>
  </si>
  <si>
    <t>Intangible assets</t>
  </si>
  <si>
    <t>Deferred tax assets</t>
  </si>
  <si>
    <t>Fixed assets</t>
  </si>
  <si>
    <t>Assets held for sale</t>
  </si>
  <si>
    <t>Other assets</t>
  </si>
  <si>
    <t>Total assets</t>
  </si>
  <si>
    <t>Liabilities and equity</t>
  </si>
  <si>
    <t>Due to credit institutions</t>
  </si>
  <si>
    <t>Deposits from customers</t>
  </si>
  <si>
    <t>Debt securities issued</t>
  </si>
  <si>
    <t>Liabilities, customers bearing the risk</t>
  </si>
  <si>
    <t>Insurance liabilities</t>
  </si>
  <si>
    <t>Payable taxes</t>
  </si>
  <si>
    <t>Deferred taxes</t>
  </si>
  <si>
    <t>Other liabilities</t>
  </si>
  <si>
    <t>Liabilities held for sale</t>
  </si>
  <si>
    <t>Provisions</t>
  </si>
  <si>
    <t>Pension commitments</t>
  </si>
  <si>
    <t>Senior non-preferred bond</t>
  </si>
  <si>
    <t>Subordinated loan capital</t>
  </si>
  <si>
    <t>Total liabilities</t>
  </si>
  <si>
    <t>Additional Tier 1 capital</t>
  </si>
  <si>
    <t>Non-controlling interests</t>
  </si>
  <si>
    <t>Share capital</t>
  </si>
  <si>
    <t>Share premium</t>
  </si>
  <si>
    <t>Other equity</t>
  </si>
  <si>
    <t>Total equity</t>
  </si>
  <si>
    <t>Total liabilities and equity</t>
  </si>
  <si>
    <t>Exchange rates at the end of the period:</t>
  </si>
  <si>
    <t>1  Of which repo trading volumes</t>
  </si>
  <si>
    <t>1.1.6  Balance sheet - full-year figures</t>
  </si>
  <si>
    <t>1.1.7  Key figures - quarterly figures</t>
  </si>
  <si>
    <t>Definitions:</t>
  </si>
  <si>
    <t>Interest rate analysis</t>
  </si>
  <si>
    <t xml:space="preserve">Combined weighted total average spreads for lending and deposits (%)  </t>
  </si>
  <si>
    <r>
      <t>Average spreads for ordinary lending to customers (%)</t>
    </r>
    <r>
      <rPr>
        <vertAlign val="superscript"/>
        <sz val="6"/>
        <rFont val="Arial"/>
        <family val="2"/>
      </rPr>
      <t xml:space="preserve"> </t>
    </r>
  </si>
  <si>
    <t xml:space="preserve">Average spreads for deposits from customers (%) </t>
  </si>
  <si>
    <t xml:space="preserve">Net interest margin (%) </t>
  </si>
  <si>
    <t>Average NIBOR (%)</t>
  </si>
  <si>
    <t>NIBOR at end of period (%)</t>
  </si>
  <si>
    <t>Rate of return/profitability</t>
  </si>
  <si>
    <t>Cost/income ratio (%)</t>
  </si>
  <si>
    <t>Return on equity, annualised (%)</t>
  </si>
  <si>
    <t>RAROC, annualised (%)</t>
  </si>
  <si>
    <t xml:space="preserve">Average equity attributable to shareholders, (NOK million) </t>
  </si>
  <si>
    <t>Financial strength at end of period</t>
  </si>
  <si>
    <r>
      <t>Common equity Tier 1 capital ratio (%)</t>
    </r>
    <r>
      <rPr>
        <vertAlign val="superscript"/>
        <sz val="6"/>
        <rFont val="Arial"/>
        <family val="2"/>
      </rPr>
      <t>1</t>
    </r>
  </si>
  <si>
    <r>
      <t>Tier 1 capital ratio (%)</t>
    </r>
    <r>
      <rPr>
        <vertAlign val="superscript"/>
        <sz val="6"/>
        <rFont val="Arial"/>
        <family val="2"/>
      </rPr>
      <t>1</t>
    </r>
  </si>
  <si>
    <r>
      <t>Capital ratio (%)</t>
    </r>
    <r>
      <rPr>
        <vertAlign val="superscript"/>
        <sz val="6"/>
        <rFont val="Arial"/>
        <family val="2"/>
      </rPr>
      <t>1</t>
    </r>
  </si>
  <si>
    <r>
      <t>Leverage ratio (%)</t>
    </r>
    <r>
      <rPr>
        <vertAlign val="superscript"/>
        <sz val="6"/>
        <rFont val="Arial"/>
        <family val="2"/>
      </rPr>
      <t>1</t>
    </r>
  </si>
  <si>
    <t>Loan portfolio and impairment</t>
  </si>
  <si>
    <t>Net loans at amortised cost and financial commitments in stage 2, per cent of net loans at amortised cost</t>
  </si>
  <si>
    <t>Net loans at amortised cost and financial commitments in stage 3, per cent of net loans at amortised cost</t>
  </si>
  <si>
    <t>Impairment relative to average net loans to customers at amortised cost, annualised (per cent)</t>
  </si>
  <si>
    <t>Liquidity</t>
  </si>
  <si>
    <t>Ratio of customer deposits to net loans to customers at end of period, customer segments (%)</t>
  </si>
  <si>
    <t xml:space="preserve">Total assets owned or managed by DNB </t>
  </si>
  <si>
    <t>Assets under management at end of period (NOK billion)</t>
  </si>
  <si>
    <t>Total combined assets at end of period (NOK billion)</t>
  </si>
  <si>
    <t>Average total assets (NOK billion)</t>
  </si>
  <si>
    <t>Staff</t>
  </si>
  <si>
    <t>Number of full-time positions at end of period</t>
  </si>
  <si>
    <t>Sustainability</t>
  </si>
  <si>
    <t>Lending and facilitation of funding to the sustainable transition (NOK billion, accumulated)</t>
  </si>
  <si>
    <t>Score from Traction's reputation survey in Norway (points)</t>
  </si>
  <si>
    <t>Customer satisfaction index, CSI, personal customers in Norway (score)</t>
  </si>
  <si>
    <t>Female representation at management levels 1-4 (%)</t>
  </si>
  <si>
    <t>The DNB share</t>
  </si>
  <si>
    <r>
      <t>Number of issued shares at end of period (1,000)</t>
    </r>
    <r>
      <rPr>
        <vertAlign val="superscript"/>
        <sz val="6"/>
        <rFont val="Arial"/>
        <family val="2"/>
      </rPr>
      <t>2</t>
    </r>
  </si>
  <si>
    <r>
      <t>Number of outstanding shares at end of 
period (1,000)</t>
    </r>
    <r>
      <rPr>
        <vertAlign val="superscript"/>
        <sz val="6"/>
        <rFont val="Arial"/>
        <family val="2"/>
      </rPr>
      <t>2</t>
    </r>
  </si>
  <si>
    <r>
      <t>Average number of outstanding shares (1,000)</t>
    </r>
    <r>
      <rPr>
        <vertAlign val="superscript"/>
        <sz val="6"/>
        <rFont val="Arial"/>
        <family val="2"/>
      </rPr>
      <t>2</t>
    </r>
  </si>
  <si>
    <t>Earnings per share (NOK)</t>
  </si>
  <si>
    <t>Earnings per share excl. operations held for sale (NOK)</t>
  </si>
  <si>
    <t>Book value per share incl. allocated dividend at end of period (NOK)</t>
  </si>
  <si>
    <t>Share price at end of period (NOK)</t>
  </si>
  <si>
    <t>Price/earnings ratio</t>
  </si>
  <si>
    <t xml:space="preserve">Price/book value </t>
  </si>
  <si>
    <t>Market capitalisation (NOK billion)</t>
  </si>
  <si>
    <t>1  Including part of the interim profit. For quarterly figures, the highest of the dividend payout ratio of the preceding year and average of the dividend pay-out ratio for the past three years has been deducted from interim profit, in accordance with CRR.</t>
  </si>
  <si>
    <t xml:space="preserve">2  See  table 1.7.11 for information on share buy-back programmes. </t>
  </si>
  <si>
    <t>For definitions of selected key figures, see table 1.1.9.</t>
  </si>
  <si>
    <t>1.1.8  Key figures - full-year figures</t>
  </si>
  <si>
    <t xml:space="preserve">Average equity attributable to shareholders (NOK million) </t>
  </si>
  <si>
    <t>Common equity Tier 1 capital ratio (%)</t>
  </si>
  <si>
    <t>Tier 1 capital ratio (%)</t>
  </si>
  <si>
    <t>Capital ratio (%)</t>
  </si>
  <si>
    <t>Leverage ratio (%)</t>
  </si>
  <si>
    <t>Net loans at amortised cost and financial commitments in
stage 2, per cent of net loans at amortised cost</t>
  </si>
  <si>
    <t>Net loans at amortised cost and financial commitments in
stage 3, per cent of net loans at amortised cost</t>
  </si>
  <si>
    <t>Assets under management at end of period (NOK  billion)</t>
  </si>
  <si>
    <r>
      <t>Number of issued shares at end of period (1,000)</t>
    </r>
    <r>
      <rPr>
        <sz val="6"/>
        <rFont val="Aptos Narrow"/>
        <family val="2"/>
      </rPr>
      <t>¹</t>
    </r>
  </si>
  <si>
    <t>Number of outstanding shares at end of period (1,000)¹</t>
  </si>
  <si>
    <t>Average number of outstanding shares (1,000)¹</t>
  </si>
  <si>
    <t>Dividend per share (NOK)</t>
  </si>
  <si>
    <t>Total shareholder's return (%)</t>
  </si>
  <si>
    <t>Dividend yield (%)</t>
  </si>
  <si>
    <t xml:space="preserve">1  See table 1.7.11 for information on share buy-back programmes. </t>
  </si>
  <si>
    <t>1.1.9  Key figures - definitions</t>
  </si>
  <si>
    <t xml:space="preserve">Based on customer segments and nominal values and excluding impaired loans. Measured against the corresponding money market rate. </t>
  </si>
  <si>
    <t>Based on net interest income relative to net loans to customers and deposits from customers.</t>
  </si>
  <si>
    <t>Total operating expenses relative to total operating income.</t>
  </si>
  <si>
    <t>Return on equity represents the shareholders’ share of profit for the period relative to average equity excluding additional Tier 1 capital and non-controlling interests.</t>
  </si>
  <si>
    <t xml:space="preserve">RAROC (Risk-Adjusted Return On Capital) is defined as risk-adjusted profits (shareholders’ share) relative to average equity excluding additional Tier 1 capital and non-controlling interests. Risk-adjusted profits indicate the level of profits in a normalised situation. Among other things, recorded impairment losses on loans are replaced by normalised losses. </t>
  </si>
  <si>
    <t xml:space="preserve">Net loans at amortised cost and financial commitments in stage 2 divided by net loans to customers at amortised cost. </t>
  </si>
  <si>
    <t>Net loans at amortised cost and financial commitments in stage 3 divided by net loans to customers at amortised cost.</t>
  </si>
  <si>
    <t>Impairment relative to average net loans to customers at amortised cost, annualised (per cent).</t>
  </si>
  <si>
    <t xml:space="preserve">Total assets under management or under reporting for the Group's assets management businesses, and assets under advisory/distribution for other providers. </t>
  </si>
  <si>
    <t>Total assets and assets under management.</t>
  </si>
  <si>
    <t xml:space="preserve">Number of issued shares. </t>
  </si>
  <si>
    <t xml:space="preserve">Number of issued shares excluding DNB shares owned for trading purpose and as part of buy-back programmes. </t>
  </si>
  <si>
    <t>The shareholders’ share of profits relative to the average number of outstanding shares.</t>
  </si>
  <si>
    <t>The shareholders’ share of profits excluding profits from operations held for sale relative to the average number of outstanding shares.</t>
  </si>
  <si>
    <t xml:space="preserve">Share price performance including the value of all re-invested dividends. The dividend is calculated re-invested as from the day the share is traded exclusive the right to the dividend (ex-dividend date). </t>
  </si>
  <si>
    <t>The shareholders’ share of equity, excluding additional Tier 1 capital and non-controlling interests, at end of period relative to the number of outstanding shares.</t>
  </si>
  <si>
    <t>Closing price at end of period relative to annualised earnings per share.</t>
  </si>
  <si>
    <t>Share price at end of period relative to book value per share.</t>
  </si>
  <si>
    <t>Number of outstanding shares multiplied by the closing share price, at end of period.</t>
  </si>
  <si>
    <t>1.2.1  Net interest income - split by segments</t>
  </si>
  <si>
    <t>Interest margin on performing loans to customers¹</t>
  </si>
  <si>
    <t>Personal customers</t>
  </si>
  <si>
    <t>Corporate customers Norway</t>
  </si>
  <si>
    <t>Large corporates and international customers</t>
  </si>
  <si>
    <t>Interest margin on deposits from customers</t>
  </si>
  <si>
    <t>Equity and non-interest bearing items</t>
  </si>
  <si>
    <t>Customer segments²</t>
  </si>
  <si>
    <r>
      <t>Personal customers</t>
    </r>
    <r>
      <rPr>
        <sz val="6.5"/>
        <rFont val="Arial"/>
        <family val="2"/>
      </rPr>
      <t>²</t>
    </r>
  </si>
  <si>
    <r>
      <t>Corporate customers Norway</t>
    </r>
    <r>
      <rPr>
        <sz val="6.5"/>
        <rFont val="Arial"/>
        <family val="2"/>
      </rPr>
      <t>²</t>
    </r>
  </si>
  <si>
    <r>
      <t>Large corporates and international customers</t>
    </r>
    <r>
      <rPr>
        <sz val="6.5"/>
        <rFont val="Arial"/>
        <family val="2"/>
      </rPr>
      <t>²</t>
    </r>
  </si>
  <si>
    <t>Other net interest income</t>
  </si>
  <si>
    <t xml:space="preserve">Total net interest income </t>
  </si>
  <si>
    <t>1  Excluding impaired loans.</t>
  </si>
  <si>
    <t>2  Allocated capital.</t>
  </si>
  <si>
    <t>1.2.2  Average volumes - split by segments</t>
  </si>
  <si>
    <r>
      <t>Performing loans to customers</t>
    </r>
    <r>
      <rPr>
        <b/>
        <vertAlign val="superscript"/>
        <sz val="6.5"/>
        <rFont val="Arial"/>
        <family val="2"/>
      </rPr>
      <t>1</t>
    </r>
  </si>
  <si>
    <r>
      <t>Deposits from customers</t>
    </r>
    <r>
      <rPr>
        <b/>
        <vertAlign val="superscript"/>
        <sz val="6.5"/>
        <rFont val="Arial"/>
        <family val="2"/>
      </rPr>
      <t>1</t>
    </r>
  </si>
  <si>
    <r>
      <t>Personal customers</t>
    </r>
    <r>
      <rPr>
        <i/>
        <vertAlign val="superscript"/>
        <sz val="6.5"/>
        <rFont val="Arial"/>
        <family val="2"/>
      </rPr>
      <t>2</t>
    </r>
  </si>
  <si>
    <r>
      <t>Corporate customers Norway</t>
    </r>
    <r>
      <rPr>
        <i/>
        <vertAlign val="superscript"/>
        <sz val="6.5"/>
        <rFont val="Arial"/>
        <family val="2"/>
      </rPr>
      <t>2</t>
    </r>
  </si>
  <si>
    <r>
      <t>Large corporates and international customers</t>
    </r>
    <r>
      <rPr>
        <i/>
        <vertAlign val="superscript"/>
        <sz val="6.5"/>
        <rFont val="Arial"/>
        <family val="2"/>
      </rPr>
      <t>2</t>
    </r>
  </si>
  <si>
    <t>1  Average nominal amount, excluding impaired loans.</t>
  </si>
  <si>
    <r>
      <t>1.2.3  Interest rate spreads - split by segments</t>
    </r>
    <r>
      <rPr>
        <b/>
        <u/>
        <vertAlign val="superscript"/>
        <sz val="12"/>
        <color rgb="FF007272"/>
        <rFont val="Arial"/>
        <family val="2"/>
      </rPr>
      <t>1</t>
    </r>
  </si>
  <si>
    <t>Per cent</t>
  </si>
  <si>
    <t>Average lending spreads - customer segments</t>
  </si>
  <si>
    <t>Average deposits spreads - customer segments</t>
  </si>
  <si>
    <t>Combined weighted average spreads
 - customer segments</t>
  </si>
  <si>
    <t>Net interest margin</t>
  </si>
  <si>
    <t>1  Spreads are calculated based on money market rates and do not include additional funding costs related to liquidity measures. 
    See ir.dnb.no for definition and additional information on alternative performance measures (APMs).</t>
  </si>
  <si>
    <t>1.2.4  Quarterly development in average interest rate spreads</t>
  </si>
  <si>
    <t>1.2.4  Quarterly development in average interest rate spreads (continued)</t>
  </si>
  <si>
    <t>1.2.5  Net interest income</t>
  </si>
  <si>
    <t>Interest margin on performing loans
 - customer segments</t>
  </si>
  <si>
    <t>Interest margin on deposits - customer segments</t>
  </si>
  <si>
    <t>Amortisation effects and fees</t>
  </si>
  <si>
    <t>Operational leasing</t>
  </si>
  <si>
    <t>Contributions to the deposit guarantee and resolution
 funds</t>
  </si>
  <si>
    <t>Other</t>
  </si>
  <si>
    <t>1.2.6  Changes in net interest income</t>
  </si>
  <si>
    <t>Changes from previous quarters:</t>
  </si>
  <si>
    <t>Changes from 4Q25</t>
  </si>
  <si>
    <t>Changes from 3Q25</t>
  </si>
  <si>
    <t>Changes from 2Q25</t>
  </si>
  <si>
    <t>Changes from 1Q25</t>
  </si>
  <si>
    <t>Changes from 4Q24</t>
  </si>
  <si>
    <t>Changes from 3Q24</t>
  </si>
  <si>
    <t>Changes from 2Q24</t>
  </si>
  <si>
    <t>Lending volumes</t>
  </si>
  <si>
    <t>Deposit volumes</t>
  </si>
  <si>
    <t>Lending spreads</t>
  </si>
  <si>
    <t>Deposit spreads</t>
  </si>
  <si>
    <t>Exchange rate movements</t>
  </si>
  <si>
    <t>Interest days</t>
  </si>
  <si>
    <t>Long term funding</t>
  </si>
  <si>
    <t>Interest income on loans subject to impairment
 provisions</t>
  </si>
  <si>
    <t>Total</t>
  </si>
  <si>
    <t>1.3.1  Net other operating income</t>
  </si>
  <si>
    <t>Money transfer and interbank transactions</t>
  </si>
  <si>
    <t>Guarantee commissions</t>
  </si>
  <si>
    <t>Asset management services</t>
  </si>
  <si>
    <t>Credit broking</t>
  </si>
  <si>
    <t>Corporate finance</t>
  </si>
  <si>
    <t>Real estate broking</t>
  </si>
  <si>
    <t>Custodial services</t>
  </si>
  <si>
    <t>Securities broking</t>
  </si>
  <si>
    <t>Sale of insurance products</t>
  </si>
  <si>
    <t>Other income from banking services</t>
  </si>
  <si>
    <t>Net life insurance result</t>
  </si>
  <si>
    <t>Profit from investments accounted for by the equity method</t>
  </si>
  <si>
    <t>Net other operating income, total</t>
  </si>
  <si>
    <t>1.3.2  Net gains on financial instruments at fair value</t>
  </si>
  <si>
    <t>Customer revenues in DNB Carnegie</t>
  </si>
  <si>
    <r>
      <t>Trading revenues in DNB Carnegie (excl. CVA/DVA/FVA and credit spreads effects)</t>
    </r>
    <r>
      <rPr>
        <vertAlign val="superscript"/>
        <sz val="6.5"/>
        <rFont val="Arial"/>
        <family val="2"/>
      </rPr>
      <t>1</t>
    </r>
  </si>
  <si>
    <t>Hedging of defined-benefit pension scheme</t>
  </si>
  <si>
    <t>Credit spreads on bonds</t>
  </si>
  <si>
    <t>Credit spreads on fixed-rate loans</t>
  </si>
  <si>
    <t>CVA/DVA/FVA</t>
  </si>
  <si>
    <t xml:space="preserve">Other mark-to-market adjustments </t>
  </si>
  <si>
    <t>Basis swaps</t>
  </si>
  <si>
    <t>Exchange rate effects related to additional Tier 1
capital</t>
  </si>
  <si>
    <t xml:space="preserve"> 2024</t>
  </si>
  <si>
    <t>Exchange rate effects related to additional Tier 1 capital</t>
  </si>
  <si>
    <r>
      <t xml:space="preserve">1 </t>
    </r>
    <r>
      <rPr>
        <i/>
        <sz val="7"/>
        <rFont val="Times New Roman"/>
        <family val="1"/>
      </rPr>
      <t> </t>
    </r>
    <r>
      <rPr>
        <i/>
        <sz val="7"/>
        <rFont val="Arial"/>
        <family val="2"/>
      </rPr>
      <t>CVA: Credit valuation adjustment. DVA: Debit valuation adjustment. FVA: Funding valuation adjustment.</t>
    </r>
  </si>
  <si>
    <t xml:space="preserve">1.3.3  Profit from investments accounted for by the equity method – Fremtind </t>
  </si>
  <si>
    <r>
      <t>DNB Group's share of Fremtind's financial results</t>
    </r>
    <r>
      <rPr>
        <b/>
        <vertAlign val="superscript"/>
        <sz val="10"/>
        <color theme="4"/>
        <rFont val="Arial"/>
        <family val="2"/>
      </rPr>
      <t>1</t>
    </r>
  </si>
  <si>
    <r>
      <t>Income statement</t>
    </r>
    <r>
      <rPr>
        <b/>
        <vertAlign val="superscript"/>
        <sz val="8"/>
        <color theme="4"/>
        <rFont val="Arial"/>
        <family val="2"/>
      </rPr>
      <t>2</t>
    </r>
  </si>
  <si>
    <t xml:space="preserve">
Amounts in NOK million</t>
  </si>
  <si>
    <t>Income</t>
  </si>
  <si>
    <t>Profit after tax</t>
  </si>
  <si>
    <t xml:space="preserve">Share of profit after tax </t>
  </si>
  <si>
    <t>Depreciation and impairment of value adjustments
after tax</t>
  </si>
  <si>
    <t>Merger with Eika Forsikring</t>
  </si>
  <si>
    <t>Other adjustments</t>
  </si>
  <si>
    <r>
      <t>The Group's share of profit after tax</t>
    </r>
    <r>
      <rPr>
        <vertAlign val="superscript"/>
        <sz val="6.5"/>
        <rFont val="Arial"/>
        <family val="2"/>
        <scheme val="minor"/>
      </rPr>
      <t>2</t>
    </r>
  </si>
  <si>
    <t>Balance sheet</t>
  </si>
  <si>
    <t>The Group's share of equity</t>
  </si>
  <si>
    <t>Unpaid dividends</t>
  </si>
  <si>
    <t>Goodwill</t>
  </si>
  <si>
    <t>Value adjustments after tax</t>
  </si>
  <si>
    <t>Eliminations</t>
  </si>
  <si>
    <t>Carrying amount</t>
  </si>
  <si>
    <t>1 Represents DNB Bank ASA's ownership interest in Fremtind Forsikring (Fremtind), which was 35 per cent up to and including the second quarter of 2024. After the merger between Eika Forsikring and Fremtind, which was completed on 1 July 2024, DNB's ownership interest in Fremtind is 28.46 per cent.</t>
  </si>
  <si>
    <t xml:space="preserve">Financial performance – Fremtind </t>
  </si>
  <si>
    <t>Insurance premium</t>
  </si>
  <si>
    <t xml:space="preserve">Claims </t>
  </si>
  <si>
    <t>Other operational income/cost</t>
  </si>
  <si>
    <t>Operational profit</t>
  </si>
  <si>
    <t>Other income/cost</t>
  </si>
  <si>
    <t>Financial results</t>
  </si>
  <si>
    <t>Claims ratio (%)</t>
  </si>
  <si>
    <t>Combined ratio (%)</t>
  </si>
  <si>
    <t>Book equity at end of period</t>
  </si>
  <si>
    <r>
      <t>Return on financial portfolio (%)</t>
    </r>
    <r>
      <rPr>
        <vertAlign val="superscript"/>
        <sz val="6.5"/>
        <rFont val="Arial"/>
        <family val="2"/>
      </rPr>
      <t>1</t>
    </r>
  </si>
  <si>
    <r>
      <t>Solvency II ratio at end of period (%)</t>
    </r>
    <r>
      <rPr>
        <vertAlign val="superscript"/>
        <sz val="6.5"/>
        <rFont val="Arial"/>
        <family val="2"/>
      </rPr>
      <t>2</t>
    </r>
  </si>
  <si>
    <t>1  Value adjusted.</t>
  </si>
  <si>
    <t>2  Preliminary ratio.</t>
  </si>
  <si>
    <t>1.4.1  Operating expenses</t>
  </si>
  <si>
    <t>Salaries</t>
  </si>
  <si>
    <t>Employer's national insurance contributions</t>
  </si>
  <si>
    <t>Pension expenses</t>
  </si>
  <si>
    <t xml:space="preserve">Restructuring expenses </t>
  </si>
  <si>
    <t>Other personnel expenses</t>
  </si>
  <si>
    <t>Total salaries and other personnel expenses</t>
  </si>
  <si>
    <t xml:space="preserve">Fees </t>
  </si>
  <si>
    <t xml:space="preserve">IT expenses </t>
  </si>
  <si>
    <t>Postage and telecommunications</t>
  </si>
  <si>
    <t>Office supplies</t>
  </si>
  <si>
    <t>Marketing and public relations</t>
  </si>
  <si>
    <t>Travel expenses</t>
  </si>
  <si>
    <t>Reimbursement to Norway Post for transactions executed</t>
  </si>
  <si>
    <t>Training expenses</t>
  </si>
  <si>
    <t>Operating expenses on properties and premises</t>
  </si>
  <si>
    <t>Operating expenses on machinery, vehicles and office 
equipment</t>
  </si>
  <si>
    <t xml:space="preserve">Other operating expenses </t>
  </si>
  <si>
    <t>Total other expenses</t>
  </si>
  <si>
    <t>Full year figures</t>
  </si>
  <si>
    <t>Operating expenses on machinery, vehicles and office
equipment</t>
  </si>
  <si>
    <t>Other operating expenses</t>
  </si>
  <si>
    <t xml:space="preserve">Impairment losses for goodwill </t>
  </si>
  <si>
    <t>Total depreciation and impairment of fixed and intangible
assets</t>
  </si>
  <si>
    <t>1.4.2  Full-time positions based on the operational structure</t>
  </si>
  <si>
    <t>Full-time positions</t>
  </si>
  <si>
    <t>2026¹</t>
  </si>
  <si>
    <t>2025¹</t>
  </si>
  <si>
    <t>Total ordinary operations*</t>
  </si>
  <si>
    <t>*  Of which:</t>
  </si>
  <si>
    <t>Personal Banking</t>
  </si>
  <si>
    <t>Technology &amp; Services</t>
  </si>
  <si>
    <t>Large Corporates &amp; International</t>
  </si>
  <si>
    <t>Corporate Banking Norway</t>
  </si>
  <si>
    <t>DNB Carnegie¹ ²</t>
  </si>
  <si>
    <r>
      <t>Wealth Management</t>
    </r>
    <r>
      <rPr>
        <i/>
        <sz val="6.5"/>
        <rFont val="Arial"/>
        <family val="2"/>
        <scheme val="minor"/>
      </rPr>
      <t>¹</t>
    </r>
  </si>
  <si>
    <t>Group Finance</t>
  </si>
  <si>
    <t>Products, Data &amp; Innovation</t>
  </si>
  <si>
    <t>People &amp; Communication</t>
  </si>
  <si>
    <t>Group Risk Management</t>
  </si>
  <si>
    <t>Other entities</t>
  </si>
  <si>
    <t>1  Carnegie has been included from March 2025, and from the second quarter of 2025 included in the respective areas.</t>
  </si>
  <si>
    <t>2  DNB Markets was renamed DNB Carnegie in May 2025.</t>
  </si>
  <si>
    <t>1.4.3  IT expenses</t>
  </si>
  <si>
    <t>Software and licenses</t>
  </si>
  <si>
    <t>IT consultants</t>
  </si>
  <si>
    <t>Leasing</t>
  </si>
  <si>
    <t>Other IT expenses</t>
  </si>
  <si>
    <t>Depreciation</t>
  </si>
  <si>
    <t>Impairment</t>
  </si>
  <si>
    <t>Depreciation and impairment</t>
  </si>
  <si>
    <t>Total IT expenses</t>
  </si>
  <si>
    <t>Capitalised systems development expenses</t>
  </si>
  <si>
    <t>The figures do not include salaries and indirect expenses.</t>
  </si>
  <si>
    <t>1.5.1  Loans and financial commitments to customers by industry segment</t>
  </si>
  <si>
    <t>Maximum exposure is the gross carrying amount of loans to customers plus off-balance exposure, which mainly includes guarantees, unutilised credit lines and loan offers.</t>
  </si>
  <si>
    <t>As at 30 June 2026</t>
  </si>
  <si>
    <t>Maximum exposure</t>
  </si>
  <si>
    <t>Accumulated impairment</t>
  </si>
  <si>
    <t>Stage 1</t>
  </si>
  <si>
    <t>Stage 2</t>
  </si>
  <si>
    <t>Stage 3</t>
  </si>
  <si>
    <t>Net total</t>
  </si>
  <si>
    <t>Bank, insurance and portfolio management</t>
  </si>
  <si>
    <t>Commercial real estate</t>
  </si>
  <si>
    <t>Shipping</t>
  </si>
  <si>
    <t>Oil, gas and offshore</t>
  </si>
  <si>
    <t>Power and renewables</t>
  </si>
  <si>
    <t>Healthcare</t>
  </si>
  <si>
    <t>Public sector</t>
  </si>
  <si>
    <t>Fishing, fish farming and farming</t>
  </si>
  <si>
    <t>Retail industries</t>
  </si>
  <si>
    <t>Manufacturing</t>
  </si>
  <si>
    <t>Technology, media and telecom</t>
  </si>
  <si>
    <t>Services</t>
  </si>
  <si>
    <t>Residential property</t>
  </si>
  <si>
    <t>Other corporate customers</t>
  </si>
  <si>
    <t>Stage 1 - loans and financial commitments to customers by industry segment</t>
  </si>
  <si>
    <t>1.5.1  Loans and financial commitments to customers by industry segment 
(continued)</t>
  </si>
  <si>
    <t>Stage 2 - loans and financial commitments to customers by industry segment</t>
  </si>
  <si>
    <t>Stage 3 - loans and financial commitments to customers by industry segment</t>
  </si>
  <si>
    <t>1.5.2  Development in maximum exposure of loans and financial 
commitments to customers</t>
  </si>
  <si>
    <t>Maximum exposure at beginning of period</t>
  </si>
  <si>
    <t xml:space="preserve">Originated and purchased </t>
  </si>
  <si>
    <t>Derecognition</t>
  </si>
  <si>
    <t>Acquisitions</t>
  </si>
  <si>
    <t>Maximum exposure at end of period</t>
  </si>
  <si>
    <t xml:space="preserve">Stage 1 - development in maximum exposure of loans and financial commitments to customers </t>
  </si>
  <si>
    <t>Transfer into Stage 1</t>
  </si>
  <si>
    <t>Transfer to Stage 2</t>
  </si>
  <si>
    <t>Transfer to Stage 3</t>
  </si>
  <si>
    <r>
      <t>Other</t>
    </r>
    <r>
      <rPr>
        <vertAlign val="superscript"/>
        <sz val="6.5"/>
        <rFont val="Arial"/>
        <family val="2"/>
      </rPr>
      <t>1</t>
    </r>
  </si>
  <si>
    <t xml:space="preserve">Stage 2 - development in maximum exposure of loans and financial commitments to customers </t>
  </si>
  <si>
    <t>Transfer to Stage 1</t>
  </si>
  <si>
    <t>Transfer into Stage 2</t>
  </si>
  <si>
    <t xml:space="preserve">Stage 3 - development in maximum exposure of loans and financial commitments to customers </t>
  </si>
  <si>
    <t>Transfer into Stage 3</t>
  </si>
  <si>
    <r>
      <t>Maximum exposure at end of period</t>
    </r>
    <r>
      <rPr>
        <b/>
        <vertAlign val="superscript"/>
        <sz val="6.5"/>
        <rFont val="Arial"/>
        <family val="2"/>
      </rPr>
      <t xml:space="preserve"> </t>
    </r>
  </si>
  <si>
    <t xml:space="preserve">1  The reduction of the gross carrying value is related to a legacy foreign currency portfolio in Poland. </t>
  </si>
  <si>
    <t xml:space="preserve">1.5.3  Development in accumulated impairment of loans and financial commitments to customers </t>
  </si>
  <si>
    <t>Accumulated impairment at beginning of period</t>
  </si>
  <si>
    <t xml:space="preserve">Increased expected credit loss </t>
  </si>
  <si>
    <t xml:space="preserve">Decreased (reversed) expected credit loss </t>
  </si>
  <si>
    <t>Write-offs</t>
  </si>
  <si>
    <t>Derecognition (including repayments)</t>
  </si>
  <si>
    <t>Accumulated impairment at end of period</t>
  </si>
  <si>
    <t xml:space="preserve">Stage 1 - development in accumulated impairment of loans and financial commitments to customers </t>
  </si>
  <si>
    <t>Changes due to significant change in credit risk</t>
  </si>
  <si>
    <t xml:space="preserve">Stage 2 - development in accumulated impairment of loans and financial commitments to customers </t>
  </si>
  <si>
    <t xml:space="preserve">Stage 3 - development in accumulated impairment of loans and financial commitments to customers </t>
  </si>
  <si>
    <t>Increased expected credit loss</t>
  </si>
  <si>
    <t xml:space="preserve">1.5.4  Stage 3 - development in net loans at amortised cost and financial commitments to customers </t>
  </si>
  <si>
    <t>1.5.5  Impairment of financial instruments</t>
  </si>
  <si>
    <t>1.6.1  Credit portfolio</t>
  </si>
  <si>
    <t>Exposure at default by industry segment</t>
  </si>
  <si>
    <t>Exposure at default, EAD, is the share of the approved credit that is expected to be drawn at the time of any future default at the same time as there is a downturn in the market. The tables show the EAD in DNB's credit portfolio and is calculated by using external credit conversion factors that are aligned with regulatory requirements.</t>
  </si>
  <si>
    <t>Amounts in NOK billion</t>
  </si>
  <si>
    <r>
      <t>Commercial real estate</t>
    </r>
    <r>
      <rPr>
        <vertAlign val="superscript"/>
        <sz val="6.5"/>
        <rFont val="Arial"/>
        <family val="2"/>
      </rPr>
      <t>1</t>
    </r>
  </si>
  <si>
    <r>
      <t>Shipping</t>
    </r>
    <r>
      <rPr>
        <vertAlign val="superscript"/>
        <sz val="6.5"/>
        <rFont val="Arial"/>
        <family val="2"/>
      </rPr>
      <t>1</t>
    </r>
  </si>
  <si>
    <r>
      <t>Oil, gas and offshore</t>
    </r>
    <r>
      <rPr>
        <vertAlign val="superscript"/>
        <sz val="6.5"/>
        <rFont val="Arial"/>
        <family val="2"/>
      </rPr>
      <t>1</t>
    </r>
  </si>
  <si>
    <r>
      <t>Power and renewables</t>
    </r>
    <r>
      <rPr>
        <vertAlign val="superscript"/>
        <sz val="6.5"/>
        <rFont val="Arial"/>
        <family val="2"/>
      </rPr>
      <t>1</t>
    </r>
  </si>
  <si>
    <t xml:space="preserve">Residential property </t>
  </si>
  <si>
    <t>Personal customers*</t>
  </si>
  <si>
    <t>Total exposure at default in customer segments**</t>
  </si>
  <si>
    <t>Central banks</t>
  </si>
  <si>
    <t>Bonds</t>
  </si>
  <si>
    <t>Carnegie</t>
  </si>
  <si>
    <t>Total exposure at default in Group</t>
  </si>
  <si>
    <t>- Mortgages</t>
  </si>
  <si>
    <t>- Other exposures</t>
  </si>
  <si>
    <t>**  Of which international portfolio</t>
  </si>
  <si>
    <t>1  For a breakdown, see tables 1.6.3 - 1.6.6.</t>
  </si>
  <si>
    <t>1.6.1  Credit portfolio (continued)</t>
  </si>
  <si>
    <r>
      <t>Risk classification of portfolio</t>
    </r>
    <r>
      <rPr>
        <b/>
        <vertAlign val="superscript"/>
        <sz val="9"/>
        <color theme="4"/>
        <rFont val="Arial"/>
        <family val="2"/>
      </rPr>
      <t>1, 2</t>
    </r>
  </si>
  <si>
    <t>Low risk</t>
  </si>
  <si>
    <t>Medium risk</t>
  </si>
  <si>
    <t>High risk*</t>
  </si>
  <si>
    <t>Total portfolio</t>
  </si>
  <si>
    <t>*  Of which exposure at default in stage 3</t>
  </si>
  <si>
    <t>1  Of which international portfolio:</t>
  </si>
  <si>
    <t>Total international portfolio</t>
  </si>
  <si>
    <t>2  For a breakdown of commercial real estate, shipping, oil, gas and offshore and power and renewables, see tables 1.6.3–1.6.6.</t>
  </si>
  <si>
    <t>* Of which mortgages 42 per cent of total exposure at default.</t>
  </si>
  <si>
    <t>* Of which exposure at default of NOK 25.0 billion in stage 3 as at 30 June 2026.</t>
  </si>
  <si>
    <t>1.6.2  Customer segments</t>
  </si>
  <si>
    <t xml:space="preserve">Exposure at default </t>
  </si>
  <si>
    <t>Mortgages</t>
  </si>
  <si>
    <t>Other exposures</t>
  </si>
  <si>
    <t>Total exposure at default</t>
  </si>
  <si>
    <t>Corporate customers Norway, by industry segment</t>
  </si>
  <si>
    <t>Large corporates and international customers, by industry segment</t>
  </si>
  <si>
    <t>1.6.2  Customer segments (continued)</t>
  </si>
  <si>
    <t xml:space="preserve">Total </t>
  </si>
  <si>
    <t>Total Personal customers</t>
  </si>
  <si>
    <t>Total Corporate customers Norway</t>
  </si>
  <si>
    <t>Total Large corporates and international customers</t>
  </si>
  <si>
    <t>Total Other</t>
  </si>
  <si>
    <t>Total risk classification of portfolio</t>
  </si>
  <si>
    <t>* Of which exposure at default in stage 3</t>
  </si>
  <si>
    <t>1.6.3  Breakdown of commercial real estate</t>
  </si>
  <si>
    <t>Exposure at default</t>
  </si>
  <si>
    <t>Retail store facility building loans</t>
  </si>
  <si>
    <t>Hotel building loans</t>
  </si>
  <si>
    <t>Shopping centre building loans</t>
  </si>
  <si>
    <t>Office premises building loans</t>
  </si>
  <si>
    <t>Leasing of retail store facilities</t>
  </si>
  <si>
    <t>Leasing of hotels</t>
  </si>
  <si>
    <t>Leasing of shopping centres</t>
  </si>
  <si>
    <t>Leasing of office premises</t>
  </si>
  <si>
    <t>Leasing of warehouse/ logistics/ multi-purpose buildings</t>
  </si>
  <si>
    <t>* Of which exposure at default of NOK 3.2 billion in stage 3 as at 30 June 2026.</t>
  </si>
  <si>
    <t>1.6.3  Breakdown of commercial real estate (continued)</t>
  </si>
  <si>
    <t>Exposure at default by geographic distribution</t>
  </si>
  <si>
    <t>Oslo/ Akershus</t>
  </si>
  <si>
    <t>Eastern Norway excl. Oslo/ Akershus</t>
  </si>
  <si>
    <t>Western Norway</t>
  </si>
  <si>
    <t>Central/ Northern Norway</t>
  </si>
  <si>
    <t>Sweden</t>
  </si>
  <si>
    <t>Other Europe</t>
  </si>
  <si>
    <t>1.6.4  Breakdown of shipping</t>
  </si>
  <si>
    <t xml:space="preserve">Chemical and product tankers            </t>
  </si>
  <si>
    <t xml:space="preserve">Container                            </t>
  </si>
  <si>
    <t>Crude oil carriers</t>
  </si>
  <si>
    <t>Dry bulk</t>
  </si>
  <si>
    <t xml:space="preserve">Gas carriers                     </t>
  </si>
  <si>
    <t>Other shipping</t>
  </si>
  <si>
    <r>
      <t>Total</t>
    </r>
    <r>
      <rPr>
        <b/>
        <vertAlign val="superscript"/>
        <sz val="6.5"/>
        <rFont val="Arial"/>
        <family val="2"/>
      </rPr>
      <t>1</t>
    </r>
  </si>
  <si>
    <t>1  For a breakdown into sub-segments, see next page.</t>
  </si>
  <si>
    <t>* Of which exposure at default of NOK 0.0 billion in stage 3 as at 30 June 2026.</t>
  </si>
  <si>
    <t>1.6.4  Breakdown of shipping (continued)</t>
  </si>
  <si>
    <t>Risk classification of portfolio - breakdown into sub-segments</t>
  </si>
  <si>
    <t>Crude oil sector</t>
  </si>
  <si>
    <t>Dry bulk sector</t>
  </si>
  <si>
    <t>Container sector</t>
  </si>
  <si>
    <t>Total shipping</t>
  </si>
  <si>
    <t>1.6.5  Breakdown of oil, gas and offshore</t>
  </si>
  <si>
    <t>Oil and gas</t>
  </si>
  <si>
    <t>Offshore</t>
  </si>
  <si>
    <t>Oilfield services</t>
  </si>
  <si>
    <t>* Of which exposure at default of NOK 0.9 billion in stage 3 as at 30 June 2026.</t>
  </si>
  <si>
    <t>1.6.5  Breakdown of oil, gas and offshore (continued)</t>
  </si>
  <si>
    <t>Oil and gas sector</t>
  </si>
  <si>
    <t>Offshore sector</t>
  </si>
  <si>
    <t>Oilfield services sector</t>
  </si>
  <si>
    <t>Total oil, gas and offshore</t>
  </si>
  <si>
    <t>1.6.6  Breakdown of power and renewables</t>
  </si>
  <si>
    <t>Hydro</t>
  </si>
  <si>
    <t>Wind</t>
  </si>
  <si>
    <t>Solar</t>
  </si>
  <si>
    <t>* Of which exposure at default of NOK 2.2 billion in stage 3 as at 30 June 2026.</t>
  </si>
  <si>
    <t>1.6.6  Breakdown of power and renewables (continued)</t>
  </si>
  <si>
    <t>Total power and renewables</t>
  </si>
  <si>
    <t>1.6.7  DNB's risk classification</t>
  </si>
  <si>
    <t>Risk
classification</t>
  </si>
  <si>
    <t xml:space="preserve">Probability of default
(per cent) </t>
  </si>
  <si>
    <t>External rating</t>
  </si>
  <si>
    <t>Risk grade</t>
  </si>
  <si>
    <t xml:space="preserve">As from </t>
  </si>
  <si>
    <t xml:space="preserve">Up to </t>
  </si>
  <si>
    <t xml:space="preserve">Moody's </t>
  </si>
  <si>
    <t>S&amp;P Global</t>
  </si>
  <si>
    <t>Aaa – A3</t>
  </si>
  <si>
    <t>AAA – A-</t>
  </si>
  <si>
    <t>Baa1 – Baa2</t>
  </si>
  <si>
    <t>BBB+ – BBB</t>
  </si>
  <si>
    <t>Baa3</t>
  </si>
  <si>
    <t>BBB-</t>
  </si>
  <si>
    <t>Ba1</t>
  </si>
  <si>
    <t>BB+</t>
  </si>
  <si>
    <t>Ba2</t>
  </si>
  <si>
    <t>BB</t>
  </si>
  <si>
    <t>Ba3</t>
  </si>
  <si>
    <t>BB-</t>
  </si>
  <si>
    <t>High risk</t>
  </si>
  <si>
    <t>B1</t>
  </si>
  <si>
    <t>B+</t>
  </si>
  <si>
    <t>B2</t>
  </si>
  <si>
    <t>B</t>
  </si>
  <si>
    <t>impaired</t>
  </si>
  <si>
    <t>B3, Caa/C</t>
  </si>
  <si>
    <t>B-, CCC/C</t>
  </si>
  <si>
    <t>DNB's risk classification system, where 1 represents the lowest risk and 10 the highest risk.</t>
  </si>
  <si>
    <t>Dates for the graphs</t>
  </si>
  <si>
    <t>30 June 2026</t>
  </si>
  <si>
    <t>31 March 2026</t>
  </si>
  <si>
    <t>31 Dec. 2025</t>
  </si>
  <si>
    <t>30 Sept. 2025</t>
  </si>
  <si>
    <t>30 June 2025</t>
  </si>
  <si>
    <t>31 March 2025</t>
  </si>
  <si>
    <t>31 Dec. 2024</t>
  </si>
  <si>
    <t>30 Sept. 2024</t>
  </si>
  <si>
    <t>30 June 2024</t>
  </si>
  <si>
    <t>1.7.1  Funding</t>
  </si>
  <si>
    <t>DNB Bank ASA issues senior debt and subordinated debt. DNB Boligkreditt AS, which is a wholly owned subsidiary of 
DNB Bank ASA, issues covered bonds. DNB issues bonds through large public transactions and private placements.</t>
  </si>
  <si>
    <t xml:space="preserve">NOK </t>
  </si>
  <si>
    <t xml:space="preserve">Maturity </t>
  </si>
  <si>
    <t xml:space="preserve">billion  </t>
  </si>
  <si>
    <r>
      <t>(years)</t>
    </r>
    <r>
      <rPr>
        <sz val="6.5"/>
        <rFont val="Aptos Narrow"/>
        <family val="2"/>
      </rPr>
      <t>¹</t>
    </r>
  </si>
  <si>
    <t>Covered bonds</t>
  </si>
  <si>
    <t>Senior preferred bonds</t>
  </si>
  <si>
    <t>Senior non-preferred bonds</t>
  </si>
  <si>
    <t>Tier 2 capital</t>
  </si>
  <si>
    <t>Total including Tier 2 capital and additional Tier 1 capital</t>
  </si>
  <si>
    <t>1  Maturity as per first call option.</t>
  </si>
  <si>
    <t>1.7.2  Redemption profile as at 30 June 2026</t>
  </si>
  <si>
    <t>&gt;2035</t>
  </si>
  <si>
    <t>1.7.3  Minimum requirement for own funds and eligible liabilities (MREL)</t>
  </si>
  <si>
    <t xml:space="preserve">Own funds and eligible liabilities </t>
  </si>
  <si>
    <t xml:space="preserve">- of which own funds and subordinated liabilities </t>
  </si>
  <si>
    <t>Own funds and eligible liabilities including eligible YTD results</t>
  </si>
  <si>
    <t>Total risk exposure amount (TREA) of the resolution group</t>
  </si>
  <si>
    <t>Own funds and eligible liabilities as a percentage of TREA</t>
  </si>
  <si>
    <t>- of which own funds and subordinated liabilities</t>
  </si>
  <si>
    <t>Own funds and eligible liabilities as a percentage of TREA including eligible YTD results</t>
  </si>
  <si>
    <t>MREL requirement expressed as percentage of the total risk exposure amount</t>
  </si>
  <si>
    <t>MREL requirement expressed as nominal amount</t>
  </si>
  <si>
    <t>Surplus (+) / deficit (-) of MREL capital</t>
  </si>
  <si>
    <t>Surplus (+) / deficit (-) of MREL capital including eligible
YTD results</t>
  </si>
  <si>
    <t>1.7.4  Asset encumbrance as at 31 March 2026</t>
  </si>
  <si>
    <t>Encumbered and unencumbered assets, carrying amounts</t>
  </si>
  <si>
    <t xml:space="preserve">Encumbered </t>
  </si>
  <si>
    <t xml:space="preserve">Unencumbered </t>
  </si>
  <si>
    <t xml:space="preserve"> assets </t>
  </si>
  <si>
    <t xml:space="preserve">assets </t>
  </si>
  <si>
    <t>Equity instruments</t>
  </si>
  <si>
    <t>Debt securities</t>
  </si>
  <si>
    <t>- of which (per product) covered bonds</t>
  </si>
  <si>
    <t>- of which (per sector) issued by general governments</t>
  </si>
  <si>
    <t>- of which (per sector) issued by financial corporations</t>
  </si>
  <si>
    <t>- of which (per sector) issued by non-financial corporations</t>
  </si>
  <si>
    <t>- of which home mortgage loans</t>
  </si>
  <si>
    <t>Collateral received, fair value</t>
  </si>
  <si>
    <t xml:space="preserve">Collateral received </t>
  </si>
  <si>
    <t xml:space="preserve">available for </t>
  </si>
  <si>
    <t xml:space="preserve">collateral received </t>
  </si>
  <si>
    <t xml:space="preserve">encumbrance </t>
  </si>
  <si>
    <t xml:space="preserve"> collateral received </t>
  </si>
  <si>
    <t>Other collateral received</t>
  </si>
  <si>
    <t>Sources of encumbrance</t>
  </si>
  <si>
    <t xml:space="preserve">Encumbered assets </t>
  </si>
  <si>
    <t xml:space="preserve">and encumbered </t>
  </si>
  <si>
    <t xml:space="preserve">Matching liabilities </t>
  </si>
  <si>
    <t>Derivatives</t>
  </si>
  <si>
    <t>Repurchase agreements</t>
  </si>
  <si>
    <t>Collateralised deposits other than repurchase agreements</t>
  </si>
  <si>
    <t>Debt securities issued: covered bonds</t>
  </si>
  <si>
    <t>Fair value of securities borrowed with non cash-collateral</t>
  </si>
  <si>
    <t>The above tables are according to the CRR/CRD reporting and the EU regulations.</t>
  </si>
  <si>
    <t>1.7.5  Liquid assets as at 30 June 2026</t>
  </si>
  <si>
    <t xml:space="preserve">EUR </t>
  </si>
  <si>
    <t xml:space="preserve">USD </t>
  </si>
  <si>
    <r>
      <t>SEK</t>
    </r>
    <r>
      <rPr>
        <sz val="6.5"/>
        <rFont val="Aptos Narrow"/>
        <family val="2"/>
      </rPr>
      <t>¹</t>
    </r>
  </si>
  <si>
    <t xml:space="preserve">Other </t>
  </si>
  <si>
    <r>
      <t>Total</t>
    </r>
    <r>
      <rPr>
        <vertAlign val="superscript"/>
        <sz val="6.5"/>
        <rFont val="Arial"/>
        <family val="2"/>
      </rPr>
      <t>*</t>
    </r>
  </si>
  <si>
    <t>Cash and balances with central banks</t>
  </si>
  <si>
    <t>Securities issued or guaranteed by sovereigns, central banks, MDBs and international
organisations</t>
  </si>
  <si>
    <t>Securities issued by municipalities and PSEs</t>
  </si>
  <si>
    <t>Extremely high quality covered bonds</t>
  </si>
  <si>
    <t>Level 1 assets</t>
  </si>
  <si>
    <t>Securities issued or guaranteed by sovereigns, central banks, municipalities and PSEs</t>
  </si>
  <si>
    <t>High quality covered bonds</t>
  </si>
  <si>
    <t>Corporate debt securities (lowest rating AA-)</t>
  </si>
  <si>
    <t>Level 2A assets</t>
  </si>
  <si>
    <t>Asset-backed securities</t>
  </si>
  <si>
    <t>Corporate debt securities (rated A+ to BBB-)</t>
  </si>
  <si>
    <t>Shares (major stock index)</t>
  </si>
  <si>
    <t>Level 2B assets</t>
  </si>
  <si>
    <t>Level 2 assets</t>
  </si>
  <si>
    <t>Total liquid assets</t>
  </si>
  <si>
    <t>*  Total figures per quarter</t>
  </si>
  <si>
    <t>Securities issued or guaranteed by sovereigns, central banks, MDBs and international organisations</t>
  </si>
  <si>
    <t>1  Not a significant currency</t>
  </si>
  <si>
    <t>All definitions are in accordance with Liquidity Coverage Ratio in CRR.</t>
  </si>
  <si>
    <t>1.7.6  Liquidity Coverage Ratio (LCR)</t>
  </si>
  <si>
    <t>EUR</t>
  </si>
  <si>
    <t>USD</t>
  </si>
  <si>
    <t>NOK</t>
  </si>
  <si>
    <t xml:space="preserve">1.7.7  Net Stable Funding Ratio (NSFR) </t>
  </si>
  <si>
    <t>NOK million</t>
  </si>
  <si>
    <t>Total available stable funding (ASF)</t>
  </si>
  <si>
    <t>Total required stable funding (RSF)</t>
  </si>
  <si>
    <t>Net Stable Funding Ratio (per cent)</t>
  </si>
  <si>
    <t>1.7.8  DNB Bank ASA - credit ratings from international rating agencies</t>
  </si>
  <si>
    <t>Moody's</t>
  </si>
  <si>
    <t>Long-term</t>
  </si>
  <si>
    <t>Short-term</t>
  </si>
  <si>
    <r>
      <t>Aa2</t>
    </r>
    <r>
      <rPr>
        <b/>
        <vertAlign val="superscript"/>
        <sz val="6.5"/>
        <rFont val="Arial"/>
        <family val="2"/>
      </rPr>
      <t>2</t>
    </r>
  </si>
  <si>
    <t>P-1</t>
  </si>
  <si>
    <r>
      <t>AA-</t>
    </r>
    <r>
      <rPr>
        <b/>
        <vertAlign val="superscript"/>
        <sz val="6.5"/>
        <rFont val="Arial"/>
        <family val="2"/>
      </rPr>
      <t>2</t>
    </r>
  </si>
  <si>
    <t>A-1+</t>
  </si>
  <si>
    <t>As at 31 March 2026</t>
  </si>
  <si>
    <r>
      <t>Aa2</t>
    </r>
    <r>
      <rPr>
        <vertAlign val="superscript"/>
        <sz val="6.5"/>
        <rFont val="Arial"/>
        <family val="2"/>
      </rPr>
      <t>2</t>
    </r>
  </si>
  <si>
    <r>
      <t>AA-</t>
    </r>
    <r>
      <rPr>
        <vertAlign val="superscript"/>
        <sz val="6.5"/>
        <rFont val="Arial"/>
        <family val="2"/>
      </rPr>
      <t>2</t>
    </r>
  </si>
  <si>
    <t>As at 31 December 2025</t>
  </si>
  <si>
    <t>As at 30 September 2025</t>
  </si>
  <si>
    <t>As at 30 June 2025</t>
  </si>
  <si>
    <t>As at 31 March 2025</t>
  </si>
  <si>
    <t>As at 31 December 2024</t>
  </si>
  <si>
    <t>As at 30 September 2024</t>
  </si>
  <si>
    <t>As at 3 September 2024</t>
  </si>
  <si>
    <r>
      <t>Aa2</t>
    </r>
    <r>
      <rPr>
        <vertAlign val="superscript"/>
        <sz val="6.5"/>
        <rFont val="Arial"/>
        <family val="2"/>
      </rPr>
      <t>1</t>
    </r>
  </si>
  <si>
    <t>As at 30 June 2024</t>
  </si>
  <si>
    <t>As at 31 March 2024</t>
  </si>
  <si>
    <t>As at 31 December 2023</t>
  </si>
  <si>
    <t>As at 30 September 2023</t>
  </si>
  <si>
    <t>As at 30 June 2023</t>
  </si>
  <si>
    <t>1  Positive outlook.</t>
  </si>
  <si>
    <t>2  Stable outlook.</t>
  </si>
  <si>
    <t>Covered bonds issued by DNB Boligkreditt are rated Aaa by Moody's and AAA by S&amp;P Global, both with a stable outlook.</t>
  </si>
  <si>
    <t>1.7.9  Major shareholders as at 30 June 2026</t>
  </si>
  <si>
    <t>Shares in 1,000</t>
  </si>
  <si>
    <t>Ownership in per cent</t>
  </si>
  <si>
    <t>Norwegian Government/Ministry of Trade, Industry and Fisheries</t>
  </si>
  <si>
    <t>DNB Savings Bank Foundation</t>
  </si>
  <si>
    <t>Folketrygdfondet</t>
  </si>
  <si>
    <t>BlackRock, Inc.</t>
  </si>
  <si>
    <t>The Vanguard Group, Inc.</t>
  </si>
  <si>
    <t>Deutsche Bank AG Group</t>
  </si>
  <si>
    <t>DNB Asset Management AS</t>
  </si>
  <si>
    <t>Storebrand Kapitalforvaltning</t>
  </si>
  <si>
    <t>Kommunal Landspensjonskasse</t>
  </si>
  <si>
    <t>Schroders PLC</t>
  </si>
  <si>
    <t>BNP Paribas, S.A.</t>
  </si>
  <si>
    <t>State Street Corporation</t>
  </si>
  <si>
    <t>SAS Rue La Boétie</t>
  </si>
  <si>
    <t>Nordea Bank Abp</t>
  </si>
  <si>
    <t>Mawer Investment Management Ltd.</t>
  </si>
  <si>
    <t>T. Rowe Price Group, Inc.</t>
  </si>
  <si>
    <t>Caisse des Dépôts et Consignations</t>
  </si>
  <si>
    <t>Ameriprise Financial, Inc.</t>
  </si>
  <si>
    <t>UBS Group AG</t>
  </si>
  <si>
    <t>Svenska Handelsbanken AB</t>
  </si>
  <si>
    <t>Total largest shareholders</t>
  </si>
  <si>
    <t>Other shareholders</t>
  </si>
  <si>
    <t>Total outstanding shares at the end of the period</t>
  </si>
  <si>
    <t xml:space="preserve">The owners of shares in nominee accounts are determined on the basis of third-party analyses. </t>
  </si>
  <si>
    <t>For information related to share buy-back programmes and redemption of shares, refer to 1.7.11.</t>
  </si>
  <si>
    <t>1.7.10  Ownership according to nationality as at 30 June 2026</t>
  </si>
  <si>
    <t>Source: Nasdaq</t>
  </si>
  <si>
    <t>1.7.11  Share buy-back programmes</t>
  </si>
  <si>
    <t>Buy-back programmes</t>
  </si>
  <si>
    <t>Authorisation from AGM 2026</t>
  </si>
  <si>
    <t>Accumulated number of shares</t>
  </si>
  <si>
    <t xml:space="preserve">The Group's portfolio of own shares acquired in the open market </t>
  </si>
  <si>
    <t>Redemption of shares from the state of Norway</t>
  </si>
  <si>
    <t>Total purchased shares</t>
  </si>
  <si>
    <t>Sum paid for repurchased shares in the open market (NOK)</t>
  </si>
  <si>
    <t>Average price of repurchased shares (NOK)</t>
  </si>
  <si>
    <t>1.8.1  Own funds - condensed</t>
  </si>
  <si>
    <t xml:space="preserve">Capital adequacy is calculated and reported in accordance with the EU capital requirements regulations for banks and investment firms (CRR/CRD). The regulatory consolidation deviates from consolidation in the accounts and comprises the parent company, subsidiaries and associated companies, excluding insurance companies. Associated companies are consolidated pro rata.
</t>
  </si>
  <si>
    <t xml:space="preserve">Capital adequacy figures include part of the interim profit. For quarterly figures, the highest of the dividend payout ratio of the preceding year and average of the dividend pay-out ratio for the past three years has been deducted from interim profit, in accordance with CRR. </t>
  </si>
  <si>
    <t xml:space="preserve">Total equity </t>
  </si>
  <si>
    <t>Effect from regulatory consolidation</t>
  </si>
  <si>
    <t>Adjustment to retained earnings for foreseeable dividends</t>
  </si>
  <si>
    <t>Net additional Tier 1 capital instruments included in total equity</t>
  </si>
  <si>
    <t>Total equity for capital adequacy purpose</t>
  </si>
  <si>
    <t>Regulatory adjustments</t>
  </si>
  <si>
    <t>Common equity Tier 1 capital</t>
  </si>
  <si>
    <t xml:space="preserve">Tier 1 capital </t>
  </si>
  <si>
    <t xml:space="preserve">Tier 2 capital </t>
  </si>
  <si>
    <t>Own funds</t>
  </si>
  <si>
    <t>Total risk exposure amount</t>
  </si>
  <si>
    <t>Minimum capital requirement</t>
  </si>
  <si>
    <t>Total capital ratio (%)</t>
  </si>
  <si>
    <t>See table 1.8.4 for more details.</t>
  </si>
  <si>
    <t>1.8.2  Leverage ratio</t>
  </si>
  <si>
    <t>Tier 1 capital</t>
  </si>
  <si>
    <t>Leverage exposure</t>
  </si>
  <si>
    <t>Securities financing transactions (SFTs)</t>
  </si>
  <si>
    <t>Derivatives market value</t>
  </si>
  <si>
    <t>Potential future exposure on derivatives</t>
  </si>
  <si>
    <t>Eligible cash variation margin</t>
  </si>
  <si>
    <t>Off balance sheet commitments</t>
  </si>
  <si>
    <t>Loans and advances and other assets</t>
  </si>
  <si>
    <t>Deductions</t>
  </si>
  <si>
    <t>Total exposure amount</t>
  </si>
  <si>
    <t>Leverage ratio excluding central bank deposits (%)</t>
  </si>
  <si>
    <t>1.8.3  Specification of exposure at default (EAD), risk exposure amount (REA) and average risk weights</t>
  </si>
  <si>
    <t>Average</t>
  </si>
  <si>
    <t>EAD</t>
  </si>
  <si>
    <t>REA</t>
  </si>
  <si>
    <t>risk weight</t>
  </si>
  <si>
    <t>(NOK million)</t>
  </si>
  <si>
    <t>(per cent)</t>
  </si>
  <si>
    <t>F-IRB approach</t>
  </si>
  <si>
    <t>Corporates</t>
  </si>
  <si>
    <t>A-IRB approach</t>
  </si>
  <si>
    <t>Retail - Secured by residential mortgages</t>
  </si>
  <si>
    <t>Other retail</t>
  </si>
  <si>
    <t>Total credit risk, IRB approach</t>
  </si>
  <si>
    <t>Standardised approach</t>
  </si>
  <si>
    <t>Sovereigns, PCEs and MDBs¹</t>
  </si>
  <si>
    <t>Institutions incl. Covered Bonds</t>
  </si>
  <si>
    <t>Retail</t>
  </si>
  <si>
    <t>Secured by mortgages on immovable
property</t>
  </si>
  <si>
    <t>Equity exposures</t>
  </si>
  <si>
    <t>Total credit risk, standardised approach</t>
  </si>
  <si>
    <t xml:space="preserve">Total credit risk </t>
  </si>
  <si>
    <t>Other risks</t>
  </si>
  <si>
    <t>Market risk</t>
  </si>
  <si>
    <t>Credit value adjustment risk (CVA)</t>
  </si>
  <si>
    <t>Operational risk</t>
  </si>
  <si>
    <t>1 Sovereigns: Central governments and central banks, Regional governments and local authorities, and International organisations. PCEs: Public sector
   entities. MDBs: Multilateral development banks.</t>
  </si>
  <si>
    <t>1.8.4  Own funds - DNB Bank ASA and DNB Group</t>
  </si>
  <si>
    <t xml:space="preserve">DNB Bank ASA </t>
  </si>
  <si>
    <t xml:space="preserve">DNB Group </t>
  </si>
  <si>
    <t>Additional Tier 1 capital instruments included in total equity</t>
  </si>
  <si>
    <t>Net accrued interest on additional Tier 1 capital instruments</t>
  </si>
  <si>
    <t>Common Equity Tier 1 capital instruments</t>
  </si>
  <si>
    <t>Regulatory adjustments:</t>
  </si>
  <si>
    <t>Pension funds above pension commitments</t>
  </si>
  <si>
    <t>Deferred tax assets that rely on future profitability, excluding temporary differences</t>
  </si>
  <si>
    <t xml:space="preserve">Other intangible assets </t>
  </si>
  <si>
    <t>Dividends payable and group contributions</t>
  </si>
  <si>
    <t>Share buy-back programme</t>
  </si>
  <si>
    <t>Significant investments in financial sector entities¹</t>
  </si>
  <si>
    <t>IRB provisions shortfall</t>
  </si>
  <si>
    <t>Additional value adjustments (AVA)</t>
  </si>
  <si>
    <t>Insufficient coverage for non-performing exposures</t>
  </si>
  <si>
    <t>(Gains) or losses on liabilities at fair value resulting from own credit risk</t>
  </si>
  <si>
    <t>(Gains) or losses on derivative liabilities resulting from own credit risk (DVA)</t>
  </si>
  <si>
    <t>Securitisation positions</t>
  </si>
  <si>
    <t>Common Equity Tier 1 capital</t>
  </si>
  <si>
    <t>Additional Tier 1 capital instruments</t>
  </si>
  <si>
    <t>Deduction of holdings of Tier 1 instruments in insurance companies²</t>
  </si>
  <si>
    <t>Non-eligible Tier 1 capital</t>
  </si>
  <si>
    <t>Term subordinated loan capital</t>
  </si>
  <si>
    <t>Deduction of holdings of Tier 2 instruments in insurance companies²</t>
  </si>
  <si>
    <t xml:space="preserve">Non-eligible Tier 2 capital </t>
  </si>
  <si>
    <r>
      <rPr>
        <u/>
        <sz val="6.5"/>
        <rFont val="Arial"/>
        <family val="2"/>
      </rPr>
      <t>Capital ratios (%)</t>
    </r>
    <r>
      <rPr>
        <sz val="6.5"/>
        <rFont val="Arial"/>
        <family val="2"/>
      </rPr>
      <t>:</t>
    </r>
  </si>
  <si>
    <t>Common equity Tier 1 capital ratio</t>
  </si>
  <si>
    <t>Tier 1 capital ratio</t>
  </si>
  <si>
    <t>Total capital ratio</t>
  </si>
  <si>
    <t xml:space="preserve">1  Deductions are made for significant investments in financial sector entities when the total value of the investments exceed 10 per cent of common equity Tier 1 capital. The amounts that are not deducted are given a risk weight of 250 per cent. </t>
  </si>
  <si>
    <t xml:space="preserve">2  Investments in Tier 1 and Tier 2 instruments issued by the Group's insurance companies are deducted from the Group’s Tier 1 and Tier 2 capital. </t>
  </si>
  <si>
    <t>1.8.5  Cross-sectoral financial group</t>
  </si>
  <si>
    <t xml:space="preserve">Financial groups that consist of both a credit institution and an insurance undertaking and have been defined by the authorities as a “financial conglomerate” or cross-sectoral financial group, have to report capital adequacy on a consolidated basis. The cross-sectoral calculation tests that the DNB Group complies with both sectoral requirements, the “capital adequacy requirement in accordance with CRD” and “the Solvency requirement”. Intra group capital is excluded from the calculation. 
</t>
  </si>
  <si>
    <t>Capital requirements for the CRD group</t>
  </si>
  <si>
    <t>Solvency capital requirements for the insurance companies</t>
  </si>
  <si>
    <t>Total capital requirements</t>
  </si>
  <si>
    <t>Own funds for entities included in the CRD report</t>
  </si>
  <si>
    <t>Intercompany</t>
  </si>
  <si>
    <t>Net own funds for the insurance companies</t>
  </si>
  <si>
    <t>Total own funds in the cross-sectoral group</t>
  </si>
  <si>
    <t>Overfunding</t>
  </si>
  <si>
    <t>Chapter 2 - Segmental reporting</t>
  </si>
  <si>
    <t>Main subsidiaries and product units</t>
  </si>
  <si>
    <t>2.1.1  Extracts from income statement</t>
  </si>
  <si>
    <t>Personal
customers</t>
  </si>
  <si>
    <t>Corporate customers
Norway</t>
  </si>
  <si>
    <t>Other
operations</t>
  </si>
  <si>
    <t>DNB
Group</t>
  </si>
  <si>
    <t xml:space="preserve">2Q26 </t>
  </si>
  <si>
    <t xml:space="preserve">2Q25 </t>
  </si>
  <si>
    <t>Profit from repossessed operations</t>
  </si>
  <si>
    <t>2.1.2  Main balance sheet items and key figures</t>
  </si>
  <si>
    <t xml:space="preserve">Average balance sheet items </t>
  </si>
  <si>
    <t xml:space="preserve"> - of which performing loans²</t>
  </si>
  <si>
    <t>Deposits from customers¹</t>
  </si>
  <si>
    <r>
      <t>Allocated capital</t>
    </r>
    <r>
      <rPr>
        <sz val="6.5"/>
        <rFont val="Aptos Narrow"/>
        <family val="2"/>
      </rPr>
      <t>³</t>
    </r>
  </si>
  <si>
    <t>Key figures</t>
  </si>
  <si>
    <t>Cost/income ratio</t>
  </si>
  <si>
    <r>
      <t>Ratio of deposits to loans¹</t>
    </r>
    <r>
      <rPr>
        <sz val="9.75"/>
        <rFont val="Arial"/>
        <family val="2"/>
      </rPr>
      <t xml:space="preserve"> </t>
    </r>
    <r>
      <rPr>
        <sz val="6.5"/>
        <rFont val="Arial"/>
        <family val="2"/>
      </rPr>
      <t>⁴</t>
    </r>
  </si>
  <si>
    <t>Return on allocated capital, annualised³</t>
  </si>
  <si>
    <t xml:space="preserve">Balance sheet items </t>
  </si>
  <si>
    <t>Loans to customers</t>
  </si>
  <si>
    <t>Assets under management ⁵</t>
  </si>
  <si>
    <t xml:space="preserve">1  Loans to customers include accrued interest, impairment and value adjustments. Correspondingly, deposits from customers include accrued interest. </t>
  </si>
  <si>
    <t>2  Average nominal amount, excluding impaired loans.</t>
  </si>
  <si>
    <t>3  The capital allocated to the corporate segments is based on the external capital adequacy expectations. The capital allocated corresponds to a common equity Tier 1 capital ratio of 17.0 per cent in 2026 compared to 17.5 per cent in 2025. Recorded capital is used for the Group.</t>
  </si>
  <si>
    <t>4  Deposits from customers relative to loans to customers. Calculated on the basis of average balance sheet items.</t>
  </si>
  <si>
    <t>5  See table 2.9.1 Assets under management.</t>
  </si>
  <si>
    <t>2.1.3  Key figures - Norwegian and international units</t>
  </si>
  <si>
    <t>Norwegian units</t>
  </si>
  <si>
    <t xml:space="preserve">Share of group income </t>
  </si>
  <si>
    <r>
      <t>Cost/income ratio</t>
    </r>
    <r>
      <rPr>
        <vertAlign val="superscript"/>
        <sz val="6.5"/>
        <rFont val="Arial"/>
        <family val="2"/>
      </rPr>
      <t xml:space="preserve">  </t>
    </r>
  </si>
  <si>
    <t>Share of net loans to customers</t>
  </si>
  <si>
    <t>Net loans at amortised cost and financial commitments in stage 3, per cent of net loans to customers at amortised cost</t>
  </si>
  <si>
    <r>
      <t>Provision ratio</t>
    </r>
    <r>
      <rPr>
        <vertAlign val="superscript"/>
        <sz val="6.5"/>
        <rFont val="Arial"/>
        <family val="2"/>
      </rPr>
      <t>1</t>
    </r>
  </si>
  <si>
    <t xml:space="preserve">Impairment in stage 3, relative to net loans to customers at amortised cost, annualised </t>
  </si>
  <si>
    <t xml:space="preserve">International units </t>
  </si>
  <si>
    <r>
      <t>Cost/income ratio</t>
    </r>
    <r>
      <rPr>
        <vertAlign val="superscript"/>
        <sz val="6.5"/>
        <rFont val="Arial"/>
        <family val="2"/>
      </rPr>
      <t xml:space="preserve"> </t>
    </r>
  </si>
  <si>
    <t>1  The provision ratio includes impairment on loans and financial commitments as a percentage of gross loans to customers at amortised cost and financial commitments in stage 3.</t>
  </si>
  <si>
    <t>The figures are based on the financial accounts.</t>
  </si>
  <si>
    <t>2.2.1  DNB's market shares in Norway as at 31 May 2026</t>
  </si>
  <si>
    <t xml:space="preserve">     DNB's market shares</t>
  </si>
  <si>
    <t>Source: Statistics Norway and Finance Norway</t>
  </si>
  <si>
    <t>2.2.2  Development in market shares, loans and deposits</t>
  </si>
  <si>
    <t>Retail customers</t>
  </si>
  <si>
    <t>31 May</t>
  </si>
  <si>
    <t>31 Mar.</t>
  </si>
  <si>
    <t>31 Des.</t>
  </si>
  <si>
    <r>
      <t>Total loans to households</t>
    </r>
    <r>
      <rPr>
        <vertAlign val="superscript"/>
        <sz val="6.5"/>
        <rFont val="Arial"/>
        <family val="2"/>
      </rPr>
      <t>1, 2</t>
    </r>
  </si>
  <si>
    <r>
      <t>Bank deposits from households</t>
    </r>
    <r>
      <rPr>
        <vertAlign val="superscript"/>
        <sz val="6.5"/>
        <rFont val="Arial"/>
        <family val="2"/>
      </rPr>
      <t>1, 3</t>
    </r>
  </si>
  <si>
    <t>Corporate customers</t>
  </si>
  <si>
    <r>
      <t>Total loans to corporate customers</t>
    </r>
    <r>
      <rPr>
        <vertAlign val="superscript"/>
        <sz val="6.5"/>
        <rFont val="Arial"/>
        <family val="2"/>
      </rPr>
      <t>4</t>
    </r>
  </si>
  <si>
    <r>
      <t>Deposits from corporate customers</t>
    </r>
    <r>
      <rPr>
        <vertAlign val="superscript"/>
        <sz val="6.5"/>
        <rFont val="Arial"/>
        <family val="2"/>
      </rPr>
      <t>5</t>
    </r>
  </si>
  <si>
    <t>Based on nominal values.</t>
  </si>
  <si>
    <t>1  Households are defined as employees, recipients of property income, pensions and social contributions, students etc., housing cooperatives etc., unincorporated enterprises within households and non-profit institutions serving households.</t>
  </si>
  <si>
    <t>2  Total loans include all credits extended to Norwegian customers by domestic commercial and savings banks, state banks, insurance companies and finance companies.</t>
  </si>
  <si>
    <t>3  Domestic commercial and savings banks.</t>
  </si>
  <si>
    <t>4  Total loans include all credits extended to Norwegian customers by domestic commercial and savings banks, state banks, insurance companies, finance companies and foreign institutions, as well as bonds and commercial paper. Excluding loans to financial institutions, central government and social security services.</t>
  </si>
  <si>
    <t>5  Excluding deposits from financial institutions, central government and social security services.</t>
  </si>
  <si>
    <t>Source: Statistics Norway and DNB</t>
  </si>
  <si>
    <t>2.2.3  DNB Livsforsikring - market shares</t>
  </si>
  <si>
    <t>Insurance funds including products with a choice of investment profile</t>
  </si>
  <si>
    <t>Corporate market - defined-benefit pension</t>
  </si>
  <si>
    <r>
      <t>Corporate market - defined-contribution pension</t>
    </r>
    <r>
      <rPr>
        <vertAlign val="superscript"/>
        <sz val="6.5"/>
        <rFont val="Arial"/>
        <family val="2"/>
      </rPr>
      <t>1</t>
    </r>
  </si>
  <si>
    <t>Retail market</t>
  </si>
  <si>
    <t xml:space="preserve">1  Paid-up policies with choice of investment profile, which stem from defined-benefit pension schemes, are not included in defined-contribution pension schemes. </t>
  </si>
  <si>
    <t>Source: Finance Norway</t>
  </si>
  <si>
    <t>2.2.4  DNB Asset Management - market shares retail market</t>
  </si>
  <si>
    <t>30 Sep.</t>
  </si>
  <si>
    <t>Equity funds</t>
  </si>
  <si>
    <r>
      <t>Balanced funds</t>
    </r>
    <r>
      <rPr>
        <vertAlign val="superscript"/>
        <sz val="6.5"/>
        <rFont val="Arial"/>
        <family val="2"/>
      </rPr>
      <t>1</t>
    </r>
  </si>
  <si>
    <t>Fixed-income funds</t>
  </si>
  <si>
    <t>Total mutual funds</t>
  </si>
  <si>
    <t>1  Including hedge funds.</t>
  </si>
  <si>
    <t>Source: Fund and Asset Management Association, Norway</t>
  </si>
  <si>
    <t>Datagrunnlag for pai - PC</t>
  </si>
  <si>
    <t>Lenkes til:</t>
  </si>
  <si>
    <t>- Arkfanen EAD</t>
  </si>
  <si>
    <t>- Tabellen for Customers segments, Exposure at default</t>
  </si>
  <si>
    <t>sum PC</t>
  </si>
  <si>
    <t>- Undertabellen for PC (segmentene)</t>
  </si>
  <si>
    <t>kontroll (skal være null)</t>
  </si>
  <si>
    <t>Tekstbokser i paien til venstre</t>
  </si>
  <si>
    <t>Total customers</t>
  </si>
  <si>
    <t>Avrundings-justering</t>
  </si>
  <si>
    <t>Datagrunnlag for graf: Risk classification of portfolio</t>
  </si>
  <si>
    <t>&lt;––</t>
  </si>
  <si>
    <t>Arkfanen EAD - Raden med datoer nederst i arket, lys grønn font (raden er skjult)</t>
  </si>
  <si>
    <t>- arkfanen EAD</t>
  </si>
  <si>
    <t>- tabellen Customer segments</t>
  </si>
  <si>
    <t>- undertabellen Risko classification of portfolio</t>
  </si>
  <si>
    <t>- radene for PC under hver riskoklasse</t>
  </si>
  <si>
    <t>Sum</t>
  </si>
  <si>
    <t>Kontrollsum</t>
  </si>
  <si>
    <t>Skal være null</t>
  </si>
  <si>
    <t>2.3.1  Personal customers (PC) - Financial performance</t>
  </si>
  <si>
    <t xml:space="preserve">Operating expenses </t>
  </si>
  <si>
    <t>Net gains on  fixed and intangible assets</t>
  </si>
  <si>
    <t>Average balance sheet items in NOK billion:</t>
  </si>
  <si>
    <r>
      <t>Loans to customers</t>
    </r>
    <r>
      <rPr>
        <vertAlign val="superscript"/>
        <sz val="6.5"/>
        <rFont val="Arial"/>
        <family val="2"/>
      </rPr>
      <t>1</t>
    </r>
  </si>
  <si>
    <r>
      <t>Deposits from customers</t>
    </r>
    <r>
      <rPr>
        <vertAlign val="superscript"/>
        <sz val="6.5"/>
        <rFont val="Arial"/>
        <family val="2"/>
      </rPr>
      <t>1</t>
    </r>
  </si>
  <si>
    <r>
      <t>Allocated capital</t>
    </r>
    <r>
      <rPr>
        <vertAlign val="superscript"/>
        <sz val="6.5"/>
        <rFont val="Arial"/>
        <family val="2"/>
      </rPr>
      <t>2</t>
    </r>
  </si>
  <si>
    <t>Key figures in per cent:</t>
  </si>
  <si>
    <t>Ratio of deposits to loans</t>
  </si>
  <si>
    <r>
      <t>Return on allocated capital, annualised</t>
    </r>
    <r>
      <rPr>
        <vertAlign val="superscript"/>
        <sz val="6.5"/>
        <rFont val="Arial"/>
        <family val="2"/>
      </rPr>
      <t>2</t>
    </r>
  </si>
  <si>
    <t>1  Loans to customers include accrued interest, impairment and value adjustments. Correspondingly, deposits from customers include accrued 
interest.</t>
  </si>
  <si>
    <t xml:space="preserve">2  The allocated capital is based on the external capital adequacy expectations. </t>
  </si>
  <si>
    <t>2.3.2  PC -  Key performance metrics - main customer divisions</t>
  </si>
  <si>
    <t>Income figures</t>
  </si>
  <si>
    <t xml:space="preserve">Private Banking </t>
  </si>
  <si>
    <t>Volumes</t>
  </si>
  <si>
    <t>Loans to customers (average)</t>
  </si>
  <si>
    <t>Deposits from customers (average)*</t>
  </si>
  <si>
    <t>Private Banking</t>
  </si>
  <si>
    <t>Allocated capital (average)</t>
  </si>
  <si>
    <t>*  Covered by the deposit gurantee scheme (end of period)</t>
  </si>
  <si>
    <t>Return on allocated capital</t>
  </si>
  <si>
    <t>2.3.3  PC - Risk classification of portfolio</t>
  </si>
  <si>
    <t>* Of which exposure at default of NOK 5.5 billion in stage 3 as at 30 June 2026.</t>
  </si>
  <si>
    <t>2.3.4  PC - Exposure at default by industry segment as at 30 June 2026</t>
  </si>
  <si>
    <t>2.3.5  PC - Distribution of loan to value</t>
  </si>
  <si>
    <t>Loan to value per risk grade as at 30 June 2026</t>
  </si>
  <si>
    <t>Share of loan to</t>
  </si>
  <si>
    <t>Low</t>
  </si>
  <si>
    <t>Moderate</t>
  </si>
  <si>
    <t>High</t>
  </si>
  <si>
    <t>value in per cent*</t>
  </si>
  <si>
    <r>
      <t>Loan to value in NOK billion</t>
    </r>
    <r>
      <rPr>
        <vertAlign val="superscript"/>
        <sz val="6.5"/>
        <rFont val="Arial"/>
        <family val="2"/>
      </rPr>
      <t>1</t>
    </r>
  </si>
  <si>
    <t>0-40</t>
  </si>
  <si>
    <t>40-60</t>
  </si>
  <si>
    <t>60-75</t>
  </si>
  <si>
    <t>75-90</t>
  </si>
  <si>
    <t>&gt;90</t>
  </si>
  <si>
    <t>*  Development in loan to value</t>
  </si>
  <si>
    <r>
      <t>Loan to value in per cent</t>
    </r>
    <r>
      <rPr>
        <vertAlign val="superscript"/>
        <sz val="6.5"/>
        <rFont val="Arial"/>
        <family val="2"/>
      </rPr>
      <t>1</t>
    </r>
  </si>
  <si>
    <t xml:space="preserve">Average loan to value DNB  </t>
  </si>
  <si>
    <t>Total exposure at default (NOK billion)</t>
  </si>
  <si>
    <t>Total drawn amount (NOK billion)</t>
  </si>
  <si>
    <t>1  The total exposure at default (EAD) is included in the actual collateral category.</t>
  </si>
  <si>
    <t>Distribution of home mortgages in the personal customers segment within actual collateral categories. The volumes represent the IRB-approved mortgage portfolio and are the expected outstanding amount in the event of default.</t>
  </si>
  <si>
    <t>The LTV categories 75-90 and &gt;90 per cent have been restated as a result of amendments to the Norwegian Lending Regulation in December 2024.</t>
  </si>
  <si>
    <t>Development in loan to value</t>
  </si>
  <si>
    <t>2.3.6  DNB Boligkreditt - Average mortgage lending - volumes and spreads</t>
  </si>
  <si>
    <t>Average loans to customers</t>
  </si>
  <si>
    <t>Spreads measured against actual funding costs (per cent)</t>
  </si>
  <si>
    <t>2.3.7  DNB Eiendom - Residential real estate broking in Norway</t>
  </si>
  <si>
    <t xml:space="preserve">Number of properties sold </t>
  </si>
  <si>
    <r>
      <t>Market shares of residential real estate broking, existing
homes (per cent)</t>
    </r>
    <r>
      <rPr>
        <vertAlign val="superscript"/>
        <sz val="6.5"/>
        <rFont val="Arial"/>
        <family val="2"/>
      </rPr>
      <t>1</t>
    </r>
  </si>
  <si>
    <t>1  Source: Eiendomsverdi AS.</t>
  </si>
  <si>
    <t>2.4.1  Corporate customers Norway (CCN) - Financial performance</t>
  </si>
  <si>
    <r>
      <t>Profit from repossessed operations</t>
    </r>
    <r>
      <rPr>
        <vertAlign val="superscript"/>
        <sz val="6.5"/>
        <rFont val="Arial"/>
        <family val="2"/>
      </rPr>
      <t>1</t>
    </r>
  </si>
  <si>
    <r>
      <t>Loans to customers</t>
    </r>
    <r>
      <rPr>
        <vertAlign val="superscript"/>
        <sz val="6.5"/>
        <rFont val="Arial"/>
        <family val="2"/>
      </rPr>
      <t>2</t>
    </r>
  </si>
  <si>
    <r>
      <t>Deposits from customers</t>
    </r>
    <r>
      <rPr>
        <vertAlign val="superscript"/>
        <sz val="6.5"/>
        <rFont val="Arial"/>
        <family val="2"/>
      </rPr>
      <t>2</t>
    </r>
  </si>
  <si>
    <r>
      <t>Allocated capital</t>
    </r>
    <r>
      <rPr>
        <vertAlign val="superscript"/>
        <sz val="6.5"/>
        <rFont val="Arial"/>
        <family val="2"/>
      </rPr>
      <t>3</t>
    </r>
  </si>
  <si>
    <r>
      <t>Return on allocated capital, annualised</t>
    </r>
    <r>
      <rPr>
        <vertAlign val="superscript"/>
        <sz val="6.5"/>
        <rFont val="Arial"/>
        <family val="2"/>
      </rPr>
      <t>3</t>
    </r>
  </si>
  <si>
    <t>1  Profits from repossessed operations which are fully consolidated in the DNB Group are presented net under "Profit from repossessed operations" under the various segments.</t>
  </si>
  <si>
    <t>2  Loans to customers include accrued interest, impairment and value adjustments. Correspondingly, deposits from customers include accrued interest.</t>
  </si>
  <si>
    <t>3  The allocated capital is based on the external capital adequacy expectations.</t>
  </si>
  <si>
    <t>2.4.2  CCN - Risk classification of portfolio</t>
  </si>
  <si>
    <t>* Of which exposure at default of NOK 10.2 billion in stage 3 as at 30 June 2026.</t>
  </si>
  <si>
    <t>2.4.3  CCN - Exposure at default by industry segment as at 30 June 2026</t>
  </si>
  <si>
    <r>
      <t>2.4.4  SME - Key performance metrics - Small and medium-sized enterprises</t>
    </r>
    <r>
      <rPr>
        <b/>
        <u/>
        <vertAlign val="superscript"/>
        <sz val="12"/>
        <color theme="4"/>
        <rFont val="Arial"/>
        <family val="2"/>
      </rPr>
      <t>1</t>
    </r>
  </si>
  <si>
    <t>Income figures (NOK million)</t>
  </si>
  <si>
    <t>Average balance sheet items (NOK billion)</t>
  </si>
  <si>
    <r>
      <t>Net loans to customers</t>
    </r>
    <r>
      <rPr>
        <vertAlign val="superscript"/>
        <sz val="6.5"/>
        <rFont val="Arial"/>
        <family val="2"/>
      </rPr>
      <t>2</t>
    </r>
  </si>
  <si>
    <t>Key figures (per cent, annualised)</t>
  </si>
  <si>
    <t>1  SME is defined as Corporate customers Norway excluding Real Estate &amp; Contractors and Public Sector.</t>
  </si>
  <si>
    <t>2  Loans to customers include accrued interest, impairment and value adjustments. Correspondingly, deposits from customers include accrued 
interest.</t>
  </si>
  <si>
    <t>Datagrunnlag for pai - BCN</t>
  </si>
  <si>
    <t>- Undertabellen for LCI (industrisegmentene)</t>
  </si>
  <si>
    <t>sum BCN</t>
  </si>
  <si>
    <t>- arkfanen for EAD</t>
  </si>
  <si>
    <t>- radene for BCN under hver riskoklasse</t>
  </si>
  <si>
    <t>2.5.1  Large corporates and international customers (LCIC) 
- Financial performance</t>
  </si>
  <si>
    <t>2.5.2  LCIC - Risk classification of portfolio</t>
  </si>
  <si>
    <t>* Of which exposure at default of NOK 8.4 billion in stage 3 as at 30 June 2026.</t>
  </si>
  <si>
    <t>2.5.3  LCIC - Exposure at default by industry segment as at 30 June 2026</t>
  </si>
  <si>
    <t>Datagrunnlag for pai - LCI</t>
  </si>
  <si>
    <t>sum LCI</t>
  </si>
  <si>
    <t>- radene for LCI under hver riskoklasse</t>
  </si>
  <si>
    <t>2.6.1 Other operations - Financial performance</t>
  </si>
  <si>
    <r>
      <t>Net other operating income</t>
    </r>
    <r>
      <rPr>
        <vertAlign val="superscript"/>
        <sz val="6.5"/>
        <rFont val="Arial"/>
        <family val="2"/>
      </rPr>
      <t>1</t>
    </r>
  </si>
  <si>
    <r>
      <t>Net gains on fixed and intangible assets</t>
    </r>
    <r>
      <rPr>
        <vertAlign val="superscript"/>
        <sz val="6.5"/>
        <rFont val="Arial"/>
        <family val="2"/>
      </rPr>
      <t xml:space="preserve"> </t>
    </r>
  </si>
  <si>
    <r>
      <t>Profit from repossessed operations</t>
    </r>
    <r>
      <rPr>
        <vertAlign val="superscript"/>
        <sz val="6.5"/>
        <rFont val="Arial"/>
        <family val="2"/>
      </rPr>
      <t>2</t>
    </r>
  </si>
  <si>
    <t>1  In the third quarter of 2024, there was a positive effect of NOK 716 million in profit from associated companies relating to the merger between Fremtind Forsikring and Eika Forsikring, which was completed on 1 July. This resulted in a reduction of DNB’s ownership in Fremtind from 35 to 28.46 per cent.</t>
  </si>
  <si>
    <t xml:space="preserve">2  Profits from repossessed operations which are fully consolidated in the DNB Group are presented net under ”Profit from repossessed operations” under the relevant segments, with an opposing entry in Other operations. The repossessed operations are fully consolidated in Other operations. </t>
  </si>
  <si>
    <t>DNB’s share of profit in associated companies (most importantly Luminor, Vipps and Fremtind) is included in this segment.</t>
  </si>
  <si>
    <t>2.7.1  DNB Carnegie - Financial performance</t>
  </si>
  <si>
    <t>Net fees and commissions</t>
  </si>
  <si>
    <t>Net financial items</t>
  </si>
  <si>
    <r>
      <t>Allocated capital</t>
    </r>
    <r>
      <rPr>
        <vertAlign val="superscript"/>
        <sz val="6.5"/>
        <rFont val="Arial"/>
        <family val="2"/>
      </rPr>
      <t>1</t>
    </r>
  </si>
  <si>
    <r>
      <t>Return on allocated capital, annualised</t>
    </r>
    <r>
      <rPr>
        <vertAlign val="superscript"/>
        <sz val="6.5"/>
        <rFont val="Arial"/>
        <family val="2"/>
      </rPr>
      <t>1</t>
    </r>
  </si>
  <si>
    <t>1  Allocated capital corresponds to the external capital adequacy expectations.</t>
  </si>
  <si>
    <t>2.7.2  DNB Carnegie - Breakdown of revenues</t>
  </si>
  <si>
    <t>Fixed income, currencies and commodities</t>
  </si>
  <si>
    <t>Equities</t>
  </si>
  <si>
    <t>Investment banking division</t>
  </si>
  <si>
    <t>Securities services</t>
  </si>
  <si>
    <t>Interest income on allocated capital</t>
  </si>
  <si>
    <t>Total customer revenues</t>
  </si>
  <si>
    <t>Total risk management revenues</t>
  </si>
  <si>
    <t>2.7.3  DNB Carnegie - Value-at-Risk</t>
  </si>
  <si>
    <t>Second quarter 2026</t>
  </si>
  <si>
    <t>Amounts in NOK thousand</t>
  </si>
  <si>
    <t>Actual</t>
  </si>
  <si>
    <t xml:space="preserve">Average </t>
  </si>
  <si>
    <t xml:space="preserve">Maximum </t>
  </si>
  <si>
    <t xml:space="preserve">Minimum </t>
  </si>
  <si>
    <t>Currency risk</t>
  </si>
  <si>
    <t>Interest rate risk</t>
  </si>
  <si>
    <t>Value-at-Risk is the maximum loss that could be incurred on trading positions from one day to the next at a 99 per cent confidence level.</t>
  </si>
  <si>
    <t>2.8.1  DNB Livsforsikring Group - Legal entity consolidated accounts and solvency capital</t>
  </si>
  <si>
    <t>Upfront pricing of risk and guaranteed rate of return</t>
  </si>
  <si>
    <t xml:space="preserve">Administration result  </t>
  </si>
  <si>
    <t xml:space="preserve">Administration result including upfront pricing of risk and guaranteed rate of return </t>
  </si>
  <si>
    <t>Recorded interest result</t>
  </si>
  <si>
    <t>Return on corporate portfolio</t>
  </si>
  <si>
    <t>- Administration result - corporate portfolio</t>
  </si>
  <si>
    <t xml:space="preserve">Allocations to policyholders, products with guaranteed rates of return </t>
  </si>
  <si>
    <t>Net financial result</t>
  </si>
  <si>
    <t xml:space="preserve">Net risk result </t>
  </si>
  <si>
    <t xml:space="preserve">Net financial and risk result </t>
  </si>
  <si>
    <t>Premium reserve at end of period</t>
  </si>
  <si>
    <t>Non-guaranteed products</t>
  </si>
  <si>
    <t>Guaranteed products</t>
  </si>
  <si>
    <t>Solvency capital</t>
  </si>
  <si>
    <t>Solvency II margin (%)</t>
  </si>
  <si>
    <t>With transitional rules</t>
  </si>
  <si>
    <t>Without transitional rules</t>
  </si>
  <si>
    <t>Capital requirement</t>
  </si>
  <si>
    <t>The figures are as presented in the DNB Livsforsikring consolidated accounts, including use of additonal allocations/reserves (not according to IFRS 17).</t>
  </si>
  <si>
    <t>2.8.2  DNB Livsforsikring Group - Financial performance</t>
  </si>
  <si>
    <t>Insurance service result</t>
  </si>
  <si>
    <t>Insurance revenue, incl. release of CSM and risk adjustment</t>
  </si>
  <si>
    <t>Insurance service expense, incl. operating expenses</t>
  </si>
  <si>
    <t>Net revenue/expense from reinsurance contracts</t>
  </si>
  <si>
    <t>Finance result, life insurance</t>
  </si>
  <si>
    <t>Investment income from underlying assets or pool of assets, measured at fair value</t>
  </si>
  <si>
    <t>Insurance finance income or expense</t>
  </si>
  <si>
    <t>Reinsurance finance income or expense</t>
  </si>
  <si>
    <t>Total average equity in the period</t>
  </si>
  <si>
    <t>The figures are as presented in the DNB Group consolidated accounts and according to IFRS 17.</t>
  </si>
  <si>
    <t>2.8.3  DNB Livsforsikring Group - Non-guaranteed products income*</t>
  </si>
  <si>
    <t>Premium income</t>
  </si>
  <si>
    <t>Contract service margin (CSM)</t>
  </si>
  <si>
    <t>The figures are as presented in the DNB Group consolidated accounts and according to IFRS 17, and include a limited portfolio of individual guaranteed products.</t>
  </si>
  <si>
    <t>*  Of which defined-contribution pension:</t>
  </si>
  <si>
    <t>Customer funds</t>
  </si>
  <si>
    <t>2.8.4  DNB Livsforsikring Group - Guaranteed products income</t>
  </si>
  <si>
    <t xml:space="preserve">Contract service margin (CSM) at end of period </t>
  </si>
  <si>
    <t xml:space="preserve">2.9.1  Assets under management </t>
  </si>
  <si>
    <r>
      <t>Assets under management (NOK billion)</t>
    </r>
    <r>
      <rPr>
        <b/>
        <sz val="6.5"/>
        <rFont val="Aptos Narrow"/>
        <family val="2"/>
      </rPr>
      <t>¹</t>
    </r>
  </si>
  <si>
    <t xml:space="preserve">Asset Management¹ </t>
  </si>
  <si>
    <t>Advisory/distribution² ³</t>
  </si>
  <si>
    <t>Total assets under management</t>
  </si>
  <si>
    <t>Of which managed on behalf of DNB Livsforsikring</t>
  </si>
  <si>
    <t>Of which managed on behalf of DNB Bank as nominee</t>
  </si>
  <si>
    <t>Of which related to Holberg</t>
  </si>
  <si>
    <t>Net flow, Assets under management (NOK million)</t>
  </si>
  <si>
    <t>Asset Management</t>
  </si>
  <si>
    <t>Advisory/distribution</t>
  </si>
  <si>
    <t>Total net flow</t>
  </si>
  <si>
    <t>Net commisions and fees, Asset management services (NOK million)</t>
  </si>
  <si>
    <t>Total net commissions and fees, Asset management services</t>
  </si>
  <si>
    <t>Of which performance fee</t>
  </si>
  <si>
    <t>Margin, Assets under management</t>
  </si>
  <si>
    <t>Asset management</t>
  </si>
  <si>
    <t>Total margin</t>
  </si>
  <si>
    <t>1  Assets under management and assets under reporting.</t>
  </si>
  <si>
    <t>2  Funds distributed for external providers.</t>
  </si>
  <si>
    <t>3  Assets under management in funds, discretionary and advisory portfolios.</t>
  </si>
  <si>
    <t>Chapter 3 - The Norwegian economy</t>
  </si>
  <si>
    <t>3.1.1  Basic information about Norway</t>
  </si>
  <si>
    <t>Area</t>
  </si>
  <si>
    <t>385,199 square kilometres</t>
  </si>
  <si>
    <t>Population</t>
  </si>
  <si>
    <t>5.6 million</t>
  </si>
  <si>
    <t>Fertility rate</t>
  </si>
  <si>
    <t>1.48</t>
  </si>
  <si>
    <t>Life expectancy</t>
  </si>
  <si>
    <t>M: 81.6  F: 84.9</t>
  </si>
  <si>
    <t>Work participation rate, per cent 15-74 years</t>
  </si>
  <si>
    <t>69.0 (M: 71.5 F: 66.3)</t>
  </si>
  <si>
    <t>Gross domestic product 2025</t>
  </si>
  <si>
    <t>USD 530.4 billion</t>
  </si>
  <si>
    <t>GDP per capita 2024</t>
  </si>
  <si>
    <t>Rating</t>
  </si>
  <si>
    <t>AAA, Aaa</t>
  </si>
  <si>
    <t>Currency exchange rate used</t>
  </si>
  <si>
    <t>10.39 USD/NOK (average 2025)</t>
  </si>
  <si>
    <t>Net lending 2025</t>
  </si>
  <si>
    <t>USD 69.5 billion or 13.1 per cent of GDP</t>
  </si>
  <si>
    <t>Sources: Statistics Norway, Norges Bank, DNB Carnegie</t>
  </si>
  <si>
    <t>3.1.2  Government net financial liabilities 2025</t>
  </si>
  <si>
    <t xml:space="preserve">                                 Per cent of GDP</t>
  </si>
  <si>
    <t>Sources: OECD Economic Outlook No. 119 database, June 2026</t>
  </si>
  <si>
    <t>3.1.3  GDP growth mainland Norway and unemployment rate</t>
  </si>
  <si>
    <t xml:space="preserve">   Per cent</t>
  </si>
  <si>
    <t>Sources: LSEG Datastream, Statistics Norway, DNB Carnegie</t>
  </si>
  <si>
    <t>3.1.4  Contribution to volume growth in GDP, mainland Norway</t>
  </si>
  <si>
    <t>F2026</t>
  </si>
  <si>
    <t>F2027</t>
  </si>
  <si>
    <t>F2028</t>
  </si>
  <si>
    <t>F2029</t>
  </si>
  <si>
    <t>Household demand</t>
  </si>
  <si>
    <t>Gross fixed capital formation, mainland companies</t>
  </si>
  <si>
    <t>Gross fixed capital formation, petroleum activity</t>
  </si>
  <si>
    <t>Public sector demand</t>
  </si>
  <si>
    <t>Exports, mainland Norway</t>
  </si>
  <si>
    <t>Imports, mainland Norway</t>
  </si>
  <si>
    <t>Changes in stocks and statistical discrepancies</t>
  </si>
  <si>
    <t>GDP, mainland Norway</t>
  </si>
  <si>
    <t>Sources: Statistics Norway, DNB Carnegie</t>
  </si>
  <si>
    <t>3.1.5  Composition of GDP in 2025</t>
  </si>
  <si>
    <t>3.1.6  Composition of exports in 2025</t>
  </si>
  <si>
    <t>Sources: Statistics Norway, annual national accounts 28 May 2026</t>
  </si>
  <si>
    <t>3.1.7  Key macro-economic indicators, Norway</t>
  </si>
  <si>
    <t>GDP growth</t>
  </si>
  <si>
    <t>- mainland Norway</t>
  </si>
  <si>
    <t>- Norway, total</t>
  </si>
  <si>
    <t>Private consumption</t>
  </si>
  <si>
    <t>Gross fixed investment</t>
  </si>
  <si>
    <t>Inflation (CPI)</t>
  </si>
  <si>
    <r>
      <t>Savings ratio</t>
    </r>
    <r>
      <rPr>
        <vertAlign val="superscript"/>
        <sz val="6.5"/>
        <rFont val="Arial"/>
        <family val="2"/>
      </rPr>
      <t>1</t>
    </r>
  </si>
  <si>
    <t>Unemployment rate</t>
  </si>
  <si>
    <t>1  Per cent of household disposable income.</t>
  </si>
  <si>
    <t>3.1.8  Credit market, 12 month percentage growth</t>
  </si>
  <si>
    <t>3.1.9  Deposit market, 12 month percentage growth</t>
  </si>
  <si>
    <t xml:space="preserve">  Per cent</t>
  </si>
  <si>
    <t>3.1.10  House prices</t>
  </si>
  <si>
    <t xml:space="preserve">   Indices: 1985 = 100</t>
  </si>
  <si>
    <t>Sources: Real Estate Norway, Statistics Norway, DNB Carnegie</t>
  </si>
  <si>
    <r>
      <t>3.1.11  Household interest burden</t>
    </r>
    <r>
      <rPr>
        <b/>
        <u/>
        <vertAlign val="superscript"/>
        <sz val="12"/>
        <color theme="4"/>
        <rFont val="Arial"/>
        <family val="2"/>
      </rPr>
      <t>1</t>
    </r>
    <r>
      <rPr>
        <b/>
        <u/>
        <sz val="12"/>
        <color theme="4"/>
        <rFont val="Arial"/>
        <family val="2"/>
      </rPr>
      <t xml:space="preserve"> and debt burden</t>
    </r>
    <r>
      <rPr>
        <b/>
        <u/>
        <vertAlign val="superscript"/>
        <sz val="12"/>
        <color theme="4"/>
        <rFont val="Arial"/>
        <family val="2"/>
      </rPr>
      <t>2</t>
    </r>
  </si>
  <si>
    <t xml:space="preserve">1  Interest expenses after tax as a percentage of disposable income. </t>
  </si>
  <si>
    <t>2  Household debt as a percentage of disposable income.</t>
  </si>
  <si>
    <t xml:space="preserve">Capital adequacy is calculated and reported in accordance with the EU capital requirements regulations for banks and investmentfirms (CRR/CRD). The regulatory consolidation deviates from consolidation in the accounts and comprises the parent company, subsidiaries and associated companies, excluding insurance companies. Associated companies are consolidated pro rata. 
</t>
  </si>
  <si>
    <t>Changes from 1Q26</t>
  </si>
  <si>
    <t>- of which own funds and subordinated liabilities including
   eligible YTD results</t>
  </si>
  <si>
    <t>The Annual General Meeting (AGM) on 21 April 2026 resolved a resolution in the company's share capital by cancelling or redeeming a total of 36,940,121 shares according to the authorisation from the AGM in 2025. The transaction was completed on 17 June, and the total number of shares issued has been reduced to 1,440,664,864.
Furthermore, at the AGM the Board was given an autorisation for a new share buy-back programme of 3.5 per cent of the company's share capital. In addition, DNB Carnegie was authorised to repurchase 0.5 per cent for hedging purposes. This authorisation is valid until the AGM in 2027. 
A share buy-back programme of 1.0 per cent was initiated on 15 May, and up to 30 June a total of 7,350,667 shares were bought back in the open market. Including the proportion of the Norwegian government's holding which will be redeemed after the AGM in 2027, the total share buy-backs amounted to 11,137,374 or 0.77 per cent as at 30 June. The programme was completed on 10 July, and a second programme of 1.0 per cent has been approved and will be announced on 14 July.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</si>
</sst>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4">
    <numFmt numFmtId="44" formatCode="_-&quot;kr&quot;\ * #,##0.00_-;\-&quot;kr&quot;\ * #,##0.00_-;_-&quot;kr&quot;\ * &quot;-&quot;??_-;_-@_-"/>
    <numFmt numFmtId="43" formatCode="_-* #,##0.00_-;\-* #,##0.00_-;_-* &quot;-&quot;??_-;_-@_-"/>
    <numFmt numFmtId="164" formatCode="_ * #,##0_ ;_ * \-#,##0_ ;_ * &quot;-&quot;_ ;_ @_ "/>
    <numFmt numFmtId="165" formatCode="_ * #,##0.00_ ;_ * \-#,##0.00_ ;_ * &quot;-&quot;??_ ;_ @_ "/>
    <numFmt numFmtId="166" formatCode="_(* #,##0_);_(* \(#,##0\);_(* &quot;-&quot;_);_(@_)"/>
    <numFmt numFmtId="167" formatCode="_(* #,##0.00_);_(* \(#,##0.00\);_(* &quot;-&quot;??_);_(@_)"/>
    <numFmt numFmtId="168" formatCode="&quot;1.&quot;@"/>
    <numFmt numFmtId="169" formatCode="&quot;2.&quot;@"/>
    <numFmt numFmtId="170" formatCode="&quot;3.&quot;@"/>
    <numFmt numFmtId="171" formatCode="@&quot; &quot;"/>
    <numFmt numFmtId="172" formatCode="_(* #,##0_);_(* \(#,##0\);_(* &quot;&quot;_);_(@_)"/>
    <numFmt numFmtId="173" formatCode="_(* #,##0_);_(* \(#,##0\);_(* &quot;0&quot;_);_(@_)"/>
    <numFmt numFmtId="174" formatCode="0.00_);\(0.00\);\-_)"/>
    <numFmt numFmtId="175" formatCode="_(* #,##0_);_(* \(#,##0\);_(* &quot;0&quot;??_);_(@_)"/>
    <numFmt numFmtId="176" formatCode="_ * #,##0_ ;_ * \-#,##0_ ;_ * &quot;-&quot;??_ ;_ @_ "/>
    <numFmt numFmtId="177" formatCode="General_)"/>
    <numFmt numFmtId="178" formatCode="0.0_);\(0.0\);\-_)"/>
    <numFmt numFmtId="179" formatCode="_(* #,##0_);_(* \(#,##0\);_(* &quot;&quot;??_);_(@_)"/>
    <numFmt numFmtId="180" formatCode="0.00_);\(0.00\);0.00_)"/>
    <numFmt numFmtId="181" formatCode="#,##0_);\(#,##0\);\–;@"/>
    <numFmt numFmtId="182" formatCode="_(* #,##0.000_);_(* \(#,##0.000\);_(* &quot;-&quot;_);_(@_)"/>
    <numFmt numFmtId="183" formatCode="_-* #,##0.0000000_-;\-* #,##0.0000000_-;_-* &quot;-&quot;??_-;_-@_-"/>
    <numFmt numFmtId="184" formatCode="_ * #,##0.0_ ;_ * \-#,##0.0_ ;_ * &quot;-&quot;??_ ;_ @_ "/>
    <numFmt numFmtId="185" formatCode="_(* #,##0.00000000_);_(* \(#,##0.00000000\);_(* &quot;-&quot;??_);_(@_)"/>
    <numFmt numFmtId="186" formatCode="0.0\ %"/>
    <numFmt numFmtId="187" formatCode="@_)"/>
    <numFmt numFmtId="188" formatCode="0.0%"/>
    <numFmt numFmtId="189" formatCode="#,##0,"/>
    <numFmt numFmtId="190" formatCode="#,##0_);\(#,##0\);&quot;&quot;"/>
    <numFmt numFmtId="191" formatCode="#,##0.0_);\(#,##0.0\)"/>
    <numFmt numFmtId="192" formatCode="#,##0.0"/>
    <numFmt numFmtId="193" formatCode="_(* #,##0.0_);_(* \(#,##0.0\);_(* &quot;-&quot;_);_(@_)"/>
    <numFmt numFmtId="194" formatCode="0.0_);\(0.0\)"/>
    <numFmt numFmtId="195" formatCode="#,##0.0_);\(#,##0.0\);0.0_)"/>
    <numFmt numFmtId="196" formatCode="0.0"/>
    <numFmt numFmtId="197" formatCode="_(* #,##0.0_);_(* \(#,##0.0\);_(* &quot;&quot;_);_(@_)"/>
    <numFmt numFmtId="198" formatCode="0\.00_);\(0\.00\)"/>
    <numFmt numFmtId="199" formatCode="#&quot;%&quot;"/>
    <numFmt numFmtId="200" formatCode="0.0_);\(0.0\);&quot;&quot;"/>
    <numFmt numFmtId="201" formatCode="_(* #,##0.00_);_(* \(#,##0.00\);_(* &quot;0&quot;_);_(@_)"/>
    <numFmt numFmtId="202" formatCode="_-* #,##0_-;\-* #,##0_-;_-* &quot;-&quot;??_-;_-@_-"/>
    <numFmt numFmtId="203" formatCode="#,##0.0000;\-#,##0.0000"/>
    <numFmt numFmtId="204" formatCode="_(* #,##0.00_);_(* \(#,##0.00\);_(* &quot;&quot;_);_(@_)"/>
    <numFmt numFmtId="205" formatCode="_(* #,##0.0000_);_(* \(#,##0.0000\);_(* &quot;&quot;_);_(@_)"/>
    <numFmt numFmtId="206" formatCode="0.0_);\(0.0\);&quot;&quot;_)"/>
    <numFmt numFmtId="207" formatCode="_-* #,##0.000_-;\-* #,##0.000_-;_-* &quot;-&quot;??_-;_-@_-"/>
    <numFmt numFmtId="208" formatCode="#,##0.0_);\(#,##0.0\);&quot;&quot;"/>
    <numFmt numFmtId="209" formatCode="0.00_);\(0.00\);&quot;&quot;"/>
    <numFmt numFmtId="210" formatCode="0\.00_);\(0\.00\);&quot;&quot;"/>
    <numFmt numFmtId="211" formatCode="_(* #,##0_);_(* \(#,##0\);_(* &quot;-&quot;?_);_(@_)"/>
    <numFmt numFmtId="212" formatCode="0.0_);\(0.0\);_(* &quot;0,0&quot;_);_(@_)"/>
    <numFmt numFmtId="213" formatCode="&quot;(&quot;0\.0&quot;%)&quot;"/>
    <numFmt numFmtId="214" formatCode="_(* #,##0_);_(* \(#,##0\);_(* &quot;-&quot;_);@_)"/>
    <numFmt numFmtId="215" formatCode="_-* #,##0.00\ [$€-1]_-;\-* #,##0.00\ [$€-1]_-;_-* &quot;-&quot;??\ [$€-1]_-"/>
    <numFmt numFmtId="216" formatCode="0.0_)\%;\(0.0\)\%;0.0_)\%;@_)_%"/>
    <numFmt numFmtId="217" formatCode="#,##0.0_)_%;\(#,##0.0\)_%;0.0_)_%;@_)_%"/>
    <numFmt numFmtId="218" formatCode="#,##0.0_);\(#,##0.0\);#,##0.0_);@_)"/>
    <numFmt numFmtId="219" formatCode="&quot;£&quot;_(#,##0.00_);&quot;£&quot;\(#,##0.00\)"/>
    <numFmt numFmtId="220" formatCode="&quot;£&quot;_(#,##0.00_);&quot;£&quot;\(#,##0.00\);&quot;£&quot;_(0.00_);@_)"/>
    <numFmt numFmtId="221" formatCode="#,##0.00_);\(#,##0.00\);0.00_);@_)"/>
    <numFmt numFmtId="222" formatCode="\€_(#,##0.00_);\€\(#,##0.00\);\€_(0.00_);@_)"/>
    <numFmt numFmtId="223" formatCode="#,##0.0_)\x;\(#,##0.0\)\x"/>
    <numFmt numFmtId="224" formatCode="#,##0_)\x;\(#,##0\)\x;0_)\x;@_)_x"/>
    <numFmt numFmtId="225" formatCode="#,##0.0_)_x;\(#,##0.0\)_x"/>
    <numFmt numFmtId="226" formatCode="#,##0_)_x;\(#,##0\)_x;0_)_x;@_)_x"/>
    <numFmt numFmtId="227" formatCode="0.0_)\%;\(0.0\)\%"/>
    <numFmt numFmtId="228" formatCode="#,##0.0_)_%;\(#,##0.0\)_%"/>
    <numFmt numFmtId="229" formatCode="_([$€-2]* #,##0.00_);_([$€-2]* \(#,##0.00\);_([$€-2]* &quot;-&quot;??_)"/>
    <numFmt numFmtId="230" formatCode="\-#\-"/>
    <numFmt numFmtId="231" formatCode="_(* #,##0.0_);_(* \(#,##0.0\);_(* &quot;-&quot;?_);@_)"/>
    <numFmt numFmtId="232" formatCode="###0.0;\(###0.0\)"/>
    <numFmt numFmtId="233" formatCode="###0;\(###0\)"/>
    <numFmt numFmtId="234" formatCode="_([$€-2]\ * #,##0.00_);_([$€-2]\ * \(#,##0.00\);_([$€-2]\ * &quot;-&quot;??_)"/>
    <numFmt numFmtId="235" formatCode="###0.0&quot;x&quot;;\(###0.0\)&quot;x&quot;"/>
    <numFmt numFmtId="236" formatCode="###0.0_x;\(###0.0\)_x"/>
    <numFmt numFmtId="237" formatCode="_(* #,##0.000_);_(* \(#,##0.000\);_(* &quot;0&quot;_);_(@_)"/>
    <numFmt numFmtId="238" formatCode="0.0000_);\(0.0000\);0.0000_)"/>
    <numFmt numFmtId="239" formatCode="_-* #,##0.00000_-;\-* #,##0.00000_-;_-* &quot;-&quot;??_-;_-@_-"/>
    <numFmt numFmtId="240" formatCode="_(&quot;kr&quot;* #,##0.00_);_(&quot;kr&quot;* \(#,##0.00\);_(&quot;kr&quot;* &quot;-&quot;??_);_(@_)"/>
    <numFmt numFmtId="241" formatCode="0.0000"/>
    <numFmt numFmtId="242" formatCode="_(* #,##0.000000_);_(* \(#,##0.000000\);_(* &quot;0&quot;_);_(@_)"/>
    <numFmt numFmtId="243" formatCode="&quot;USD &quot;###,###"/>
    <numFmt numFmtId="244" formatCode="0_);\(0\);\-_)"/>
    <numFmt numFmtId="245" formatCode="_(* #,##0.0_);_(* \(#,##0.0\);_(* &quot;0&quot;??_);_(@_)"/>
  </numFmts>
  <fonts count="220">
    <font>
      <sz val="11"/>
      <color theme="1"/>
      <name val="Arial"/>
      <family val="2"/>
      <scheme val="minor"/>
    </font>
    <font>
      <u/>
      <sz val="10.1"/>
      <color indexed="12"/>
      <name val="Arial"/>
      <family val="2"/>
    </font>
    <font>
      <sz val="10"/>
      <name val="Arial"/>
      <family val="2"/>
    </font>
    <font>
      <b/>
      <u/>
      <sz val="10"/>
      <color indexed="59"/>
      <name val="Arial"/>
      <family val="2"/>
    </font>
    <font>
      <sz val="10"/>
      <color theme="5"/>
      <name val="Arial"/>
      <family val="2"/>
    </font>
    <font>
      <sz val="8"/>
      <name val="Arial"/>
      <family val="2"/>
    </font>
    <font>
      <b/>
      <u/>
      <sz val="8"/>
      <color indexed="59"/>
      <name val="Arial"/>
      <family val="2"/>
    </font>
    <font>
      <sz val="15"/>
      <name val="Arial"/>
      <family val="2"/>
    </font>
    <font>
      <b/>
      <sz val="10"/>
      <name val="Arial"/>
      <family val="2"/>
    </font>
    <font>
      <i/>
      <sz val="7"/>
      <name val="Arial"/>
      <family val="2"/>
    </font>
    <font>
      <sz val="7"/>
      <name val="Arial"/>
      <family val="2"/>
    </font>
    <font>
      <sz val="9"/>
      <name val="Arial"/>
      <family val="2"/>
    </font>
    <font>
      <b/>
      <sz val="7"/>
      <name val="Arial"/>
      <family val="2"/>
    </font>
    <font>
      <u/>
      <sz val="7"/>
      <name val="Arial"/>
      <family val="2"/>
    </font>
    <font>
      <b/>
      <u/>
      <sz val="12"/>
      <color theme="4"/>
      <name val="Arial"/>
      <family val="2"/>
    </font>
    <font>
      <b/>
      <u/>
      <vertAlign val="superscript"/>
      <sz val="12"/>
      <color theme="4"/>
      <name val="Arial"/>
      <family val="2"/>
    </font>
    <font>
      <sz val="6.5"/>
      <name val="Arial"/>
      <family val="2"/>
    </font>
    <font>
      <b/>
      <u/>
      <sz val="10"/>
      <name val="Arial"/>
      <family val="2"/>
    </font>
    <font>
      <vertAlign val="superscript"/>
      <sz val="6.5"/>
      <name val="Arial"/>
      <family val="2"/>
    </font>
    <font>
      <b/>
      <sz val="6.5"/>
      <name val="Arial"/>
      <family val="2"/>
    </font>
    <font>
      <sz val="14"/>
      <name val="Arial"/>
      <family val="2"/>
    </font>
    <font>
      <sz val="6.5"/>
      <color indexed="60"/>
      <name val="Arial"/>
      <family val="2"/>
    </font>
    <font>
      <sz val="7"/>
      <color indexed="60"/>
      <name val="Arial"/>
      <family val="2"/>
    </font>
    <font>
      <sz val="5.5"/>
      <name val="Arial"/>
      <family val="2"/>
    </font>
    <font>
      <sz val="10"/>
      <color rgb="FFFF0000"/>
      <name val="Arial"/>
      <family val="2"/>
    </font>
    <font>
      <b/>
      <sz val="7"/>
      <color indexed="60"/>
      <name val="Arial"/>
      <family val="2"/>
    </font>
    <font>
      <sz val="6"/>
      <name val="Arial"/>
      <family val="2"/>
    </font>
    <font>
      <b/>
      <sz val="6"/>
      <name val="Arial"/>
      <family val="2"/>
    </font>
    <font>
      <i/>
      <sz val="6"/>
      <name val="Arial"/>
      <family val="2"/>
    </font>
    <font>
      <vertAlign val="superscript"/>
      <sz val="6"/>
      <name val="Arial"/>
      <family val="2"/>
    </font>
    <font>
      <b/>
      <vertAlign val="superscript"/>
      <sz val="6.5"/>
      <name val="Arial"/>
      <family val="2"/>
    </font>
    <font>
      <b/>
      <sz val="14"/>
      <name val="Arial"/>
      <family val="2"/>
    </font>
    <font>
      <b/>
      <i/>
      <sz val="14"/>
      <name val="Arial"/>
      <family val="2"/>
    </font>
    <font>
      <i/>
      <vertAlign val="superscript"/>
      <sz val="6.5"/>
      <name val="Arial"/>
      <family val="2"/>
    </font>
    <font>
      <i/>
      <sz val="10"/>
      <name val="Arial"/>
      <family val="2"/>
    </font>
    <font>
      <b/>
      <u/>
      <vertAlign val="superscript"/>
      <sz val="12"/>
      <color rgb="FF007272"/>
      <name val="Arial"/>
      <family val="2"/>
    </font>
    <font>
      <sz val="9"/>
      <color theme="1"/>
      <name val="Arial"/>
      <family val="2"/>
      <scheme val="minor"/>
    </font>
    <font>
      <i/>
      <sz val="14"/>
      <name val="Arial"/>
      <family val="2"/>
    </font>
    <font>
      <sz val="9"/>
      <name val="Arial"/>
      <family val="2"/>
      <scheme val="minor"/>
    </font>
    <font>
      <sz val="11"/>
      <name val="Arial"/>
      <family val="2"/>
      <scheme val="minor"/>
    </font>
    <font>
      <i/>
      <sz val="7"/>
      <name val="Times New Roman"/>
      <family val="1"/>
    </font>
    <font>
      <b/>
      <vertAlign val="superscript"/>
      <sz val="10"/>
      <color theme="4"/>
      <name val="Arial"/>
      <family val="2"/>
    </font>
    <font>
      <b/>
      <sz val="15"/>
      <name val="Arial"/>
      <family val="2"/>
    </font>
    <font>
      <i/>
      <sz val="15"/>
      <name val="Arial"/>
      <family val="2"/>
    </font>
    <font>
      <b/>
      <sz val="10"/>
      <color indexed="59"/>
      <name val="Arial"/>
      <family val="2"/>
    </font>
    <font>
      <b/>
      <sz val="8"/>
      <name val="Arial"/>
      <family val="2"/>
    </font>
    <font>
      <b/>
      <vertAlign val="superscript"/>
      <sz val="9"/>
      <color theme="4"/>
      <name val="Arial"/>
      <family val="2"/>
    </font>
    <font>
      <sz val="10"/>
      <color theme="5"/>
      <name val="Webdings"/>
      <family val="1"/>
      <charset val="2"/>
    </font>
    <font>
      <sz val="14"/>
      <color rgb="FFFF0000"/>
      <name val="Arial"/>
      <family val="2"/>
    </font>
    <font>
      <b/>
      <u/>
      <sz val="8"/>
      <name val="Arial"/>
      <family val="2"/>
    </font>
    <font>
      <sz val="8"/>
      <color indexed="60"/>
      <name val="Arial"/>
      <family val="2"/>
    </font>
    <font>
      <b/>
      <sz val="5.5"/>
      <name val="Arial"/>
      <family val="2"/>
    </font>
    <font>
      <i/>
      <sz val="5.5"/>
      <name val="Arial"/>
      <family val="2"/>
    </font>
    <font>
      <b/>
      <u/>
      <sz val="5.5"/>
      <name val="Arial"/>
      <family val="2"/>
    </font>
    <font>
      <u/>
      <sz val="6.5"/>
      <name val="Arial"/>
      <family val="2"/>
    </font>
    <font>
      <b/>
      <sz val="12"/>
      <color theme="4"/>
      <name val="Arial"/>
      <family val="2"/>
    </font>
    <font>
      <b/>
      <sz val="8"/>
      <color theme="9"/>
      <name val="Arial"/>
      <family val="2"/>
    </font>
    <font>
      <sz val="8"/>
      <color theme="9"/>
      <name val="Arial"/>
      <family val="2"/>
    </font>
    <font>
      <sz val="10"/>
      <color theme="4"/>
      <name val="Arial"/>
      <family val="2"/>
    </font>
    <font>
      <sz val="10"/>
      <color theme="0"/>
      <name val="Arial"/>
      <family val="2"/>
    </font>
    <font>
      <b/>
      <u/>
      <sz val="12"/>
      <color indexed="59"/>
      <name val="Arial"/>
      <family val="2"/>
    </font>
    <font>
      <sz val="11"/>
      <color theme="1"/>
      <name val="Arial"/>
      <family val="2"/>
      <scheme val="minor"/>
    </font>
    <font>
      <b/>
      <u/>
      <sz val="7"/>
      <color indexed="59"/>
      <name val="Arial"/>
      <family val="2"/>
    </font>
    <font>
      <u/>
      <sz val="5"/>
      <color rgb="FFFF0000"/>
      <name val="Arial"/>
      <family val="2"/>
    </font>
    <font>
      <sz val="8"/>
      <color indexed="12"/>
      <name val="Arial"/>
      <family val="2"/>
    </font>
    <font>
      <b/>
      <sz val="11"/>
      <name val="Times CE"/>
      <charset val="238"/>
    </font>
    <font>
      <b/>
      <sz val="22"/>
      <color indexed="18"/>
      <name val="Arial"/>
      <family val="2"/>
    </font>
    <font>
      <sz val="10"/>
      <name val="Helv"/>
    </font>
    <font>
      <b/>
      <sz val="14"/>
      <color indexed="18"/>
      <name val="Arial"/>
      <family val="2"/>
    </font>
    <font>
      <sz val="9"/>
      <color indexed="8"/>
      <name val="Arial"/>
      <family val="2"/>
    </font>
    <font>
      <b/>
      <sz val="10"/>
      <color indexed="18"/>
      <name val="Arial"/>
      <family val="2"/>
    </font>
    <font>
      <b/>
      <u val="singleAccounting"/>
      <sz val="10"/>
      <color indexed="18"/>
      <name val="Arial"/>
      <family val="2"/>
    </font>
    <font>
      <b/>
      <sz val="15"/>
      <color indexed="62"/>
      <name val="Calibri"/>
      <family val="2"/>
      <charset val="186"/>
    </font>
    <font>
      <b/>
      <sz val="13"/>
      <color indexed="62"/>
      <name val="Calibri"/>
      <family val="2"/>
      <charset val="186"/>
    </font>
    <font>
      <sz val="11"/>
      <color indexed="8"/>
      <name val="Calibri"/>
      <family val="2"/>
    </font>
    <font>
      <sz val="11"/>
      <color indexed="8"/>
      <name val="Calibri"/>
      <family val="2"/>
      <charset val="186"/>
    </font>
    <font>
      <sz val="10"/>
      <color indexed="63"/>
      <name val="Verdana"/>
      <family val="2"/>
    </font>
    <font>
      <sz val="9"/>
      <color indexed="63"/>
      <name val="Verdana"/>
      <family val="2"/>
    </font>
    <font>
      <sz val="11"/>
      <color indexed="8"/>
      <name val="Czcionka tekstu podstawowego"/>
      <family val="2"/>
      <charset val="238"/>
    </font>
    <font>
      <sz val="11"/>
      <color indexed="63"/>
      <name val="Arial"/>
      <family val="2"/>
    </font>
    <font>
      <sz val="10"/>
      <color indexed="8"/>
      <name val="Arial"/>
      <family val="2"/>
    </font>
    <font>
      <sz val="9"/>
      <color indexed="8"/>
      <name val="Verdana"/>
      <family val="2"/>
    </font>
    <font>
      <sz val="10"/>
      <name val="Courier"/>
      <family val="3"/>
    </font>
    <font>
      <u/>
      <sz val="10.1"/>
      <color indexed="36"/>
      <name val="Arial"/>
      <family val="2"/>
    </font>
    <font>
      <b/>
      <sz val="7"/>
      <color indexed="17"/>
      <name val="Arial"/>
      <family val="2"/>
    </font>
    <font>
      <b/>
      <sz val="8"/>
      <name val="Times"/>
      <family val="1"/>
    </font>
    <font>
      <sz val="9"/>
      <color indexed="63"/>
      <name val="Arial"/>
      <family val="2"/>
    </font>
    <font>
      <sz val="7"/>
      <color indexed="60"/>
      <name val="Arial"/>
      <family val="2"/>
    </font>
    <font>
      <b/>
      <sz val="20"/>
      <color theme="4"/>
      <name val="Arial"/>
      <family val="2"/>
    </font>
    <font>
      <b/>
      <sz val="11"/>
      <name val="Arial"/>
      <family val="2"/>
    </font>
    <font>
      <u/>
      <sz val="10"/>
      <color theme="4"/>
      <name val="Arial"/>
      <family val="2"/>
    </font>
    <font>
      <u/>
      <sz val="10"/>
      <color theme="5"/>
      <name val="Arial"/>
      <family val="2"/>
    </font>
    <font>
      <u/>
      <sz val="8"/>
      <color rgb="FF0070C0"/>
      <name val="Arial"/>
      <family val="2"/>
    </font>
    <font>
      <b/>
      <u/>
      <sz val="10"/>
      <color rgb="FFFF0000"/>
      <name val="Arial"/>
      <family val="2"/>
    </font>
    <font>
      <i/>
      <sz val="6.5"/>
      <name val="Arial"/>
      <family val="2"/>
    </font>
    <font>
      <sz val="5"/>
      <name val="Arial"/>
      <family val="2"/>
    </font>
    <font>
      <u/>
      <sz val="8"/>
      <name val="Arial"/>
      <family val="2"/>
    </font>
    <font>
      <b/>
      <i/>
      <sz val="6.5"/>
      <name val="Arial"/>
      <family val="2"/>
    </font>
    <font>
      <sz val="4.5"/>
      <name val="Arial"/>
      <family val="2"/>
    </font>
    <font>
      <b/>
      <sz val="9"/>
      <color theme="4"/>
      <name val="Arial"/>
      <family val="2"/>
    </font>
    <font>
      <b/>
      <sz val="10"/>
      <color rgb="FFFF0000"/>
      <name val="Arial"/>
      <family val="2"/>
    </font>
    <font>
      <sz val="7"/>
      <color rgb="FFFF0000"/>
      <name val="Arial"/>
      <family val="2"/>
    </font>
    <font>
      <b/>
      <u/>
      <sz val="6.5"/>
      <color indexed="59"/>
      <name val="Arial"/>
      <family val="2"/>
    </font>
    <font>
      <b/>
      <u/>
      <sz val="12"/>
      <color theme="5"/>
      <name val="Arial"/>
      <family val="2"/>
    </font>
    <font>
      <b/>
      <u/>
      <sz val="6"/>
      <color theme="0"/>
      <name val="Arial"/>
      <family val="2"/>
    </font>
    <font>
      <b/>
      <u/>
      <sz val="6"/>
      <name val="Arial"/>
      <family val="2"/>
    </font>
    <font>
      <sz val="6"/>
      <color rgb="FFFF0000"/>
      <name val="Arial"/>
      <family val="2"/>
      <scheme val="major"/>
    </font>
    <font>
      <b/>
      <sz val="8"/>
      <color indexed="60"/>
      <name val="Arial"/>
      <family val="2"/>
    </font>
    <font>
      <sz val="5.5"/>
      <color indexed="60"/>
      <name val="Arial"/>
      <family val="2"/>
    </font>
    <font>
      <sz val="8"/>
      <color theme="1"/>
      <name val="Arial"/>
      <family val="2"/>
    </font>
    <font>
      <b/>
      <sz val="10"/>
      <color indexed="60"/>
      <name val="Arial"/>
      <family val="2"/>
    </font>
    <font>
      <sz val="6"/>
      <color indexed="60"/>
      <name val="Arial"/>
      <family val="2"/>
    </font>
    <font>
      <sz val="10"/>
      <color indexed="60"/>
      <name val="Arial"/>
      <family val="2"/>
    </font>
    <font>
      <i/>
      <sz val="8"/>
      <name val="Arial"/>
      <family val="2"/>
    </font>
    <font>
      <sz val="8"/>
      <color rgb="FFFF0000"/>
      <name val="Arial"/>
      <family val="2"/>
    </font>
    <font>
      <b/>
      <u/>
      <sz val="10"/>
      <color theme="4"/>
      <name val="Arial"/>
      <family val="2"/>
    </font>
    <font>
      <b/>
      <sz val="8"/>
      <color theme="4"/>
      <name val="Arial"/>
      <family val="2"/>
    </font>
    <font>
      <b/>
      <sz val="8"/>
      <color rgb="FFFF0000"/>
      <name val="Arial"/>
      <family val="2"/>
    </font>
    <font>
      <b/>
      <sz val="10"/>
      <color theme="4"/>
      <name val="Arial"/>
      <family val="2"/>
    </font>
    <font>
      <b/>
      <sz val="10"/>
      <color theme="5"/>
      <name val="Arial"/>
      <family val="2"/>
    </font>
    <font>
      <b/>
      <sz val="8"/>
      <color theme="5"/>
      <name val="Arial"/>
      <family val="2"/>
    </font>
    <font>
      <sz val="5"/>
      <color rgb="FFFF0000"/>
      <name val="Arial"/>
      <family val="2"/>
    </font>
    <font>
      <b/>
      <sz val="6.5"/>
      <color rgb="FFFF0000"/>
      <name val="Arial"/>
      <family val="2"/>
    </font>
    <font>
      <sz val="11"/>
      <name val="Calibri"/>
      <family val="2"/>
    </font>
    <font>
      <sz val="10"/>
      <color theme="9"/>
      <name val="Arial"/>
      <family val="2"/>
    </font>
    <font>
      <i/>
      <vertAlign val="superscript"/>
      <sz val="7"/>
      <name val="Arial"/>
      <family val="2"/>
    </font>
    <font>
      <sz val="12"/>
      <name val="Arial"/>
      <family val="2"/>
    </font>
    <font>
      <b/>
      <u/>
      <sz val="8"/>
      <color theme="4"/>
      <name val="Arial"/>
      <family val="2"/>
    </font>
    <font>
      <sz val="6.5"/>
      <color rgb="FFFF0000"/>
      <name val="Arial"/>
      <family val="2"/>
    </font>
    <font>
      <b/>
      <u/>
      <sz val="12"/>
      <color rgb="FFFF0000"/>
      <name val="Arial"/>
      <family val="2"/>
    </font>
    <font>
      <strike/>
      <sz val="6.5"/>
      <name val="Arial"/>
      <family val="2"/>
    </font>
    <font>
      <b/>
      <sz val="6.5"/>
      <color indexed="60"/>
      <name val="Arial"/>
      <family val="2"/>
    </font>
    <font>
      <b/>
      <sz val="7.5"/>
      <name val="Arial"/>
      <family val="2"/>
    </font>
    <font>
      <sz val="6.5"/>
      <color rgb="FF000000"/>
      <name val="Arial"/>
      <family val="2"/>
    </font>
    <font>
      <sz val="8"/>
      <color rgb="FF000000"/>
      <name val="Arial"/>
      <family val="2"/>
    </font>
    <font>
      <b/>
      <sz val="16"/>
      <color theme="4"/>
      <name val="Arial"/>
      <family val="2"/>
    </font>
    <font>
      <b/>
      <sz val="9"/>
      <name val="Arial"/>
      <family val="2"/>
    </font>
    <font>
      <strike/>
      <sz val="9"/>
      <name val="Arial"/>
      <family val="2"/>
    </font>
    <font>
      <strike/>
      <sz val="10"/>
      <name val="Arial"/>
      <family val="2"/>
    </font>
    <font>
      <b/>
      <sz val="15"/>
      <color indexed="62"/>
      <name val="Calibri"/>
      <family val="2"/>
    </font>
    <font>
      <b/>
      <sz val="13"/>
      <color indexed="62"/>
      <name val="Calibri"/>
      <family val="2"/>
    </font>
    <font>
      <sz val="8"/>
      <name val="Times"/>
      <family val="2"/>
    </font>
    <font>
      <sz val="11"/>
      <color indexed="9"/>
      <name val="Calibri"/>
      <family val="2"/>
    </font>
    <font>
      <sz val="10"/>
      <color indexed="9"/>
      <name val="Arial"/>
      <family val="2"/>
    </font>
    <font>
      <sz val="11"/>
      <color indexed="20"/>
      <name val="Calibri"/>
      <family val="2"/>
    </font>
    <font>
      <u/>
      <sz val="10"/>
      <color indexed="56"/>
      <name val="Arial"/>
      <family val="2"/>
    </font>
    <font>
      <u/>
      <sz val="10"/>
      <color indexed="36"/>
      <name val="Arial"/>
      <family val="2"/>
    </font>
    <font>
      <b/>
      <sz val="11"/>
      <color indexed="52"/>
      <name val="Calibri"/>
      <family val="2"/>
    </font>
    <font>
      <b/>
      <sz val="10"/>
      <color indexed="52"/>
      <name val="Arial"/>
      <family val="2"/>
    </font>
    <font>
      <b/>
      <sz val="11"/>
      <color indexed="10"/>
      <name val="Calibri"/>
      <family val="2"/>
    </font>
    <font>
      <sz val="10"/>
      <name val="Times New Roman"/>
      <family val="1"/>
    </font>
    <font>
      <sz val="9"/>
      <color indexed="9"/>
      <name val="Times New Roman"/>
      <family val="1"/>
    </font>
    <font>
      <b/>
      <sz val="12"/>
      <name val="Helv"/>
      <family val="2"/>
    </font>
    <font>
      <sz val="11"/>
      <color indexed="17"/>
      <name val="Calibri"/>
      <family val="2"/>
    </font>
    <font>
      <b/>
      <sz val="8"/>
      <color indexed="24"/>
      <name val="Arial"/>
      <family val="2"/>
    </font>
    <font>
      <b/>
      <sz val="9"/>
      <color indexed="24"/>
      <name val="Arial"/>
      <family val="2"/>
    </font>
    <font>
      <b/>
      <sz val="11"/>
      <color indexed="24"/>
      <name val="Arial"/>
      <family val="2"/>
    </font>
    <font>
      <b/>
      <sz val="11"/>
      <color indexed="9"/>
      <name val="Calibri"/>
      <family val="2"/>
    </font>
    <font>
      <sz val="10"/>
      <name val="MS Sans Serif"/>
      <family val="2"/>
    </font>
    <font>
      <sz val="10"/>
      <color indexed="20"/>
      <name val="Arial"/>
      <family val="2"/>
    </font>
    <font>
      <sz val="10"/>
      <name val="Times New Roman Baltic"/>
      <family val="2"/>
    </font>
    <font>
      <i/>
      <sz val="11"/>
      <color indexed="23"/>
      <name val="Calibri"/>
      <family val="2"/>
    </font>
    <font>
      <i/>
      <sz val="10"/>
      <color indexed="23"/>
      <name val="Arial"/>
      <family val="2"/>
    </font>
    <font>
      <i/>
      <sz val="11"/>
      <color indexed="55"/>
      <name val="Calibri"/>
      <family val="2"/>
    </font>
    <font>
      <u/>
      <sz val="10"/>
      <color indexed="12"/>
      <name val="Arial"/>
      <family val="2"/>
    </font>
    <font>
      <sz val="11"/>
      <color indexed="62"/>
      <name val="Calibri"/>
      <family val="2"/>
    </font>
    <font>
      <sz val="10"/>
      <color indexed="54"/>
      <name val="Arial"/>
      <family val="2"/>
    </font>
    <font>
      <sz val="11"/>
      <color indexed="52"/>
      <name val="Calibri"/>
      <family val="2"/>
    </font>
    <font>
      <sz val="10"/>
      <color indexed="52"/>
      <name val="Arial"/>
      <family val="2"/>
    </font>
    <font>
      <b/>
      <sz val="9"/>
      <name val="Helv"/>
      <family val="2"/>
    </font>
    <font>
      <sz val="11"/>
      <name val="Arial"/>
      <family val="2"/>
    </font>
    <font>
      <sz val="9"/>
      <color indexed="8"/>
      <name val="Calibri"/>
      <family val="2"/>
    </font>
    <font>
      <sz val="11"/>
      <color indexed="8"/>
      <name val="Verdana"/>
      <family val="2"/>
    </font>
    <font>
      <sz val="10"/>
      <name val="Verdana"/>
      <family val="2"/>
    </font>
    <font>
      <b/>
      <sz val="10"/>
      <color indexed="9"/>
      <name val="Arial"/>
      <family val="2"/>
    </font>
    <font>
      <sz val="9"/>
      <name val="Helv"/>
      <family val="2"/>
    </font>
    <font>
      <sz val="11"/>
      <color indexed="10"/>
      <name val="Calibri"/>
      <family val="2"/>
    </font>
    <font>
      <sz val="11"/>
      <color theme="0"/>
      <name val="Arial"/>
      <family val="2"/>
      <scheme val="minor"/>
    </font>
    <font>
      <sz val="6.5"/>
      <name val="Arial"/>
      <family val="2"/>
      <scheme val="minor"/>
    </font>
    <font>
      <i/>
      <sz val="7"/>
      <name val="Arial"/>
      <family val="2"/>
      <scheme val="minor"/>
    </font>
    <font>
      <b/>
      <vertAlign val="superscript"/>
      <sz val="8"/>
      <color theme="4"/>
      <name val="Arial"/>
      <family val="2"/>
    </font>
    <font>
      <sz val="11"/>
      <color rgb="FF9C0006"/>
      <name val="Arial"/>
      <family val="2"/>
      <scheme val="minor"/>
    </font>
    <font>
      <b/>
      <sz val="11"/>
      <color rgb="FFFA7D00"/>
      <name val="Arial"/>
      <family val="2"/>
      <scheme val="minor"/>
    </font>
    <font>
      <b/>
      <sz val="11"/>
      <color theme="0"/>
      <name val="Arial"/>
      <family val="2"/>
      <scheme val="minor"/>
    </font>
    <font>
      <i/>
      <sz val="11"/>
      <color rgb="FF7F7F7F"/>
      <name val="Arial"/>
      <family val="2"/>
      <scheme val="minor"/>
    </font>
    <font>
      <sz val="11"/>
      <color rgb="FF006100"/>
      <name val="Arial"/>
      <family val="2"/>
      <scheme val="minor"/>
    </font>
    <font>
      <b/>
      <sz val="15"/>
      <color theme="3"/>
      <name val="Arial"/>
      <family val="2"/>
      <scheme val="minor"/>
    </font>
    <font>
      <b/>
      <sz val="13"/>
      <color theme="3"/>
      <name val="Arial"/>
      <family val="2"/>
      <scheme val="minor"/>
    </font>
    <font>
      <b/>
      <sz val="11"/>
      <color theme="3"/>
      <name val="Arial"/>
      <family val="2"/>
      <scheme val="minor"/>
    </font>
    <font>
      <sz val="11"/>
      <color rgb="FFFA7D00"/>
      <name val="Arial"/>
      <family val="2"/>
      <scheme val="minor"/>
    </font>
    <font>
      <sz val="11"/>
      <color rgb="FF9C5700"/>
      <name val="Arial"/>
      <family val="2"/>
      <scheme val="minor"/>
    </font>
    <font>
      <b/>
      <sz val="11"/>
      <color rgb="FF3F3F3F"/>
      <name val="Arial"/>
      <family val="2"/>
      <scheme val="minor"/>
    </font>
    <font>
      <b/>
      <sz val="11"/>
      <color theme="1"/>
      <name val="Arial"/>
      <family val="2"/>
      <scheme val="minor"/>
    </font>
    <font>
      <sz val="11"/>
      <color rgb="FFFF0000"/>
      <name val="Arial"/>
      <family val="2"/>
      <scheme val="minor"/>
    </font>
    <font>
      <b/>
      <u/>
      <sz val="10"/>
      <color indexed="59"/>
      <name val="Arial"/>
      <family val="2"/>
    </font>
    <font>
      <b/>
      <u/>
      <sz val="10"/>
      <name val="Arial"/>
      <family val="2"/>
    </font>
    <font>
      <i/>
      <sz val="7"/>
      <name val="Arial"/>
      <family val="2"/>
    </font>
    <font>
      <sz val="7"/>
      <name val="Arial"/>
      <family val="2"/>
    </font>
    <font>
      <b/>
      <u/>
      <sz val="10"/>
      <name val="Arial"/>
      <family val="2"/>
    </font>
    <font>
      <sz val="10"/>
      <name val="Arial"/>
      <family val="2"/>
    </font>
    <font>
      <sz val="11"/>
      <color indexed="8"/>
      <name val="Arial"/>
      <family val="2"/>
    </font>
    <font>
      <sz val="7"/>
      <name val="Arial"/>
      <family val="2"/>
    </font>
    <font>
      <i/>
      <sz val="10"/>
      <name val="Arial"/>
      <family val="2"/>
    </font>
    <font>
      <sz val="8"/>
      <color indexed="8"/>
      <name val="Arial"/>
      <family val="2"/>
    </font>
    <font>
      <b/>
      <i/>
      <sz val="8"/>
      <name val="Helv"/>
      <family val="2"/>
    </font>
    <font>
      <vertAlign val="superscript"/>
      <sz val="6.5"/>
      <name val="Arial"/>
      <family val="2"/>
      <scheme val="minor"/>
    </font>
    <font>
      <sz val="8"/>
      <name val="Arial"/>
      <family val="2"/>
      <scheme val="minor"/>
    </font>
    <font>
      <sz val="9"/>
      <color rgb="FFFF0000"/>
      <name val="Arial"/>
      <family val="2"/>
      <scheme val="minor"/>
    </font>
    <font>
      <sz val="6.5"/>
      <name val="Aptos Narrow"/>
      <family val="2"/>
    </font>
    <font>
      <b/>
      <sz val="6.5"/>
      <name val="Aptos Narrow"/>
      <family val="2"/>
    </font>
    <font>
      <i/>
      <sz val="7"/>
      <color theme="1"/>
      <name val="Arial"/>
      <family val="2"/>
    </font>
    <font>
      <sz val="6.5"/>
      <color theme="0"/>
      <name val="Arial"/>
      <family val="2"/>
    </font>
    <font>
      <i/>
      <sz val="6.5"/>
      <name val="Arial"/>
      <family val="2"/>
      <scheme val="minor"/>
    </font>
    <font>
      <sz val="6"/>
      <name val="Arial"/>
      <family val="2"/>
    </font>
    <font>
      <sz val="6"/>
      <name val="Aptos Narrow"/>
      <family val="2"/>
    </font>
    <font>
      <sz val="9.75"/>
      <name val="Arial"/>
      <family val="2"/>
    </font>
    <font>
      <sz val="8"/>
      <color theme="1"/>
      <name val="Arial"/>
      <family val="2"/>
      <scheme val="minor"/>
    </font>
    <font>
      <sz val="7"/>
      <name val="Arial"/>
      <family val="2"/>
    </font>
    <font>
      <b/>
      <sz val="6.5"/>
      <name val="Arial"/>
      <family val="2"/>
      <scheme val="minor"/>
    </font>
    <font>
      <sz val="10"/>
      <name val="Helv"/>
      <family val="2"/>
    </font>
  </fonts>
  <fills count="92">
    <fill>
      <patternFill patternType="none"/>
    </fill>
    <fill>
      <patternFill patternType="gray125"/>
    </fill>
    <fill>
      <patternFill patternType="solid">
        <fgColor theme="0"/>
        <bgColor indexed="64"/>
      </patternFill>
    </fill>
    <fill>
      <patternFill patternType="solid">
        <fgColor theme="5" tint="0.39997558519241921"/>
        <bgColor indexed="64"/>
      </patternFill>
    </fill>
    <fill>
      <patternFill patternType="solid">
        <fgColor indexed="9"/>
        <bgColor indexed="64"/>
      </patternFill>
    </fill>
    <fill>
      <patternFill patternType="solid">
        <fgColor rgb="FFC9EDE4"/>
        <bgColor indexed="64"/>
      </patternFill>
    </fill>
    <fill>
      <patternFill patternType="solid">
        <fgColor rgb="FFC9EDE4"/>
        <bgColor rgb="FF000000"/>
      </patternFill>
    </fill>
    <fill>
      <patternFill patternType="solid">
        <fgColor rgb="FFFFFFFF"/>
        <bgColor indexed="64"/>
      </patternFill>
    </fill>
    <fill>
      <patternFill patternType="solid">
        <fgColor theme="9" tint="0.79998168889431442"/>
        <bgColor indexed="64"/>
      </patternFill>
    </fill>
    <fill>
      <patternFill patternType="solid">
        <fgColor theme="5"/>
        <bgColor indexed="64"/>
      </patternFill>
    </fill>
    <fill>
      <patternFill patternType="solid">
        <fgColor theme="3"/>
        <bgColor indexed="64"/>
      </patternFill>
    </fill>
    <fill>
      <patternFill patternType="solid">
        <fgColor indexed="43"/>
      </patternFill>
    </fill>
    <fill>
      <patternFill patternType="solid">
        <fgColor indexed="43"/>
        <bgColor indexed="64"/>
      </patternFill>
    </fill>
    <fill>
      <patternFill patternType="solid">
        <fgColor indexed="16"/>
      </patternFill>
    </fill>
    <fill>
      <patternFill patternType="solid">
        <fgColor indexed="31"/>
      </patternFill>
    </fill>
    <fill>
      <patternFill patternType="solid">
        <fgColor indexed="44"/>
      </patternFill>
    </fill>
    <fill>
      <patternFill patternType="solid">
        <fgColor indexed="59"/>
        <bgColor indexed="64"/>
      </patternFill>
    </fill>
    <fill>
      <patternFill patternType="solid">
        <fgColor indexed="14"/>
        <bgColor indexed="64"/>
      </patternFill>
    </fill>
    <fill>
      <patternFill patternType="solid">
        <fgColor indexed="9"/>
      </patternFill>
    </fill>
    <fill>
      <patternFill patternType="solid">
        <fgColor indexed="31"/>
        <bgColor indexed="64"/>
      </patternFill>
    </fill>
    <fill>
      <patternFill patternType="solid">
        <fgColor indexed="45"/>
      </patternFill>
    </fill>
    <fill>
      <patternFill patternType="solid">
        <fgColor indexed="29"/>
      </patternFill>
    </fill>
    <fill>
      <patternFill patternType="solid">
        <fgColor indexed="47"/>
        <bgColor indexed="64"/>
      </patternFill>
    </fill>
    <fill>
      <patternFill patternType="solid">
        <fgColor indexed="27"/>
        <bgColor indexed="64"/>
      </patternFill>
    </fill>
    <fill>
      <patternFill patternType="solid">
        <fgColor indexed="29"/>
        <bgColor indexed="64"/>
      </patternFill>
    </fill>
    <fill>
      <patternFill patternType="solid">
        <fgColor indexed="45"/>
        <bgColor indexed="64"/>
      </patternFill>
    </fill>
    <fill>
      <patternFill patternType="solid">
        <fgColor indexed="42"/>
      </patternFill>
    </fill>
    <fill>
      <patternFill patternType="solid">
        <fgColor indexed="26"/>
      </patternFill>
    </fill>
    <fill>
      <patternFill patternType="solid">
        <fgColor indexed="26"/>
        <bgColor indexed="64"/>
      </patternFill>
    </fill>
    <fill>
      <patternFill patternType="solid">
        <fgColor indexed="46"/>
        <bgColor indexed="64"/>
      </patternFill>
    </fill>
    <fill>
      <patternFill patternType="solid">
        <fgColor indexed="42"/>
        <bgColor indexed="64"/>
      </patternFill>
    </fill>
    <fill>
      <patternFill patternType="solid">
        <fgColor indexed="46"/>
      </patternFill>
    </fill>
    <fill>
      <patternFill patternType="solid">
        <fgColor indexed="47"/>
      </patternFill>
    </fill>
    <fill>
      <patternFill patternType="solid">
        <fgColor indexed="27"/>
      </patternFill>
    </fill>
    <fill>
      <patternFill patternType="solid">
        <fgColor indexed="15"/>
      </patternFill>
    </fill>
    <fill>
      <patternFill patternType="solid">
        <fgColor indexed="15"/>
        <bgColor indexed="64"/>
      </patternFill>
    </fill>
    <fill>
      <patternFill patternType="solid">
        <fgColor indexed="53"/>
        <bgColor indexed="64"/>
      </patternFill>
    </fill>
    <fill>
      <patternFill patternType="solid">
        <fgColor indexed="16"/>
        <bgColor indexed="64"/>
      </patternFill>
    </fill>
    <fill>
      <patternFill patternType="solid">
        <fgColor indexed="54"/>
        <bgColor indexed="64"/>
      </patternFill>
    </fill>
    <fill>
      <patternFill patternType="solid">
        <fgColor indexed="44"/>
        <bgColor indexed="64"/>
      </patternFill>
    </fill>
    <fill>
      <patternFill patternType="solid">
        <fgColor indexed="22"/>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49"/>
        <bgColor indexed="64"/>
      </patternFill>
    </fill>
    <fill>
      <patternFill patternType="solid">
        <fgColor indexed="18"/>
        <bgColor indexed="64"/>
      </patternFill>
    </fill>
    <fill>
      <patternFill patternType="solid">
        <fgColor indexed="19"/>
        <bgColor indexed="64"/>
      </patternFill>
    </fill>
    <fill>
      <patternFill patternType="solid">
        <fgColor indexed="36"/>
        <bgColor indexed="64"/>
      </patternFill>
    </fill>
    <fill>
      <patternFill patternType="solid">
        <fgColor indexed="52"/>
        <bgColor indexed="64"/>
      </patternFill>
    </fill>
    <fill>
      <patternFill patternType="solid">
        <fgColor indexed="10"/>
        <bgColor indexed="64"/>
      </patternFill>
    </fill>
    <fill>
      <patternFill patternType="solid">
        <fgColor indexed="55"/>
        <bgColor indexed="64"/>
      </patternFill>
    </fill>
    <fill>
      <patternFill patternType="solid">
        <fgColor indexed="23"/>
        <bgColor indexed="64"/>
      </patternFill>
    </fill>
    <fill>
      <patternFill patternType="lightGray">
        <fgColor indexed="14"/>
        <bgColor indexed="9"/>
      </patternFill>
    </fill>
    <fill>
      <patternFill patternType="lightGray">
        <fgColor indexed="12"/>
        <bgColor indexed="9"/>
      </patternFill>
    </fill>
    <fill>
      <patternFill patternType="solid">
        <fgColor indexed="56"/>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EB9C"/>
      </patternFill>
    </fill>
    <fill>
      <patternFill patternType="solid">
        <fgColor rgb="FFFFFFCC"/>
      </patternFill>
    </fill>
    <fill>
      <patternFill patternType="solid">
        <fgColor indexed="38"/>
      </patternFill>
    </fill>
    <fill>
      <patternFill patternType="solid">
        <fgColor indexed="63"/>
        <bgColor indexed="64"/>
      </patternFill>
    </fill>
    <fill>
      <patternFill patternType="solid">
        <fgColor theme="4"/>
        <bgColor indexed="64"/>
      </patternFill>
    </fill>
    <fill>
      <patternFill patternType="solid">
        <fgColor theme="0" tint="-0.14999847407452621"/>
        <bgColor indexed="64"/>
      </patternFill>
    </fill>
    <fill>
      <patternFill patternType="solid">
        <fgColor indexed="24"/>
      </patternFill>
    </fill>
    <fill>
      <patternFill patternType="solid">
        <fgColor indexed="59"/>
      </patternFill>
    </fill>
    <fill>
      <patternFill patternType="solid">
        <fgColor indexed="53"/>
      </patternFill>
    </fill>
    <fill>
      <patternFill patternType="solid">
        <fgColor indexed="54"/>
      </patternFill>
    </fill>
    <fill>
      <patternFill patternType="solid">
        <fgColor rgb="FFFFFFFF"/>
        <bgColor rgb="FF000000"/>
      </patternFill>
    </fill>
  </fills>
  <borders count="48">
    <border>
      <left/>
      <right/>
      <top/>
      <bottom/>
      <diagonal/>
    </border>
    <border>
      <left/>
      <right/>
      <top style="hair">
        <color auto="1"/>
      </top>
      <bottom/>
      <diagonal/>
    </border>
    <border>
      <left/>
      <right/>
      <top/>
      <bottom style="thin">
        <color theme="4"/>
      </bottom>
      <diagonal/>
    </border>
    <border>
      <left style="thin">
        <color theme="4"/>
      </left>
      <right style="thin">
        <color theme="4"/>
      </right>
      <top style="thin">
        <color theme="4"/>
      </top>
      <bottom/>
      <diagonal/>
    </border>
    <border>
      <left style="thin">
        <color theme="4"/>
      </left>
      <right style="thin">
        <color theme="4"/>
      </right>
      <top/>
      <bottom style="thin">
        <color theme="4"/>
      </bottom>
      <diagonal/>
    </border>
    <border>
      <left style="thin">
        <color theme="4"/>
      </left>
      <right style="thin">
        <color theme="4"/>
      </right>
      <top/>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style="hair">
        <color indexed="64"/>
      </right>
      <top/>
      <bottom/>
      <diagonal/>
    </border>
    <border>
      <left style="hair">
        <color indexed="64"/>
      </left>
      <right/>
      <top/>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style="hair">
        <color theme="5"/>
      </left>
      <right style="hair">
        <color theme="5"/>
      </right>
      <top/>
      <bottom/>
      <diagonal/>
    </border>
    <border>
      <left/>
      <right/>
      <top style="thin">
        <color indexed="64"/>
      </top>
      <bottom style="double">
        <color indexed="64"/>
      </bottom>
      <diagonal/>
    </border>
    <border>
      <left/>
      <right/>
      <top style="hair">
        <color indexed="8"/>
      </top>
      <bottom style="hair">
        <color indexed="8"/>
      </bottom>
      <diagonal/>
    </border>
    <border>
      <left/>
      <right/>
      <top/>
      <bottom style="medium">
        <color indexed="18"/>
      </bottom>
      <diagonal/>
    </border>
    <border>
      <left/>
      <right/>
      <top/>
      <bottom style="thick">
        <color indexed="56"/>
      </bottom>
      <diagonal/>
    </border>
    <border>
      <left/>
      <right/>
      <top/>
      <bottom style="thick">
        <color indexed="27"/>
      </bottom>
      <diagonal/>
    </border>
    <border>
      <left/>
      <right/>
      <top style="hair">
        <color indexed="8"/>
      </top>
      <bottom style="hair">
        <color indexed="8"/>
      </bottom>
      <diagonal/>
    </border>
    <border>
      <left/>
      <right/>
      <top style="hair">
        <color indexed="8"/>
      </top>
      <bottom style="hair">
        <color indexed="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medium">
        <color indexed="24"/>
      </bottom>
      <diagonal/>
    </border>
    <border>
      <left style="double">
        <color indexed="63"/>
      </left>
      <right style="double">
        <color indexed="63"/>
      </right>
      <top style="double">
        <color indexed="63"/>
      </top>
      <bottom style="double">
        <color indexed="63"/>
      </bottom>
      <diagonal/>
    </border>
    <border>
      <left style="double">
        <color indexed="8"/>
      </left>
      <right style="double">
        <color indexed="8"/>
      </right>
      <top style="double">
        <color indexed="8"/>
      </top>
      <bottom style="double">
        <color indexed="8"/>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right/>
      <top/>
      <bottom style="double">
        <color indexed="10"/>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style="hair">
        <color indexed="64"/>
      </right>
      <top style="hair">
        <color auto="1"/>
      </top>
      <bottom style="hair">
        <color indexed="64"/>
      </bottom>
      <diagonal/>
    </border>
    <border>
      <left/>
      <right/>
      <top style="hair">
        <color indexed="64"/>
      </top>
      <bottom style="hair">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n">
        <color indexed="64"/>
      </bottom>
      <diagonal/>
    </border>
    <border>
      <left/>
      <right/>
      <top style="double">
        <color indexed="64"/>
      </top>
      <bottom style="double">
        <color indexed="64"/>
      </bottom>
      <diagonal/>
    </border>
  </borders>
  <cellStyleXfs count="61985">
    <xf numFmtId="0" fontId="0" fillId="0" borderId="0"/>
    <xf numFmtId="0" fontId="1" fillId="0" borderId="0" applyNumberFormat="0" applyFill="0" applyBorder="0" applyAlignment="0" applyProtection="0">
      <alignment vertical="top"/>
      <protection locked="0"/>
    </xf>
    <xf numFmtId="0" fontId="2" fillId="0" borderId="0"/>
    <xf numFmtId="0" fontId="2" fillId="0" borderId="0" applyProtection="0"/>
    <xf numFmtId="0" fontId="2" fillId="0" borderId="0"/>
    <xf numFmtId="0" fontId="2" fillId="0" borderId="0" applyProtection="0"/>
    <xf numFmtId="0" fontId="2" fillId="0" borderId="0"/>
    <xf numFmtId="165" fontId="2" fillId="0" borderId="0" applyFont="0" applyFill="0" applyBorder="0" applyAlignment="0" applyProtection="0"/>
    <xf numFmtId="167" fontId="2" fillId="0" borderId="0" applyFont="0" applyFill="0" applyBorder="0" applyAlignment="0" applyProtection="0"/>
    <xf numFmtId="165" fontId="36" fillId="0" borderId="0" applyFont="0" applyFill="0" applyBorder="0" applyAlignment="0" applyProtection="0"/>
    <xf numFmtId="167" fontId="2" fillId="0" borderId="0" applyFont="0" applyFill="0" applyBorder="0" applyAlignment="0" applyProtection="0"/>
    <xf numFmtId="0" fontId="2" fillId="0" borderId="0" applyProtection="0"/>
    <xf numFmtId="167" fontId="2" fillId="0" borderId="0" applyFont="0" applyFill="0" applyBorder="0" applyAlignment="0" applyProtection="0"/>
    <xf numFmtId="0" fontId="2" fillId="0" borderId="0"/>
    <xf numFmtId="9"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0" fontId="2" fillId="0" borderId="0" applyProtection="0"/>
    <xf numFmtId="0" fontId="2" fillId="0" borderId="0"/>
    <xf numFmtId="0" fontId="2" fillId="0" borderId="0" applyProtection="0"/>
    <xf numFmtId="0" fontId="2" fillId="0" borderId="0" applyBorder="0"/>
    <xf numFmtId="0" fontId="2" fillId="0" borderId="0" applyProtection="0"/>
    <xf numFmtId="0" fontId="2" fillId="0" borderId="0"/>
    <xf numFmtId="0" fontId="2" fillId="0" borderId="0" applyProtection="0"/>
    <xf numFmtId="167" fontId="2" fillId="0" borderId="0" applyFont="0" applyFill="0" applyBorder="0" applyAlignment="0" applyProtection="0"/>
    <xf numFmtId="0" fontId="2" fillId="0" borderId="0" applyProtection="0"/>
    <xf numFmtId="0" fontId="2" fillId="0" borderId="0"/>
    <xf numFmtId="0" fontId="2" fillId="0" borderId="0"/>
    <xf numFmtId="0" fontId="61" fillId="0" borderId="0"/>
    <xf numFmtId="9" fontId="64" fillId="0" borderId="0">
      <alignment horizontal="right"/>
    </xf>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Font="0" applyFill="0" applyBorder="0" applyAlignment="0" applyProtection="0"/>
    <xf numFmtId="1" fontId="65" fillId="0" borderId="0" applyFont="0" applyFill="0" applyBorder="0" applyAlignment="0" applyProtection="0">
      <protection locked="0"/>
    </xf>
    <xf numFmtId="0" fontId="2" fillId="0" borderId="0"/>
    <xf numFmtId="0" fontId="2" fillId="0" borderId="0"/>
    <xf numFmtId="0" fontId="2" fillId="0" borderId="0"/>
    <xf numFmtId="0" fontId="2" fillId="0" borderId="0"/>
    <xf numFmtId="215" fontId="2" fillId="0" borderId="0"/>
    <xf numFmtId="215" fontId="2" fillId="0" borderId="0"/>
    <xf numFmtId="0" fontId="2" fillId="0" borderId="0"/>
    <xf numFmtId="0" fontId="2" fillId="0" borderId="0"/>
    <xf numFmtId="0" fontId="2" fillId="0" borderId="0"/>
    <xf numFmtId="215" fontId="2" fillId="0" borderId="0"/>
    <xf numFmtId="215" fontId="2" fillId="0" borderId="0"/>
    <xf numFmtId="0" fontId="2" fillId="0" borderId="0"/>
    <xf numFmtId="0" fontId="2" fillId="0" borderId="0"/>
    <xf numFmtId="216" fontId="5" fillId="0" borderId="0" applyFont="0" applyFill="0" applyBorder="0" applyAlignment="0" applyProtection="0"/>
    <xf numFmtId="216"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0" fontId="2" fillId="0" borderId="0" applyNumberFormat="0" applyFill="0" applyBorder="0" applyAlignment="0" applyProtection="0"/>
    <xf numFmtId="0" fontId="2"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xf numFmtId="0" fontId="2"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xf numFmtId="0" fontId="2" fillId="0" borderId="0" applyNumberFormat="0" applyFill="0" applyBorder="0" applyAlignment="0" applyProtection="0"/>
    <xf numFmtId="0" fontId="2" fillId="0" borderId="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xf numFmtId="0" fontId="2" fillId="0" borderId="0" applyFont="0" applyFill="0" applyBorder="0" applyAlignment="0" applyProtection="0"/>
    <xf numFmtId="0" fontId="2"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218" fontId="5" fillId="0" borderId="0" applyFont="0" applyFill="0" applyBorder="0" applyAlignment="0" applyProtection="0"/>
    <xf numFmtId="218" fontId="5" fillId="0" borderId="0" applyFont="0" applyFill="0" applyBorder="0" applyAlignment="0" applyProtection="0"/>
    <xf numFmtId="218" fontId="5" fillId="0" borderId="0" applyFont="0" applyFill="0" applyBorder="0" applyAlignment="0" applyProtection="0"/>
    <xf numFmtId="191" fontId="2" fillId="0" borderId="0" applyFont="0" applyFill="0" applyBorder="0" applyAlignment="0" applyProtection="0"/>
    <xf numFmtId="218" fontId="5" fillId="0" borderId="0" applyFont="0" applyFill="0" applyBorder="0" applyAlignment="0" applyProtection="0"/>
    <xf numFmtId="218" fontId="5" fillId="0" borderId="0" applyFont="0" applyFill="0" applyBorder="0" applyAlignment="0" applyProtection="0"/>
    <xf numFmtId="218" fontId="5" fillId="0" borderId="0" applyFont="0" applyFill="0" applyBorder="0" applyAlignment="0" applyProtection="0"/>
    <xf numFmtId="218" fontId="5" fillId="0" borderId="0" applyFont="0" applyFill="0" applyBorder="0" applyAlignment="0" applyProtection="0"/>
    <xf numFmtId="218" fontId="5" fillId="0" borderId="0" applyFont="0" applyFill="0" applyBorder="0" applyAlignment="0" applyProtection="0"/>
    <xf numFmtId="218" fontId="5"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0" fontId="5" fillId="0" borderId="0" applyFont="0" applyFill="0" applyBorder="0" applyAlignment="0" applyProtection="0"/>
    <xf numFmtId="220" fontId="5" fillId="0" borderId="0" applyFont="0" applyFill="0" applyBorder="0" applyAlignment="0" applyProtection="0"/>
    <xf numFmtId="220" fontId="5" fillId="0" borderId="0" applyFont="0" applyFill="0" applyBorder="0" applyAlignment="0" applyProtection="0"/>
    <xf numFmtId="219" fontId="2" fillId="0" borderId="0" applyFont="0" applyFill="0" applyBorder="0" applyAlignment="0" applyProtection="0"/>
    <xf numFmtId="220" fontId="5" fillId="0" borderId="0" applyFont="0" applyFill="0" applyBorder="0" applyAlignment="0" applyProtection="0"/>
    <xf numFmtId="220" fontId="5" fillId="0" borderId="0" applyFont="0" applyFill="0" applyBorder="0" applyAlignment="0" applyProtection="0"/>
    <xf numFmtId="220" fontId="5" fillId="0" borderId="0" applyFont="0" applyFill="0" applyBorder="0" applyAlignment="0" applyProtection="0"/>
    <xf numFmtId="220" fontId="5" fillId="0" borderId="0" applyFont="0" applyFill="0" applyBorder="0" applyAlignment="0" applyProtection="0"/>
    <xf numFmtId="220" fontId="5"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0" fontId="5"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221" fontId="5" fillId="0" borderId="0" applyFont="0" applyFill="0" applyBorder="0" applyAlignment="0" applyProtection="0"/>
    <xf numFmtId="221" fontId="5" fillId="0" borderId="0" applyFont="0" applyFill="0" applyBorder="0" applyAlignment="0" applyProtection="0"/>
    <xf numFmtId="221" fontId="5" fillId="0" borderId="0" applyFont="0" applyFill="0" applyBorder="0" applyAlignment="0" applyProtection="0"/>
    <xf numFmtId="39" fontId="2" fillId="0" borderId="0" applyFont="0" applyFill="0" applyBorder="0" applyAlignment="0" applyProtection="0"/>
    <xf numFmtId="221" fontId="5" fillId="0" borderId="0" applyFont="0" applyFill="0" applyBorder="0" applyAlignment="0" applyProtection="0"/>
    <xf numFmtId="221" fontId="5" fillId="0" borderId="0" applyFont="0" applyFill="0" applyBorder="0" applyAlignment="0" applyProtection="0"/>
    <xf numFmtId="221" fontId="5" fillId="0" borderId="0" applyFont="0" applyFill="0" applyBorder="0" applyAlignment="0" applyProtection="0"/>
    <xf numFmtId="221" fontId="5" fillId="0" borderId="0" applyFont="0" applyFill="0" applyBorder="0" applyAlignment="0" applyProtection="0"/>
    <xf numFmtId="221" fontId="5" fillId="0" borderId="0" applyFont="0" applyFill="0" applyBorder="0" applyAlignment="0" applyProtection="0"/>
    <xf numFmtId="221" fontId="5"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xf numFmtId="0" fontId="2" fillId="0" borderId="0" applyNumberFormat="0" applyFill="0" applyBorder="0" applyAlignment="0" applyProtection="0"/>
    <xf numFmtId="0" fontId="2" fillId="0" borderId="0" applyNumberFormat="0" applyFill="0" applyBorder="0" applyAlignment="0" applyProtection="0"/>
    <xf numFmtId="222" fontId="5" fillId="0" borderId="0" applyFont="0" applyFill="0" applyBorder="0" applyAlignment="0" applyProtection="0"/>
    <xf numFmtId="222" fontId="5"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2" fillId="11" borderId="0" applyNumberFormat="0" applyFont="0" applyAlignment="0" applyProtection="0"/>
    <xf numFmtId="0" fontId="2" fillId="11" borderId="0" applyNumberFormat="0" applyFont="0" applyAlignment="0" applyProtection="0"/>
    <xf numFmtId="0" fontId="2" fillId="12" borderId="0" applyNumberFormat="0" applyFont="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67"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4" fontId="5" fillId="0" borderId="0" applyFont="0" applyFill="0" applyBorder="0" applyAlignment="0" applyProtection="0"/>
    <xf numFmtId="224" fontId="5" fillId="0" borderId="0" applyFont="0" applyFill="0" applyBorder="0" applyAlignment="0" applyProtection="0"/>
    <xf numFmtId="224" fontId="5" fillId="0" borderId="0" applyFont="0" applyFill="0" applyBorder="0" applyAlignment="0" applyProtection="0"/>
    <xf numFmtId="223" fontId="2" fillId="0" borderId="0" applyFont="0" applyFill="0" applyBorder="0" applyAlignment="0" applyProtection="0"/>
    <xf numFmtId="224" fontId="5" fillId="0" borderId="0" applyFont="0" applyFill="0" applyBorder="0" applyAlignment="0" applyProtection="0"/>
    <xf numFmtId="224" fontId="5" fillId="0" borderId="0" applyFont="0" applyFill="0" applyBorder="0" applyAlignment="0" applyProtection="0"/>
    <xf numFmtId="224" fontId="5" fillId="0" borderId="0" applyFont="0" applyFill="0" applyBorder="0" applyAlignment="0" applyProtection="0"/>
    <xf numFmtId="224" fontId="5" fillId="0" borderId="0" applyFont="0" applyFill="0" applyBorder="0" applyAlignment="0" applyProtection="0"/>
    <xf numFmtId="224" fontId="5" fillId="0" borderId="0" applyFont="0" applyFill="0" applyBorder="0" applyAlignment="0" applyProtection="0"/>
    <xf numFmtId="224" fontId="5"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6" fontId="5" fillId="0" borderId="0" applyFont="0" applyFill="0" applyBorder="0" applyProtection="0">
      <alignment horizontal="right"/>
    </xf>
    <xf numFmtId="226" fontId="5" fillId="0" borderId="0" applyFont="0" applyFill="0" applyBorder="0" applyProtection="0">
      <alignment horizontal="right"/>
    </xf>
    <xf numFmtId="226" fontId="5" fillId="0" borderId="0" applyFont="0" applyFill="0" applyBorder="0" applyProtection="0">
      <alignment horizontal="right"/>
    </xf>
    <xf numFmtId="225" fontId="2" fillId="0" borderId="0" applyFont="0" applyFill="0" applyBorder="0" applyAlignment="0" applyProtection="0"/>
    <xf numFmtId="226" fontId="5" fillId="0" borderId="0" applyFont="0" applyFill="0" applyBorder="0" applyProtection="0">
      <alignment horizontal="right"/>
    </xf>
    <xf numFmtId="226" fontId="5" fillId="0" borderId="0" applyFont="0" applyFill="0" applyBorder="0" applyProtection="0">
      <alignment horizontal="right"/>
    </xf>
    <xf numFmtId="226" fontId="5" fillId="0" borderId="0" applyFont="0" applyFill="0" applyBorder="0" applyProtection="0">
      <alignment horizontal="right"/>
    </xf>
    <xf numFmtId="226" fontId="5" fillId="0" borderId="0" applyFont="0" applyFill="0" applyBorder="0" applyProtection="0">
      <alignment horizontal="right"/>
    </xf>
    <xf numFmtId="226" fontId="5" fillId="0" borderId="0" applyFont="0" applyFill="0" applyBorder="0" applyProtection="0">
      <alignment horizontal="right"/>
    </xf>
    <xf numFmtId="226" fontId="5" fillId="0" borderId="0" applyFont="0" applyFill="0" applyBorder="0" applyProtection="0">
      <alignment horizontal="right"/>
    </xf>
    <xf numFmtId="225" fontId="2" fillId="0" borderId="0" applyFont="0" applyFill="0" applyBorder="0" applyAlignment="0" applyProtection="0"/>
    <xf numFmtId="22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11" fillId="0" borderId="0" applyFill="0" applyProtection="0">
      <alignment horizontal="center"/>
    </xf>
    <xf numFmtId="228" fontId="11" fillId="0" borderId="0" applyFill="0" applyProtection="0">
      <alignment horizontal="center"/>
    </xf>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Font="0" applyFill="0" applyBorder="0" applyAlignment="0" applyProtection="0"/>
    <xf numFmtId="0" fontId="2"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68" fillId="0" borderId="0" applyNumberFormat="0" applyFill="0" applyBorder="0" applyProtection="0">
      <alignment vertical="top"/>
    </xf>
    <xf numFmtId="0" fontId="68" fillId="0" borderId="0" applyNumberFormat="0" applyFill="0" applyBorder="0" applyProtection="0">
      <alignment vertical="top"/>
    </xf>
    <xf numFmtId="0" fontId="68" fillId="0" borderId="0" applyNumberFormat="0" applyFill="0" applyBorder="0" applyProtection="0">
      <alignment vertical="top"/>
    </xf>
    <xf numFmtId="0" fontId="2" fillId="0" borderId="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70" fillId="0" borderId="18" applyNumberFormat="0" applyFill="0" applyProtection="0">
      <alignment horizontal="center"/>
    </xf>
    <xf numFmtId="0" fontId="70" fillId="0" borderId="0" applyNumberFormat="0" applyFill="0" applyBorder="0" applyProtection="0">
      <alignment horizontal="left"/>
    </xf>
    <xf numFmtId="0" fontId="71" fillId="0" borderId="0" applyNumberFormat="0" applyFill="0" applyBorder="0" applyProtection="0">
      <alignment horizontal="centerContinuous"/>
    </xf>
    <xf numFmtId="0" fontId="2"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xf numFmtId="0" fontId="2" fillId="0" borderId="0"/>
    <xf numFmtId="0" fontId="2" fillId="0" borderId="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72" fillId="0" borderId="19" applyNumberFormat="0" applyFill="0" applyAlignment="0" applyProtection="0"/>
    <xf numFmtId="191" fontId="2" fillId="0" borderId="0"/>
    <xf numFmtId="191" fontId="2" fillId="0" borderId="0"/>
    <xf numFmtId="0" fontId="73" fillId="0" borderId="20" applyNumberFormat="0" applyFill="0" applyAlignment="0" applyProtection="0"/>
    <xf numFmtId="0" fontId="74" fillId="14" borderId="0" applyNumberFormat="0" applyBorder="0" applyAlignment="0" applyProtection="0"/>
    <xf numFmtId="0" fontId="75" fillId="15"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4" borderId="0" applyNumberFormat="0" applyBorder="0" applyAlignment="0" applyProtection="0"/>
    <xf numFmtId="0" fontId="76" fillId="17" borderId="0" applyNumberFormat="0" applyBorder="0" applyAlignment="0" applyProtection="0"/>
    <xf numFmtId="0" fontId="74" fillId="19" borderId="0" applyNumberFormat="0" applyBorder="0" applyAlignment="0" applyProtection="0"/>
    <xf numFmtId="0" fontId="74" fillId="20" borderId="0" applyNumberFormat="0" applyBorder="0" applyAlignment="0" applyProtection="0"/>
    <xf numFmtId="0" fontId="75" fillId="21"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3" borderId="0" applyNumberFormat="0" applyBorder="0" applyAlignment="0" applyProtection="0"/>
    <xf numFmtId="0" fontId="76" fillId="24" borderId="0" applyNumberFormat="0" applyBorder="0" applyAlignment="0" applyProtection="0"/>
    <xf numFmtId="0" fontId="74" fillId="25" borderId="0" applyNumberFormat="0" applyBorder="0" applyAlignment="0" applyProtection="0"/>
    <xf numFmtId="0" fontId="74" fillId="26" borderId="0" applyNumberFormat="0" applyBorder="0" applyAlignment="0" applyProtection="0"/>
    <xf numFmtId="0" fontId="75" fillId="27" borderId="0" applyNumberFormat="0" applyBorder="0" applyAlignment="0" applyProtection="0"/>
    <xf numFmtId="0" fontId="76" fillId="28" borderId="0" applyNumberFormat="0" applyBorder="0" applyAlignment="0" applyProtection="0"/>
    <xf numFmtId="0" fontId="76" fillId="28" borderId="0" applyNumberFormat="0" applyBorder="0" applyAlignment="0" applyProtection="0"/>
    <xf numFmtId="0" fontId="76" fillId="28" borderId="0" applyNumberFormat="0" applyBorder="0" applyAlignment="0" applyProtection="0"/>
    <xf numFmtId="0" fontId="76" fillId="28" borderId="0" applyNumberFormat="0" applyBorder="0" applyAlignment="0" applyProtection="0"/>
    <xf numFmtId="0" fontId="76" fillId="28" borderId="0" applyNumberFormat="0" applyBorder="0" applyAlignment="0" applyProtection="0"/>
    <xf numFmtId="0" fontId="76" fillId="29" borderId="0" applyNumberFormat="0" applyBorder="0" applyAlignment="0" applyProtection="0"/>
    <xf numFmtId="0" fontId="76" fillId="28" borderId="0" applyNumberFormat="0" applyBorder="0" applyAlignment="0" applyProtection="0"/>
    <xf numFmtId="0" fontId="74" fillId="30" borderId="0" applyNumberFormat="0" applyBorder="0" applyAlignment="0" applyProtection="0"/>
    <xf numFmtId="0" fontId="74" fillId="31" borderId="0" applyNumberFormat="0" applyBorder="0" applyAlignment="0" applyProtection="0"/>
    <xf numFmtId="0" fontId="75" fillId="32"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23" borderId="0" applyNumberFormat="0" applyBorder="0" applyAlignment="0" applyProtection="0"/>
    <xf numFmtId="0" fontId="76" fillId="25" borderId="0" applyNumberFormat="0" applyBorder="0" applyAlignment="0" applyProtection="0"/>
    <xf numFmtId="0" fontId="74" fillId="29" borderId="0" applyNumberFormat="0" applyBorder="0" applyAlignment="0" applyProtection="0"/>
    <xf numFmtId="0" fontId="74" fillId="33" borderId="0" applyNumberFormat="0" applyBorder="0" applyAlignment="0" applyProtection="0"/>
    <xf numFmtId="0" fontId="76" fillId="22" borderId="0" applyNumberFormat="0" applyBorder="0" applyAlignment="0" applyProtection="0"/>
    <xf numFmtId="0" fontId="76" fillId="17" borderId="0" applyNumberFormat="0" applyBorder="0" applyAlignment="0" applyProtection="0"/>
    <xf numFmtId="0" fontId="74" fillId="23" borderId="0" applyNumberFormat="0" applyBorder="0" applyAlignment="0" applyProtection="0"/>
    <xf numFmtId="0" fontId="74" fillId="32" borderId="0" applyNumberFormat="0" applyBorder="0" applyAlignment="0" applyProtection="0"/>
    <xf numFmtId="0" fontId="75" fillId="27" borderId="0" applyNumberFormat="0" applyBorder="0" applyAlignment="0" applyProtection="0"/>
    <xf numFmtId="0" fontId="76" fillId="28" borderId="0" applyNumberFormat="0" applyBorder="0" applyAlignment="0" applyProtection="0"/>
    <xf numFmtId="0" fontId="74" fillId="22" borderId="0" applyNumberFormat="0" applyBorder="0" applyAlignment="0" applyProtection="0"/>
    <xf numFmtId="0" fontId="78" fillId="14" borderId="0" applyNumberFormat="0" applyBorder="0" applyAlignment="0" applyProtection="0"/>
    <xf numFmtId="0" fontId="78" fillId="20" borderId="0" applyNumberFormat="0" applyBorder="0" applyAlignment="0" applyProtection="0"/>
    <xf numFmtId="0" fontId="78" fillId="26" borderId="0" applyNumberFormat="0" applyBorder="0" applyAlignment="0" applyProtection="0"/>
    <xf numFmtId="0" fontId="78" fillId="31" borderId="0" applyNumberFormat="0" applyBorder="0" applyAlignment="0" applyProtection="0"/>
    <xf numFmtId="0" fontId="78" fillId="33" borderId="0" applyNumberFormat="0" applyBorder="0" applyAlignment="0" applyProtection="0"/>
    <xf numFmtId="0" fontId="78" fillId="32" borderId="0" applyNumberFormat="0" applyBorder="0" applyAlignment="0" applyProtection="0"/>
    <xf numFmtId="0" fontId="75" fillId="15" borderId="0" applyNumberFormat="0" applyBorder="0" applyAlignment="0" applyProtection="0"/>
    <xf numFmtId="0" fontId="75" fillId="21" borderId="0" applyNumberFormat="0" applyBorder="0" applyAlignment="0" applyProtection="0"/>
    <xf numFmtId="0" fontId="75" fillId="27"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75" fillId="27" borderId="0" applyNumberFormat="0" applyBorder="0" applyAlignment="0" applyProtection="0"/>
    <xf numFmtId="0" fontId="79" fillId="18" borderId="0" applyNumberFormat="0" applyBorder="0" applyAlignment="0" applyProtection="0"/>
    <xf numFmtId="0" fontId="80" fillId="16" borderId="0" applyNumberFormat="0" applyBorder="0" applyAlignment="0" applyProtection="0"/>
    <xf numFmtId="0" fontId="80" fillId="14" borderId="0" applyNumberFormat="0" applyBorder="0" applyAlignment="0" applyProtection="0"/>
    <xf numFmtId="0" fontId="81" fillId="13" borderId="0" applyNumberFormat="0" applyBorder="0" applyAlignment="0" applyProtection="0"/>
    <xf numFmtId="0" fontId="74" fillId="19"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7" fillId="18"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4" fillId="19"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4" fillId="19"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4" fillId="19"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80" fillId="16"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80" fillId="16"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80" fillId="16" borderId="0" applyNumberFormat="0" applyBorder="0" applyAlignment="0" applyProtection="0"/>
    <xf numFmtId="0" fontId="79" fillId="33" borderId="0" applyNumberFormat="0" applyBorder="0" applyAlignment="0" applyProtection="0"/>
    <xf numFmtId="0" fontId="80" fillId="22" borderId="0" applyNumberFormat="0" applyBorder="0" applyAlignment="0" applyProtection="0"/>
    <xf numFmtId="0" fontId="80" fillId="20"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4" fillId="25"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4" fillId="25"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4" fillId="25"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80" fillId="22"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80" fillId="22"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80" fillId="22" borderId="0" applyNumberFormat="0" applyBorder="0" applyAlignment="0" applyProtection="0"/>
    <xf numFmtId="0" fontId="79" fillId="31" borderId="0" applyNumberFormat="0" applyBorder="0" applyAlignment="0" applyProtection="0"/>
    <xf numFmtId="0" fontId="80" fillId="28" borderId="0" applyNumberFormat="0" applyBorder="0" applyAlignment="0" applyProtection="0"/>
    <xf numFmtId="0" fontId="80" fillId="26"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4" fillId="30"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4" fillId="30"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2" fillId="0" borderId="0" applyProtection="0"/>
    <xf numFmtId="0" fontId="2" fillId="0" borderId="0" applyProtection="0"/>
    <xf numFmtId="0" fontId="2" fillId="0" borderId="0" applyProtection="0"/>
    <xf numFmtId="0" fontId="2" fillId="0" borderId="0" applyProtection="0"/>
    <xf numFmtId="0" fontId="2" fillId="0" borderId="0" applyProtection="0"/>
    <xf numFmtId="0" fontId="2" fillId="0" borderId="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xf numFmtId="0" fontId="2"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xf numFmtId="0" fontId="2"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xf numFmtId="0" fontId="2"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229" fontId="2" fillId="0" borderId="0" applyNumberFormat="0" applyFill="0" applyBorder="0" applyAlignment="0" applyProtection="0"/>
    <xf numFmtId="229" fontId="2" fillId="0" borderId="0" applyNumberFormat="0" applyFill="0" applyBorder="0" applyAlignment="0" applyProtection="0"/>
    <xf numFmtId="229" fontId="2" fillId="0" borderId="0" applyNumberFormat="0" applyFill="0" applyBorder="0" applyAlignment="0" applyProtection="0"/>
    <xf numFmtId="229"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229"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229"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229"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229"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229"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229"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229"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229"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229"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229"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229"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229"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229"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229"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229"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229" fontId="2" fillId="0" borderId="0" applyNumberFormat="0" applyFill="0" applyBorder="0" applyAlignment="0" applyProtection="0"/>
    <xf numFmtId="229"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229"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229"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229"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229"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229"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229"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229"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229"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229"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229"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229"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229"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229"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229"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229"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218" fontId="5" fillId="0" borderId="0" applyFont="0" applyFill="0" applyBorder="0" applyAlignment="0" applyProtection="0"/>
    <xf numFmtId="218" fontId="5" fillId="0" borderId="0" applyFont="0" applyFill="0" applyBorder="0" applyAlignment="0" applyProtection="0"/>
    <xf numFmtId="220" fontId="5" fillId="0" borderId="0" applyFont="0" applyFill="0" applyBorder="0" applyAlignment="0" applyProtection="0"/>
    <xf numFmtId="220" fontId="5" fillId="0" borderId="0" applyFont="0" applyFill="0" applyBorder="0" applyAlignment="0" applyProtection="0"/>
    <xf numFmtId="221" fontId="5" fillId="0" borderId="0" applyFont="0" applyFill="0" applyBorder="0" applyAlignment="0" applyProtection="0"/>
    <xf numFmtId="221" fontId="5"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xf numFmtId="0" fontId="2" fillId="0" borderId="0"/>
    <xf numFmtId="224" fontId="5" fillId="0" borderId="0" applyFont="0" applyFill="0" applyBorder="0" applyAlignment="0" applyProtection="0"/>
    <xf numFmtId="224" fontId="5" fillId="0" borderId="0" applyFont="0" applyFill="0" applyBorder="0" applyAlignment="0" applyProtection="0"/>
    <xf numFmtId="226" fontId="5" fillId="0" borderId="0" applyFont="0" applyFill="0" applyBorder="0" applyProtection="0">
      <alignment horizontal="right"/>
    </xf>
    <xf numFmtId="226" fontId="5" fillId="0" borderId="0" applyFont="0" applyFill="0" applyBorder="0" applyProtection="0">
      <alignment horizontal="right"/>
    </xf>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xf numFmtId="0" fontId="2"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68" fillId="0" borderId="0" applyNumberFormat="0" applyFill="0" applyBorder="0" applyProtection="0">
      <alignment vertical="top"/>
    </xf>
    <xf numFmtId="0" fontId="68" fillId="0" borderId="0" applyNumberFormat="0" applyFill="0" applyBorder="0" applyProtection="0">
      <alignment vertical="top"/>
    </xf>
    <xf numFmtId="0" fontId="2" fillId="0" borderId="0"/>
    <xf numFmtId="0" fontId="2"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NumberFormat="0" applyFill="0" applyBorder="0" applyAlignment="0" applyProtection="0"/>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0"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0"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0"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0"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0"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0"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0"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0"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0"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0"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0" fontId="82" fillId="0" borderId="0">
      <alignment vertical="center"/>
    </xf>
    <xf numFmtId="0"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229" fontId="82" fillId="0" borderId="0">
      <alignment vertical="center"/>
    </xf>
    <xf numFmtId="0" fontId="82" fillId="0" borderId="0">
      <alignment vertical="center"/>
    </xf>
    <xf numFmtId="229" fontId="82" fillId="0" borderId="0">
      <alignment vertical="center"/>
    </xf>
    <xf numFmtId="0" fontId="74" fillId="15" borderId="0" applyNumberFormat="0" applyBorder="0" applyAlignment="0" applyProtection="0"/>
    <xf numFmtId="0" fontId="74" fillId="21" borderId="0" applyNumberFormat="0" applyBorder="0" applyAlignment="0" applyProtection="0"/>
    <xf numFmtId="0" fontId="74" fillId="27" borderId="0" applyNumberFormat="0" applyBorder="0" applyAlignment="0" applyProtection="0"/>
    <xf numFmtId="0" fontId="74" fillId="32" borderId="0" applyNumberFormat="0" applyBorder="0" applyAlignment="0" applyProtection="0"/>
    <xf numFmtId="0" fontId="74" fillId="33" borderId="0" applyNumberFormat="0" applyBorder="0" applyAlignment="0" applyProtection="0"/>
    <xf numFmtId="0" fontId="74" fillId="27"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3" borderId="0" applyNumberFormat="0" applyBorder="0" applyAlignment="0" applyProtection="0"/>
    <xf numFmtId="0" fontId="74" fillId="33" borderId="0" applyNumberFormat="0" applyBorder="0" applyAlignment="0" applyProtection="0"/>
    <xf numFmtId="0" fontId="74" fillId="33" borderId="0" applyNumberFormat="0" applyBorder="0" applyAlignment="0" applyProtection="0"/>
    <xf numFmtId="0" fontId="74" fillId="33" borderId="0" applyNumberFormat="0" applyBorder="0" applyAlignment="0" applyProtection="0"/>
    <xf numFmtId="0" fontId="74" fillId="33" borderId="0" applyNumberFormat="0" applyBorder="0" applyAlignment="0" applyProtection="0"/>
    <xf numFmtId="0" fontId="74" fillId="33" borderId="0" applyNumberFormat="0" applyBorder="0" applyAlignment="0" applyProtection="0"/>
    <xf numFmtId="0" fontId="74" fillId="33" borderId="0" applyNumberFormat="0" applyBorder="0" applyAlignment="0" applyProtection="0"/>
    <xf numFmtId="0" fontId="74" fillId="32" borderId="0" applyNumberFormat="0" applyBorder="0" applyAlignment="0" applyProtection="0"/>
    <xf numFmtId="0" fontId="74" fillId="32" borderId="0" applyNumberFormat="0" applyBorder="0" applyAlignment="0" applyProtection="0"/>
    <xf numFmtId="0" fontId="74" fillId="32" borderId="0" applyNumberFormat="0" applyBorder="0" applyAlignment="0" applyProtection="0"/>
    <xf numFmtId="0" fontId="74" fillId="32" borderId="0" applyNumberFormat="0" applyBorder="0" applyAlignment="0" applyProtection="0"/>
    <xf numFmtId="0" fontId="74" fillId="32" borderId="0" applyNumberFormat="0" applyBorder="0" applyAlignment="0" applyProtection="0"/>
    <xf numFmtId="0" fontId="74" fillId="32" borderId="0" applyNumberFormat="0" applyBorder="0" applyAlignment="0" applyProtection="0"/>
    <xf numFmtId="0" fontId="74" fillId="32"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0" fontId="74" fillId="18" borderId="0" applyNumberFormat="0" applyBorder="0" applyAlignment="0" applyProtection="0"/>
    <xf numFmtId="0" fontId="74" fillId="14"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4" borderId="0" applyNumberFormat="0" applyBorder="0" applyAlignment="0" applyProtection="0"/>
    <xf numFmtId="0" fontId="74" fillId="18"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0" fontId="74" fillId="18"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8" borderId="0" applyNumberFormat="0" applyBorder="0" applyAlignment="0" applyProtection="0"/>
    <xf numFmtId="229" fontId="74" fillId="14" borderId="0" applyNumberFormat="0" applyBorder="0" applyAlignment="0" applyProtection="0"/>
    <xf numFmtId="0" fontId="69"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0" fontId="69"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229"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81" fillId="15" borderId="0" applyNumberFormat="0" applyBorder="0" applyAlignment="0" applyProtection="0"/>
    <xf numFmtId="229" fontId="74" fillId="15"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0" fontId="80"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5" borderId="0" applyNumberFormat="0" applyBorder="0" applyAlignment="0" applyProtection="0"/>
    <xf numFmtId="229" fontId="74" fillId="15" borderId="0" applyNumberFormat="0" applyBorder="0" applyAlignment="0" applyProtection="0"/>
    <xf numFmtId="229" fontId="74" fillId="15" borderId="0" applyNumberFormat="0" applyBorder="0" applyAlignment="0" applyProtection="0"/>
    <xf numFmtId="229" fontId="74" fillId="15"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3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0" fontId="80" fillId="14" borderId="0" applyNumberFormat="0" applyBorder="0" applyAlignment="0" applyProtection="0"/>
    <xf numFmtId="0" fontId="74" fillId="14" borderId="0" applyNumberFormat="0" applyBorder="0" applyAlignment="0" applyProtection="0"/>
    <xf numFmtId="0" fontId="80" fillId="14" borderId="0" applyNumberFormat="0" applyBorder="0" applyAlignment="0" applyProtection="0"/>
    <xf numFmtId="0" fontId="80" fillId="14" borderId="0" applyNumberFormat="0" applyBorder="0" applyAlignment="0" applyProtection="0"/>
    <xf numFmtId="0" fontId="80" fillId="14" borderId="0" applyNumberFormat="0" applyBorder="0" applyAlignment="0" applyProtection="0"/>
    <xf numFmtId="0" fontId="80" fillId="14" borderId="0" applyNumberFormat="0" applyBorder="0" applyAlignment="0" applyProtection="0"/>
    <xf numFmtId="0" fontId="80" fillId="14" borderId="0" applyNumberFormat="0" applyBorder="0" applyAlignment="0" applyProtection="0"/>
    <xf numFmtId="0" fontId="80" fillId="14" borderId="0" applyNumberFormat="0" applyBorder="0" applyAlignment="0" applyProtection="0"/>
    <xf numFmtId="0" fontId="80" fillId="14" borderId="0" applyNumberFormat="0" applyBorder="0" applyAlignment="0" applyProtection="0"/>
    <xf numFmtId="0" fontId="80" fillId="14" borderId="0" applyNumberFormat="0" applyBorder="0" applyAlignment="0" applyProtection="0"/>
    <xf numFmtId="0" fontId="74" fillId="14" borderId="0" applyNumberFormat="0" applyBorder="0" applyAlignment="0" applyProtection="0"/>
    <xf numFmtId="0" fontId="80"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80"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80"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229" fontId="74" fillId="14" borderId="0" applyNumberFormat="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3" fillId="0" borderId="0" applyNumberFormat="0" applyFill="0" applyBorder="0" applyAlignment="0" applyProtection="0">
      <alignment vertical="top"/>
      <protection locked="0"/>
    </xf>
    <xf numFmtId="49" fontId="10" fillId="0" borderId="0">
      <alignment horizontal="right"/>
    </xf>
    <xf numFmtId="49" fontId="10" fillId="0" borderId="0">
      <alignment horizontal="right"/>
    </xf>
    <xf numFmtId="49" fontId="10" fillId="0" borderId="0">
      <alignment horizontal="right"/>
    </xf>
    <xf numFmtId="49" fontId="10" fillId="0" borderId="0">
      <alignment horizontal="right"/>
    </xf>
    <xf numFmtId="49" fontId="84" fillId="0" borderId="0">
      <alignment horizontal="right"/>
    </xf>
    <xf numFmtId="0" fontId="1" fillId="0" borderId="0" applyNumberFormat="0" applyFill="0" applyBorder="0" applyAlignment="0" applyProtection="0">
      <alignment vertical="top"/>
      <protection locked="0"/>
    </xf>
    <xf numFmtId="0" fontId="85" fillId="0" borderId="0" applyNumberFormat="0" applyFill="0" applyBorder="0" applyAlignment="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 fontId="65" fillId="0" borderId="0" applyFont="0" applyFill="0" applyBorder="0" applyAlignment="0" applyProtection="0">
      <protection locked="0"/>
    </xf>
    <xf numFmtId="0" fontId="2"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218" fontId="5" fillId="0" borderId="0" applyFont="0" applyFill="0" applyBorder="0" applyAlignment="0" applyProtection="0"/>
    <xf numFmtId="218" fontId="5"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218" fontId="5" fillId="0" borderId="0" applyFont="0" applyFill="0" applyBorder="0" applyAlignment="0" applyProtection="0"/>
    <xf numFmtId="218" fontId="5" fillId="0" borderId="0" applyFont="0" applyFill="0" applyBorder="0" applyAlignment="0" applyProtection="0"/>
    <xf numFmtId="218" fontId="5" fillId="0" borderId="0" applyFont="0" applyFill="0" applyBorder="0" applyAlignment="0" applyProtection="0"/>
    <xf numFmtId="218" fontId="5" fillId="0" borderId="0" applyFont="0" applyFill="0" applyBorder="0" applyAlignment="0" applyProtection="0"/>
    <xf numFmtId="218" fontId="5" fillId="0" borderId="0" applyFont="0" applyFill="0" applyBorder="0" applyAlignment="0" applyProtection="0"/>
    <xf numFmtId="218" fontId="5"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220" fontId="5" fillId="0" borderId="0" applyFont="0" applyFill="0" applyBorder="0" applyAlignment="0" applyProtection="0"/>
    <xf numFmtId="220" fontId="5"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0" fontId="5" fillId="0" borderId="0" applyFont="0" applyFill="0" applyBorder="0" applyAlignment="0" applyProtection="0"/>
    <xf numFmtId="220" fontId="5" fillId="0" borderId="0" applyFont="0" applyFill="0" applyBorder="0" applyAlignment="0" applyProtection="0"/>
    <xf numFmtId="220" fontId="5" fillId="0" borderId="0" applyFont="0" applyFill="0" applyBorder="0" applyAlignment="0" applyProtection="0"/>
    <xf numFmtId="220" fontId="5" fillId="0" borderId="0" applyFont="0" applyFill="0" applyBorder="0" applyAlignment="0" applyProtection="0"/>
    <xf numFmtId="220" fontId="5" fillId="0" borderId="0" applyFont="0" applyFill="0" applyBorder="0" applyAlignment="0" applyProtection="0"/>
    <xf numFmtId="220" fontId="5" fillId="0" borderId="0" applyFont="0" applyFill="0" applyBorder="0" applyAlignment="0" applyProtection="0"/>
    <xf numFmtId="221" fontId="5" fillId="0" borderId="0" applyFont="0" applyFill="0" applyBorder="0" applyAlignment="0" applyProtection="0"/>
    <xf numFmtId="221" fontId="5"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221" fontId="5" fillId="0" borderId="0" applyFont="0" applyFill="0" applyBorder="0" applyAlignment="0" applyProtection="0"/>
    <xf numFmtId="221" fontId="5" fillId="0" borderId="0" applyFont="0" applyFill="0" applyBorder="0" applyAlignment="0" applyProtection="0"/>
    <xf numFmtId="221" fontId="5" fillId="0" borderId="0" applyFont="0" applyFill="0" applyBorder="0" applyAlignment="0" applyProtection="0"/>
    <xf numFmtId="221" fontId="5" fillId="0" borderId="0" applyFont="0" applyFill="0" applyBorder="0" applyAlignment="0" applyProtection="0"/>
    <xf numFmtId="221" fontId="5" fillId="0" borderId="0" applyFont="0" applyFill="0" applyBorder="0" applyAlignment="0" applyProtection="0"/>
    <xf numFmtId="221" fontId="5"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1"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1"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1"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1"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224" fontId="5" fillId="0" borderId="0" applyFont="0" applyFill="0" applyBorder="0" applyAlignment="0" applyProtection="0"/>
    <xf numFmtId="224" fontId="5"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4" fontId="5" fillId="0" borderId="0" applyFont="0" applyFill="0" applyBorder="0" applyAlignment="0" applyProtection="0"/>
    <xf numFmtId="224" fontId="5" fillId="0" borderId="0" applyFont="0" applyFill="0" applyBorder="0" applyAlignment="0" applyProtection="0"/>
    <xf numFmtId="224" fontId="5" fillId="0" borderId="0" applyFont="0" applyFill="0" applyBorder="0" applyAlignment="0" applyProtection="0"/>
    <xf numFmtId="224" fontId="5" fillId="0" borderId="0" applyFont="0" applyFill="0" applyBorder="0" applyAlignment="0" applyProtection="0"/>
    <xf numFmtId="224" fontId="5" fillId="0" borderId="0" applyFont="0" applyFill="0" applyBorder="0" applyAlignment="0" applyProtection="0"/>
    <xf numFmtId="224" fontId="5" fillId="0" borderId="0" applyFont="0" applyFill="0" applyBorder="0" applyAlignment="0" applyProtection="0"/>
    <xf numFmtId="226" fontId="5" fillId="0" borderId="0" applyFont="0" applyFill="0" applyBorder="0" applyProtection="0">
      <alignment horizontal="right"/>
    </xf>
    <xf numFmtId="226" fontId="5" fillId="0" borderId="0" applyFont="0" applyFill="0" applyBorder="0" applyProtection="0">
      <alignment horizontal="right"/>
    </xf>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6" fontId="5" fillId="0" borderId="0" applyFont="0" applyFill="0" applyBorder="0" applyProtection="0">
      <alignment horizontal="right"/>
    </xf>
    <xf numFmtId="226" fontId="5" fillId="0" borderId="0" applyFont="0" applyFill="0" applyBorder="0" applyProtection="0">
      <alignment horizontal="right"/>
    </xf>
    <xf numFmtId="226" fontId="5" fillId="0" borderId="0" applyFont="0" applyFill="0" applyBorder="0" applyProtection="0">
      <alignment horizontal="right"/>
    </xf>
    <xf numFmtId="226" fontId="5" fillId="0" borderId="0" applyFont="0" applyFill="0" applyBorder="0" applyProtection="0">
      <alignment horizontal="right"/>
    </xf>
    <xf numFmtId="226" fontId="5" fillId="0" borderId="0" applyFont="0" applyFill="0" applyBorder="0" applyProtection="0">
      <alignment horizontal="right"/>
    </xf>
    <xf numFmtId="226" fontId="5" fillId="0" borderId="0" applyFont="0" applyFill="0" applyBorder="0" applyProtection="0">
      <alignment horizontal="right"/>
    </xf>
    <xf numFmtId="0" fontId="2" fillId="0" borderId="0" applyFont="0" applyFill="0" applyBorder="0" applyAlignment="0" applyProtection="0"/>
    <xf numFmtId="0" fontId="2"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68" fillId="0" borderId="0" applyNumberFormat="0" applyFill="0" applyBorder="0" applyProtection="0">
      <alignment vertical="top"/>
    </xf>
    <xf numFmtId="0" fontId="68" fillId="0" borderId="0" applyNumberFormat="0" applyFill="0" applyBorder="0" applyProtection="0">
      <alignment vertical="top"/>
    </xf>
    <xf numFmtId="0" fontId="68" fillId="0" borderId="0" applyNumberFormat="0" applyFill="0" applyBorder="0" applyProtection="0">
      <alignment vertical="top"/>
    </xf>
    <xf numFmtId="0" fontId="68" fillId="0" borderId="0" applyNumberFormat="0" applyFill="0" applyBorder="0" applyProtection="0">
      <alignment vertical="top"/>
    </xf>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69" fillId="0" borderId="17" applyNumberFormat="0" applyFill="0" applyAlignment="0" applyProtection="0"/>
    <xf numFmtId="0" fontId="72" fillId="0" borderId="19" applyNumberFormat="0" applyFill="0" applyAlignment="0" applyProtection="0"/>
    <xf numFmtId="191" fontId="2" fillId="0" borderId="0"/>
    <xf numFmtId="191" fontId="2" fillId="0" borderId="0"/>
    <xf numFmtId="0" fontId="73" fillId="0" borderId="20" applyNumberFormat="0" applyFill="0" applyAlignment="0" applyProtection="0"/>
    <xf numFmtId="0" fontId="77" fillId="18"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7" fillId="18" borderId="0" applyNumberFormat="0" applyBorder="0" applyAlignment="0" applyProtection="0"/>
    <xf numFmtId="0" fontId="77" fillId="18" borderId="0" applyNumberFormat="0" applyBorder="0" applyAlignment="0" applyProtection="0"/>
    <xf numFmtId="0" fontId="74" fillId="19" borderId="0" applyNumberFormat="0" applyBorder="0" applyAlignment="0" applyProtection="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4" fillId="0" borderId="0"/>
    <xf numFmtId="0" fontId="2" fillId="12" borderId="0" applyNumberFormat="0" applyFont="0" applyAlignment="0" applyProtection="0"/>
    <xf numFmtId="0" fontId="2" fillId="12" borderId="0" applyNumberFormat="0" applyFont="0" applyAlignment="0" applyProtection="0"/>
    <xf numFmtId="0" fontId="69" fillId="0" borderId="21" applyNumberFormat="0" applyFill="0" applyAlignment="0" applyProtection="0"/>
    <xf numFmtId="0" fontId="69" fillId="0" borderId="21" applyNumberFormat="0" applyFill="0" applyAlignment="0" applyProtection="0"/>
    <xf numFmtId="0" fontId="139" fillId="0" borderId="19" applyNumberFormat="0" applyFill="0" applyAlignment="0" applyProtection="0"/>
    <xf numFmtId="0" fontId="140" fillId="0" borderId="20" applyNumberFormat="0" applyFill="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49" fontId="2" fillId="0" borderId="0" applyFont="0" applyFill="0" applyBorder="0" applyAlignment="0" applyProtection="0"/>
    <xf numFmtId="49" fontId="10" fillId="0" borderId="0">
      <alignment horizontal="right"/>
    </xf>
    <xf numFmtId="49" fontId="10" fillId="0" borderId="0">
      <alignment horizontal="right"/>
    </xf>
    <xf numFmtId="49" fontId="84" fillId="0" borderId="0">
      <alignment horizontal="right"/>
    </xf>
    <xf numFmtId="0" fontId="2" fillId="0" borderId="0"/>
    <xf numFmtId="0" fontId="2" fillId="0" borderId="0" applyFont="0" applyFill="0" applyBorder="0" applyAlignment="0" applyProtection="0"/>
    <xf numFmtId="0" fontId="2" fillId="0" borderId="0" applyFont="0" applyFill="0" applyBorder="0" applyAlignment="0" applyProtection="0"/>
    <xf numFmtId="0" fontId="2" fillId="0" borderId="0"/>
    <xf numFmtId="0" fontId="141" fillId="0" borderId="0"/>
    <xf numFmtId="0" fontId="2"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0" fontId="2" fillId="0" borderId="0" applyNumberFormat="0" applyFill="0" applyBorder="0" applyAlignment="0" applyProtection="0"/>
    <xf numFmtId="0" fontId="2" fillId="0" borderId="0"/>
    <xf numFmtId="0" fontId="2" fillId="0" borderId="0"/>
    <xf numFmtId="0" fontId="2" fillId="12" borderId="0" applyNumberFormat="0" applyFont="0" applyAlignment="0" applyProtection="0"/>
    <xf numFmtId="0" fontId="2" fillId="12" borderId="0" applyNumberFormat="0" applyFont="0" applyAlignment="0" applyProtection="0"/>
    <xf numFmtId="0" fontId="2" fillId="0" borderId="0" applyNumberForma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69" fillId="0" borderId="22" applyNumberFormat="0" applyFill="0" applyAlignment="0" applyProtection="0"/>
    <xf numFmtId="0" fontId="80" fillId="0" borderId="0">
      <alignment vertical="top"/>
    </xf>
    <xf numFmtId="0" fontId="2" fillId="0" borderId="0"/>
    <xf numFmtId="0" fontId="2" fillId="0" borderId="0"/>
    <xf numFmtId="0" fontId="74" fillId="39" borderId="0" applyNumberFormat="0" applyBorder="0" applyAlignment="0" applyProtection="0"/>
    <xf numFmtId="0" fontId="74" fillId="24" borderId="0" applyNumberFormat="0" applyBorder="0" applyAlignment="0" applyProtection="0"/>
    <xf numFmtId="0" fontId="74" fillId="28" borderId="0" applyNumberFormat="0" applyBorder="0" applyAlignment="0" applyProtection="0"/>
    <xf numFmtId="0" fontId="74" fillId="22" borderId="0" applyNumberFormat="0" applyBorder="0" applyAlignment="0" applyProtection="0"/>
    <xf numFmtId="0" fontId="74" fillId="23" borderId="0" applyNumberFormat="0" applyBorder="0" applyAlignment="0" applyProtection="0"/>
    <xf numFmtId="0" fontId="74" fillId="28" borderId="0" applyNumberFormat="0" applyBorder="0" applyAlignment="0" applyProtection="0"/>
    <xf numFmtId="0" fontId="74" fillId="23" borderId="0" applyNumberFormat="0" applyBorder="0" applyAlignment="0" applyProtection="0"/>
    <xf numFmtId="0" fontId="74" fillId="24" borderId="0" applyNumberFormat="0" applyBorder="0" applyAlignment="0" applyProtection="0"/>
    <xf numFmtId="0" fontId="74" fillId="12" borderId="0" applyNumberFormat="0" applyBorder="0" applyAlignment="0" applyProtection="0"/>
    <xf numFmtId="0" fontId="74" fillId="25" borderId="0" applyNumberFormat="0" applyBorder="0" applyAlignment="0" applyProtection="0"/>
    <xf numFmtId="0" fontId="74" fillId="23" borderId="0" applyNumberFormat="0" applyBorder="0" applyAlignment="0" applyProtection="0"/>
    <xf numFmtId="0" fontId="74" fillId="28" borderId="0" applyNumberFormat="0" applyBorder="0" applyAlignment="0" applyProtection="0"/>
    <xf numFmtId="37" fontId="82" fillId="0" borderId="0"/>
    <xf numFmtId="0" fontId="142" fillId="23" borderId="0" applyNumberFormat="0" applyBorder="0" applyAlignment="0" applyProtection="0"/>
    <xf numFmtId="0" fontId="142" fillId="36" borderId="0" applyNumberFormat="0" applyBorder="0" applyAlignment="0" applyProtection="0"/>
    <xf numFmtId="0" fontId="142" fillId="42" borderId="0" applyNumberFormat="0" applyBorder="0" applyAlignment="0" applyProtection="0"/>
    <xf numFmtId="0" fontId="142" fillId="25" borderId="0" applyNumberFormat="0" applyBorder="0" applyAlignment="0" applyProtection="0"/>
    <xf numFmtId="0" fontId="142" fillId="23" borderId="0" applyNumberFormat="0" applyBorder="0" applyAlignment="0" applyProtection="0"/>
    <xf numFmtId="0" fontId="142" fillId="24" borderId="0" applyNumberFormat="0" applyBorder="0" applyAlignment="0" applyProtection="0"/>
    <xf numFmtId="0" fontId="143" fillId="44" borderId="0" applyNumberFormat="0" applyBorder="0" applyAlignment="0" applyProtection="0"/>
    <xf numFmtId="0" fontId="142" fillId="43" borderId="0" applyNumberFormat="0" applyBorder="0" applyAlignment="0" applyProtection="0"/>
    <xf numFmtId="0" fontId="142" fillId="44" borderId="0" applyNumberFormat="0" applyBorder="0" applyAlignment="0" applyProtection="0"/>
    <xf numFmtId="0" fontId="143" fillId="24" borderId="0" applyNumberFormat="0" applyBorder="0" applyAlignment="0" applyProtection="0"/>
    <xf numFmtId="0" fontId="142" fillId="24" borderId="0" applyNumberFormat="0" applyBorder="0" applyAlignment="0" applyProtection="0"/>
    <xf numFmtId="0" fontId="142" fillId="36" borderId="0" applyNumberFormat="0" applyBorder="0" applyAlignment="0" applyProtection="0"/>
    <xf numFmtId="0" fontId="143" fillId="45" borderId="0" applyNumberFormat="0" applyBorder="0" applyAlignment="0" applyProtection="0"/>
    <xf numFmtId="0" fontId="142" fillId="41" borderId="0" applyNumberFormat="0" applyBorder="0" applyAlignment="0" applyProtection="0"/>
    <xf numFmtId="0" fontId="142" fillId="46" borderId="0" applyNumberFormat="0" applyBorder="0" applyAlignment="0" applyProtection="0"/>
    <xf numFmtId="0" fontId="143" fillId="40" borderId="0" applyNumberFormat="0" applyBorder="0" applyAlignment="0" applyProtection="0"/>
    <xf numFmtId="0" fontId="142" fillId="47" borderId="0" applyNumberFormat="0" applyBorder="0" applyAlignment="0" applyProtection="0"/>
    <xf numFmtId="0" fontId="142" fillId="40" borderId="0" applyNumberFormat="0" applyBorder="0" applyAlignment="0" applyProtection="0"/>
    <xf numFmtId="0" fontId="143" fillId="44" borderId="0" applyNumberFormat="0" applyBorder="0" applyAlignment="0" applyProtection="0"/>
    <xf numFmtId="0" fontId="142" fillId="44" borderId="0" applyNumberFormat="0" applyBorder="0" applyAlignment="0" applyProtection="0"/>
    <xf numFmtId="0" fontId="143" fillId="44" borderId="0" applyNumberFormat="0" applyBorder="0" applyAlignment="0" applyProtection="0"/>
    <xf numFmtId="0" fontId="142" fillId="37" borderId="0" applyNumberFormat="0" applyBorder="0" applyAlignment="0" applyProtection="0"/>
    <xf numFmtId="0" fontId="143" fillId="22" borderId="0" applyNumberFormat="0" applyBorder="0" applyAlignment="0" applyProtection="0"/>
    <xf numFmtId="0" fontId="142" fillId="48" borderId="0" applyNumberFormat="0" applyBorder="0" applyAlignment="0" applyProtection="0"/>
    <xf numFmtId="0" fontId="143" fillId="22" borderId="0" applyNumberFormat="0" applyBorder="0" applyAlignment="0" applyProtection="0"/>
    <xf numFmtId="0" fontId="142" fillId="22" borderId="0" applyNumberFormat="0" applyBorder="0" applyAlignment="0" applyProtection="0"/>
    <xf numFmtId="0" fontId="141" fillId="0" borderId="0"/>
    <xf numFmtId="0" fontId="2" fillId="28" borderId="23" applyNumberFormat="0" applyFont="0" applyAlignment="0" applyProtection="0"/>
    <xf numFmtId="0" fontId="145" fillId="0" borderId="0" applyNumberFormat="0" applyFill="0" applyBorder="0">
      <protection locked="0"/>
    </xf>
    <xf numFmtId="0" fontId="145" fillId="0" borderId="0" applyNumberFormat="0" applyFill="0" applyBorder="0">
      <protection locked="0"/>
    </xf>
    <xf numFmtId="0" fontId="146" fillId="0" borderId="0" applyNumberFormat="0" applyFill="0" applyBorder="0">
      <protection locked="0"/>
    </xf>
    <xf numFmtId="0" fontId="148" fillId="4" borderId="24" applyNumberFormat="0" applyAlignment="0" applyProtection="0"/>
    <xf numFmtId="0" fontId="147" fillId="40" borderId="24" applyNumberFormat="0" applyAlignment="0" applyProtection="0"/>
    <xf numFmtId="0" fontId="149" fillId="4" borderId="24" applyNumberFormat="0" applyAlignment="0" applyProtection="0"/>
    <xf numFmtId="0" fontId="151" fillId="0" borderId="0" applyNumberFormat="0" applyFill="0" applyBorder="0" applyAlignment="0"/>
    <xf numFmtId="0" fontId="151" fillId="0" borderId="0" applyNumberFormat="0" applyFill="0" applyBorder="0" applyAlignment="0"/>
    <xf numFmtId="0" fontId="151" fillId="0" borderId="0" applyNumberFormat="0" applyFill="0" applyBorder="0" applyAlignment="0"/>
    <xf numFmtId="0" fontId="150" fillId="0" borderId="0" applyNumberFormat="0" applyFont="0" applyBorder="0" applyAlignment="0" applyProtection="0"/>
    <xf numFmtId="0" fontId="151" fillId="0" borderId="0" applyNumberFormat="0" applyFill="0" applyBorder="0" applyAlignment="0"/>
    <xf numFmtId="0" fontId="152" fillId="0" borderId="0" applyNumberFormat="0" applyFill="0" applyBorder="0">
      <alignment horizontal="left"/>
    </xf>
    <xf numFmtId="0" fontId="153" fillId="23" borderId="0" applyNumberFormat="0" applyBorder="0" applyAlignment="0" applyProtection="0"/>
    <xf numFmtId="49" fontId="154" fillId="0" borderId="0" applyFont="0" applyFill="0" applyBorder="0" applyProtection="0"/>
    <xf numFmtId="49" fontId="154" fillId="0" borderId="0" applyFont="0" applyFill="0" applyBorder="0" applyProtection="0"/>
    <xf numFmtId="231" fontId="11" fillId="0" borderId="0" applyAlignment="0" applyProtection="0"/>
    <xf numFmtId="231" fontId="11" fillId="0" borderId="0" applyAlignment="0" applyProtection="0"/>
    <xf numFmtId="188" fontId="5" fillId="0" borderId="0" applyFill="0" applyBorder="0" applyAlignment="0" applyProtection="0"/>
    <xf numFmtId="188" fontId="5" fillId="0" borderId="0" applyFill="0" applyBorder="0" applyAlignment="0" applyProtection="0"/>
    <xf numFmtId="188" fontId="5" fillId="0" borderId="0" applyFill="0" applyBorder="0" applyAlignment="0" applyProtection="0"/>
    <xf numFmtId="188" fontId="5" fillId="0" borderId="0" applyFill="0" applyBorder="0" applyAlignment="0" applyProtection="0"/>
    <xf numFmtId="188" fontId="5" fillId="0" borderId="0" applyFill="0" applyBorder="0" applyAlignment="0" applyProtection="0"/>
    <xf numFmtId="188" fontId="5" fillId="0" borderId="0" applyFill="0" applyBorder="0" applyAlignment="0" applyProtection="0"/>
    <xf numFmtId="0" fontId="5" fillId="0" borderId="0" applyNumberFormat="0" applyProtection="0"/>
    <xf numFmtId="0" fontId="5" fillId="0" borderId="0" applyNumberFormat="0" applyProtection="0"/>
    <xf numFmtId="0" fontId="5" fillId="0" borderId="0" applyNumberFormat="0" applyProtection="0"/>
    <xf numFmtId="0" fontId="5" fillId="0" borderId="0" applyNumberFormat="0" applyProtection="0"/>
    <xf numFmtId="0" fontId="5" fillId="0" borderId="0" applyNumberFormat="0" applyProtection="0"/>
    <xf numFmtId="0" fontId="5" fillId="0" borderId="0" applyNumberFormat="0" applyProtection="0"/>
    <xf numFmtId="0" fontId="155" fillId="0" borderId="25" applyNumberFormat="0" applyProtection="0"/>
    <xf numFmtId="0" fontId="155" fillId="0" borderId="25" applyNumberFormat="0" applyProtection="0"/>
    <xf numFmtId="0" fontId="155" fillId="0" borderId="0" applyNumberFormat="0" applyProtection="0"/>
    <xf numFmtId="0" fontId="155" fillId="0" borderId="0" applyNumberFormat="0" applyProtection="0"/>
    <xf numFmtId="49" fontId="156" fillId="0" borderId="0" applyProtection="0"/>
    <xf numFmtId="49" fontId="156" fillId="0" borderId="0" applyProtection="0"/>
    <xf numFmtId="0" fontId="5" fillId="52" borderId="0" applyNumberFormat="0" applyFont="0" applyBorder="0" applyAlignment="0" applyProtection="0"/>
    <xf numFmtId="0" fontId="5" fillId="52" borderId="0" applyNumberFormat="0" applyFont="0" applyBorder="0" applyAlignment="0" applyProtection="0"/>
    <xf numFmtId="0" fontId="5" fillId="52" borderId="0" applyNumberFormat="0" applyFont="0" applyBorder="0" applyAlignment="0" applyProtection="0"/>
    <xf numFmtId="0" fontId="5" fillId="52" borderId="0" applyNumberFormat="0" applyFont="0" applyBorder="0" applyAlignment="0" applyProtection="0"/>
    <xf numFmtId="0" fontId="157" fillId="50" borderId="26" applyNumberFormat="0" applyAlignment="0" applyProtection="0"/>
    <xf numFmtId="232" fontId="2" fillId="0" borderId="0"/>
    <xf numFmtId="232" fontId="2" fillId="0" borderId="0"/>
    <xf numFmtId="232" fontId="2" fillId="0" borderId="0"/>
    <xf numFmtId="232" fontId="2" fillId="0" borderId="0"/>
    <xf numFmtId="232" fontId="2" fillId="0" borderId="0"/>
    <xf numFmtId="232" fontId="2" fillId="0" borderId="0"/>
    <xf numFmtId="232" fontId="2" fillId="0" borderId="0"/>
    <xf numFmtId="232" fontId="2" fillId="0" borderId="0"/>
    <xf numFmtId="232" fontId="2" fillId="0" borderId="0"/>
    <xf numFmtId="232" fontId="2" fillId="0" borderId="0"/>
    <xf numFmtId="232" fontId="2" fillId="0" borderId="0"/>
    <xf numFmtId="232" fontId="2" fillId="0" borderId="0"/>
    <xf numFmtId="232" fontId="2" fillId="0" borderId="0"/>
    <xf numFmtId="232" fontId="2" fillId="0" borderId="0"/>
    <xf numFmtId="232" fontId="2" fillId="0" borderId="0"/>
    <xf numFmtId="232" fontId="2" fillId="0" borderId="0"/>
    <xf numFmtId="232" fontId="2" fillId="0" borderId="0"/>
    <xf numFmtId="232" fontId="2" fillId="0" borderId="0"/>
    <xf numFmtId="232" fontId="2" fillId="0" borderId="0"/>
    <xf numFmtId="232" fontId="2" fillId="0" borderId="0"/>
    <xf numFmtId="232" fontId="2" fillId="0" borderId="0"/>
    <xf numFmtId="232" fontId="2" fillId="0" borderId="0"/>
    <xf numFmtId="233" fontId="2" fillId="0" borderId="0"/>
    <xf numFmtId="233" fontId="2" fillId="0" borderId="0"/>
    <xf numFmtId="233" fontId="2" fillId="0" borderId="0"/>
    <xf numFmtId="233" fontId="2" fillId="0" borderId="0"/>
    <xf numFmtId="233" fontId="2" fillId="0" borderId="0"/>
    <xf numFmtId="233" fontId="2" fillId="0" borderId="0"/>
    <xf numFmtId="233" fontId="2" fillId="0" borderId="0"/>
    <xf numFmtId="233" fontId="2" fillId="0" borderId="0"/>
    <xf numFmtId="233" fontId="2" fillId="0" borderId="0"/>
    <xf numFmtId="233" fontId="2" fillId="0" borderId="0"/>
    <xf numFmtId="233" fontId="2" fillId="0" borderId="0"/>
    <xf numFmtId="233" fontId="2" fillId="0" borderId="0"/>
    <xf numFmtId="233" fontId="2" fillId="0" borderId="0"/>
    <xf numFmtId="233" fontId="2" fillId="0" borderId="0"/>
    <xf numFmtId="233" fontId="2" fillId="0" borderId="0"/>
    <xf numFmtId="233" fontId="2" fillId="0" borderId="0"/>
    <xf numFmtId="233" fontId="2" fillId="0" borderId="0"/>
    <xf numFmtId="233" fontId="2" fillId="0" borderId="0"/>
    <xf numFmtId="233" fontId="2" fillId="0" borderId="0"/>
    <xf numFmtId="233" fontId="2" fillId="0" borderId="0"/>
    <xf numFmtId="233" fontId="2" fillId="0" borderId="0"/>
    <xf numFmtId="233" fontId="2" fillId="0" borderId="0"/>
    <xf numFmtId="233" fontId="2" fillId="0" borderId="0"/>
    <xf numFmtId="233" fontId="2" fillId="0" borderId="0"/>
    <xf numFmtId="233" fontId="2" fillId="0" borderId="0"/>
    <xf numFmtId="233" fontId="2" fillId="0" borderId="0"/>
    <xf numFmtId="233" fontId="2" fillId="0" borderId="0"/>
    <xf numFmtId="233" fontId="2" fillId="0" borderId="0"/>
    <xf numFmtId="233" fontId="2" fillId="0" borderId="0"/>
    <xf numFmtId="233" fontId="2" fillId="0" borderId="0"/>
    <xf numFmtId="233" fontId="2" fillId="0" borderId="0"/>
    <xf numFmtId="233" fontId="2" fillId="0" borderId="0"/>
    <xf numFmtId="0" fontId="144" fillId="29" borderId="0" applyNumberFormat="0" applyBorder="0" applyAlignment="0" applyProtection="0"/>
    <xf numFmtId="0" fontId="159" fillId="25" borderId="0" applyNumberFormat="0" applyBorder="0" applyAlignment="0" applyProtection="0"/>
    <xf numFmtId="0" fontId="144" fillId="25" borderId="0" applyNumberFormat="0" applyBorder="0" applyAlignment="0" applyProtection="0"/>
    <xf numFmtId="0" fontId="159" fillId="25" borderId="0" applyNumberFormat="0" applyBorder="0" applyAlignment="0" applyProtection="0"/>
    <xf numFmtId="0" fontId="144" fillId="51" borderId="0" applyNumberFormat="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0" fontId="2" fillId="0" borderId="0" applyNumberFormat="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15" fontId="160" fillId="0" borderId="0" applyFont="0" applyFill="0" applyBorder="0" applyAlignment="0" applyProtection="0"/>
    <xf numFmtId="0" fontId="2" fillId="0" borderId="0" applyNumberFormat="0" applyFont="0" applyFill="0" applyBorder="0" applyAlignment="0" applyProtection="0"/>
    <xf numFmtId="234"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34"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34"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34"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15" fontId="160" fillId="0" borderId="0" applyFont="0" applyFill="0" applyBorder="0" applyAlignment="0" applyProtection="0"/>
    <xf numFmtId="0" fontId="5" fillId="53" borderId="28" applyNumberFormat="0" applyFont="0" applyBorder="0" applyProtection="0"/>
    <xf numFmtId="0" fontId="5" fillId="0" borderId="0" applyNumberFormat="0" applyBorder="0" applyAlignment="0" applyProtection="0"/>
    <xf numFmtId="0" fontId="5" fillId="0" borderId="0" applyNumberFormat="0" applyBorder="0" applyAlignment="0" applyProtection="0"/>
    <xf numFmtId="0" fontId="5" fillId="0" borderId="0" applyNumberFormat="0" applyBorder="0" applyAlignment="0" applyProtection="0"/>
    <xf numFmtId="0" fontId="5" fillId="0" borderId="0" applyNumberFormat="0" applyBorder="0" applyAlignment="0" applyProtection="0"/>
    <xf numFmtId="0" fontId="5" fillId="0" borderId="0" applyNumberFormat="0" applyBorder="0" applyAlignment="0" applyProtection="0"/>
    <xf numFmtId="0" fontId="162" fillId="0" borderId="0" applyNumberFormat="0" applyFill="0" applyBorder="0" applyAlignment="0" applyProtection="0"/>
    <xf numFmtId="0" fontId="161" fillId="0" borderId="0" applyNumberFormat="0" applyFill="0" applyBorder="0" applyAlignment="0" applyProtection="0"/>
    <xf numFmtId="0" fontId="162" fillId="0" borderId="0" applyNumberFormat="0" applyFill="0" applyBorder="0" applyAlignment="0" applyProtection="0"/>
    <xf numFmtId="0" fontId="163" fillId="0" borderId="0" applyNumberFormat="0" applyFill="0" applyBorder="0" applyAlignment="0" applyProtection="0"/>
    <xf numFmtId="0" fontId="142" fillId="54" borderId="0" applyNumberFormat="0" applyBorder="0" applyAlignment="0" applyProtection="0"/>
    <xf numFmtId="0" fontId="142" fillId="36" borderId="0" applyNumberFormat="0" applyBorder="0" applyAlignment="0" applyProtection="0"/>
    <xf numFmtId="0" fontId="142" fillId="42" borderId="0" applyNumberFormat="0" applyBorder="0" applyAlignment="0" applyProtection="0"/>
    <xf numFmtId="0" fontId="142" fillId="38" borderId="0" applyNumberFormat="0" applyBorder="0" applyAlignment="0" applyProtection="0"/>
    <xf numFmtId="0" fontId="142" fillId="44" borderId="0" applyNumberFormat="0" applyBorder="0" applyAlignment="0" applyProtection="0"/>
    <xf numFmtId="0" fontId="142" fillId="49" borderId="0" applyNumberFormat="0" applyBorder="0" applyAlignment="0" applyProtection="0"/>
    <xf numFmtId="0" fontId="161" fillId="0" borderId="0" applyNumberFormat="0" applyFill="0" applyBorder="0" applyAlignment="0" applyProtection="0"/>
    <xf numFmtId="0" fontId="153" fillId="30" borderId="0" applyNumberFormat="0" applyBorder="0" applyAlignment="0" applyProtection="0"/>
    <xf numFmtId="0" fontId="80" fillId="51" borderId="0" applyNumberFormat="0" applyBorder="0">
      <alignment vertical="top"/>
    </xf>
    <xf numFmtId="0" fontId="80" fillId="51" borderId="0" applyNumberFormat="0" applyBorder="0">
      <alignment vertical="top"/>
    </xf>
    <xf numFmtId="0" fontId="80" fillId="51" borderId="0" applyNumberFormat="0" applyBorder="0">
      <alignment vertical="top"/>
    </xf>
    <xf numFmtId="0" fontId="80" fillId="51" borderId="0" applyNumberFormat="0" applyBorder="0">
      <alignment vertical="top"/>
    </xf>
    <xf numFmtId="0" fontId="80" fillId="51" borderId="0" applyNumberFormat="0" applyBorder="0">
      <alignment vertical="top"/>
    </xf>
    <xf numFmtId="49" fontId="10" fillId="0" borderId="0">
      <alignment horizontal="right"/>
    </xf>
    <xf numFmtId="49" fontId="10" fillId="0" borderId="0">
      <alignment horizontal="right"/>
    </xf>
    <xf numFmtId="49" fontId="10" fillId="0" borderId="0">
      <alignment horizontal="right"/>
    </xf>
    <xf numFmtId="49" fontId="10" fillId="0" borderId="0">
      <alignment horizontal="right"/>
    </xf>
    <xf numFmtId="49" fontId="10" fillId="0" borderId="0">
      <alignment horizontal="right"/>
    </xf>
    <xf numFmtId="49" fontId="10" fillId="0" borderId="0">
      <alignment horizontal="right"/>
    </xf>
    <xf numFmtId="49" fontId="84" fillId="0" borderId="0">
      <alignment horizontal="right"/>
    </xf>
    <xf numFmtId="0" fontId="164" fillId="0" borderId="0" applyNumberFormat="0" applyFill="0" applyBorder="0">
      <protection locked="0"/>
    </xf>
    <xf numFmtId="0" fontId="164" fillId="0" borderId="0" applyNumberFormat="0" applyFill="0" applyBorder="0">
      <protection locked="0"/>
    </xf>
    <xf numFmtId="0" fontId="164" fillId="0" borderId="0" applyNumberFormat="0" applyFill="0" applyBorder="0">
      <protection locked="0"/>
    </xf>
    <xf numFmtId="0" fontId="164" fillId="0" borderId="0" applyNumberFormat="0" applyFill="0" applyBorder="0">
      <protection locked="0"/>
    </xf>
    <xf numFmtId="0" fontId="164" fillId="0" borderId="0" applyNumberFormat="0" applyFill="0" applyBorder="0">
      <protection locked="0"/>
    </xf>
    <xf numFmtId="0" fontId="164" fillId="0" borderId="0" applyNumberFormat="0" applyFill="0" applyBorder="0">
      <protection locked="0"/>
    </xf>
    <xf numFmtId="0" fontId="164" fillId="0" borderId="0" applyNumberFormat="0" applyFill="0" applyBorder="0">
      <protection locked="0"/>
    </xf>
    <xf numFmtId="0" fontId="164" fillId="0" borderId="0" applyNumberFormat="0" applyFill="0" applyBorder="0">
      <protection locked="0"/>
    </xf>
    <xf numFmtId="0" fontId="164" fillId="0" borderId="0" applyNumberFormat="0" applyFill="0" applyBorder="0">
      <protection locked="0"/>
    </xf>
    <xf numFmtId="0" fontId="165" fillId="12" borderId="24" applyNumberFormat="0" applyAlignment="0" applyProtection="0"/>
    <xf numFmtId="0" fontId="166" fillId="22" borderId="24" applyNumberFormat="0" applyAlignment="0" applyProtection="0"/>
    <xf numFmtId="0" fontId="165" fillId="22" borderId="24" applyNumberFormat="0" applyAlignment="0" applyProtection="0"/>
    <xf numFmtId="0" fontId="165" fillId="22" borderId="24" applyNumberFormat="0" applyAlignment="0" applyProtection="0"/>
    <xf numFmtId="0" fontId="167" fillId="0" borderId="30" applyNumberFormat="0" applyFill="0" applyAlignment="0" applyProtection="0"/>
    <xf numFmtId="0" fontId="168" fillId="0" borderId="30" applyNumberFormat="0" applyFill="0" applyAlignment="0" applyProtection="0"/>
    <xf numFmtId="0" fontId="167" fillId="0" borderId="30" applyNumberFormat="0" applyFill="0" applyAlignment="0" applyProtection="0"/>
    <xf numFmtId="0" fontId="169" fillId="0" borderId="29" applyNumberFormat="0" applyFill="0" applyBorder="0">
      <alignment horizontal="center"/>
    </xf>
    <xf numFmtId="167" fontId="170" fillId="0" borderId="0" applyFont="0" applyFill="0" applyBorder="0" applyAlignment="0" applyProtection="0"/>
    <xf numFmtId="167" fontId="150" fillId="0" borderId="0" applyFont="0" applyFill="0" applyBorder="0" applyAlignment="0" applyProtection="0"/>
    <xf numFmtId="167" fontId="171" fillId="0" borderId="0" applyFont="0" applyFill="0" applyBorder="0" applyAlignment="0" applyProtection="0"/>
    <xf numFmtId="167" fontId="172" fillId="0" borderId="0" applyFont="0" applyFill="0" applyBorder="0" applyAlignment="0" applyProtection="0"/>
    <xf numFmtId="167" fontId="171" fillId="0" borderId="0" applyFont="0" applyFill="0" applyBorder="0" applyAlignment="0" applyProtection="0"/>
    <xf numFmtId="167" fontId="74" fillId="0" borderId="0" applyFont="0" applyFill="0" applyBorder="0" applyAlignment="0" applyProtection="0"/>
    <xf numFmtId="167" fontId="2" fillId="0" borderId="0" applyFont="0" applyFill="0" applyBorder="0" applyAlignment="0" applyProtection="0"/>
    <xf numFmtId="167" fontId="74" fillId="0" borderId="0" applyFont="0" applyFill="0" applyBorder="0" applyAlignment="0" applyProtection="0"/>
    <xf numFmtId="167" fontId="74" fillId="0" borderId="0" applyFont="0" applyFill="0" applyBorder="0" applyAlignment="0" applyProtection="0"/>
    <xf numFmtId="167" fontId="74" fillId="0" borderId="0" applyFont="0" applyFill="0" applyBorder="0" applyAlignment="0" applyProtection="0"/>
    <xf numFmtId="167" fontId="74" fillId="0" borderId="0" applyFont="0" applyFill="0" applyBorder="0" applyAlignment="0" applyProtection="0"/>
    <xf numFmtId="167" fontId="74" fillId="0" borderId="0" applyFont="0" applyFill="0" applyBorder="0" applyAlignment="0" applyProtection="0"/>
    <xf numFmtId="40" fontId="158" fillId="0" borderId="0" applyFont="0" applyFill="0" applyBorder="0" applyAlignment="0" applyProtection="0"/>
    <xf numFmtId="167" fontId="150" fillId="0" borderId="0" applyFont="0" applyFill="0" applyBorder="0" applyAlignment="0" applyProtection="0"/>
    <xf numFmtId="167" fontId="173" fillId="0" borderId="0" applyFont="0" applyFill="0" applyBorder="0" applyAlignment="0" applyProtection="0"/>
    <xf numFmtId="167" fontId="170" fillId="0" borderId="0" applyFont="0" applyFill="0" applyBorder="0" applyAlignment="0" applyProtection="0"/>
    <xf numFmtId="167" fontId="2" fillId="0" borderId="0" applyFont="0" applyFill="0" applyBorder="0" applyAlignment="0" applyProtection="0"/>
    <xf numFmtId="167" fontId="170" fillId="0" borderId="0" applyFont="0" applyFill="0" applyBorder="0" applyAlignment="0" applyProtection="0"/>
    <xf numFmtId="167" fontId="170" fillId="0" borderId="0" applyFont="0" applyFill="0" applyBorder="0" applyAlignment="0" applyProtection="0"/>
    <xf numFmtId="167" fontId="173" fillId="0" borderId="0" applyFont="0" applyFill="0" applyBorder="0" applyAlignment="0" applyProtection="0"/>
    <xf numFmtId="167" fontId="150" fillId="0" borderId="0" applyFont="0" applyFill="0" applyBorder="0" applyAlignment="0" applyProtection="0"/>
    <xf numFmtId="167" fontId="173" fillId="0" borderId="0" applyFont="0" applyFill="0" applyBorder="0" applyAlignment="0" applyProtection="0"/>
    <xf numFmtId="167" fontId="173" fillId="0" borderId="0" applyFont="0" applyFill="0" applyBorder="0" applyAlignment="0" applyProtection="0"/>
    <xf numFmtId="167" fontId="170" fillId="0" borderId="0" applyFont="0" applyFill="0" applyBorder="0" applyAlignment="0" applyProtection="0"/>
    <xf numFmtId="167" fontId="173" fillId="0" borderId="0" applyFont="0" applyFill="0" applyBorder="0" applyAlignment="0" applyProtection="0"/>
    <xf numFmtId="167" fontId="2" fillId="0" borderId="0" applyFont="0" applyFill="0" applyBorder="0" applyAlignment="0" applyProtection="0"/>
    <xf numFmtId="167" fontId="170" fillId="0" borderId="0" applyFont="0" applyFill="0" applyBorder="0" applyAlignment="0" applyProtection="0"/>
    <xf numFmtId="167" fontId="170" fillId="0" borderId="0" applyFont="0" applyFill="0" applyBorder="0" applyAlignment="0" applyProtection="0"/>
    <xf numFmtId="167" fontId="173" fillId="0" borderId="0" applyFont="0" applyFill="0" applyBorder="0" applyAlignment="0" applyProtection="0"/>
    <xf numFmtId="167" fontId="2" fillId="0" borderId="0" applyFont="0" applyFill="0" applyBorder="0" applyAlignment="0" applyProtection="0"/>
    <xf numFmtId="167" fontId="150" fillId="0" borderId="0" applyFont="0" applyFill="0" applyBorder="0" applyAlignment="0" applyProtection="0"/>
    <xf numFmtId="0" fontId="157" fillId="50" borderId="26" applyNumberFormat="0" applyAlignment="0" applyProtection="0"/>
    <xf numFmtId="0" fontId="174" fillId="50" borderId="27" applyNumberFormat="0" applyAlignment="0" applyProtection="0"/>
    <xf numFmtId="0" fontId="157" fillId="50" borderId="26" applyNumberFormat="0" applyAlignment="0" applyProtection="0"/>
    <xf numFmtId="0" fontId="174" fillId="50" borderId="27" applyNumberFormat="0" applyAlignment="0" applyProtection="0"/>
    <xf numFmtId="0" fontId="157" fillId="50" borderId="27" applyNumberFormat="0" applyAlignment="0" applyProtection="0"/>
    <xf numFmtId="0" fontId="175" fillId="0" borderId="29" applyNumberFormat="0" applyFill="0" applyBorder="0">
      <alignment horizontal="left"/>
    </xf>
    <xf numFmtId="0" fontId="176" fillId="0" borderId="31" applyNumberFormat="0" applyFill="0" applyAlignment="0" applyProtection="0"/>
    <xf numFmtId="0" fontId="2" fillId="28" borderId="23" applyNumberFormat="0" applyFont="0" applyAlignment="0" applyProtection="0"/>
    <xf numFmtId="0" fontId="2" fillId="28" borderId="23" applyNumberFormat="0" applyFont="0" applyAlignment="0" applyProtection="0"/>
    <xf numFmtId="0" fontId="2" fillId="28" borderId="23" applyNumberFormat="0" applyFont="0" applyAlignment="0" applyProtection="0"/>
    <xf numFmtId="0" fontId="2" fillId="28" borderId="23" applyNumberFormat="0" applyFont="0" applyAlignment="0" applyProtection="0"/>
    <xf numFmtId="0" fontId="2" fillId="28" borderId="23" applyNumberFormat="0" applyFont="0" applyAlignment="0" applyProtection="0"/>
    <xf numFmtId="0" fontId="2" fillId="28" borderId="23" applyNumberFormat="0" applyFont="0" applyAlignment="0" applyProtection="0"/>
    <xf numFmtId="0" fontId="74" fillId="28" borderId="23" applyNumberFormat="0" applyFont="0" applyAlignment="0" applyProtection="0"/>
    <xf numFmtId="0" fontId="74" fillId="28" borderId="23" applyNumberFormat="0" applyFont="0" applyAlignment="0" applyProtection="0"/>
    <xf numFmtId="0" fontId="2" fillId="28" borderId="23" applyNumberFormat="0" applyFont="0" applyAlignment="0" applyProtection="0"/>
    <xf numFmtId="0" fontId="74" fillId="28" borderId="23" applyNumberFormat="0" applyFont="0" applyAlignment="0" applyProtection="0"/>
    <xf numFmtId="0" fontId="2" fillId="28" borderId="23" applyNumberFormat="0" applyFont="0" applyAlignment="0" applyProtection="0"/>
    <xf numFmtId="235" fontId="2" fillId="0" borderId="0"/>
    <xf numFmtId="235" fontId="2" fillId="0" borderId="0"/>
    <xf numFmtId="235" fontId="2" fillId="0" borderId="0"/>
    <xf numFmtId="235" fontId="2" fillId="0" borderId="0"/>
    <xf numFmtId="235" fontId="2" fillId="0" borderId="0"/>
    <xf numFmtId="235" fontId="2" fillId="0" borderId="0"/>
    <xf numFmtId="235" fontId="2" fillId="0" borderId="0"/>
    <xf numFmtId="235" fontId="2" fillId="0" borderId="0"/>
    <xf numFmtId="235" fontId="2" fillId="0" borderId="0"/>
    <xf numFmtId="235" fontId="2" fillId="0" borderId="0"/>
    <xf numFmtId="235" fontId="2" fillId="0" borderId="0"/>
    <xf numFmtId="235" fontId="2" fillId="0" borderId="0"/>
    <xf numFmtId="235" fontId="2" fillId="0" borderId="0"/>
    <xf numFmtId="235" fontId="2" fillId="0" borderId="0"/>
    <xf numFmtId="235" fontId="2" fillId="0" borderId="0"/>
    <xf numFmtId="235" fontId="2" fillId="0" borderId="0"/>
    <xf numFmtId="235" fontId="2" fillId="0" borderId="0"/>
    <xf numFmtId="235" fontId="2" fillId="0" borderId="0"/>
    <xf numFmtId="235" fontId="2" fillId="0" borderId="0"/>
    <xf numFmtId="235" fontId="2" fillId="0" borderId="0"/>
    <xf numFmtId="235" fontId="2" fillId="0" borderId="0"/>
    <xf numFmtId="235" fontId="2" fillId="0" borderId="0"/>
    <xf numFmtId="235" fontId="2" fillId="0" borderId="0"/>
    <xf numFmtId="235" fontId="2" fillId="0" borderId="0"/>
    <xf numFmtId="235" fontId="2" fillId="0" borderId="0"/>
    <xf numFmtId="235" fontId="2" fillId="0" borderId="0"/>
    <xf numFmtId="235" fontId="2" fillId="0" borderId="0"/>
    <xf numFmtId="235" fontId="2" fillId="0" borderId="0"/>
    <xf numFmtId="235" fontId="2" fillId="0" borderId="0"/>
    <xf numFmtId="235" fontId="2" fillId="0" borderId="0"/>
    <xf numFmtId="236" fontId="2" fillId="0" borderId="0"/>
    <xf numFmtId="236" fontId="2" fillId="0" borderId="0"/>
    <xf numFmtId="236" fontId="2" fillId="0" borderId="0"/>
    <xf numFmtId="236" fontId="2" fillId="0" borderId="0"/>
    <xf numFmtId="236" fontId="2" fillId="0" borderId="0"/>
    <xf numFmtId="236" fontId="2" fillId="0" borderId="0"/>
    <xf numFmtId="236" fontId="2" fillId="0" borderId="0"/>
    <xf numFmtId="236" fontId="2" fillId="0" borderId="0"/>
    <xf numFmtId="236" fontId="2" fillId="0" borderId="0"/>
    <xf numFmtId="236" fontId="2" fillId="0" borderId="0"/>
    <xf numFmtId="236" fontId="2" fillId="0" borderId="0"/>
    <xf numFmtId="236" fontId="2" fillId="0" borderId="0"/>
    <xf numFmtId="236" fontId="2" fillId="0" borderId="0"/>
    <xf numFmtId="236" fontId="2" fillId="0" borderId="0"/>
    <xf numFmtId="236" fontId="2" fillId="0" borderId="0"/>
    <xf numFmtId="236" fontId="2" fillId="0" borderId="0"/>
    <xf numFmtId="236" fontId="2" fillId="0" borderId="0"/>
    <xf numFmtId="236" fontId="2" fillId="0" borderId="0"/>
    <xf numFmtId="236" fontId="2" fillId="0" borderId="0"/>
    <xf numFmtId="236" fontId="2" fillId="0" borderId="0"/>
    <xf numFmtId="236" fontId="2" fillId="0" borderId="0"/>
    <xf numFmtId="236" fontId="2" fillId="0" borderId="0"/>
    <xf numFmtId="236" fontId="2" fillId="0" borderId="0"/>
    <xf numFmtId="236" fontId="2" fillId="0" borderId="0"/>
    <xf numFmtId="236" fontId="2" fillId="0" borderId="0"/>
    <xf numFmtId="236" fontId="2" fillId="0" borderId="0"/>
    <xf numFmtId="236" fontId="2" fillId="0" borderId="0"/>
    <xf numFmtId="236" fontId="2" fillId="0" borderId="0"/>
    <xf numFmtId="236" fontId="2" fillId="0" borderId="0"/>
    <xf numFmtId="236" fontId="2" fillId="0" borderId="0"/>
    <xf numFmtId="236" fontId="2" fillId="0" borderId="0"/>
    <xf numFmtId="236" fontId="2" fillId="0" borderId="0"/>
    <xf numFmtId="236" fontId="2" fillId="0" borderId="0"/>
    <xf numFmtId="236" fontId="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50"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 fillId="0" borderId="0"/>
    <xf numFmtId="0" fontId="5" fillId="0" borderId="0"/>
    <xf numFmtId="0" fontId="5" fillId="0" borderId="0"/>
    <xf numFmtId="0" fontId="2" fillId="0" borderId="0"/>
    <xf numFmtId="0" fontId="5" fillId="0" borderId="0"/>
    <xf numFmtId="0" fontId="173" fillId="0" borderId="0"/>
    <xf numFmtId="0" fontId="170" fillId="0" borderId="0"/>
    <xf numFmtId="215" fontId="2" fillId="0" borderId="0"/>
    <xf numFmtId="0" fontId="69" fillId="0" borderId="21" applyNumberFormat="0" applyFill="0" applyAlignment="0" applyProtection="0"/>
    <xf numFmtId="0" fontId="61" fillId="55" borderId="0" applyNumberFormat="0" applyBorder="0" applyAlignment="0" applyProtection="0"/>
    <xf numFmtId="0" fontId="61" fillId="58" borderId="0" applyNumberFormat="0" applyBorder="0" applyAlignment="0" applyProtection="0"/>
    <xf numFmtId="0" fontId="61" fillId="60" borderId="0" applyNumberFormat="0" applyBorder="0" applyAlignment="0" applyProtection="0"/>
    <xf numFmtId="0" fontId="61" fillId="63" borderId="0" applyNumberFormat="0" applyBorder="0" applyAlignment="0" applyProtection="0"/>
    <xf numFmtId="0" fontId="61" fillId="66" borderId="0" applyNumberFormat="0" applyBorder="0" applyAlignment="0" applyProtection="0"/>
    <xf numFmtId="0" fontId="61" fillId="68" borderId="0" applyNumberFormat="0" applyBorder="0" applyAlignment="0" applyProtection="0"/>
    <xf numFmtId="0" fontId="61" fillId="56" borderId="0" applyNumberFormat="0" applyBorder="0" applyAlignment="0" applyProtection="0"/>
    <xf numFmtId="0" fontId="61" fillId="59" borderId="0" applyNumberFormat="0" applyBorder="0" applyAlignment="0" applyProtection="0"/>
    <xf numFmtId="0" fontId="61" fillId="61" borderId="0" applyNumberFormat="0" applyBorder="0" applyAlignment="0" applyProtection="0"/>
    <xf numFmtId="0" fontId="61" fillId="64" borderId="0" applyNumberFormat="0" applyBorder="0" applyAlignment="0" applyProtection="0"/>
    <xf numFmtId="0" fontId="61" fillId="67" borderId="0" applyNumberFormat="0" applyBorder="0" applyAlignment="0" applyProtection="0"/>
    <xf numFmtId="0" fontId="61" fillId="69" borderId="0" applyNumberFormat="0" applyBorder="0" applyAlignment="0" applyProtection="0"/>
    <xf numFmtId="0" fontId="61" fillId="57" borderId="0" applyNumberFormat="0" applyBorder="0" applyAlignment="0" applyProtection="0"/>
    <xf numFmtId="0" fontId="61" fillId="62" borderId="0" applyNumberFormat="0" applyBorder="0" applyAlignment="0" applyProtection="0"/>
    <xf numFmtId="0" fontId="61" fillId="65" borderId="0" applyNumberFormat="0" applyBorder="0" applyAlignment="0" applyProtection="0"/>
    <xf numFmtId="0" fontId="61" fillId="70" borderId="0" applyNumberFormat="0" applyBorder="0" applyAlignment="0" applyProtection="0"/>
    <xf numFmtId="0" fontId="177" fillId="71" borderId="0" applyNumberFormat="0" applyBorder="0" applyAlignment="0" applyProtection="0"/>
    <xf numFmtId="0" fontId="177" fillId="72" borderId="0" applyNumberFormat="0" applyBorder="0" applyAlignment="0" applyProtection="0"/>
    <xf numFmtId="0" fontId="177" fillId="73" borderId="0" applyNumberFormat="0" applyBorder="0" applyAlignment="0" applyProtection="0"/>
    <xf numFmtId="0" fontId="177" fillId="74" borderId="0" applyNumberFormat="0" applyBorder="0" applyAlignment="0" applyProtection="0"/>
    <xf numFmtId="0" fontId="177" fillId="75" borderId="0" applyNumberFormat="0" applyBorder="0" applyAlignment="0" applyProtection="0"/>
    <xf numFmtId="0" fontId="177" fillId="76" borderId="0" applyNumberFormat="0" applyBorder="0" applyAlignment="0" applyProtection="0"/>
    <xf numFmtId="0" fontId="181" fillId="77" borderId="0" applyNumberFormat="0" applyBorder="0" applyAlignment="0" applyProtection="0"/>
    <xf numFmtId="0" fontId="182" fillId="78" borderId="37" applyNumberFormat="0" applyAlignment="0" applyProtection="0"/>
    <xf numFmtId="0" fontId="183" fillId="79" borderId="38" applyNumberFormat="0" applyAlignment="0" applyProtection="0"/>
    <xf numFmtId="0" fontId="181" fillId="77" borderId="0" applyNumberFormat="0" applyBorder="0" applyAlignment="0" applyProtection="0"/>
    <xf numFmtId="0" fontId="184" fillId="0" borderId="0" applyNumberFormat="0" applyFill="0" applyBorder="0" applyAlignment="0" applyProtection="0"/>
    <xf numFmtId="0" fontId="185" fillId="80" borderId="0" applyNumberFormat="0" applyBorder="0" applyAlignment="0" applyProtection="0"/>
    <xf numFmtId="0" fontId="186" fillId="0" borderId="39" applyNumberFormat="0" applyFill="0" applyAlignment="0" applyProtection="0"/>
    <xf numFmtId="0" fontId="187" fillId="0" borderId="40" applyNumberFormat="0" applyFill="0" applyAlignment="0" applyProtection="0"/>
    <xf numFmtId="0" fontId="188" fillId="0" borderId="41" applyNumberFormat="0" applyFill="0" applyAlignment="0" applyProtection="0"/>
    <xf numFmtId="0" fontId="188" fillId="0" borderId="0" applyNumberForma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0" fontId="189" fillId="0" borderId="42" applyNumberFormat="0" applyFill="0" applyAlignment="0" applyProtection="0"/>
    <xf numFmtId="0" fontId="190" fillId="81" borderId="0" applyNumberFormat="0" applyBorder="0" applyAlignment="0" applyProtection="0"/>
    <xf numFmtId="214" fontId="36" fillId="0" borderId="0"/>
    <xf numFmtId="0" fontId="61" fillId="82" borderId="43" applyNumberFormat="0" applyFont="0" applyAlignment="0" applyProtection="0"/>
    <xf numFmtId="0" fontId="191" fillId="78" borderId="44" applyNumberFormat="0" applyAlignment="0" applyProtection="0"/>
    <xf numFmtId="9" fontId="61" fillId="0" borderId="0" applyFont="0" applyFill="0" applyBorder="0" applyAlignment="0" applyProtection="0"/>
    <xf numFmtId="0" fontId="192" fillId="0" borderId="45" applyNumberFormat="0" applyFill="0" applyAlignment="0" applyProtection="0"/>
    <xf numFmtId="0" fontId="193" fillId="0" borderId="0" applyNumberFormat="0" applyFill="0" applyBorder="0" applyAlignment="0" applyProtection="0"/>
    <xf numFmtId="0" fontId="61" fillId="55" borderId="0" applyNumberFormat="0" applyBorder="0" applyAlignment="0" applyProtection="0"/>
    <xf numFmtId="0" fontId="61" fillId="58" borderId="0" applyNumberFormat="0" applyBorder="0" applyAlignment="0" applyProtection="0"/>
    <xf numFmtId="0" fontId="61" fillId="60" borderId="0" applyNumberFormat="0" applyBorder="0" applyAlignment="0" applyProtection="0"/>
    <xf numFmtId="0" fontId="61" fillId="63" borderId="0" applyNumberFormat="0" applyBorder="0" applyAlignment="0" applyProtection="0"/>
    <xf numFmtId="0" fontId="61" fillId="66" borderId="0" applyNumberFormat="0" applyBorder="0" applyAlignment="0" applyProtection="0"/>
    <xf numFmtId="0" fontId="61" fillId="68" borderId="0" applyNumberFormat="0" applyBorder="0" applyAlignment="0" applyProtection="0"/>
    <xf numFmtId="0" fontId="61" fillId="56" borderId="0" applyNumberFormat="0" applyBorder="0" applyAlignment="0" applyProtection="0"/>
    <xf numFmtId="0" fontId="61" fillId="59" borderId="0" applyNumberFormat="0" applyBorder="0" applyAlignment="0" applyProtection="0"/>
    <xf numFmtId="0" fontId="61" fillId="61" borderId="0" applyNumberFormat="0" applyBorder="0" applyAlignment="0" applyProtection="0"/>
    <xf numFmtId="0" fontId="61" fillId="64" borderId="0" applyNumberFormat="0" applyBorder="0" applyAlignment="0" applyProtection="0"/>
    <xf numFmtId="0" fontId="61" fillId="67" borderId="0" applyNumberFormat="0" applyBorder="0" applyAlignment="0" applyProtection="0"/>
    <xf numFmtId="0" fontId="61" fillId="69" borderId="0" applyNumberFormat="0" applyBorder="0" applyAlignment="0" applyProtection="0"/>
    <xf numFmtId="0" fontId="61" fillId="57" borderId="0" applyNumberFormat="0" applyBorder="0" applyAlignment="0" applyProtection="0"/>
    <xf numFmtId="0" fontId="61" fillId="62" borderId="0" applyNumberFormat="0" applyBorder="0" applyAlignment="0" applyProtection="0"/>
    <xf numFmtId="0" fontId="61" fillId="65" borderId="0" applyNumberFormat="0" applyBorder="0" applyAlignment="0" applyProtection="0"/>
    <xf numFmtId="0" fontId="61" fillId="70" borderId="0" applyNumberFormat="0" applyBorder="0" applyAlignment="0" applyProtection="0"/>
    <xf numFmtId="0" fontId="177" fillId="71" borderId="0" applyNumberFormat="0" applyBorder="0" applyAlignment="0" applyProtection="0"/>
    <xf numFmtId="0" fontId="177" fillId="72" borderId="0" applyNumberFormat="0" applyBorder="0" applyAlignment="0" applyProtection="0"/>
    <xf numFmtId="0" fontId="177" fillId="73" borderId="0" applyNumberFormat="0" applyBorder="0" applyAlignment="0" applyProtection="0"/>
    <xf numFmtId="0" fontId="177" fillId="74" borderId="0" applyNumberFormat="0" applyBorder="0" applyAlignment="0" applyProtection="0"/>
    <xf numFmtId="0" fontId="177" fillId="75" borderId="0" applyNumberFormat="0" applyBorder="0" applyAlignment="0" applyProtection="0"/>
    <xf numFmtId="0" fontId="177" fillId="76" borderId="0" applyNumberFormat="0" applyBorder="0" applyAlignment="0" applyProtection="0"/>
    <xf numFmtId="0" fontId="181" fillId="77" borderId="0" applyNumberFormat="0" applyBorder="0" applyAlignment="0" applyProtection="0"/>
    <xf numFmtId="0" fontId="183" fillId="79" borderId="38" applyNumberFormat="0" applyAlignment="0" applyProtection="0"/>
    <xf numFmtId="0" fontId="184" fillId="0" borderId="0" applyNumberFormat="0" applyFill="0" applyBorder="0" applyAlignment="0" applyProtection="0"/>
    <xf numFmtId="0" fontId="186" fillId="0" borderId="39" applyNumberFormat="0" applyFill="0" applyAlignment="0" applyProtection="0"/>
    <xf numFmtId="0" fontId="187" fillId="0" borderId="40" applyNumberFormat="0" applyFill="0" applyAlignment="0" applyProtection="0"/>
    <xf numFmtId="0" fontId="188" fillId="0" borderId="41" applyNumberFormat="0" applyFill="0" applyAlignment="0" applyProtection="0"/>
    <xf numFmtId="0" fontId="188" fillId="0" borderId="0" applyNumberForma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0" fontId="190" fillId="81" borderId="0" applyNumberFormat="0" applyBorder="0" applyAlignment="0" applyProtection="0"/>
    <xf numFmtId="214" fontId="36" fillId="0" borderId="0"/>
    <xf numFmtId="0" fontId="61" fillId="82" borderId="43" applyNumberFormat="0" applyFont="0" applyAlignment="0" applyProtection="0"/>
    <xf numFmtId="0" fontId="191" fillId="78" borderId="44" applyNumberFormat="0" applyAlignment="0" applyProtection="0"/>
    <xf numFmtId="9" fontId="61" fillId="0" borderId="0" applyFont="0" applyFill="0" applyBorder="0" applyAlignment="0" applyProtection="0"/>
    <xf numFmtId="0" fontId="192" fillId="0" borderId="45" applyNumberFormat="0" applyFill="0" applyAlignment="0" applyProtection="0"/>
    <xf numFmtId="0" fontId="193" fillId="0" borderId="0" applyNumberFormat="0" applyFill="0" applyBorder="0" applyAlignment="0" applyProtection="0"/>
    <xf numFmtId="0" fontId="61" fillId="55" borderId="0" applyNumberFormat="0" applyBorder="0" applyAlignment="0" applyProtection="0"/>
    <xf numFmtId="0" fontId="61" fillId="58" borderId="0" applyNumberFormat="0" applyBorder="0" applyAlignment="0" applyProtection="0"/>
    <xf numFmtId="0" fontId="61" fillId="60" borderId="0" applyNumberFormat="0" applyBorder="0" applyAlignment="0" applyProtection="0"/>
    <xf numFmtId="0" fontId="61" fillId="63" borderId="0" applyNumberFormat="0" applyBorder="0" applyAlignment="0" applyProtection="0"/>
    <xf numFmtId="0" fontId="61" fillId="66" borderId="0" applyNumberFormat="0" applyBorder="0" applyAlignment="0" applyProtection="0"/>
    <xf numFmtId="0" fontId="61" fillId="68" borderId="0" applyNumberFormat="0" applyBorder="0" applyAlignment="0" applyProtection="0"/>
    <xf numFmtId="0" fontId="61" fillId="56" borderId="0" applyNumberFormat="0" applyBorder="0" applyAlignment="0" applyProtection="0"/>
    <xf numFmtId="0" fontId="61" fillId="59" borderId="0" applyNumberFormat="0" applyBorder="0" applyAlignment="0" applyProtection="0"/>
    <xf numFmtId="0" fontId="61" fillId="61" borderId="0" applyNumberFormat="0" applyBorder="0" applyAlignment="0" applyProtection="0"/>
    <xf numFmtId="0" fontId="61" fillId="64" borderId="0" applyNumberFormat="0" applyBorder="0" applyAlignment="0" applyProtection="0"/>
    <xf numFmtId="0" fontId="61" fillId="67" borderId="0" applyNumberFormat="0" applyBorder="0" applyAlignment="0" applyProtection="0"/>
    <xf numFmtId="0" fontId="61" fillId="69" borderId="0" applyNumberFormat="0" applyBorder="0" applyAlignment="0" applyProtection="0"/>
    <xf numFmtId="0" fontId="61" fillId="57" borderId="0" applyNumberFormat="0" applyBorder="0" applyAlignment="0" applyProtection="0"/>
    <xf numFmtId="0" fontId="61" fillId="62" borderId="0" applyNumberFormat="0" applyBorder="0" applyAlignment="0" applyProtection="0"/>
    <xf numFmtId="0" fontId="61" fillId="65" borderId="0" applyNumberFormat="0" applyBorder="0" applyAlignment="0" applyProtection="0"/>
    <xf numFmtId="0" fontId="61" fillId="70" borderId="0" applyNumberFormat="0" applyBorder="0" applyAlignment="0" applyProtection="0"/>
    <xf numFmtId="0" fontId="177" fillId="71" borderId="0" applyNumberFormat="0" applyBorder="0" applyAlignment="0" applyProtection="0"/>
    <xf numFmtId="0" fontId="177" fillId="72" borderId="0" applyNumberFormat="0" applyBorder="0" applyAlignment="0" applyProtection="0"/>
    <xf numFmtId="0" fontId="177" fillId="73" borderId="0" applyNumberFormat="0" applyBorder="0" applyAlignment="0" applyProtection="0"/>
    <xf numFmtId="0" fontId="177" fillId="74" borderId="0" applyNumberFormat="0" applyBorder="0" applyAlignment="0" applyProtection="0"/>
    <xf numFmtId="0" fontId="177" fillId="75" borderId="0" applyNumberFormat="0" applyBorder="0" applyAlignment="0" applyProtection="0"/>
    <xf numFmtId="0" fontId="177" fillId="76" borderId="0" applyNumberFormat="0" applyBorder="0" applyAlignment="0" applyProtection="0"/>
    <xf numFmtId="0" fontId="181" fillId="77" borderId="0" applyNumberFormat="0" applyBorder="0" applyAlignment="0" applyProtection="0"/>
    <xf numFmtId="0" fontId="183" fillId="79" borderId="38" applyNumberFormat="0" applyAlignment="0" applyProtection="0"/>
    <xf numFmtId="0" fontId="184" fillId="0" borderId="0" applyNumberFormat="0" applyFill="0" applyBorder="0" applyAlignment="0" applyProtection="0"/>
    <xf numFmtId="0" fontId="186" fillId="0" borderId="39" applyNumberFormat="0" applyFill="0" applyAlignment="0" applyProtection="0"/>
    <xf numFmtId="0" fontId="187" fillId="0" borderId="40" applyNumberFormat="0" applyFill="0" applyAlignment="0" applyProtection="0"/>
    <xf numFmtId="0" fontId="188" fillId="0" borderId="41" applyNumberFormat="0" applyFill="0" applyAlignment="0" applyProtection="0"/>
    <xf numFmtId="0" fontId="188" fillId="0" borderId="0" applyNumberForma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0" fontId="190" fillId="81" borderId="0" applyNumberFormat="0" applyBorder="0" applyAlignment="0" applyProtection="0"/>
    <xf numFmtId="214" fontId="36" fillId="0" borderId="0"/>
    <xf numFmtId="0" fontId="61" fillId="82" borderId="43" applyNumberFormat="0" applyFont="0" applyAlignment="0" applyProtection="0"/>
    <xf numFmtId="0" fontId="191" fillId="78" borderId="44" applyNumberFormat="0" applyAlignment="0" applyProtection="0"/>
    <xf numFmtId="9" fontId="61" fillId="0" borderId="0" applyFont="0" applyFill="0" applyBorder="0" applyAlignment="0" applyProtection="0"/>
    <xf numFmtId="0" fontId="192" fillId="0" borderId="45"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74" fillId="0" borderId="0"/>
    <xf numFmtId="0" fontId="74" fillId="0" borderId="0"/>
    <xf numFmtId="0" fontId="74" fillId="0" borderId="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200" fillId="13" borderId="0" applyNumberFormat="0" applyBorder="0" applyAlignment="0" applyProtection="0"/>
    <xf numFmtId="0" fontId="200" fillId="13" borderId="0" applyNumberFormat="0" applyBorder="0" applyAlignment="0" applyProtection="0"/>
    <xf numFmtId="0" fontId="200" fillId="13" borderId="0" applyNumberFormat="0" applyBorder="0" applyAlignment="0" applyProtection="0"/>
    <xf numFmtId="0" fontId="200" fillId="13" borderId="0" applyNumberFormat="0" applyBorder="0" applyAlignment="0" applyProtection="0"/>
    <xf numFmtId="0" fontId="200" fillId="13" borderId="0" applyNumberFormat="0" applyBorder="0" applyAlignment="0" applyProtection="0"/>
    <xf numFmtId="0" fontId="200" fillId="83" borderId="0" applyNumberFormat="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2" fillId="12" borderId="0" applyNumberFormat="0" applyFont="0" applyAlignment="0" applyProtection="0"/>
    <xf numFmtId="0" fontId="2" fillId="12" borderId="0" applyNumberFormat="0" applyFont="0" applyAlignment="0" applyProtection="0"/>
    <xf numFmtId="0" fontId="2" fillId="11" borderId="0" applyNumberFormat="0" applyFont="0" applyAlignment="0" applyProtection="0"/>
    <xf numFmtId="0" fontId="2" fillId="12" borderId="0" applyNumberFormat="0" applyFont="0" applyAlignment="0" applyProtection="0"/>
    <xf numFmtId="0" fontId="2" fillId="11"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1" borderId="0" applyNumberFormat="0" applyFont="0" applyAlignment="0" applyProtection="0"/>
    <xf numFmtId="0" fontId="2" fillId="11" borderId="0" applyNumberFormat="0" applyFont="0" applyAlignment="0" applyProtection="0"/>
    <xf numFmtId="0" fontId="2" fillId="11"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68" fillId="0" borderId="0" applyNumberFormat="0" applyFill="0" applyBorder="0" applyProtection="0">
      <alignment vertical="top"/>
    </xf>
    <xf numFmtId="0" fontId="68" fillId="0" borderId="0" applyNumberFormat="0" applyFill="0" applyBorder="0" applyProtection="0">
      <alignment vertical="top"/>
    </xf>
    <xf numFmtId="0" fontId="68" fillId="0" borderId="0" applyNumberFormat="0" applyFill="0" applyBorder="0" applyProtection="0">
      <alignment vertical="top"/>
    </xf>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240" fontId="2" fillId="0" borderId="0" applyFont="0" applyFill="0" applyBorder="0" applyAlignment="0" applyProtection="0"/>
    <xf numFmtId="0" fontId="203" fillId="84" borderId="13">
      <alignment horizontal="center" vertical="center"/>
    </xf>
    <xf numFmtId="0" fontId="150" fillId="0" borderId="23" applyNumberFormat="0" applyFont="0" applyFill="0" applyAlignment="0" applyProtection="0"/>
    <xf numFmtId="49" fontId="10" fillId="0" borderId="0">
      <alignment horizontal="right"/>
    </xf>
    <xf numFmtId="49" fontId="10" fillId="0" borderId="0">
      <alignment horizontal="right"/>
    </xf>
    <xf numFmtId="49" fontId="10" fillId="0" borderId="0">
      <alignment horizontal="right"/>
    </xf>
    <xf numFmtId="49" fontId="10" fillId="0" borderId="0">
      <alignment horizontal="right"/>
    </xf>
    <xf numFmtId="49" fontId="10" fillId="0" borderId="0">
      <alignment horizontal="right"/>
    </xf>
    <xf numFmtId="49" fontId="84" fillId="0" borderId="0">
      <alignment horizontal="right"/>
    </xf>
    <xf numFmtId="0" fontId="204" fillId="0" borderId="46">
      <alignment horizontal="center"/>
    </xf>
    <xf numFmtId="0" fontId="85" fillId="0" borderId="0" applyNumberFormat="0" applyFill="0" applyBorder="0" applyAlignment="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68" fillId="0" borderId="0" applyNumberFormat="0" applyFill="0" applyBorder="0" applyProtection="0">
      <alignment vertical="top"/>
    </xf>
    <xf numFmtId="0" fontId="68" fillId="0" borderId="0" applyNumberFormat="0" applyFill="0" applyBorder="0" applyProtection="0">
      <alignment vertical="top"/>
    </xf>
    <xf numFmtId="0" fontId="68" fillId="0" borderId="0" applyNumberFormat="0" applyFill="0" applyBorder="0" applyProtection="0">
      <alignment vertical="top"/>
    </xf>
    <xf numFmtId="0" fontId="68" fillId="0" borderId="0" applyNumberFormat="0" applyFill="0" applyBorder="0" applyProtection="0">
      <alignment vertical="top"/>
    </xf>
    <xf numFmtId="0" fontId="68" fillId="0" borderId="0" applyNumberFormat="0" applyFill="0" applyBorder="0" applyProtection="0">
      <alignment vertical="top"/>
    </xf>
    <xf numFmtId="0" fontId="68" fillId="0" borderId="0" applyNumberFormat="0" applyFill="0" applyBorder="0" applyProtection="0">
      <alignment vertical="top"/>
    </xf>
    <xf numFmtId="0" fontId="68" fillId="0" borderId="0" applyNumberFormat="0" applyFill="0" applyBorder="0" applyProtection="0">
      <alignment vertical="top"/>
    </xf>
    <xf numFmtId="0" fontId="68" fillId="0" borderId="0" applyNumberFormat="0" applyFill="0" applyBorder="0" applyProtection="0">
      <alignment vertical="top"/>
    </xf>
    <xf numFmtId="0" fontId="68" fillId="0" borderId="0" applyNumberFormat="0" applyFill="0" applyBorder="0" applyProtection="0">
      <alignment vertical="top"/>
    </xf>
    <xf numFmtId="0" fontId="69" fillId="0" borderId="22" applyNumberFormat="0" applyFill="0" applyAlignment="0" applyProtection="0"/>
    <xf numFmtId="0" fontId="2" fillId="0" borderId="0" applyFont="0" applyFill="0" applyBorder="0" applyAlignment="0" applyProtection="0"/>
    <xf numFmtId="16" fontId="80" fillId="0" borderId="0" applyFill="0" applyBorder="0" applyAlignment="0"/>
    <xf numFmtId="38" fontId="158" fillId="0" borderId="47">
      <alignment vertical="center"/>
    </xf>
    <xf numFmtId="0" fontId="158" fillId="0" borderId="47">
      <alignment vertical="center"/>
    </xf>
    <xf numFmtId="0" fontId="10" fillId="0" borderId="0">
      <alignment horizontal="right"/>
    </xf>
    <xf numFmtId="49" fontId="10" fillId="0" borderId="0">
      <alignment horizontal="right"/>
    </xf>
    <xf numFmtId="49" fontId="10" fillId="0" borderId="0">
      <alignment horizontal="right"/>
    </xf>
    <xf numFmtId="0" fontId="10" fillId="0" borderId="0">
      <alignment horizontal="right"/>
    </xf>
    <xf numFmtId="0" fontId="84" fillId="0" borderId="0">
      <alignment horizontal="right"/>
    </xf>
    <xf numFmtId="0" fontId="61" fillId="0" borderId="0"/>
    <xf numFmtId="0" fontId="61" fillId="0" borderId="0"/>
    <xf numFmtId="0" fontId="2" fillId="0" borderId="0"/>
    <xf numFmtId="0" fontId="2" fillId="0" borderId="0"/>
    <xf numFmtId="0" fontId="61" fillId="0" borderId="0"/>
    <xf numFmtId="0" fontId="2" fillId="0" borderId="0" applyProtection="0"/>
    <xf numFmtId="0" fontId="2" fillId="0" borderId="0"/>
    <xf numFmtId="0" fontId="2"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9"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81" fillId="21"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81" fillId="27"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81" fillId="32"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81" fillId="33"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32" borderId="0" applyNumberFormat="0" applyBorder="0" applyAlignment="0" applyProtection="0"/>
    <xf numFmtId="0" fontId="79" fillId="32" borderId="0" applyNumberFormat="0" applyBorder="0" applyAlignment="0" applyProtection="0"/>
    <xf numFmtId="0" fontId="79" fillId="32" borderId="0" applyNumberFormat="0" applyBorder="0" applyAlignment="0" applyProtection="0"/>
    <xf numFmtId="0" fontId="79" fillId="32" borderId="0" applyNumberFormat="0" applyBorder="0" applyAlignment="0" applyProtection="0"/>
    <xf numFmtId="0" fontId="79" fillId="32" borderId="0" applyNumberFormat="0" applyBorder="0" applyAlignment="0" applyProtection="0"/>
    <xf numFmtId="0" fontId="79" fillId="32" borderId="0" applyNumberFormat="0" applyBorder="0" applyAlignment="0" applyProtection="0"/>
    <xf numFmtId="0" fontId="79" fillId="32" borderId="0" applyNumberFormat="0" applyBorder="0" applyAlignment="0" applyProtection="0"/>
    <xf numFmtId="0" fontId="79" fillId="32" borderId="0" applyNumberFormat="0" applyBorder="0" applyAlignment="0" applyProtection="0"/>
    <xf numFmtId="0" fontId="79" fillId="32" borderId="0" applyNumberFormat="0" applyBorder="0" applyAlignment="0" applyProtection="0"/>
    <xf numFmtId="0" fontId="79" fillId="32" borderId="0" applyNumberFormat="0" applyBorder="0" applyAlignment="0" applyProtection="0"/>
    <xf numFmtId="0" fontId="79" fillId="32" borderId="0" applyNumberFormat="0" applyBorder="0" applyAlignment="0" applyProtection="0"/>
    <xf numFmtId="0" fontId="79" fillId="32" borderId="0" applyNumberFormat="0" applyBorder="0" applyAlignment="0" applyProtection="0"/>
    <xf numFmtId="0" fontId="79" fillId="32" borderId="0" applyNumberFormat="0" applyBorder="0" applyAlignment="0" applyProtection="0"/>
    <xf numFmtId="0" fontId="79" fillId="32" borderId="0" applyNumberFormat="0" applyBorder="0" applyAlignment="0" applyProtection="0"/>
    <xf numFmtId="0" fontId="79" fillId="32" borderId="0" applyNumberFormat="0" applyBorder="0" applyAlignment="0" applyProtection="0"/>
    <xf numFmtId="0" fontId="79" fillId="32"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32" borderId="0" applyNumberFormat="0" applyBorder="0" applyAlignment="0" applyProtection="0"/>
    <xf numFmtId="0" fontId="79" fillId="32" borderId="0" applyNumberFormat="0" applyBorder="0" applyAlignment="0" applyProtection="0"/>
    <xf numFmtId="0" fontId="79" fillId="32" borderId="0" applyNumberFormat="0" applyBorder="0" applyAlignment="0" applyProtection="0"/>
    <xf numFmtId="0" fontId="79" fillId="32" borderId="0" applyNumberFormat="0" applyBorder="0" applyAlignment="0" applyProtection="0"/>
    <xf numFmtId="0" fontId="79" fillId="32" borderId="0" applyNumberFormat="0" applyBorder="0" applyAlignment="0" applyProtection="0"/>
    <xf numFmtId="0" fontId="79" fillId="32" borderId="0" applyNumberFormat="0" applyBorder="0" applyAlignment="0" applyProtection="0"/>
    <xf numFmtId="0" fontId="79" fillId="32" borderId="0" applyNumberFormat="0" applyBorder="0" applyAlignment="0" applyProtection="0"/>
    <xf numFmtId="0" fontId="79" fillId="32" borderId="0" applyNumberFormat="0" applyBorder="0" applyAlignment="0" applyProtection="0"/>
    <xf numFmtId="0" fontId="79" fillId="32" borderId="0" applyNumberFormat="0" applyBorder="0" applyAlignment="0" applyProtection="0"/>
    <xf numFmtId="0" fontId="79" fillId="32" borderId="0" applyNumberFormat="0" applyBorder="0" applyAlignment="0" applyProtection="0"/>
    <xf numFmtId="0" fontId="79" fillId="32" borderId="0" applyNumberFormat="0" applyBorder="0" applyAlignment="0" applyProtection="0"/>
    <xf numFmtId="0" fontId="79" fillId="32" borderId="0" applyNumberFormat="0" applyBorder="0" applyAlignment="0" applyProtection="0"/>
    <xf numFmtId="0" fontId="79" fillId="32" borderId="0" applyNumberFormat="0" applyBorder="0" applyAlignment="0" applyProtection="0"/>
    <xf numFmtId="0" fontId="79" fillId="32" borderId="0" applyNumberFormat="0" applyBorder="0" applyAlignment="0" applyProtection="0"/>
    <xf numFmtId="0" fontId="79" fillId="32" borderId="0" applyNumberFormat="0" applyBorder="0" applyAlignment="0" applyProtection="0"/>
    <xf numFmtId="0" fontId="79" fillId="32" borderId="0" applyNumberFormat="0" applyBorder="0" applyAlignment="0" applyProtection="0"/>
    <xf numFmtId="0" fontId="79" fillId="32" borderId="0" applyNumberFormat="0" applyBorder="0" applyAlignment="0" applyProtection="0"/>
    <xf numFmtId="0" fontId="79" fillId="32" borderId="0" applyNumberFormat="0" applyBorder="0" applyAlignment="0" applyProtection="0"/>
    <xf numFmtId="0" fontId="79" fillId="15" borderId="0" applyNumberFormat="0" applyBorder="0" applyAlignment="0" applyProtection="0"/>
    <xf numFmtId="0" fontId="79" fillId="15" borderId="0" applyNumberFormat="0" applyBorder="0" applyAlignment="0" applyProtection="0"/>
    <xf numFmtId="0" fontId="79" fillId="15"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81" fillId="21"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15" borderId="0" applyNumberFormat="0" applyBorder="0" applyAlignment="0" applyProtection="0"/>
    <xf numFmtId="0" fontId="79" fillId="15" borderId="0" applyNumberFormat="0" applyBorder="0" applyAlignment="0" applyProtection="0"/>
    <xf numFmtId="0" fontId="79" fillId="15" borderId="0" applyNumberFormat="0" applyBorder="0" applyAlignment="0" applyProtection="0"/>
    <xf numFmtId="0" fontId="79" fillId="15" borderId="0" applyNumberFormat="0" applyBorder="0" applyAlignment="0" applyProtection="0"/>
    <xf numFmtId="0" fontId="79" fillId="15" borderId="0" applyNumberFormat="0" applyBorder="0" applyAlignment="0" applyProtection="0"/>
    <xf numFmtId="0" fontId="79" fillId="15" borderId="0" applyNumberFormat="0" applyBorder="0" applyAlignment="0" applyProtection="0"/>
    <xf numFmtId="0" fontId="79" fillId="15" borderId="0" applyNumberFormat="0" applyBorder="0" applyAlignment="0" applyProtection="0"/>
    <xf numFmtId="0" fontId="79" fillId="15" borderId="0" applyNumberFormat="0" applyBorder="0" applyAlignment="0" applyProtection="0"/>
    <xf numFmtId="0" fontId="79" fillId="15" borderId="0" applyNumberFormat="0" applyBorder="0" applyAlignment="0" applyProtection="0"/>
    <xf numFmtId="0" fontId="79" fillId="15" borderId="0" applyNumberFormat="0" applyBorder="0" applyAlignment="0" applyProtection="0"/>
    <xf numFmtId="0" fontId="79" fillId="15" borderId="0" applyNumberFormat="0" applyBorder="0" applyAlignment="0" applyProtection="0"/>
    <xf numFmtId="0" fontId="79" fillId="15"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87" borderId="0" applyNumberFormat="0" applyBorder="0" applyAlignment="0" applyProtection="0"/>
    <xf numFmtId="0" fontId="79" fillId="32" borderId="0" applyNumberFormat="0" applyBorder="0" applyAlignment="0" applyProtection="0"/>
    <xf numFmtId="0" fontId="79" fillId="32" borderId="0" applyNumberFormat="0" applyBorder="0" applyAlignment="0" applyProtection="0"/>
    <xf numFmtId="0" fontId="79" fillId="32" borderId="0" applyNumberFormat="0" applyBorder="0" applyAlignment="0" applyProtection="0"/>
    <xf numFmtId="0" fontId="79" fillId="32" borderId="0" applyNumberFormat="0" applyBorder="0" applyAlignment="0" applyProtection="0"/>
    <xf numFmtId="0" fontId="79" fillId="32" borderId="0" applyNumberFormat="0" applyBorder="0" applyAlignment="0" applyProtection="0"/>
    <xf numFmtId="0" fontId="79" fillId="32" borderId="0" applyNumberFormat="0" applyBorder="0" applyAlignment="0" applyProtection="0"/>
    <xf numFmtId="0" fontId="79" fillId="32" borderId="0" applyNumberFormat="0" applyBorder="0" applyAlignment="0" applyProtection="0"/>
    <xf numFmtId="0" fontId="79" fillId="32" borderId="0" applyNumberFormat="0" applyBorder="0" applyAlignment="0" applyProtection="0"/>
    <xf numFmtId="0" fontId="79" fillId="32" borderId="0" applyNumberFormat="0" applyBorder="0" applyAlignment="0" applyProtection="0"/>
    <xf numFmtId="0" fontId="79" fillId="32" borderId="0" applyNumberFormat="0" applyBorder="0" applyAlignment="0" applyProtection="0"/>
    <xf numFmtId="0" fontId="79" fillId="32" borderId="0" applyNumberFormat="0" applyBorder="0" applyAlignment="0" applyProtection="0"/>
    <xf numFmtId="0" fontId="79" fillId="32" borderId="0" applyNumberFormat="0" applyBorder="0" applyAlignment="0" applyProtection="0"/>
    <xf numFmtId="0" fontId="79" fillId="15" borderId="0" applyNumberFormat="0" applyBorder="0" applyAlignment="0" applyProtection="0"/>
    <xf numFmtId="0" fontId="79" fillId="15" borderId="0" applyNumberFormat="0" applyBorder="0" applyAlignment="0" applyProtection="0"/>
    <xf numFmtId="0" fontId="79" fillId="15" borderId="0" applyNumberFormat="0" applyBorder="0" applyAlignment="0" applyProtection="0"/>
    <xf numFmtId="0" fontId="79" fillId="15" borderId="0" applyNumberFormat="0" applyBorder="0" applyAlignment="0" applyProtection="0"/>
    <xf numFmtId="0" fontId="79" fillId="15" borderId="0" applyNumberFormat="0" applyBorder="0" applyAlignment="0" applyProtection="0"/>
    <xf numFmtId="0" fontId="79" fillId="15" borderId="0" applyNumberFormat="0" applyBorder="0" applyAlignment="0" applyProtection="0"/>
    <xf numFmtId="0" fontId="79" fillId="15" borderId="0" applyNumberFormat="0" applyBorder="0" applyAlignment="0" applyProtection="0"/>
    <xf numFmtId="0" fontId="79" fillId="15" borderId="0" applyNumberFormat="0" applyBorder="0" applyAlignment="0" applyProtection="0"/>
    <xf numFmtId="0" fontId="79" fillId="15" borderId="0" applyNumberFormat="0" applyBorder="0" applyAlignment="0" applyProtection="0"/>
    <xf numFmtId="0" fontId="79" fillId="15" borderId="0" applyNumberFormat="0" applyBorder="0" applyAlignment="0" applyProtection="0"/>
    <xf numFmtId="0" fontId="79" fillId="15" borderId="0" applyNumberFormat="0" applyBorder="0" applyAlignment="0" applyProtection="0"/>
    <xf numFmtId="0" fontId="79" fillId="15" borderId="0" applyNumberFormat="0" applyBorder="0" applyAlignment="0" applyProtection="0"/>
    <xf numFmtId="0" fontId="79" fillId="15" borderId="0" applyNumberFormat="0" applyBorder="0" applyAlignment="0" applyProtection="0"/>
    <xf numFmtId="0" fontId="79" fillId="15" borderId="0" applyNumberFormat="0" applyBorder="0" applyAlignment="0" applyProtection="0"/>
    <xf numFmtId="0" fontId="79" fillId="15" borderId="0" applyNumberFormat="0" applyBorder="0" applyAlignment="0" applyProtection="0"/>
    <xf numFmtId="0" fontId="79" fillId="15" borderId="0" applyNumberFormat="0" applyBorder="0" applyAlignment="0" applyProtection="0"/>
    <xf numFmtId="0" fontId="79" fillId="15" borderId="0" applyNumberFormat="0" applyBorder="0" applyAlignment="0" applyProtection="0"/>
    <xf numFmtId="0" fontId="79" fillId="15"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3"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218" fontId="5" fillId="0" borderId="0" applyFont="0" applyFill="0" applyBorder="0" applyAlignment="0" applyProtection="0"/>
    <xf numFmtId="191" fontId="2" fillId="0" borderId="0" applyFont="0" applyFill="0" applyBorder="0" applyAlignment="0" applyProtection="0"/>
    <xf numFmtId="220" fontId="5" fillId="0" borderId="0" applyFont="0" applyFill="0" applyBorder="0" applyAlignment="0" applyProtection="0"/>
    <xf numFmtId="219" fontId="2" fillId="0" borderId="0" applyFont="0" applyFill="0" applyBorder="0" applyAlignment="0" applyProtection="0"/>
    <xf numFmtId="221" fontId="5" fillId="0" borderId="0" applyFont="0" applyFill="0" applyBorder="0" applyAlignment="0" applyProtection="0"/>
    <xf numFmtId="39" fontId="2" fillId="0" borderId="0" applyFon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224" fontId="5" fillId="0" borderId="0" applyFont="0" applyFill="0" applyBorder="0" applyAlignment="0" applyProtection="0"/>
    <xf numFmtId="223" fontId="2" fillId="0" borderId="0" applyFont="0" applyFill="0" applyBorder="0" applyAlignment="0" applyProtection="0"/>
    <xf numFmtId="226" fontId="5" fillId="0" borderId="0" applyFont="0" applyFill="0" applyBorder="0" applyProtection="0">
      <alignment horizontal="right"/>
    </xf>
    <xf numFmtId="225" fontId="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2" fillId="0" borderId="0" applyNumberFormat="0" applyFill="0" applyBorder="0" applyAlignment="0" applyProtection="0"/>
    <xf numFmtId="0" fontId="2" fillId="0" borderId="0" applyNumberFormat="0" applyFill="0" applyBorder="0" applyAlignment="0" applyProtection="0"/>
    <xf numFmtId="0" fontId="68" fillId="0" borderId="0" applyNumberFormat="0" applyFill="0" applyBorder="0" applyProtection="0">
      <alignment vertical="top"/>
    </xf>
    <xf numFmtId="0" fontId="68" fillId="0" borderId="0" applyNumberFormat="0" applyFill="0" applyBorder="0" applyProtection="0">
      <alignment vertical="top"/>
    </xf>
    <xf numFmtId="0" fontId="68" fillId="0" borderId="0" applyNumberFormat="0" applyFill="0" applyBorder="0" applyProtection="0">
      <alignment vertical="top"/>
    </xf>
    <xf numFmtId="0" fontId="68" fillId="0" borderId="0" applyNumberFormat="0" applyFill="0" applyBorder="0" applyProtection="0">
      <alignment vertical="top"/>
    </xf>
    <xf numFmtId="0" fontId="68" fillId="0" borderId="0" applyNumberFormat="0" applyFill="0" applyBorder="0" applyProtection="0">
      <alignment vertical="top"/>
    </xf>
    <xf numFmtId="0" fontId="68" fillId="0" borderId="0" applyNumberFormat="0" applyFill="0" applyBorder="0" applyProtection="0">
      <alignment vertical="top"/>
    </xf>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90"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69" fillId="14"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69" fillId="20"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69" fillId="26"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9"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69" fillId="31"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88"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69" fillId="3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37" fontId="158" fillId="0" borderId="0"/>
    <xf numFmtId="165" fontId="36" fillId="0" borderId="0" applyFont="0" applyFill="0" applyBorder="0" applyAlignment="0" applyProtection="0"/>
    <xf numFmtId="9" fontId="61" fillId="0" borderId="0" applyFont="0" applyFill="0" applyBorder="0" applyAlignment="0" applyProtection="0"/>
    <xf numFmtId="43" fontId="61" fillId="0" borderId="0" applyFont="0" applyFill="0" applyBorder="0" applyAlignment="0" applyProtection="0"/>
    <xf numFmtId="44" fontId="61" fillId="0" borderId="0" applyFont="0" applyFill="0" applyBorder="0" applyAlignment="0" applyProtection="0"/>
    <xf numFmtId="9" fontId="61" fillId="0" borderId="0" applyFont="0" applyFill="0" applyBorder="0" applyAlignment="0" applyProtection="0"/>
    <xf numFmtId="43" fontId="61" fillId="0" borderId="0" applyFont="0" applyFill="0" applyBorder="0" applyAlignment="0" applyProtection="0"/>
    <xf numFmtId="44" fontId="61" fillId="0" borderId="0" applyFont="0" applyFill="0" applyBorder="0" applyAlignment="0" applyProtection="0"/>
    <xf numFmtId="9" fontId="61" fillId="0" borderId="0" applyFont="0" applyFill="0" applyBorder="0" applyAlignment="0" applyProtection="0"/>
    <xf numFmtId="43" fontId="61" fillId="0" borderId="0" applyFont="0" applyFill="0" applyBorder="0" applyAlignment="0" applyProtection="0"/>
    <xf numFmtId="44" fontId="61" fillId="0" borderId="0" applyFont="0" applyFill="0" applyBorder="0" applyAlignment="0" applyProtection="0"/>
    <xf numFmtId="9" fontId="61" fillId="0" borderId="0" applyFont="0" applyFill="0" applyBorder="0" applyAlignment="0" applyProtection="0"/>
    <xf numFmtId="43" fontId="61" fillId="0" borderId="0" applyFont="0" applyFill="0" applyBorder="0" applyAlignment="0" applyProtection="0"/>
    <xf numFmtId="44" fontId="61" fillId="0" borderId="0" applyFont="0" applyFill="0" applyBorder="0" applyAlignment="0" applyProtection="0"/>
    <xf numFmtId="9" fontId="61" fillId="0" borderId="0" applyFont="0" applyFill="0" applyBorder="0" applyAlignment="0" applyProtection="0"/>
    <xf numFmtId="43" fontId="61" fillId="0" borderId="0" applyFont="0" applyFill="0" applyBorder="0" applyAlignment="0" applyProtection="0"/>
    <xf numFmtId="44" fontId="61" fillId="0" borderId="0" applyFont="0" applyFill="0" applyBorder="0" applyAlignment="0" applyProtection="0"/>
    <xf numFmtId="9" fontId="61" fillId="0" borderId="0" applyFont="0" applyFill="0" applyBorder="0" applyAlignment="0" applyProtection="0"/>
    <xf numFmtId="43" fontId="61" fillId="0" borderId="0" applyFont="0" applyFill="0" applyBorder="0" applyAlignment="0" applyProtection="0"/>
    <xf numFmtId="44" fontId="61" fillId="0" borderId="0" applyFont="0" applyFill="0" applyBorder="0" applyAlignment="0" applyProtection="0"/>
    <xf numFmtId="9" fontId="61" fillId="0" borderId="0" applyFont="0" applyFill="0" applyBorder="0" applyAlignment="0" applyProtection="0"/>
    <xf numFmtId="43" fontId="61" fillId="0" borderId="0" applyFont="0" applyFill="0" applyBorder="0" applyAlignment="0" applyProtection="0"/>
    <xf numFmtId="44" fontId="61" fillId="0" borderId="0" applyFont="0" applyFill="0" applyBorder="0" applyAlignment="0" applyProtection="0"/>
    <xf numFmtId="43" fontId="61" fillId="0" borderId="0" applyFont="0" applyFill="0" applyBorder="0" applyAlignment="0" applyProtection="0"/>
    <xf numFmtId="0" fontId="2" fillId="12" borderId="0" applyNumberFormat="0" applyFont="0" applyAlignment="0" applyProtection="0"/>
    <xf numFmtId="0" fontId="2" fillId="12" borderId="0" applyNumberFormat="0" applyFont="0" applyAlignment="0" applyProtection="0"/>
    <xf numFmtId="0" fontId="219" fillId="0" borderId="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1" fontId="65" fillId="0" borderId="0" applyFont="0" applyFill="0" applyBorder="0" applyAlignment="0" applyProtection="0">
      <protection locked="0"/>
    </xf>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xf numFmtId="0" fontId="2"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11" borderId="0" applyNumberFormat="0" applyFont="0" applyAlignment="0" applyProtection="0"/>
    <xf numFmtId="0" fontId="2" fillId="11"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1"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1" borderId="0" applyNumberFormat="0" applyFont="0" applyAlignment="0" applyProtection="0"/>
    <xf numFmtId="0" fontId="2" fillId="11" borderId="0" applyNumberFormat="0" applyFont="0" applyAlignment="0" applyProtection="0"/>
    <xf numFmtId="0" fontId="2" fillId="11" borderId="0" applyNumberFormat="0" applyFont="0" applyAlignment="0" applyProtection="0"/>
    <xf numFmtId="0" fontId="2" fillId="11" borderId="0" applyNumberFormat="0" applyFont="0" applyAlignment="0" applyProtection="0"/>
    <xf numFmtId="0" fontId="2" fillId="11"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1" borderId="0" applyNumberFormat="0" applyFont="0" applyAlignment="0" applyProtection="0"/>
    <xf numFmtId="0" fontId="2" fillId="11" borderId="0" applyNumberFormat="0" applyFont="0" applyAlignment="0" applyProtection="0"/>
    <xf numFmtId="0" fontId="2" fillId="11"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1"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69" fillId="0" borderId="22" applyNumberFormat="0" applyFill="0" applyAlignment="0" applyProtection="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cellStyleXfs>
  <cellXfs count="2000">
    <xf numFmtId="0" fontId="0" fillId="0" borderId="0" xfId="0"/>
    <xf numFmtId="0" fontId="0" fillId="0" borderId="0" xfId="0" applyProtection="1">
      <protection locked="0"/>
    </xf>
    <xf numFmtId="0" fontId="2" fillId="0" borderId="0" xfId="3"/>
    <xf numFmtId="0" fontId="3" fillId="0" borderId="0" xfId="4" applyFont="1"/>
    <xf numFmtId="0" fontId="4" fillId="0" borderId="0" xfId="2" applyFont="1"/>
    <xf numFmtId="0" fontId="6" fillId="0" borderId="0" xfId="4" applyFont="1"/>
    <xf numFmtId="0" fontId="7" fillId="0" borderId="0" xfId="2" applyFont="1"/>
    <xf numFmtId="0" fontId="8" fillId="0" borderId="0" xfId="3" applyFont="1"/>
    <xf numFmtId="0" fontId="2" fillId="0" borderId="1" xfId="5" applyBorder="1"/>
    <xf numFmtId="0" fontId="2" fillId="0" borderId="0" xfId="5"/>
    <xf numFmtId="0" fontId="8" fillId="0" borderId="0" xfId="5" applyFont="1"/>
    <xf numFmtId="0" fontId="10" fillId="0" borderId="0" xfId="5" applyFont="1" applyAlignment="1">
      <alignment vertical="center"/>
    </xf>
    <xf numFmtId="0" fontId="2" fillId="0" borderId="0" xfId="5" applyAlignment="1">
      <alignment vertical="center"/>
    </xf>
    <xf numFmtId="169" fontId="13" fillId="0" borderId="0" xfId="1" applyNumberFormat="1" applyFont="1" applyAlignment="1" applyProtection="1"/>
    <xf numFmtId="0" fontId="0" fillId="0" borderId="1" xfId="0" applyBorder="1"/>
    <xf numFmtId="0" fontId="0" fillId="0" borderId="3" xfId="0" applyBorder="1"/>
    <xf numFmtId="0" fontId="8" fillId="0" borderId="0" xfId="0" applyFont="1" applyAlignment="1">
      <alignment vertical="center"/>
    </xf>
    <xf numFmtId="0" fontId="0" fillId="0" borderId="0" xfId="0" applyAlignment="1">
      <alignment vertical="center"/>
    </xf>
    <xf numFmtId="0" fontId="8" fillId="0" borderId="0" xfId="0" applyFont="1"/>
    <xf numFmtId="0" fontId="0" fillId="0" borderId="5" xfId="0" applyBorder="1" applyProtection="1">
      <protection locked="0"/>
    </xf>
    <xf numFmtId="0" fontId="0" fillId="0" borderId="4" xfId="0" applyBorder="1" applyAlignment="1" applyProtection="1">
      <alignment horizontal="left" indent="1"/>
      <protection locked="0"/>
    </xf>
    <xf numFmtId="0" fontId="2" fillId="0" borderId="1" xfId="2" applyBorder="1"/>
    <xf numFmtId="0" fontId="2" fillId="0" borderId="0" xfId="2"/>
    <xf numFmtId="0" fontId="3" fillId="0" borderId="0" xfId="2" applyFont="1" applyAlignment="1">
      <alignment vertical="top"/>
    </xf>
    <xf numFmtId="0" fontId="3" fillId="0" borderId="0" xfId="2" applyFont="1"/>
    <xf numFmtId="0" fontId="5" fillId="0" borderId="0" xfId="2" applyFont="1" applyAlignment="1">
      <alignment vertical="center"/>
    </xf>
    <xf numFmtId="0" fontId="17" fillId="0" borderId="0" xfId="2" applyFont="1"/>
    <xf numFmtId="0" fontId="10" fillId="0" borderId="0" xfId="2" applyFont="1" applyAlignment="1">
      <alignment vertical="center"/>
    </xf>
    <xf numFmtId="0" fontId="20" fillId="0" borderId="0" xfId="2" applyFont="1" applyAlignment="1">
      <alignment vertical="center"/>
    </xf>
    <xf numFmtId="0" fontId="10" fillId="4" borderId="0" xfId="5" applyFont="1" applyFill="1"/>
    <xf numFmtId="0" fontId="10" fillId="0" borderId="0" xfId="5" applyFont="1"/>
    <xf numFmtId="0" fontId="22" fillId="0" borderId="0" xfId="5" applyFont="1"/>
    <xf numFmtId="0" fontId="23" fillId="0" borderId="0" xfId="2" applyFont="1"/>
    <xf numFmtId="0" fontId="12" fillId="4" borderId="0" xfId="5" applyFont="1" applyFill="1"/>
    <xf numFmtId="0" fontId="25" fillId="4" borderId="0" xfId="5" applyFont="1" applyFill="1"/>
    <xf numFmtId="0" fontId="9" fillId="4" borderId="0" xfId="5" applyFont="1" applyFill="1"/>
    <xf numFmtId="0" fontId="21" fillId="4" borderId="0" xfId="5" applyFont="1" applyFill="1"/>
    <xf numFmtId="0" fontId="22" fillId="4" borderId="0" xfId="5" applyFont="1" applyFill="1"/>
    <xf numFmtId="0" fontId="16" fillId="0" borderId="0" xfId="2" applyFont="1" applyAlignment="1">
      <alignment vertical="center"/>
    </xf>
    <xf numFmtId="0" fontId="26" fillId="4" borderId="0" xfId="5" applyFont="1" applyFill="1"/>
    <xf numFmtId="0" fontId="22" fillId="4" borderId="0" xfId="5" applyFont="1" applyFill="1" applyAlignment="1">
      <alignment vertical="top"/>
    </xf>
    <xf numFmtId="49" fontId="5" fillId="0" borderId="0" xfId="5" applyNumberFormat="1" applyFont="1" applyAlignment="1">
      <alignment vertical="center" wrapText="1"/>
    </xf>
    <xf numFmtId="0" fontId="31" fillId="0" borderId="0" xfId="2" applyFont="1" applyAlignment="1">
      <alignment vertical="center"/>
    </xf>
    <xf numFmtId="0" fontId="32" fillId="0" borderId="0" xfId="2" applyFont="1" applyAlignment="1">
      <alignment vertical="center"/>
    </xf>
    <xf numFmtId="0" fontId="2" fillId="0" borderId="0" xfId="0" applyFont="1"/>
    <xf numFmtId="0" fontId="34" fillId="0" borderId="0" xfId="2" applyFont="1"/>
    <xf numFmtId="0" fontId="31" fillId="0" borderId="0" xfId="2" applyFont="1"/>
    <xf numFmtId="0" fontId="2" fillId="0" borderId="0" xfId="0" applyFont="1" applyAlignment="1">
      <alignment vertical="top"/>
    </xf>
    <xf numFmtId="0" fontId="10" fillId="0" borderId="0" xfId="2" applyFont="1" applyAlignment="1">
      <alignment vertical="top"/>
    </xf>
    <xf numFmtId="0" fontId="2" fillId="0" borderId="0" xfId="11"/>
    <xf numFmtId="0" fontId="20" fillId="0" borderId="0" xfId="2" applyFont="1"/>
    <xf numFmtId="0" fontId="39" fillId="0" borderId="0" xfId="0" applyFont="1" applyProtection="1">
      <protection locked="0"/>
    </xf>
    <xf numFmtId="0" fontId="39" fillId="0" borderId="0" xfId="0" applyFont="1"/>
    <xf numFmtId="0" fontId="2" fillId="0" borderId="0" xfId="11" applyAlignment="1">
      <alignment vertical="center"/>
    </xf>
    <xf numFmtId="0" fontId="23" fillId="0" borderId="0" xfId="2" applyFont="1" applyAlignment="1">
      <alignment vertical="center"/>
    </xf>
    <xf numFmtId="0" fontId="2" fillId="0" borderId="0" xfId="2" applyAlignment="1">
      <alignment vertical="center"/>
    </xf>
    <xf numFmtId="172" fontId="16" fillId="0" borderId="0" xfId="2" applyNumberFormat="1" applyFont="1" applyProtection="1">
      <protection locked="0"/>
    </xf>
    <xf numFmtId="0" fontId="8" fillId="0" borderId="0" xfId="2" applyFont="1"/>
    <xf numFmtId="0" fontId="42" fillId="0" borderId="0" xfId="2" applyFont="1" applyAlignment="1">
      <alignment vertical="center"/>
    </xf>
    <xf numFmtId="0" fontId="43" fillId="0" borderId="0" xfId="2" applyFont="1" applyAlignment="1">
      <alignment vertical="center"/>
    </xf>
    <xf numFmtId="0" fontId="2" fillId="0" borderId="0" xfId="2" applyAlignment="1">
      <alignment vertical="top" wrapText="1"/>
    </xf>
    <xf numFmtId="0" fontId="20" fillId="0" borderId="0" xfId="4" applyFont="1" applyAlignment="1">
      <alignment vertical="center"/>
    </xf>
    <xf numFmtId="0" fontId="44" fillId="0" borderId="0" xfId="2" applyFont="1" applyAlignment="1">
      <alignment vertical="top"/>
    </xf>
    <xf numFmtId="0" fontId="31" fillId="0" borderId="0" xfId="4" applyFont="1" applyAlignment="1">
      <alignment vertical="center"/>
    </xf>
    <xf numFmtId="0" fontId="20" fillId="0" borderId="0" xfId="4" applyFont="1"/>
    <xf numFmtId="0" fontId="22" fillId="4" borderId="0" xfId="17" applyFont="1" applyFill="1" applyAlignment="1">
      <alignment vertical="top"/>
    </xf>
    <xf numFmtId="0" fontId="10" fillId="4" borderId="0" xfId="17" applyFont="1" applyFill="1" applyAlignment="1">
      <alignment vertical="top"/>
    </xf>
    <xf numFmtId="0" fontId="2" fillId="0" borderId="0" xfId="4"/>
    <xf numFmtId="0" fontId="37" fillId="0" borderId="0" xfId="2" applyFont="1" applyAlignment="1">
      <alignment vertical="center"/>
    </xf>
    <xf numFmtId="0" fontId="10" fillId="0" borderId="0" xfId="2" applyFont="1" applyAlignment="1">
      <alignment vertical="top" wrapText="1"/>
    </xf>
    <xf numFmtId="0" fontId="37" fillId="0" borderId="0" xfId="4" applyFont="1" applyAlignment="1">
      <alignment vertical="center"/>
    </xf>
    <xf numFmtId="0" fontId="10" fillId="0" borderId="0" xfId="18" applyFont="1"/>
    <xf numFmtId="0" fontId="10" fillId="0" borderId="0" xfId="18" applyFont="1" applyAlignment="1">
      <alignment vertical="center"/>
    </xf>
    <xf numFmtId="0" fontId="47" fillId="0" borderId="0" xfId="2" applyFont="1" applyAlignment="1">
      <alignment horizontal="left"/>
    </xf>
    <xf numFmtId="0" fontId="48" fillId="0" borderId="0" xfId="2" applyFont="1"/>
    <xf numFmtId="0" fontId="24" fillId="0" borderId="0" xfId="2" applyFont="1"/>
    <xf numFmtId="0" fontId="17" fillId="0" borderId="0" xfId="2" applyFont="1" applyAlignment="1">
      <alignment vertical="top"/>
    </xf>
    <xf numFmtId="0" fontId="6" fillId="0" borderId="0" xfId="2" applyFont="1" applyAlignment="1">
      <alignment vertical="top"/>
    </xf>
    <xf numFmtId="0" fontId="7" fillId="0" borderId="0" xfId="2" applyFont="1" applyAlignment="1">
      <alignment vertical="center"/>
    </xf>
    <xf numFmtId="0" fontId="26" fillId="0" borderId="0" xfId="2" applyFont="1" applyAlignment="1">
      <alignment vertical="center"/>
    </xf>
    <xf numFmtId="0" fontId="2" fillId="0" borderId="0" xfId="19"/>
    <xf numFmtId="0" fontId="26" fillId="0" borderId="0" xfId="13" applyFont="1" applyAlignment="1">
      <alignment vertical="center"/>
    </xf>
    <xf numFmtId="0" fontId="2" fillId="0" borderId="0" xfId="13" applyAlignment="1">
      <alignment vertical="center"/>
    </xf>
    <xf numFmtId="0" fontId="28" fillId="0" borderId="0" xfId="13" applyFont="1" applyAlignment="1">
      <alignment vertical="center"/>
    </xf>
    <xf numFmtId="0" fontId="16" fillId="0" borderId="0" xfId="13" applyFont="1" applyAlignment="1">
      <alignment vertical="top"/>
    </xf>
    <xf numFmtId="0" fontId="27" fillId="0" borderId="0" xfId="13" applyFont="1" applyAlignment="1">
      <alignment vertical="center"/>
    </xf>
    <xf numFmtId="0" fontId="26" fillId="0" borderId="0" xfId="2" applyFont="1"/>
    <xf numFmtId="0" fontId="3" fillId="0" borderId="0" xfId="4" applyFont="1" applyAlignment="1">
      <alignment vertical="top"/>
    </xf>
    <xf numFmtId="0" fontId="16" fillId="0" borderId="0" xfId="4" applyFont="1" applyAlignment="1">
      <alignment vertical="center"/>
    </xf>
    <xf numFmtId="0" fontId="17" fillId="0" borderId="0" xfId="4" applyFont="1"/>
    <xf numFmtId="0" fontId="51" fillId="0" borderId="0" xfId="2" applyFont="1" applyAlignment="1">
      <alignment vertical="center"/>
    </xf>
    <xf numFmtId="172" fontId="23" fillId="0" borderId="0" xfId="2" applyNumberFormat="1" applyFont="1" applyAlignment="1">
      <alignment vertical="center"/>
    </xf>
    <xf numFmtId="0" fontId="52" fillId="0" borderId="0" xfId="2" applyFont="1" applyAlignment="1">
      <alignment horizontal="center" vertical="center"/>
    </xf>
    <xf numFmtId="0" fontId="52" fillId="0" borderId="0" xfId="2" applyFont="1" applyAlignment="1">
      <alignment vertical="center"/>
    </xf>
    <xf numFmtId="0" fontId="34" fillId="0" borderId="0" xfId="2" applyFont="1" applyAlignment="1">
      <alignment vertical="center"/>
    </xf>
    <xf numFmtId="0" fontId="53" fillId="0" borderId="0" xfId="2" applyFont="1"/>
    <xf numFmtId="0" fontId="0" fillId="0" borderId="1" xfId="0" applyBorder="1" applyProtection="1">
      <protection locked="0"/>
    </xf>
    <xf numFmtId="0" fontId="0" fillId="0" borderId="3" xfId="0" applyBorder="1" applyProtection="1">
      <protection locked="0"/>
    </xf>
    <xf numFmtId="0" fontId="45" fillId="0" borderId="0" xfId="2" applyFont="1" applyAlignment="1">
      <alignment vertical="center"/>
    </xf>
    <xf numFmtId="0" fontId="5" fillId="0" borderId="0" xfId="4" applyFont="1" applyAlignment="1">
      <alignment vertical="center"/>
    </xf>
    <xf numFmtId="0" fontId="5" fillId="0" borderId="0" xfId="4" applyFont="1" applyAlignment="1">
      <alignment vertical="top"/>
    </xf>
    <xf numFmtId="0" fontId="4" fillId="0" borderId="0" xfId="2" applyFont="1" applyAlignment="1">
      <alignment vertical="center"/>
    </xf>
    <xf numFmtId="0" fontId="10" fillId="0" borderId="0" xfId="2" applyFont="1"/>
    <xf numFmtId="0" fontId="5" fillId="0" borderId="0" xfId="13" applyFont="1" applyAlignment="1">
      <alignment vertical="center"/>
    </xf>
    <xf numFmtId="0" fontId="20" fillId="0" borderId="0" xfId="13" applyFont="1" applyAlignment="1">
      <alignment vertical="center"/>
    </xf>
    <xf numFmtId="0" fontId="31" fillId="0" borderId="0" xfId="13" applyFont="1" applyAlignment="1">
      <alignment vertical="center"/>
    </xf>
    <xf numFmtId="0" fontId="2" fillId="0" borderId="0" xfId="13"/>
    <xf numFmtId="0" fontId="2" fillId="0" borderId="0" xfId="23"/>
    <xf numFmtId="0" fontId="2" fillId="0" borderId="0" xfId="21"/>
    <xf numFmtId="0" fontId="55" fillId="0" borderId="0" xfId="0" applyFont="1"/>
    <xf numFmtId="0" fontId="5" fillId="0" borderId="0" xfId="21" applyFont="1"/>
    <xf numFmtId="196" fontId="5" fillId="0" borderId="0" xfId="21" applyNumberFormat="1" applyFont="1"/>
    <xf numFmtId="0" fontId="56" fillId="0" borderId="0" xfId="0" applyFont="1" applyAlignment="1">
      <alignment vertical="center"/>
    </xf>
    <xf numFmtId="0" fontId="57" fillId="0" borderId="0" xfId="0" quotePrefix="1" applyFont="1" applyAlignment="1">
      <alignment vertical="center"/>
    </xf>
    <xf numFmtId="0" fontId="45" fillId="0" borderId="0" xfId="21" applyFont="1"/>
    <xf numFmtId="178" fontId="45" fillId="0" borderId="0" xfId="21" applyNumberFormat="1" applyFont="1"/>
    <xf numFmtId="178" fontId="2" fillId="0" borderId="0" xfId="21" applyNumberFormat="1"/>
    <xf numFmtId="0" fontId="45" fillId="0" borderId="0" xfId="0" applyFont="1"/>
    <xf numFmtId="0" fontId="45" fillId="0" borderId="0" xfId="0" applyFont="1" applyAlignment="1">
      <alignment horizontal="right" wrapText="1"/>
    </xf>
    <xf numFmtId="0" fontId="45" fillId="0" borderId="0" xfId="0" applyFont="1" applyAlignment="1">
      <alignment horizontal="right"/>
    </xf>
    <xf numFmtId="0" fontId="58" fillId="9" borderId="0" xfId="21" applyFont="1" applyFill="1" applyAlignment="1">
      <alignment wrapText="1"/>
    </xf>
    <xf numFmtId="196" fontId="2" fillId="0" borderId="0" xfId="21" applyNumberFormat="1"/>
    <xf numFmtId="1" fontId="2" fillId="0" borderId="0" xfId="21" applyNumberFormat="1"/>
    <xf numFmtId="0" fontId="59" fillId="10" borderId="0" xfId="21" applyFont="1" applyFill="1"/>
    <xf numFmtId="0" fontId="2" fillId="0" borderId="16" xfId="21" applyBorder="1"/>
    <xf numFmtId="196" fontId="2" fillId="0" borderId="16" xfId="21" applyNumberFormat="1" applyBorder="1"/>
    <xf numFmtId="0" fontId="2" fillId="0" borderId="0" xfId="21" applyAlignment="1">
      <alignment horizontal="right" vertical="center"/>
    </xf>
    <xf numFmtId="0" fontId="5" fillId="0" borderId="0" xfId="21" applyFont="1" applyAlignment="1">
      <alignment horizontal="right" vertical="center"/>
    </xf>
    <xf numFmtId="0" fontId="56" fillId="0" borderId="0" xfId="0" quotePrefix="1" applyFont="1" applyAlignment="1">
      <alignment vertical="center"/>
    </xf>
    <xf numFmtId="0" fontId="5" fillId="0" borderId="0" xfId="2" applyFont="1" applyAlignment="1">
      <alignment horizontal="left"/>
    </xf>
    <xf numFmtId="1" fontId="45" fillId="0" borderId="0" xfId="21" applyNumberFormat="1" applyFont="1"/>
    <xf numFmtId="0" fontId="57" fillId="0" borderId="0" xfId="0" quotePrefix="1" applyFont="1" applyAlignment="1">
      <alignment vertical="top"/>
    </xf>
    <xf numFmtId="1" fontId="5" fillId="0" borderId="0" xfId="21" applyNumberFormat="1" applyFont="1"/>
    <xf numFmtId="0" fontId="2" fillId="0" borderId="0" xfId="21" quotePrefix="1"/>
    <xf numFmtId="0" fontId="2" fillId="2" borderId="0" xfId="4" applyFill="1"/>
    <xf numFmtId="0" fontId="2" fillId="2" borderId="0" xfId="2" applyFill="1"/>
    <xf numFmtId="0" fontId="60" fillId="0" borderId="0" xfId="4" applyFont="1"/>
    <xf numFmtId="0" fontId="16" fillId="0" borderId="0" xfId="2" applyFont="1"/>
    <xf numFmtId="0" fontId="2" fillId="0" borderId="0" xfId="25"/>
    <xf numFmtId="0" fontId="0" fillId="0" borderId="4" xfId="0" applyBorder="1" applyProtection="1">
      <protection locked="0"/>
    </xf>
    <xf numFmtId="0" fontId="62" fillId="0" borderId="0" xfId="4" applyFont="1"/>
    <xf numFmtId="0" fontId="63" fillId="0" borderId="0" xfId="4" applyFont="1"/>
    <xf numFmtId="0" fontId="26" fillId="4" borderId="0" xfId="5" applyFont="1" applyFill="1" applyProtection="1"/>
    <xf numFmtId="0" fontId="49" fillId="0" borderId="0" xfId="2" applyFont="1" applyAlignment="1">
      <alignment vertical="top"/>
    </xf>
    <xf numFmtId="0" fontId="87" fillId="4" borderId="0" xfId="5" applyFont="1" applyFill="1" applyAlignment="1">
      <alignment vertical="top"/>
    </xf>
    <xf numFmtId="0" fontId="88" fillId="0" borderId="2" xfId="3" applyFont="1" applyBorder="1" applyAlignment="1">
      <alignment vertical="center"/>
    </xf>
    <xf numFmtId="49" fontId="89" fillId="0" borderId="2" xfId="3" applyNumberFormat="1" applyFont="1" applyBorder="1" applyAlignment="1">
      <alignment vertical="center"/>
    </xf>
    <xf numFmtId="0" fontId="90" fillId="0" borderId="0" xfId="2" applyFont="1" applyProtection="1">
      <protection locked="0"/>
    </xf>
    <xf numFmtId="0" fontId="91" fillId="0" borderId="0" xfId="2" applyFont="1" applyProtection="1">
      <protection locked="0"/>
    </xf>
    <xf numFmtId="0" fontId="88" fillId="0" borderId="2" xfId="3" applyFont="1" applyBorder="1" applyAlignment="1" applyProtection="1">
      <alignment vertical="center"/>
      <protection locked="0"/>
    </xf>
    <xf numFmtId="49" fontId="89" fillId="0" borderId="2" xfId="3" applyNumberFormat="1" applyFont="1" applyBorder="1" applyAlignment="1" applyProtection="1">
      <alignment vertical="center"/>
      <protection locked="0"/>
    </xf>
    <xf numFmtId="0" fontId="92" fillId="0" borderId="1" xfId="1" applyFont="1" applyBorder="1" applyAlignment="1" applyProtection="1">
      <alignment horizontal="left" vertical="top"/>
    </xf>
    <xf numFmtId="0" fontId="92" fillId="0" borderId="1" xfId="1" applyFont="1" applyBorder="1" applyAlignment="1" applyProtection="1">
      <alignment horizontal="left" vertical="top"/>
      <protection locked="0"/>
    </xf>
    <xf numFmtId="0" fontId="94" fillId="0" borderId="0" xfId="4" applyFont="1" applyAlignment="1" applyProtection="1">
      <alignment horizontal="left" vertical="center"/>
      <protection locked="0"/>
    </xf>
    <xf numFmtId="0" fontId="92" fillId="0" borderId="0" xfId="1" applyFont="1" applyAlignment="1" applyProtection="1">
      <alignment horizontal="left" vertical="top"/>
      <protection locked="0"/>
    </xf>
    <xf numFmtId="0" fontId="88" fillId="0" borderId="5" xfId="0" applyFont="1" applyBorder="1" applyAlignment="1" applyProtection="1">
      <alignment vertical="center"/>
      <protection locked="0"/>
    </xf>
    <xf numFmtId="0" fontId="94" fillId="0" borderId="0" xfId="13" applyFont="1" applyAlignment="1" applyProtection="1">
      <alignment horizontal="left" vertical="center"/>
      <protection locked="0"/>
    </xf>
    <xf numFmtId="0" fontId="95" fillId="0" borderId="0" xfId="13" applyFont="1" applyProtection="1">
      <protection locked="0"/>
    </xf>
    <xf numFmtId="0" fontId="96" fillId="0" borderId="0" xfId="1" applyFont="1" applyAlignment="1" applyProtection="1">
      <alignment horizontal="left" vertical="top"/>
      <protection locked="0"/>
    </xf>
    <xf numFmtId="0" fontId="96" fillId="0" borderId="1" xfId="1" applyFont="1" applyBorder="1" applyAlignment="1" applyProtection="1">
      <alignment horizontal="left" vertical="top"/>
      <protection locked="0"/>
    </xf>
    <xf numFmtId="0" fontId="97" fillId="0" borderId="0" xfId="4" applyFont="1" applyProtection="1">
      <protection locked="0"/>
    </xf>
    <xf numFmtId="0" fontId="98" fillId="2" borderId="0" xfId="2" applyFont="1" applyFill="1"/>
    <xf numFmtId="0" fontId="99" fillId="2" borderId="0" xfId="4" applyFont="1" applyFill="1" applyProtection="1">
      <protection locked="0"/>
    </xf>
    <xf numFmtId="0" fontId="98" fillId="0" borderId="0" xfId="2" applyFont="1"/>
    <xf numFmtId="0" fontId="100" fillId="0" borderId="0" xfId="4" applyFont="1"/>
    <xf numFmtId="0" fontId="101" fillId="0" borderId="0" xfId="5" applyFont="1" applyAlignment="1">
      <alignment vertical="top" wrapText="1"/>
    </xf>
    <xf numFmtId="0" fontId="102" fillId="2" borderId="0" xfId="4" applyFont="1" applyFill="1" applyProtection="1">
      <protection locked="0"/>
    </xf>
    <xf numFmtId="0" fontId="102" fillId="0" borderId="0" xfId="4" applyFont="1" applyProtection="1">
      <protection locked="0"/>
    </xf>
    <xf numFmtId="0" fontId="103" fillId="0" borderId="0" xfId="4" applyFont="1"/>
    <xf numFmtId="0" fontId="104" fillId="0" borderId="0" xfId="4" quotePrefix="1" applyFont="1" applyProtection="1">
      <protection locked="0"/>
    </xf>
    <xf numFmtId="0" fontId="105" fillId="0" borderId="0" xfId="4" quotePrefix="1" applyFont="1" applyProtection="1">
      <protection locked="0"/>
    </xf>
    <xf numFmtId="0" fontId="99" fillId="0" borderId="0" xfId="4" applyFont="1" applyProtection="1">
      <protection locked="0"/>
    </xf>
    <xf numFmtId="0" fontId="106" fillId="0" borderId="0" xfId="2" quotePrefix="1" applyFont="1"/>
    <xf numFmtId="0" fontId="99" fillId="0" borderId="0" xfId="2" applyFont="1" applyProtection="1">
      <protection locked="0"/>
    </xf>
    <xf numFmtId="0" fontId="94" fillId="0" borderId="0" xfId="13" applyFont="1" applyAlignment="1" applyProtection="1">
      <alignment vertical="center"/>
      <protection locked="0"/>
    </xf>
    <xf numFmtId="0" fontId="94" fillId="0" borderId="6" xfId="2" applyFont="1" applyBorder="1" applyAlignment="1" applyProtection="1">
      <alignment horizontal="left" vertical="center"/>
      <protection locked="0"/>
    </xf>
    <xf numFmtId="0" fontId="95" fillId="0" borderId="0" xfId="2" applyFont="1" applyAlignment="1">
      <alignment vertical="center"/>
    </xf>
    <xf numFmtId="0" fontId="99" fillId="0" borderId="0" xfId="2" applyFont="1" applyAlignment="1" applyProtection="1">
      <alignment vertical="center"/>
      <protection locked="0"/>
    </xf>
    <xf numFmtId="0" fontId="107" fillId="0" borderId="0" xfId="2" applyFont="1" applyAlignment="1" applyProtection="1">
      <alignment vertical="center"/>
      <protection locked="0"/>
    </xf>
    <xf numFmtId="0" fontId="107" fillId="0" borderId="0" xfId="2" applyFont="1" applyAlignment="1">
      <alignment vertical="center"/>
    </xf>
    <xf numFmtId="0" fontId="94" fillId="0" borderId="0" xfId="2" applyFont="1" applyAlignment="1" applyProtection="1">
      <alignment horizontal="left" vertical="center"/>
      <protection locked="0"/>
    </xf>
    <xf numFmtId="0" fontId="94" fillId="0" borderId="6" xfId="4" applyFont="1" applyBorder="1" applyAlignment="1" applyProtection="1">
      <alignment horizontal="left" vertical="center"/>
      <protection locked="0"/>
    </xf>
    <xf numFmtId="0" fontId="88" fillId="0" borderId="4" xfId="0" applyFont="1" applyBorder="1" applyAlignment="1" applyProtection="1">
      <alignment vertical="center"/>
      <protection locked="0"/>
    </xf>
    <xf numFmtId="0" fontId="108" fillId="0" borderId="0" xfId="2" applyFont="1" applyAlignment="1">
      <alignment vertical="center"/>
    </xf>
    <xf numFmtId="0" fontId="94" fillId="0" borderId="9" xfId="2" applyFont="1" applyBorder="1" applyAlignment="1" applyProtection="1">
      <alignment horizontal="left" vertical="center"/>
      <protection locked="0"/>
    </xf>
    <xf numFmtId="0" fontId="94" fillId="0" borderId="0" xfId="2" applyFont="1" applyAlignment="1" applyProtection="1">
      <alignment horizontal="center" vertical="center"/>
      <protection locked="0"/>
    </xf>
    <xf numFmtId="187" fontId="94" fillId="3" borderId="10" xfId="2" quotePrefix="1" applyNumberFormat="1" applyFont="1" applyFill="1" applyBorder="1" applyAlignment="1" applyProtection="1">
      <alignment horizontal="center" vertical="center"/>
      <protection locked="0"/>
    </xf>
    <xf numFmtId="187" fontId="94" fillId="0" borderId="10" xfId="2" quotePrefix="1" applyNumberFormat="1" applyFont="1" applyBorder="1" applyAlignment="1" applyProtection="1">
      <alignment horizontal="center" vertical="center"/>
      <protection locked="0"/>
    </xf>
    <xf numFmtId="187" fontId="94" fillId="0" borderId="0" xfId="2" applyNumberFormat="1" applyFont="1" applyAlignment="1">
      <alignment horizontal="center" vertical="center"/>
    </xf>
    <xf numFmtId="0" fontId="94" fillId="0" borderId="11" xfId="2" applyFont="1" applyBorder="1" applyAlignment="1" applyProtection="1">
      <alignment horizontal="left" vertical="center" indent="1"/>
      <protection locked="0"/>
    </xf>
    <xf numFmtId="172" fontId="94" fillId="3" borderId="8" xfId="2" applyNumberFormat="1" applyFont="1" applyFill="1" applyBorder="1" applyAlignment="1" applyProtection="1">
      <alignment vertical="center"/>
      <protection locked="0"/>
    </xf>
    <xf numFmtId="172" fontId="94" fillId="0" borderId="0" xfId="2" applyNumberFormat="1" applyFont="1" applyAlignment="1">
      <alignment vertical="center"/>
    </xf>
    <xf numFmtId="0" fontId="94" fillId="0" borderId="0" xfId="2" applyFont="1" applyAlignment="1" applyProtection="1">
      <alignment horizontal="left" vertical="center" indent="1"/>
      <protection locked="0"/>
    </xf>
    <xf numFmtId="172" fontId="94" fillId="3" borderId="10" xfId="2" applyNumberFormat="1" applyFont="1" applyFill="1" applyBorder="1" applyAlignment="1" applyProtection="1">
      <alignment vertical="center"/>
      <protection locked="0"/>
    </xf>
    <xf numFmtId="0" fontId="110" fillId="0" borderId="0" xfId="2" applyFont="1" applyAlignment="1" applyProtection="1">
      <alignment vertical="center"/>
      <protection locked="0"/>
    </xf>
    <xf numFmtId="0" fontId="99" fillId="0" borderId="0" xfId="2" applyFont="1" applyAlignment="1" applyProtection="1">
      <alignment vertical="top"/>
      <protection locked="0"/>
    </xf>
    <xf numFmtId="0" fontId="94" fillId="0" borderId="0" xfId="13" applyFont="1" applyAlignment="1" applyProtection="1">
      <alignment horizontal="left" vertical="top"/>
      <protection locked="0"/>
    </xf>
    <xf numFmtId="0" fontId="94" fillId="0" borderId="6" xfId="13" applyFont="1" applyBorder="1" applyAlignment="1" applyProtection="1">
      <alignment horizontal="left" vertical="top"/>
      <protection locked="0"/>
    </xf>
    <xf numFmtId="0" fontId="94" fillId="0" borderId="0" xfId="2" quotePrefix="1" applyFont="1" applyAlignment="1" applyProtection="1">
      <alignment horizontal="left" wrapText="1" indent="1"/>
      <protection locked="0"/>
    </xf>
    <xf numFmtId="0" fontId="94" fillId="0" borderId="6" xfId="2" quotePrefix="1" applyFont="1" applyBorder="1" applyAlignment="1" applyProtection="1">
      <alignment horizontal="left" wrapText="1" indent="1"/>
      <protection locked="0"/>
    </xf>
    <xf numFmtId="0" fontId="96" fillId="0" borderId="0" xfId="1" applyFont="1" applyAlignment="1" applyProtection="1">
      <alignment horizontal="left" vertical="top"/>
    </xf>
    <xf numFmtId="173" fontId="111" fillId="0" borderId="0" xfId="13" applyNumberFormat="1" applyFont="1"/>
    <xf numFmtId="0" fontId="99" fillId="0" borderId="0" xfId="13" applyFont="1" applyAlignment="1" applyProtection="1">
      <alignment horizontal="left"/>
      <protection locked="0"/>
    </xf>
    <xf numFmtId="173" fontId="111" fillId="4" borderId="0" xfId="13" applyNumberFormat="1" applyFont="1" applyFill="1" applyProtection="1">
      <protection locked="0"/>
    </xf>
    <xf numFmtId="173" fontId="111" fillId="0" borderId="0" xfId="13" applyNumberFormat="1" applyFont="1" applyProtection="1">
      <protection locked="0"/>
    </xf>
    <xf numFmtId="0" fontId="112" fillId="0" borderId="0" xfId="13" applyFont="1" applyAlignment="1">
      <alignment vertical="center"/>
    </xf>
    <xf numFmtId="0" fontId="96" fillId="0" borderId="0" xfId="2" applyFont="1" applyAlignment="1">
      <alignment vertical="top"/>
    </xf>
    <xf numFmtId="0" fontId="113" fillId="0" borderId="0" xfId="4" applyFont="1" applyAlignment="1" applyProtection="1">
      <alignment horizontal="left" vertical="center"/>
      <protection locked="0"/>
    </xf>
    <xf numFmtId="0" fontId="94" fillId="0" borderId="0" xfId="0" applyFont="1" applyProtection="1">
      <protection locked="0"/>
    </xf>
    <xf numFmtId="0" fontId="114" fillId="0" borderId="0" xfId="4" applyFont="1" applyAlignment="1">
      <alignment vertical="top"/>
    </xf>
    <xf numFmtId="0" fontId="94" fillId="0" borderId="1" xfId="2" applyFont="1" applyBorder="1" applyProtection="1">
      <protection locked="0"/>
    </xf>
    <xf numFmtId="0" fontId="94" fillId="0" borderId="0" xfId="2" quotePrefix="1" applyFont="1" applyAlignment="1" applyProtection="1">
      <alignment horizontal="left" vertical="center" indent="1"/>
      <protection locked="0"/>
    </xf>
    <xf numFmtId="191" fontId="94" fillId="3" borderId="8" xfId="2" applyNumberFormat="1" applyFont="1" applyFill="1" applyBorder="1" applyAlignment="1" applyProtection="1">
      <alignment horizontal="right" vertical="center"/>
      <protection locked="0"/>
    </xf>
    <xf numFmtId="191" fontId="94" fillId="0" borderId="8" xfId="2" quotePrefix="1" applyNumberFormat="1" applyFont="1" applyBorder="1" applyAlignment="1" applyProtection="1">
      <alignment horizontal="right" vertical="center"/>
      <protection locked="0"/>
    </xf>
    <xf numFmtId="0" fontId="94" fillId="0" borderId="6" xfId="2" quotePrefix="1" applyFont="1" applyBorder="1" applyAlignment="1" applyProtection="1">
      <alignment horizontal="left" vertical="center" indent="1"/>
      <protection locked="0"/>
    </xf>
    <xf numFmtId="191" fontId="94" fillId="3" borderId="10" xfId="2" applyNumberFormat="1" applyFont="1" applyFill="1" applyBorder="1" applyAlignment="1" applyProtection="1">
      <alignment horizontal="right" vertical="center"/>
      <protection locked="0"/>
    </xf>
    <xf numFmtId="191" fontId="94" fillId="0" borderId="10" xfId="2" quotePrefix="1" applyNumberFormat="1" applyFont="1" applyBorder="1" applyAlignment="1" applyProtection="1">
      <alignment horizontal="right" vertical="center"/>
      <protection locked="0"/>
    </xf>
    <xf numFmtId="191" fontId="94" fillId="3" borderId="7" xfId="2" applyNumberFormat="1" applyFont="1" applyFill="1" applyBorder="1" applyAlignment="1" applyProtection="1">
      <alignment vertical="center"/>
      <protection locked="0"/>
    </xf>
    <xf numFmtId="191" fontId="94" fillId="0" borderId="7" xfId="2" applyNumberFormat="1" applyFont="1" applyBorder="1" applyAlignment="1" applyProtection="1">
      <alignment vertical="center"/>
      <protection locked="0"/>
    </xf>
    <xf numFmtId="0" fontId="94" fillId="0" borderId="0" xfId="2" applyFont="1" applyAlignment="1" applyProtection="1">
      <alignment vertical="center"/>
      <protection locked="0"/>
    </xf>
    <xf numFmtId="0" fontId="99" fillId="0" borderId="0" xfId="2" applyFont="1" applyAlignment="1" applyProtection="1">
      <alignment horizontal="left"/>
      <protection locked="0"/>
    </xf>
    <xf numFmtId="0" fontId="94" fillId="0" borderId="0" xfId="2" applyFont="1" applyProtection="1">
      <protection locked="0"/>
    </xf>
    <xf numFmtId="192" fontId="113" fillId="0" borderId="0" xfId="2" applyNumberFormat="1" applyFont="1" applyProtection="1">
      <protection locked="0"/>
    </xf>
    <xf numFmtId="0" fontId="103" fillId="0" borderId="0" xfId="2" applyFont="1" applyAlignment="1" applyProtection="1">
      <alignment horizontal="left" vertical="top" wrapText="1"/>
      <protection locked="0"/>
    </xf>
    <xf numFmtId="0" fontId="115" fillId="0" borderId="0" xfId="2" applyFont="1" applyProtection="1">
      <protection locked="0"/>
    </xf>
    <xf numFmtId="0" fontId="116" fillId="0" borderId="0" xfId="2" applyFont="1" applyAlignment="1" applyProtection="1">
      <alignment vertical="center"/>
      <protection locked="0"/>
    </xf>
    <xf numFmtId="0" fontId="117" fillId="0" borderId="0" xfId="2" applyFont="1" applyProtection="1">
      <protection locked="0"/>
    </xf>
    <xf numFmtId="0" fontId="118" fillId="0" borderId="0" xfId="2" applyFont="1" applyAlignment="1" applyProtection="1">
      <alignment vertical="center"/>
      <protection locked="0"/>
    </xf>
    <xf numFmtId="0" fontId="119" fillId="0" borderId="0" xfId="2" applyFont="1" applyAlignment="1" applyProtection="1">
      <alignment vertical="center"/>
      <protection locked="0"/>
    </xf>
    <xf numFmtId="0" fontId="93" fillId="0" borderId="0" xfId="1" applyFont="1" applyAlignment="1" applyProtection="1">
      <alignment horizontal="left" vertical="top"/>
      <protection locked="0"/>
    </xf>
    <xf numFmtId="0" fontId="99" fillId="0" borderId="0" xfId="2" applyFont="1" applyAlignment="1" applyProtection="1">
      <alignment vertical="top" wrapText="1"/>
      <protection locked="0"/>
    </xf>
    <xf numFmtId="0" fontId="94" fillId="0" borderId="11" xfId="2" applyFont="1" applyBorder="1" applyAlignment="1" applyProtection="1">
      <alignment horizontal="left" vertical="center"/>
      <protection locked="0"/>
    </xf>
    <xf numFmtId="0" fontId="121" fillId="0" borderId="15" xfId="2" quotePrefix="1" applyFont="1" applyBorder="1"/>
    <xf numFmtId="0" fontId="121" fillId="0" borderId="0" xfId="2" applyFont="1"/>
    <xf numFmtId="193" fontId="122" fillId="0" borderId="0" xfId="2" applyNumberFormat="1" applyFont="1" applyAlignment="1">
      <alignment vertical="center"/>
    </xf>
    <xf numFmtId="199" fontId="122" fillId="0" borderId="0" xfId="2" applyNumberFormat="1" applyFont="1" applyAlignment="1">
      <alignment vertical="center"/>
    </xf>
    <xf numFmtId="166" fontId="122" fillId="0" borderId="0" xfId="2" applyNumberFormat="1" applyFont="1" applyAlignment="1">
      <alignment vertical="center"/>
    </xf>
    <xf numFmtId="0" fontId="123" fillId="0" borderId="0" xfId="0" applyFont="1"/>
    <xf numFmtId="0" fontId="116" fillId="0" borderId="0" xfId="2" applyFont="1" applyAlignment="1" applyProtection="1">
      <alignment vertical="top" wrapText="1"/>
      <protection locked="0"/>
    </xf>
    <xf numFmtId="0" fontId="113" fillId="0" borderId="0" xfId="0" applyFont="1" applyAlignment="1" applyProtection="1">
      <alignment vertical="center"/>
      <protection locked="0"/>
    </xf>
    <xf numFmtId="0" fontId="94" fillId="0" borderId="6" xfId="0" applyFont="1" applyBorder="1" applyProtection="1">
      <protection locked="0"/>
    </xf>
    <xf numFmtId="0" fontId="124" fillId="0" borderId="0" xfId="2" applyFont="1" applyAlignment="1">
      <alignment vertical="top" wrapText="1"/>
    </xf>
    <xf numFmtId="37" fontId="94" fillId="0" borderId="1" xfId="2" applyNumberFormat="1" applyFont="1" applyBorder="1" applyAlignment="1" applyProtection="1">
      <alignment horizontal="left" vertical="center" indent="1"/>
      <protection locked="0"/>
    </xf>
    <xf numFmtId="172" fontId="94" fillId="0" borderId="1" xfId="2" applyNumberFormat="1" applyFont="1" applyBorder="1" applyAlignment="1" applyProtection="1">
      <alignment vertical="center"/>
      <protection locked="0"/>
    </xf>
    <xf numFmtId="172" fontId="94" fillId="0" borderId="0" xfId="2" applyNumberFormat="1" applyFont="1" applyAlignment="1" applyProtection="1">
      <alignment vertical="center"/>
      <protection locked="0"/>
    </xf>
    <xf numFmtId="37" fontId="94" fillId="0" borderId="1" xfId="2" applyNumberFormat="1" applyFont="1" applyBorder="1" applyAlignment="1" applyProtection="1">
      <alignment horizontal="left" vertical="center"/>
      <protection locked="0"/>
    </xf>
    <xf numFmtId="0" fontId="94" fillId="0" borderId="0" xfId="0" applyFont="1" applyAlignment="1" applyProtection="1">
      <alignment horizontal="left" indent="1"/>
      <protection locked="0"/>
    </xf>
    <xf numFmtId="0" fontId="125" fillId="0" borderId="0" xfId="0" applyFont="1" applyProtection="1">
      <protection locked="0"/>
    </xf>
    <xf numFmtId="0" fontId="126" fillId="0" borderId="0" xfId="0" applyFont="1" applyProtection="1">
      <protection locked="0"/>
    </xf>
    <xf numFmtId="172" fontId="126" fillId="0" borderId="0" xfId="15" applyNumberFormat="1" applyFont="1" applyProtection="1">
      <protection locked="0"/>
    </xf>
    <xf numFmtId="37" fontId="126" fillId="0" borderId="0" xfId="15" applyNumberFormat="1" applyFont="1" applyProtection="1">
      <protection locked="0"/>
    </xf>
    <xf numFmtId="0" fontId="113" fillId="0" borderId="0" xfId="0" applyFont="1" applyProtection="1">
      <protection locked="0"/>
    </xf>
    <xf numFmtId="0" fontId="103" fillId="0" borderId="0" xfId="2" applyFont="1" applyAlignment="1" applyProtection="1">
      <alignment vertical="top"/>
      <protection locked="0"/>
    </xf>
    <xf numFmtId="0" fontId="100" fillId="0" borderId="0" xfId="0" applyFont="1" applyAlignment="1">
      <alignment vertical="top"/>
    </xf>
    <xf numFmtId="0" fontId="118" fillId="0" borderId="0" xfId="2" applyFont="1" applyProtection="1">
      <protection locked="0"/>
    </xf>
    <xf numFmtId="0" fontId="127" fillId="0" borderId="0" xfId="2" applyFont="1" applyAlignment="1" applyProtection="1">
      <alignment vertical="top"/>
      <protection locked="0"/>
    </xf>
    <xf numFmtId="0" fontId="118" fillId="0" borderId="0" xfId="2" applyFont="1" applyAlignment="1" applyProtection="1">
      <alignment vertical="top"/>
      <protection locked="0"/>
    </xf>
    <xf numFmtId="172" fontId="128" fillId="0" borderId="0" xfId="2" applyNumberFormat="1" applyFont="1" applyAlignment="1" applyProtection="1">
      <alignment vertical="center"/>
      <protection locked="0"/>
    </xf>
    <xf numFmtId="181" fontId="94" fillId="3" borderId="8" xfId="2" applyNumberFormat="1" applyFont="1" applyFill="1" applyBorder="1" applyAlignment="1" applyProtection="1">
      <alignment vertical="center"/>
      <protection locked="0"/>
    </xf>
    <xf numFmtId="181" fontId="94" fillId="0" borderId="8" xfId="2" applyNumberFormat="1" applyFont="1" applyBorder="1" applyAlignment="1" applyProtection="1">
      <alignment vertical="center"/>
      <protection locked="0"/>
    </xf>
    <xf numFmtId="174" fontId="94" fillId="3" borderId="8" xfId="2" applyNumberFormat="1" applyFont="1" applyFill="1" applyBorder="1" applyAlignment="1" applyProtection="1">
      <alignment vertical="center"/>
      <protection locked="0"/>
    </xf>
    <xf numFmtId="174" fontId="94" fillId="0" borderId="8" xfId="2" applyNumberFormat="1" applyFont="1" applyBorder="1" applyAlignment="1" applyProtection="1">
      <alignment vertical="center"/>
      <protection locked="0"/>
    </xf>
    <xf numFmtId="165" fontId="38" fillId="0" borderId="0" xfId="9" applyFont="1"/>
    <xf numFmtId="0" fontId="129" fillId="0" borderId="0" xfId="2" applyFont="1" applyAlignment="1" applyProtection="1">
      <alignment vertical="top"/>
      <protection locked="0"/>
    </xf>
    <xf numFmtId="0" fontId="103" fillId="0" borderId="0" xfId="2" applyFont="1" applyAlignment="1">
      <alignment vertical="top"/>
    </xf>
    <xf numFmtId="0" fontId="103" fillId="0" borderId="0" xfId="2" quotePrefix="1" applyFont="1" applyAlignment="1" applyProtection="1">
      <alignment vertical="top"/>
      <protection locked="0"/>
    </xf>
    <xf numFmtId="0" fontId="130" fillId="0" borderId="0" xfId="2" applyFont="1" applyAlignment="1" applyProtection="1">
      <alignment horizontal="left" vertical="center"/>
      <protection locked="0"/>
    </xf>
    <xf numFmtId="0" fontId="116" fillId="0" borderId="0" xfId="5" applyFont="1" applyProtection="1">
      <protection locked="0"/>
    </xf>
    <xf numFmtId="0" fontId="131" fillId="4" borderId="0" xfId="5" applyFont="1" applyFill="1" applyProtection="1">
      <protection locked="0"/>
    </xf>
    <xf numFmtId="173" fontId="131" fillId="4" borderId="0" xfId="7" applyNumberFormat="1" applyFont="1" applyFill="1" applyProtection="1">
      <protection locked="0"/>
    </xf>
    <xf numFmtId="173" fontId="131" fillId="0" borderId="0" xfId="7" applyNumberFormat="1" applyFont="1" applyProtection="1">
      <protection locked="0"/>
    </xf>
    <xf numFmtId="0" fontId="94" fillId="4" borderId="6" xfId="5" applyFont="1" applyFill="1" applyBorder="1" applyAlignment="1" applyProtection="1">
      <alignment vertical="center"/>
      <protection locked="0"/>
    </xf>
    <xf numFmtId="0" fontId="94" fillId="4" borderId="6" xfId="5" applyFont="1" applyFill="1" applyBorder="1" applyProtection="1">
      <protection locked="0"/>
    </xf>
    <xf numFmtId="0" fontId="132" fillId="4" borderId="1" xfId="5" applyFont="1" applyFill="1" applyBorder="1" applyProtection="1">
      <protection locked="0"/>
    </xf>
    <xf numFmtId="0" fontId="94" fillId="4" borderId="1" xfId="5" applyFont="1" applyFill="1" applyBorder="1" applyProtection="1">
      <protection locked="0"/>
    </xf>
    <xf numFmtId="0" fontId="131" fillId="4" borderId="1" xfId="5" applyFont="1" applyFill="1" applyBorder="1" applyProtection="1">
      <protection locked="0"/>
    </xf>
    <xf numFmtId="0" fontId="92" fillId="0" borderId="1" xfId="1" applyFont="1" applyBorder="1" applyAlignment="1" applyProtection="1">
      <alignment vertical="top"/>
      <protection locked="0"/>
    </xf>
    <xf numFmtId="0" fontId="135" fillId="0" borderId="2" xfId="5" applyFont="1" applyBorder="1" applyAlignment="1" applyProtection="1">
      <alignment horizontal="left" vertical="center"/>
      <protection locked="0"/>
    </xf>
    <xf numFmtId="49" fontId="136" fillId="0" borderId="0" xfId="5" applyNumberFormat="1" applyFont="1" applyAlignment="1" applyProtection="1">
      <alignment horizontal="left"/>
      <protection locked="0"/>
    </xf>
    <xf numFmtId="49" fontId="137" fillId="0" borderId="0" xfId="5" applyNumberFormat="1" applyFont="1" applyAlignment="1" applyProtection="1">
      <alignment horizontal="left" vertical="center"/>
      <protection locked="0"/>
    </xf>
    <xf numFmtId="0" fontId="138" fillId="0" borderId="0" xfId="5" applyFont="1" applyAlignment="1" applyProtection="1">
      <alignment vertical="center"/>
      <protection locked="0"/>
    </xf>
    <xf numFmtId="49" fontId="138" fillId="0" borderId="0" xfId="5" applyNumberFormat="1" applyFont="1" applyProtection="1">
      <protection locked="0"/>
    </xf>
    <xf numFmtId="0" fontId="138" fillId="0" borderId="0" xfId="5" applyFont="1" applyProtection="1">
      <protection locked="0"/>
    </xf>
    <xf numFmtId="172" fontId="20" fillId="0" borderId="0" xfId="13" applyNumberFormat="1" applyFont="1" applyAlignment="1">
      <alignment vertical="center"/>
    </xf>
    <xf numFmtId="176" fontId="23" fillId="0" borderId="0" xfId="2" applyNumberFormat="1" applyFont="1" applyAlignment="1">
      <alignment vertical="center"/>
    </xf>
    <xf numFmtId="49" fontId="2" fillId="0" borderId="0" xfId="3" applyNumberFormat="1"/>
    <xf numFmtId="0" fontId="2" fillId="0" borderId="2" xfId="3" applyBorder="1"/>
    <xf numFmtId="0" fontId="4" fillId="0" borderId="0" xfId="2" applyFont="1" applyProtection="1">
      <protection locked="0"/>
    </xf>
    <xf numFmtId="0" fontId="5" fillId="0" borderId="0" xfId="3" applyFont="1" applyAlignment="1" applyProtection="1">
      <alignment vertical="center"/>
      <protection locked="0"/>
    </xf>
    <xf numFmtId="49" fontId="5" fillId="0" borderId="0" xfId="3" applyNumberFormat="1" applyFont="1" applyAlignment="1" applyProtection="1">
      <alignment horizontal="left" vertical="center"/>
      <protection locked="0"/>
    </xf>
    <xf numFmtId="0" fontId="3" fillId="0" borderId="0" xfId="4" applyFont="1" applyProtection="1">
      <protection locked="0"/>
    </xf>
    <xf numFmtId="49" fontId="5" fillId="0" borderId="0" xfId="3" quotePrefix="1" applyNumberFormat="1" applyFont="1" applyAlignment="1" applyProtection="1">
      <alignment horizontal="left" vertical="center"/>
      <protection locked="0"/>
    </xf>
    <xf numFmtId="0" fontId="5" fillId="0" borderId="0" xfId="3" quotePrefix="1" applyFont="1" applyAlignment="1" applyProtection="1">
      <alignment vertical="center"/>
      <protection locked="0"/>
    </xf>
    <xf numFmtId="0" fontId="7" fillId="0" borderId="0" xfId="2" applyFont="1" applyProtection="1">
      <protection locked="0"/>
    </xf>
    <xf numFmtId="0" fontId="8" fillId="0" borderId="2" xfId="3" applyFont="1" applyBorder="1" applyProtection="1">
      <protection locked="0"/>
    </xf>
    <xf numFmtId="0" fontId="2" fillId="0" borderId="2" xfId="3" applyBorder="1" applyProtection="1">
      <protection locked="0"/>
    </xf>
    <xf numFmtId="49" fontId="5" fillId="0" borderId="0" xfId="3" applyNumberFormat="1" applyFont="1" applyAlignment="1" applyProtection="1">
      <alignment vertical="center"/>
      <protection locked="0"/>
    </xf>
    <xf numFmtId="49" fontId="5" fillId="0" borderId="0" xfId="3" applyNumberFormat="1" applyFont="1" applyAlignment="1">
      <alignment vertical="center"/>
    </xf>
    <xf numFmtId="49" fontId="2" fillId="0" borderId="1" xfId="5" applyNumberFormat="1" applyBorder="1" applyProtection="1">
      <protection locked="0"/>
    </xf>
    <xf numFmtId="0" fontId="2" fillId="0" borderId="1" xfId="5" applyBorder="1" applyProtection="1">
      <protection locked="0"/>
    </xf>
    <xf numFmtId="0" fontId="2" fillId="0" borderId="2" xfId="5" applyBorder="1" applyProtection="1">
      <protection locked="0"/>
    </xf>
    <xf numFmtId="49" fontId="2" fillId="0" borderId="0" xfId="5" applyNumberFormat="1" applyProtection="1">
      <protection locked="0"/>
    </xf>
    <xf numFmtId="0" fontId="2" fillId="0" borderId="0" xfId="5" applyProtection="1">
      <protection locked="0"/>
    </xf>
    <xf numFmtId="0" fontId="8" fillId="0" borderId="0" xfId="5" applyFont="1" applyProtection="1">
      <protection locked="0"/>
    </xf>
    <xf numFmtId="168" fontId="10" fillId="0" borderId="0" xfId="1" applyNumberFormat="1" applyFont="1" applyAlignment="1" applyProtection="1">
      <protection locked="0"/>
    </xf>
    <xf numFmtId="0" fontId="10" fillId="0" borderId="0" xfId="1" applyFont="1" applyAlignment="1" applyProtection="1">
      <protection locked="0"/>
    </xf>
    <xf numFmtId="49" fontId="11" fillId="0" borderId="0" xfId="5" applyNumberFormat="1" applyFont="1" applyAlignment="1" applyProtection="1">
      <alignment horizontal="left" vertical="center"/>
      <protection locked="0"/>
    </xf>
    <xf numFmtId="0" fontId="2" fillId="0" borderId="0" xfId="5" applyAlignment="1" applyProtection="1">
      <alignment vertical="center"/>
      <protection locked="0"/>
    </xf>
    <xf numFmtId="169" fontId="10" fillId="0" borderId="0" xfId="1" applyNumberFormat="1" applyFont="1" applyAlignment="1" applyProtection="1">
      <protection locked="0"/>
    </xf>
    <xf numFmtId="170" fontId="10" fillId="0" borderId="0" xfId="1" applyNumberFormat="1" applyFont="1" applyAlignment="1" applyProtection="1">
      <protection locked="0"/>
    </xf>
    <xf numFmtId="0" fontId="2" fillId="0" borderId="1" xfId="0" applyFont="1" applyBorder="1"/>
    <xf numFmtId="169" fontId="12" fillId="0" borderId="0" xfId="0" applyNumberFormat="1" applyFont="1" applyAlignment="1">
      <alignment horizontal="left"/>
    </xf>
    <xf numFmtId="49" fontId="11" fillId="0" borderId="5" xfId="0" applyNumberFormat="1" applyFont="1" applyBorder="1" applyAlignment="1" applyProtection="1">
      <alignment horizontal="left" vertical="center" indent="1"/>
      <protection locked="0"/>
    </xf>
    <xf numFmtId="49" fontId="10" fillId="0" borderId="0" xfId="0" applyNumberFormat="1" applyFont="1" applyAlignment="1">
      <alignment horizontal="left" vertical="center"/>
    </xf>
    <xf numFmtId="0" fontId="2" fillId="0" borderId="0" xfId="0" applyFont="1" applyAlignment="1">
      <alignment vertical="center"/>
    </xf>
    <xf numFmtId="49" fontId="11" fillId="0" borderId="5" xfId="0" applyNumberFormat="1" applyFont="1" applyBorder="1" applyAlignment="1" applyProtection="1">
      <alignment horizontal="left" indent="1"/>
      <protection locked="0"/>
    </xf>
    <xf numFmtId="169" fontId="12" fillId="0" borderId="0" xfId="0" applyNumberFormat="1" applyFont="1" applyAlignment="1">
      <alignment horizontal="left" vertical="center"/>
    </xf>
    <xf numFmtId="0" fontId="14" fillId="0" borderId="0" xfId="2" quotePrefix="1" applyFont="1" applyAlignment="1" applyProtection="1">
      <alignment vertical="top"/>
      <protection locked="0"/>
    </xf>
    <xf numFmtId="0" fontId="3" fillId="0" borderId="0" xfId="2" applyFont="1" applyAlignment="1" applyProtection="1">
      <alignment vertical="top"/>
      <protection locked="0"/>
    </xf>
    <xf numFmtId="0" fontId="3" fillId="0" borderId="0" xfId="2" applyFont="1" applyProtection="1">
      <protection locked="0"/>
    </xf>
    <xf numFmtId="171" fontId="16" fillId="3" borderId="7" xfId="2" applyNumberFormat="1" applyFont="1" applyFill="1" applyBorder="1" applyAlignment="1" applyProtection="1">
      <alignment horizontal="right" vertical="center"/>
      <protection locked="0"/>
    </xf>
    <xf numFmtId="171" fontId="16" fillId="0" borderId="7" xfId="2" applyNumberFormat="1" applyFont="1" applyBorder="1" applyAlignment="1" applyProtection="1">
      <alignment horizontal="right" vertical="center"/>
      <protection locked="0"/>
    </xf>
    <xf numFmtId="173" fontId="19" fillId="3" borderId="7" xfId="7" applyNumberFormat="1" applyFont="1" applyFill="1" applyBorder="1" applyProtection="1">
      <protection locked="0"/>
    </xf>
    <xf numFmtId="172" fontId="16" fillId="0" borderId="7" xfId="2" applyNumberFormat="1" applyFont="1" applyBorder="1" applyAlignment="1" applyProtection="1">
      <alignment vertical="center"/>
      <protection locked="0"/>
    </xf>
    <xf numFmtId="0" fontId="16" fillId="0" borderId="0" xfId="2" applyFont="1" applyAlignment="1" applyProtection="1">
      <alignment horizontal="left" vertical="center"/>
      <protection locked="0"/>
    </xf>
    <xf numFmtId="172" fontId="16" fillId="0" borderId="8" xfId="2" applyNumberFormat="1" applyFont="1" applyBorder="1" applyAlignment="1" applyProtection="1">
      <alignment vertical="center"/>
      <protection locked="0"/>
    </xf>
    <xf numFmtId="173" fontId="16" fillId="3" borderId="8" xfId="7" applyNumberFormat="1" applyFont="1" applyFill="1" applyBorder="1" applyProtection="1">
      <protection locked="0"/>
    </xf>
    <xf numFmtId="173" fontId="16" fillId="3" borderId="10" xfId="7" applyNumberFormat="1" applyFont="1" applyFill="1" applyBorder="1" applyProtection="1">
      <protection locked="0"/>
    </xf>
    <xf numFmtId="166" fontId="5" fillId="0" borderId="0" xfId="2" applyNumberFormat="1" applyFont="1" applyAlignment="1">
      <alignment vertical="center"/>
    </xf>
    <xf numFmtId="0" fontId="16" fillId="0" borderId="6" xfId="2" applyFont="1" applyBorder="1" applyAlignment="1" applyProtection="1">
      <alignment horizontal="left" vertical="center"/>
      <protection locked="0"/>
    </xf>
    <xf numFmtId="0" fontId="16" fillId="0" borderId="9" xfId="2" applyFont="1" applyBorder="1" applyAlignment="1" applyProtection="1">
      <alignment horizontal="left" vertical="center"/>
      <protection locked="0"/>
    </xf>
    <xf numFmtId="172" fontId="16" fillId="0" borderId="8" xfId="6" applyNumberFormat="1" applyFont="1" applyBorder="1" applyAlignment="1" applyProtection="1">
      <alignment vertical="center"/>
      <protection locked="0"/>
    </xf>
    <xf numFmtId="0" fontId="16" fillId="0" borderId="0" xfId="2" applyFont="1" applyAlignment="1" applyProtection="1">
      <alignment horizontal="left" vertical="center" wrapText="1"/>
      <protection locked="0"/>
    </xf>
    <xf numFmtId="172" fontId="16" fillId="0" borderId="10" xfId="2" applyNumberFormat="1" applyFont="1" applyBorder="1" applyAlignment="1" applyProtection="1">
      <alignment vertical="center"/>
      <protection locked="0"/>
    </xf>
    <xf numFmtId="0" fontId="16" fillId="0" borderId="1" xfId="2" applyFont="1" applyBorder="1" applyAlignment="1" applyProtection="1">
      <alignment horizontal="left" vertical="center"/>
      <protection locked="0"/>
    </xf>
    <xf numFmtId="172" fontId="19" fillId="0" borderId="7" xfId="2" applyNumberFormat="1" applyFont="1" applyBorder="1" applyAlignment="1" applyProtection="1">
      <alignment vertical="center"/>
      <protection locked="0"/>
    </xf>
    <xf numFmtId="166" fontId="5" fillId="0" borderId="0" xfId="5" applyNumberFormat="1" applyFont="1" applyProtection="1">
      <protection locked="0"/>
    </xf>
    <xf numFmtId="0" fontId="9" fillId="0" borderId="0" xfId="5" applyFont="1" applyAlignment="1" applyProtection="1">
      <alignment horizontal="left" vertical="top" wrapText="1"/>
      <protection locked="0"/>
    </xf>
    <xf numFmtId="0" fontId="2" fillId="0" borderId="1" xfId="2" applyBorder="1" applyProtection="1">
      <protection locked="0"/>
    </xf>
    <xf numFmtId="0" fontId="14" fillId="0" borderId="0" xfId="2" applyFont="1" applyProtection="1">
      <protection locked="0"/>
    </xf>
    <xf numFmtId="0" fontId="16" fillId="4" borderId="1" xfId="5" applyFont="1" applyFill="1" applyBorder="1" applyProtection="1">
      <protection locked="0"/>
    </xf>
    <xf numFmtId="0" fontId="16" fillId="4" borderId="0" xfId="5" applyFont="1" applyFill="1" applyProtection="1">
      <protection locked="0"/>
    </xf>
    <xf numFmtId="172" fontId="16" fillId="0" borderId="8" xfId="7" applyNumberFormat="1" applyFont="1" applyBorder="1" applyProtection="1">
      <protection locked="0"/>
    </xf>
    <xf numFmtId="172" fontId="16" fillId="4" borderId="8" xfId="7" applyNumberFormat="1" applyFont="1" applyFill="1" applyBorder="1" applyProtection="1">
      <protection locked="0"/>
    </xf>
    <xf numFmtId="172" fontId="16" fillId="2" borderId="8" xfId="7" applyNumberFormat="1" applyFont="1" applyFill="1" applyBorder="1" applyProtection="1">
      <protection locked="0"/>
    </xf>
    <xf numFmtId="0" fontId="16" fillId="4" borderId="6" xfId="5" applyFont="1" applyFill="1" applyBorder="1" applyProtection="1">
      <protection locked="0"/>
    </xf>
    <xf numFmtId="172" fontId="16" fillId="0" borderId="10" xfId="7" applyNumberFormat="1" applyFont="1" applyBorder="1" applyProtection="1">
      <protection locked="0"/>
    </xf>
    <xf numFmtId="172" fontId="16" fillId="4" borderId="10" xfId="7" applyNumberFormat="1" applyFont="1" applyFill="1" applyBorder="1" applyProtection="1">
      <protection locked="0"/>
    </xf>
    <xf numFmtId="172" fontId="16" fillId="2" borderId="10" xfId="7" applyNumberFormat="1" applyFont="1" applyFill="1" applyBorder="1" applyProtection="1">
      <protection locked="0"/>
    </xf>
    <xf numFmtId="172" fontId="19" fillId="0" borderId="7" xfId="7" applyNumberFormat="1" applyFont="1" applyBorder="1" applyProtection="1">
      <protection locked="0"/>
    </xf>
    <xf numFmtId="172" fontId="19" fillId="4" borderId="7" xfId="7" applyNumberFormat="1" applyFont="1" applyFill="1" applyBorder="1" applyProtection="1">
      <protection locked="0"/>
    </xf>
    <xf numFmtId="173" fontId="10" fillId="4" borderId="0" xfId="5" applyNumberFormat="1" applyFont="1" applyFill="1"/>
    <xf numFmtId="0" fontId="16" fillId="0" borderId="0" xfId="5" applyFont="1" applyProtection="1">
      <protection locked="0"/>
    </xf>
    <xf numFmtId="0" fontId="16" fillId="0" borderId="1" xfId="5" applyFont="1" applyBorder="1" applyProtection="1">
      <protection locked="0"/>
    </xf>
    <xf numFmtId="0" fontId="16" fillId="0" borderId="6" xfId="5" applyFont="1" applyBorder="1" applyProtection="1">
      <protection locked="0"/>
    </xf>
    <xf numFmtId="0" fontId="19" fillId="0" borderId="1" xfId="5" applyFont="1" applyBorder="1" applyProtection="1">
      <protection locked="0"/>
    </xf>
    <xf numFmtId="0" fontId="16" fillId="0" borderId="0" xfId="2" applyFont="1" applyAlignment="1" applyProtection="1">
      <alignment horizontal="left"/>
      <protection locked="0"/>
    </xf>
    <xf numFmtId="174" fontId="16" fillId="0" borderId="0" xfId="7" applyNumberFormat="1" applyFont="1" applyProtection="1">
      <protection locked="0"/>
    </xf>
    <xf numFmtId="0" fontId="16" fillId="0" borderId="1" xfId="2" applyFont="1" applyBorder="1" applyAlignment="1" applyProtection="1">
      <alignment horizontal="left" wrapText="1"/>
      <protection locked="0"/>
    </xf>
    <xf numFmtId="0" fontId="16" fillId="0" borderId="0" xfId="2" applyFont="1" applyProtection="1">
      <protection locked="0"/>
    </xf>
    <xf numFmtId="0" fontId="19" fillId="4" borderId="0" xfId="5" applyFont="1" applyFill="1" applyProtection="1">
      <protection locked="0"/>
    </xf>
    <xf numFmtId="173" fontId="19" fillId="3" borderId="8" xfId="7" applyNumberFormat="1" applyFont="1" applyFill="1" applyBorder="1" applyProtection="1">
      <protection locked="0"/>
    </xf>
    <xf numFmtId="173" fontId="19" fillId="0" borderId="8" xfId="7" applyNumberFormat="1" applyFont="1" applyBorder="1" applyProtection="1">
      <protection locked="0"/>
    </xf>
    <xf numFmtId="173" fontId="19" fillId="4" borderId="8" xfId="7" applyNumberFormat="1" applyFont="1" applyFill="1" applyBorder="1" applyProtection="1">
      <protection locked="0"/>
    </xf>
    <xf numFmtId="174" fontId="16" fillId="3" borderId="8" xfId="7" applyNumberFormat="1" applyFont="1" applyFill="1" applyBorder="1" applyProtection="1">
      <protection locked="0"/>
    </xf>
    <xf numFmtId="174" fontId="16" fillId="0" borderId="8" xfId="7" applyNumberFormat="1" applyFont="1" applyBorder="1" applyProtection="1">
      <protection locked="0"/>
    </xf>
    <xf numFmtId="174" fontId="16" fillId="4" borderId="8" xfId="7" applyNumberFormat="1" applyFont="1" applyFill="1" applyBorder="1" applyProtection="1">
      <protection locked="0"/>
    </xf>
    <xf numFmtId="174" fontId="16" fillId="3" borderId="10" xfId="7" applyNumberFormat="1" applyFont="1" applyFill="1" applyBorder="1" applyProtection="1">
      <protection locked="0"/>
    </xf>
    <xf numFmtId="174" fontId="16" fillId="0" borderId="10" xfId="7" applyNumberFormat="1" applyFont="1" applyBorder="1" applyProtection="1">
      <protection locked="0"/>
    </xf>
    <xf numFmtId="174" fontId="16" fillId="4" borderId="10" xfId="7" applyNumberFormat="1" applyFont="1" applyFill="1" applyBorder="1" applyProtection="1">
      <protection locked="0"/>
    </xf>
    <xf numFmtId="0" fontId="21" fillId="0" borderId="0" xfId="5" applyFont="1" applyProtection="1">
      <protection locked="0"/>
    </xf>
    <xf numFmtId="2" fontId="21" fillId="0" borderId="0" xfId="7" applyNumberFormat="1" applyFont="1" applyAlignment="1" applyProtection="1">
      <alignment horizontal="right"/>
      <protection locked="0"/>
    </xf>
    <xf numFmtId="174" fontId="21" fillId="0" borderId="0" xfId="7" applyNumberFormat="1" applyFont="1" applyAlignment="1" applyProtection="1">
      <alignment horizontal="right"/>
      <protection locked="0"/>
    </xf>
    <xf numFmtId="0" fontId="2" fillId="0" borderId="0" xfId="2" applyProtection="1">
      <protection locked="0"/>
    </xf>
    <xf numFmtId="0" fontId="24" fillId="0" borderId="0" xfId="5" applyFont="1"/>
    <xf numFmtId="0" fontId="14" fillId="0" borderId="0" xfId="2" quotePrefix="1" applyFont="1" applyProtection="1">
      <protection locked="0"/>
    </xf>
    <xf numFmtId="0" fontId="17" fillId="0" borderId="0" xfId="2" applyFont="1" applyProtection="1">
      <protection locked="0"/>
    </xf>
    <xf numFmtId="171" fontId="16" fillId="0" borderId="6" xfId="2" applyNumberFormat="1" applyFont="1" applyBorder="1" applyAlignment="1" applyProtection="1">
      <alignment horizontal="right" vertical="center"/>
      <protection locked="0"/>
    </xf>
    <xf numFmtId="173" fontId="16" fillId="0" borderId="1" xfId="7" applyNumberFormat="1" applyFont="1" applyBorder="1" applyProtection="1">
      <protection locked="0"/>
    </xf>
    <xf numFmtId="173" fontId="16" fillId="0" borderId="0" xfId="7" applyNumberFormat="1" applyFont="1" applyProtection="1">
      <protection locked="0"/>
    </xf>
    <xf numFmtId="173" fontId="16" fillId="0" borderId="8" xfId="7" applyNumberFormat="1" applyFont="1" applyBorder="1" applyProtection="1">
      <protection locked="0"/>
    </xf>
    <xf numFmtId="173" fontId="16" fillId="0" borderId="6" xfId="7" applyNumberFormat="1" applyFont="1" applyBorder="1" applyProtection="1">
      <protection locked="0"/>
    </xf>
    <xf numFmtId="173" fontId="16" fillId="0" borderId="10" xfId="7" applyNumberFormat="1" applyFont="1" applyBorder="1" applyProtection="1">
      <protection locked="0"/>
    </xf>
    <xf numFmtId="173" fontId="19" fillId="0" borderId="7" xfId="7" applyNumberFormat="1" applyFont="1" applyBorder="1" applyProtection="1">
      <protection locked="0"/>
    </xf>
    <xf numFmtId="172" fontId="16" fillId="0" borderId="11" xfId="7" applyNumberFormat="1" applyFont="1" applyBorder="1" applyProtection="1">
      <protection locked="0"/>
    </xf>
    <xf numFmtId="172" fontId="16" fillId="3" borderId="8" xfId="7" applyNumberFormat="1" applyFont="1" applyFill="1" applyBorder="1" applyProtection="1">
      <protection locked="0"/>
    </xf>
    <xf numFmtId="173" fontId="19" fillId="0" borderId="1" xfId="7" applyNumberFormat="1" applyFont="1" applyBorder="1" applyProtection="1">
      <protection locked="0"/>
    </xf>
    <xf numFmtId="0" fontId="10" fillId="0" borderId="0" xfId="5" applyFont="1" applyProtection="1">
      <protection locked="0"/>
    </xf>
    <xf numFmtId="0" fontId="16" fillId="0" borderId="0" xfId="2" applyFont="1" applyAlignment="1" applyProtection="1">
      <alignment horizontal="left" wrapText="1"/>
      <protection locked="0"/>
    </xf>
    <xf numFmtId="172" fontId="19" fillId="3" borderId="7" xfId="7" applyNumberFormat="1" applyFont="1" applyFill="1" applyBorder="1" applyProtection="1">
      <protection locked="0"/>
    </xf>
    <xf numFmtId="173" fontId="19" fillId="0" borderId="0" xfId="7" applyNumberFormat="1" applyFont="1" applyProtection="1">
      <protection locked="0"/>
    </xf>
    <xf numFmtId="174" fontId="16" fillId="0" borderId="6" xfId="7" applyNumberFormat="1" applyFont="1" applyBorder="1" applyProtection="1">
      <protection locked="0"/>
    </xf>
    <xf numFmtId="174" fontId="21" fillId="0" borderId="0" xfId="7" applyNumberFormat="1" applyFont="1" applyProtection="1">
      <protection locked="0"/>
    </xf>
    <xf numFmtId="174" fontId="16" fillId="0" borderId="1" xfId="7" applyNumberFormat="1" applyFont="1" applyBorder="1" applyProtection="1">
      <protection locked="0"/>
    </xf>
    <xf numFmtId="174" fontId="11" fillId="0" borderId="0" xfId="7" applyNumberFormat="1" applyFont="1"/>
    <xf numFmtId="173" fontId="19" fillId="4" borderId="7" xfId="7" applyNumberFormat="1" applyFont="1" applyFill="1" applyBorder="1" applyProtection="1">
      <protection locked="0"/>
    </xf>
    <xf numFmtId="0" fontId="16" fillId="0" borderId="9" xfId="5" applyFont="1" applyBorder="1" applyProtection="1">
      <protection locked="0"/>
    </xf>
    <xf numFmtId="173" fontId="16" fillId="3" borderId="7" xfId="7" applyNumberFormat="1" applyFont="1" applyFill="1" applyBorder="1" applyProtection="1">
      <protection locked="0"/>
    </xf>
    <xf numFmtId="173" fontId="16" fillId="0" borderId="7" xfId="7" applyNumberFormat="1" applyFont="1" applyBorder="1" applyProtection="1">
      <protection locked="0"/>
    </xf>
    <xf numFmtId="173" fontId="16" fillId="4" borderId="7" xfId="7" applyNumberFormat="1" applyFont="1" applyFill="1" applyBorder="1" applyProtection="1">
      <protection locked="0"/>
    </xf>
    <xf numFmtId="173" fontId="12" fillId="4" borderId="0" xfId="5" applyNumberFormat="1" applyFont="1" applyFill="1"/>
    <xf numFmtId="0" fontId="34" fillId="0" borderId="0" xfId="2" applyFont="1" applyProtection="1">
      <protection locked="0"/>
    </xf>
    <xf numFmtId="0" fontId="5" fillId="0" borderId="0" xfId="0" applyFont="1" applyProtection="1">
      <protection locked="0"/>
    </xf>
    <xf numFmtId="0" fontId="2" fillId="0" borderId="0" xfId="0" applyFont="1" applyProtection="1">
      <protection locked="0"/>
    </xf>
    <xf numFmtId="173" fontId="16" fillId="4" borderId="0" xfId="7" applyNumberFormat="1" applyFont="1" applyFill="1" applyProtection="1">
      <protection locked="0"/>
    </xf>
    <xf numFmtId="173" fontId="16" fillId="4" borderId="6" xfId="7" applyNumberFormat="1" applyFont="1" applyFill="1" applyBorder="1" applyProtection="1">
      <protection locked="0"/>
    </xf>
    <xf numFmtId="173" fontId="16" fillId="4" borderId="1" xfId="7" applyNumberFormat="1" applyFont="1" applyFill="1" applyBorder="1" applyProtection="1">
      <protection locked="0"/>
    </xf>
    <xf numFmtId="173" fontId="25" fillId="4" borderId="0" xfId="5" applyNumberFormat="1" applyFont="1" applyFill="1"/>
    <xf numFmtId="173" fontId="2" fillId="0" borderId="1" xfId="2" applyNumberFormat="1" applyBorder="1" applyProtection="1">
      <protection locked="0"/>
    </xf>
    <xf numFmtId="0" fontId="16" fillId="0" borderId="0" xfId="2" applyFont="1" applyAlignment="1" applyProtection="1">
      <alignment vertical="top"/>
      <protection locked="0"/>
    </xf>
    <xf numFmtId="175" fontId="16" fillId="3" borderId="10" xfId="7" quotePrefix="1" applyNumberFormat="1" applyFont="1" applyFill="1" applyBorder="1" applyAlignment="1" applyProtection="1">
      <alignment horizontal="right" vertical="center"/>
      <protection locked="0"/>
    </xf>
    <xf numFmtId="175" fontId="16" fillId="0" borderId="10" xfId="7" quotePrefix="1" applyNumberFormat="1" applyFont="1" applyBorder="1" applyAlignment="1" applyProtection="1">
      <alignment horizontal="right" vertical="center"/>
      <protection locked="0"/>
    </xf>
    <xf numFmtId="172" fontId="26" fillId="3" borderId="8" xfId="7" applyNumberFormat="1" applyFont="1" applyFill="1" applyBorder="1" applyProtection="1">
      <protection locked="0"/>
    </xf>
    <xf numFmtId="172" fontId="26" fillId="4" borderId="8" xfId="7" applyNumberFormat="1" applyFont="1" applyFill="1" applyBorder="1" applyProtection="1">
      <protection locked="0"/>
    </xf>
    <xf numFmtId="0" fontId="16" fillId="4" borderId="0" xfId="5" quotePrefix="1" applyFont="1" applyFill="1" applyProtection="1">
      <protection locked="0"/>
    </xf>
    <xf numFmtId="172" fontId="26" fillId="0" borderId="8" xfId="7" applyNumberFormat="1" applyFont="1" applyBorder="1" applyProtection="1">
      <protection locked="0"/>
    </xf>
    <xf numFmtId="172" fontId="26" fillId="3" borderId="10" xfId="7" applyNumberFormat="1" applyFont="1" applyFill="1" applyBorder="1" applyProtection="1">
      <protection locked="0"/>
    </xf>
    <xf numFmtId="172" fontId="26" fillId="4" borderId="10" xfId="7" applyNumberFormat="1" applyFont="1" applyFill="1" applyBorder="1" applyProtection="1">
      <protection locked="0"/>
    </xf>
    <xf numFmtId="172" fontId="27" fillId="3" borderId="7" xfId="7" applyNumberFormat="1" applyFont="1" applyFill="1" applyBorder="1" applyProtection="1">
      <protection locked="0"/>
    </xf>
    <xf numFmtId="172" fontId="27" fillId="4" borderId="7" xfId="7" applyNumberFormat="1" applyFont="1" applyFill="1" applyBorder="1" applyProtection="1">
      <protection locked="0"/>
    </xf>
    <xf numFmtId="172" fontId="10" fillId="4" borderId="0" xfId="5" applyNumberFormat="1" applyFont="1" applyFill="1"/>
    <xf numFmtId="172" fontId="27" fillId="3" borderId="8" xfId="7" applyNumberFormat="1" applyFont="1" applyFill="1" applyBorder="1" applyProtection="1">
      <protection locked="0"/>
    </xf>
    <xf numFmtId="172" fontId="27" fillId="4" borderId="8" xfId="7" applyNumberFormat="1" applyFont="1" applyFill="1" applyBorder="1" applyProtection="1">
      <protection locked="0"/>
    </xf>
    <xf numFmtId="0" fontId="19" fillId="4" borderId="6" xfId="5" applyFont="1" applyFill="1" applyBorder="1" applyProtection="1">
      <protection locked="0"/>
    </xf>
    <xf numFmtId="172" fontId="27" fillId="3" borderId="10" xfId="7" applyNumberFormat="1" applyFont="1" applyFill="1" applyBorder="1" applyProtection="1">
      <protection locked="0"/>
    </xf>
    <xf numFmtId="172" fontId="27" fillId="4" borderId="10" xfId="7" applyNumberFormat="1" applyFont="1" applyFill="1" applyBorder="1" applyProtection="1">
      <protection locked="0"/>
    </xf>
    <xf numFmtId="173" fontId="22" fillId="4" borderId="0" xfId="5" applyNumberFormat="1" applyFont="1" applyFill="1"/>
    <xf numFmtId="0" fontId="21" fillId="4" borderId="0" xfId="5" applyFont="1" applyFill="1" applyProtection="1">
      <protection locked="0"/>
    </xf>
    <xf numFmtId="174" fontId="21" fillId="4" borderId="0" xfId="7" applyNumberFormat="1" applyFont="1" applyFill="1" applyProtection="1">
      <protection locked="0"/>
    </xf>
    <xf numFmtId="0" fontId="22" fillId="4" borderId="0" xfId="5" applyFont="1" applyFill="1" applyProtection="1">
      <protection locked="0"/>
    </xf>
    <xf numFmtId="175" fontId="16" fillId="4" borderId="0" xfId="7" applyNumberFormat="1" applyFont="1" applyFill="1" applyAlignment="1" applyProtection="1">
      <alignment horizontal="right"/>
      <protection locked="0"/>
    </xf>
    <xf numFmtId="175" fontId="16" fillId="4" borderId="0" xfId="7" quotePrefix="1" applyNumberFormat="1" applyFont="1" applyFill="1" applyAlignment="1" applyProtection="1">
      <alignment horizontal="right"/>
      <protection locked="0"/>
    </xf>
    <xf numFmtId="175" fontId="16" fillId="4" borderId="6" xfId="7" quotePrefix="1" applyNumberFormat="1" applyFont="1" applyFill="1" applyBorder="1" applyAlignment="1" applyProtection="1">
      <alignment horizontal="right" vertical="center"/>
      <protection locked="0"/>
    </xf>
    <xf numFmtId="175" fontId="16" fillId="4" borderId="10" xfId="7" quotePrefix="1" applyNumberFormat="1" applyFont="1" applyFill="1" applyBorder="1" applyAlignment="1" applyProtection="1">
      <alignment horizontal="right" vertical="center"/>
      <protection locked="0"/>
    </xf>
    <xf numFmtId="175" fontId="16" fillId="4" borderId="1" xfId="7" quotePrefix="1" applyNumberFormat="1" applyFont="1" applyFill="1" applyBorder="1" applyAlignment="1" applyProtection="1">
      <alignment horizontal="right" vertical="center"/>
      <protection locked="0"/>
    </xf>
    <xf numFmtId="173" fontId="26" fillId="4" borderId="0" xfId="7" applyNumberFormat="1" applyFont="1" applyFill="1" applyProtection="1">
      <protection locked="0"/>
    </xf>
    <xf numFmtId="173" fontId="26" fillId="0" borderId="0" xfId="7" applyNumberFormat="1" applyFont="1" applyProtection="1">
      <protection locked="0"/>
    </xf>
    <xf numFmtId="173" fontId="26" fillId="4" borderId="6" xfId="7" applyNumberFormat="1" applyFont="1" applyFill="1" applyBorder="1" applyProtection="1">
      <protection locked="0"/>
    </xf>
    <xf numFmtId="173" fontId="27" fillId="4" borderId="0" xfId="7" applyNumberFormat="1" applyFont="1" applyFill="1" applyProtection="1">
      <protection locked="0"/>
    </xf>
    <xf numFmtId="173" fontId="27" fillId="4" borderId="6" xfId="7" applyNumberFormat="1" applyFont="1" applyFill="1" applyBorder="1" applyProtection="1">
      <protection locked="0"/>
    </xf>
    <xf numFmtId="0" fontId="16" fillId="0" borderId="6" xfId="2" applyFont="1" applyBorder="1" applyAlignment="1" applyProtection="1">
      <alignment vertical="center"/>
      <protection locked="0"/>
    </xf>
    <xf numFmtId="0" fontId="26" fillId="4" borderId="0" xfId="5" applyFont="1" applyFill="1" applyAlignment="1">
      <alignment horizontal="center"/>
    </xf>
    <xf numFmtId="0" fontId="12" fillId="0" borderId="1" xfId="2" applyFont="1" applyBorder="1" applyAlignment="1" applyProtection="1">
      <alignment horizontal="left"/>
      <protection locked="0"/>
    </xf>
    <xf numFmtId="230" fontId="26" fillId="4" borderId="0" xfId="5" applyNumberFormat="1" applyFont="1" applyFill="1" applyAlignment="1" applyProtection="1">
      <alignment horizontal="center" vertical="center"/>
      <protection locked="0"/>
    </xf>
    <xf numFmtId="0" fontId="26" fillId="4" borderId="0" xfId="5" applyFont="1" applyFill="1" applyAlignment="1" applyProtection="1">
      <alignment vertical="top" wrapText="1"/>
      <protection locked="0"/>
    </xf>
    <xf numFmtId="174" fontId="16" fillId="3" borderId="8" xfId="7" applyNumberFormat="1" applyFont="1" applyFill="1" applyBorder="1" applyAlignment="1" applyProtection="1">
      <alignment vertical="center"/>
      <protection locked="0"/>
    </xf>
    <xf numFmtId="174" fontId="16" fillId="0" borderId="8" xfId="7" applyNumberFormat="1" applyFont="1" applyBorder="1" applyAlignment="1" applyProtection="1">
      <alignment vertical="center"/>
      <protection locked="0"/>
    </xf>
    <xf numFmtId="230" fontId="26" fillId="4" borderId="0" xfId="5" applyNumberFormat="1" applyFont="1" applyFill="1" applyAlignment="1" applyProtection="1">
      <alignment horizontal="center"/>
      <protection locked="0"/>
    </xf>
    <xf numFmtId="0" fontId="26" fillId="4" borderId="0" xfId="5" applyFont="1" applyFill="1" applyAlignment="1" applyProtection="1">
      <alignment wrapText="1"/>
      <protection locked="0"/>
    </xf>
    <xf numFmtId="0" fontId="26" fillId="0" borderId="0" xfId="5" applyFont="1" applyAlignment="1" applyProtection="1">
      <alignment wrapText="1"/>
      <protection locked="0"/>
    </xf>
    <xf numFmtId="0" fontId="26" fillId="4" borderId="0" xfId="5" applyFont="1" applyFill="1" applyAlignment="1" applyProtection="1">
      <alignment horizontal="center" vertical="center"/>
      <protection locked="0"/>
    </xf>
    <xf numFmtId="0" fontId="26" fillId="4" borderId="0" xfId="5" applyFont="1" applyFill="1" applyAlignment="1">
      <alignment horizontal="center" vertical="center"/>
    </xf>
    <xf numFmtId="0" fontId="12" fillId="0" borderId="0" xfId="2" applyFont="1" applyAlignment="1" applyProtection="1">
      <alignment horizontal="left"/>
      <protection locked="0"/>
    </xf>
    <xf numFmtId="177" fontId="16" fillId="3" borderId="8" xfId="2" applyNumberFormat="1" applyFont="1" applyFill="1" applyBorder="1" applyAlignment="1" applyProtection="1">
      <alignment horizontal="right" vertical="center"/>
      <protection locked="0"/>
    </xf>
    <xf numFmtId="177" fontId="16" fillId="0" borderId="8" xfId="2" applyNumberFormat="1" applyFont="1" applyBorder="1" applyAlignment="1" applyProtection="1">
      <alignment horizontal="right" vertical="center"/>
      <protection locked="0"/>
    </xf>
    <xf numFmtId="178" fontId="16" fillId="3" borderId="8" xfId="8" applyNumberFormat="1" applyFont="1" applyFill="1" applyBorder="1" applyProtection="1">
      <protection locked="0"/>
    </xf>
    <xf numFmtId="178" fontId="16" fillId="0" borderId="8" xfId="8" applyNumberFormat="1" applyFont="1" applyBorder="1" applyProtection="1">
      <protection locked="0"/>
    </xf>
    <xf numFmtId="175" fontId="16" fillId="3" borderId="8" xfId="7" applyNumberFormat="1" applyFont="1" applyFill="1" applyBorder="1" applyProtection="1">
      <protection locked="0"/>
    </xf>
    <xf numFmtId="175" fontId="16" fillId="0" borderId="8" xfId="7" applyNumberFormat="1" applyFont="1" applyBorder="1" applyProtection="1">
      <protection locked="0"/>
    </xf>
    <xf numFmtId="0" fontId="26" fillId="4" borderId="0" xfId="5" applyFont="1" applyFill="1" applyAlignment="1" applyProtection="1">
      <alignment horizontal="center" vertical="center" wrapText="1"/>
      <protection locked="0"/>
    </xf>
    <xf numFmtId="174" fontId="16" fillId="3" borderId="8" xfId="7" applyNumberFormat="1" applyFont="1" applyFill="1" applyBorder="1" applyAlignment="1" applyProtection="1">
      <alignment horizontal="right" vertical="center"/>
      <protection locked="0"/>
    </xf>
    <xf numFmtId="174" fontId="16" fillId="0" borderId="8" xfId="7" applyNumberFormat="1" applyFont="1" applyBorder="1" applyAlignment="1" applyProtection="1">
      <alignment horizontal="right" vertical="center"/>
      <protection locked="0"/>
    </xf>
    <xf numFmtId="178" fontId="16" fillId="3" borderId="8" xfId="8" applyNumberFormat="1" applyFont="1" applyFill="1" applyBorder="1" applyAlignment="1" applyProtection="1">
      <alignment vertical="center"/>
      <protection locked="0"/>
    </xf>
    <xf numFmtId="178" fontId="16" fillId="0" borderId="8" xfId="8" applyNumberFormat="1" applyFont="1" applyBorder="1" applyAlignment="1" applyProtection="1">
      <alignment vertical="center"/>
      <protection locked="0"/>
    </xf>
    <xf numFmtId="0" fontId="12" fillId="0" borderId="0" xfId="2" applyFont="1" applyProtection="1">
      <protection locked="0"/>
    </xf>
    <xf numFmtId="175" fontId="16" fillId="3" borderId="8" xfId="7" applyNumberFormat="1" applyFont="1" applyFill="1" applyBorder="1" applyAlignment="1" applyProtection="1">
      <alignment vertical="center"/>
      <protection locked="0"/>
    </xf>
    <xf numFmtId="175" fontId="16" fillId="0" borderId="8" xfId="7" applyNumberFormat="1" applyFont="1" applyBorder="1" applyAlignment="1" applyProtection="1">
      <alignment vertical="center"/>
      <protection locked="0"/>
    </xf>
    <xf numFmtId="0" fontId="26" fillId="4" borderId="0" xfId="5" applyFont="1" applyFill="1" applyProtection="1">
      <protection locked="0"/>
    </xf>
    <xf numFmtId="178" fontId="16" fillId="4" borderId="8" xfId="8" applyNumberFormat="1" applyFont="1" applyFill="1" applyBorder="1" applyProtection="1">
      <protection locked="0"/>
    </xf>
    <xf numFmtId="0" fontId="26" fillId="4" borderId="0" xfId="5" applyFont="1" applyFill="1" applyAlignment="1">
      <alignment horizontal="center" vertical="center" wrapText="1"/>
    </xf>
    <xf numFmtId="175" fontId="26" fillId="3" borderId="8" xfId="7" applyNumberFormat="1" applyFont="1" applyFill="1" applyBorder="1" applyProtection="1">
      <protection locked="0"/>
    </xf>
    <xf numFmtId="175" fontId="26" fillId="0" borderId="8" xfId="8" applyNumberFormat="1" applyFont="1" applyBorder="1" applyProtection="1">
      <protection locked="0"/>
    </xf>
    <xf numFmtId="175" fontId="26" fillId="4" borderId="8" xfId="8" applyNumberFormat="1" applyFont="1" applyFill="1" applyBorder="1" applyProtection="1">
      <protection locked="0"/>
    </xf>
    <xf numFmtId="175" fontId="26" fillId="0" borderId="8" xfId="7" applyNumberFormat="1" applyFont="1" applyBorder="1" applyProtection="1">
      <protection locked="0"/>
    </xf>
    <xf numFmtId="175" fontId="26" fillId="4" borderId="0" xfId="5" applyNumberFormat="1" applyFont="1" applyFill="1"/>
    <xf numFmtId="0" fontId="26" fillId="4" borderId="6" xfId="5" applyFont="1" applyFill="1" applyBorder="1" applyAlignment="1" applyProtection="1">
      <alignment wrapText="1"/>
      <protection locked="0"/>
    </xf>
    <xf numFmtId="178" fontId="16" fillId="4" borderId="10" xfId="8" applyNumberFormat="1" applyFont="1" applyFill="1" applyBorder="1" applyProtection="1">
      <protection locked="0"/>
    </xf>
    <xf numFmtId="178" fontId="16" fillId="0" borderId="10" xfId="8" applyNumberFormat="1" applyFont="1" applyBorder="1" applyProtection="1">
      <protection locked="0"/>
    </xf>
    <xf numFmtId="0" fontId="21" fillId="4" borderId="1" xfId="5" applyFont="1" applyFill="1" applyBorder="1" applyProtection="1">
      <protection locked="0"/>
    </xf>
    <xf numFmtId="175" fontId="21" fillId="4" borderId="1" xfId="7" applyNumberFormat="1" applyFont="1" applyFill="1" applyBorder="1" applyProtection="1">
      <protection locked="0"/>
    </xf>
    <xf numFmtId="175" fontId="21" fillId="4" borderId="0" xfId="7" applyNumberFormat="1" applyFont="1" applyFill="1" applyProtection="1">
      <protection locked="0"/>
    </xf>
    <xf numFmtId="0" fontId="9" fillId="0" borderId="0" xfId="5" applyFont="1" applyAlignment="1" applyProtection="1">
      <alignment vertical="top"/>
      <protection locked="0"/>
    </xf>
    <xf numFmtId="0" fontId="10" fillId="0" borderId="0" xfId="5" applyFont="1" applyAlignment="1" applyProtection="1">
      <alignment vertical="top"/>
      <protection locked="0"/>
    </xf>
    <xf numFmtId="175" fontId="22" fillId="4" borderId="0" xfId="7" applyNumberFormat="1" applyFont="1" applyFill="1" applyAlignment="1" applyProtection="1">
      <alignment vertical="top"/>
      <protection locked="0"/>
    </xf>
    <xf numFmtId="0" fontId="22" fillId="4" borderId="0" xfId="5" applyFont="1" applyFill="1" applyAlignment="1" applyProtection="1">
      <alignment vertical="top"/>
      <protection locked="0"/>
    </xf>
    <xf numFmtId="0" fontId="5" fillId="0" borderId="0" xfId="5" applyFont="1" applyProtection="1">
      <protection locked="0"/>
    </xf>
    <xf numFmtId="171" fontId="16" fillId="3" borderId="7" xfId="2" quotePrefix="1" applyNumberFormat="1" applyFont="1" applyFill="1" applyBorder="1" applyAlignment="1" applyProtection="1">
      <alignment horizontal="right" vertical="center"/>
      <protection locked="0"/>
    </xf>
    <xf numFmtId="0" fontId="28" fillId="0" borderId="0" xfId="2" applyFont="1" applyAlignment="1" applyProtection="1">
      <alignment horizontal="left" vertical="center"/>
      <protection locked="0"/>
    </xf>
    <xf numFmtId="179" fontId="16" fillId="3" borderId="8" xfId="7" applyNumberFormat="1" applyFont="1" applyFill="1" applyBorder="1" applyProtection="1">
      <protection locked="0"/>
    </xf>
    <xf numFmtId="179" fontId="16" fillId="0" borderId="8" xfId="7" applyNumberFormat="1" applyFont="1" applyBorder="1" applyProtection="1">
      <protection locked="0"/>
    </xf>
    <xf numFmtId="0" fontId="26" fillId="0" borderId="0" xfId="5" applyFont="1" applyProtection="1">
      <protection locked="0"/>
    </xf>
    <xf numFmtId="0" fontId="26" fillId="4" borderId="0" xfId="5" applyFont="1" applyFill="1" applyAlignment="1">
      <alignment horizontal="left" vertical="center" wrapText="1"/>
    </xf>
    <xf numFmtId="179" fontId="16" fillId="3" borderId="8" xfId="2" applyNumberFormat="1" applyFont="1" applyFill="1" applyBorder="1" applyAlignment="1" applyProtection="1">
      <alignment horizontal="right" vertical="center"/>
      <protection locked="0"/>
    </xf>
    <xf numFmtId="179" fontId="16" fillId="0" borderId="8" xfId="2" applyNumberFormat="1" applyFont="1" applyBorder="1" applyAlignment="1" applyProtection="1">
      <alignment horizontal="right" vertical="center"/>
      <protection locked="0"/>
    </xf>
    <xf numFmtId="178" fontId="16" fillId="3" borderId="8" xfId="7" applyNumberFormat="1" applyFont="1" applyFill="1" applyBorder="1" applyProtection="1">
      <protection locked="0"/>
    </xf>
    <xf numFmtId="178" fontId="16" fillId="0" borderId="8" xfId="7" applyNumberFormat="1" applyFont="1" applyBorder="1" applyProtection="1">
      <protection locked="0"/>
    </xf>
    <xf numFmtId="0" fontId="26" fillId="0" borderId="0" xfId="5" applyFont="1" applyAlignment="1" applyProtection="1">
      <alignment horizontal="left" wrapText="1"/>
      <protection locked="0"/>
    </xf>
    <xf numFmtId="179" fontId="26" fillId="3" borderId="8" xfId="7" applyNumberFormat="1" applyFont="1" applyFill="1" applyBorder="1" applyProtection="1">
      <protection locked="0"/>
    </xf>
    <xf numFmtId="179" fontId="26" fillId="0" borderId="8" xfId="7" applyNumberFormat="1" applyFont="1" applyBorder="1" applyProtection="1">
      <protection locked="0"/>
    </xf>
    <xf numFmtId="0" fontId="26" fillId="4" borderId="0" xfId="5" applyFont="1" applyFill="1" applyAlignment="1" applyProtection="1">
      <alignment horizontal="left"/>
      <protection locked="0"/>
    </xf>
    <xf numFmtId="230" fontId="26" fillId="4" borderId="6" xfId="5" applyNumberFormat="1" applyFont="1" applyFill="1" applyBorder="1" applyAlignment="1" applyProtection="1">
      <alignment horizontal="center"/>
      <protection locked="0"/>
    </xf>
    <xf numFmtId="0" fontId="26" fillId="4" borderId="6" xfId="5" applyFont="1" applyFill="1" applyBorder="1" applyProtection="1">
      <protection locked="0"/>
    </xf>
    <xf numFmtId="178" fontId="16" fillId="3" borderId="10" xfId="8" applyNumberFormat="1" applyFont="1" applyFill="1" applyBorder="1" applyProtection="1">
      <protection locked="0"/>
    </xf>
    <xf numFmtId="49" fontId="26" fillId="0" borderId="0" xfId="5" applyNumberFormat="1" applyFont="1" applyAlignment="1">
      <alignment horizontal="center" vertical="center" wrapText="1"/>
    </xf>
    <xf numFmtId="0" fontId="19" fillId="0" borderId="1" xfId="2" applyFont="1" applyBorder="1" applyAlignment="1" applyProtection="1">
      <alignment horizontal="left" vertical="center"/>
      <protection locked="0"/>
    </xf>
    <xf numFmtId="181" fontId="32" fillId="0" borderId="0" xfId="2" applyNumberFormat="1" applyFont="1" applyAlignment="1">
      <alignment vertical="center"/>
    </xf>
    <xf numFmtId="181" fontId="19" fillId="3" borderId="7" xfId="2" applyNumberFormat="1" applyFont="1" applyFill="1" applyBorder="1" applyAlignment="1" applyProtection="1">
      <alignment vertical="center"/>
      <protection locked="0"/>
    </xf>
    <xf numFmtId="181" fontId="19" fillId="0" borderId="7" xfId="2" applyNumberFormat="1" applyFont="1" applyBorder="1" applyAlignment="1" applyProtection="1">
      <alignment vertical="center"/>
      <protection locked="0"/>
    </xf>
    <xf numFmtId="0" fontId="31" fillId="0" borderId="0" xfId="2" applyFont="1" applyProtection="1">
      <protection locked="0"/>
    </xf>
    <xf numFmtId="0" fontId="37" fillId="0" borderId="0" xfId="2" applyFont="1" applyProtection="1">
      <protection locked="0"/>
    </xf>
    <xf numFmtId="0" fontId="20" fillId="0" borderId="0" xfId="2" applyFont="1" applyProtection="1">
      <protection locked="0"/>
    </xf>
    <xf numFmtId="0" fontId="19" fillId="0" borderId="1" xfId="2" applyFont="1" applyBorder="1" applyAlignment="1" applyProtection="1">
      <alignment horizontal="left" vertical="center" wrapText="1"/>
      <protection locked="0"/>
    </xf>
    <xf numFmtId="0" fontId="14" fillId="0" borderId="0" xfId="2" applyFont="1" applyAlignment="1" applyProtection="1">
      <alignment vertical="top"/>
      <protection locked="0"/>
    </xf>
    <xf numFmtId="174" fontId="19" fillId="3" borderId="7" xfId="2" applyNumberFormat="1" applyFont="1" applyFill="1" applyBorder="1" applyProtection="1">
      <protection locked="0"/>
    </xf>
    <xf numFmtId="174" fontId="19" fillId="0" borderId="7" xfId="2" applyNumberFormat="1" applyFont="1" applyBorder="1" applyProtection="1">
      <protection locked="0"/>
    </xf>
    <xf numFmtId="0" fontId="9" fillId="0" borderId="0" xfId="0" applyFont="1" applyAlignment="1" applyProtection="1">
      <alignment horizontal="left" vertical="top"/>
      <protection locked="0"/>
    </xf>
    <xf numFmtId="0" fontId="34" fillId="0" borderId="1" xfId="2" applyFont="1" applyBorder="1" applyProtection="1">
      <protection locked="0"/>
    </xf>
    <xf numFmtId="172" fontId="16" fillId="3" borderId="8" xfId="2" applyNumberFormat="1" applyFont="1" applyFill="1" applyBorder="1" applyAlignment="1" applyProtection="1">
      <alignment vertical="center"/>
      <protection locked="0"/>
    </xf>
    <xf numFmtId="182" fontId="5" fillId="0" borderId="0" xfId="2" applyNumberFormat="1" applyFont="1" applyAlignment="1">
      <alignment vertical="center"/>
    </xf>
    <xf numFmtId="0" fontId="74" fillId="0" borderId="0" xfId="41773"/>
    <xf numFmtId="183" fontId="74" fillId="0" borderId="0" xfId="58197" applyNumberFormat="1" applyFont="1"/>
    <xf numFmtId="172" fontId="19" fillId="3" borderId="7" xfId="2" applyNumberFormat="1" applyFont="1" applyFill="1" applyBorder="1" applyAlignment="1" applyProtection="1">
      <alignment vertical="center"/>
      <protection locked="0"/>
    </xf>
    <xf numFmtId="171" fontId="16" fillId="0" borderId="7" xfId="2" quotePrefix="1" applyNumberFormat="1" applyFont="1" applyBorder="1" applyAlignment="1" applyProtection="1">
      <alignment horizontal="right" vertical="center"/>
      <protection locked="0"/>
    </xf>
    <xf numFmtId="172" fontId="16" fillId="0" borderId="0" xfId="2" applyNumberFormat="1" applyFont="1" applyAlignment="1" applyProtection="1">
      <alignment vertical="center"/>
      <protection locked="0"/>
    </xf>
    <xf numFmtId="172" fontId="16" fillId="0" borderId="11" xfId="2" applyNumberFormat="1" applyFont="1" applyBorder="1" applyAlignment="1" applyProtection="1">
      <alignment vertical="center"/>
      <protection locked="0"/>
    </xf>
    <xf numFmtId="172" fontId="16" fillId="0" borderId="6" xfId="2" applyNumberFormat="1" applyFont="1" applyBorder="1" applyAlignment="1" applyProtection="1">
      <alignment vertical="center"/>
      <protection locked="0"/>
    </xf>
    <xf numFmtId="172" fontId="5" fillId="0" borderId="0" xfId="2" applyNumberFormat="1" applyFont="1" applyAlignment="1">
      <alignment vertical="center"/>
    </xf>
    <xf numFmtId="172" fontId="16" fillId="0" borderId="1" xfId="2" applyNumberFormat="1" applyFont="1" applyBorder="1" applyAlignment="1" applyProtection="1">
      <alignment vertical="center"/>
      <protection locked="0"/>
    </xf>
    <xf numFmtId="172" fontId="16" fillId="3" borderId="10" xfId="2" applyNumberFormat="1" applyFont="1" applyFill="1" applyBorder="1" applyAlignment="1" applyProtection="1">
      <alignment vertical="center"/>
      <protection locked="0"/>
    </xf>
    <xf numFmtId="0" fontId="2" fillId="0" borderId="0" xfId="11" applyProtection="1">
      <protection locked="0"/>
    </xf>
    <xf numFmtId="0" fontId="9" fillId="0" borderId="0" xfId="0" applyFont="1" applyAlignment="1" applyProtection="1">
      <alignment vertical="top"/>
      <protection locked="0"/>
    </xf>
    <xf numFmtId="173" fontId="17" fillId="0" borderId="0" xfId="2" applyNumberFormat="1" applyFont="1" applyProtection="1">
      <protection locked="0"/>
    </xf>
    <xf numFmtId="173" fontId="16" fillId="3" borderId="7" xfId="2" applyNumberFormat="1" applyFont="1" applyFill="1" applyBorder="1" applyAlignment="1" applyProtection="1">
      <alignment vertical="center"/>
      <protection locked="0"/>
    </xf>
    <xf numFmtId="173" fontId="16" fillId="0" borderId="7" xfId="2" applyNumberFormat="1" applyFont="1" applyBorder="1" applyAlignment="1" applyProtection="1">
      <alignment vertical="center"/>
      <protection locked="0"/>
    </xf>
    <xf numFmtId="166" fontId="16" fillId="0" borderId="7" xfId="2" applyNumberFormat="1" applyFont="1" applyBorder="1" applyAlignment="1" applyProtection="1">
      <alignment vertical="center"/>
      <protection locked="0"/>
    </xf>
    <xf numFmtId="0" fontId="19" fillId="0" borderId="1" xfId="11" applyFont="1" applyBorder="1" applyAlignment="1" applyProtection="1">
      <alignment vertical="center"/>
      <protection locked="0"/>
    </xf>
    <xf numFmtId="166" fontId="19" fillId="0" borderId="1" xfId="2" applyNumberFormat="1" applyFont="1" applyBorder="1" applyAlignment="1" applyProtection="1">
      <alignment vertical="center"/>
      <protection locked="0"/>
    </xf>
    <xf numFmtId="0" fontId="2" fillId="0" borderId="0" xfId="11" applyAlignment="1" applyProtection="1">
      <alignment vertical="center"/>
      <protection locked="0"/>
    </xf>
    <xf numFmtId="0" fontId="16" fillId="0" borderId="6" xfId="11" applyFont="1" applyBorder="1" applyProtection="1">
      <protection locked="0"/>
    </xf>
    <xf numFmtId="49" fontId="23" fillId="3" borderId="7" xfId="2" applyNumberFormat="1" applyFont="1" applyFill="1" applyBorder="1" applyAlignment="1" applyProtection="1">
      <alignment horizontal="right" wrapText="1"/>
      <protection locked="0"/>
    </xf>
    <xf numFmtId="49" fontId="23" fillId="0" borderId="7" xfId="2" applyNumberFormat="1" applyFont="1" applyBorder="1" applyAlignment="1" applyProtection="1">
      <alignment horizontal="right" wrapText="1"/>
      <protection locked="0"/>
    </xf>
    <xf numFmtId="0" fontId="16" fillId="4" borderId="0" xfId="2" applyFont="1" applyFill="1" applyAlignment="1" applyProtection="1">
      <alignment horizontal="left" vertical="center"/>
      <protection locked="0"/>
    </xf>
    <xf numFmtId="0" fontId="16" fillId="4" borderId="0" xfId="2" applyFont="1" applyFill="1" applyAlignment="1" applyProtection="1">
      <alignment horizontal="left" vertical="center" wrapText="1"/>
      <protection locked="0"/>
    </xf>
    <xf numFmtId="173" fontId="2" fillId="0" borderId="0" xfId="11" applyNumberFormat="1" applyProtection="1">
      <protection locked="0"/>
    </xf>
    <xf numFmtId="172" fontId="16" fillId="3" borderId="7" xfId="2" applyNumberFormat="1" applyFont="1" applyFill="1" applyBorder="1" applyAlignment="1" applyProtection="1">
      <alignment vertical="center"/>
      <protection locked="0"/>
    </xf>
    <xf numFmtId="167" fontId="2" fillId="0" borderId="0" xfId="10" applyFont="1" applyProtection="1">
      <protection locked="0"/>
    </xf>
    <xf numFmtId="173" fontId="2" fillId="0" borderId="0" xfId="2" applyNumberFormat="1" applyProtection="1">
      <protection locked="0"/>
    </xf>
    <xf numFmtId="0" fontId="16" fillId="2" borderId="0" xfId="2" applyFont="1" applyFill="1" applyAlignment="1" applyProtection="1">
      <alignment horizontal="left" vertical="center"/>
      <protection locked="0"/>
    </xf>
    <xf numFmtId="172" fontId="16" fillId="2" borderId="8" xfId="2" applyNumberFormat="1" applyFont="1" applyFill="1" applyBorder="1" applyAlignment="1" applyProtection="1">
      <alignment vertical="center"/>
      <protection locked="0"/>
    </xf>
    <xf numFmtId="172" fontId="16" fillId="3" borderId="8" xfId="2" applyNumberFormat="1" applyFont="1" applyFill="1" applyBorder="1" applyProtection="1">
      <protection locked="0"/>
    </xf>
    <xf numFmtId="172" fontId="16" fillId="0" borderId="8" xfId="2" applyNumberFormat="1" applyFont="1" applyBorder="1" applyProtection="1">
      <protection locked="0"/>
    </xf>
    <xf numFmtId="0" fontId="20" fillId="0" borderId="6" xfId="2" applyFont="1" applyBorder="1" applyAlignment="1" applyProtection="1">
      <alignment vertical="center"/>
      <protection locked="0"/>
    </xf>
    <xf numFmtId="0" fontId="20" fillId="0" borderId="0" xfId="2" applyFont="1" applyAlignment="1" applyProtection="1">
      <alignment vertical="center"/>
      <protection locked="0"/>
    </xf>
    <xf numFmtId="0" fontId="20" fillId="0" borderId="1" xfId="2" applyFont="1" applyBorder="1" applyAlignment="1" applyProtection="1">
      <alignment vertical="center"/>
      <protection locked="0"/>
    </xf>
    <xf numFmtId="172" fontId="16" fillId="0" borderId="11" xfId="2" applyNumberFormat="1" applyFont="1" applyBorder="1" applyProtection="1">
      <protection locked="0"/>
    </xf>
    <xf numFmtId="0" fontId="9" fillId="0" borderId="0" xfId="5" applyFont="1" applyAlignment="1">
      <alignment vertical="top" wrapText="1"/>
    </xf>
    <xf numFmtId="166" fontId="20" fillId="0" borderId="0" xfId="2" applyNumberFormat="1" applyFont="1" applyAlignment="1">
      <alignment vertical="center"/>
    </xf>
    <xf numFmtId="0" fontId="16" fillId="0" borderId="1" xfId="2" applyFont="1" applyBorder="1" applyAlignment="1" applyProtection="1">
      <alignment horizontal="left"/>
      <protection locked="0"/>
    </xf>
    <xf numFmtId="172" fontId="2" fillId="0" borderId="0" xfId="0" applyNumberFormat="1" applyFont="1" applyAlignment="1">
      <alignment vertical="top"/>
    </xf>
    <xf numFmtId="0" fontId="16" fillId="0" borderId="0" xfId="2" applyFont="1" applyAlignment="1" applyProtection="1">
      <alignment wrapText="1"/>
      <protection locked="0"/>
    </xf>
    <xf numFmtId="3" fontId="20" fillId="0" borderId="0" xfId="2" applyNumberFormat="1" applyFont="1" applyAlignment="1">
      <alignment vertical="center"/>
    </xf>
    <xf numFmtId="173" fontId="16" fillId="3" borderId="7" xfId="4" applyNumberFormat="1" applyFont="1" applyFill="1" applyBorder="1" applyProtection="1">
      <protection locked="0"/>
    </xf>
    <xf numFmtId="173" fontId="16" fillId="0" borderId="7" xfId="4" applyNumberFormat="1" applyFont="1" applyBorder="1" applyProtection="1">
      <protection locked="0"/>
    </xf>
    <xf numFmtId="172" fontId="16" fillId="0" borderId="7" xfId="4" applyNumberFormat="1" applyFont="1" applyBorder="1" applyProtection="1">
      <protection locked="0"/>
    </xf>
    <xf numFmtId="171" fontId="16" fillId="0" borderId="0" xfId="2" applyNumberFormat="1" applyFont="1" applyAlignment="1" applyProtection="1">
      <alignment horizontal="right" vertical="center"/>
      <protection locked="0"/>
    </xf>
    <xf numFmtId="171" fontId="16" fillId="0" borderId="0" xfId="2" applyNumberFormat="1" applyFont="1" applyAlignment="1">
      <alignment horizontal="right" vertical="center"/>
    </xf>
    <xf numFmtId="166" fontId="16" fillId="0" borderId="1" xfId="2" applyNumberFormat="1" applyFont="1" applyBorder="1" applyProtection="1">
      <protection locked="0"/>
    </xf>
    <xf numFmtId="173" fontId="16" fillId="3" borderId="12" xfId="2" applyNumberFormat="1" applyFont="1" applyFill="1" applyBorder="1" applyProtection="1">
      <protection locked="0"/>
    </xf>
    <xf numFmtId="173" fontId="16" fillId="0" borderId="12" xfId="2" applyNumberFormat="1" applyFont="1" applyBorder="1" applyProtection="1">
      <protection locked="0"/>
    </xf>
    <xf numFmtId="166" fontId="16" fillId="0" borderId="0" xfId="2" applyNumberFormat="1" applyFont="1" applyAlignment="1" applyProtection="1">
      <alignment vertical="center"/>
      <protection locked="0"/>
    </xf>
    <xf numFmtId="172" fontId="20" fillId="0" borderId="0" xfId="2" applyNumberFormat="1" applyFont="1" applyAlignment="1">
      <alignment vertical="center"/>
    </xf>
    <xf numFmtId="166" fontId="16" fillId="0" borderId="0" xfId="2" applyNumberFormat="1" applyFont="1" applyProtection="1">
      <protection locked="0"/>
    </xf>
    <xf numFmtId="173" fontId="16" fillId="0" borderId="8" xfId="2" applyNumberFormat="1" applyFont="1" applyBorder="1" applyProtection="1">
      <protection locked="0"/>
    </xf>
    <xf numFmtId="173" fontId="16" fillId="0" borderId="0" xfId="2" applyNumberFormat="1" applyFont="1" applyProtection="1">
      <protection locked="0"/>
    </xf>
    <xf numFmtId="173" fontId="16" fillId="0" borderId="0" xfId="2" applyNumberFormat="1" applyFont="1" applyAlignment="1" applyProtection="1">
      <alignment vertical="center"/>
      <protection locked="0"/>
    </xf>
    <xf numFmtId="166" fontId="16" fillId="0" borderId="0" xfId="4" applyNumberFormat="1" applyFont="1" applyAlignment="1" applyProtection="1">
      <alignment vertical="center"/>
      <protection locked="0"/>
    </xf>
    <xf numFmtId="0" fontId="9" fillId="0" borderId="0" xfId="0" applyFont="1" applyAlignment="1" applyProtection="1">
      <alignment horizontal="left" vertical="top" wrapText="1"/>
      <protection locked="0"/>
    </xf>
    <xf numFmtId="0" fontId="11" fillId="0" borderId="0" xfId="2" applyFont="1" applyAlignment="1">
      <alignment vertical="center"/>
    </xf>
    <xf numFmtId="172" fontId="16" fillId="5" borderId="10" xfId="2" applyNumberFormat="1" applyFont="1" applyFill="1" applyBorder="1" applyAlignment="1" applyProtection="1">
      <alignment vertical="center"/>
      <protection locked="0"/>
    </xf>
    <xf numFmtId="172" fontId="16" fillId="5" borderId="8" xfId="2" applyNumberFormat="1" applyFont="1" applyFill="1" applyBorder="1" applyAlignment="1" applyProtection="1">
      <alignment vertical="center"/>
      <protection locked="0"/>
    </xf>
    <xf numFmtId="172" fontId="16" fillId="5" borderId="7" xfId="2" applyNumberFormat="1" applyFont="1" applyFill="1" applyBorder="1" applyAlignment="1" applyProtection="1">
      <alignment vertical="center"/>
      <protection locked="0"/>
    </xf>
    <xf numFmtId="0" fontId="5" fillId="0" borderId="0" xfId="2" applyFont="1" applyAlignment="1" applyProtection="1">
      <alignment vertical="top"/>
      <protection locked="0"/>
    </xf>
    <xf numFmtId="184" fontId="5" fillId="0" borderId="0" xfId="12" applyNumberFormat="1" applyFont="1" applyAlignment="1">
      <alignment vertical="center"/>
    </xf>
    <xf numFmtId="0" fontId="5" fillId="0" borderId="0" xfId="2" applyFont="1" applyAlignment="1">
      <alignment horizontal="left" vertical="center" indent="1"/>
    </xf>
    <xf numFmtId="0" fontId="16" fillId="0" borderId="0" xfId="13" applyFont="1" applyAlignment="1" applyProtection="1">
      <alignment horizontal="left" vertical="center"/>
      <protection locked="0"/>
    </xf>
    <xf numFmtId="0" fontId="16" fillId="0" borderId="1" xfId="13" applyFont="1" applyBorder="1" applyAlignment="1" applyProtection="1">
      <alignment horizontal="left" vertical="center"/>
      <protection locked="0"/>
    </xf>
    <xf numFmtId="185" fontId="2" fillId="0" borderId="0" xfId="2" applyNumberFormat="1"/>
    <xf numFmtId="172" fontId="16" fillId="0" borderId="8" xfId="12" applyNumberFormat="1" applyFont="1" applyBorder="1" applyAlignment="1" applyProtection="1">
      <alignment vertical="center"/>
      <protection locked="0"/>
    </xf>
    <xf numFmtId="0" fontId="16" fillId="0" borderId="6" xfId="13" quotePrefix="1" applyFont="1" applyBorder="1" applyAlignment="1" applyProtection="1">
      <alignment horizontal="left" vertical="center"/>
      <protection locked="0"/>
    </xf>
    <xf numFmtId="0" fontId="16" fillId="0" borderId="1" xfId="13" applyFont="1" applyBorder="1" applyAlignment="1" applyProtection="1">
      <alignment horizontal="left"/>
      <protection locked="0"/>
    </xf>
    <xf numFmtId="0" fontId="16" fillId="0" borderId="6" xfId="13" applyFont="1" applyBorder="1" applyAlignment="1" applyProtection="1">
      <alignment horizontal="left"/>
      <protection locked="0"/>
    </xf>
    <xf numFmtId="0" fontId="19" fillId="0" borderId="1" xfId="13" applyFont="1" applyBorder="1" applyAlignment="1" applyProtection="1">
      <alignment horizontal="left"/>
      <protection locked="0"/>
    </xf>
    <xf numFmtId="172" fontId="19" fillId="5" borderId="7" xfId="2" applyNumberFormat="1" applyFont="1" applyFill="1" applyBorder="1" applyAlignment="1" applyProtection="1">
      <alignment vertical="center"/>
      <protection locked="0"/>
    </xf>
    <xf numFmtId="186" fontId="5" fillId="0" borderId="0" xfId="14" applyNumberFormat="1" applyFont="1" applyAlignment="1">
      <alignment vertical="center"/>
    </xf>
    <xf numFmtId="186" fontId="20" fillId="0" borderId="0" xfId="14" applyNumberFormat="1" applyFont="1" applyAlignment="1">
      <alignment vertical="center"/>
    </xf>
    <xf numFmtId="0" fontId="16" fillId="2" borderId="6" xfId="2" applyFont="1" applyFill="1" applyBorder="1" applyAlignment="1" applyProtection="1">
      <alignment horizontal="left" vertical="center"/>
      <protection locked="0"/>
    </xf>
    <xf numFmtId="0" fontId="9" fillId="0" borderId="0" xfId="5" applyFont="1" applyAlignment="1">
      <alignment horizontal="left" vertical="top" wrapText="1"/>
    </xf>
    <xf numFmtId="0" fontId="16" fillId="0" borderId="0" xfId="0" applyFont="1" applyAlignment="1" applyProtection="1">
      <alignment vertical="center"/>
      <protection locked="0"/>
    </xf>
    <xf numFmtId="0" fontId="16" fillId="0" borderId="6" xfId="0" applyFont="1" applyBorder="1" applyAlignment="1" applyProtection="1">
      <alignment vertical="center"/>
      <protection locked="0"/>
    </xf>
    <xf numFmtId="0" fontId="16" fillId="0" borderId="6" xfId="2" applyFont="1" applyBorder="1" applyAlignment="1" applyProtection="1">
      <alignment horizontal="left" vertical="center" wrapText="1"/>
      <protection locked="0"/>
    </xf>
    <xf numFmtId="172" fontId="16" fillId="3" borderId="10" xfId="2" applyNumberFormat="1" applyFont="1" applyFill="1" applyBorder="1" applyProtection="1">
      <protection locked="0"/>
    </xf>
    <xf numFmtId="172" fontId="16" fillId="0" borderId="7" xfId="2" applyNumberFormat="1" applyFont="1" applyBorder="1" applyProtection="1">
      <protection locked="0"/>
    </xf>
    <xf numFmtId="0" fontId="19" fillId="0" borderId="0" xfId="2" applyFont="1" applyAlignment="1" applyProtection="1">
      <alignment horizontal="left" vertical="center"/>
      <protection locked="0"/>
    </xf>
    <xf numFmtId="172" fontId="19" fillId="0" borderId="0" xfId="2" applyNumberFormat="1" applyFont="1" applyAlignment="1" applyProtection="1">
      <alignment vertical="center"/>
      <protection locked="0"/>
    </xf>
    <xf numFmtId="172" fontId="16" fillId="2" borderId="0" xfId="6" applyNumberFormat="1" applyFont="1" applyFill="1" applyAlignment="1" applyProtection="1">
      <alignment vertical="center"/>
      <protection locked="0"/>
    </xf>
    <xf numFmtId="172" fontId="16" fillId="3" borderId="8" xfId="6" applyNumberFormat="1" applyFont="1" applyFill="1" applyBorder="1" applyAlignment="1" applyProtection="1">
      <alignment vertical="center"/>
      <protection locked="0"/>
    </xf>
    <xf numFmtId="172" fontId="16" fillId="3" borderId="7" xfId="2" applyNumberFormat="1" applyFont="1" applyFill="1" applyBorder="1" applyProtection="1">
      <protection locked="0"/>
    </xf>
    <xf numFmtId="0" fontId="24" fillId="0" borderId="0" xfId="2" applyFont="1" applyAlignment="1">
      <alignment vertical="center"/>
    </xf>
    <xf numFmtId="0" fontId="2" fillId="0" borderId="0" xfId="2" applyAlignment="1" applyProtection="1">
      <alignment vertical="top" wrapText="1"/>
      <protection locked="0"/>
    </xf>
    <xf numFmtId="187" fontId="16" fillId="0" borderId="8" xfId="2" quotePrefix="1" applyNumberFormat="1" applyFont="1" applyBorder="1" applyAlignment="1" applyProtection="1">
      <alignment horizontal="right" vertical="center"/>
      <protection locked="0"/>
    </xf>
    <xf numFmtId="172" fontId="19" fillId="0" borderId="1" xfId="2" applyNumberFormat="1" applyFont="1" applyBorder="1" applyAlignment="1" applyProtection="1">
      <alignment vertical="center"/>
      <protection locked="0"/>
    </xf>
    <xf numFmtId="172" fontId="19" fillId="3" borderId="7" xfId="2" applyNumberFormat="1" applyFont="1" applyFill="1" applyBorder="1" applyAlignment="1" applyProtection="1">
      <alignment horizontal="right" vertical="center"/>
      <protection locked="0"/>
    </xf>
    <xf numFmtId="172" fontId="19" fillId="0" borderId="7" xfId="2" applyNumberFormat="1" applyFont="1" applyBorder="1" applyAlignment="1" applyProtection="1">
      <alignment horizontal="right" vertical="center"/>
      <protection locked="0"/>
    </xf>
    <xf numFmtId="172" fontId="2" fillId="0" borderId="0" xfId="0" applyNumberFormat="1" applyFont="1" applyProtection="1">
      <protection locked="0"/>
    </xf>
    <xf numFmtId="0" fontId="5" fillId="0" borderId="0" xfId="0" applyFont="1" applyAlignment="1" applyProtection="1">
      <alignment horizontal="left" vertical="top"/>
      <protection locked="0"/>
    </xf>
    <xf numFmtId="0" fontId="21" fillId="0" borderId="0" xfId="4" applyFont="1" applyAlignment="1" applyProtection="1">
      <alignment horizontal="left" vertical="center"/>
      <protection locked="0"/>
    </xf>
    <xf numFmtId="188" fontId="21" fillId="0" borderId="0" xfId="16" applyNumberFormat="1" applyFont="1" applyAlignment="1" applyProtection="1">
      <alignment vertical="center"/>
      <protection locked="0"/>
    </xf>
    <xf numFmtId="37" fontId="21" fillId="0" borderId="0" xfId="4" applyNumberFormat="1" applyFont="1" applyAlignment="1" applyProtection="1">
      <alignment vertical="center"/>
      <protection locked="0"/>
    </xf>
    <xf numFmtId="0" fontId="20" fillId="0" borderId="0" xfId="4" applyFont="1" applyAlignment="1" applyProtection="1">
      <alignment vertical="center"/>
      <protection locked="0"/>
    </xf>
    <xf numFmtId="188" fontId="3" fillId="0" borderId="0" xfId="16" applyNumberFormat="1" applyFont="1" applyProtection="1">
      <protection locked="0"/>
    </xf>
    <xf numFmtId="9" fontId="2" fillId="0" borderId="0" xfId="16" applyFont="1" applyProtection="1">
      <protection locked="0"/>
    </xf>
    <xf numFmtId="0" fontId="44" fillId="0" borderId="0" xfId="2" applyFont="1" applyAlignment="1" applyProtection="1">
      <alignment vertical="top"/>
      <protection locked="0"/>
    </xf>
    <xf numFmtId="0" fontId="19" fillId="0" borderId="0" xfId="2" applyFont="1" applyAlignment="1" applyProtection="1">
      <alignment vertical="center"/>
      <protection locked="0"/>
    </xf>
    <xf numFmtId="187" fontId="16" fillId="0" borderId="10" xfId="4" quotePrefix="1" applyNumberFormat="1" applyFont="1" applyBorder="1" applyAlignment="1" applyProtection="1">
      <alignment horizontal="right" vertical="center"/>
      <protection locked="0"/>
    </xf>
    <xf numFmtId="0" fontId="16" fillId="0" borderId="1" xfId="4" applyFont="1" applyBorder="1" applyAlignment="1" applyProtection="1">
      <alignment horizontal="left" vertical="center" wrapText="1"/>
      <protection locked="0"/>
    </xf>
    <xf numFmtId="0" fontId="31" fillId="0" borderId="0" xfId="4" applyFont="1" applyAlignment="1" applyProtection="1">
      <alignment vertical="center"/>
      <protection locked="0"/>
    </xf>
    <xf numFmtId="172" fontId="31" fillId="0" borderId="0" xfId="4" applyNumberFormat="1" applyFont="1" applyAlignment="1">
      <alignment vertical="center"/>
    </xf>
    <xf numFmtId="0" fontId="16" fillId="0" borderId="0" xfId="4" applyFont="1" applyAlignment="1" applyProtection="1">
      <alignment horizontal="left" vertical="center"/>
      <protection locked="0"/>
    </xf>
    <xf numFmtId="172" fontId="16" fillId="0" borderId="8" xfId="4" applyNumberFormat="1" applyFont="1" applyBorder="1" applyAlignment="1" applyProtection="1">
      <alignment horizontal="right" vertical="center"/>
      <protection locked="0"/>
    </xf>
    <xf numFmtId="0" fontId="45" fillId="0" borderId="0" xfId="4" applyFont="1" applyAlignment="1">
      <alignment vertical="center"/>
    </xf>
    <xf numFmtId="0" fontId="16" fillId="0" borderId="6" xfId="4" applyFont="1" applyBorder="1" applyAlignment="1" applyProtection="1">
      <alignment horizontal="left" vertical="center"/>
      <protection locked="0"/>
    </xf>
    <xf numFmtId="172" fontId="16" fillId="0" borderId="10" xfId="4" applyNumberFormat="1" applyFont="1" applyBorder="1" applyAlignment="1" applyProtection="1">
      <alignment vertical="center"/>
      <protection locked="0"/>
    </xf>
    <xf numFmtId="172" fontId="16" fillId="0" borderId="10" xfId="4" applyNumberFormat="1" applyFont="1" applyBorder="1" applyAlignment="1" applyProtection="1">
      <alignment horizontal="right" vertical="center"/>
      <protection locked="0"/>
    </xf>
    <xf numFmtId="0" fontId="19" fillId="0" borderId="6" xfId="4" applyFont="1" applyBorder="1" applyAlignment="1" applyProtection="1">
      <alignment horizontal="left" vertical="center"/>
      <protection locked="0"/>
    </xf>
    <xf numFmtId="172" fontId="19" fillId="0" borderId="10" xfId="4" applyNumberFormat="1" applyFont="1" applyBorder="1" applyAlignment="1" applyProtection="1">
      <alignment vertical="center"/>
      <protection locked="0"/>
    </xf>
    <xf numFmtId="189" fontId="11" fillId="0" borderId="0" xfId="4" applyNumberFormat="1" applyFont="1" applyAlignment="1" applyProtection="1">
      <alignment vertical="center"/>
      <protection locked="0"/>
    </xf>
    <xf numFmtId="189" fontId="11" fillId="0" borderId="0" xfId="4" applyNumberFormat="1" applyFont="1" applyAlignment="1">
      <alignment vertical="center"/>
    </xf>
    <xf numFmtId="0" fontId="19" fillId="0" borderId="0" xfId="2" applyFont="1" applyProtection="1">
      <protection locked="0"/>
    </xf>
    <xf numFmtId="0" fontId="20" fillId="0" borderId="0" xfId="4" applyFont="1" applyProtection="1">
      <protection locked="0"/>
    </xf>
    <xf numFmtId="187" fontId="16" fillId="0" borderId="0" xfId="4" applyNumberFormat="1" applyFont="1" applyProtection="1">
      <protection locked="0"/>
    </xf>
    <xf numFmtId="187" fontId="16" fillId="0" borderId="0" xfId="4" applyNumberFormat="1" applyFont="1" applyAlignment="1">
      <alignment horizontal="right"/>
    </xf>
    <xf numFmtId="187" fontId="16" fillId="0" borderId="8" xfId="4" applyNumberFormat="1" applyFont="1" applyBorder="1" applyAlignment="1" applyProtection="1">
      <alignment horizontal="right"/>
      <protection locked="0"/>
    </xf>
    <xf numFmtId="187" fontId="16" fillId="0" borderId="0" xfId="4" applyNumberFormat="1" applyFont="1" applyAlignment="1" applyProtection="1">
      <alignment horizontal="center"/>
      <protection locked="0"/>
    </xf>
    <xf numFmtId="187" fontId="16" fillId="3" borderId="10" xfId="4" quotePrefix="1" applyNumberFormat="1" applyFont="1" applyFill="1" applyBorder="1" applyAlignment="1" applyProtection="1">
      <alignment horizontal="right" vertical="center"/>
      <protection locked="0"/>
    </xf>
    <xf numFmtId="187" fontId="16" fillId="0" borderId="0" xfId="4" quotePrefix="1" applyNumberFormat="1" applyFont="1" applyAlignment="1" applyProtection="1">
      <alignment horizontal="right" vertical="center"/>
      <protection locked="0"/>
    </xf>
    <xf numFmtId="187" fontId="16" fillId="0" borderId="0" xfId="4" quotePrefix="1" applyNumberFormat="1" applyFont="1" applyAlignment="1">
      <alignment horizontal="right" vertical="center"/>
    </xf>
    <xf numFmtId="0" fontId="16" fillId="0" borderId="1" xfId="4" applyFont="1" applyBorder="1" applyAlignment="1" applyProtection="1">
      <alignment horizontal="left" vertical="center"/>
      <protection locked="0"/>
    </xf>
    <xf numFmtId="172" fontId="16" fillId="0" borderId="0" xfId="4" applyNumberFormat="1" applyFont="1" applyAlignment="1" applyProtection="1">
      <alignment horizontal="right" vertical="center"/>
      <protection locked="0"/>
    </xf>
    <xf numFmtId="172" fontId="16" fillId="0" borderId="0" xfId="4" applyNumberFormat="1" applyFont="1" applyAlignment="1">
      <alignment horizontal="right" vertical="center"/>
    </xf>
    <xf numFmtId="172" fontId="16" fillId="3" borderId="8" xfId="4" applyNumberFormat="1" applyFont="1" applyFill="1" applyBorder="1" applyAlignment="1" applyProtection="1">
      <alignment horizontal="right" vertical="center"/>
      <protection locked="0"/>
    </xf>
    <xf numFmtId="172" fontId="16" fillId="3" borderId="10" xfId="4" applyNumberFormat="1" applyFont="1" applyFill="1" applyBorder="1" applyAlignment="1" applyProtection="1">
      <alignment vertical="center"/>
      <protection locked="0"/>
    </xf>
    <xf numFmtId="172" fontId="16" fillId="0" borderId="0" xfId="4" applyNumberFormat="1" applyFont="1" applyAlignment="1" applyProtection="1">
      <alignment vertical="center"/>
      <protection locked="0"/>
    </xf>
    <xf numFmtId="172" fontId="16" fillId="0" borderId="0" xfId="4" applyNumberFormat="1" applyFont="1" applyAlignment="1">
      <alignment vertical="center"/>
    </xf>
    <xf numFmtId="172" fontId="19" fillId="3" borderId="10" xfId="4" applyNumberFormat="1" applyFont="1" applyFill="1" applyBorder="1" applyAlignment="1" applyProtection="1">
      <alignment vertical="center"/>
      <protection locked="0"/>
    </xf>
    <xf numFmtId="0" fontId="10" fillId="0" borderId="0" xfId="2" applyFont="1" applyAlignment="1" applyProtection="1">
      <alignment horizontal="left" vertical="top" wrapText="1"/>
      <protection locked="0"/>
    </xf>
    <xf numFmtId="190" fontId="16" fillId="0" borderId="10" xfId="2" applyNumberFormat="1" applyFont="1" applyBorder="1" applyAlignment="1" applyProtection="1">
      <alignment vertical="center"/>
      <protection locked="0"/>
    </xf>
    <xf numFmtId="190" fontId="16" fillId="0" borderId="0" xfId="2" applyNumberFormat="1" applyFont="1" applyAlignment="1" applyProtection="1">
      <alignment vertical="center"/>
      <protection locked="0"/>
    </xf>
    <xf numFmtId="190" fontId="19" fillId="0" borderId="10" xfId="2" applyNumberFormat="1" applyFont="1" applyBorder="1" applyAlignment="1" applyProtection="1">
      <alignment vertical="center"/>
      <protection locked="0"/>
    </xf>
    <xf numFmtId="172" fontId="16" fillId="0" borderId="0" xfId="4" applyNumberFormat="1" applyFont="1" applyAlignment="1">
      <alignment horizontal="left" vertical="center"/>
    </xf>
    <xf numFmtId="0" fontId="8" fillId="0" borderId="0" xfId="2" applyFont="1" applyAlignment="1" applyProtection="1">
      <alignment vertical="top"/>
      <protection locked="0"/>
    </xf>
    <xf numFmtId="188" fontId="16" fillId="0" borderId="0" xfId="16" applyNumberFormat="1" applyFont="1" applyAlignment="1" applyProtection="1">
      <alignment vertical="center"/>
      <protection locked="0"/>
    </xf>
    <xf numFmtId="37" fontId="16" fillId="0" borderId="0" xfId="4" applyNumberFormat="1" applyFont="1" applyAlignment="1" applyProtection="1">
      <alignment vertical="center"/>
      <protection locked="0"/>
    </xf>
    <xf numFmtId="188" fontId="17" fillId="0" borderId="0" xfId="16" applyNumberFormat="1" applyFont="1" applyProtection="1">
      <protection locked="0"/>
    </xf>
    <xf numFmtId="190" fontId="19" fillId="3" borderId="7" xfId="2" applyNumberFormat="1" applyFont="1" applyFill="1" applyBorder="1" applyAlignment="1" applyProtection="1">
      <alignment vertical="center"/>
      <protection locked="0"/>
    </xf>
    <xf numFmtId="190" fontId="19" fillId="0" borderId="7" xfId="2" applyNumberFormat="1" applyFont="1" applyBorder="1" applyAlignment="1" applyProtection="1">
      <alignment vertical="center"/>
      <protection locked="0"/>
    </xf>
    <xf numFmtId="0" fontId="11" fillId="0" borderId="0" xfId="4" applyFont="1" applyAlignment="1">
      <alignment vertical="center"/>
    </xf>
    <xf numFmtId="0" fontId="9" fillId="0" borderId="0" xfId="0" applyFont="1" applyAlignment="1" applyProtection="1">
      <alignment vertical="center" wrapText="1"/>
      <protection locked="0"/>
    </xf>
    <xf numFmtId="0" fontId="9" fillId="0" borderId="0" xfId="0" applyFont="1" applyAlignment="1">
      <alignment vertical="center" wrapText="1"/>
    </xf>
    <xf numFmtId="0" fontId="16" fillId="0" borderId="0" xfId="4" applyFont="1" applyAlignment="1" applyProtection="1">
      <alignment horizontal="left" vertical="center" wrapText="1"/>
      <protection locked="0"/>
    </xf>
    <xf numFmtId="0" fontId="5" fillId="0" borderId="0" xfId="17" applyFont="1" applyProtection="1">
      <protection locked="0"/>
    </xf>
    <xf numFmtId="0" fontId="10" fillId="0" borderId="0" xfId="17" applyFont="1" applyAlignment="1" applyProtection="1">
      <alignment vertical="top"/>
      <protection locked="0"/>
    </xf>
    <xf numFmtId="0" fontId="10" fillId="4" borderId="0" xfId="17" applyFont="1" applyFill="1" applyAlignment="1" applyProtection="1">
      <alignment vertical="top"/>
      <protection locked="0"/>
    </xf>
    <xf numFmtId="0" fontId="14" fillId="0" borderId="0" xfId="2" applyFont="1" applyAlignment="1" applyProtection="1">
      <alignment vertical="top" wrapText="1"/>
      <protection locked="0"/>
    </xf>
    <xf numFmtId="0" fontId="2" fillId="2" borderId="0" xfId="2" applyFill="1" applyProtection="1">
      <protection locked="0"/>
    </xf>
    <xf numFmtId="0" fontId="16" fillId="0" borderId="0" xfId="0" applyFont="1" applyProtection="1">
      <protection locked="0"/>
    </xf>
    <xf numFmtId="172" fontId="16" fillId="6" borderId="8" xfId="0" applyNumberFormat="1" applyFont="1" applyFill="1" applyBorder="1" applyProtection="1">
      <protection locked="0"/>
    </xf>
    <xf numFmtId="172" fontId="16" fillId="0" borderId="11" xfId="0" applyNumberFormat="1" applyFont="1" applyBorder="1" applyProtection="1">
      <protection locked="0"/>
    </xf>
    <xf numFmtId="0" fontId="16" fillId="0" borderId="11" xfId="0" applyFont="1" applyBorder="1" applyProtection="1">
      <protection locked="0"/>
    </xf>
    <xf numFmtId="172" fontId="16" fillId="6" borderId="11" xfId="0" applyNumberFormat="1" applyFont="1" applyFill="1" applyBorder="1" applyProtection="1">
      <protection locked="0"/>
    </xf>
    <xf numFmtId="172" fontId="19" fillId="6" borderId="7" xfId="0" applyNumberFormat="1" applyFont="1" applyFill="1" applyBorder="1" applyProtection="1">
      <protection locked="0"/>
    </xf>
    <xf numFmtId="0" fontId="14" fillId="0" borderId="0" xfId="2" applyFont="1" applyAlignment="1" applyProtection="1">
      <alignment horizontal="left" vertical="top" wrapText="1"/>
      <protection locked="0"/>
    </xf>
    <xf numFmtId="187" fontId="16" fillId="7" borderId="10" xfId="4" quotePrefix="1" applyNumberFormat="1" applyFont="1" applyFill="1" applyBorder="1" applyAlignment="1" applyProtection="1">
      <alignment horizontal="right" vertical="center"/>
      <protection locked="0"/>
    </xf>
    <xf numFmtId="191" fontId="16" fillId="3" borderId="8" xfId="2" applyNumberFormat="1" applyFont="1" applyFill="1" applyBorder="1" applyAlignment="1" applyProtection="1">
      <alignment vertical="center"/>
      <protection locked="0"/>
    </xf>
    <xf numFmtId="191" fontId="16" fillId="2" borderId="8" xfId="2" applyNumberFormat="1" applyFont="1" applyFill="1" applyBorder="1" applyAlignment="1" applyProtection="1">
      <alignment vertical="center"/>
      <protection locked="0"/>
    </xf>
    <xf numFmtId="191" fontId="16" fillId="0" borderId="8" xfId="2" applyNumberFormat="1" applyFont="1" applyBorder="1" applyAlignment="1" applyProtection="1">
      <alignment vertical="center"/>
      <protection locked="0"/>
    </xf>
    <xf numFmtId="191" fontId="16" fillId="7" borderId="8" xfId="2" applyNumberFormat="1" applyFont="1" applyFill="1" applyBorder="1" applyAlignment="1" applyProtection="1">
      <alignment vertical="center"/>
      <protection locked="0"/>
    </xf>
    <xf numFmtId="0" fontId="16" fillId="0" borderId="11" xfId="2" applyFont="1" applyBorder="1" applyAlignment="1" applyProtection="1">
      <alignment horizontal="left" vertical="center" wrapText="1"/>
      <protection locked="0"/>
    </xf>
    <xf numFmtId="0" fontId="16" fillId="0" borderId="11" xfId="2" applyFont="1" applyBorder="1" applyAlignment="1" applyProtection="1">
      <alignment horizontal="left" vertical="center"/>
      <protection locked="0"/>
    </xf>
    <xf numFmtId="0" fontId="16" fillId="0" borderId="11" xfId="2" applyFont="1" applyBorder="1" applyAlignment="1" applyProtection="1">
      <alignment vertical="center"/>
      <protection locked="0"/>
    </xf>
    <xf numFmtId="191" fontId="19" fillId="0" borderId="7" xfId="2" quotePrefix="1" applyNumberFormat="1" applyFont="1" applyBorder="1" applyAlignment="1" applyProtection="1">
      <alignment horizontal="right"/>
      <protection locked="0"/>
    </xf>
    <xf numFmtId="191" fontId="2" fillId="0" borderId="0" xfId="2" applyNumberFormat="1" applyProtection="1">
      <protection locked="0"/>
    </xf>
    <xf numFmtId="191" fontId="2" fillId="7" borderId="0" xfId="2" applyNumberFormat="1" applyFill="1" applyProtection="1">
      <protection locked="0"/>
    </xf>
    <xf numFmtId="186" fontId="74" fillId="0" borderId="0" xfId="40464" applyNumberFormat="1"/>
    <xf numFmtId="0" fontId="9" fillId="0" borderId="0" xfId="11" applyFont="1" applyAlignment="1" applyProtection="1">
      <alignment horizontal="left" vertical="top" wrapText="1"/>
      <protection locked="0"/>
    </xf>
    <xf numFmtId="0" fontId="10" fillId="0" borderId="0" xfId="11" applyFont="1" applyAlignment="1" applyProtection="1">
      <alignment horizontal="left" vertical="top" wrapText="1"/>
      <protection locked="0"/>
    </xf>
    <xf numFmtId="187" fontId="16" fillId="0" borderId="10" xfId="2" quotePrefix="1" applyNumberFormat="1" applyFont="1" applyBorder="1" applyAlignment="1" applyProtection="1">
      <alignment horizontal="right" vertical="center"/>
      <protection locked="0"/>
    </xf>
    <xf numFmtId="193" fontId="16" fillId="3" borderId="8" xfId="2" applyNumberFormat="1" applyFont="1" applyFill="1" applyBorder="1" applyAlignment="1" applyProtection="1">
      <alignment vertical="center"/>
      <protection locked="0"/>
    </xf>
    <xf numFmtId="193" fontId="16" fillId="0" borderId="8" xfId="2" applyNumberFormat="1" applyFont="1" applyBorder="1" applyAlignment="1" applyProtection="1">
      <alignment vertical="center"/>
      <protection locked="0"/>
    </xf>
    <xf numFmtId="193" fontId="16" fillId="3" borderId="7" xfId="2" applyNumberFormat="1" applyFont="1" applyFill="1" applyBorder="1" applyAlignment="1" applyProtection="1">
      <alignment vertical="center"/>
      <protection locked="0"/>
    </xf>
    <xf numFmtId="193" fontId="16" fillId="0" borderId="7" xfId="2" applyNumberFormat="1" applyFont="1" applyBorder="1" applyAlignment="1" applyProtection="1">
      <alignment vertical="center"/>
      <protection locked="0"/>
    </xf>
    <xf numFmtId="191" fontId="16" fillId="0" borderId="6" xfId="2" applyNumberFormat="1" applyFont="1" applyBorder="1" applyAlignment="1" applyProtection="1">
      <alignment vertical="center"/>
      <protection locked="0"/>
    </xf>
    <xf numFmtId="0" fontId="10" fillId="0" borderId="0" xfId="0" applyFont="1" applyAlignment="1" applyProtection="1">
      <alignment horizontal="left" vertical="top" wrapText="1"/>
      <protection locked="0"/>
    </xf>
    <xf numFmtId="192" fontId="34" fillId="0" borderId="0" xfId="2" applyNumberFormat="1" applyFont="1" applyProtection="1">
      <protection locked="0"/>
    </xf>
    <xf numFmtId="186" fontId="20" fillId="0" borderId="0" xfId="16" applyNumberFormat="1" applyFont="1" applyAlignment="1">
      <alignment vertical="center"/>
    </xf>
    <xf numFmtId="184" fontId="16" fillId="0" borderId="10" xfId="7" applyNumberFormat="1" applyFont="1" applyBorder="1" applyAlignment="1" applyProtection="1">
      <alignment vertical="center"/>
      <protection locked="0"/>
    </xf>
    <xf numFmtId="9" fontId="20" fillId="0" borderId="0" xfId="16" applyFont="1" applyAlignment="1">
      <alignment vertical="center"/>
    </xf>
    <xf numFmtId="193" fontId="19" fillId="3" borderId="7" xfId="2" applyNumberFormat="1" applyFont="1" applyFill="1" applyBorder="1" applyAlignment="1" applyProtection="1">
      <alignment vertical="center"/>
      <protection locked="0"/>
    </xf>
    <xf numFmtId="184" fontId="19" fillId="0" borderId="7" xfId="7" applyNumberFormat="1" applyFont="1" applyBorder="1" applyAlignment="1" applyProtection="1">
      <alignment vertical="center"/>
      <protection locked="0"/>
    </xf>
    <xf numFmtId="9" fontId="31" fillId="0" borderId="0" xfId="16" applyFont="1" applyAlignment="1">
      <alignment vertical="center"/>
    </xf>
    <xf numFmtId="178" fontId="3" fillId="0" borderId="0" xfId="2" applyNumberFormat="1" applyFont="1" applyProtection="1">
      <protection locked="0"/>
    </xf>
    <xf numFmtId="178" fontId="16" fillId="0" borderId="8" xfId="2" applyNumberFormat="1" applyFont="1" applyBorder="1" applyAlignment="1" applyProtection="1">
      <alignment vertical="center"/>
      <protection locked="0"/>
    </xf>
    <xf numFmtId="0" fontId="16" fillId="2" borderId="11" xfId="2" applyFont="1" applyFill="1" applyBorder="1" applyAlignment="1" applyProtection="1">
      <alignment vertical="center"/>
      <protection locked="0"/>
    </xf>
    <xf numFmtId="186" fontId="31" fillId="0" borderId="0" xfId="16" applyNumberFormat="1" applyFont="1" applyAlignment="1">
      <alignment vertical="center"/>
    </xf>
    <xf numFmtId="0" fontId="16" fillId="0" borderId="11" xfId="2" applyFont="1" applyBorder="1" applyAlignment="1" applyProtection="1">
      <alignment horizontal="left" vertical="center" indent="1"/>
      <protection locked="0"/>
    </xf>
    <xf numFmtId="193" fontId="19" fillId="0" borderId="7" xfId="2" applyNumberFormat="1" applyFont="1" applyBorder="1" applyAlignment="1" applyProtection="1">
      <alignment vertical="center"/>
      <protection locked="0"/>
    </xf>
    <xf numFmtId="49" fontId="19" fillId="0" borderId="1" xfId="2" applyNumberFormat="1" applyFont="1" applyBorder="1" applyAlignment="1" applyProtection="1">
      <alignment horizontal="left" vertical="center" wrapText="1"/>
      <protection locked="0"/>
    </xf>
    <xf numFmtId="193" fontId="19" fillId="0" borderId="1" xfId="2" applyNumberFormat="1" applyFont="1" applyBorder="1" applyAlignment="1" applyProtection="1">
      <alignment vertical="center"/>
      <protection locked="0"/>
    </xf>
    <xf numFmtId="194" fontId="16" fillId="3" borderId="8" xfId="4" applyNumberFormat="1" applyFont="1" applyFill="1" applyBorder="1" applyAlignment="1" applyProtection="1">
      <alignment vertical="center"/>
      <protection locked="0"/>
    </xf>
    <xf numFmtId="194" fontId="16" fillId="0" borderId="8" xfId="4" applyNumberFormat="1" applyFont="1" applyBorder="1" applyAlignment="1" applyProtection="1">
      <alignment vertical="center"/>
      <protection locked="0"/>
    </xf>
    <xf numFmtId="194" fontId="16" fillId="3" borderId="10" xfId="4" applyNumberFormat="1" applyFont="1" applyFill="1" applyBorder="1" applyAlignment="1" applyProtection="1">
      <alignment vertical="center"/>
      <protection locked="0"/>
    </xf>
    <xf numFmtId="194" fontId="16" fillId="0" borderId="10" xfId="4" applyNumberFormat="1" applyFont="1" applyBorder="1" applyAlignment="1" applyProtection="1">
      <alignment vertical="center"/>
      <protection locked="0"/>
    </xf>
    <xf numFmtId="195" fontId="19" fillId="3" borderId="7" xfId="4" applyNumberFormat="1" applyFont="1" applyFill="1" applyBorder="1" applyAlignment="1" applyProtection="1">
      <alignment vertical="center"/>
      <protection locked="0"/>
    </xf>
    <xf numFmtId="195" fontId="19" fillId="0" borderId="7" xfId="4" applyNumberFormat="1" applyFont="1" applyBorder="1" applyAlignment="1" applyProtection="1">
      <alignment vertical="center"/>
      <protection locked="0"/>
    </xf>
    <xf numFmtId="49" fontId="16" fillId="0" borderId="0" xfId="2" applyNumberFormat="1" applyFont="1" applyAlignment="1" applyProtection="1">
      <alignment horizontal="left" vertical="center" wrapText="1" indent="1"/>
      <protection locked="0"/>
    </xf>
    <xf numFmtId="193" fontId="16" fillId="0" borderId="0" xfId="2" applyNumberFormat="1" applyFont="1" applyAlignment="1" applyProtection="1">
      <alignment vertical="center"/>
      <protection locked="0"/>
    </xf>
    <xf numFmtId="0" fontId="17" fillId="0" borderId="0" xfId="2" quotePrefix="1" applyFont="1"/>
    <xf numFmtId="196" fontId="9" fillId="0" borderId="0" xfId="11" applyNumberFormat="1" applyFont="1" applyAlignment="1" applyProtection="1">
      <alignment horizontal="left" vertical="top" wrapText="1"/>
      <protection locked="0"/>
    </xf>
    <xf numFmtId="0" fontId="16" fillId="0" borderId="11" xfId="2" applyFont="1" applyBorder="1" applyAlignment="1" applyProtection="1">
      <alignment vertical="center" wrapText="1"/>
      <protection locked="0"/>
    </xf>
    <xf numFmtId="191" fontId="19" fillId="3" borderId="7" xfId="2" applyNumberFormat="1" applyFont="1" applyFill="1" applyBorder="1" applyAlignment="1" applyProtection="1">
      <alignment horizontal="right" vertical="center"/>
      <protection locked="0"/>
    </xf>
    <xf numFmtId="166" fontId="21" fillId="0" borderId="0" xfId="2" applyNumberFormat="1" applyFont="1" applyAlignment="1" applyProtection="1">
      <alignment vertical="center"/>
      <protection locked="0"/>
    </xf>
    <xf numFmtId="197" fontId="16" fillId="3" borderId="8" xfId="2" applyNumberFormat="1" applyFont="1" applyFill="1" applyBorder="1" applyAlignment="1" applyProtection="1">
      <alignment vertical="center"/>
      <protection locked="0"/>
    </xf>
    <xf numFmtId="197" fontId="16" fillId="0" borderId="8" xfId="2" applyNumberFormat="1" applyFont="1" applyBorder="1" applyAlignment="1" applyProtection="1">
      <alignment vertical="center"/>
      <protection locked="0"/>
    </xf>
    <xf numFmtId="197" fontId="16" fillId="2" borderId="8" xfId="2" applyNumberFormat="1" applyFont="1" applyFill="1" applyBorder="1" applyAlignment="1" applyProtection="1">
      <alignment vertical="center"/>
      <protection locked="0"/>
    </xf>
    <xf numFmtId="197" fontId="16" fillId="3" borderId="8" xfId="2" applyNumberFormat="1" applyFont="1" applyFill="1" applyBorder="1" applyAlignment="1" applyProtection="1">
      <alignment horizontal="right" vertical="top"/>
      <protection locked="0"/>
    </xf>
    <xf numFmtId="49" fontId="21" fillId="0" borderId="0" xfId="2" applyNumberFormat="1" applyFont="1" applyAlignment="1" applyProtection="1">
      <alignment horizontal="left" vertical="center" wrapText="1" indent="1"/>
      <protection locked="0"/>
    </xf>
    <xf numFmtId="0" fontId="3" fillId="2" borderId="0" xfId="2" applyFont="1" applyFill="1" applyProtection="1">
      <protection locked="0"/>
    </xf>
    <xf numFmtId="0" fontId="10" fillId="0" borderId="11" xfId="18" applyFont="1" applyBorder="1" applyProtection="1">
      <protection locked="0"/>
    </xf>
    <xf numFmtId="0" fontId="10" fillId="0" borderId="0" xfId="18" applyFont="1" applyAlignment="1" applyProtection="1">
      <alignment vertical="center"/>
      <protection locked="0"/>
    </xf>
    <xf numFmtId="49" fontId="10" fillId="0" borderId="0" xfId="18" applyNumberFormat="1" applyFont="1" applyAlignment="1" applyProtection="1">
      <alignment horizontal="right" vertical="center"/>
      <protection locked="0"/>
    </xf>
    <xf numFmtId="0" fontId="5" fillId="0" borderId="0" xfId="0" applyFont="1" applyAlignment="1" applyProtection="1">
      <alignment vertical="top" wrapText="1"/>
      <protection locked="0"/>
    </xf>
    <xf numFmtId="0" fontId="20" fillId="0" borderId="1" xfId="4" applyFont="1" applyBorder="1" applyAlignment="1">
      <alignment vertical="center"/>
    </xf>
    <xf numFmtId="0" fontId="20" fillId="0" borderId="11" xfId="4" applyFont="1" applyBorder="1" applyAlignment="1">
      <alignment vertical="center"/>
    </xf>
    <xf numFmtId="0" fontId="16" fillId="0" borderId="0" xfId="4" applyFont="1" applyAlignment="1" applyProtection="1">
      <alignment vertical="center"/>
      <protection locked="0"/>
    </xf>
    <xf numFmtId="0" fontId="19" fillId="0" borderId="0" xfId="4" applyFont="1" applyAlignment="1" applyProtection="1">
      <alignment vertical="center"/>
      <protection locked="0"/>
    </xf>
    <xf numFmtId="0" fontId="31" fillId="0" borderId="1" xfId="4" applyFont="1" applyBorder="1" applyAlignment="1">
      <alignment vertical="center"/>
    </xf>
    <xf numFmtId="0" fontId="31" fillId="0" borderId="6" xfId="4" applyFont="1" applyBorder="1" applyAlignment="1">
      <alignment vertical="center"/>
    </xf>
    <xf numFmtId="0" fontId="7" fillId="0" borderId="0" xfId="2" applyFont="1" applyAlignment="1" applyProtection="1">
      <alignment vertical="center"/>
      <protection locked="0"/>
    </xf>
    <xf numFmtId="0" fontId="26" fillId="0" borderId="0" xfId="2" applyFont="1" applyAlignment="1" applyProtection="1">
      <alignment vertical="center"/>
      <protection locked="0"/>
    </xf>
    <xf numFmtId="173" fontId="27" fillId="4" borderId="0" xfId="13" applyNumberFormat="1" applyFont="1" applyFill="1" applyProtection="1">
      <protection locked="0"/>
    </xf>
    <xf numFmtId="0" fontId="10" fillId="0" borderId="0" xfId="0" applyFont="1" applyAlignment="1" applyProtection="1">
      <alignment horizontal="left" vertical="top"/>
      <protection locked="0"/>
    </xf>
    <xf numFmtId="2" fontId="5" fillId="0" borderId="0" xfId="2" applyNumberFormat="1" applyFont="1"/>
    <xf numFmtId="2" fontId="49" fillId="2" borderId="0" xfId="2" applyNumberFormat="1" applyFont="1" applyFill="1"/>
    <xf numFmtId="0" fontId="17" fillId="2" borderId="0" xfId="2" applyFont="1" applyFill="1"/>
    <xf numFmtId="187" fontId="16" fillId="0" borderId="7" xfId="2" applyNumberFormat="1" applyFont="1" applyBorder="1" applyAlignment="1" applyProtection="1">
      <alignment horizontal="right" vertical="center"/>
      <protection locked="0"/>
    </xf>
    <xf numFmtId="2" fontId="5" fillId="2" borderId="0" xfId="19" applyNumberFormat="1" applyFont="1" applyFill="1"/>
    <xf numFmtId="0" fontId="2" fillId="2" borderId="0" xfId="19" applyFill="1"/>
    <xf numFmtId="0" fontId="16" fillId="0" borderId="1" xfId="19" applyFont="1" applyBorder="1" applyAlignment="1" applyProtection="1">
      <alignment horizontal="left" wrapText="1"/>
      <protection locked="0"/>
    </xf>
    <xf numFmtId="0" fontId="16" fillId="0" borderId="0" xfId="19" applyFont="1" applyAlignment="1" applyProtection="1">
      <alignment horizontal="left" wrapText="1"/>
      <protection locked="0"/>
    </xf>
    <xf numFmtId="208" fontId="16" fillId="0" borderId="8" xfId="19" applyNumberFormat="1" applyFont="1" applyBorder="1" applyProtection="1">
      <protection locked="0"/>
    </xf>
    <xf numFmtId="208" fontId="19" fillId="0" borderId="7" xfId="19" applyNumberFormat="1" applyFont="1" applyBorder="1" applyProtection="1">
      <protection locked="0"/>
    </xf>
    <xf numFmtId="0" fontId="19" fillId="0" borderId="0" xfId="19" applyFont="1" applyAlignment="1" applyProtection="1">
      <alignment horizontal="left"/>
      <protection locked="0"/>
    </xf>
    <xf numFmtId="191" fontId="19" fillId="0" borderId="0" xfId="19" applyNumberFormat="1" applyFont="1" applyProtection="1">
      <protection locked="0"/>
    </xf>
    <xf numFmtId="0" fontId="2" fillId="0" borderId="0" xfId="19" applyProtection="1">
      <protection locked="0"/>
    </xf>
    <xf numFmtId="196" fontId="2" fillId="2" borderId="0" xfId="19" applyNumberFormat="1" applyFill="1"/>
    <xf numFmtId="173" fontId="26" fillId="0" borderId="0" xfId="13" applyNumberFormat="1" applyFont="1"/>
    <xf numFmtId="187" fontId="16" fillId="0" borderId="12" xfId="4" applyNumberFormat="1" applyFont="1" applyBorder="1" applyAlignment="1">
      <alignment horizontal="right"/>
    </xf>
    <xf numFmtId="2" fontId="16" fillId="0" borderId="0" xfId="4" applyNumberFormat="1" applyFont="1" applyAlignment="1">
      <alignment horizontal="right"/>
    </xf>
    <xf numFmtId="49" fontId="26" fillId="0" borderId="0" xfId="13" applyNumberFormat="1" applyFont="1" applyAlignment="1">
      <alignment horizontal="right" vertical="top"/>
    </xf>
    <xf numFmtId="187" fontId="16" fillId="0" borderId="12" xfId="4" quotePrefix="1" applyNumberFormat="1" applyFont="1" applyBorder="1" applyAlignment="1">
      <alignment horizontal="right" vertical="center"/>
    </xf>
    <xf numFmtId="0" fontId="26" fillId="0" borderId="0" xfId="13" applyFont="1" applyAlignment="1">
      <alignment horizontal="right" vertical="top"/>
    </xf>
    <xf numFmtId="172" fontId="26" fillId="3" borderId="8" xfId="13" applyNumberFormat="1" applyFont="1" applyFill="1" applyBorder="1" applyAlignment="1" applyProtection="1">
      <alignment horizontal="right"/>
      <protection locked="0"/>
    </xf>
    <xf numFmtId="172" fontId="26" fillId="0" borderId="8" xfId="13" applyNumberFormat="1" applyFont="1" applyBorder="1" applyAlignment="1" applyProtection="1">
      <alignment horizontal="right"/>
      <protection locked="0"/>
    </xf>
    <xf numFmtId="172" fontId="26" fillId="0" borderId="12" xfId="13" applyNumberFormat="1" applyFont="1" applyBorder="1" applyAlignment="1">
      <alignment horizontal="right"/>
    </xf>
    <xf numFmtId="172" fontId="26" fillId="0" borderId="0" xfId="13" applyNumberFormat="1" applyFont="1" applyAlignment="1">
      <alignment horizontal="right"/>
    </xf>
    <xf numFmtId="173" fontId="26" fillId="4" borderId="0" xfId="13" applyNumberFormat="1" applyFont="1" applyFill="1"/>
    <xf numFmtId="172" fontId="28" fillId="3" borderId="8" xfId="13" applyNumberFormat="1" applyFont="1" applyFill="1" applyBorder="1" applyAlignment="1" applyProtection="1">
      <alignment horizontal="right"/>
      <protection locked="0"/>
    </xf>
    <xf numFmtId="172" fontId="28" fillId="0" borderId="8" xfId="13" applyNumberFormat="1" applyFont="1" applyBorder="1" applyAlignment="1" applyProtection="1">
      <alignment horizontal="right"/>
      <protection locked="0"/>
    </xf>
    <xf numFmtId="172" fontId="28" fillId="0" borderId="12" xfId="13" applyNumberFormat="1" applyFont="1" applyBorder="1" applyAlignment="1">
      <alignment horizontal="right"/>
    </xf>
    <xf numFmtId="172" fontId="28" fillId="0" borderId="0" xfId="13" applyNumberFormat="1" applyFont="1" applyAlignment="1">
      <alignment horizontal="right"/>
    </xf>
    <xf numFmtId="173" fontId="28" fillId="4" borderId="0" xfId="13" applyNumberFormat="1" applyFont="1" applyFill="1"/>
    <xf numFmtId="173" fontId="28" fillId="0" borderId="0" xfId="13" applyNumberFormat="1" applyFont="1"/>
    <xf numFmtId="172" fontId="26" fillId="3" borderId="7" xfId="13" applyNumberFormat="1" applyFont="1" applyFill="1" applyBorder="1" applyAlignment="1" applyProtection="1">
      <alignment horizontal="right"/>
      <protection locked="0"/>
    </xf>
    <xf numFmtId="172" fontId="26" fillId="0" borderId="7" xfId="13" applyNumberFormat="1" applyFont="1" applyBorder="1" applyAlignment="1" applyProtection="1">
      <alignment horizontal="right"/>
      <protection locked="0"/>
    </xf>
    <xf numFmtId="39" fontId="26" fillId="3" borderId="8" xfId="19" applyNumberFormat="1" applyFont="1" applyFill="1" applyBorder="1" applyProtection="1">
      <protection locked="0"/>
    </xf>
    <xf numFmtId="39" fontId="26" fillId="0" borderId="8" xfId="19" applyNumberFormat="1" applyFont="1" applyBorder="1" applyProtection="1">
      <protection locked="0"/>
    </xf>
    <xf numFmtId="39" fontId="26" fillId="0" borderId="12" xfId="19" applyNumberFormat="1" applyFont="1" applyBorder="1"/>
    <xf numFmtId="39" fontId="26" fillId="0" borderId="0" xfId="19" applyNumberFormat="1" applyFont="1"/>
    <xf numFmtId="201" fontId="26" fillId="4" borderId="0" xfId="13" applyNumberFormat="1" applyFont="1" applyFill="1"/>
    <xf numFmtId="39" fontId="28" fillId="3" borderId="8" xfId="19" applyNumberFormat="1" applyFont="1" applyFill="1" applyBorder="1" applyProtection="1">
      <protection locked="0"/>
    </xf>
    <xf numFmtId="39" fontId="28" fillId="0" borderId="8" xfId="19" applyNumberFormat="1" applyFont="1" applyBorder="1" applyProtection="1">
      <protection locked="0"/>
    </xf>
    <xf numFmtId="39" fontId="28" fillId="0" borderId="12" xfId="19" applyNumberFormat="1" applyFont="1" applyBorder="1"/>
    <xf numFmtId="39" fontId="28" fillId="0" borderId="0" xfId="19" applyNumberFormat="1" applyFont="1"/>
    <xf numFmtId="39" fontId="28" fillId="3" borderId="10" xfId="19" applyNumberFormat="1" applyFont="1" applyFill="1" applyBorder="1" applyProtection="1">
      <protection locked="0"/>
    </xf>
    <xf numFmtId="39" fontId="28" fillId="0" borderId="10" xfId="19" applyNumberFormat="1" applyFont="1" applyBorder="1" applyProtection="1">
      <protection locked="0"/>
    </xf>
    <xf numFmtId="0" fontId="16" fillId="0" borderId="6" xfId="2" applyFont="1" applyBorder="1" applyAlignment="1" applyProtection="1">
      <alignment horizontal="left" wrapText="1"/>
      <protection locked="0"/>
    </xf>
    <xf numFmtId="172" fontId="26" fillId="3" borderId="10" xfId="13" applyNumberFormat="1" applyFont="1" applyFill="1" applyBorder="1" applyAlignment="1" applyProtection="1">
      <alignment horizontal="right"/>
      <protection locked="0"/>
    </xf>
    <xf numFmtId="172" fontId="26" fillId="0" borderId="10" xfId="13" applyNumberFormat="1" applyFont="1" applyBorder="1" applyAlignment="1" applyProtection="1">
      <alignment horizontal="right"/>
      <protection locked="0"/>
    </xf>
    <xf numFmtId="0" fontId="2" fillId="0" borderId="0" xfId="13" applyAlignment="1" applyProtection="1">
      <alignment vertical="center"/>
      <protection locked="0"/>
    </xf>
    <xf numFmtId="49" fontId="26" fillId="0" borderId="0" xfId="13" applyNumberFormat="1" applyFont="1" applyAlignment="1" applyProtection="1">
      <alignment horizontal="right" vertical="top"/>
      <protection locked="0"/>
    </xf>
    <xf numFmtId="49" fontId="26" fillId="0" borderId="6" xfId="13" applyNumberFormat="1" applyFont="1" applyBorder="1" applyAlignment="1" applyProtection="1">
      <alignment horizontal="right" vertical="top"/>
      <protection locked="0"/>
    </xf>
    <xf numFmtId="49" fontId="26" fillId="0" borderId="9" xfId="13" applyNumberFormat="1" applyFont="1" applyBorder="1" applyAlignment="1" applyProtection="1">
      <alignment horizontal="right" vertical="top"/>
      <protection locked="0"/>
    </xf>
    <xf numFmtId="173" fontId="26" fillId="7" borderId="0" xfId="0" applyNumberFormat="1" applyFont="1" applyFill="1"/>
    <xf numFmtId="173" fontId="26" fillId="7" borderId="0" xfId="0" applyNumberFormat="1" applyFont="1" applyFill="1" applyProtection="1">
      <protection locked="0"/>
    </xf>
    <xf numFmtId="173" fontId="28" fillId="7" borderId="0" xfId="0" applyNumberFormat="1" applyFont="1" applyFill="1" applyProtection="1">
      <protection locked="0"/>
    </xf>
    <xf numFmtId="173" fontId="26" fillId="7" borderId="1" xfId="0" applyNumberFormat="1" applyFont="1" applyFill="1" applyBorder="1" applyProtection="1">
      <protection locked="0"/>
    </xf>
    <xf numFmtId="173" fontId="28" fillId="7" borderId="6" xfId="0" applyNumberFormat="1" applyFont="1" applyFill="1" applyBorder="1" applyProtection="1">
      <protection locked="0"/>
    </xf>
    <xf numFmtId="0" fontId="19" fillId="0" borderId="0" xfId="13" applyFont="1" applyAlignment="1" applyProtection="1">
      <alignment horizontal="left" wrapText="1"/>
      <protection locked="0"/>
    </xf>
    <xf numFmtId="173" fontId="27" fillId="7" borderId="0" xfId="0" applyNumberFormat="1" applyFont="1" applyFill="1" applyProtection="1">
      <protection locked="0"/>
    </xf>
    <xf numFmtId="173" fontId="19" fillId="7" borderId="0" xfId="0" applyNumberFormat="1" applyFont="1" applyFill="1" applyProtection="1">
      <protection locked="0"/>
    </xf>
    <xf numFmtId="49" fontId="16" fillId="0" borderId="12" xfId="13" applyNumberFormat="1" applyFont="1" applyBorder="1" applyAlignment="1" applyProtection="1">
      <alignment horizontal="right" vertical="top"/>
      <protection locked="0"/>
    </xf>
    <xf numFmtId="49" fontId="16" fillId="0" borderId="11" xfId="13" applyNumberFormat="1" applyFont="1" applyBorder="1" applyAlignment="1" applyProtection="1">
      <alignment horizontal="right" vertical="top"/>
      <protection locked="0"/>
    </xf>
    <xf numFmtId="173" fontId="28" fillId="7" borderId="0" xfId="0" applyNumberFormat="1" applyFont="1" applyFill="1"/>
    <xf numFmtId="173" fontId="27" fillId="7" borderId="0" xfId="0" applyNumberFormat="1" applyFont="1" applyFill="1"/>
    <xf numFmtId="49" fontId="16" fillId="0" borderId="12" xfId="13" applyNumberFormat="1" applyFont="1" applyBorder="1" applyAlignment="1">
      <alignment horizontal="right" vertical="top"/>
    </xf>
    <xf numFmtId="173" fontId="16" fillId="7" borderId="12" xfId="0" applyNumberFormat="1" applyFont="1" applyFill="1" applyBorder="1"/>
    <xf numFmtId="0" fontId="16" fillId="0" borderId="0" xfId="13" applyFont="1" applyAlignment="1" applyProtection="1">
      <alignment horizontal="left"/>
      <protection locked="0"/>
    </xf>
    <xf numFmtId="0" fontId="16" fillId="0" borderId="0" xfId="13" applyFont="1" applyProtection="1">
      <protection locked="0"/>
    </xf>
    <xf numFmtId="0" fontId="16" fillId="0" borderId="0" xfId="13" applyFont="1" applyAlignment="1" applyProtection="1">
      <alignment wrapText="1"/>
      <protection locked="0"/>
    </xf>
    <xf numFmtId="0" fontId="16" fillId="0" borderId="11" xfId="13" applyFont="1" applyBorder="1" applyAlignment="1" applyProtection="1">
      <alignment wrapText="1"/>
      <protection locked="0"/>
    </xf>
    <xf numFmtId="173" fontId="19" fillId="7" borderId="12" xfId="0" applyNumberFormat="1" applyFont="1" applyFill="1" applyBorder="1"/>
    <xf numFmtId="49" fontId="16" fillId="0" borderId="7" xfId="13" applyNumberFormat="1" applyFont="1" applyBorder="1" applyAlignment="1" applyProtection="1">
      <alignment horizontal="right" vertical="center"/>
      <protection locked="0"/>
    </xf>
    <xf numFmtId="0" fontId="17" fillId="0" borderId="0" xfId="2" applyFont="1" applyAlignment="1">
      <alignment vertical="center"/>
    </xf>
    <xf numFmtId="37" fontId="16" fillId="0" borderId="1" xfId="2" applyNumberFormat="1" applyFont="1" applyBorder="1" applyAlignment="1" applyProtection="1">
      <alignment horizontal="left" wrapText="1"/>
      <protection locked="0"/>
    </xf>
    <xf numFmtId="37" fontId="16" fillId="0" borderId="0" xfId="2" applyNumberFormat="1" applyFont="1"/>
    <xf numFmtId="37" fontId="16" fillId="0" borderId="0" xfId="2" applyNumberFormat="1" applyFont="1" applyAlignment="1" applyProtection="1">
      <alignment horizontal="left" wrapText="1"/>
      <protection locked="0"/>
    </xf>
    <xf numFmtId="37" fontId="19" fillId="0" borderId="0" xfId="2" applyNumberFormat="1" applyFont="1"/>
    <xf numFmtId="0" fontId="27" fillId="0" borderId="1" xfId="13" applyFont="1" applyBorder="1" applyAlignment="1" applyProtection="1">
      <alignment horizontal="left" wrapText="1"/>
      <protection locked="0"/>
    </xf>
    <xf numFmtId="173" fontId="27" fillId="4" borderId="1" xfId="13" applyNumberFormat="1" applyFont="1" applyFill="1" applyBorder="1" applyProtection="1">
      <protection locked="0"/>
    </xf>
    <xf numFmtId="172" fontId="26" fillId="3" borderId="8" xfId="13" applyNumberFormat="1" applyFont="1" applyFill="1" applyBorder="1" applyProtection="1">
      <protection locked="0"/>
    </xf>
    <xf numFmtId="172" fontId="26" fillId="0" borderId="8" xfId="13" applyNumberFormat="1" applyFont="1" applyBorder="1" applyProtection="1">
      <protection locked="0"/>
    </xf>
    <xf numFmtId="172" fontId="26" fillId="4" borderId="8" xfId="13" applyNumberFormat="1" applyFont="1" applyFill="1" applyBorder="1" applyProtection="1">
      <protection locked="0"/>
    </xf>
    <xf numFmtId="173" fontId="27" fillId="3" borderId="7" xfId="13" applyNumberFormat="1" applyFont="1" applyFill="1" applyBorder="1" applyProtection="1">
      <protection locked="0"/>
    </xf>
    <xf numFmtId="173" fontId="27" fillId="0" borderId="7" xfId="13" applyNumberFormat="1" applyFont="1" applyBorder="1" applyProtection="1">
      <protection locked="0"/>
    </xf>
    <xf numFmtId="173" fontId="27" fillId="4" borderId="7" xfId="13" applyNumberFormat="1" applyFont="1" applyFill="1" applyBorder="1" applyProtection="1">
      <protection locked="0"/>
    </xf>
    <xf numFmtId="173" fontId="27" fillId="4" borderId="0" xfId="13" applyNumberFormat="1" applyFont="1" applyFill="1"/>
    <xf numFmtId="173" fontId="27" fillId="0" borderId="0" xfId="13" applyNumberFormat="1" applyFont="1"/>
    <xf numFmtId="0" fontId="16" fillId="0" borderId="0" xfId="2" quotePrefix="1" applyFont="1" applyAlignment="1" applyProtection="1">
      <alignment horizontal="left" wrapText="1"/>
      <protection locked="0"/>
    </xf>
    <xf numFmtId="0" fontId="17" fillId="0" borderId="0" xfId="2" applyFont="1" applyAlignment="1" applyProtection="1">
      <alignment vertical="top"/>
      <protection locked="0"/>
    </xf>
    <xf numFmtId="0" fontId="16" fillId="0" borderId="0" xfId="13" applyFont="1" applyAlignment="1" applyProtection="1">
      <alignment horizontal="left" wrapText="1"/>
      <protection locked="0"/>
    </xf>
    <xf numFmtId="0" fontId="16" fillId="0" borderId="6" xfId="13" applyFont="1" applyBorder="1" applyAlignment="1" applyProtection="1">
      <alignment horizontal="left" wrapText="1"/>
      <protection locked="0"/>
    </xf>
    <xf numFmtId="172" fontId="26" fillId="3" borderId="10" xfId="13" applyNumberFormat="1" applyFont="1" applyFill="1" applyBorder="1" applyProtection="1">
      <protection locked="0"/>
    </xf>
    <xf numFmtId="172" fontId="26" fillId="0" borderId="10" xfId="13" applyNumberFormat="1" applyFont="1" applyBorder="1" applyProtection="1">
      <protection locked="0"/>
    </xf>
    <xf numFmtId="172" fontId="26" fillId="4" borderId="10" xfId="13" applyNumberFormat="1" applyFont="1" applyFill="1" applyBorder="1" applyProtection="1">
      <protection locked="0"/>
    </xf>
    <xf numFmtId="172" fontId="26" fillId="0" borderId="0" xfId="13" applyNumberFormat="1" applyFont="1" applyProtection="1">
      <protection locked="0"/>
    </xf>
    <xf numFmtId="172" fontId="26" fillId="4" borderId="0" xfId="13" applyNumberFormat="1" applyFont="1" applyFill="1" applyProtection="1">
      <protection locked="0"/>
    </xf>
    <xf numFmtId="0" fontId="16" fillId="0" borderId="9" xfId="13" applyFont="1" applyBorder="1" applyAlignment="1" applyProtection="1">
      <alignment horizontal="left" wrapText="1"/>
      <protection locked="0"/>
    </xf>
    <xf numFmtId="0" fontId="14" fillId="0" borderId="0" xfId="4" applyFont="1" applyProtection="1">
      <protection locked="0"/>
    </xf>
    <xf numFmtId="0" fontId="3" fillId="0" borderId="0" xfId="4" applyFont="1" applyAlignment="1" applyProtection="1">
      <alignment vertical="top"/>
      <protection locked="0"/>
    </xf>
    <xf numFmtId="0" fontId="5" fillId="0" borderId="0" xfId="2" quotePrefix="1" applyFont="1" applyAlignment="1" applyProtection="1">
      <alignment vertical="top" wrapText="1"/>
      <protection locked="0"/>
    </xf>
    <xf numFmtId="0" fontId="5" fillId="0" borderId="0" xfId="2" quotePrefix="1" applyFont="1" applyAlignment="1">
      <alignment vertical="top" wrapText="1"/>
    </xf>
    <xf numFmtId="0" fontId="8" fillId="0" borderId="0" xfId="2" applyFont="1" applyAlignment="1" applyProtection="1">
      <alignment vertical="center"/>
      <protection locked="0"/>
    </xf>
    <xf numFmtId="49" fontId="16" fillId="0" borderId="13" xfId="2" applyNumberFormat="1" applyFont="1" applyBorder="1" applyAlignment="1" applyProtection="1">
      <alignment horizontal="center" vertical="center"/>
      <protection locked="0"/>
    </xf>
    <xf numFmtId="2" fontId="16" fillId="0" borderId="6" xfId="2" applyNumberFormat="1" applyFont="1" applyBorder="1" applyAlignment="1" applyProtection="1">
      <alignment vertical="center"/>
      <protection locked="0"/>
    </xf>
    <xf numFmtId="49" fontId="16" fillId="0" borderId="7" xfId="2" applyNumberFormat="1" applyFont="1" applyBorder="1" applyAlignment="1" applyProtection="1">
      <alignment horizontal="center" vertical="center"/>
      <protection locked="0"/>
    </xf>
    <xf numFmtId="2" fontId="16" fillId="0" borderId="0" xfId="2" applyNumberFormat="1" applyFont="1" applyAlignment="1" applyProtection="1">
      <alignment vertical="center"/>
      <protection locked="0"/>
    </xf>
    <xf numFmtId="2" fontId="16" fillId="0" borderId="8" xfId="2" applyNumberFormat="1" applyFont="1" applyBorder="1" applyAlignment="1" applyProtection="1">
      <alignment horizontal="center" vertical="center"/>
      <protection locked="0"/>
    </xf>
    <xf numFmtId="2" fontId="16" fillId="0" borderId="11" xfId="2" applyNumberFormat="1" applyFont="1" applyBorder="1" applyAlignment="1" applyProtection="1">
      <alignment horizontal="center" vertical="center"/>
      <protection locked="0"/>
    </xf>
    <xf numFmtId="2" fontId="16" fillId="0" borderId="1" xfId="2" applyNumberFormat="1" applyFont="1" applyBorder="1" applyAlignment="1" applyProtection="1">
      <alignment vertical="center"/>
      <protection locked="0"/>
    </xf>
    <xf numFmtId="2" fontId="16" fillId="0" borderId="1" xfId="2" applyNumberFormat="1" applyFont="1" applyBorder="1" applyAlignment="1" applyProtection="1">
      <alignment horizontal="center" vertical="center"/>
      <protection locked="0"/>
    </xf>
    <xf numFmtId="2" fontId="16" fillId="0" borderId="0" xfId="2" applyNumberFormat="1" applyFont="1" applyAlignment="1">
      <alignment horizontal="center" vertical="center"/>
    </xf>
    <xf numFmtId="0" fontId="9" fillId="0" borderId="0" xfId="2" applyFont="1" applyProtection="1">
      <protection locked="0"/>
    </xf>
    <xf numFmtId="0" fontId="10" fillId="0" borderId="0" xfId="0" applyFont="1" applyAlignment="1">
      <alignment horizontal="left" vertical="top"/>
    </xf>
    <xf numFmtId="0" fontId="2" fillId="0" borderId="1" xfId="4" applyBorder="1" applyProtection="1">
      <protection locked="0"/>
    </xf>
    <xf numFmtId="0" fontId="17" fillId="0" borderId="0" xfId="4" applyFont="1" applyProtection="1">
      <protection locked="0"/>
    </xf>
    <xf numFmtId="202" fontId="16" fillId="0" borderId="0" xfId="10" applyNumberFormat="1" applyFont="1" applyAlignment="1">
      <alignment vertical="center"/>
    </xf>
    <xf numFmtId="187" fontId="16" fillId="0" borderId="13" xfId="4" applyNumberFormat="1" applyFont="1" applyBorder="1" applyAlignment="1" applyProtection="1">
      <alignment horizontal="right" vertical="center"/>
      <protection locked="0"/>
    </xf>
    <xf numFmtId="187" fontId="16" fillId="0" borderId="7" xfId="4" applyNumberFormat="1" applyFont="1" applyBorder="1" applyAlignment="1" applyProtection="1">
      <alignment horizontal="right" vertical="center"/>
      <protection locked="0"/>
    </xf>
    <xf numFmtId="2" fontId="16" fillId="0" borderId="1" xfId="4" applyNumberFormat="1" applyFont="1" applyBorder="1" applyAlignment="1" applyProtection="1">
      <alignment horizontal="left" vertical="center"/>
      <protection locked="0"/>
    </xf>
    <xf numFmtId="166" fontId="16" fillId="0" borderId="8" xfId="4" applyNumberFormat="1" applyFont="1" applyBorder="1" applyAlignment="1" applyProtection="1">
      <alignment vertical="center"/>
      <protection locked="0"/>
    </xf>
    <xf numFmtId="203" fontId="16" fillId="0" borderId="0" xfId="2" applyNumberFormat="1" applyFont="1" applyAlignment="1">
      <alignment vertical="center"/>
    </xf>
    <xf numFmtId="2" fontId="16" fillId="0" borderId="0" xfId="4" applyNumberFormat="1" applyFont="1" applyAlignment="1" applyProtection="1">
      <alignment horizontal="left" vertical="center"/>
      <protection locked="0"/>
    </xf>
    <xf numFmtId="202" fontId="16" fillId="0" borderId="0" xfId="2" applyNumberFormat="1" applyFont="1" applyAlignment="1">
      <alignment vertical="center"/>
    </xf>
    <xf numFmtId="2" fontId="19" fillId="0" borderId="1" xfId="2" quotePrefix="1" applyNumberFormat="1" applyFont="1" applyBorder="1" applyAlignment="1" applyProtection="1">
      <alignment horizontal="left" vertical="center"/>
      <protection locked="0"/>
    </xf>
    <xf numFmtId="2" fontId="16" fillId="0" borderId="6" xfId="2" applyNumberFormat="1" applyFont="1" applyBorder="1" applyAlignment="1" applyProtection="1">
      <alignment horizontal="left" vertical="center"/>
      <protection locked="0"/>
    </xf>
    <xf numFmtId="166" fontId="16" fillId="0" borderId="10" xfId="2" applyNumberFormat="1" applyFont="1" applyBorder="1" applyAlignment="1" applyProtection="1">
      <alignment vertical="center"/>
      <protection locked="0"/>
    </xf>
    <xf numFmtId="166" fontId="19" fillId="0" borderId="7" xfId="2" applyNumberFormat="1" applyFont="1" applyBorder="1" applyAlignment="1" applyProtection="1">
      <alignment vertical="center"/>
      <protection locked="0"/>
    </xf>
    <xf numFmtId="166" fontId="16" fillId="0" borderId="0" xfId="2" applyNumberFormat="1" applyFont="1" applyAlignment="1">
      <alignment vertical="center"/>
    </xf>
    <xf numFmtId="49" fontId="18" fillId="0" borderId="0" xfId="2" applyNumberFormat="1" applyFont="1" applyAlignment="1" applyProtection="1">
      <alignment horizontal="center" vertical="center"/>
      <protection locked="0"/>
    </xf>
    <xf numFmtId="49" fontId="18" fillId="0" borderId="0" xfId="2" applyNumberFormat="1" applyFont="1" applyAlignment="1">
      <alignment horizontal="center" vertical="center"/>
    </xf>
    <xf numFmtId="0" fontId="5" fillId="0" borderId="0" xfId="2" applyFont="1" applyProtection="1">
      <protection locked="0"/>
    </xf>
    <xf numFmtId="2" fontId="5" fillId="0" borderId="0" xfId="2" applyNumberFormat="1" applyFont="1" applyAlignment="1" applyProtection="1">
      <alignment horizontal="left" vertical="center" indent="1"/>
      <protection locked="0"/>
    </xf>
    <xf numFmtId="166" fontId="5" fillId="0" borderId="0" xfId="2" applyNumberFormat="1" applyFont="1" applyAlignment="1" applyProtection="1">
      <alignment vertical="center"/>
      <protection locked="0"/>
    </xf>
    <xf numFmtId="0" fontId="5" fillId="7" borderId="0" xfId="2" applyFont="1" applyFill="1" applyAlignment="1">
      <alignment vertical="top" wrapText="1"/>
    </xf>
    <xf numFmtId="0" fontId="45" fillId="0" borderId="0" xfId="2" applyFont="1" applyAlignment="1" applyProtection="1">
      <alignment horizontal="left" vertical="center"/>
      <protection locked="0"/>
    </xf>
    <xf numFmtId="187" fontId="16" fillId="3" borderId="10" xfId="2" quotePrefix="1" applyNumberFormat="1" applyFont="1" applyFill="1" applyBorder="1" applyAlignment="1" applyProtection="1">
      <alignment horizontal="right" vertical="center"/>
      <protection locked="0"/>
    </xf>
    <xf numFmtId="0" fontId="16" fillId="0" borderId="11" xfId="2" applyFont="1" applyBorder="1" applyAlignment="1" applyProtection="1">
      <alignment horizontal="left"/>
      <protection locked="0"/>
    </xf>
    <xf numFmtId="0" fontId="16" fillId="0" borderId="11" xfId="2" applyFont="1" applyBorder="1" applyAlignment="1" applyProtection="1">
      <alignment horizontal="left" wrapText="1"/>
      <protection locked="0"/>
    </xf>
    <xf numFmtId="0" fontId="16" fillId="0" borderId="9" xfId="2" applyFont="1" applyBorder="1" applyAlignment="1" applyProtection="1">
      <alignment horizontal="left" wrapText="1"/>
      <protection locked="0"/>
    </xf>
    <xf numFmtId="172" fontId="16" fillId="0" borderId="10" xfId="2" applyNumberFormat="1" applyFont="1" applyBorder="1" applyProtection="1">
      <protection locked="0"/>
    </xf>
    <xf numFmtId="166" fontId="23" fillId="0" borderId="0" xfId="2" applyNumberFormat="1" applyFont="1" applyAlignment="1">
      <alignment vertical="center"/>
    </xf>
    <xf numFmtId="0" fontId="16" fillId="0" borderId="9" xfId="2" applyFont="1" applyBorder="1" applyAlignment="1" applyProtection="1">
      <alignment horizontal="left"/>
      <protection locked="0"/>
    </xf>
    <xf numFmtId="166" fontId="51" fillId="0" borderId="0" xfId="2" applyNumberFormat="1" applyFont="1" applyAlignment="1">
      <alignment vertical="center"/>
    </xf>
    <xf numFmtId="172" fontId="19" fillId="0" borderId="7" xfId="2" applyNumberFormat="1" applyFont="1" applyBorder="1" applyProtection="1">
      <protection locked="0"/>
    </xf>
    <xf numFmtId="204" fontId="23" fillId="0" borderId="0" xfId="2" applyNumberFormat="1" applyFont="1" applyAlignment="1">
      <alignment vertical="center"/>
    </xf>
    <xf numFmtId="0" fontId="19" fillId="0" borderId="11" xfId="2" applyFont="1" applyBorder="1" applyAlignment="1" applyProtection="1">
      <alignment horizontal="left" wrapText="1"/>
      <protection locked="0"/>
    </xf>
    <xf numFmtId="197" fontId="19" fillId="3" borderId="8" xfId="2" applyNumberFormat="1" applyFont="1" applyFill="1" applyBorder="1" applyProtection="1">
      <protection locked="0"/>
    </xf>
    <xf numFmtId="196" fontId="23" fillId="0" borderId="0" xfId="2" applyNumberFormat="1" applyFont="1" applyAlignment="1">
      <alignment vertical="center"/>
    </xf>
    <xf numFmtId="197" fontId="16" fillId="3" borderId="8" xfId="2" applyNumberFormat="1" applyFont="1" applyFill="1" applyBorder="1" applyProtection="1">
      <protection locked="0"/>
    </xf>
    <xf numFmtId="178" fontId="16" fillId="0" borderId="8" xfId="2" applyNumberFormat="1" applyFont="1" applyBorder="1" applyProtection="1">
      <protection locked="0"/>
    </xf>
    <xf numFmtId="197" fontId="16" fillId="3" borderId="10" xfId="2" applyNumberFormat="1" applyFont="1" applyFill="1" applyBorder="1" applyProtection="1">
      <protection locked="0"/>
    </xf>
    <xf numFmtId="178" fontId="16" fillId="0" borderId="10" xfId="2" applyNumberFormat="1" applyFont="1" applyBorder="1" applyProtection="1">
      <protection locked="0"/>
    </xf>
    <xf numFmtId="0" fontId="23" fillId="0" borderId="0" xfId="2" applyFont="1" applyAlignment="1" applyProtection="1">
      <alignment vertical="center"/>
      <protection locked="0"/>
    </xf>
    <xf numFmtId="0" fontId="5" fillId="0" borderId="0" xfId="0" applyFont="1" applyAlignment="1" applyProtection="1">
      <alignment vertical="center"/>
      <protection locked="0"/>
    </xf>
    <xf numFmtId="0" fontId="34" fillId="0" borderId="0" xfId="2" applyFont="1" applyAlignment="1" applyProtection="1">
      <alignment vertical="center"/>
      <protection locked="0"/>
    </xf>
    <xf numFmtId="205" fontId="5" fillId="0" borderId="0" xfId="2" applyNumberFormat="1" applyFont="1" applyProtection="1">
      <protection locked="0"/>
    </xf>
    <xf numFmtId="0" fontId="16" fillId="0" borderId="9" xfId="2" applyFont="1" applyBorder="1" applyAlignment="1" applyProtection="1">
      <alignment horizontal="left" vertical="center" indent="1"/>
      <protection locked="0"/>
    </xf>
    <xf numFmtId="166" fontId="23" fillId="0" borderId="0" xfId="2" applyNumberFormat="1" applyFont="1"/>
    <xf numFmtId="172" fontId="23" fillId="0" borderId="0" xfId="2" applyNumberFormat="1" applyFont="1"/>
    <xf numFmtId="166" fontId="23" fillId="0" borderId="0" xfId="2" applyNumberFormat="1" applyFont="1" applyAlignment="1" applyProtection="1">
      <alignment vertical="center"/>
      <protection locked="0"/>
    </xf>
    <xf numFmtId="178" fontId="23" fillId="0" borderId="0" xfId="16" applyNumberFormat="1" applyFont="1" applyAlignment="1" applyProtection="1">
      <alignment vertical="center"/>
      <protection locked="0"/>
    </xf>
    <xf numFmtId="187" fontId="16" fillId="3" borderId="10" xfId="2" applyNumberFormat="1" applyFont="1" applyFill="1" applyBorder="1" applyAlignment="1" applyProtection="1">
      <alignment horizontal="right" vertical="center"/>
      <protection locked="0"/>
    </xf>
    <xf numFmtId="187" fontId="16" fillId="0" borderId="10" xfId="2" applyNumberFormat="1" applyFont="1" applyBorder="1" applyAlignment="1" applyProtection="1">
      <alignment horizontal="right" vertical="center"/>
      <protection locked="0"/>
    </xf>
    <xf numFmtId="187" fontId="16" fillId="0" borderId="0" xfId="2" applyNumberFormat="1" applyFont="1" applyAlignment="1">
      <alignment horizontal="right" vertical="center"/>
    </xf>
    <xf numFmtId="166" fontId="26" fillId="0" borderId="0" xfId="2" applyNumberFormat="1" applyFont="1" applyAlignment="1">
      <alignment vertical="center"/>
    </xf>
    <xf numFmtId="178" fontId="26" fillId="3" borderId="8" xfId="2" applyNumberFormat="1" applyFont="1" applyFill="1" applyBorder="1" applyAlignment="1" applyProtection="1">
      <alignment vertical="center"/>
      <protection locked="0"/>
    </xf>
    <xf numFmtId="178" fontId="26" fillId="0" borderId="8" xfId="2" applyNumberFormat="1" applyFont="1" applyBorder="1" applyAlignment="1" applyProtection="1">
      <alignment vertical="center"/>
      <protection locked="0"/>
    </xf>
    <xf numFmtId="172" fontId="16" fillId="0" borderId="0" xfId="2" applyNumberFormat="1" applyFont="1" applyAlignment="1">
      <alignment vertical="center"/>
    </xf>
    <xf numFmtId="0" fontId="16" fillId="0" borderId="0" xfId="2" applyFont="1" applyAlignment="1" applyProtection="1">
      <alignment vertical="center"/>
      <protection locked="0"/>
    </xf>
    <xf numFmtId="197" fontId="16" fillId="3" borderId="7" xfId="2" applyNumberFormat="1" applyFont="1" applyFill="1" applyBorder="1" applyAlignment="1" applyProtection="1">
      <alignment vertical="center"/>
      <protection locked="0"/>
    </xf>
    <xf numFmtId="178" fontId="26" fillId="0" borderId="7" xfId="2" applyNumberFormat="1" applyFont="1" applyBorder="1" applyAlignment="1" applyProtection="1">
      <alignment vertical="center"/>
      <protection locked="0"/>
    </xf>
    <xf numFmtId="206" fontId="26" fillId="0" borderId="8" xfId="2" applyNumberFormat="1" applyFont="1" applyBorder="1" applyAlignment="1" applyProtection="1">
      <alignment vertical="center"/>
      <protection locked="0"/>
    </xf>
    <xf numFmtId="0" fontId="16" fillId="0" borderId="0" xfId="2" applyFont="1" applyAlignment="1" applyProtection="1">
      <alignment horizontal="left" vertical="center" indent="1"/>
      <protection locked="0"/>
    </xf>
    <xf numFmtId="0" fontId="16" fillId="0" borderId="11" xfId="2" applyFont="1" applyBorder="1" applyAlignment="1" applyProtection="1">
      <alignment horizontal="left" wrapText="1" indent="1"/>
      <protection locked="0"/>
    </xf>
    <xf numFmtId="206" fontId="26" fillId="0" borderId="7" xfId="2" applyNumberFormat="1" applyFont="1" applyBorder="1" applyAlignment="1" applyProtection="1">
      <alignment vertical="center"/>
      <protection locked="0"/>
    </xf>
    <xf numFmtId="178" fontId="26" fillId="3" borderId="7" xfId="2" applyNumberFormat="1" applyFont="1" applyFill="1" applyBorder="1" applyAlignment="1" applyProtection="1">
      <alignment vertical="center"/>
      <protection locked="0"/>
    </xf>
    <xf numFmtId="172" fontId="5" fillId="0" borderId="0" xfId="2" applyNumberFormat="1" applyFont="1" applyAlignment="1" applyProtection="1">
      <alignment horizontal="left" vertical="center"/>
      <protection locked="0"/>
    </xf>
    <xf numFmtId="187" fontId="16" fillId="0" borderId="0" xfId="2" applyNumberFormat="1" applyFont="1" applyAlignment="1" applyProtection="1">
      <alignment horizontal="right" vertical="center"/>
      <protection locked="0"/>
    </xf>
    <xf numFmtId="187" fontId="16" fillId="0" borderId="11" xfId="2" applyNumberFormat="1" applyFont="1" applyBorder="1" applyAlignment="1" applyProtection="1">
      <alignment horizontal="right" vertical="center"/>
      <protection locked="0"/>
    </xf>
    <xf numFmtId="187" fontId="16" fillId="0" borderId="6" xfId="2" quotePrefix="1" applyNumberFormat="1" applyFont="1" applyBorder="1" applyAlignment="1" applyProtection="1">
      <alignment horizontal="right" vertical="center"/>
      <protection locked="0"/>
    </xf>
    <xf numFmtId="187" fontId="16" fillId="0" borderId="6" xfId="2" applyNumberFormat="1" applyFont="1" applyBorder="1" applyAlignment="1" applyProtection="1">
      <alignment horizontal="right" vertical="center"/>
      <protection locked="0"/>
    </xf>
    <xf numFmtId="187" fontId="16" fillId="0" borderId="9" xfId="2" quotePrefix="1" applyNumberFormat="1" applyFont="1" applyBorder="1" applyAlignment="1" applyProtection="1">
      <alignment horizontal="right" vertical="center"/>
      <protection locked="0"/>
    </xf>
    <xf numFmtId="0" fontId="16" fillId="0" borderId="6" xfId="2" applyFont="1" applyBorder="1" applyAlignment="1" applyProtection="1">
      <alignment horizontal="left"/>
      <protection locked="0"/>
    </xf>
    <xf numFmtId="172" fontId="16" fillId="3" borderId="11" xfId="2" applyNumberFormat="1" applyFont="1" applyFill="1" applyBorder="1" applyProtection="1">
      <protection locked="0"/>
    </xf>
    <xf numFmtId="4" fontId="23" fillId="0" borderId="0" xfId="2" applyNumberFormat="1" applyFont="1" applyAlignment="1">
      <alignment vertical="center"/>
    </xf>
    <xf numFmtId="167" fontId="23" fillId="0" borderId="0" xfId="2" applyNumberFormat="1" applyFont="1" applyAlignment="1">
      <alignment vertical="center"/>
    </xf>
    <xf numFmtId="172" fontId="16" fillId="3" borderId="11" xfId="2" applyNumberFormat="1" applyFont="1" applyFill="1" applyBorder="1" applyAlignment="1" applyProtection="1">
      <alignment vertical="center"/>
      <protection locked="0"/>
    </xf>
    <xf numFmtId="172" fontId="16" fillId="3" borderId="9" xfId="2" applyNumberFormat="1" applyFont="1" applyFill="1" applyBorder="1" applyProtection="1">
      <protection locked="0"/>
    </xf>
    <xf numFmtId="172" fontId="16" fillId="0" borderId="9" xfId="2" applyNumberFormat="1" applyFont="1" applyBorder="1" applyProtection="1">
      <protection locked="0"/>
    </xf>
    <xf numFmtId="172" fontId="19" fillId="3" borderId="11" xfId="2" applyNumberFormat="1" applyFont="1" applyFill="1" applyBorder="1" applyProtection="1">
      <protection locked="0"/>
    </xf>
    <xf numFmtId="172" fontId="19" fillId="0" borderId="11" xfId="2" applyNumberFormat="1" applyFont="1" applyBorder="1" applyProtection="1">
      <protection locked="0"/>
    </xf>
    <xf numFmtId="202" fontId="19" fillId="0" borderId="11" xfId="10" applyNumberFormat="1" applyFont="1" applyBorder="1" applyProtection="1">
      <protection locked="0"/>
    </xf>
    <xf numFmtId="207" fontId="51" fillId="0" borderId="0" xfId="2" applyNumberFormat="1" applyFont="1" applyAlignment="1">
      <alignment vertical="center"/>
    </xf>
    <xf numFmtId="176" fontId="16" fillId="3" borderId="8" xfId="10" applyNumberFormat="1" applyFont="1" applyFill="1" applyBorder="1" applyProtection="1">
      <protection locked="0"/>
    </xf>
    <xf numFmtId="193" fontId="16" fillId="3" borderId="11" xfId="2" applyNumberFormat="1" applyFont="1" applyFill="1" applyBorder="1" applyProtection="1">
      <protection locked="0"/>
    </xf>
    <xf numFmtId="193" fontId="16" fillId="0" borderId="11" xfId="2" applyNumberFormat="1" applyFont="1" applyBorder="1" applyProtection="1">
      <protection locked="0"/>
    </xf>
    <xf numFmtId="193" fontId="16" fillId="3" borderId="9" xfId="2" applyNumberFormat="1" applyFont="1" applyFill="1" applyBorder="1" applyProtection="1">
      <protection locked="0"/>
    </xf>
    <xf numFmtId="193" fontId="16" fillId="0" borderId="9" xfId="2" applyNumberFormat="1" applyFont="1" applyBorder="1" applyProtection="1">
      <protection locked="0"/>
    </xf>
    <xf numFmtId="0" fontId="10" fillId="0" borderId="0" xfId="0" applyFont="1" applyAlignment="1" applyProtection="1">
      <alignment vertical="top" wrapText="1"/>
      <protection locked="0"/>
    </xf>
    <xf numFmtId="0" fontId="26" fillId="0" borderId="0" xfId="0" applyFont="1" applyAlignment="1" applyProtection="1">
      <alignment vertical="top"/>
      <protection locked="0"/>
    </xf>
    <xf numFmtId="0" fontId="26" fillId="0" borderId="0" xfId="0" applyFont="1" applyAlignment="1" applyProtection="1">
      <alignment vertical="top" wrapText="1"/>
      <protection locked="0"/>
    </xf>
    <xf numFmtId="3" fontId="23" fillId="0" borderId="0" xfId="2" applyNumberFormat="1" applyFont="1" applyAlignment="1">
      <alignment vertical="center"/>
    </xf>
    <xf numFmtId="166" fontId="16" fillId="3" borderId="10" xfId="2" applyNumberFormat="1" applyFont="1" applyFill="1" applyBorder="1" applyProtection="1">
      <protection locked="0"/>
    </xf>
    <xf numFmtId="166" fontId="16" fillId="0" borderId="10" xfId="2" applyNumberFormat="1" applyFont="1" applyBorder="1" applyProtection="1">
      <protection locked="0"/>
    </xf>
    <xf numFmtId="3" fontId="23" fillId="0" borderId="0" xfId="2" applyNumberFormat="1" applyFont="1"/>
    <xf numFmtId="0" fontId="19" fillId="0" borderId="9" xfId="2" applyFont="1" applyBorder="1" applyAlignment="1" applyProtection="1">
      <alignment horizontal="left" vertical="center"/>
      <protection locked="0"/>
    </xf>
    <xf numFmtId="166" fontId="19" fillId="3" borderId="10" xfId="2" applyNumberFormat="1" applyFont="1" applyFill="1" applyBorder="1" applyAlignment="1" applyProtection="1">
      <alignment vertical="center"/>
      <protection locked="0"/>
    </xf>
    <xf numFmtId="166" fontId="19" fillId="0" borderId="10" xfId="2" applyNumberFormat="1" applyFont="1" applyBorder="1" applyAlignment="1" applyProtection="1">
      <alignment vertical="center"/>
      <protection locked="0"/>
    </xf>
    <xf numFmtId="166" fontId="16" fillId="3" borderId="8" xfId="2" applyNumberFormat="1" applyFont="1" applyFill="1" applyBorder="1" applyAlignment="1" applyProtection="1">
      <alignment vertical="center"/>
      <protection locked="0"/>
    </xf>
    <xf numFmtId="166" fontId="16" fillId="0" borderId="8" xfId="2" applyNumberFormat="1" applyFont="1" applyBorder="1" applyAlignment="1" applyProtection="1">
      <alignment vertical="center"/>
      <protection locked="0"/>
    </xf>
    <xf numFmtId="166" fontId="19" fillId="3" borderId="7" xfId="2" applyNumberFormat="1" applyFont="1" applyFill="1" applyBorder="1" applyAlignment="1" applyProtection="1">
      <alignment vertical="center"/>
      <protection locked="0"/>
    </xf>
    <xf numFmtId="169" fontId="12" fillId="0" borderId="0" xfId="0" applyNumberFormat="1" applyFont="1" applyAlignment="1" applyProtection="1">
      <alignment horizontal="left"/>
      <protection locked="0"/>
    </xf>
    <xf numFmtId="0" fontId="8" fillId="0" borderId="0" xfId="0" applyFont="1" applyAlignment="1" applyProtection="1">
      <alignment vertical="center"/>
      <protection locked="0"/>
    </xf>
    <xf numFmtId="49" fontId="10" fillId="0" borderId="0" xfId="0" applyNumberFormat="1" applyFont="1" applyAlignment="1" applyProtection="1">
      <alignment horizontal="left" vertical="center"/>
      <protection locked="0"/>
    </xf>
    <xf numFmtId="0" fontId="2" fillId="0" borderId="0" xfId="0" applyFont="1" applyAlignment="1" applyProtection="1">
      <alignment vertical="center"/>
      <protection locked="0"/>
    </xf>
    <xf numFmtId="0" fontId="8" fillId="0" borderId="0" xfId="0" applyFont="1" applyProtection="1">
      <protection locked="0"/>
    </xf>
    <xf numFmtId="169" fontId="12" fillId="0" borderId="0" xfId="0" applyNumberFormat="1" applyFont="1" applyAlignment="1" applyProtection="1">
      <alignment horizontal="left" vertical="center"/>
      <protection locked="0"/>
    </xf>
    <xf numFmtId="0" fontId="8" fillId="0" borderId="0" xfId="0" applyFont="1" applyAlignment="1" applyProtection="1">
      <alignment horizontal="right" vertical="center"/>
      <protection locked="0"/>
    </xf>
    <xf numFmtId="0" fontId="2" fillId="0" borderId="1" xfId="4" applyBorder="1"/>
    <xf numFmtId="177" fontId="28" fillId="0" borderId="0" xfId="2" applyNumberFormat="1" applyFont="1" applyAlignment="1">
      <alignment horizontal="center" vertical="center" wrapText="1"/>
    </xf>
    <xf numFmtId="49" fontId="16" fillId="3" borderId="10" xfId="2" applyNumberFormat="1" applyFont="1" applyFill="1" applyBorder="1" applyAlignment="1" applyProtection="1">
      <alignment horizontal="right" vertical="center"/>
      <protection locked="0"/>
    </xf>
    <xf numFmtId="177" fontId="16" fillId="0" borderId="10" xfId="2" applyNumberFormat="1" applyFont="1" applyBorder="1" applyAlignment="1" applyProtection="1">
      <alignment horizontal="right" vertical="center"/>
      <protection locked="0"/>
    </xf>
    <xf numFmtId="177" fontId="28" fillId="0" borderId="0" xfId="2" applyNumberFormat="1" applyFont="1" applyAlignment="1">
      <alignment horizontal="center" vertical="center"/>
    </xf>
    <xf numFmtId="173" fontId="26" fillId="0" borderId="0" xfId="2" applyNumberFormat="1" applyFont="1"/>
    <xf numFmtId="172" fontId="16" fillId="4" borderId="10" xfId="2" applyNumberFormat="1" applyFont="1" applyFill="1" applyBorder="1" applyProtection="1">
      <protection locked="0"/>
    </xf>
    <xf numFmtId="172" fontId="16" fillId="4" borderId="7" xfId="2" applyNumberFormat="1" applyFont="1" applyFill="1" applyBorder="1" applyProtection="1">
      <protection locked="0"/>
    </xf>
    <xf numFmtId="172" fontId="16" fillId="4" borderId="8" xfId="2" applyNumberFormat="1" applyFont="1" applyFill="1" applyBorder="1" applyProtection="1">
      <protection locked="0"/>
    </xf>
    <xf numFmtId="3" fontId="26" fillId="0" borderId="0" xfId="2" applyNumberFormat="1" applyFont="1" applyAlignment="1">
      <alignment vertical="center"/>
    </xf>
    <xf numFmtId="0" fontId="9" fillId="0" borderId="0" xfId="0" applyFont="1" applyAlignment="1" applyProtection="1">
      <alignment vertical="top" wrapText="1"/>
      <protection locked="0"/>
    </xf>
    <xf numFmtId="0" fontId="9" fillId="0" borderId="0" xfId="0" applyFont="1" applyAlignment="1">
      <alignment vertical="top" wrapText="1"/>
    </xf>
    <xf numFmtId="172" fontId="3" fillId="0" borderId="0" xfId="4" applyNumberFormat="1" applyFont="1" applyProtection="1">
      <protection locked="0"/>
    </xf>
    <xf numFmtId="177" fontId="28" fillId="0" borderId="12" xfId="2" applyNumberFormat="1" applyFont="1" applyBorder="1" applyAlignment="1">
      <alignment horizontal="center" vertical="center" wrapText="1"/>
    </xf>
    <xf numFmtId="208" fontId="16" fillId="3" borderId="8" xfId="2" applyNumberFormat="1" applyFont="1" applyFill="1" applyBorder="1" applyProtection="1">
      <protection locked="0"/>
    </xf>
    <xf numFmtId="208" fontId="16" fillId="0" borderId="8" xfId="2" applyNumberFormat="1" applyFont="1" applyBorder="1" applyProtection="1">
      <protection locked="0"/>
    </xf>
    <xf numFmtId="192" fontId="26" fillId="0" borderId="0" xfId="2" applyNumberFormat="1" applyFont="1" applyAlignment="1">
      <alignment vertical="center"/>
    </xf>
    <xf numFmtId="208" fontId="16" fillId="3" borderId="10" xfId="2" applyNumberFormat="1" applyFont="1" applyFill="1" applyBorder="1" applyProtection="1">
      <protection locked="0"/>
    </xf>
    <xf numFmtId="208" fontId="16" fillId="0" borderId="10" xfId="2" applyNumberFormat="1" applyFont="1" applyBorder="1" applyProtection="1">
      <protection locked="0"/>
    </xf>
    <xf numFmtId="173" fontId="27" fillId="0" borderId="0" xfId="2" applyNumberFormat="1" applyFont="1"/>
    <xf numFmtId="208" fontId="16" fillId="5" borderId="8" xfId="2" applyNumberFormat="1" applyFont="1" applyFill="1" applyBorder="1" applyProtection="1">
      <protection locked="0"/>
    </xf>
    <xf numFmtId="208" fontId="16" fillId="5" borderId="10" xfId="2" applyNumberFormat="1" applyFont="1" applyFill="1" applyBorder="1" applyProtection="1">
      <protection locked="0"/>
    </xf>
    <xf numFmtId="49" fontId="16" fillId="3" borderId="7" xfId="2" quotePrefix="1" applyNumberFormat="1" applyFont="1" applyFill="1" applyBorder="1" applyAlignment="1" applyProtection="1">
      <alignment horizontal="right" vertical="center"/>
      <protection locked="0"/>
    </xf>
    <xf numFmtId="49" fontId="16" fillId="0" borderId="7" xfId="2" quotePrefix="1" applyNumberFormat="1" applyFont="1" applyBorder="1" applyAlignment="1" applyProtection="1">
      <alignment horizontal="right" vertical="center"/>
      <protection locked="0"/>
    </xf>
    <xf numFmtId="171" fontId="16" fillId="0" borderId="7" xfId="4" applyNumberFormat="1" applyFont="1" applyBorder="1" applyAlignment="1" applyProtection="1">
      <alignment horizontal="right" vertical="center"/>
      <protection locked="0"/>
    </xf>
    <xf numFmtId="0" fontId="19" fillId="0" borderId="1" xfId="4" applyFont="1" applyBorder="1" applyAlignment="1" applyProtection="1">
      <alignment horizontal="left" vertical="center"/>
      <protection locked="0"/>
    </xf>
    <xf numFmtId="0" fontId="16" fillId="0" borderId="0" xfId="4" applyFont="1" applyAlignment="1" applyProtection="1">
      <alignment horizontal="left" vertical="distributed" indent="1"/>
      <protection locked="0"/>
    </xf>
    <xf numFmtId="200" fontId="16" fillId="3" borderId="8" xfId="4" applyNumberFormat="1" applyFont="1" applyFill="1" applyBorder="1" applyAlignment="1" applyProtection="1">
      <alignment vertical="center"/>
      <protection locked="0"/>
    </xf>
    <xf numFmtId="200" fontId="16" fillId="0" borderId="8" xfId="4" applyNumberFormat="1" applyFont="1" applyBorder="1" applyAlignment="1" applyProtection="1">
      <alignment vertical="center"/>
      <protection locked="0"/>
    </xf>
    <xf numFmtId="0" fontId="16" fillId="0" borderId="0" xfId="4" applyFont="1" applyAlignment="1" applyProtection="1">
      <alignment horizontal="left" vertical="center" indent="1"/>
      <protection locked="0"/>
    </xf>
    <xf numFmtId="200" fontId="16" fillId="3" borderId="8" xfId="4" applyNumberFormat="1" applyFont="1" applyFill="1" applyBorder="1" applyProtection="1">
      <protection locked="0"/>
    </xf>
    <xf numFmtId="200" fontId="16" fillId="0" borderId="8" xfId="4" applyNumberFormat="1" applyFont="1" applyBorder="1" applyProtection="1">
      <protection locked="0"/>
    </xf>
    <xf numFmtId="209" fontId="16" fillId="3" borderId="10" xfId="4" applyNumberFormat="1" applyFont="1" applyFill="1" applyBorder="1" applyProtection="1">
      <protection locked="0"/>
    </xf>
    <xf numFmtId="209" fontId="16" fillId="0" borderId="10" xfId="4" applyNumberFormat="1" applyFont="1" applyBorder="1" applyProtection="1">
      <protection locked="0"/>
    </xf>
    <xf numFmtId="200" fontId="5" fillId="0" borderId="0" xfId="4" applyNumberFormat="1" applyFont="1" applyAlignment="1">
      <alignment vertical="center"/>
    </xf>
    <xf numFmtId="0" fontId="5" fillId="0" borderId="0" xfId="4" applyFont="1" applyAlignment="1" applyProtection="1">
      <alignment horizontal="left" vertical="center"/>
      <protection locked="0"/>
    </xf>
    <xf numFmtId="210" fontId="5" fillId="0" borderId="0" xfId="4" applyNumberFormat="1" applyFont="1" applyAlignment="1" applyProtection="1">
      <alignment vertical="center"/>
      <protection locked="0"/>
    </xf>
    <xf numFmtId="0" fontId="5" fillId="0" borderId="0" xfId="4" applyFont="1" applyAlignment="1" applyProtection="1">
      <alignment vertical="center"/>
      <protection locked="0"/>
    </xf>
    <xf numFmtId="0" fontId="10" fillId="0" borderId="0" xfId="0" applyFont="1" applyAlignment="1">
      <alignment horizontal="left" vertical="top" wrapText="1"/>
    </xf>
    <xf numFmtId="0" fontId="5" fillId="0" borderId="0" xfId="4" applyFont="1" applyAlignment="1" applyProtection="1">
      <alignment vertical="top"/>
      <protection locked="0"/>
    </xf>
    <xf numFmtId="0" fontId="4" fillId="0" borderId="0" xfId="2" applyFont="1" applyAlignment="1" applyProtection="1">
      <alignment vertical="center"/>
      <protection locked="0"/>
    </xf>
    <xf numFmtId="0" fontId="10" fillId="0" borderId="0" xfId="2" applyFont="1" applyProtection="1">
      <protection locked="0"/>
    </xf>
    <xf numFmtId="0" fontId="2" fillId="0" borderId="0" xfId="4" applyProtection="1">
      <protection locked="0"/>
    </xf>
    <xf numFmtId="177" fontId="16" fillId="3" borderId="10" xfId="13" quotePrefix="1" applyNumberFormat="1" applyFont="1" applyFill="1" applyBorder="1" applyAlignment="1" applyProtection="1">
      <alignment horizontal="right" vertical="center"/>
      <protection locked="0"/>
    </xf>
    <xf numFmtId="177" fontId="16" fillId="0" borderId="10" xfId="13" quotePrefix="1" applyNumberFormat="1" applyFont="1" applyBorder="1" applyAlignment="1" applyProtection="1">
      <alignment horizontal="right" vertical="center"/>
      <protection locked="0"/>
    </xf>
    <xf numFmtId="177" fontId="16" fillId="0" borderId="10" xfId="13" applyNumberFormat="1" applyFont="1" applyBorder="1" applyAlignment="1" applyProtection="1">
      <alignment horizontal="right" vertical="center"/>
      <protection locked="0"/>
    </xf>
    <xf numFmtId="0" fontId="16" fillId="0" borderId="6" xfId="13" applyFont="1" applyBorder="1" applyAlignment="1" applyProtection="1">
      <alignment horizontal="left" vertical="center"/>
      <protection locked="0"/>
    </xf>
    <xf numFmtId="208" fontId="26" fillId="0" borderId="10" xfId="20" applyNumberFormat="1" applyFont="1" applyBorder="1" applyAlignment="1" applyProtection="1">
      <alignment vertical="center"/>
      <protection locked="0"/>
    </xf>
    <xf numFmtId="0" fontId="16" fillId="0" borderId="1" xfId="13" applyFont="1" applyBorder="1" applyAlignment="1" applyProtection="1">
      <alignment horizontal="left" wrapText="1"/>
      <protection locked="0"/>
    </xf>
    <xf numFmtId="208" fontId="26" fillId="3" borderId="8" xfId="20" applyNumberFormat="1" applyFont="1" applyFill="1" applyBorder="1" applyProtection="1">
      <protection locked="0"/>
    </xf>
    <xf numFmtId="208" fontId="26" fillId="0" borderId="8" xfId="20" applyNumberFormat="1" applyFont="1" applyBorder="1" applyProtection="1">
      <protection locked="0"/>
    </xf>
    <xf numFmtId="208" fontId="26" fillId="3" borderId="10" xfId="20" applyNumberFormat="1" applyFont="1" applyFill="1" applyBorder="1" applyProtection="1">
      <protection locked="0"/>
    </xf>
    <xf numFmtId="208" fontId="26" fillId="0" borderId="10" xfId="20" applyNumberFormat="1" applyFont="1" applyBorder="1" applyProtection="1">
      <protection locked="0"/>
    </xf>
    <xf numFmtId="0" fontId="5" fillId="0" borderId="1" xfId="4" applyFont="1" applyBorder="1" applyAlignment="1" applyProtection="1">
      <alignment horizontal="right" vertical="top"/>
      <protection locked="0"/>
    </xf>
    <xf numFmtId="0" fontId="16" fillId="2" borderId="1" xfId="4" applyFont="1" applyFill="1" applyBorder="1" applyAlignment="1" applyProtection="1">
      <alignment horizontal="left" vertical="center"/>
      <protection locked="0"/>
    </xf>
    <xf numFmtId="172" fontId="16" fillId="3" borderId="7" xfId="4" applyNumberFormat="1" applyFont="1" applyFill="1" applyBorder="1" applyAlignment="1" applyProtection="1">
      <alignment vertical="center"/>
      <protection locked="0"/>
    </xf>
    <xf numFmtId="172" fontId="16" fillId="0" borderId="7" xfId="4" applyNumberFormat="1" applyFont="1" applyBorder="1" applyAlignment="1" applyProtection="1">
      <alignment vertical="center"/>
      <protection locked="0"/>
    </xf>
    <xf numFmtId="172" fontId="16" fillId="3" borderId="8" xfId="4" applyNumberFormat="1" applyFont="1" applyFill="1" applyBorder="1" applyAlignment="1" applyProtection="1">
      <alignment vertical="center"/>
      <protection locked="0"/>
    </xf>
    <xf numFmtId="172" fontId="16" fillId="0" borderId="8" xfId="4" applyNumberFormat="1" applyFont="1" applyBorder="1" applyAlignment="1" applyProtection="1">
      <alignment vertical="center"/>
      <protection locked="0"/>
    </xf>
    <xf numFmtId="172" fontId="19" fillId="3" borderId="7" xfId="4" applyNumberFormat="1" applyFont="1" applyFill="1" applyBorder="1" applyAlignment="1" applyProtection="1">
      <alignment vertical="center"/>
      <protection locked="0"/>
    </xf>
    <xf numFmtId="172" fontId="19" fillId="0" borderId="7" xfId="4" applyNumberFormat="1" applyFont="1" applyBorder="1" applyAlignment="1" applyProtection="1">
      <alignment vertical="center"/>
      <protection locked="0"/>
    </xf>
    <xf numFmtId="0" fontId="54" fillId="0" borderId="1" xfId="4" applyFont="1" applyBorder="1" applyProtection="1">
      <protection locked="0"/>
    </xf>
    <xf numFmtId="0" fontId="16" fillId="0" borderId="6" xfId="4" applyFont="1" applyBorder="1" applyAlignment="1" applyProtection="1">
      <alignment vertical="center"/>
      <protection locked="0"/>
    </xf>
    <xf numFmtId="195" fontId="16" fillId="5" borderId="10" xfId="4" applyNumberFormat="1" applyFont="1" applyFill="1" applyBorder="1" applyAlignment="1" applyProtection="1">
      <alignment vertical="center"/>
      <protection locked="0"/>
    </xf>
    <xf numFmtId="195" fontId="16" fillId="0" borderId="10" xfId="4" applyNumberFormat="1" applyFont="1" applyBorder="1" applyAlignment="1" applyProtection="1">
      <alignment vertical="center"/>
      <protection locked="0"/>
    </xf>
    <xf numFmtId="0" fontId="16" fillId="0" borderId="0" xfId="25" applyFont="1" applyAlignment="1" applyProtection="1">
      <alignment vertical="center"/>
      <protection locked="0"/>
    </xf>
    <xf numFmtId="0" fontId="16" fillId="0" borderId="6" xfId="25" applyFont="1" applyBorder="1" applyAlignment="1" applyProtection="1">
      <alignment vertical="center"/>
      <protection locked="0"/>
    </xf>
    <xf numFmtId="194" fontId="16" fillId="3" borderId="10" xfId="4" applyNumberFormat="1" applyFont="1" applyFill="1" applyBorder="1" applyAlignment="1" applyProtection="1">
      <alignment horizontal="right" vertical="center"/>
      <protection locked="0"/>
    </xf>
    <xf numFmtId="194" fontId="16" fillId="0" borderId="10" xfId="4" applyNumberFormat="1" applyFont="1" applyBorder="1" applyAlignment="1" applyProtection="1">
      <alignment horizontal="right" vertical="center"/>
      <protection locked="0"/>
    </xf>
    <xf numFmtId="0" fontId="2" fillId="2" borderId="0" xfId="4" applyFill="1" applyProtection="1">
      <protection locked="0"/>
    </xf>
    <xf numFmtId="0" fontId="10" fillId="2" borderId="0" xfId="0" applyFont="1" applyFill="1" applyAlignment="1">
      <alignment vertical="top" wrapText="1"/>
    </xf>
    <xf numFmtId="0" fontId="60" fillId="0" borderId="0" xfId="4" applyFont="1" applyProtection="1">
      <protection locked="0"/>
    </xf>
    <xf numFmtId="0" fontId="19" fillId="2" borderId="1" xfId="4" applyFont="1" applyFill="1" applyBorder="1" applyAlignment="1" applyProtection="1">
      <alignment horizontal="left" vertical="center"/>
      <protection locked="0"/>
    </xf>
    <xf numFmtId="0" fontId="10" fillId="0" borderId="0" xfId="5" applyFont="1" applyAlignment="1">
      <alignment vertical="top" wrapText="1"/>
    </xf>
    <xf numFmtId="0" fontId="16" fillId="2" borderId="0" xfId="4" applyFont="1" applyFill="1" applyAlignment="1" applyProtection="1">
      <alignment horizontal="left" vertical="center" indent="1"/>
      <protection locked="0"/>
    </xf>
    <xf numFmtId="172" fontId="16" fillId="2" borderId="8" xfId="4" applyNumberFormat="1" applyFont="1" applyFill="1" applyBorder="1" applyAlignment="1" applyProtection="1">
      <alignment vertical="center"/>
      <protection locked="0"/>
    </xf>
    <xf numFmtId="0" fontId="16" fillId="2" borderId="6" xfId="4" applyFont="1" applyFill="1" applyBorder="1" applyAlignment="1" applyProtection="1">
      <alignment horizontal="left" vertical="center" indent="1"/>
      <protection locked="0"/>
    </xf>
    <xf numFmtId="172" fontId="16" fillId="2" borderId="10" xfId="4" applyNumberFormat="1" applyFont="1" applyFill="1" applyBorder="1" applyAlignment="1" applyProtection="1">
      <alignment vertical="center"/>
      <protection locked="0"/>
    </xf>
    <xf numFmtId="0" fontId="19" fillId="2" borderId="0" xfId="4" applyFont="1" applyFill="1" applyAlignment="1" applyProtection="1">
      <alignment horizontal="left" vertical="center"/>
      <protection locked="0"/>
    </xf>
    <xf numFmtId="197" fontId="19" fillId="3" borderId="8" xfId="4" applyNumberFormat="1" applyFont="1" applyFill="1" applyBorder="1" applyAlignment="1" applyProtection="1">
      <alignment vertical="center"/>
      <protection locked="0"/>
    </xf>
    <xf numFmtId="197" fontId="19" fillId="2" borderId="8" xfId="4" applyNumberFormat="1" applyFont="1" applyFill="1" applyBorder="1" applyAlignment="1" applyProtection="1">
      <alignment vertical="center"/>
      <protection locked="0"/>
    </xf>
    <xf numFmtId="197" fontId="16" fillId="3" borderId="8" xfId="4" applyNumberFormat="1" applyFont="1" applyFill="1" applyBorder="1" applyAlignment="1" applyProtection="1">
      <alignment vertical="center"/>
      <protection locked="0"/>
    </xf>
    <xf numFmtId="197" fontId="16" fillId="2" borderId="8" xfId="4" applyNumberFormat="1" applyFont="1" applyFill="1" applyBorder="1" applyAlignment="1" applyProtection="1">
      <alignment vertical="center"/>
      <protection locked="0"/>
    </xf>
    <xf numFmtId="197" fontId="16" fillId="2" borderId="10" xfId="4" applyNumberFormat="1" applyFont="1" applyFill="1" applyBorder="1" applyAlignment="1" applyProtection="1">
      <alignment vertical="center"/>
      <protection locked="0"/>
    </xf>
    <xf numFmtId="204" fontId="19" fillId="2" borderId="8" xfId="4" applyNumberFormat="1" applyFont="1" applyFill="1" applyBorder="1" applyAlignment="1" applyProtection="1">
      <alignment vertical="center"/>
      <protection locked="0"/>
    </xf>
    <xf numFmtId="0" fontId="17" fillId="2" borderId="0" xfId="4" applyFont="1" applyFill="1" applyProtection="1">
      <protection locked="0"/>
    </xf>
    <xf numFmtId="204" fontId="19" fillId="3" borderId="8" xfId="4" applyNumberFormat="1" applyFont="1" applyFill="1" applyBorder="1" applyAlignment="1" applyProtection="1">
      <alignment vertical="center"/>
      <protection locked="0"/>
    </xf>
    <xf numFmtId="0" fontId="16" fillId="0" borderId="0" xfId="5" applyFont="1" applyAlignment="1">
      <alignment vertical="top" wrapText="1"/>
    </xf>
    <xf numFmtId="204" fontId="16" fillId="3" borderId="8" xfId="4" applyNumberFormat="1" applyFont="1" applyFill="1" applyBorder="1" applyAlignment="1" applyProtection="1">
      <alignment vertical="center"/>
      <protection locked="0"/>
    </xf>
    <xf numFmtId="204" fontId="16" fillId="2" borderId="8" xfId="4" applyNumberFormat="1" applyFont="1" applyFill="1" applyBorder="1" applyAlignment="1" applyProtection="1">
      <alignment vertical="center"/>
      <protection locked="0"/>
    </xf>
    <xf numFmtId="204" fontId="16" fillId="3" borderId="10" xfId="4" applyNumberFormat="1" applyFont="1" applyFill="1" applyBorder="1" applyAlignment="1" applyProtection="1">
      <alignment vertical="center"/>
      <protection locked="0"/>
    </xf>
    <xf numFmtId="204" fontId="16" fillId="2" borderId="10" xfId="4" applyNumberFormat="1" applyFont="1" applyFill="1" applyBorder="1" applyAlignment="1" applyProtection="1">
      <alignment vertical="center"/>
      <protection locked="0"/>
    </xf>
    <xf numFmtId="197" fontId="16" fillId="3" borderId="10" xfId="4" applyNumberFormat="1" applyFont="1" applyFill="1" applyBorder="1" applyAlignment="1" applyProtection="1">
      <alignment vertical="center"/>
      <protection locked="0"/>
    </xf>
    <xf numFmtId="0" fontId="24" fillId="0" borderId="0" xfId="4" applyFont="1"/>
    <xf numFmtId="0" fontId="10" fillId="0" borderId="0" xfId="0" applyFont="1" applyAlignment="1">
      <alignment vertical="top" wrapText="1"/>
    </xf>
    <xf numFmtId="171" fontId="16" fillId="0" borderId="7" xfId="26" applyNumberFormat="1" applyFont="1" applyBorder="1" applyAlignment="1" applyProtection="1">
      <alignment horizontal="right" vertical="center"/>
      <protection locked="0"/>
    </xf>
    <xf numFmtId="171" fontId="16" fillId="0" borderId="10" xfId="4" applyNumberFormat="1" applyFont="1" applyBorder="1" applyAlignment="1" applyProtection="1">
      <alignment horizontal="right" vertical="center" wrapText="1"/>
      <protection locked="0"/>
    </xf>
    <xf numFmtId="171" fontId="16" fillId="0" borderId="10" xfId="4" applyNumberFormat="1" applyFont="1" applyBorder="1" applyAlignment="1" applyProtection="1">
      <alignment horizontal="right" vertical="center"/>
      <protection locked="0"/>
    </xf>
    <xf numFmtId="0" fontId="37" fillId="0" borderId="0" xfId="4" applyFont="1" applyAlignment="1" applyProtection="1">
      <alignment vertical="center"/>
      <protection locked="0"/>
    </xf>
    <xf numFmtId="166" fontId="37" fillId="0" borderId="0" xfId="4" applyNumberFormat="1" applyFont="1" applyAlignment="1" applyProtection="1">
      <alignment vertical="center"/>
      <protection locked="0"/>
    </xf>
    <xf numFmtId="166" fontId="16" fillId="0" borderId="10" xfId="4" applyNumberFormat="1" applyFont="1" applyBorder="1" applyAlignment="1" applyProtection="1">
      <alignment vertical="center"/>
      <protection locked="0"/>
    </xf>
    <xf numFmtId="187" fontId="16" fillId="0" borderId="8" xfId="4" quotePrefix="1" applyNumberFormat="1" applyFont="1" applyBorder="1" applyAlignment="1" applyProtection="1">
      <alignment horizontal="right" vertical="center"/>
      <protection locked="0"/>
    </xf>
    <xf numFmtId="186" fontId="16" fillId="0" borderId="1" xfId="4" applyNumberFormat="1" applyFont="1" applyBorder="1" applyAlignment="1" applyProtection="1">
      <alignment vertical="center"/>
      <protection locked="0"/>
    </xf>
    <xf numFmtId="166" fontId="16" fillId="0" borderId="1" xfId="4" applyNumberFormat="1" applyFont="1" applyBorder="1" applyAlignment="1" applyProtection="1">
      <alignment vertical="center"/>
      <protection locked="0"/>
    </xf>
    <xf numFmtId="0" fontId="9" fillId="2" borderId="0" xfId="3" applyFont="1" applyFill="1" applyAlignment="1" applyProtection="1">
      <alignment horizontal="left" vertical="top" wrapText="1"/>
      <protection locked="0"/>
    </xf>
    <xf numFmtId="0" fontId="5" fillId="0" borderId="0" xfId="4" applyFont="1" applyAlignment="1" applyProtection="1">
      <alignment horizontal="right" vertical="top"/>
      <protection locked="0"/>
    </xf>
    <xf numFmtId="0" fontId="16" fillId="0" borderId="6" xfId="4" applyFont="1" applyBorder="1" applyAlignment="1" applyProtection="1">
      <alignment horizontal="left" vertical="center" wrapText="1"/>
      <protection locked="0"/>
    </xf>
    <xf numFmtId="180" fontId="16" fillId="3" borderId="10" xfId="4" applyNumberFormat="1" applyFont="1" applyFill="1" applyBorder="1" applyProtection="1">
      <protection locked="0"/>
    </xf>
    <xf numFmtId="180" fontId="16" fillId="0" borderId="10" xfId="4" applyNumberFormat="1" applyFont="1" applyBorder="1" applyProtection="1">
      <protection locked="0"/>
    </xf>
    <xf numFmtId="194" fontId="16" fillId="3" borderId="10" xfId="4" applyNumberFormat="1" applyFont="1" applyFill="1" applyBorder="1" applyProtection="1">
      <protection locked="0"/>
    </xf>
    <xf numFmtId="194" fontId="16" fillId="0" borderId="10" xfId="4" applyNumberFormat="1" applyFont="1" applyBorder="1" applyProtection="1">
      <protection locked="0"/>
    </xf>
    <xf numFmtId="0" fontId="63" fillId="0" borderId="0" xfId="4" quotePrefix="1" applyFont="1" applyProtection="1">
      <protection locked="0"/>
    </xf>
    <xf numFmtId="0" fontId="5" fillId="0" borderId="1" xfId="4" applyFont="1" applyBorder="1" applyAlignment="1">
      <alignment horizontal="right" vertical="top"/>
    </xf>
    <xf numFmtId="172" fontId="16" fillId="3" borderId="10" xfId="13" applyNumberFormat="1" applyFont="1" applyFill="1" applyBorder="1" applyAlignment="1" applyProtection="1">
      <alignment horizontal="right" vertical="center"/>
      <protection locked="0"/>
    </xf>
    <xf numFmtId="172" fontId="16" fillId="0" borderId="10" xfId="13" applyNumberFormat="1" applyFont="1" applyBorder="1" applyAlignment="1" applyProtection="1">
      <alignment horizontal="right" vertical="center"/>
      <protection locked="0"/>
    </xf>
    <xf numFmtId="172" fontId="16" fillId="3" borderId="7" xfId="13" applyNumberFormat="1" applyFont="1" applyFill="1" applyBorder="1" applyAlignment="1" applyProtection="1">
      <alignment vertical="center"/>
      <protection locked="0"/>
    </xf>
    <xf numFmtId="172" fontId="16" fillId="0" borderId="7" xfId="13" applyNumberFormat="1" applyFont="1" applyBorder="1" applyAlignment="1" applyProtection="1">
      <alignment vertical="center"/>
      <protection locked="0"/>
    </xf>
    <xf numFmtId="172" fontId="16" fillId="3" borderId="7" xfId="13" applyNumberFormat="1" applyFont="1" applyFill="1" applyBorder="1" applyAlignment="1" applyProtection="1">
      <alignment horizontal="right" vertical="center"/>
      <protection locked="0"/>
    </xf>
    <xf numFmtId="172" fontId="16" fillId="0" borderId="7" xfId="13" applyNumberFormat="1" applyFont="1" applyBorder="1" applyAlignment="1" applyProtection="1">
      <alignment horizontal="right" vertical="center"/>
      <protection locked="0"/>
    </xf>
    <xf numFmtId="172" fontId="16" fillId="3" borderId="8" xfId="13" applyNumberFormat="1" applyFont="1" applyFill="1" applyBorder="1" applyAlignment="1" applyProtection="1">
      <alignment horizontal="right" vertical="center"/>
      <protection locked="0"/>
    </xf>
    <xf numFmtId="172" fontId="16" fillId="0" borderId="8" xfId="13" applyNumberFormat="1" applyFont="1" applyBorder="1" applyAlignment="1" applyProtection="1">
      <alignment horizontal="right" vertical="center"/>
      <protection locked="0"/>
    </xf>
    <xf numFmtId="172" fontId="16" fillId="3" borderId="8" xfId="13" applyNumberFormat="1" applyFont="1" applyFill="1" applyBorder="1" applyAlignment="1" applyProtection="1">
      <alignment vertical="center"/>
      <protection locked="0"/>
    </xf>
    <xf numFmtId="172" fontId="16" fillId="0" borderId="8" xfId="13" applyNumberFormat="1" applyFont="1" applyBorder="1" applyAlignment="1" applyProtection="1">
      <alignment vertical="center"/>
      <protection locked="0"/>
    </xf>
    <xf numFmtId="172" fontId="19" fillId="3" borderId="7" xfId="13" applyNumberFormat="1" applyFont="1" applyFill="1" applyBorder="1" applyAlignment="1" applyProtection="1">
      <alignment vertical="center"/>
      <protection locked="0"/>
    </xf>
    <xf numFmtId="172" fontId="19" fillId="0" borderId="7" xfId="13" applyNumberFormat="1" applyFont="1" applyBorder="1" applyAlignment="1" applyProtection="1">
      <alignment vertical="center"/>
      <protection locked="0"/>
    </xf>
    <xf numFmtId="194" fontId="16" fillId="0" borderId="10" xfId="13" applyNumberFormat="1" applyFont="1" applyBorder="1" applyAlignment="1" applyProtection="1">
      <alignment vertical="center"/>
      <protection locked="0"/>
    </xf>
    <xf numFmtId="194" fontId="16" fillId="0" borderId="0" xfId="13" applyNumberFormat="1" applyFont="1" applyAlignment="1" applyProtection="1">
      <alignment vertical="center"/>
      <protection locked="0"/>
    </xf>
    <xf numFmtId="172" fontId="16" fillId="5" borderId="10" xfId="13" applyNumberFormat="1" applyFont="1" applyFill="1" applyBorder="1" applyAlignment="1" applyProtection="1">
      <alignment horizontal="right" vertical="center"/>
      <protection locked="0"/>
    </xf>
    <xf numFmtId="172" fontId="19" fillId="3" borderId="7" xfId="13" applyNumberFormat="1" applyFont="1" applyFill="1" applyBorder="1" applyAlignment="1" applyProtection="1">
      <alignment horizontal="right" vertical="center"/>
      <protection locked="0"/>
    </xf>
    <xf numFmtId="172" fontId="19" fillId="0" borderId="7" xfId="13" applyNumberFormat="1" applyFont="1" applyBorder="1" applyAlignment="1" applyProtection="1">
      <alignment horizontal="right" vertical="center"/>
      <protection locked="0"/>
    </xf>
    <xf numFmtId="194" fontId="16" fillId="3" borderId="10" xfId="13" applyNumberFormat="1" applyFont="1" applyFill="1" applyBorder="1" applyAlignment="1" applyProtection="1">
      <alignment horizontal="right" vertical="center"/>
      <protection locked="0"/>
    </xf>
    <xf numFmtId="194" fontId="16" fillId="3" borderId="8" xfId="13" applyNumberFormat="1" applyFont="1" applyFill="1" applyBorder="1" applyAlignment="1" applyProtection="1">
      <alignment horizontal="right" vertical="center"/>
      <protection locked="0"/>
    </xf>
    <xf numFmtId="194" fontId="16" fillId="0" borderId="8" xfId="13" applyNumberFormat="1" applyFont="1" applyBorder="1" applyAlignment="1" applyProtection="1">
      <alignment vertical="center"/>
      <protection locked="0"/>
    </xf>
    <xf numFmtId="194" fontId="16" fillId="0" borderId="10" xfId="13" applyNumberFormat="1" applyFont="1" applyBorder="1" applyAlignment="1" applyProtection="1">
      <alignment horizontal="right" vertical="center"/>
      <protection locked="0"/>
    </xf>
    <xf numFmtId="0" fontId="2" fillId="0" borderId="0" xfId="13" applyProtection="1">
      <protection locked="0"/>
    </xf>
    <xf numFmtId="0" fontId="20" fillId="0" borderId="0" xfId="13" applyFont="1" applyAlignment="1" applyProtection="1">
      <alignment vertical="center"/>
      <protection locked="0"/>
    </xf>
    <xf numFmtId="171" fontId="16" fillId="0" borderId="8" xfId="4" applyNumberFormat="1" applyFont="1" applyBorder="1" applyAlignment="1" applyProtection="1">
      <alignment horizontal="right" vertical="center"/>
      <protection locked="0"/>
    </xf>
    <xf numFmtId="166" fontId="5" fillId="0" borderId="0" xfId="13" applyNumberFormat="1" applyFont="1" applyAlignment="1" applyProtection="1">
      <alignment vertical="center"/>
      <protection locked="0"/>
    </xf>
    <xf numFmtId="166" fontId="20" fillId="0" borderId="0" xfId="13" applyNumberFormat="1" applyFont="1" applyAlignment="1">
      <alignment vertical="center"/>
    </xf>
    <xf numFmtId="172" fontId="2" fillId="0" borderId="0" xfId="13" applyNumberFormat="1" applyProtection="1">
      <protection locked="0"/>
    </xf>
    <xf numFmtId="172" fontId="16" fillId="3" borderId="10" xfId="13" applyNumberFormat="1" applyFont="1" applyFill="1" applyBorder="1" applyProtection="1">
      <protection locked="0"/>
    </xf>
    <xf numFmtId="172" fontId="16" fillId="0" borderId="10" xfId="13" applyNumberFormat="1" applyFont="1" applyBorder="1" applyProtection="1">
      <protection locked="0"/>
    </xf>
    <xf numFmtId="172" fontId="16" fillId="3" borderId="8" xfId="13" applyNumberFormat="1" applyFont="1" applyFill="1" applyBorder="1" applyProtection="1">
      <protection locked="0"/>
    </xf>
    <xf numFmtId="172" fontId="16" fillId="0" borderId="8" xfId="13" applyNumberFormat="1" applyFont="1" applyBorder="1" applyProtection="1">
      <protection locked="0"/>
    </xf>
    <xf numFmtId="172" fontId="16" fillId="0" borderId="10" xfId="13" applyNumberFormat="1" applyFont="1" applyBorder="1" applyAlignment="1" applyProtection="1">
      <alignment horizontal="center"/>
      <protection locked="0"/>
    </xf>
    <xf numFmtId="172" fontId="19" fillId="3" borderId="7" xfId="13" applyNumberFormat="1" applyFont="1" applyFill="1" applyBorder="1" applyAlignment="1" applyProtection="1">
      <alignment horizontal="center"/>
      <protection locked="0"/>
    </xf>
    <xf numFmtId="172" fontId="19" fillId="0" borderId="7" xfId="13" applyNumberFormat="1" applyFont="1" applyBorder="1" applyAlignment="1" applyProtection="1">
      <alignment horizontal="center"/>
      <protection locked="0"/>
    </xf>
    <xf numFmtId="0" fontId="10" fillId="0" borderId="0" xfId="0" applyFont="1" applyAlignment="1" applyProtection="1">
      <alignment horizontal="left" wrapText="1"/>
      <protection locked="0"/>
    </xf>
    <xf numFmtId="0" fontId="16" fillId="0" borderId="0" xfId="13" applyFont="1" applyAlignment="1" applyProtection="1">
      <alignment horizontal="left" indent="1"/>
      <protection locked="0"/>
    </xf>
    <xf numFmtId="172" fontId="16" fillId="3" borderId="7" xfId="13" applyNumberFormat="1" applyFont="1" applyFill="1" applyBorder="1" applyProtection="1">
      <protection locked="0"/>
    </xf>
    <xf numFmtId="172" fontId="16" fillId="0" borderId="7" xfId="13" applyNumberFormat="1" applyFont="1" applyBorder="1" applyProtection="1">
      <protection locked="0"/>
    </xf>
    <xf numFmtId="178" fontId="16" fillId="0" borderId="8" xfId="13" applyNumberFormat="1" applyFont="1" applyBorder="1" applyProtection="1">
      <protection locked="0"/>
    </xf>
    <xf numFmtId="0" fontId="2" fillId="0" borderId="0" xfId="22" applyProtection="1">
      <protection locked="0"/>
    </xf>
    <xf numFmtId="172" fontId="16" fillId="0" borderId="0" xfId="13" applyNumberFormat="1" applyFont="1" applyAlignment="1" applyProtection="1">
      <alignment vertical="center"/>
      <protection locked="0"/>
    </xf>
    <xf numFmtId="0" fontId="19" fillId="0" borderId="1" xfId="13" applyFont="1" applyBorder="1" applyProtection="1">
      <protection locked="0"/>
    </xf>
    <xf numFmtId="0" fontId="16" fillId="0" borderId="6" xfId="13" applyFont="1" applyBorder="1" applyProtection="1">
      <protection locked="0"/>
    </xf>
    <xf numFmtId="166" fontId="16" fillId="0" borderId="0" xfId="13" applyNumberFormat="1" applyFont="1" applyAlignment="1" applyProtection="1">
      <alignment vertical="center"/>
      <protection locked="0"/>
    </xf>
    <xf numFmtId="0" fontId="19" fillId="0" borderId="1" xfId="13" applyFont="1" applyBorder="1" applyAlignment="1" applyProtection="1">
      <alignment vertical="center" wrapText="1"/>
      <protection locked="0"/>
    </xf>
    <xf numFmtId="0" fontId="16" fillId="0" borderId="6" xfId="13" applyFont="1" applyBorder="1" applyAlignment="1" applyProtection="1">
      <alignment horizontal="left" indent="1"/>
      <protection locked="0"/>
    </xf>
    <xf numFmtId="2" fontId="5" fillId="0" borderId="8" xfId="2" applyNumberFormat="1" applyFont="1" applyBorder="1" applyAlignment="1" applyProtection="1">
      <alignment vertical="center"/>
      <protection locked="0"/>
    </xf>
    <xf numFmtId="49" fontId="5" fillId="0" borderId="0" xfId="2" applyNumberFormat="1" applyFont="1" applyAlignment="1" applyProtection="1">
      <alignment vertical="center"/>
      <protection locked="0"/>
    </xf>
    <xf numFmtId="2" fontId="5" fillId="0" borderId="8" xfId="2" applyNumberFormat="1" applyFont="1" applyBorder="1" applyAlignment="1" applyProtection="1">
      <alignment horizontal="left" vertical="center"/>
      <protection locked="0"/>
    </xf>
    <xf numFmtId="2" fontId="5" fillId="0" borderId="0" xfId="2" applyNumberFormat="1" applyFont="1" applyAlignment="1" applyProtection="1">
      <alignment vertical="center"/>
      <protection locked="0"/>
    </xf>
    <xf numFmtId="0" fontId="9" fillId="0" borderId="0" xfId="2" applyFont="1" applyAlignment="1" applyProtection="1">
      <alignment vertical="center"/>
      <protection locked="0"/>
    </xf>
    <xf numFmtId="0" fontId="10" fillId="0" borderId="0" xfId="2" applyFont="1" applyAlignment="1" applyProtection="1">
      <alignment vertical="center"/>
      <protection locked="0"/>
    </xf>
    <xf numFmtId="0" fontId="10" fillId="0" borderId="0" xfId="2" quotePrefix="1" applyFont="1" applyProtection="1">
      <protection locked="0"/>
    </xf>
    <xf numFmtId="0" fontId="10" fillId="0" borderId="0" xfId="2" applyFont="1" applyAlignment="1" applyProtection="1">
      <alignment vertical="top"/>
      <protection locked="0"/>
    </xf>
    <xf numFmtId="0" fontId="10" fillId="0" borderId="0" xfId="4" quotePrefix="1" applyFont="1" applyAlignment="1" applyProtection="1">
      <alignment horizontal="left"/>
      <protection locked="0"/>
    </xf>
    <xf numFmtId="0" fontId="62" fillId="0" borderId="0" xfId="4" applyFont="1" applyProtection="1">
      <protection locked="0"/>
    </xf>
    <xf numFmtId="0" fontId="10" fillId="0" borderId="0" xfId="2" applyFont="1" applyAlignment="1" applyProtection="1">
      <alignment horizontal="left"/>
      <protection locked="0"/>
    </xf>
    <xf numFmtId="2" fontId="50" fillId="0" borderId="0" xfId="2" applyNumberFormat="1" applyFont="1" applyAlignment="1" applyProtection="1">
      <alignment vertical="center"/>
      <protection locked="0"/>
    </xf>
    <xf numFmtId="49" fontId="50" fillId="0" borderId="0" xfId="2" applyNumberFormat="1" applyFont="1" applyAlignment="1" applyProtection="1">
      <alignment vertical="center"/>
      <protection locked="0"/>
    </xf>
    <xf numFmtId="2" fontId="50" fillId="0" borderId="0" xfId="2" applyNumberFormat="1" applyFont="1" applyAlignment="1" applyProtection="1">
      <alignment horizontal="left" vertical="center" indent="1"/>
      <protection locked="0"/>
    </xf>
    <xf numFmtId="166" fontId="50" fillId="0" borderId="0" xfId="2" applyNumberFormat="1" applyFont="1" applyAlignment="1" applyProtection="1">
      <alignment vertical="center"/>
      <protection locked="0"/>
    </xf>
    <xf numFmtId="200" fontId="19" fillId="0" borderId="7" xfId="4" applyNumberFormat="1" applyFont="1" applyBorder="1" applyAlignment="1" applyProtection="1">
      <alignment vertical="center"/>
      <protection locked="0"/>
    </xf>
    <xf numFmtId="2" fontId="5" fillId="0" borderId="1" xfId="2" applyNumberFormat="1" applyFont="1" applyBorder="1" applyAlignment="1" applyProtection="1">
      <alignment vertical="center"/>
      <protection locked="0"/>
    </xf>
    <xf numFmtId="194" fontId="16" fillId="0" borderId="0" xfId="4" applyNumberFormat="1" applyFont="1" applyAlignment="1" applyProtection="1">
      <alignment vertical="center"/>
      <protection locked="0"/>
    </xf>
    <xf numFmtId="194" fontId="10" fillId="0" borderId="0" xfId="2" applyNumberFormat="1" applyFont="1" applyAlignment="1" applyProtection="1">
      <alignment vertical="center"/>
      <protection locked="0"/>
    </xf>
    <xf numFmtId="0" fontId="16" fillId="0" borderId="0" xfId="4" quotePrefix="1" applyFont="1" applyAlignment="1" applyProtection="1">
      <alignment horizontal="left" vertical="center" indent="1"/>
      <protection locked="0"/>
    </xf>
    <xf numFmtId="0" fontId="90" fillId="0" borderId="0" xfId="2" applyFont="1" applyAlignment="1" applyProtection="1">
      <alignment horizontal="left"/>
      <protection locked="0"/>
    </xf>
    <xf numFmtId="169" fontId="10" fillId="0" borderId="0" xfId="1" applyNumberFormat="1" applyFont="1" applyFill="1" applyAlignment="1" applyProtection="1">
      <protection locked="0"/>
    </xf>
    <xf numFmtId="0" fontId="9" fillId="0" borderId="6" xfId="2" applyFont="1" applyBorder="1" applyProtection="1">
      <protection locked="0"/>
    </xf>
    <xf numFmtId="173" fontId="39" fillId="0" borderId="0" xfId="0" applyNumberFormat="1" applyFont="1"/>
    <xf numFmtId="0" fontId="100" fillId="0" borderId="0" xfId="2" applyFont="1" applyProtection="1">
      <protection locked="0"/>
    </xf>
    <xf numFmtId="0" fontId="10" fillId="0" borderId="0" xfId="5" applyFont="1" applyAlignment="1">
      <alignment vertical="top"/>
    </xf>
    <xf numFmtId="0" fontId="16" fillId="0" borderId="6" xfId="4" applyFont="1" applyBorder="1" applyAlignment="1" applyProtection="1">
      <alignment horizontal="left" vertical="center" indent="1"/>
      <protection locked="0"/>
    </xf>
    <xf numFmtId="172" fontId="16" fillId="0" borderId="0" xfId="13" applyNumberFormat="1" applyFont="1" applyProtection="1">
      <protection locked="0"/>
    </xf>
    <xf numFmtId="0" fontId="16" fillId="0" borderId="0" xfId="13" applyFont="1" applyAlignment="1" applyProtection="1">
      <alignment horizontal="left" wrapText="1" indent="1"/>
      <protection locked="0"/>
    </xf>
    <xf numFmtId="172" fontId="16" fillId="0" borderId="1" xfId="13" applyNumberFormat="1" applyFont="1" applyBorder="1" applyProtection="1">
      <protection locked="0"/>
    </xf>
    <xf numFmtId="172" fontId="16" fillId="0" borderId="6" xfId="13" applyNumberFormat="1" applyFont="1" applyBorder="1" applyProtection="1">
      <protection locked="0"/>
    </xf>
    <xf numFmtId="0" fontId="10" fillId="0" borderId="6" xfId="0" applyFont="1" applyBorder="1" applyAlignment="1" applyProtection="1">
      <alignment horizontal="left" wrapText="1"/>
      <protection locked="0"/>
    </xf>
    <xf numFmtId="178" fontId="16" fillId="0" borderId="0" xfId="13" applyNumberFormat="1" applyFont="1" applyProtection="1">
      <protection locked="0"/>
    </xf>
    <xf numFmtId="172" fontId="16" fillId="0" borderId="1" xfId="13" applyNumberFormat="1" applyFont="1" applyBorder="1" applyAlignment="1" applyProtection="1">
      <alignment horizontal="center"/>
      <protection locked="0"/>
    </xf>
    <xf numFmtId="0" fontId="16" fillId="0" borderId="6" xfId="13" applyFont="1" applyBorder="1" applyAlignment="1" applyProtection="1">
      <alignment horizontal="left" wrapText="1" indent="1"/>
      <protection locked="0"/>
    </xf>
    <xf numFmtId="0" fontId="10" fillId="0" borderId="1" xfId="0" applyFont="1" applyBorder="1" applyAlignment="1" applyProtection="1">
      <alignment horizontal="left" wrapText="1"/>
      <protection locked="0"/>
    </xf>
    <xf numFmtId="0" fontId="12" fillId="0" borderId="6" xfId="0" applyFont="1" applyBorder="1" applyAlignment="1" applyProtection="1">
      <alignment horizontal="left" wrapText="1"/>
      <protection locked="0"/>
    </xf>
    <xf numFmtId="0" fontId="101" fillId="4" borderId="0" xfId="5" applyFont="1" applyFill="1" applyAlignment="1">
      <alignment vertical="top"/>
    </xf>
    <xf numFmtId="0" fontId="5" fillId="0" borderId="0" xfId="4" applyFont="1"/>
    <xf numFmtId="0" fontId="49" fillId="0" borderId="0" xfId="4" applyFont="1"/>
    <xf numFmtId="0" fontId="2" fillId="0" borderId="0" xfId="22"/>
    <xf numFmtId="0" fontId="5" fillId="0" borderId="0" xfId="22" applyFont="1"/>
    <xf numFmtId="0" fontId="5" fillId="0" borderId="0" xfId="13" applyFont="1"/>
    <xf numFmtId="0" fontId="5" fillId="0" borderId="0" xfId="4" applyFont="1" applyAlignment="1">
      <alignment horizontal="right" vertical="top"/>
    </xf>
    <xf numFmtId="2" fontId="5" fillId="0" borderId="10" xfId="2" applyNumberFormat="1" applyFont="1" applyBorder="1" applyAlignment="1" applyProtection="1">
      <alignment vertical="center"/>
      <protection locked="0"/>
    </xf>
    <xf numFmtId="173" fontId="16" fillId="0" borderId="33" xfId="7" applyNumberFormat="1" applyFont="1" applyBorder="1" applyProtection="1">
      <protection locked="0"/>
    </xf>
    <xf numFmtId="173" fontId="19" fillId="0" borderId="33" xfId="7" applyNumberFormat="1" applyFont="1" applyBorder="1" applyProtection="1">
      <protection locked="0"/>
    </xf>
    <xf numFmtId="172" fontId="16" fillId="3" borderId="33" xfId="7" applyNumberFormat="1" applyFont="1" applyFill="1" applyBorder="1" applyProtection="1">
      <protection locked="0"/>
    </xf>
    <xf numFmtId="175" fontId="16" fillId="3" borderId="33" xfId="7" quotePrefix="1" applyNumberFormat="1" applyFont="1" applyFill="1" applyBorder="1" applyAlignment="1" applyProtection="1">
      <alignment horizontal="right"/>
      <protection locked="0"/>
    </xf>
    <xf numFmtId="175" fontId="16" fillId="0" borderId="33" xfId="7" quotePrefix="1" applyNumberFormat="1" applyFont="1" applyBorder="1" applyAlignment="1" applyProtection="1">
      <alignment horizontal="right"/>
      <protection locked="0"/>
    </xf>
    <xf numFmtId="175" fontId="16" fillId="4" borderId="33" xfId="7" quotePrefix="1" applyNumberFormat="1" applyFont="1" applyFill="1" applyBorder="1" applyAlignment="1" applyProtection="1">
      <alignment horizontal="right"/>
      <protection locked="0"/>
    </xf>
    <xf numFmtId="175" fontId="16" fillId="3" borderId="33" xfId="7" quotePrefix="1" applyNumberFormat="1" applyFont="1" applyFill="1" applyBorder="1" applyAlignment="1" applyProtection="1">
      <alignment horizontal="right" vertical="center"/>
      <protection locked="0"/>
    </xf>
    <xf numFmtId="175" fontId="16" fillId="4" borderId="33" xfId="7" quotePrefix="1" applyNumberFormat="1" applyFont="1" applyFill="1" applyBorder="1" applyAlignment="1" applyProtection="1">
      <alignment horizontal="right" vertical="center"/>
      <protection locked="0"/>
    </xf>
    <xf numFmtId="175" fontId="16" fillId="4" borderId="33" xfId="7" applyNumberFormat="1" applyFont="1" applyFill="1" applyBorder="1" applyAlignment="1" applyProtection="1">
      <alignment horizontal="right" vertical="center"/>
      <protection locked="0"/>
    </xf>
    <xf numFmtId="177" fontId="16" fillId="3" borderId="33" xfId="2" applyNumberFormat="1" applyFont="1" applyFill="1" applyBorder="1" applyAlignment="1" applyProtection="1">
      <alignment horizontal="right" vertical="center"/>
      <protection locked="0"/>
    </xf>
    <xf numFmtId="177" fontId="16" fillId="0" borderId="33" xfId="2" applyNumberFormat="1" applyFont="1" applyBorder="1" applyAlignment="1" applyProtection="1">
      <alignment horizontal="right" vertical="center"/>
      <protection locked="0"/>
    </xf>
    <xf numFmtId="181" fontId="19" fillId="3" borderId="33" xfId="2" applyNumberFormat="1" applyFont="1" applyFill="1" applyBorder="1" applyAlignment="1" applyProtection="1">
      <alignment vertical="center"/>
      <protection locked="0"/>
    </xf>
    <xf numFmtId="181" fontId="19" fillId="0" borderId="33" xfId="2" applyNumberFormat="1" applyFont="1" applyBorder="1" applyAlignment="1" applyProtection="1">
      <alignment vertical="center"/>
      <protection locked="0"/>
    </xf>
    <xf numFmtId="174" fontId="19" fillId="3" borderId="33" xfId="2" applyNumberFormat="1" applyFont="1" applyFill="1" applyBorder="1" applyAlignment="1" applyProtection="1">
      <alignment vertical="center"/>
      <protection locked="0"/>
    </xf>
    <xf numFmtId="174" fontId="19" fillId="0" borderId="33" xfId="2" applyNumberFormat="1" applyFont="1" applyBorder="1" applyAlignment="1" applyProtection="1">
      <alignment vertical="center"/>
      <protection locked="0"/>
    </xf>
    <xf numFmtId="172" fontId="16" fillId="3" borderId="33" xfId="2" applyNumberFormat="1" applyFont="1" applyFill="1" applyBorder="1" applyAlignment="1" applyProtection="1">
      <alignment vertical="center"/>
      <protection locked="0"/>
    </xf>
    <xf numFmtId="172" fontId="16" fillId="0" borderId="33" xfId="2" applyNumberFormat="1" applyFont="1" applyBorder="1" applyAlignment="1" applyProtection="1">
      <alignment vertical="center"/>
      <protection locked="0"/>
    </xf>
    <xf numFmtId="172" fontId="16" fillId="0" borderId="32" xfId="2" applyNumberFormat="1" applyFont="1" applyBorder="1" applyAlignment="1" applyProtection="1">
      <alignment vertical="center"/>
      <protection locked="0"/>
    </xf>
    <xf numFmtId="172" fontId="16" fillId="3" borderId="33" xfId="2" applyNumberFormat="1" applyFont="1" applyFill="1" applyBorder="1" applyProtection="1">
      <protection locked="0"/>
    </xf>
    <xf numFmtId="172" fontId="16" fillId="0" borderId="33" xfId="2" applyNumberFormat="1" applyFont="1" applyBorder="1" applyProtection="1">
      <protection locked="0"/>
    </xf>
    <xf numFmtId="173" fontId="16" fillId="0" borderId="33" xfId="2" applyNumberFormat="1" applyFont="1" applyBorder="1" applyProtection="1">
      <protection locked="0"/>
    </xf>
    <xf numFmtId="172" fontId="16" fillId="5" borderId="33" xfId="2" applyNumberFormat="1" applyFont="1" applyFill="1" applyBorder="1" applyAlignment="1" applyProtection="1">
      <alignment vertical="center"/>
      <protection locked="0"/>
    </xf>
    <xf numFmtId="187" fontId="16" fillId="5" borderId="33" xfId="2" applyNumberFormat="1" applyFont="1" applyFill="1" applyBorder="1" applyAlignment="1" applyProtection="1">
      <alignment horizontal="right"/>
      <protection locked="0"/>
    </xf>
    <xf numFmtId="187" fontId="16" fillId="0" borderId="33" xfId="2" applyNumberFormat="1" applyFont="1" applyBorder="1" applyAlignment="1" applyProtection="1">
      <alignment horizontal="right"/>
      <protection locked="0"/>
    </xf>
    <xf numFmtId="172" fontId="19" fillId="3" borderId="33" xfId="2" applyNumberFormat="1" applyFont="1" applyFill="1" applyBorder="1" applyAlignment="1" applyProtection="1">
      <alignment vertical="center"/>
      <protection locked="0"/>
    </xf>
    <xf numFmtId="0" fontId="16" fillId="0" borderId="32" xfId="2" applyFont="1" applyBorder="1" applyAlignment="1" applyProtection="1">
      <alignment horizontal="left" vertical="center"/>
      <protection locked="0"/>
    </xf>
    <xf numFmtId="172" fontId="16" fillId="0" borderId="33" xfId="4" applyNumberFormat="1" applyFont="1" applyBorder="1" applyAlignment="1" applyProtection="1">
      <alignment horizontal="right" vertical="center"/>
      <protection locked="0"/>
    </xf>
    <xf numFmtId="187" fontId="16" fillId="3" borderId="33" xfId="4" applyNumberFormat="1" applyFont="1" applyFill="1" applyBorder="1" applyAlignment="1" applyProtection="1">
      <alignment horizontal="right"/>
      <protection locked="0"/>
    </xf>
    <xf numFmtId="187" fontId="16" fillId="0" borderId="33" xfId="4" applyNumberFormat="1" applyFont="1" applyBorder="1" applyAlignment="1" applyProtection="1">
      <alignment horizontal="right"/>
      <protection locked="0"/>
    </xf>
    <xf numFmtId="172" fontId="16" fillId="3" borderId="33" xfId="4" applyNumberFormat="1" applyFont="1" applyFill="1" applyBorder="1" applyAlignment="1" applyProtection="1">
      <alignment horizontal="right" vertical="center"/>
      <protection locked="0"/>
    </xf>
    <xf numFmtId="187" fontId="16" fillId="7" borderId="33" xfId="4" applyNumberFormat="1" applyFont="1" applyFill="1" applyBorder="1" applyAlignment="1" applyProtection="1">
      <alignment horizontal="right"/>
      <protection locked="0"/>
    </xf>
    <xf numFmtId="0" fontId="16" fillId="0" borderId="32" xfId="2" applyFont="1" applyBorder="1" applyAlignment="1" applyProtection="1">
      <alignment horizontal="left" vertical="center" wrapText="1"/>
      <protection locked="0"/>
    </xf>
    <xf numFmtId="192" fontId="34" fillId="3" borderId="33" xfId="2" applyNumberFormat="1" applyFont="1" applyFill="1" applyBorder="1" applyProtection="1">
      <protection locked="0"/>
    </xf>
    <xf numFmtId="192" fontId="34" fillId="0" borderId="33" xfId="2" applyNumberFormat="1" applyFont="1" applyBorder="1" applyProtection="1">
      <protection locked="0"/>
    </xf>
    <xf numFmtId="0" fontId="16" fillId="0" borderId="32" xfId="2" applyFont="1" applyBorder="1" applyAlignment="1" applyProtection="1">
      <alignment vertical="center"/>
      <protection locked="0"/>
    </xf>
    <xf numFmtId="184" fontId="16" fillId="0" borderId="33" xfId="7" applyNumberFormat="1" applyFont="1" applyBorder="1" applyAlignment="1" applyProtection="1">
      <alignment vertical="center"/>
      <protection locked="0"/>
    </xf>
    <xf numFmtId="0" fontId="94" fillId="0" borderId="32" xfId="2" applyFont="1" applyBorder="1" applyAlignment="1" applyProtection="1">
      <alignment horizontal="left"/>
      <protection locked="0"/>
    </xf>
    <xf numFmtId="166" fontId="16" fillId="3" borderId="33" xfId="2" applyNumberFormat="1" applyFont="1" applyFill="1" applyBorder="1" applyAlignment="1" applyProtection="1">
      <alignment vertical="center"/>
      <protection locked="0"/>
    </xf>
    <xf numFmtId="166" fontId="16" fillId="0" borderId="33" xfId="2" applyNumberFormat="1" applyFont="1" applyBorder="1" applyAlignment="1" applyProtection="1">
      <alignment vertical="center"/>
      <protection locked="0"/>
    </xf>
    <xf numFmtId="193" fontId="16" fillId="3" borderId="33" xfId="2" applyNumberFormat="1" applyFont="1" applyFill="1" applyBorder="1" applyAlignment="1" applyProtection="1">
      <alignment vertical="center"/>
      <protection locked="0"/>
    </xf>
    <xf numFmtId="193" fontId="16" fillId="0" borderId="33" xfId="2" applyNumberFormat="1" applyFont="1" applyBorder="1" applyAlignment="1" applyProtection="1">
      <alignment vertical="center"/>
      <protection locked="0"/>
    </xf>
    <xf numFmtId="194" fontId="16" fillId="3" borderId="33" xfId="4" applyNumberFormat="1" applyFont="1" applyFill="1" applyBorder="1" applyAlignment="1" applyProtection="1">
      <alignment vertical="center"/>
      <protection locked="0"/>
    </xf>
    <xf numFmtId="194" fontId="16" fillId="0" borderId="33" xfId="4" applyNumberFormat="1" applyFont="1" applyBorder="1" applyAlignment="1" applyProtection="1">
      <alignment vertical="center"/>
      <protection locked="0"/>
    </xf>
    <xf numFmtId="191" fontId="16" fillId="3" borderId="33" xfId="2" applyNumberFormat="1" applyFont="1" applyFill="1" applyBorder="1" applyAlignment="1" applyProtection="1">
      <alignment vertical="center"/>
      <protection locked="0"/>
    </xf>
    <xf numFmtId="191" fontId="16" fillId="0" borderId="33" xfId="2" applyNumberFormat="1" applyFont="1" applyBorder="1" applyAlignment="1" applyProtection="1">
      <alignment vertical="center"/>
      <protection locked="0"/>
    </xf>
    <xf numFmtId="49" fontId="16" fillId="0" borderId="33" xfId="4" applyNumberFormat="1" applyFont="1" applyBorder="1" applyAlignment="1" applyProtection="1">
      <alignment horizontal="right" vertical="center"/>
      <protection locked="0"/>
    </xf>
    <xf numFmtId="0" fontId="20" fillId="0" borderId="32" xfId="4" applyFont="1" applyBorder="1" applyAlignment="1">
      <alignment vertical="center"/>
    </xf>
    <xf numFmtId="0" fontId="31" fillId="0" borderId="32" xfId="4" applyFont="1" applyBorder="1" applyAlignment="1">
      <alignment vertical="center"/>
    </xf>
    <xf numFmtId="208" fontId="16" fillId="0" borderId="33" xfId="19" applyNumberFormat="1" applyFont="1" applyBorder="1" applyProtection="1">
      <protection locked="0"/>
    </xf>
    <xf numFmtId="49" fontId="16" fillId="0" borderId="34" xfId="13" applyNumberFormat="1" applyFont="1" applyBorder="1" applyAlignment="1" applyProtection="1">
      <alignment horizontal="right" vertical="top"/>
      <protection locked="0"/>
    </xf>
    <xf numFmtId="49" fontId="16" fillId="0" borderId="32" xfId="13" applyNumberFormat="1" applyFont="1" applyBorder="1" applyAlignment="1" applyProtection="1">
      <alignment horizontal="right" vertical="top"/>
      <protection locked="0"/>
    </xf>
    <xf numFmtId="173" fontId="26" fillId="7" borderId="32" xfId="0" applyNumberFormat="1" applyFont="1" applyFill="1" applyBorder="1" applyProtection="1">
      <protection locked="0"/>
    </xf>
    <xf numFmtId="172" fontId="26" fillId="3" borderId="33" xfId="13" applyNumberFormat="1" applyFont="1" applyFill="1" applyBorder="1" applyProtection="1">
      <protection locked="0"/>
    </xf>
    <xf numFmtId="172" fontId="26" fillId="0" borderId="33" xfId="13" applyNumberFormat="1" applyFont="1" applyBorder="1" applyProtection="1">
      <protection locked="0"/>
    </xf>
    <xf numFmtId="172" fontId="26" fillId="4" borderId="33" xfId="13" applyNumberFormat="1" applyFont="1" applyFill="1" applyBorder="1" applyProtection="1">
      <protection locked="0"/>
    </xf>
    <xf numFmtId="166" fontId="19" fillId="0" borderId="33" xfId="2" applyNumberFormat="1" applyFont="1" applyBorder="1" applyAlignment="1" applyProtection="1">
      <alignment vertical="center"/>
      <protection locked="0"/>
    </xf>
    <xf numFmtId="187" fontId="16" fillId="3" borderId="33" xfId="2" applyNumberFormat="1" applyFont="1" applyFill="1" applyBorder="1" applyAlignment="1" applyProtection="1">
      <alignment horizontal="right" vertical="center"/>
      <protection locked="0"/>
    </xf>
    <xf numFmtId="187" fontId="16" fillId="0" borderId="33" xfId="2" applyNumberFormat="1" applyFont="1" applyBorder="1" applyAlignment="1" applyProtection="1">
      <alignment horizontal="right" vertical="center"/>
      <protection locked="0"/>
    </xf>
    <xf numFmtId="0" fontId="16" fillId="0" borderId="32" xfId="2" applyFont="1" applyBorder="1" applyAlignment="1" applyProtection="1">
      <alignment horizontal="left"/>
      <protection locked="0"/>
    </xf>
    <xf numFmtId="0" fontId="19" fillId="0" borderId="32" xfId="2" applyFont="1" applyBorder="1" applyAlignment="1" applyProtection="1">
      <alignment horizontal="left"/>
      <protection locked="0"/>
    </xf>
    <xf numFmtId="172" fontId="19" fillId="3" borderId="33" xfId="2" applyNumberFormat="1" applyFont="1" applyFill="1" applyBorder="1" applyProtection="1">
      <protection locked="0"/>
    </xf>
    <xf numFmtId="172" fontId="19" fillId="0" borderId="33" xfId="2" applyNumberFormat="1" applyFont="1" applyBorder="1" applyProtection="1">
      <protection locked="0"/>
    </xf>
    <xf numFmtId="178" fontId="19" fillId="0" borderId="33" xfId="2" applyNumberFormat="1" applyFont="1" applyBorder="1" applyProtection="1">
      <protection locked="0"/>
    </xf>
    <xf numFmtId="0" fontId="19" fillId="0" borderId="32" xfId="2" applyFont="1" applyBorder="1" applyAlignment="1" applyProtection="1">
      <alignment horizontal="left" vertical="center"/>
      <protection locked="0"/>
    </xf>
    <xf numFmtId="166" fontId="26" fillId="3" borderId="33" xfId="2" applyNumberFormat="1" applyFont="1" applyFill="1" applyBorder="1" applyAlignment="1" applyProtection="1">
      <alignment vertical="center"/>
      <protection locked="0"/>
    </xf>
    <xf numFmtId="166" fontId="26" fillId="0" borderId="33" xfId="2" applyNumberFormat="1" applyFont="1" applyBorder="1" applyAlignment="1" applyProtection="1">
      <alignment vertical="center"/>
      <protection locked="0"/>
    </xf>
    <xf numFmtId="178" fontId="26" fillId="3" borderId="33" xfId="2" applyNumberFormat="1" applyFont="1" applyFill="1" applyBorder="1" applyAlignment="1" applyProtection="1">
      <alignment vertical="center"/>
      <protection locked="0"/>
    </xf>
    <xf numFmtId="178" fontId="26" fillId="0" borderId="33" xfId="2" applyNumberFormat="1" applyFont="1" applyBorder="1" applyAlignment="1" applyProtection="1">
      <alignment vertical="center"/>
      <protection locked="0"/>
    </xf>
    <xf numFmtId="0" fontId="16" fillId="0" borderId="32" xfId="2" applyFont="1" applyBorder="1" applyAlignment="1" applyProtection="1">
      <alignment horizontal="left" vertical="center" indent="1"/>
      <protection locked="0"/>
    </xf>
    <xf numFmtId="172" fontId="16" fillId="0" borderId="32" xfId="2" applyNumberFormat="1" applyFont="1" applyBorder="1" applyProtection="1">
      <protection locked="0"/>
    </xf>
    <xf numFmtId="172" fontId="19" fillId="0" borderId="32" xfId="2" applyNumberFormat="1" applyFont="1" applyBorder="1" applyProtection="1">
      <protection locked="0"/>
    </xf>
    <xf numFmtId="172" fontId="16" fillId="3" borderId="32" xfId="2" applyNumberFormat="1" applyFont="1" applyFill="1" applyBorder="1" applyProtection="1">
      <protection locked="0"/>
    </xf>
    <xf numFmtId="0" fontId="16" fillId="0" borderId="32" xfId="2" applyFont="1" applyBorder="1" applyAlignment="1" applyProtection="1">
      <alignment horizontal="left" wrapText="1"/>
      <protection locked="0"/>
    </xf>
    <xf numFmtId="166" fontId="16" fillId="3" borderId="33" xfId="2" applyNumberFormat="1" applyFont="1" applyFill="1" applyBorder="1" applyProtection="1">
      <protection locked="0"/>
    </xf>
    <xf numFmtId="166" fontId="16" fillId="0" borderId="33" xfId="2" applyNumberFormat="1" applyFont="1" applyBorder="1" applyProtection="1">
      <protection locked="0"/>
    </xf>
    <xf numFmtId="172" fontId="16" fillId="4" borderId="33" xfId="2" applyNumberFormat="1" applyFont="1" applyFill="1" applyBorder="1" applyProtection="1">
      <protection locked="0"/>
    </xf>
    <xf numFmtId="208" fontId="16" fillId="3" borderId="33" xfId="20" applyNumberFormat="1" applyFont="1" applyFill="1" applyBorder="1" applyProtection="1">
      <protection locked="0"/>
    </xf>
    <xf numFmtId="208" fontId="16" fillId="0" borderId="33" xfId="20" applyNumberFormat="1" applyFont="1" applyBorder="1" applyProtection="1">
      <protection locked="0"/>
    </xf>
    <xf numFmtId="200" fontId="16" fillId="3" borderId="33" xfId="4" applyNumberFormat="1" applyFont="1" applyFill="1" applyBorder="1" applyAlignment="1" applyProtection="1">
      <alignment vertical="center"/>
      <protection locked="0"/>
    </xf>
    <xf numFmtId="200" fontId="16" fillId="0" borderId="33" xfId="4" applyNumberFormat="1" applyFont="1" applyBorder="1" applyAlignment="1" applyProtection="1">
      <alignment vertical="center"/>
      <protection locked="0"/>
    </xf>
    <xf numFmtId="211" fontId="16" fillId="0" borderId="33" xfId="13" quotePrefix="1" applyNumberFormat="1" applyFont="1" applyBorder="1" applyAlignment="1" applyProtection="1">
      <alignment horizontal="right"/>
      <protection locked="0"/>
    </xf>
    <xf numFmtId="208" fontId="26" fillId="3" borderId="33" xfId="20" applyNumberFormat="1" applyFont="1" applyFill="1" applyBorder="1" applyAlignment="1" applyProtection="1">
      <alignment vertical="center"/>
      <protection locked="0"/>
    </xf>
    <xf numFmtId="208" fontId="26" fillId="0" borderId="33" xfId="20" applyNumberFormat="1" applyFont="1" applyBorder="1" applyAlignment="1" applyProtection="1">
      <alignment vertical="center"/>
      <protection locked="0"/>
    </xf>
    <xf numFmtId="208" fontId="26" fillId="3" borderId="33" xfId="20" applyNumberFormat="1" applyFont="1" applyFill="1" applyBorder="1" applyProtection="1">
      <protection locked="0"/>
    </xf>
    <xf numFmtId="208" fontId="26" fillId="0" borderId="33" xfId="20" applyNumberFormat="1" applyFont="1" applyBorder="1" applyProtection="1">
      <protection locked="0"/>
    </xf>
    <xf numFmtId="0" fontId="16" fillId="0" borderId="32" xfId="13" applyFont="1" applyBorder="1" applyAlignment="1" applyProtection="1">
      <alignment horizontal="left" vertical="center"/>
      <protection locked="0"/>
    </xf>
    <xf numFmtId="172" fontId="16" fillId="3" borderId="33" xfId="4" applyNumberFormat="1" applyFont="1" applyFill="1" applyBorder="1" applyAlignment="1" applyProtection="1">
      <alignment vertical="center"/>
      <protection locked="0"/>
    </xf>
    <xf numFmtId="172" fontId="16" fillId="0" borderId="33" xfId="4" applyNumberFormat="1" applyFont="1" applyBorder="1" applyAlignment="1" applyProtection="1">
      <alignment vertical="center"/>
      <protection locked="0"/>
    </xf>
    <xf numFmtId="195" fontId="16" fillId="3" borderId="33" xfId="4" applyNumberFormat="1" applyFont="1" applyFill="1" applyBorder="1" applyAlignment="1" applyProtection="1">
      <alignment vertical="center"/>
      <protection locked="0"/>
    </xf>
    <xf numFmtId="195" fontId="16" fillId="0" borderId="33" xfId="4" applyNumberFormat="1" applyFont="1" applyBorder="1" applyAlignment="1" applyProtection="1">
      <alignment vertical="center"/>
      <protection locked="0"/>
    </xf>
    <xf numFmtId="197" fontId="19" fillId="3" borderId="33" xfId="4" applyNumberFormat="1" applyFont="1" applyFill="1" applyBorder="1" applyAlignment="1" applyProtection="1">
      <alignment vertical="center"/>
      <protection locked="0"/>
    </xf>
    <xf numFmtId="197" fontId="19" fillId="2" borderId="33" xfId="4" applyNumberFormat="1" applyFont="1" applyFill="1" applyBorder="1" applyAlignment="1" applyProtection="1">
      <alignment vertical="center"/>
      <protection locked="0"/>
    </xf>
    <xf numFmtId="172" fontId="19" fillId="3" borderId="33" xfId="4" applyNumberFormat="1" applyFont="1" applyFill="1" applyBorder="1" applyAlignment="1" applyProtection="1">
      <alignment vertical="center"/>
      <protection locked="0"/>
    </xf>
    <xf numFmtId="172" fontId="19" fillId="2" borderId="33" xfId="4" applyNumberFormat="1" applyFont="1" applyFill="1" applyBorder="1" applyAlignment="1" applyProtection="1">
      <alignment vertical="center"/>
      <protection locked="0"/>
    </xf>
    <xf numFmtId="171" fontId="16" fillId="0" borderId="33" xfId="4" applyNumberFormat="1" applyFont="1" applyBorder="1" applyAlignment="1" applyProtection="1">
      <alignment horizontal="right" wrapText="1"/>
      <protection locked="0"/>
    </xf>
    <xf numFmtId="166" fontId="16" fillId="0" borderId="33" xfId="4" applyNumberFormat="1" applyFont="1" applyBorder="1" applyAlignment="1" applyProtection="1">
      <alignment vertical="center"/>
      <protection locked="0"/>
    </xf>
    <xf numFmtId="166" fontId="16" fillId="3" borderId="33" xfId="4" applyNumberFormat="1" applyFont="1" applyFill="1" applyBorder="1" applyAlignment="1" applyProtection="1">
      <alignment vertical="center"/>
      <protection locked="0"/>
    </xf>
    <xf numFmtId="172" fontId="16" fillId="3" borderId="33" xfId="13" applyNumberFormat="1" applyFont="1" applyFill="1" applyBorder="1" applyAlignment="1" applyProtection="1">
      <alignment vertical="center"/>
      <protection locked="0"/>
    </xf>
    <xf numFmtId="172" fontId="16" fillId="0" borderId="33" xfId="13" applyNumberFormat="1" applyFont="1" applyBorder="1" applyAlignment="1" applyProtection="1">
      <alignment vertical="center"/>
      <protection locked="0"/>
    </xf>
    <xf numFmtId="172" fontId="16" fillId="3" borderId="33" xfId="13" applyNumberFormat="1" applyFont="1" applyFill="1" applyBorder="1" applyAlignment="1" applyProtection="1">
      <alignment horizontal="right" vertical="center"/>
      <protection locked="0"/>
    </xf>
    <xf numFmtId="172" fontId="16" fillId="0" borderId="33" xfId="13" applyNumberFormat="1" applyFont="1" applyBorder="1" applyAlignment="1" applyProtection="1">
      <alignment horizontal="right" vertical="center"/>
      <protection locked="0"/>
    </xf>
    <xf numFmtId="171" fontId="16" fillId="0" borderId="33" xfId="4" applyNumberFormat="1" applyFont="1" applyBorder="1" applyAlignment="1" applyProtection="1">
      <alignment horizontal="right" vertical="center"/>
      <protection locked="0"/>
    </xf>
    <xf numFmtId="0" fontId="16" fillId="0" borderId="32" xfId="0" applyFont="1" applyBorder="1" applyProtection="1">
      <protection locked="0"/>
    </xf>
    <xf numFmtId="172" fontId="16" fillId="3" borderId="33" xfId="13" applyNumberFormat="1" applyFont="1" applyFill="1" applyBorder="1" applyProtection="1">
      <protection locked="0"/>
    </xf>
    <xf numFmtId="172" fontId="16" fillId="0" borderId="33" xfId="13" applyNumberFormat="1" applyFont="1" applyBorder="1" applyProtection="1">
      <protection locked="0"/>
    </xf>
    <xf numFmtId="172" fontId="16" fillId="0" borderId="33" xfId="4" applyNumberFormat="1" applyFont="1" applyBorder="1" applyProtection="1">
      <protection locked="0"/>
    </xf>
    <xf numFmtId="172" fontId="16" fillId="3" borderId="33" xfId="13" applyNumberFormat="1" applyFont="1" applyFill="1" applyBorder="1" applyAlignment="1" applyProtection="1">
      <alignment horizontal="center"/>
      <protection locked="0"/>
    </xf>
    <xf numFmtId="172" fontId="16" fillId="0" borderId="33" xfId="13" applyNumberFormat="1" applyFont="1" applyBorder="1" applyAlignment="1" applyProtection="1">
      <alignment horizontal="center"/>
      <protection locked="0"/>
    </xf>
    <xf numFmtId="0" fontId="16" fillId="3" borderId="33" xfId="13" applyFont="1" applyFill="1" applyBorder="1" applyProtection="1">
      <protection locked="0"/>
    </xf>
    <xf numFmtId="0" fontId="16" fillId="0" borderId="33" xfId="13" applyFont="1" applyBorder="1" applyProtection="1">
      <protection locked="0"/>
    </xf>
    <xf numFmtId="166" fontId="16" fillId="0" borderId="33" xfId="13" applyNumberFormat="1" applyFont="1" applyBorder="1" applyAlignment="1" applyProtection="1">
      <alignment vertical="center"/>
      <protection locked="0"/>
    </xf>
    <xf numFmtId="166" fontId="16" fillId="5" borderId="33" xfId="13" applyNumberFormat="1" applyFont="1" applyFill="1" applyBorder="1" applyAlignment="1" applyProtection="1">
      <alignment vertical="center"/>
      <protection locked="0"/>
    </xf>
    <xf numFmtId="2" fontId="5" fillId="0" borderId="33" xfId="2" applyNumberFormat="1" applyFont="1" applyBorder="1" applyAlignment="1" applyProtection="1">
      <alignment vertical="center"/>
      <protection locked="0"/>
    </xf>
    <xf numFmtId="0" fontId="50" fillId="8" borderId="32" xfId="2" applyFont="1" applyFill="1" applyBorder="1" applyAlignment="1">
      <alignment horizontal="left" vertical="center" wrapText="1"/>
    </xf>
    <xf numFmtId="178" fontId="5" fillId="8" borderId="33" xfId="2" applyNumberFormat="1" applyFont="1" applyFill="1" applyBorder="1" applyAlignment="1">
      <alignment vertical="center"/>
    </xf>
    <xf numFmtId="191" fontId="16" fillId="5" borderId="8" xfId="2" applyNumberFormat="1" applyFont="1" applyFill="1" applyBorder="1" applyAlignment="1" applyProtection="1">
      <alignment vertical="center"/>
      <protection locked="0"/>
    </xf>
    <xf numFmtId="191" fontId="19" fillId="5" borderId="7" xfId="2" applyNumberFormat="1" applyFont="1" applyFill="1" applyBorder="1" applyAlignment="1" applyProtection="1">
      <alignment horizontal="right"/>
      <protection locked="0"/>
    </xf>
    <xf numFmtId="173" fontId="16" fillId="3" borderId="33" xfId="7" applyNumberFormat="1" applyFont="1" applyFill="1" applyBorder="1" applyProtection="1">
      <protection locked="0"/>
    </xf>
    <xf numFmtId="172" fontId="16" fillId="0" borderId="33" xfId="7" applyNumberFormat="1" applyFont="1" applyBorder="1" applyProtection="1">
      <protection locked="0"/>
    </xf>
    <xf numFmtId="172" fontId="16" fillId="4" borderId="33" xfId="7" applyNumberFormat="1" applyFont="1" applyFill="1" applyBorder="1" applyProtection="1">
      <protection locked="0"/>
    </xf>
    <xf numFmtId="173" fontId="19" fillId="3" borderId="33" xfId="7" applyNumberFormat="1" applyFont="1" applyFill="1" applyBorder="1" applyProtection="1">
      <protection locked="0"/>
    </xf>
    <xf numFmtId="172" fontId="19" fillId="0" borderId="33" xfId="7" applyNumberFormat="1" applyFont="1" applyBorder="1" applyProtection="1">
      <protection locked="0"/>
    </xf>
    <xf numFmtId="172" fontId="19" fillId="4" borderId="33" xfId="7" applyNumberFormat="1" applyFont="1" applyFill="1" applyBorder="1" applyProtection="1">
      <protection locked="0"/>
    </xf>
    <xf numFmtId="174" fontId="16" fillId="3" borderId="33" xfId="7" applyNumberFormat="1" applyFont="1" applyFill="1" applyBorder="1" applyProtection="1">
      <protection locked="0"/>
    </xf>
    <xf numFmtId="174" fontId="16" fillId="0" borderId="33" xfId="7" applyNumberFormat="1" applyFont="1" applyBorder="1" applyProtection="1">
      <protection locked="0"/>
    </xf>
    <xf numFmtId="174" fontId="16" fillId="4" borderId="33" xfId="7" applyNumberFormat="1" applyFont="1" applyFill="1" applyBorder="1" applyProtection="1">
      <protection locked="0"/>
    </xf>
    <xf numFmtId="0" fontId="16" fillId="0" borderId="1" xfId="2" applyFont="1" applyBorder="1" applyAlignment="1" applyProtection="1">
      <alignment vertical="center"/>
      <protection locked="0"/>
    </xf>
    <xf numFmtId="190" fontId="16" fillId="3" borderId="8" xfId="7" applyNumberFormat="1" applyFont="1" applyFill="1" applyBorder="1" applyProtection="1">
      <protection locked="0"/>
    </xf>
    <xf numFmtId="190" fontId="16" fillId="0" borderId="8" xfId="7" applyNumberFormat="1" applyFont="1" applyBorder="1" applyProtection="1">
      <protection locked="0"/>
    </xf>
    <xf numFmtId="190" fontId="16" fillId="4" borderId="8" xfId="7" applyNumberFormat="1" applyFont="1" applyFill="1" applyBorder="1" applyProtection="1">
      <protection locked="0"/>
    </xf>
    <xf numFmtId="190" fontId="16" fillId="3" borderId="10" xfId="7" applyNumberFormat="1" applyFont="1" applyFill="1" applyBorder="1" applyProtection="1">
      <protection locked="0"/>
    </xf>
    <xf numFmtId="190" fontId="16" fillId="0" borderId="10" xfId="7" applyNumberFormat="1" applyFont="1" applyBorder="1" applyProtection="1">
      <protection locked="0"/>
    </xf>
    <xf numFmtId="190" fontId="16" fillId="4" borderId="10" xfId="7" applyNumberFormat="1" applyFont="1" applyFill="1" applyBorder="1" applyProtection="1">
      <protection locked="0"/>
    </xf>
    <xf numFmtId="190" fontId="16" fillId="3" borderId="33" xfId="7" applyNumberFormat="1" applyFont="1" applyFill="1" applyBorder="1" applyProtection="1">
      <protection locked="0"/>
    </xf>
    <xf numFmtId="190" fontId="16" fillId="0" borderId="33" xfId="7" applyNumberFormat="1" applyFont="1" applyBorder="1" applyProtection="1">
      <protection locked="0"/>
    </xf>
    <xf numFmtId="190" fontId="16" fillId="4" borderId="33" xfId="7" applyNumberFormat="1" applyFont="1" applyFill="1" applyBorder="1" applyProtection="1">
      <protection locked="0"/>
    </xf>
    <xf numFmtId="0" fontId="114" fillId="0" borderId="0" xfId="13" applyFont="1"/>
    <xf numFmtId="0" fontId="10" fillId="0" borderId="0" xfId="1" applyFont="1" applyFill="1" applyAlignment="1" applyProtection="1">
      <protection locked="0"/>
    </xf>
    <xf numFmtId="197" fontId="16" fillId="0" borderId="7" xfId="2" applyNumberFormat="1" applyFont="1" applyBorder="1" applyAlignment="1" applyProtection="1">
      <alignment vertical="center"/>
      <protection locked="0"/>
    </xf>
    <xf numFmtId="197" fontId="16" fillId="2" borderId="7" xfId="2" applyNumberFormat="1" applyFont="1" applyFill="1" applyBorder="1" applyAlignment="1" applyProtection="1">
      <alignment vertical="center"/>
      <protection locked="0"/>
    </xf>
    <xf numFmtId="0" fontId="16" fillId="0" borderId="35" xfId="2" applyFont="1" applyBorder="1" applyAlignment="1" applyProtection="1">
      <alignment horizontal="left" vertical="center"/>
      <protection locked="0"/>
    </xf>
    <xf numFmtId="172" fontId="16" fillId="0" borderId="35" xfId="2" applyNumberFormat="1" applyFont="1" applyBorder="1" applyProtection="1">
      <protection locked="0"/>
    </xf>
    <xf numFmtId="0" fontId="19" fillId="0" borderId="35" xfId="2" applyFont="1" applyBorder="1" applyAlignment="1" applyProtection="1">
      <alignment horizontal="left" vertical="center"/>
      <protection locked="0"/>
    </xf>
    <xf numFmtId="172" fontId="19" fillId="0" borderId="35" xfId="0" applyNumberFormat="1" applyFont="1" applyBorder="1" applyProtection="1">
      <protection locked="0"/>
    </xf>
    <xf numFmtId="0" fontId="19" fillId="0" borderId="35" xfId="2" applyFont="1" applyBorder="1" applyAlignment="1" applyProtection="1">
      <alignment horizontal="left" vertical="center" wrapText="1"/>
      <protection locked="0"/>
    </xf>
    <xf numFmtId="49" fontId="16" fillId="0" borderId="35" xfId="2" applyNumberFormat="1" applyFont="1" applyBorder="1" applyAlignment="1" applyProtection="1">
      <alignment horizontal="left" vertical="center" wrapText="1"/>
      <protection locked="0"/>
    </xf>
    <xf numFmtId="49" fontId="16" fillId="0" borderId="35" xfId="2" applyNumberFormat="1" applyFont="1" applyBorder="1" applyAlignment="1" applyProtection="1">
      <alignment horizontal="left" vertical="center" wrapText="1" indent="1"/>
      <protection locked="0"/>
    </xf>
    <xf numFmtId="49" fontId="19" fillId="0" borderId="35" xfId="2" applyNumberFormat="1" applyFont="1" applyBorder="1" applyAlignment="1" applyProtection="1">
      <alignment horizontal="left" vertical="center" wrapText="1"/>
      <protection locked="0"/>
    </xf>
    <xf numFmtId="0" fontId="20" fillId="0" borderId="35" xfId="4" applyFont="1" applyBorder="1" applyAlignment="1">
      <alignment vertical="center"/>
    </xf>
    <xf numFmtId="173" fontId="26" fillId="7" borderId="35" xfId="0" applyNumberFormat="1" applyFont="1" applyFill="1" applyBorder="1" applyProtection="1">
      <protection locked="0"/>
    </xf>
    <xf numFmtId="173" fontId="27" fillId="7" borderId="35" xfId="0" applyNumberFormat="1" applyFont="1" applyFill="1" applyBorder="1" applyProtection="1">
      <protection locked="0"/>
    </xf>
    <xf numFmtId="0" fontId="19" fillId="0" borderId="35" xfId="2" applyFont="1" applyBorder="1" applyAlignment="1" applyProtection="1">
      <alignment horizontal="left"/>
      <protection locked="0"/>
    </xf>
    <xf numFmtId="172" fontId="16" fillId="3" borderId="35" xfId="2" applyNumberFormat="1" applyFont="1" applyFill="1" applyBorder="1" applyProtection="1">
      <protection locked="0"/>
    </xf>
    <xf numFmtId="0" fontId="16" fillId="0" borderId="35" xfId="0" applyFont="1" applyBorder="1" applyProtection="1">
      <protection locked="0"/>
    </xf>
    <xf numFmtId="0" fontId="177" fillId="0" borderId="0" xfId="0" applyFont="1"/>
    <xf numFmtId="0" fontId="94" fillId="2" borderId="0" xfId="0" applyFont="1" applyFill="1" applyAlignment="1">
      <alignment vertical="top" wrapText="1"/>
    </xf>
    <xf numFmtId="0" fontId="94" fillId="2" borderId="0" xfId="2" applyFont="1" applyFill="1"/>
    <xf numFmtId="49" fontId="114" fillId="0" borderId="0" xfId="5" applyNumberFormat="1" applyFont="1" applyAlignment="1">
      <alignment vertical="center" wrapText="1"/>
    </xf>
    <xf numFmtId="0" fontId="19" fillId="0" borderId="0" xfId="4" applyFont="1" applyAlignment="1" applyProtection="1">
      <alignment horizontal="left" vertical="center"/>
      <protection locked="0"/>
    </xf>
    <xf numFmtId="0" fontId="122" fillId="2" borderId="0" xfId="0" applyFont="1" applyFill="1" applyAlignment="1">
      <alignment vertical="top" wrapText="1"/>
    </xf>
    <xf numFmtId="190" fontId="19" fillId="0" borderId="0" xfId="2" applyNumberFormat="1" applyFont="1" applyAlignment="1" applyProtection="1">
      <alignment vertical="center"/>
      <protection locked="0"/>
    </xf>
    <xf numFmtId="0" fontId="92" fillId="0" borderId="0" xfId="1" applyFont="1" applyFill="1" applyAlignment="1" applyProtection="1">
      <alignment horizontal="left" vertical="top"/>
      <protection locked="0"/>
    </xf>
    <xf numFmtId="0" fontId="115" fillId="0" borderId="0" xfId="4" applyFont="1" applyProtection="1">
      <protection locked="0"/>
    </xf>
    <xf numFmtId="171" fontId="16" fillId="5" borderId="7" xfId="2" applyNumberFormat="1" applyFont="1" applyFill="1" applyBorder="1" applyAlignment="1" applyProtection="1">
      <alignment horizontal="right" vertical="center"/>
      <protection locked="0"/>
    </xf>
    <xf numFmtId="49" fontId="16" fillId="0" borderId="8" xfId="4" applyNumberFormat="1" applyFont="1" applyBorder="1" applyAlignment="1" applyProtection="1">
      <alignment horizontal="right" vertical="center"/>
      <protection locked="0"/>
    </xf>
    <xf numFmtId="2" fontId="19" fillId="5" borderId="0" xfId="2" applyNumberFormat="1" applyFont="1" applyFill="1" applyAlignment="1" applyProtection="1">
      <alignment vertical="center"/>
      <protection locked="0"/>
    </xf>
    <xf numFmtId="0" fontId="96" fillId="0" borderId="0" xfId="1" applyFont="1" applyBorder="1" applyAlignment="1" applyProtection="1">
      <alignment horizontal="left" vertical="top"/>
    </xf>
    <xf numFmtId="0" fontId="16" fillId="0" borderId="0" xfId="4" quotePrefix="1" applyFont="1" applyAlignment="1" applyProtection="1">
      <alignment horizontal="left" vertical="center"/>
      <protection locked="0"/>
    </xf>
    <xf numFmtId="172" fontId="16" fillId="3" borderId="10" xfId="13" applyNumberFormat="1" applyFont="1" applyFill="1" applyBorder="1" applyAlignment="1" applyProtection="1">
      <alignment horizontal="center"/>
      <protection locked="0"/>
    </xf>
    <xf numFmtId="178" fontId="16" fillId="0" borderId="10" xfId="13" applyNumberFormat="1" applyFont="1" applyBorder="1" applyProtection="1">
      <protection locked="0"/>
    </xf>
    <xf numFmtId="0" fontId="45" fillId="0" borderId="0" xfId="13" applyFont="1" applyAlignment="1">
      <alignment vertical="center"/>
    </xf>
    <xf numFmtId="172" fontId="5" fillId="0" borderId="0" xfId="13" applyNumberFormat="1" applyFont="1" applyAlignment="1">
      <alignment vertical="center"/>
    </xf>
    <xf numFmtId="197" fontId="94" fillId="2" borderId="7" xfId="4" applyNumberFormat="1" applyFont="1" applyFill="1" applyBorder="1" applyAlignment="1" applyProtection="1">
      <alignment vertical="center"/>
      <protection locked="0"/>
    </xf>
    <xf numFmtId="172" fontId="16" fillId="3" borderId="7" xfId="2" applyNumberFormat="1" applyFont="1" applyFill="1" applyBorder="1" applyAlignment="1" applyProtection="1">
      <alignment vertical="center" wrapText="1"/>
      <protection locked="0"/>
    </xf>
    <xf numFmtId="172" fontId="16" fillId="3" borderId="33" xfId="2" applyNumberFormat="1" applyFont="1" applyFill="1" applyBorder="1" applyAlignment="1" applyProtection="1">
      <alignment vertical="center" wrapText="1"/>
      <protection locked="0"/>
    </xf>
    <xf numFmtId="172" fontId="16" fillId="0" borderId="11" xfId="2" applyNumberFormat="1" applyFont="1" applyBorder="1" applyAlignment="1" applyProtection="1">
      <alignment wrapText="1"/>
      <protection locked="0"/>
    </xf>
    <xf numFmtId="237" fontId="3" fillId="0" borderId="0" xfId="2" applyNumberFormat="1" applyFont="1" applyProtection="1">
      <protection locked="0"/>
    </xf>
    <xf numFmtId="0" fontId="16" fillId="0" borderId="0" xfId="0" applyFont="1" applyAlignment="1" applyProtection="1">
      <alignment horizontal="left" wrapText="1"/>
      <protection locked="0"/>
    </xf>
    <xf numFmtId="172" fontId="16" fillId="3" borderId="10" xfId="13" applyNumberFormat="1" applyFont="1" applyFill="1" applyBorder="1" applyAlignment="1" applyProtection="1">
      <alignment horizontal="left"/>
      <protection locked="0"/>
    </xf>
    <xf numFmtId="172" fontId="16" fillId="3" borderId="33" xfId="13" applyNumberFormat="1" applyFont="1" applyFill="1" applyBorder="1" applyAlignment="1" applyProtection="1">
      <alignment horizontal="left"/>
      <protection locked="0"/>
    </xf>
    <xf numFmtId="172" fontId="16" fillId="0" borderId="33" xfId="13" applyNumberFormat="1" applyFont="1" applyBorder="1" applyAlignment="1" applyProtection="1">
      <alignment horizontal="left"/>
      <protection locked="0"/>
    </xf>
    <xf numFmtId="172" fontId="16" fillId="3" borderId="8" xfId="13" applyNumberFormat="1" applyFont="1" applyFill="1" applyBorder="1" applyAlignment="1" applyProtection="1">
      <alignment horizontal="left"/>
      <protection locked="0"/>
    </xf>
    <xf numFmtId="172" fontId="16" fillId="0" borderId="8" xfId="13" applyNumberFormat="1" applyFont="1" applyBorder="1" applyAlignment="1" applyProtection="1">
      <alignment horizontal="left"/>
      <protection locked="0"/>
    </xf>
    <xf numFmtId="172" fontId="16" fillId="0" borderId="10" xfId="13" applyNumberFormat="1" applyFont="1" applyBorder="1" applyAlignment="1" applyProtection="1">
      <alignment horizontal="left"/>
      <protection locked="0"/>
    </xf>
    <xf numFmtId="172" fontId="19" fillId="3" borderId="7" xfId="13" applyNumberFormat="1" applyFont="1" applyFill="1" applyBorder="1" applyAlignment="1" applyProtection="1">
      <alignment horizontal="left"/>
      <protection locked="0"/>
    </xf>
    <xf numFmtId="172" fontId="19" fillId="0" borderId="7" xfId="13" applyNumberFormat="1" applyFont="1" applyBorder="1" applyAlignment="1" applyProtection="1">
      <alignment horizontal="left"/>
      <protection locked="0"/>
    </xf>
    <xf numFmtId="172" fontId="16" fillId="0" borderId="32" xfId="13" applyNumberFormat="1" applyFont="1" applyBorder="1" applyAlignment="1" applyProtection="1">
      <alignment horizontal="left"/>
      <protection locked="0"/>
    </xf>
    <xf numFmtId="172" fontId="16" fillId="0" borderId="9" xfId="13" applyNumberFormat="1" applyFont="1" applyBorder="1" applyAlignment="1" applyProtection="1">
      <alignment horizontal="left"/>
      <protection locked="0"/>
    </xf>
    <xf numFmtId="0" fontId="179" fillId="0" borderId="0" xfId="0" applyFont="1" applyAlignment="1" applyProtection="1">
      <alignment horizontal="left" vertical="top" wrapText="1"/>
      <protection locked="0"/>
    </xf>
    <xf numFmtId="0" fontId="178" fillId="0" borderId="36" xfId="0" applyFont="1" applyBorder="1" applyAlignment="1" applyProtection="1">
      <alignment horizontal="left" vertical="center"/>
      <protection locked="0"/>
    </xf>
    <xf numFmtId="173" fontId="16" fillId="0" borderId="7" xfId="2" applyNumberFormat="1" applyFont="1" applyBorder="1" applyProtection="1">
      <protection locked="0"/>
    </xf>
    <xf numFmtId="173" fontId="26" fillId="3" borderId="7" xfId="13" applyNumberFormat="1" applyFont="1" applyFill="1" applyBorder="1" applyProtection="1">
      <protection locked="0"/>
    </xf>
    <xf numFmtId="173" fontId="26" fillId="0" borderId="7" xfId="13" applyNumberFormat="1" applyFont="1" applyBorder="1" applyProtection="1">
      <protection locked="0"/>
    </xf>
    <xf numFmtId="173" fontId="26" fillId="4" borderId="7" xfId="13" applyNumberFormat="1" applyFont="1" applyFill="1" applyBorder="1" applyProtection="1">
      <protection locked="0"/>
    </xf>
    <xf numFmtId="166" fontId="16" fillId="3" borderId="10" xfId="4" applyNumberFormat="1" applyFont="1" applyFill="1" applyBorder="1" applyAlignment="1" applyProtection="1">
      <alignment vertical="center"/>
      <protection locked="0"/>
    </xf>
    <xf numFmtId="0" fontId="194" fillId="0" borderId="0" xfId="2" applyFont="1"/>
    <xf numFmtId="0" fontId="195" fillId="0" borderId="0" xfId="2" applyFont="1" applyAlignment="1">
      <alignment vertical="center"/>
    </xf>
    <xf numFmtId="0" fontId="196" fillId="4" borderId="0" xfId="21" applyFont="1" applyFill="1"/>
    <xf numFmtId="0" fontId="197" fillId="4" borderId="0" xfId="21" applyFont="1" applyFill="1"/>
    <xf numFmtId="0" fontId="197" fillId="0" borderId="0" xfId="21" applyFont="1"/>
    <xf numFmtId="0" fontId="16" fillId="0" borderId="36" xfId="2" applyFont="1" applyBorder="1" applyAlignment="1" applyProtection="1">
      <alignment horizontal="left" vertical="center"/>
      <protection locked="0"/>
    </xf>
    <xf numFmtId="0" fontId="19" fillId="0" borderId="36" xfId="2" applyFont="1" applyBorder="1" applyAlignment="1" applyProtection="1">
      <alignment horizontal="left" vertical="center"/>
      <protection locked="0"/>
    </xf>
    <xf numFmtId="0" fontId="19" fillId="4" borderId="36" xfId="5" applyFont="1" applyFill="1" applyBorder="1" applyProtection="1">
      <protection locked="0"/>
    </xf>
    <xf numFmtId="0" fontId="19" fillId="0" borderId="36" xfId="5" applyFont="1" applyBorder="1" applyProtection="1">
      <protection locked="0"/>
    </xf>
    <xf numFmtId="173" fontId="19" fillId="0" borderId="36" xfId="7" applyNumberFormat="1" applyFont="1" applyBorder="1" applyProtection="1">
      <protection locked="0"/>
    </xf>
    <xf numFmtId="0" fontId="16" fillId="0" borderId="36" xfId="5" applyFont="1" applyBorder="1" applyProtection="1">
      <protection locked="0"/>
    </xf>
    <xf numFmtId="173" fontId="19" fillId="4" borderId="36" xfId="7" applyNumberFormat="1" applyFont="1" applyFill="1" applyBorder="1" applyProtection="1">
      <protection locked="0"/>
    </xf>
    <xf numFmtId="173" fontId="16" fillId="4" borderId="36" xfId="7" applyNumberFormat="1" applyFont="1" applyFill="1" applyBorder="1" applyProtection="1">
      <protection locked="0"/>
    </xf>
    <xf numFmtId="173" fontId="27" fillId="4" borderId="36" xfId="7" applyNumberFormat="1" applyFont="1" applyFill="1" applyBorder="1" applyProtection="1">
      <protection locked="0"/>
    </xf>
    <xf numFmtId="230" fontId="133" fillId="0" borderId="36" xfId="5" applyNumberFormat="1" applyFont="1" applyBorder="1" applyAlignment="1" applyProtection="1">
      <alignment horizontal="center" vertical="center"/>
      <protection locked="0"/>
    </xf>
    <xf numFmtId="0" fontId="16" fillId="0" borderId="36" xfId="11" applyFont="1" applyBorder="1" applyAlignment="1" applyProtection="1">
      <alignment vertical="center"/>
      <protection locked="0"/>
    </xf>
    <xf numFmtId="173" fontId="19" fillId="0" borderId="36" xfId="2" applyNumberFormat="1" applyFont="1" applyBorder="1" applyAlignment="1" applyProtection="1">
      <alignment vertical="center"/>
      <protection locked="0"/>
    </xf>
    <xf numFmtId="166" fontId="19" fillId="0" borderId="36" xfId="2" applyNumberFormat="1" applyFont="1" applyBorder="1" applyAlignment="1" applyProtection="1">
      <alignment vertical="center"/>
      <protection locked="0"/>
    </xf>
    <xf numFmtId="0" fontId="20" fillId="0" borderId="36" xfId="2" applyFont="1" applyBorder="1" applyAlignment="1" applyProtection="1">
      <alignment vertical="center"/>
      <protection locked="0"/>
    </xf>
    <xf numFmtId="0" fontId="16" fillId="0" borderId="36" xfId="2" applyFont="1" applyBorder="1" applyAlignment="1" applyProtection="1">
      <alignment horizontal="left"/>
      <protection locked="0"/>
    </xf>
    <xf numFmtId="166" fontId="16" fillId="0" borderId="36" xfId="4" applyNumberFormat="1" applyFont="1" applyBorder="1" applyProtection="1">
      <protection locked="0"/>
    </xf>
    <xf numFmtId="172" fontId="16" fillId="0" borderId="36" xfId="2" applyNumberFormat="1" applyFont="1" applyBorder="1" applyAlignment="1" applyProtection="1">
      <alignment vertical="center"/>
      <protection locked="0"/>
    </xf>
    <xf numFmtId="0" fontId="16" fillId="0" borderId="36" xfId="2" applyFont="1" applyBorder="1" applyAlignment="1" applyProtection="1">
      <alignment horizontal="left" wrapText="1"/>
      <protection locked="0"/>
    </xf>
    <xf numFmtId="172" fontId="16" fillId="0" borderId="36" xfId="2" applyNumberFormat="1" applyFont="1" applyBorder="1" applyProtection="1">
      <protection locked="0"/>
    </xf>
    <xf numFmtId="0" fontId="19" fillId="0" borderId="36" xfId="4" applyFont="1" applyBorder="1" applyAlignment="1" applyProtection="1">
      <alignment horizontal="left" vertical="center"/>
      <protection locked="0"/>
    </xf>
    <xf numFmtId="0" fontId="19" fillId="0" borderId="36" xfId="0" applyFont="1" applyBorder="1" applyProtection="1">
      <protection locked="0"/>
    </xf>
    <xf numFmtId="0" fontId="94" fillId="0" borderId="36" xfId="2" applyFont="1" applyBorder="1" applyProtection="1">
      <protection locked="0"/>
    </xf>
    <xf numFmtId="0" fontId="19" fillId="0" borderId="36" xfId="4" applyFont="1" applyBorder="1" applyAlignment="1" applyProtection="1">
      <alignment vertical="center"/>
      <protection locked="0"/>
    </xf>
    <xf numFmtId="0" fontId="20" fillId="0" borderId="36" xfId="4" applyFont="1" applyBorder="1" applyAlignment="1">
      <alignment vertical="center"/>
    </xf>
    <xf numFmtId="0" fontId="16" fillId="0" borderId="36" xfId="4" applyFont="1" applyBorder="1" applyAlignment="1" applyProtection="1">
      <alignment vertical="center"/>
      <protection locked="0"/>
    </xf>
    <xf numFmtId="0" fontId="31" fillId="0" borderId="36" xfId="4" applyFont="1" applyBorder="1" applyAlignment="1">
      <alignment vertical="center"/>
    </xf>
    <xf numFmtId="0" fontId="19" fillId="0" borderId="36" xfId="19" applyFont="1" applyBorder="1" applyAlignment="1" applyProtection="1">
      <alignment horizontal="left"/>
      <protection locked="0"/>
    </xf>
    <xf numFmtId="0" fontId="16" fillId="0" borderId="36" xfId="13" applyFont="1" applyBorder="1" applyAlignment="1" applyProtection="1">
      <alignment horizontal="left"/>
      <protection locked="0"/>
    </xf>
    <xf numFmtId="173" fontId="26" fillId="7" borderId="36" xfId="0" applyNumberFormat="1" applyFont="1" applyFill="1" applyBorder="1" applyProtection="1">
      <protection locked="0"/>
    </xf>
    <xf numFmtId="0" fontId="19" fillId="0" borderId="36" xfId="13" applyFont="1" applyBorder="1" applyAlignment="1" applyProtection="1">
      <alignment horizontal="left" wrapText="1"/>
      <protection locked="0"/>
    </xf>
    <xf numFmtId="173" fontId="27" fillId="7" borderId="36" xfId="0" applyNumberFormat="1" applyFont="1" applyFill="1" applyBorder="1" applyProtection="1">
      <protection locked="0"/>
    </xf>
    <xf numFmtId="0" fontId="19" fillId="0" borderId="36" xfId="2" applyFont="1" applyBorder="1" applyAlignment="1" applyProtection="1">
      <alignment horizontal="left"/>
      <protection locked="0"/>
    </xf>
    <xf numFmtId="172" fontId="19" fillId="0" borderId="36" xfId="2" applyNumberFormat="1" applyFont="1" applyBorder="1" applyProtection="1">
      <protection locked="0"/>
    </xf>
    <xf numFmtId="172" fontId="23" fillId="0" borderId="36" xfId="2" applyNumberFormat="1" applyFont="1" applyBorder="1" applyProtection="1">
      <protection locked="0"/>
    </xf>
    <xf numFmtId="0" fontId="19" fillId="0" borderId="36" xfId="13" applyFont="1" applyBorder="1" applyAlignment="1" applyProtection="1">
      <alignment horizontal="left" vertical="center"/>
      <protection locked="0"/>
    </xf>
    <xf numFmtId="0" fontId="16" fillId="0" borderId="36" xfId="4" applyFont="1" applyBorder="1" applyAlignment="1" applyProtection="1">
      <alignment horizontal="left" vertical="center"/>
      <protection locked="0"/>
    </xf>
    <xf numFmtId="0" fontId="94" fillId="0" borderId="36" xfId="4" applyFont="1" applyBorder="1" applyAlignment="1" applyProtection="1">
      <alignment horizontal="left" vertical="center"/>
      <protection locked="0"/>
    </xf>
    <xf numFmtId="0" fontId="97" fillId="0" borderId="36" xfId="4" applyFont="1" applyBorder="1" applyProtection="1">
      <protection locked="0"/>
    </xf>
    <xf numFmtId="166" fontId="16" fillId="0" borderId="36" xfId="4" applyNumberFormat="1" applyFont="1" applyBorder="1" applyAlignment="1" applyProtection="1">
      <alignment vertical="center"/>
      <protection locked="0"/>
    </xf>
    <xf numFmtId="0" fontId="16" fillId="0" borderId="36" xfId="13" applyFont="1" applyBorder="1" applyAlignment="1" applyProtection="1">
      <alignment horizontal="left" vertical="center"/>
      <protection locked="0"/>
    </xf>
    <xf numFmtId="0" fontId="19" fillId="0" borderId="36" xfId="13" applyFont="1" applyBorder="1" applyAlignment="1" applyProtection="1">
      <alignment horizontal="left"/>
      <protection locked="0"/>
    </xf>
    <xf numFmtId="172" fontId="19" fillId="0" borderId="36" xfId="13" applyNumberFormat="1" applyFont="1" applyBorder="1" applyAlignment="1" applyProtection="1">
      <alignment horizontal="center"/>
      <protection locked="0"/>
    </xf>
    <xf numFmtId="0" fontId="43" fillId="0" borderId="0" xfId="2" applyFont="1" applyAlignment="1" applyProtection="1">
      <alignment vertical="center"/>
      <protection locked="0"/>
    </xf>
    <xf numFmtId="0" fontId="5" fillId="0" borderId="1" xfId="1" applyFont="1" applyBorder="1" applyAlignment="1" applyProtection="1">
      <alignment horizontal="left"/>
      <protection locked="0"/>
    </xf>
    <xf numFmtId="208" fontId="26" fillId="3" borderId="10" xfId="20" applyNumberFormat="1" applyFont="1" applyFill="1" applyBorder="1" applyAlignment="1" applyProtection="1">
      <alignment vertical="center"/>
      <protection locked="0"/>
    </xf>
    <xf numFmtId="174" fontId="16" fillId="0" borderId="9" xfId="7" applyNumberFormat="1" applyFont="1" applyFill="1" applyBorder="1" applyProtection="1">
      <protection locked="0"/>
    </xf>
    <xf numFmtId="174" fontId="16" fillId="0" borderId="32" xfId="7" applyNumberFormat="1" applyFont="1" applyFill="1" applyBorder="1" applyProtection="1">
      <protection locked="0"/>
    </xf>
    <xf numFmtId="174" fontId="16" fillId="5" borderId="33" xfId="7" applyNumberFormat="1" applyFont="1" applyFill="1" applyBorder="1" applyProtection="1">
      <protection locked="0"/>
    </xf>
    <xf numFmtId="174" fontId="16" fillId="5" borderId="10" xfId="7" applyNumberFormat="1" applyFont="1" applyFill="1" applyBorder="1" applyProtection="1">
      <protection locked="0"/>
    </xf>
    <xf numFmtId="49" fontId="16" fillId="0" borderId="0" xfId="2" applyNumberFormat="1" applyFont="1" applyAlignment="1" applyProtection="1">
      <alignment horizontal="left" vertical="center" wrapText="1"/>
      <protection locked="0"/>
    </xf>
    <xf numFmtId="49" fontId="19" fillId="0" borderId="0" xfId="2" applyNumberFormat="1" applyFont="1" applyAlignment="1" applyProtection="1">
      <alignment horizontal="left" vertical="center" wrapText="1"/>
      <protection locked="0"/>
    </xf>
    <xf numFmtId="0" fontId="9" fillId="0" borderId="11" xfId="18" applyFont="1" applyBorder="1" applyProtection="1">
      <protection locked="0"/>
    </xf>
    <xf numFmtId="0" fontId="10" fillId="0" borderId="32" xfId="18" applyFont="1" applyBorder="1" applyAlignment="1" applyProtection="1">
      <alignment horizontal="left"/>
      <protection locked="0"/>
    </xf>
    <xf numFmtId="0" fontId="10" fillId="0" borderId="11" xfId="18" applyFont="1" applyBorder="1" applyAlignment="1" applyProtection="1">
      <alignment horizontal="left"/>
      <protection locked="0"/>
    </xf>
    <xf numFmtId="0" fontId="10" fillId="0" borderId="9" xfId="18" applyFont="1" applyBorder="1" applyAlignment="1" applyProtection="1">
      <alignment horizontal="left"/>
      <protection locked="0"/>
    </xf>
    <xf numFmtId="0" fontId="16" fillId="0" borderId="1" xfId="2" applyFont="1" applyBorder="1" applyAlignment="1" applyProtection="1">
      <alignment horizontal="left" vertical="center" wrapText="1"/>
      <protection locked="0"/>
    </xf>
    <xf numFmtId="0" fontId="19" fillId="0" borderId="36" xfId="2" applyFont="1" applyBorder="1" applyAlignment="1" applyProtection="1">
      <alignment horizontal="left" vertical="center" wrapText="1"/>
      <protection locked="0"/>
    </xf>
    <xf numFmtId="49" fontId="16" fillId="0" borderId="36" xfId="2" applyNumberFormat="1" applyFont="1" applyBorder="1" applyAlignment="1" applyProtection="1">
      <alignment horizontal="left" vertical="center" wrapText="1"/>
      <protection locked="0"/>
    </xf>
    <xf numFmtId="0" fontId="16" fillId="2" borderId="0" xfId="2" applyFont="1" applyFill="1" applyAlignment="1" applyProtection="1">
      <alignment vertical="center"/>
      <protection locked="0"/>
    </xf>
    <xf numFmtId="0" fontId="94" fillId="0" borderId="1" xfId="2" applyFont="1" applyBorder="1" applyAlignment="1" applyProtection="1">
      <alignment horizontal="left"/>
      <protection locked="0"/>
    </xf>
    <xf numFmtId="49" fontId="16" fillId="0" borderId="36" xfId="2" applyNumberFormat="1" applyFont="1" applyBorder="1" applyAlignment="1" applyProtection="1">
      <alignment horizontal="left" vertical="center" wrapText="1" indent="1"/>
      <protection locked="0"/>
    </xf>
    <xf numFmtId="49" fontId="19" fillId="0" borderId="36" xfId="2" applyNumberFormat="1" applyFont="1" applyBorder="1" applyAlignment="1" applyProtection="1">
      <alignment horizontal="left" vertical="center" wrapText="1"/>
      <protection locked="0"/>
    </xf>
    <xf numFmtId="0" fontId="16" fillId="0" borderId="0" xfId="2" applyFont="1" applyAlignment="1" applyProtection="1">
      <alignment vertical="center" wrapText="1"/>
      <protection locked="0"/>
    </xf>
    <xf numFmtId="0" fontId="94" fillId="0" borderId="32" xfId="2" applyFont="1" applyBorder="1" applyAlignment="1" applyProtection="1">
      <alignment horizontal="left" vertical="center"/>
      <protection locked="0"/>
    </xf>
    <xf numFmtId="0" fontId="2" fillId="0" borderId="0" xfId="4" quotePrefix="1"/>
    <xf numFmtId="0" fontId="94" fillId="0" borderId="36" xfId="2" quotePrefix="1" applyFont="1" applyBorder="1" applyAlignment="1" applyProtection="1">
      <alignment horizontal="left" vertical="center" indent="1"/>
      <protection locked="0"/>
    </xf>
    <xf numFmtId="0" fontId="94" fillId="0" borderId="35" xfId="2" applyFont="1" applyBorder="1" applyAlignment="1" applyProtection="1">
      <alignment horizontal="left" vertical="center" indent="1"/>
      <protection locked="0"/>
    </xf>
    <xf numFmtId="0" fontId="94" fillId="0" borderId="36" xfId="2" quotePrefix="1" applyFont="1" applyBorder="1" applyAlignment="1" applyProtection="1">
      <alignment horizontal="left" vertical="center"/>
      <protection locked="0"/>
    </xf>
    <xf numFmtId="193" fontId="19" fillId="0" borderId="36" xfId="2" applyNumberFormat="1" applyFont="1" applyBorder="1" applyAlignment="1" applyProtection="1">
      <alignment vertical="center"/>
      <protection locked="0"/>
    </xf>
    <xf numFmtId="193" fontId="94" fillId="3" borderId="7" xfId="2" applyNumberFormat="1" applyFont="1" applyFill="1" applyBorder="1" applyAlignment="1" applyProtection="1">
      <alignment vertical="center"/>
      <protection locked="0"/>
    </xf>
    <xf numFmtId="193" fontId="94" fillId="0" borderId="7" xfId="2" applyNumberFormat="1" applyFont="1" applyBorder="1" applyAlignment="1" applyProtection="1">
      <alignment vertical="center"/>
      <protection locked="0"/>
    </xf>
    <xf numFmtId="0" fontId="34" fillId="0" borderId="0" xfId="4" applyFont="1"/>
    <xf numFmtId="191" fontId="94" fillId="0" borderId="6" xfId="2" applyNumberFormat="1" applyFont="1" applyBorder="1" applyAlignment="1" applyProtection="1">
      <alignment vertical="center"/>
      <protection locked="0"/>
    </xf>
    <xf numFmtId="193" fontId="94" fillId="3" borderId="8" xfId="2" applyNumberFormat="1" applyFont="1" applyFill="1" applyBorder="1" applyAlignment="1" applyProtection="1">
      <alignment vertical="center"/>
      <protection locked="0"/>
    </xf>
    <xf numFmtId="193" fontId="94" fillId="0" borderId="8" xfId="2" applyNumberFormat="1" applyFont="1" applyBorder="1" applyAlignment="1" applyProtection="1">
      <alignment vertical="center"/>
      <protection locked="0"/>
    </xf>
    <xf numFmtId="49" fontId="94" fillId="0" borderId="36" xfId="2" applyNumberFormat="1" applyFont="1" applyBorder="1" applyAlignment="1" applyProtection="1">
      <alignment horizontal="left" vertical="center" wrapText="1" indent="1"/>
      <protection locked="0"/>
    </xf>
    <xf numFmtId="49" fontId="94" fillId="0" borderId="35" xfId="2" applyNumberFormat="1" applyFont="1" applyBorder="1" applyAlignment="1" applyProtection="1">
      <alignment horizontal="left" vertical="center" wrapText="1"/>
      <protection locked="0"/>
    </xf>
    <xf numFmtId="49" fontId="97" fillId="0" borderId="36" xfId="2" applyNumberFormat="1" applyFont="1" applyBorder="1" applyAlignment="1" applyProtection="1">
      <alignment horizontal="left" vertical="center" wrapText="1"/>
      <protection locked="0"/>
    </xf>
    <xf numFmtId="193" fontId="97" fillId="0" borderId="36" xfId="2" applyNumberFormat="1" applyFont="1" applyBorder="1" applyAlignment="1" applyProtection="1">
      <alignment vertical="center"/>
      <protection locked="0"/>
    </xf>
    <xf numFmtId="0" fontId="94" fillId="0" borderId="6" xfId="2" applyFont="1" applyBorder="1" applyProtection="1">
      <protection locked="0"/>
    </xf>
    <xf numFmtId="49" fontId="94" fillId="0" borderId="35" xfId="2" applyNumberFormat="1" applyFont="1" applyBorder="1" applyAlignment="1" applyProtection="1">
      <alignment horizontal="left" vertical="center" wrapText="1" indent="1"/>
      <protection locked="0"/>
    </xf>
    <xf numFmtId="0" fontId="16" fillId="0" borderId="0" xfId="21" applyFont="1" applyAlignment="1" applyProtection="1">
      <alignment wrapText="1"/>
      <protection locked="0"/>
    </xf>
    <xf numFmtId="191" fontId="19" fillId="0" borderId="7" xfId="2" applyNumberFormat="1" applyFont="1" applyBorder="1" applyAlignment="1" applyProtection="1">
      <alignment horizontal="right" vertical="center"/>
      <protection locked="0"/>
    </xf>
    <xf numFmtId="0" fontId="198" fillId="0" borderId="0" xfId="2" applyFont="1" applyAlignment="1">
      <alignment vertical="top"/>
    </xf>
    <xf numFmtId="0" fontId="14" fillId="0" borderId="0" xfId="2" applyFont="1" applyAlignment="1" applyProtection="1">
      <alignment wrapText="1"/>
      <protection locked="0"/>
    </xf>
    <xf numFmtId="197" fontId="19" fillId="3" borderId="7" xfId="2" applyNumberFormat="1" applyFont="1" applyFill="1" applyBorder="1" applyAlignment="1" applyProtection="1">
      <alignment vertical="center"/>
      <protection locked="0"/>
    </xf>
    <xf numFmtId="197" fontId="19" fillId="0" borderId="7" xfId="2" applyNumberFormat="1" applyFont="1" applyBorder="1" applyAlignment="1" applyProtection="1">
      <alignment vertical="center"/>
      <protection locked="0"/>
    </xf>
    <xf numFmtId="197" fontId="19" fillId="2" borderId="7" xfId="2" applyNumberFormat="1" applyFont="1" applyFill="1" applyBorder="1" applyAlignment="1" applyProtection="1">
      <alignment vertical="center"/>
      <protection locked="0"/>
    </xf>
    <xf numFmtId="0" fontId="16" fillId="0" borderId="35" xfId="2" applyFont="1" applyBorder="1" applyAlignment="1" applyProtection="1">
      <alignment horizontal="left" vertical="center" indent="1"/>
      <protection locked="0"/>
    </xf>
    <xf numFmtId="0" fontId="94" fillId="0" borderId="1" xfId="2" applyFont="1" applyBorder="1" applyAlignment="1" applyProtection="1">
      <alignment horizontal="left" vertical="center"/>
      <protection locked="0"/>
    </xf>
    <xf numFmtId="0" fontId="16" fillId="0" borderId="1" xfId="2" applyFont="1" applyBorder="1" applyAlignment="1" applyProtection="1">
      <alignment horizontal="left" vertical="center" indent="1"/>
      <protection locked="0"/>
    </xf>
    <xf numFmtId="239" fontId="0" fillId="0" borderId="0" xfId="58197" applyNumberFormat="1" applyFont="1"/>
    <xf numFmtId="173" fontId="10" fillId="4" borderId="0" xfId="21" applyNumberFormat="1" applyFont="1" applyFill="1"/>
    <xf numFmtId="0" fontId="74" fillId="0" borderId="0" xfId="28993" applyAlignment="1">
      <alignment vertical="top"/>
    </xf>
    <xf numFmtId="0" fontId="123" fillId="0" borderId="0" xfId="28993" applyFont="1" applyAlignment="1">
      <alignment vertical="center"/>
    </xf>
    <xf numFmtId="0" fontId="94" fillId="0" borderId="6" xfId="21" applyFont="1" applyBorder="1" applyProtection="1">
      <protection locked="0"/>
    </xf>
    <xf numFmtId="0" fontId="9" fillId="4" borderId="0" xfId="21" applyFont="1" applyFill="1"/>
    <xf numFmtId="0" fontId="9" fillId="0" borderId="0" xfId="21" applyFont="1"/>
    <xf numFmtId="0" fontId="10" fillId="4" borderId="0" xfId="21" applyFont="1" applyFill="1"/>
    <xf numFmtId="0" fontId="16" fillId="0" borderId="6" xfId="21" applyFont="1" applyBorder="1" applyAlignment="1" applyProtection="1">
      <alignment wrapText="1"/>
      <protection locked="0"/>
    </xf>
    <xf numFmtId="0" fontId="19" fillId="0" borderId="36" xfId="21" applyFont="1" applyBorder="1" applyProtection="1">
      <protection locked="0"/>
    </xf>
    <xf numFmtId="10" fontId="10" fillId="4" borderId="0" xfId="16" applyNumberFormat="1" applyFont="1" applyFill="1"/>
    <xf numFmtId="0" fontId="16" fillId="0" borderId="0" xfId="21" applyFont="1" applyProtection="1">
      <protection locked="0"/>
    </xf>
    <xf numFmtId="0" fontId="10" fillId="0" borderId="0" xfId="21" applyFont="1"/>
    <xf numFmtId="0" fontId="16" fillId="0" borderId="1" xfId="21" applyFont="1" applyBorder="1" applyAlignment="1" applyProtection="1">
      <alignment wrapText="1"/>
      <protection locked="0"/>
    </xf>
    <xf numFmtId="0" fontId="16" fillId="0" borderId="6" xfId="21" applyFont="1" applyBorder="1" applyProtection="1">
      <protection locked="0"/>
    </xf>
    <xf numFmtId="201" fontId="10" fillId="4" borderId="0" xfId="21" applyNumberFormat="1" applyFont="1" applyFill="1"/>
    <xf numFmtId="202" fontId="10" fillId="4" borderId="0" xfId="58197" applyNumberFormat="1" applyFont="1" applyFill="1"/>
    <xf numFmtId="0" fontId="16" fillId="0" borderId="1" xfId="4" applyFont="1" applyBorder="1" applyAlignment="1" applyProtection="1">
      <alignment vertical="center"/>
      <protection locked="0"/>
    </xf>
    <xf numFmtId="0" fontId="31" fillId="0" borderId="35" xfId="4" applyFont="1" applyBorder="1" applyAlignment="1">
      <alignment vertical="center"/>
    </xf>
    <xf numFmtId="0" fontId="5" fillId="0" borderId="0" xfId="0" applyFont="1" applyAlignment="1" applyProtection="1">
      <alignment horizontal="left"/>
      <protection locked="0"/>
    </xf>
    <xf numFmtId="178" fontId="16" fillId="0" borderId="8" xfId="4" applyNumberFormat="1" applyFont="1" applyBorder="1" applyAlignment="1" applyProtection="1">
      <alignment vertical="center"/>
      <protection locked="0"/>
    </xf>
    <xf numFmtId="178" fontId="16" fillId="0" borderId="7" xfId="4" applyNumberFormat="1" applyFont="1" applyBorder="1" applyAlignment="1" applyProtection="1">
      <alignment vertical="center"/>
      <protection locked="0"/>
    </xf>
    <xf numFmtId="178" fontId="16" fillId="3" borderId="33" xfId="4" applyNumberFormat="1" applyFont="1" applyFill="1" applyBorder="1" applyAlignment="1" applyProtection="1">
      <alignment vertical="center"/>
      <protection locked="0"/>
    </xf>
    <xf numFmtId="178" fontId="16" fillId="0" borderId="33" xfId="4" applyNumberFormat="1" applyFont="1" applyBorder="1" applyAlignment="1" applyProtection="1">
      <alignment vertical="center"/>
      <protection locked="0"/>
    </xf>
    <xf numFmtId="173" fontId="16" fillId="0" borderId="8" xfId="7" applyNumberFormat="1" applyFont="1" applyFill="1" applyBorder="1" applyProtection="1">
      <protection locked="0"/>
    </xf>
    <xf numFmtId="173" fontId="19" fillId="0" borderId="7" xfId="7" applyNumberFormat="1" applyFont="1" applyFill="1" applyBorder="1" applyProtection="1">
      <protection locked="0"/>
    </xf>
    <xf numFmtId="174" fontId="16" fillId="0" borderId="0" xfId="7" applyNumberFormat="1" applyFont="1" applyFill="1" applyProtection="1">
      <protection locked="0"/>
    </xf>
    <xf numFmtId="0" fontId="199" fillId="0" borderId="0" xfId="4" applyFont="1"/>
    <xf numFmtId="171" fontId="16" fillId="0" borderId="0" xfId="4" applyNumberFormat="1" applyFont="1" applyAlignment="1" applyProtection="1">
      <alignment horizontal="right"/>
      <protection locked="0"/>
    </xf>
    <xf numFmtId="171" fontId="16" fillId="0" borderId="0" xfId="4" applyNumberFormat="1" applyFont="1" applyAlignment="1" applyProtection="1">
      <alignment horizontal="right" vertical="center"/>
      <protection locked="0"/>
    </xf>
    <xf numFmtId="173" fontId="16" fillId="0" borderId="33" xfId="7" applyNumberFormat="1" applyFont="1" applyFill="1" applyBorder="1" applyProtection="1">
      <protection locked="0"/>
    </xf>
    <xf numFmtId="173" fontId="16" fillId="0" borderId="10" xfId="7" applyNumberFormat="1" applyFont="1" applyFill="1" applyBorder="1" applyProtection="1">
      <protection locked="0"/>
    </xf>
    <xf numFmtId="173" fontId="19" fillId="0" borderId="33" xfId="7" applyNumberFormat="1" applyFont="1" applyFill="1" applyBorder="1" applyProtection="1">
      <protection locked="0"/>
    </xf>
    <xf numFmtId="172" fontId="16" fillId="0" borderId="33" xfId="7" applyNumberFormat="1" applyFont="1" applyFill="1" applyBorder="1" applyProtection="1">
      <protection locked="0"/>
    </xf>
    <xf numFmtId="172" fontId="16" fillId="0" borderId="8" xfId="7" applyNumberFormat="1" applyFont="1" applyFill="1" applyBorder="1" applyProtection="1">
      <protection locked="0"/>
    </xf>
    <xf numFmtId="172" fontId="19" fillId="0" borderId="7" xfId="7" applyNumberFormat="1" applyFont="1" applyFill="1" applyBorder="1" applyProtection="1">
      <protection locked="0"/>
    </xf>
    <xf numFmtId="173" fontId="19" fillId="0" borderId="8" xfId="7" applyNumberFormat="1" applyFont="1" applyFill="1" applyBorder="1" applyProtection="1">
      <protection locked="0"/>
    </xf>
    <xf numFmtId="174" fontId="16" fillId="0" borderId="8" xfId="7" applyNumberFormat="1" applyFont="1" applyFill="1" applyBorder="1" applyProtection="1">
      <protection locked="0"/>
    </xf>
    <xf numFmtId="174" fontId="16" fillId="0" borderId="10" xfId="7" applyNumberFormat="1" applyFont="1" applyFill="1" applyBorder="1" applyProtection="1">
      <protection locked="0"/>
    </xf>
    <xf numFmtId="174" fontId="21" fillId="0" borderId="0" xfId="7" applyNumberFormat="1" applyFont="1" applyFill="1" applyProtection="1">
      <protection locked="0"/>
    </xf>
    <xf numFmtId="174" fontId="16" fillId="0" borderId="33" xfId="7" applyNumberFormat="1" applyFont="1" applyFill="1" applyBorder="1" applyProtection="1">
      <protection locked="0"/>
    </xf>
    <xf numFmtId="175" fontId="16" fillId="0" borderId="33" xfId="7" quotePrefix="1" applyNumberFormat="1" applyFont="1" applyFill="1" applyBorder="1" applyAlignment="1" applyProtection="1">
      <alignment horizontal="right"/>
      <protection locked="0"/>
    </xf>
    <xf numFmtId="175" fontId="16" fillId="0" borderId="10" xfId="7" quotePrefix="1" applyNumberFormat="1" applyFont="1" applyFill="1" applyBorder="1" applyAlignment="1" applyProtection="1">
      <alignment horizontal="right" vertical="center"/>
      <protection locked="0"/>
    </xf>
    <xf numFmtId="175" fontId="16" fillId="0" borderId="33" xfId="7" quotePrefix="1" applyNumberFormat="1" applyFont="1" applyFill="1" applyBorder="1" applyAlignment="1" applyProtection="1">
      <alignment horizontal="right" vertical="center"/>
      <protection locked="0"/>
    </xf>
    <xf numFmtId="172" fontId="26" fillId="0" borderId="8" xfId="7" applyNumberFormat="1" applyFont="1" applyFill="1" applyBorder="1" applyProtection="1">
      <protection locked="0"/>
    </xf>
    <xf numFmtId="172" fontId="26" fillId="0" borderId="10" xfId="7" applyNumberFormat="1" applyFont="1" applyFill="1" applyBorder="1" applyProtection="1">
      <protection locked="0"/>
    </xf>
    <xf numFmtId="172" fontId="27" fillId="0" borderId="7" xfId="7" applyNumberFormat="1" applyFont="1" applyFill="1" applyBorder="1" applyProtection="1">
      <protection locked="0"/>
    </xf>
    <xf numFmtId="172" fontId="27" fillId="0" borderId="8" xfId="7" applyNumberFormat="1" applyFont="1" applyFill="1" applyBorder="1" applyProtection="1">
      <protection locked="0"/>
    </xf>
    <xf numFmtId="172" fontId="27" fillId="0" borderId="10" xfId="7" applyNumberFormat="1" applyFont="1" applyFill="1" applyBorder="1" applyProtection="1">
      <protection locked="0"/>
    </xf>
    <xf numFmtId="175" fontId="16" fillId="0" borderId="11" xfId="7" quotePrefix="1" applyNumberFormat="1" applyFont="1" applyFill="1" applyBorder="1" applyAlignment="1" applyProtection="1">
      <alignment horizontal="right"/>
      <protection locked="0"/>
    </xf>
    <xf numFmtId="175" fontId="16" fillId="0" borderId="9" xfId="7" quotePrefix="1" applyNumberFormat="1" applyFont="1" applyFill="1" applyBorder="1" applyAlignment="1" applyProtection="1">
      <alignment horizontal="right" vertical="center"/>
      <protection locked="0"/>
    </xf>
    <xf numFmtId="172" fontId="26" fillId="0" borderId="11" xfId="7" applyNumberFormat="1" applyFont="1" applyFill="1" applyBorder="1" applyProtection="1">
      <protection locked="0"/>
    </xf>
    <xf numFmtId="172" fontId="27" fillId="0" borderId="11" xfId="7" applyNumberFormat="1" applyFont="1" applyFill="1" applyBorder="1" applyProtection="1">
      <protection locked="0"/>
    </xf>
    <xf numFmtId="178" fontId="16" fillId="0" borderId="8" xfId="8" applyNumberFormat="1" applyFont="1" applyFill="1" applyBorder="1" applyProtection="1">
      <protection locked="0"/>
    </xf>
    <xf numFmtId="179" fontId="16" fillId="0" borderId="8" xfId="7" applyNumberFormat="1" applyFont="1" applyFill="1" applyBorder="1" applyProtection="1">
      <protection locked="0"/>
    </xf>
    <xf numFmtId="174" fontId="16" fillId="0" borderId="8" xfId="7" applyNumberFormat="1" applyFont="1" applyFill="1" applyBorder="1" applyAlignment="1" applyProtection="1">
      <alignment horizontal="right" vertical="center"/>
      <protection locked="0"/>
    </xf>
    <xf numFmtId="178" fontId="16" fillId="0" borderId="8" xfId="7" applyNumberFormat="1" applyFont="1" applyFill="1" applyBorder="1" applyProtection="1">
      <protection locked="0"/>
    </xf>
    <xf numFmtId="179" fontId="26" fillId="0" borderId="8" xfId="7" applyNumberFormat="1" applyFont="1" applyFill="1" applyBorder="1" applyProtection="1">
      <protection locked="0"/>
    </xf>
    <xf numFmtId="178" fontId="16" fillId="0" borderId="10" xfId="8" applyNumberFormat="1" applyFont="1" applyFill="1" applyBorder="1" applyProtection="1">
      <protection locked="0"/>
    </xf>
    <xf numFmtId="0" fontId="120" fillId="0" borderId="0" xfId="2" applyFont="1" applyAlignment="1" applyProtection="1">
      <alignment horizontal="left"/>
      <protection locked="0"/>
    </xf>
    <xf numFmtId="238" fontId="3" fillId="0" borderId="0" xfId="2" applyNumberFormat="1" applyFont="1" applyProtection="1">
      <protection locked="0"/>
    </xf>
    <xf numFmtId="0" fontId="201" fillId="0" borderId="0" xfId="2" applyFont="1" applyAlignment="1">
      <alignment vertical="top"/>
    </xf>
    <xf numFmtId="0" fontId="202" fillId="0" borderId="0" xfId="2" applyFont="1" applyAlignment="1">
      <alignment vertical="center"/>
    </xf>
    <xf numFmtId="173" fontId="26" fillId="7" borderId="11" xfId="0" applyNumberFormat="1" applyFont="1" applyFill="1" applyBorder="1" applyProtection="1">
      <protection locked="0"/>
    </xf>
    <xf numFmtId="0" fontId="16" fillId="0" borderId="6" xfId="13" applyFont="1" applyBorder="1" applyAlignment="1" applyProtection="1">
      <alignment wrapText="1"/>
      <protection locked="0"/>
    </xf>
    <xf numFmtId="0" fontId="16" fillId="0" borderId="9" xfId="13" applyFont="1" applyBorder="1" applyAlignment="1" applyProtection="1">
      <alignment wrapText="1"/>
      <protection locked="0"/>
    </xf>
    <xf numFmtId="0" fontId="16" fillId="0" borderId="36" xfId="13" applyFont="1" applyBorder="1" applyAlignment="1" applyProtection="1">
      <alignment horizontal="left" wrapText="1"/>
      <protection locked="0"/>
    </xf>
    <xf numFmtId="2" fontId="19" fillId="5" borderId="8" xfId="2" applyNumberFormat="1" applyFont="1" applyFill="1" applyBorder="1" applyAlignment="1" applyProtection="1">
      <alignment horizontal="center" vertical="center"/>
      <protection locked="0"/>
    </xf>
    <xf numFmtId="2" fontId="19" fillId="5" borderId="11" xfId="2" applyNumberFormat="1" applyFont="1" applyFill="1" applyBorder="1" applyAlignment="1" applyProtection="1">
      <alignment horizontal="center" vertical="center"/>
      <protection locked="0"/>
    </xf>
    <xf numFmtId="0" fontId="94" fillId="0" borderId="0" xfId="13" quotePrefix="1" applyFont="1" applyAlignment="1" applyProtection="1">
      <alignment horizontal="left" indent="1"/>
      <protection locked="0"/>
    </xf>
    <xf numFmtId="0" fontId="94" fillId="0" borderId="6" xfId="13" quotePrefix="1" applyFont="1" applyBorder="1" applyAlignment="1" applyProtection="1">
      <alignment horizontal="left" indent="1"/>
      <protection locked="0"/>
    </xf>
    <xf numFmtId="175" fontId="16" fillId="0" borderId="11" xfId="7" quotePrefix="1" applyNumberFormat="1" applyFont="1" applyFill="1" applyBorder="1" applyAlignment="1" applyProtection="1">
      <alignment horizontal="right" vertical="center"/>
      <protection locked="0"/>
    </xf>
    <xf numFmtId="176" fontId="16" fillId="0" borderId="11" xfId="7" quotePrefix="1" applyNumberFormat="1" applyFont="1" applyFill="1" applyBorder="1" applyAlignment="1" applyProtection="1">
      <alignment horizontal="right" vertical="center"/>
      <protection locked="0"/>
    </xf>
    <xf numFmtId="172" fontId="27" fillId="0" borderId="35" xfId="7" applyNumberFormat="1" applyFont="1" applyFill="1" applyBorder="1" applyProtection="1">
      <protection locked="0"/>
    </xf>
    <xf numFmtId="0" fontId="16" fillId="0" borderId="7" xfId="21" applyFont="1" applyBorder="1" applyAlignment="1" applyProtection="1">
      <alignment horizontal="right" vertical="center"/>
      <protection locked="0"/>
    </xf>
    <xf numFmtId="0" fontId="94" fillId="2" borderId="0" xfId="2" applyFont="1" applyFill="1" applyProtection="1">
      <protection locked="0"/>
    </xf>
    <xf numFmtId="192" fontId="34" fillId="2" borderId="0" xfId="2" applyNumberFormat="1" applyFont="1" applyFill="1" applyProtection="1">
      <protection locked="0"/>
    </xf>
    <xf numFmtId="0" fontId="74" fillId="0" borderId="0" xfId="38846" applyProtection="1">
      <protection locked="0"/>
    </xf>
    <xf numFmtId="178" fontId="16" fillId="3" borderId="8" xfId="13" applyNumberFormat="1" applyFont="1" applyFill="1" applyBorder="1" applyProtection="1">
      <protection locked="0"/>
    </xf>
    <xf numFmtId="172" fontId="16" fillId="3" borderId="33" xfId="4" applyNumberFormat="1" applyFont="1" applyFill="1" applyBorder="1" applyProtection="1">
      <protection locked="0"/>
    </xf>
    <xf numFmtId="172" fontId="16" fillId="5" borderId="10" xfId="13" applyNumberFormat="1" applyFont="1" applyFill="1" applyBorder="1" applyAlignment="1" applyProtection="1">
      <alignment horizontal="center"/>
      <protection locked="0"/>
    </xf>
    <xf numFmtId="178" fontId="16" fillId="3" borderId="10" xfId="13" applyNumberFormat="1" applyFont="1" applyFill="1" applyBorder="1" applyProtection="1">
      <protection locked="0"/>
    </xf>
    <xf numFmtId="173" fontId="16" fillId="0" borderId="7" xfId="13" applyNumberFormat="1" applyFont="1" applyBorder="1" applyAlignment="1" applyProtection="1">
      <alignment horizontal="right" vertical="center"/>
      <protection locked="0"/>
    </xf>
    <xf numFmtId="175" fontId="16" fillId="5" borderId="33" xfId="7" quotePrefix="1" applyNumberFormat="1" applyFont="1" applyFill="1" applyBorder="1" applyAlignment="1" applyProtection="1">
      <alignment horizontal="right"/>
      <protection locked="0"/>
    </xf>
    <xf numFmtId="175" fontId="16" fillId="5" borderId="10" xfId="7" quotePrefix="1" applyNumberFormat="1" applyFont="1" applyFill="1" applyBorder="1" applyAlignment="1" applyProtection="1">
      <alignment horizontal="right" vertical="center"/>
      <protection locked="0"/>
    </xf>
    <xf numFmtId="175" fontId="16" fillId="5" borderId="33" xfId="7" quotePrefix="1" applyNumberFormat="1" applyFont="1" applyFill="1" applyBorder="1" applyAlignment="1" applyProtection="1">
      <alignment horizontal="right" vertical="center"/>
      <protection locked="0"/>
    </xf>
    <xf numFmtId="172" fontId="26" fillId="5" borderId="8" xfId="7" applyNumberFormat="1" applyFont="1" applyFill="1" applyBorder="1" applyProtection="1">
      <protection locked="0"/>
    </xf>
    <xf numFmtId="172" fontId="26" fillId="5" borderId="10" xfId="7" applyNumberFormat="1" applyFont="1" applyFill="1" applyBorder="1" applyProtection="1">
      <protection locked="0"/>
    </xf>
    <xf numFmtId="172" fontId="27" fillId="5" borderId="7" xfId="7" applyNumberFormat="1" applyFont="1" applyFill="1" applyBorder="1" applyProtection="1">
      <protection locked="0"/>
    </xf>
    <xf numFmtId="176" fontId="16" fillId="5" borderId="33" xfId="7" quotePrefix="1" applyNumberFormat="1" applyFont="1" applyFill="1" applyBorder="1" applyAlignment="1" applyProtection="1">
      <alignment horizontal="right" vertical="center"/>
      <protection locked="0"/>
    </xf>
    <xf numFmtId="172" fontId="27" fillId="5" borderId="8" xfId="7" applyNumberFormat="1" applyFont="1" applyFill="1" applyBorder="1" applyProtection="1">
      <protection locked="0"/>
    </xf>
    <xf numFmtId="172" fontId="27" fillId="5" borderId="10" xfId="7" applyNumberFormat="1" applyFont="1" applyFill="1" applyBorder="1" applyProtection="1">
      <protection locked="0"/>
    </xf>
    <xf numFmtId="197" fontId="94" fillId="5" borderId="7" xfId="4" applyNumberFormat="1" applyFont="1" applyFill="1" applyBorder="1" applyAlignment="1" applyProtection="1">
      <alignment vertical="center"/>
      <protection locked="0"/>
    </xf>
    <xf numFmtId="0" fontId="92" fillId="0" borderId="0" xfId="1" applyFont="1" applyBorder="1" applyAlignment="1" applyProtection="1">
      <alignment horizontal="left" vertical="top"/>
      <protection locked="0"/>
    </xf>
    <xf numFmtId="2" fontId="19" fillId="0" borderId="6" xfId="2" applyNumberFormat="1" applyFont="1" applyBorder="1" applyAlignment="1" applyProtection="1">
      <alignment horizontal="left" vertical="center"/>
      <protection locked="0"/>
    </xf>
    <xf numFmtId="171" fontId="16" fillId="3" borderId="10" xfId="2" quotePrefix="1" applyNumberFormat="1" applyFont="1" applyFill="1" applyBorder="1" applyAlignment="1" applyProtection="1">
      <alignment horizontal="right" vertical="center"/>
      <protection locked="0"/>
    </xf>
    <xf numFmtId="0" fontId="24" fillId="0" borderId="0" xfId="2" applyFont="1" applyAlignment="1">
      <alignment vertical="top"/>
    </xf>
    <xf numFmtId="0" fontId="16" fillId="0" borderId="1" xfId="4" applyFont="1" applyBorder="1" applyAlignment="1" applyProtection="1">
      <alignment horizontal="left" vertical="distributed"/>
      <protection locked="0"/>
    </xf>
    <xf numFmtId="171" fontId="16" fillId="0" borderId="9" xfId="2" applyNumberFormat="1" applyFont="1" applyBorder="1" applyAlignment="1" applyProtection="1">
      <alignment horizontal="right" vertical="center"/>
      <protection locked="0"/>
    </xf>
    <xf numFmtId="200" fontId="16" fillId="0" borderId="1" xfId="4" applyNumberFormat="1" applyFont="1" applyBorder="1" applyAlignment="1" applyProtection="1">
      <alignment vertical="center"/>
      <protection locked="0"/>
    </xf>
    <xf numFmtId="200" fontId="16" fillId="0" borderId="32" xfId="4" applyNumberFormat="1" applyFont="1" applyBorder="1" applyAlignment="1" applyProtection="1">
      <alignment vertical="center"/>
      <protection locked="0"/>
    </xf>
    <xf numFmtId="200" fontId="16" fillId="0" borderId="0" xfId="4" applyNumberFormat="1" applyFont="1" applyAlignment="1" applyProtection="1">
      <alignment vertical="center"/>
      <protection locked="0"/>
    </xf>
    <xf numFmtId="200" fontId="16" fillId="0" borderId="11" xfId="4" applyNumberFormat="1" applyFont="1" applyBorder="1" applyAlignment="1" applyProtection="1">
      <alignment vertical="center"/>
      <protection locked="0"/>
    </xf>
    <xf numFmtId="0" fontId="129" fillId="0" borderId="0" xfId="4" applyFont="1" applyProtection="1">
      <protection locked="0"/>
    </xf>
    <xf numFmtId="0" fontId="93" fillId="0" borderId="0" xfId="4" applyFont="1"/>
    <xf numFmtId="0" fontId="24" fillId="0" borderId="0" xfId="4" applyFont="1" applyAlignment="1">
      <alignment vertical="center"/>
    </xf>
    <xf numFmtId="0" fontId="58" fillId="10" borderId="0" xfId="21" applyFont="1" applyFill="1" applyAlignment="1">
      <alignment wrapText="1"/>
    </xf>
    <xf numFmtId="0" fontId="59" fillId="85" borderId="0" xfId="21" applyFont="1" applyFill="1"/>
    <xf numFmtId="213" fontId="50" fillId="8" borderId="32" xfId="2" applyNumberFormat="1" applyFont="1" applyFill="1" applyBorder="1" applyAlignment="1">
      <alignment horizontal="right" vertical="center" wrapText="1"/>
    </xf>
    <xf numFmtId="0" fontId="12" fillId="0" borderId="0" xfId="5" applyFont="1" applyAlignment="1" applyProtection="1">
      <alignment horizontal="left" vertical="center"/>
      <protection locked="0"/>
    </xf>
    <xf numFmtId="184" fontId="16" fillId="3" borderId="33" xfId="7" applyNumberFormat="1" applyFont="1" applyFill="1" applyBorder="1" applyAlignment="1" applyProtection="1">
      <alignment vertical="center"/>
      <protection locked="0"/>
    </xf>
    <xf numFmtId="184" fontId="16" fillId="3" borderId="10" xfId="7" applyNumberFormat="1" applyFont="1" applyFill="1" applyBorder="1" applyAlignment="1" applyProtection="1">
      <alignment vertical="center"/>
      <protection locked="0"/>
    </xf>
    <xf numFmtId="178" fontId="16" fillId="3" borderId="8" xfId="2" applyNumberFormat="1" applyFont="1" applyFill="1" applyBorder="1" applyAlignment="1" applyProtection="1">
      <alignment vertical="center"/>
      <protection locked="0"/>
    </xf>
    <xf numFmtId="178" fontId="16" fillId="2" borderId="8" xfId="2" applyNumberFormat="1" applyFont="1" applyFill="1" applyBorder="1" applyAlignment="1" applyProtection="1">
      <alignment vertical="center"/>
      <protection locked="0"/>
    </xf>
    <xf numFmtId="184" fontId="19" fillId="0" borderId="7" xfId="7" applyNumberFormat="1" applyFont="1" applyFill="1" applyBorder="1" applyAlignment="1" applyProtection="1">
      <alignment vertical="center"/>
      <protection locked="0"/>
    </xf>
    <xf numFmtId="0" fontId="5" fillId="0" borderId="0" xfId="0" applyFont="1" applyAlignment="1" applyProtection="1">
      <alignment horizontal="left" vertical="top" wrapText="1"/>
      <protection locked="0"/>
    </xf>
    <xf numFmtId="0" fontId="14" fillId="0" borderId="0" xfId="4" applyFont="1" applyAlignment="1" applyProtection="1">
      <alignment wrapText="1"/>
      <protection locked="0"/>
    </xf>
    <xf numFmtId="0" fontId="9" fillId="0" borderId="0" xfId="0" quotePrefix="1" applyFont="1" applyAlignment="1" applyProtection="1">
      <alignment horizontal="left" vertical="center" wrapText="1"/>
      <protection locked="0"/>
    </xf>
    <xf numFmtId="172" fontId="16" fillId="5" borderId="10" xfId="4" applyNumberFormat="1" applyFont="1" applyFill="1" applyBorder="1" applyAlignment="1" applyProtection="1">
      <alignment vertical="center"/>
      <protection locked="0"/>
    </xf>
    <xf numFmtId="175" fontId="16" fillId="0" borderId="7" xfId="7" quotePrefix="1" applyNumberFormat="1" applyFont="1" applyFill="1" applyBorder="1" applyAlignment="1" applyProtection="1">
      <alignment horizontal="right" vertical="center"/>
      <protection locked="0"/>
    </xf>
    <xf numFmtId="2" fontId="21" fillId="0" borderId="0" xfId="2" applyNumberFormat="1" applyFont="1" applyAlignment="1" applyProtection="1">
      <alignment horizontal="left" vertical="top" wrapText="1"/>
      <protection locked="0"/>
    </xf>
    <xf numFmtId="2" fontId="21" fillId="0" borderId="0" xfId="2" applyNumberFormat="1" applyFont="1" applyAlignment="1">
      <alignment horizontal="left" vertical="top" wrapText="1"/>
    </xf>
    <xf numFmtId="2" fontId="6" fillId="0" borderId="0" xfId="2" applyNumberFormat="1" applyFont="1" applyAlignment="1">
      <alignment vertical="top"/>
    </xf>
    <xf numFmtId="201" fontId="16" fillId="0" borderId="10" xfId="7" applyNumberFormat="1" applyFont="1" applyFill="1" applyBorder="1" applyAlignment="1" applyProtection="1">
      <alignment horizontal="right"/>
      <protection locked="0"/>
    </xf>
    <xf numFmtId="11" fontId="14" fillId="0" borderId="0" xfId="2" applyNumberFormat="1" applyFont="1" applyAlignment="1" applyProtection="1">
      <alignment horizontal="left" vertical="top" wrapText="1"/>
      <protection locked="0"/>
    </xf>
    <xf numFmtId="11" fontId="14" fillId="0" borderId="0" xfId="2" applyNumberFormat="1" applyFont="1" applyAlignment="1" applyProtection="1">
      <alignment wrapText="1"/>
      <protection locked="0"/>
    </xf>
    <xf numFmtId="0" fontId="59" fillId="86" borderId="0" xfId="21" applyFont="1" applyFill="1"/>
    <xf numFmtId="0" fontId="9" fillId="0" borderId="0" xfId="0" quotePrefix="1" applyFont="1" applyAlignment="1" applyProtection="1">
      <alignment horizontal="left" vertical="center"/>
      <protection locked="0"/>
    </xf>
    <xf numFmtId="0" fontId="19" fillId="0" borderId="36" xfId="4" applyFont="1" applyBorder="1" applyAlignment="1" applyProtection="1">
      <alignment horizontal="left" vertical="center" wrapText="1"/>
      <protection locked="0"/>
    </xf>
    <xf numFmtId="0" fontId="16" fillId="0" borderId="0" xfId="0" applyFont="1" applyAlignment="1" applyProtection="1">
      <alignment wrapText="1"/>
      <protection locked="0"/>
    </xf>
    <xf numFmtId="0" fontId="16" fillId="0" borderId="11" xfId="0" applyFont="1" applyBorder="1" applyAlignment="1" applyProtection="1">
      <alignment wrapText="1"/>
      <protection locked="0"/>
    </xf>
    <xf numFmtId="193" fontId="19" fillId="0" borderId="0" xfId="2" applyNumberFormat="1" applyFont="1" applyAlignment="1" applyProtection="1">
      <alignment vertical="center"/>
      <protection locked="0"/>
    </xf>
    <xf numFmtId="184" fontId="19" fillId="0" borderId="0" xfId="7" applyNumberFormat="1" applyFont="1" applyBorder="1" applyAlignment="1" applyProtection="1">
      <alignment vertical="center"/>
      <protection locked="0"/>
    </xf>
    <xf numFmtId="187" fontId="16" fillId="0" borderId="14" xfId="4" quotePrefix="1" applyNumberFormat="1" applyFont="1" applyBorder="1" applyAlignment="1" applyProtection="1">
      <alignment horizontal="center" vertical="center"/>
      <protection locked="0"/>
    </xf>
    <xf numFmtId="0" fontId="19" fillId="0" borderId="6" xfId="2" applyFont="1" applyBorder="1" applyAlignment="1" applyProtection="1">
      <alignment horizontal="left" vertical="center"/>
      <protection locked="0"/>
    </xf>
    <xf numFmtId="172" fontId="19" fillId="0" borderId="6" xfId="2" applyNumberFormat="1" applyFont="1" applyBorder="1" applyAlignment="1" applyProtection="1">
      <alignment vertical="center"/>
      <protection locked="0"/>
    </xf>
    <xf numFmtId="172" fontId="19" fillId="0" borderId="10" xfId="2" applyNumberFormat="1" applyFont="1" applyBorder="1" applyAlignment="1" applyProtection="1">
      <alignment vertical="center"/>
      <protection locked="0"/>
    </xf>
    <xf numFmtId="197" fontId="16" fillId="2" borderId="0" xfId="4" applyNumberFormat="1" applyFont="1" applyFill="1" applyAlignment="1" applyProtection="1">
      <alignment vertical="center"/>
      <protection locked="0"/>
    </xf>
    <xf numFmtId="197" fontId="16" fillId="0" borderId="0" xfId="4" applyNumberFormat="1" applyFont="1" applyAlignment="1" applyProtection="1">
      <alignment vertical="center"/>
      <protection locked="0"/>
    </xf>
    <xf numFmtId="187" fontId="16" fillId="5" borderId="33" xfId="4" applyNumberFormat="1" applyFont="1" applyFill="1" applyBorder="1" applyAlignment="1" applyProtection="1">
      <alignment horizontal="right"/>
      <protection locked="0"/>
    </xf>
    <xf numFmtId="187" fontId="16" fillId="5" borderId="10" xfId="4" quotePrefix="1" applyNumberFormat="1" applyFont="1" applyFill="1" applyBorder="1" applyAlignment="1" applyProtection="1">
      <alignment horizontal="right" vertical="center"/>
      <protection locked="0"/>
    </xf>
    <xf numFmtId="11" fontId="2" fillId="0" borderId="1" xfId="2" applyNumberFormat="1" applyBorder="1" applyProtection="1">
      <protection locked="0"/>
    </xf>
    <xf numFmtId="165" fontId="207" fillId="0" borderId="0" xfId="9" applyFont="1" applyFill="1"/>
    <xf numFmtId="0" fontId="16" fillId="0" borderId="36" xfId="2" applyFont="1" applyBorder="1" applyAlignment="1" applyProtection="1">
      <alignment horizontal="left" vertical="center" wrapText="1"/>
      <protection locked="0"/>
    </xf>
    <xf numFmtId="0" fontId="3" fillId="0" borderId="0" xfId="4" quotePrefix="1" applyFont="1" applyProtection="1">
      <protection locked="0"/>
    </xf>
    <xf numFmtId="172" fontId="34" fillId="0" borderId="0" xfId="2" applyNumberFormat="1" applyFont="1" applyAlignment="1" applyProtection="1">
      <alignment vertical="center"/>
      <protection locked="0"/>
    </xf>
    <xf numFmtId="0" fontId="26" fillId="0" borderId="0" xfId="5" applyFont="1" applyAlignment="1" applyProtection="1">
      <alignment vertical="top" wrapText="1"/>
      <protection locked="0"/>
    </xf>
    <xf numFmtId="230" fontId="26" fillId="4" borderId="0" xfId="5" applyNumberFormat="1" applyFont="1" applyFill="1" applyAlignment="1" applyProtection="1">
      <alignment horizontal="center" vertical="top"/>
      <protection locked="0"/>
    </xf>
    <xf numFmtId="0" fontId="26" fillId="0" borderId="0" xfId="5" applyFont="1" applyAlignment="1" applyProtection="1">
      <alignment vertical="center" wrapText="1"/>
      <protection locked="0"/>
    </xf>
    <xf numFmtId="0" fontId="26" fillId="4" borderId="0" xfId="5" applyFont="1" applyFill="1" applyAlignment="1" applyProtection="1">
      <alignment vertical="center"/>
      <protection locked="0"/>
    </xf>
    <xf numFmtId="194" fontId="16" fillId="0" borderId="8" xfId="4" quotePrefix="1" applyNumberFormat="1" applyFont="1" applyBorder="1" applyAlignment="1" applyProtection="1">
      <alignment vertical="center"/>
      <protection locked="0"/>
    </xf>
    <xf numFmtId="172" fontId="16" fillId="0" borderId="7" xfId="2" applyNumberFormat="1" applyFont="1" applyBorder="1" applyAlignment="1" applyProtection="1">
      <alignment vertical="center" wrapText="1"/>
      <protection locked="0"/>
    </xf>
    <xf numFmtId="172" fontId="16" fillId="0" borderId="33" xfId="2" applyNumberFormat="1" applyFont="1" applyBorder="1" applyAlignment="1" applyProtection="1">
      <alignment vertical="center" wrapText="1"/>
      <protection locked="0"/>
    </xf>
    <xf numFmtId="0" fontId="5" fillId="0" borderId="0" xfId="2" quotePrefix="1" applyFont="1" applyAlignment="1" applyProtection="1">
      <alignment horizontal="left" vertical="top" wrapText="1"/>
      <protection locked="0"/>
    </xf>
    <xf numFmtId="0" fontId="133" fillId="6" borderId="8" xfId="0" applyFont="1" applyFill="1" applyBorder="1" applyAlignment="1">
      <alignment horizontal="right" vertical="center"/>
    </xf>
    <xf numFmtId="197" fontId="16" fillId="0" borderId="8" xfId="4" applyNumberFormat="1" applyFont="1" applyBorder="1" applyAlignment="1" applyProtection="1">
      <alignment vertical="center"/>
      <protection locked="0"/>
    </xf>
    <xf numFmtId="197" fontId="16" fillId="0" borderId="10" xfId="4" applyNumberFormat="1" applyFont="1" applyBorder="1" applyAlignment="1" applyProtection="1">
      <alignment vertical="center"/>
      <protection locked="0"/>
    </xf>
    <xf numFmtId="11" fontId="104" fillId="0" borderId="0" xfId="4" applyNumberFormat="1" applyFont="1" applyProtection="1">
      <protection locked="0"/>
    </xf>
    <xf numFmtId="11" fontId="3" fillId="0" borderId="0" xfId="2" applyNumberFormat="1" applyFont="1" applyProtection="1">
      <protection locked="0"/>
    </xf>
    <xf numFmtId="11" fontId="103" fillId="0" borderId="0" xfId="2" applyNumberFormat="1" applyFont="1" applyAlignment="1" applyProtection="1">
      <alignment horizontal="left" vertical="top" wrapText="1"/>
      <protection locked="0"/>
    </xf>
    <xf numFmtId="11" fontId="99" fillId="0" borderId="0" xfId="2" applyNumberFormat="1" applyFont="1" applyAlignment="1" applyProtection="1">
      <alignment vertical="top" wrapText="1"/>
      <protection locked="0"/>
    </xf>
    <xf numFmtId="11" fontId="2" fillId="0" borderId="0" xfId="2" applyNumberFormat="1" applyProtection="1">
      <protection locked="0"/>
    </xf>
    <xf numFmtId="178" fontId="16" fillId="3" borderId="7" xfId="2" applyNumberFormat="1" applyFont="1" applyFill="1" applyBorder="1" applyAlignment="1" applyProtection="1">
      <alignment vertical="center"/>
      <protection locked="0"/>
    </xf>
    <xf numFmtId="0" fontId="5" fillId="0" borderId="0" xfId="3" applyFont="1" applyAlignment="1" applyProtection="1">
      <alignment horizontal="left" vertical="top" wrapText="1"/>
      <protection locked="0"/>
    </xf>
    <xf numFmtId="172" fontId="16" fillId="2" borderId="8" xfId="6" applyNumberFormat="1" applyFont="1" applyFill="1" applyBorder="1" applyProtection="1">
      <protection locked="0"/>
    </xf>
    <xf numFmtId="172" fontId="16" fillId="0" borderId="8" xfId="6" applyNumberFormat="1" applyFont="1" applyBorder="1" applyProtection="1">
      <protection locked="0"/>
    </xf>
    <xf numFmtId="171" fontId="16" fillId="3" borderId="33" xfId="2" applyNumberFormat="1" applyFont="1" applyFill="1" applyBorder="1" applyAlignment="1" applyProtection="1">
      <alignment horizontal="right" vertical="center"/>
      <protection locked="0"/>
    </xf>
    <xf numFmtId="0" fontId="115" fillId="0" borderId="0" xfId="2" applyFont="1" applyAlignment="1" applyProtection="1">
      <alignment vertical="top"/>
      <protection locked="0"/>
    </xf>
    <xf numFmtId="171" fontId="16" fillId="0" borderId="33" xfId="2" applyNumberFormat="1" applyFont="1" applyBorder="1" applyAlignment="1" applyProtection="1">
      <alignment horizontal="right" vertical="center"/>
      <protection locked="0"/>
    </xf>
    <xf numFmtId="0" fontId="9" fillId="0" borderId="0" xfId="0" applyFont="1" applyAlignment="1">
      <alignment horizontal="left" vertical="center"/>
    </xf>
    <xf numFmtId="0" fontId="210" fillId="0" borderId="0" xfId="0" quotePrefix="1" applyFont="1" applyAlignment="1">
      <alignment vertical="center" wrapText="1"/>
    </xf>
    <xf numFmtId="0" fontId="94" fillId="0" borderId="6" xfId="13" applyFont="1" applyBorder="1" applyAlignment="1" applyProtection="1">
      <alignment horizontal="left" vertical="center"/>
      <protection locked="0"/>
    </xf>
    <xf numFmtId="0" fontId="16" fillId="2" borderId="0" xfId="13" applyFont="1" applyFill="1" applyAlignment="1" applyProtection="1">
      <alignment horizontal="left" vertical="center"/>
      <protection locked="0"/>
    </xf>
    <xf numFmtId="0" fontId="19" fillId="2" borderId="36" xfId="13" applyFont="1" applyFill="1" applyBorder="1" applyAlignment="1" applyProtection="1">
      <alignment horizontal="left" vertical="center"/>
      <protection locked="0"/>
    </xf>
    <xf numFmtId="0" fontId="19" fillId="2" borderId="1" xfId="13" applyFont="1" applyFill="1" applyBorder="1" applyAlignment="1" applyProtection="1">
      <alignment vertical="center" wrapText="1"/>
      <protection locked="0"/>
    </xf>
    <xf numFmtId="0" fontId="92" fillId="0" borderId="0" xfId="1" applyFont="1" applyBorder="1" applyAlignment="1" applyProtection="1">
      <alignment horizontal="left" vertical="top"/>
    </xf>
    <xf numFmtId="0" fontId="36" fillId="0" borderId="0" xfId="0" applyFont="1"/>
    <xf numFmtId="0" fontId="16" fillId="0" borderId="11" xfId="2" applyFont="1" applyBorder="1" applyAlignment="1" applyProtection="1">
      <alignment horizontal="left" vertical="center" wrapText="1" indent="1"/>
      <protection locked="0"/>
    </xf>
    <xf numFmtId="202" fontId="16" fillId="0" borderId="33" xfId="58197" applyNumberFormat="1" applyFont="1" applyFill="1" applyBorder="1" applyAlignment="1" applyProtection="1">
      <alignment horizontal="right"/>
      <protection locked="0"/>
    </xf>
    <xf numFmtId="172" fontId="16" fillId="0" borderId="11" xfId="4" applyNumberFormat="1" applyFont="1" applyBorder="1" applyAlignment="1" applyProtection="1">
      <alignment horizontal="right" vertical="center"/>
      <protection locked="0"/>
    </xf>
    <xf numFmtId="172" fontId="16" fillId="0" borderId="32" xfId="4" applyNumberFormat="1" applyFont="1" applyBorder="1" applyAlignment="1" applyProtection="1">
      <alignment horizontal="right" vertical="center"/>
      <protection locked="0"/>
    </xf>
    <xf numFmtId="172" fontId="16" fillId="3" borderId="10" xfId="4" applyNumberFormat="1" applyFont="1" applyFill="1" applyBorder="1" applyAlignment="1" applyProtection="1">
      <alignment horizontal="right" vertical="center"/>
      <protection locked="0"/>
    </xf>
    <xf numFmtId="0" fontId="5" fillId="0" borderId="0" xfId="0" applyFont="1" applyAlignment="1" applyProtection="1">
      <alignment vertical="top"/>
      <protection locked="0"/>
    </xf>
    <xf numFmtId="0" fontId="103" fillId="0" borderId="0" xfId="2" applyFont="1" applyProtection="1">
      <protection locked="0"/>
    </xf>
    <xf numFmtId="0" fontId="16" fillId="0" borderId="13" xfId="0" quotePrefix="1" applyFont="1" applyBorder="1" applyAlignment="1" applyProtection="1">
      <alignment horizontal="center" vertical="top"/>
      <protection locked="0"/>
    </xf>
    <xf numFmtId="0" fontId="16" fillId="0" borderId="35" xfId="0" applyFont="1" applyBorder="1" applyAlignment="1" applyProtection="1">
      <alignment horizontal="center" vertical="top"/>
      <protection locked="0"/>
    </xf>
    <xf numFmtId="0" fontId="94" fillId="0" borderId="9" xfId="0" applyFont="1" applyBorder="1" applyAlignment="1" applyProtection="1">
      <alignment horizontal="left" indent="1"/>
      <protection locked="0"/>
    </xf>
    <xf numFmtId="173" fontId="19" fillId="0" borderId="7" xfId="2" applyNumberFormat="1" applyFont="1" applyBorder="1" applyProtection="1">
      <protection locked="0"/>
    </xf>
    <xf numFmtId="37" fontId="19" fillId="0" borderId="7" xfId="2" applyNumberFormat="1" applyFont="1" applyBorder="1" applyProtection="1">
      <protection locked="0"/>
    </xf>
    <xf numFmtId="173" fontId="16" fillId="0" borderId="7" xfId="7" applyNumberFormat="1" applyFont="1" applyFill="1" applyBorder="1" applyProtection="1">
      <protection locked="0"/>
    </xf>
    <xf numFmtId="190" fontId="16" fillId="0" borderId="33" xfId="7" applyNumberFormat="1" applyFont="1" applyFill="1" applyBorder="1" applyProtection="1">
      <protection locked="0"/>
    </xf>
    <xf numFmtId="190" fontId="16" fillId="0" borderId="8" xfId="7" applyNumberFormat="1" applyFont="1" applyFill="1" applyBorder="1" applyProtection="1">
      <protection locked="0"/>
    </xf>
    <xf numFmtId="190" fontId="16" fillId="0" borderId="10" xfId="7" applyNumberFormat="1" applyFont="1" applyFill="1" applyBorder="1" applyProtection="1">
      <protection locked="0"/>
    </xf>
    <xf numFmtId="0" fontId="213" fillId="0" borderId="0" xfId="2" applyFont="1" applyAlignment="1">
      <alignment vertical="center"/>
    </xf>
    <xf numFmtId="195" fontId="16" fillId="0" borderId="0" xfId="4" applyNumberFormat="1" applyFont="1" applyAlignment="1" applyProtection="1">
      <alignment vertical="center"/>
      <protection locked="0"/>
    </xf>
    <xf numFmtId="9" fontId="74" fillId="0" borderId="0" xfId="38846" applyNumberFormat="1"/>
    <xf numFmtId="0" fontId="9" fillId="2" borderId="0" xfId="5" applyFont="1" applyFill="1" applyAlignment="1" applyProtection="1">
      <alignment horizontal="left" vertical="top" wrapText="1"/>
      <protection locked="0"/>
    </xf>
    <xf numFmtId="3" fontId="9" fillId="2" borderId="0" xfId="5" applyNumberFormat="1" applyFont="1" applyFill="1" applyAlignment="1" applyProtection="1">
      <alignment horizontal="right" vertical="top" wrapText="1"/>
      <protection locked="0"/>
    </xf>
    <xf numFmtId="3" fontId="9" fillId="2" borderId="0" xfId="5" applyNumberFormat="1" applyFont="1" applyFill="1" applyAlignment="1" applyProtection="1">
      <alignment vertical="top" wrapText="1"/>
      <protection locked="0"/>
    </xf>
    <xf numFmtId="165" fontId="36" fillId="0" borderId="0" xfId="9" applyFont="1" applyFill="1"/>
    <xf numFmtId="0" fontId="9" fillId="0" borderId="0" xfId="5" applyFont="1" applyAlignment="1" applyProtection="1">
      <alignment vertical="top" wrapText="1"/>
      <protection locked="0"/>
    </xf>
    <xf numFmtId="0" fontId="2" fillId="0" borderId="0" xfId="5" applyAlignment="1" applyProtection="1">
      <alignment vertical="top" wrapText="1"/>
      <protection locked="0"/>
    </xf>
    <xf numFmtId="171" fontId="16" fillId="0" borderId="7" xfId="4" applyNumberFormat="1" applyFont="1" applyBorder="1" applyAlignment="1" applyProtection="1">
      <alignment vertical="center"/>
      <protection locked="0"/>
    </xf>
    <xf numFmtId="172" fontId="2" fillId="0" borderId="1" xfId="2" applyNumberFormat="1" applyBorder="1" applyProtection="1">
      <protection locked="0"/>
    </xf>
    <xf numFmtId="241" fontId="74" fillId="0" borderId="0" xfId="40464" applyNumberFormat="1"/>
    <xf numFmtId="197" fontId="16" fillId="5" borderId="8" xfId="2" applyNumberFormat="1" applyFont="1" applyFill="1" applyBorder="1" applyAlignment="1" applyProtection="1">
      <alignment vertical="center"/>
      <protection locked="0"/>
    </xf>
    <xf numFmtId="0" fontId="20" fillId="0" borderId="12" xfId="13" applyFont="1" applyBorder="1" applyAlignment="1" applyProtection="1">
      <alignment vertical="center"/>
      <protection locked="0"/>
    </xf>
    <xf numFmtId="171" fontId="16" fillId="0" borderId="7" xfId="4" applyNumberFormat="1" applyFont="1" applyBorder="1" applyAlignment="1" applyProtection="1">
      <alignment horizontal="center" vertical="center"/>
      <protection locked="0"/>
    </xf>
    <xf numFmtId="166" fontId="16" fillId="3" borderId="10" xfId="2" applyNumberFormat="1" applyFont="1" applyFill="1" applyBorder="1" applyAlignment="1" applyProtection="1">
      <alignment vertical="center"/>
      <protection locked="0"/>
    </xf>
    <xf numFmtId="178" fontId="16" fillId="3" borderId="14" xfId="2" applyNumberFormat="1" applyFont="1" applyFill="1" applyBorder="1" applyProtection="1">
      <protection locked="0"/>
    </xf>
    <xf numFmtId="178" fontId="19" fillId="5" borderId="33" xfId="2" applyNumberFormat="1" applyFont="1" applyFill="1" applyBorder="1" applyAlignment="1" applyProtection="1">
      <alignment vertical="center"/>
      <protection locked="0"/>
    </xf>
    <xf numFmtId="178" fontId="19" fillId="0" borderId="33" xfId="2" applyNumberFormat="1" applyFont="1" applyBorder="1" applyAlignment="1" applyProtection="1">
      <alignment vertical="center"/>
      <protection locked="0"/>
    </xf>
    <xf numFmtId="178" fontId="16" fillId="0" borderId="9" xfId="2" applyNumberFormat="1" applyFont="1" applyBorder="1" applyProtection="1">
      <protection locked="0"/>
    </xf>
    <xf numFmtId="0" fontId="9" fillId="0" borderId="0" xfId="2" applyFont="1" applyAlignment="1">
      <alignment horizontal="left"/>
    </xf>
    <xf numFmtId="0" fontId="16" fillId="2" borderId="11" xfId="0" applyFont="1" applyFill="1" applyBorder="1" applyAlignment="1">
      <alignment horizontal="left" vertical="center" indent="1"/>
    </xf>
    <xf numFmtId="0" fontId="16" fillId="2" borderId="0" xfId="0" applyFont="1" applyFill="1" applyAlignment="1">
      <alignment horizontal="left" vertical="center" wrapText="1" indent="1"/>
    </xf>
    <xf numFmtId="181" fontId="16" fillId="0" borderId="8" xfId="2" applyNumberFormat="1" applyFont="1" applyBorder="1" applyAlignment="1" applyProtection="1">
      <alignment vertical="center"/>
      <protection locked="0"/>
    </xf>
    <xf numFmtId="181" fontId="16" fillId="3" borderId="8" xfId="2" applyNumberFormat="1" applyFont="1" applyFill="1" applyBorder="1" applyAlignment="1" applyProtection="1">
      <alignment vertical="center"/>
      <protection locked="0"/>
    </xf>
    <xf numFmtId="181" fontId="16" fillId="0" borderId="10" xfId="2" applyNumberFormat="1" applyFont="1" applyBorder="1" applyAlignment="1" applyProtection="1">
      <alignment vertical="center"/>
      <protection locked="0"/>
    </xf>
    <xf numFmtId="173" fontId="16" fillId="5" borderId="33" xfId="2" applyNumberFormat="1" applyFont="1" applyFill="1" applyBorder="1" applyAlignment="1" applyProtection="1">
      <alignment vertical="center"/>
      <protection locked="0"/>
    </xf>
    <xf numFmtId="173" fontId="16" fillId="0" borderId="33" xfId="2" applyNumberFormat="1" applyFont="1" applyBorder="1" applyAlignment="1" applyProtection="1">
      <alignment vertical="center"/>
      <protection locked="0"/>
    </xf>
    <xf numFmtId="0" fontId="16" fillId="0" borderId="0" xfId="11" applyFont="1" applyAlignment="1" applyProtection="1">
      <alignment vertical="center"/>
      <protection locked="0"/>
    </xf>
    <xf numFmtId="173" fontId="16" fillId="5" borderId="8" xfId="2" applyNumberFormat="1" applyFont="1" applyFill="1" applyBorder="1" applyAlignment="1" applyProtection="1">
      <alignment vertical="center"/>
      <protection locked="0"/>
    </xf>
    <xf numFmtId="173" fontId="16" fillId="0" borderId="8" xfId="2" applyNumberFormat="1" applyFont="1" applyBorder="1" applyAlignment="1" applyProtection="1">
      <alignment vertical="center"/>
      <protection locked="0"/>
    </xf>
    <xf numFmtId="0" fontId="16" fillId="0" borderId="0" xfId="11" applyFont="1" applyAlignment="1" applyProtection="1">
      <alignment vertical="center" wrapText="1"/>
      <protection locked="0"/>
    </xf>
    <xf numFmtId="173" fontId="19" fillId="0" borderId="7" xfId="2" applyNumberFormat="1" applyFont="1" applyBorder="1" applyAlignment="1" applyProtection="1">
      <alignment vertical="center"/>
      <protection locked="0"/>
    </xf>
    <xf numFmtId="0" fontId="19" fillId="4" borderId="36" xfId="2" applyFont="1" applyFill="1" applyBorder="1" applyAlignment="1" applyProtection="1">
      <alignment horizontal="left" vertical="center"/>
      <protection locked="0"/>
    </xf>
    <xf numFmtId="0" fontId="16" fillId="0" borderId="0" xfId="2" quotePrefix="1" applyFont="1" applyAlignment="1" applyProtection="1">
      <alignment horizontal="left"/>
      <protection locked="0"/>
    </xf>
    <xf numFmtId="0" fontId="16" fillId="0" borderId="0" xfId="13" applyFont="1" applyAlignment="1" applyProtection="1">
      <alignment vertical="center"/>
      <protection locked="0"/>
    </xf>
    <xf numFmtId="212" fontId="16" fillId="0" borderId="8" xfId="13" applyNumberFormat="1" applyFont="1" applyBorder="1" applyAlignment="1" applyProtection="1">
      <alignment vertical="center"/>
      <protection locked="0"/>
    </xf>
    <xf numFmtId="195" fontId="16" fillId="0" borderId="8" xfId="4" applyNumberFormat="1" applyFont="1" applyBorder="1" applyAlignment="1" applyProtection="1">
      <alignment vertical="center"/>
      <protection locked="0"/>
    </xf>
    <xf numFmtId="195" fontId="16" fillId="5" borderId="33" xfId="4" applyNumberFormat="1" applyFont="1" applyFill="1" applyBorder="1" applyAlignment="1" applyProtection="1">
      <alignment vertical="center"/>
      <protection locked="0"/>
    </xf>
    <xf numFmtId="195" fontId="16" fillId="5" borderId="8" xfId="4" applyNumberFormat="1" applyFont="1" applyFill="1" applyBorder="1" applyAlignment="1" applyProtection="1">
      <alignment vertical="center"/>
      <protection locked="0"/>
    </xf>
    <xf numFmtId="194" fontId="16" fillId="5" borderId="8" xfId="4" applyNumberFormat="1" applyFont="1" applyFill="1" applyBorder="1" applyAlignment="1" applyProtection="1">
      <alignment vertical="center"/>
      <protection locked="0"/>
    </xf>
    <xf numFmtId="212" fontId="16" fillId="5" borderId="8" xfId="13" applyNumberFormat="1" applyFont="1" applyFill="1" applyBorder="1" applyAlignment="1" applyProtection="1">
      <alignment vertical="center"/>
      <protection locked="0"/>
    </xf>
    <xf numFmtId="194" fontId="16" fillId="5" borderId="10" xfId="13" applyNumberFormat="1" applyFont="1" applyFill="1" applyBorder="1" applyAlignment="1" applyProtection="1">
      <alignment vertical="center"/>
      <protection locked="0"/>
    </xf>
    <xf numFmtId="11" fontId="115" fillId="0" borderId="0" xfId="2" applyNumberFormat="1" applyFont="1" applyProtection="1">
      <protection locked="0"/>
    </xf>
    <xf numFmtId="11" fontId="118" fillId="0" borderId="0" xfId="2" applyNumberFormat="1" applyFont="1" applyAlignment="1" applyProtection="1">
      <alignment vertical="center"/>
      <protection locked="0"/>
    </xf>
    <xf numFmtId="11" fontId="3" fillId="0" borderId="0" xfId="2" applyNumberFormat="1" applyFont="1" applyAlignment="1" applyProtection="1">
      <alignment vertical="top"/>
      <protection locked="0"/>
    </xf>
    <xf numFmtId="11" fontId="3" fillId="0" borderId="0" xfId="4" applyNumberFormat="1" applyFont="1" applyProtection="1">
      <protection locked="0"/>
    </xf>
    <xf numFmtId="11" fontId="105" fillId="0" borderId="0" xfId="4" quotePrefix="1" applyNumberFormat="1" applyFont="1" applyProtection="1">
      <protection locked="0"/>
    </xf>
    <xf numFmtId="242" fontId="16" fillId="7" borderId="12" xfId="0" applyNumberFormat="1" applyFont="1" applyFill="1" applyBorder="1" applyProtection="1">
      <protection locked="0"/>
    </xf>
    <xf numFmtId="193" fontId="16" fillId="0" borderId="8" xfId="4" applyNumberFormat="1" applyFont="1" applyBorder="1" applyAlignment="1" applyProtection="1">
      <alignment vertical="center"/>
      <protection locked="0"/>
    </xf>
    <xf numFmtId="181" fontId="19" fillId="3" borderId="33" xfId="2" applyNumberFormat="1" applyFont="1" applyFill="1" applyBorder="1" applyProtection="1">
      <protection locked="0"/>
    </xf>
    <xf numFmtId="181" fontId="19" fillId="0" borderId="33" xfId="2" applyNumberFormat="1" applyFont="1" applyBorder="1" applyProtection="1">
      <protection locked="0"/>
    </xf>
    <xf numFmtId="165" fontId="207" fillId="0" borderId="0" xfId="58175" applyFont="1" applyFill="1"/>
    <xf numFmtId="0" fontId="2" fillId="0" borderId="1" xfId="0" applyFont="1" applyBorder="1" applyProtection="1">
      <protection locked="0"/>
    </xf>
    <xf numFmtId="181" fontId="34" fillId="0" borderId="1" xfId="0" applyNumberFormat="1" applyFont="1" applyBorder="1" applyProtection="1">
      <protection locked="0"/>
    </xf>
    <xf numFmtId="0" fontId="34" fillId="0" borderId="1" xfId="0" applyFont="1" applyBorder="1" applyProtection="1">
      <protection locked="0"/>
    </xf>
    <xf numFmtId="173" fontId="19" fillId="6" borderId="7" xfId="2" applyNumberFormat="1" applyFont="1" applyFill="1" applyBorder="1" applyAlignment="1" applyProtection="1">
      <alignment vertical="center"/>
      <protection locked="0"/>
    </xf>
    <xf numFmtId="195" fontId="128" fillId="5" borderId="33" xfId="4" applyNumberFormat="1" applyFont="1" applyFill="1" applyBorder="1" applyAlignment="1" applyProtection="1">
      <alignment vertical="center"/>
      <protection locked="0"/>
    </xf>
    <xf numFmtId="181" fontId="16" fillId="3" borderId="10" xfId="2" applyNumberFormat="1" applyFont="1" applyFill="1" applyBorder="1" applyAlignment="1" applyProtection="1">
      <alignment vertical="center"/>
      <protection locked="0"/>
    </xf>
    <xf numFmtId="0" fontId="19" fillId="0" borderId="0" xfId="2" applyFont="1" applyAlignment="1" applyProtection="1">
      <alignment horizontal="left" vertical="center" wrapText="1"/>
      <protection locked="0"/>
    </xf>
    <xf numFmtId="205" fontId="23" fillId="0" borderId="0" xfId="2" applyNumberFormat="1" applyFont="1" applyAlignment="1">
      <alignment vertical="center"/>
    </xf>
    <xf numFmtId="0" fontId="74" fillId="0" borderId="0" xfId="40464"/>
    <xf numFmtId="208" fontId="26" fillId="5" borderId="8" xfId="20" applyNumberFormat="1" applyFont="1" applyFill="1" applyBorder="1" applyProtection="1">
      <protection locked="0"/>
    </xf>
    <xf numFmtId="208" fontId="27" fillId="5" borderId="7" xfId="20" applyNumberFormat="1" applyFont="1" applyFill="1" applyBorder="1" applyProtection="1">
      <protection locked="0"/>
    </xf>
    <xf numFmtId="208" fontId="27" fillId="0" borderId="7" xfId="20" applyNumberFormat="1" applyFont="1" applyBorder="1" applyProtection="1">
      <protection locked="0"/>
    </xf>
    <xf numFmtId="200" fontId="16" fillId="0" borderId="34" xfId="4" applyNumberFormat="1" applyFont="1" applyBorder="1" applyAlignment="1" applyProtection="1">
      <alignment horizontal="right" vertical="center"/>
      <protection locked="0"/>
    </xf>
    <xf numFmtId="200" fontId="16" fillId="0" borderId="33" xfId="4" applyNumberFormat="1" applyFont="1" applyBorder="1" applyAlignment="1" applyProtection="1">
      <alignment horizontal="right" vertical="center"/>
      <protection locked="0"/>
    </xf>
    <xf numFmtId="200" fontId="16" fillId="0" borderId="12" xfId="4" applyNumberFormat="1" applyFont="1" applyBorder="1" applyAlignment="1" applyProtection="1">
      <alignment horizontal="right" vertical="center"/>
      <protection locked="0"/>
    </xf>
    <xf numFmtId="200" fontId="16" fillId="0" borderId="8" xfId="4" applyNumberFormat="1" applyFont="1" applyBorder="1" applyAlignment="1" applyProtection="1">
      <alignment horizontal="right" vertical="center"/>
      <protection locked="0"/>
    </xf>
    <xf numFmtId="200" fontId="19" fillId="0" borderId="13" xfId="4" applyNumberFormat="1" applyFont="1" applyBorder="1" applyAlignment="1" applyProtection="1">
      <alignment horizontal="right" vertical="center"/>
      <protection locked="0"/>
    </xf>
    <xf numFmtId="200" fontId="19" fillId="0" borderId="7" xfId="4" applyNumberFormat="1" applyFont="1" applyBorder="1" applyAlignment="1" applyProtection="1">
      <alignment horizontal="right" vertical="center"/>
      <protection locked="0"/>
    </xf>
    <xf numFmtId="200" fontId="19" fillId="0" borderId="34" xfId="4" applyNumberFormat="1" applyFont="1" applyBorder="1" applyAlignment="1" applyProtection="1">
      <alignment horizontal="right" vertical="center"/>
      <protection locked="0"/>
    </xf>
    <xf numFmtId="200" fontId="16" fillId="0" borderId="33" xfId="4" applyNumberFormat="1" applyFont="1" applyBorder="1" applyAlignment="1" applyProtection="1">
      <alignment horizontal="right"/>
      <protection locked="0"/>
    </xf>
    <xf numFmtId="200" fontId="16" fillId="0" borderId="14" xfId="4" applyNumberFormat="1" applyFont="1" applyBorder="1" applyAlignment="1" applyProtection="1">
      <alignment horizontal="right" vertical="center"/>
      <protection locked="0"/>
    </xf>
    <xf numFmtId="200" fontId="16" fillId="0" borderId="10" xfId="4" applyNumberFormat="1" applyFont="1" applyBorder="1" applyAlignment="1" applyProtection="1">
      <alignment horizontal="right" vertical="center"/>
      <protection locked="0"/>
    </xf>
    <xf numFmtId="200" fontId="16" fillId="0" borderId="13" xfId="4" applyNumberFormat="1" applyFont="1" applyBorder="1" applyAlignment="1" applyProtection="1">
      <alignment horizontal="right" vertical="center"/>
      <protection locked="0"/>
    </xf>
    <xf numFmtId="200" fontId="16" fillId="0" borderId="7" xfId="4" applyNumberFormat="1" applyFont="1" applyBorder="1" applyAlignment="1" applyProtection="1">
      <alignment horizontal="right" vertical="center"/>
      <protection locked="0"/>
    </xf>
    <xf numFmtId="43" fontId="27" fillId="4" borderId="1" xfId="58197" applyFont="1" applyFill="1" applyBorder="1" applyProtection="1">
      <protection locked="0"/>
    </xf>
    <xf numFmtId="178" fontId="16" fillId="0" borderId="12" xfId="4" applyNumberFormat="1" applyFont="1" applyBorder="1" applyAlignment="1" applyProtection="1">
      <alignment horizontal="right" vertical="center"/>
      <protection locked="0"/>
    </xf>
    <xf numFmtId="178" fontId="16" fillId="0" borderId="11" xfId="4" applyNumberFormat="1" applyFont="1" applyBorder="1" applyAlignment="1" applyProtection="1">
      <alignment horizontal="right" vertical="center"/>
      <protection locked="0"/>
    </xf>
    <xf numFmtId="178" fontId="16" fillId="0" borderId="13" xfId="4" applyNumberFormat="1" applyFont="1" applyBorder="1" applyAlignment="1" applyProtection="1">
      <alignment horizontal="right" vertical="center"/>
      <protection locked="0"/>
    </xf>
    <xf numFmtId="178" fontId="16" fillId="0" borderId="35" xfId="4" applyNumberFormat="1" applyFont="1" applyBorder="1" applyAlignment="1" applyProtection="1">
      <alignment horizontal="right" vertical="center"/>
      <protection locked="0"/>
    </xf>
    <xf numFmtId="178" fontId="16" fillId="3" borderId="8" xfId="4" applyNumberFormat="1" applyFont="1" applyFill="1" applyBorder="1" applyAlignment="1" applyProtection="1">
      <alignment vertical="center"/>
      <protection locked="0"/>
    </xf>
    <xf numFmtId="178" fontId="16" fillId="3" borderId="7" xfId="4" applyNumberFormat="1" applyFont="1" applyFill="1" applyBorder="1" applyAlignment="1" applyProtection="1">
      <alignment vertical="center"/>
      <protection locked="0"/>
    </xf>
    <xf numFmtId="11" fontId="104" fillId="0" borderId="0" xfId="4" quotePrefix="1" applyNumberFormat="1" applyFont="1" applyProtection="1">
      <protection locked="0"/>
    </xf>
    <xf numFmtId="2" fontId="74" fillId="0" borderId="0" xfId="38846" applyNumberFormat="1"/>
    <xf numFmtId="166" fontId="0" fillId="0" borderId="0" xfId="0" applyNumberFormat="1"/>
    <xf numFmtId="166" fontId="216" fillId="0" borderId="0" xfId="0" applyNumberFormat="1" applyFont="1"/>
    <xf numFmtId="172" fontId="5" fillId="0" borderId="0" xfId="2" applyNumberFormat="1" applyFont="1"/>
    <xf numFmtId="0" fontId="211" fillId="0" borderId="6" xfId="13" applyFont="1" applyBorder="1" applyAlignment="1" applyProtection="1">
      <alignment horizontal="left" vertical="center"/>
      <protection locked="0"/>
    </xf>
    <xf numFmtId="0" fontId="9" fillId="0" borderId="0" xfId="0" applyFont="1" applyAlignment="1" applyProtection="1">
      <alignment horizontal="left" vertical="center"/>
      <protection locked="0"/>
    </xf>
    <xf numFmtId="211" fontId="16" fillId="3" borderId="33" xfId="13" quotePrefix="1" applyNumberFormat="1" applyFont="1" applyFill="1" applyBorder="1" applyAlignment="1" applyProtection="1">
      <alignment horizontal="right"/>
      <protection locked="0"/>
    </xf>
    <xf numFmtId="177" fontId="16" fillId="3" borderId="33" xfId="13" quotePrefix="1" applyNumberFormat="1" applyFont="1" applyFill="1" applyBorder="1" applyAlignment="1" applyProtection="1">
      <alignment horizontal="right" vertical="center"/>
      <protection locked="0"/>
    </xf>
    <xf numFmtId="11" fontId="37" fillId="0" borderId="0" xfId="4" applyNumberFormat="1" applyFont="1" applyAlignment="1">
      <alignment vertical="center"/>
    </xf>
    <xf numFmtId="11" fontId="20" fillId="0" borderId="0" xfId="2" applyNumberFormat="1" applyFont="1" applyAlignment="1">
      <alignment vertical="center"/>
    </xf>
    <xf numFmtId="11" fontId="74" fillId="0" borderId="0" xfId="38846" applyNumberFormat="1"/>
    <xf numFmtId="11" fontId="2" fillId="0" borderId="0" xfId="2" applyNumberFormat="1"/>
    <xf numFmtId="0" fontId="217" fillId="0" borderId="0" xfId="2" applyFont="1"/>
    <xf numFmtId="11" fontId="17" fillId="0" borderId="0" xfId="2" applyNumberFormat="1" applyFont="1" applyAlignment="1">
      <alignment vertical="top"/>
    </xf>
    <xf numFmtId="0" fontId="218" fillId="91" borderId="8" xfId="0" applyFont="1" applyFill="1" applyBorder="1" applyAlignment="1" applyProtection="1">
      <alignment vertical="center"/>
      <protection locked="0"/>
    </xf>
    <xf numFmtId="172" fontId="19" fillId="3" borderId="8" xfId="4" applyNumberFormat="1" applyFont="1" applyFill="1" applyBorder="1" applyAlignment="1" applyProtection="1">
      <alignment vertical="center"/>
      <protection locked="0"/>
    </xf>
    <xf numFmtId="172" fontId="218" fillId="91" borderId="8" xfId="0" applyNumberFormat="1" applyFont="1" applyFill="1" applyBorder="1" applyAlignment="1" applyProtection="1">
      <alignment vertical="center"/>
      <protection locked="0"/>
    </xf>
    <xf numFmtId="172" fontId="178" fillId="91" borderId="8" xfId="0" applyNumberFormat="1" applyFont="1" applyFill="1" applyBorder="1" applyAlignment="1" applyProtection="1">
      <alignment vertical="center"/>
      <protection locked="0"/>
    </xf>
    <xf numFmtId="204" fontId="16" fillId="0" borderId="8" xfId="4" applyNumberFormat="1" applyFont="1" applyBorder="1" applyAlignment="1" applyProtection="1">
      <alignment vertical="center"/>
      <protection locked="0"/>
    </xf>
    <xf numFmtId="204" fontId="178" fillId="91" borderId="8" xfId="0" applyNumberFormat="1" applyFont="1" applyFill="1" applyBorder="1" applyAlignment="1" applyProtection="1">
      <alignment vertical="center"/>
      <protection locked="0"/>
    </xf>
    <xf numFmtId="197" fontId="178" fillId="91" borderId="10" xfId="0" applyNumberFormat="1" applyFont="1" applyFill="1" applyBorder="1" applyAlignment="1" applyProtection="1">
      <alignment vertical="center"/>
      <protection locked="0"/>
    </xf>
    <xf numFmtId="202" fontId="16" fillId="2" borderId="8" xfId="58197" applyNumberFormat="1" applyFont="1" applyFill="1" applyBorder="1" applyAlignment="1" applyProtection="1">
      <alignment vertical="center"/>
      <protection locked="0"/>
    </xf>
    <xf numFmtId="202" fontId="16" fillId="0" borderId="8" xfId="58197" applyNumberFormat="1" applyFont="1" applyBorder="1" applyAlignment="1" applyProtection="1">
      <alignment vertical="center"/>
      <protection locked="0"/>
    </xf>
    <xf numFmtId="173" fontId="16" fillId="0" borderId="10" xfId="2" applyNumberFormat="1" applyFont="1" applyBorder="1" applyProtection="1">
      <protection locked="0"/>
    </xf>
    <xf numFmtId="244" fontId="16" fillId="3" borderId="8" xfId="8" applyNumberFormat="1" applyFont="1" applyFill="1" applyBorder="1" applyProtection="1">
      <protection locked="0"/>
    </xf>
    <xf numFmtId="244" fontId="16" fillId="0" borderId="8" xfId="8" applyNumberFormat="1" applyFont="1" applyBorder="1" applyProtection="1">
      <protection locked="0"/>
    </xf>
    <xf numFmtId="244" fontId="16" fillId="0" borderId="8" xfId="8" applyNumberFormat="1" applyFont="1" applyFill="1" applyBorder="1" applyProtection="1">
      <protection locked="0"/>
    </xf>
    <xf numFmtId="10" fontId="16" fillId="0" borderId="8" xfId="13" applyNumberFormat="1" applyFont="1" applyBorder="1" applyAlignment="1" applyProtection="1">
      <alignment vertical="center"/>
      <protection locked="0"/>
    </xf>
    <xf numFmtId="10" fontId="19" fillId="0" borderId="7" xfId="13" applyNumberFormat="1" applyFont="1" applyBorder="1" applyAlignment="1" applyProtection="1">
      <alignment vertical="center"/>
      <protection locked="0"/>
    </xf>
    <xf numFmtId="49" fontId="18" fillId="0" borderId="1" xfId="2" applyNumberFormat="1" applyFont="1" applyBorder="1" applyAlignment="1" applyProtection="1">
      <alignment horizontal="center" vertical="center"/>
      <protection locked="0"/>
    </xf>
    <xf numFmtId="193" fontId="16" fillId="0" borderId="10" xfId="2" applyNumberFormat="1" applyFont="1" applyBorder="1" applyAlignment="1" applyProtection="1">
      <alignment vertical="center"/>
      <protection locked="0"/>
    </xf>
    <xf numFmtId="193" fontId="19" fillId="0" borderId="33" xfId="2" applyNumberFormat="1" applyFont="1" applyBorder="1" applyAlignment="1" applyProtection="1">
      <alignment vertical="center"/>
      <protection locked="0"/>
    </xf>
    <xf numFmtId="10" fontId="16" fillId="3" borderId="8" xfId="13" applyNumberFormat="1" applyFont="1" applyFill="1" applyBorder="1" applyAlignment="1" applyProtection="1">
      <alignment vertical="center"/>
      <protection locked="0"/>
    </xf>
    <xf numFmtId="10" fontId="19" fillId="3" borderId="7" xfId="13" applyNumberFormat="1" applyFont="1" applyFill="1" applyBorder="1" applyAlignment="1" applyProtection="1">
      <alignment vertical="center"/>
      <protection locked="0"/>
    </xf>
    <xf numFmtId="171" fontId="16" fillId="5" borderId="7" xfId="2" quotePrefix="1" applyNumberFormat="1" applyFont="1" applyFill="1" applyBorder="1" applyAlignment="1" applyProtection="1">
      <alignment vertical="center"/>
      <protection locked="0"/>
    </xf>
    <xf numFmtId="0" fontId="16" fillId="0" borderId="1" xfId="11" applyFont="1" applyBorder="1" applyAlignment="1" applyProtection="1">
      <alignment vertical="center" wrapText="1"/>
      <protection locked="0"/>
    </xf>
    <xf numFmtId="245" fontId="16" fillId="5" borderId="8" xfId="7" applyNumberFormat="1" applyFont="1" applyFill="1" applyBorder="1" applyProtection="1">
      <protection locked="0"/>
    </xf>
    <xf numFmtId="194" fontId="16" fillId="0" borderId="12" xfId="4" applyNumberFormat="1" applyFont="1" applyBorder="1" applyAlignment="1" applyProtection="1">
      <alignment horizontal="right" vertical="center"/>
      <protection locked="0"/>
    </xf>
    <xf numFmtId="187" fontId="16" fillId="5" borderId="8" xfId="4" quotePrefix="1" applyNumberFormat="1" applyFont="1" applyFill="1" applyBorder="1" applyAlignment="1" applyProtection="1">
      <alignment horizontal="right" vertical="center"/>
      <protection locked="0"/>
    </xf>
    <xf numFmtId="171" fontId="16" fillId="0" borderId="7" xfId="26" applyNumberFormat="1" applyFont="1" applyBorder="1" applyAlignment="1" applyProtection="1">
      <alignment horizontal="center" vertical="center"/>
      <protection locked="0"/>
    </xf>
    <xf numFmtId="0" fontId="5" fillId="0" borderId="12" xfId="2" applyFont="1" applyBorder="1" applyAlignment="1" applyProtection="1">
      <alignment horizontal="left" vertical="center"/>
      <protection locked="0"/>
    </xf>
    <xf numFmtId="0" fontId="5" fillId="0" borderId="0" xfId="2" applyFont="1" applyAlignment="1" applyProtection="1">
      <alignment horizontal="left" vertical="center"/>
      <protection locked="0"/>
    </xf>
    <xf numFmtId="0" fontId="5" fillId="0" borderId="11" xfId="2" applyFont="1" applyBorder="1" applyAlignment="1" applyProtection="1">
      <alignment horizontal="left" vertical="center"/>
      <protection locked="0"/>
    </xf>
    <xf numFmtId="49" fontId="5" fillId="0" borderId="34" xfId="2" applyNumberFormat="1" applyFont="1" applyBorder="1" applyAlignment="1" applyProtection="1">
      <alignment vertical="center"/>
      <protection locked="0"/>
    </xf>
    <xf numFmtId="49" fontId="5" fillId="0" borderId="1" xfId="2" applyNumberFormat="1" applyFont="1" applyBorder="1" applyAlignment="1" applyProtection="1">
      <alignment vertical="center"/>
      <protection locked="0"/>
    </xf>
    <xf numFmtId="49" fontId="5" fillId="0" borderId="32" xfId="2" applyNumberFormat="1" applyFont="1" applyBorder="1" applyAlignment="1" applyProtection="1">
      <alignment vertical="center"/>
      <protection locked="0"/>
    </xf>
    <xf numFmtId="49" fontId="5" fillId="0" borderId="12" xfId="2" applyNumberFormat="1" applyFont="1" applyBorder="1" applyAlignment="1" applyProtection="1">
      <alignment vertical="center"/>
      <protection locked="0"/>
    </xf>
    <xf numFmtId="49" fontId="5" fillId="0" borderId="0" xfId="2" applyNumberFormat="1" applyFont="1" applyAlignment="1" applyProtection="1">
      <alignment vertical="center"/>
      <protection locked="0"/>
    </xf>
    <xf numFmtId="49" fontId="5" fillId="0" borderId="11" xfId="2" applyNumberFormat="1" applyFont="1" applyBorder="1" applyAlignment="1" applyProtection="1">
      <alignment vertical="center"/>
      <protection locked="0"/>
    </xf>
    <xf numFmtId="49" fontId="5" fillId="0" borderId="12" xfId="2" applyNumberFormat="1" applyFont="1" applyBorder="1" applyAlignment="1" applyProtection="1">
      <alignment horizontal="left" vertical="center"/>
      <protection locked="0"/>
    </xf>
    <xf numFmtId="49" fontId="5" fillId="0" borderId="0" xfId="2" applyNumberFormat="1" applyFont="1" applyAlignment="1" applyProtection="1">
      <alignment horizontal="left" vertical="center"/>
      <protection locked="0"/>
    </xf>
    <xf numFmtId="49" fontId="5" fillId="0" borderId="11" xfId="2" applyNumberFormat="1" applyFont="1" applyBorder="1" applyAlignment="1" applyProtection="1">
      <alignment horizontal="left" vertical="center"/>
      <protection locked="0"/>
    </xf>
    <xf numFmtId="0" fontId="5" fillId="0" borderId="12" xfId="27" applyFont="1" applyBorder="1" applyAlignment="1" applyProtection="1">
      <alignment horizontal="left" vertical="center" wrapText="1"/>
      <protection locked="0"/>
    </xf>
    <xf numFmtId="0" fontId="5" fillId="0" borderId="0" xfId="27" applyFont="1" applyAlignment="1" applyProtection="1">
      <alignment horizontal="left" vertical="center" wrapText="1"/>
      <protection locked="0"/>
    </xf>
    <xf numFmtId="0" fontId="5" fillId="0" borderId="11" xfId="27" applyFont="1" applyBorder="1" applyAlignment="1" applyProtection="1">
      <alignment horizontal="left" vertical="center" wrapText="1"/>
      <protection locked="0"/>
    </xf>
    <xf numFmtId="243" fontId="5" fillId="0" borderId="12" xfId="2" applyNumberFormat="1" applyFont="1" applyBorder="1" applyAlignment="1" applyProtection="1">
      <alignment horizontal="left" vertical="center"/>
      <protection locked="0"/>
    </xf>
    <xf numFmtId="243" fontId="5" fillId="0" borderId="0" xfId="2" applyNumberFormat="1" applyFont="1" applyAlignment="1" applyProtection="1">
      <alignment horizontal="left" vertical="center"/>
      <protection locked="0"/>
    </xf>
    <xf numFmtId="243" fontId="5" fillId="0" borderId="11" xfId="2" applyNumberFormat="1" applyFont="1" applyBorder="1" applyAlignment="1" applyProtection="1">
      <alignment horizontal="left" vertical="center"/>
      <protection locked="0"/>
    </xf>
    <xf numFmtId="0" fontId="5" fillId="0" borderId="14" xfId="2" applyFont="1" applyBorder="1" applyAlignment="1" applyProtection="1">
      <alignment vertical="center"/>
      <protection locked="0"/>
    </xf>
    <xf numFmtId="0" fontId="5" fillId="0" borderId="6" xfId="2" applyFont="1" applyBorder="1" applyAlignment="1" applyProtection="1">
      <alignment vertical="center"/>
      <protection locked="0"/>
    </xf>
    <xf numFmtId="0" fontId="5" fillId="0" borderId="9" xfId="2" applyFont="1" applyBorder="1" applyAlignment="1" applyProtection="1">
      <alignment vertical="center"/>
      <protection locked="0"/>
    </xf>
    <xf numFmtId="0" fontId="9" fillId="0" borderId="0" xfId="2" applyFont="1" applyAlignment="1" applyProtection="1">
      <alignment vertical="center"/>
      <protection locked="0"/>
    </xf>
    <xf numFmtId="0" fontId="0" fillId="0" borderId="0" xfId="0" applyAlignment="1" applyProtection="1">
      <alignment vertical="center"/>
      <protection locked="0"/>
    </xf>
    <xf numFmtId="0" fontId="136" fillId="0" borderId="0" xfId="2" quotePrefix="1" applyFont="1" applyAlignment="1" applyProtection="1">
      <alignment horizontal="left" vertical="top" wrapText="1"/>
      <protection locked="0"/>
    </xf>
    <xf numFmtId="0" fontId="5" fillId="0" borderId="0" xfId="2" quotePrefix="1" applyFont="1" applyAlignment="1" applyProtection="1">
      <alignment horizontal="left" vertical="top" wrapText="1"/>
      <protection locked="0"/>
    </xf>
    <xf numFmtId="0" fontId="5" fillId="0" borderId="0" xfId="2" applyFont="1" applyAlignment="1" applyProtection="1">
      <alignment horizontal="left" vertical="top" wrapText="1"/>
      <protection locked="0"/>
    </xf>
    <xf numFmtId="0" fontId="136" fillId="0" borderId="0" xfId="2" applyFont="1" applyAlignment="1" applyProtection="1">
      <alignment horizontal="left" vertical="top" wrapText="1"/>
      <protection locked="0"/>
    </xf>
    <xf numFmtId="0" fontId="26" fillId="4" borderId="0" xfId="5" applyFont="1" applyFill="1" applyAlignment="1" applyProtection="1">
      <alignment horizontal="center" vertical="center" wrapText="1"/>
      <protection locked="0"/>
    </xf>
    <xf numFmtId="0" fontId="26" fillId="4" borderId="0" xfId="5" applyFont="1" applyFill="1" applyAlignment="1">
      <alignment horizontal="left" vertical="center" wrapText="1"/>
    </xf>
    <xf numFmtId="0" fontId="16" fillId="0" borderId="36" xfId="5" applyFont="1" applyBorder="1" applyAlignment="1" applyProtection="1">
      <alignment horizontal="left" wrapText="1"/>
      <protection locked="0"/>
    </xf>
    <xf numFmtId="0" fontId="9" fillId="0" borderId="0" xfId="5" applyFont="1" applyAlignment="1" applyProtection="1">
      <alignment horizontal="left" vertical="top" wrapText="1"/>
      <protection locked="0"/>
    </xf>
    <xf numFmtId="0" fontId="16" fillId="0" borderId="1" xfId="2" applyFont="1" applyBorder="1" applyAlignment="1" applyProtection="1">
      <alignment horizontal="left" wrapText="1"/>
      <protection locked="0"/>
    </xf>
    <xf numFmtId="0" fontId="16" fillId="0" borderId="0" xfId="5" applyFont="1" applyAlignment="1" applyProtection="1">
      <alignment wrapText="1"/>
      <protection locked="0"/>
    </xf>
    <xf numFmtId="0" fontId="16" fillId="4" borderId="0" xfId="5" applyFont="1" applyFill="1" applyAlignment="1" applyProtection="1">
      <alignment wrapText="1"/>
      <protection locked="0"/>
    </xf>
    <xf numFmtId="0" fontId="26" fillId="0" borderId="0" xfId="5" applyFont="1" applyAlignment="1" applyProtection="1">
      <alignment vertical="center" wrapText="1"/>
      <protection locked="0"/>
    </xf>
    <xf numFmtId="0" fontId="0" fillId="0" borderId="0" xfId="0" applyAlignment="1">
      <alignment vertical="center"/>
    </xf>
    <xf numFmtId="0" fontId="9" fillId="2" borderId="0" xfId="5" applyFont="1" applyFill="1" applyAlignment="1" applyProtection="1">
      <alignment horizontal="left" vertical="top" wrapText="1"/>
      <protection locked="0"/>
    </xf>
    <xf numFmtId="0" fontId="0" fillId="2" borderId="0" xfId="0" applyFill="1" applyAlignment="1">
      <alignment horizontal="left" vertical="top" wrapText="1"/>
    </xf>
    <xf numFmtId="0" fontId="0" fillId="0" borderId="11" xfId="0" applyBorder="1" applyAlignment="1">
      <alignment wrapText="1"/>
    </xf>
    <xf numFmtId="0" fontId="16" fillId="0" borderId="6" xfId="5" applyFont="1" applyBorder="1" applyAlignment="1" applyProtection="1">
      <alignment wrapText="1"/>
      <protection locked="0"/>
    </xf>
    <xf numFmtId="0" fontId="0" fillId="0" borderId="9" xfId="0" applyBorder="1" applyAlignment="1">
      <alignment wrapText="1"/>
    </xf>
    <xf numFmtId="0" fontId="16" fillId="4" borderId="6" xfId="5" applyFont="1" applyFill="1" applyBorder="1" applyAlignment="1" applyProtection="1">
      <alignment wrapText="1"/>
      <protection locked="0"/>
    </xf>
    <xf numFmtId="0" fontId="134" fillId="0" borderId="13" xfId="5" applyFont="1" applyBorder="1" applyAlignment="1" applyProtection="1">
      <alignment horizontal="left" vertical="center" wrapText="1"/>
      <protection locked="0"/>
    </xf>
    <xf numFmtId="0" fontId="134" fillId="0" borderId="36" xfId="5" applyFont="1" applyBorder="1" applyAlignment="1" applyProtection="1">
      <alignment horizontal="left" vertical="center" wrapText="1"/>
      <protection locked="0"/>
    </xf>
    <xf numFmtId="0" fontId="9" fillId="0" borderId="0" xfId="5" applyFont="1" applyAlignment="1" applyProtection="1">
      <alignment vertical="top" wrapText="1"/>
      <protection locked="0"/>
    </xf>
    <xf numFmtId="0" fontId="26" fillId="4" borderId="0" xfId="5" applyFont="1" applyFill="1" applyAlignment="1" applyProtection="1">
      <alignment wrapText="1"/>
      <protection locked="0"/>
    </xf>
    <xf numFmtId="0" fontId="0" fillId="0" borderId="0" xfId="0"/>
    <xf numFmtId="0" fontId="9" fillId="0" borderId="0" xfId="5" applyFont="1" applyAlignment="1" applyProtection="1">
      <alignment vertical="top"/>
      <protection locked="0"/>
    </xf>
    <xf numFmtId="0" fontId="26" fillId="0" borderId="0" xfId="5" applyFont="1" applyAlignment="1" applyProtection="1">
      <alignment wrapText="1"/>
      <protection locked="0"/>
    </xf>
    <xf numFmtId="0" fontId="134" fillId="0" borderId="13" xfId="5" quotePrefix="1" applyFont="1" applyBorder="1" applyAlignment="1" applyProtection="1">
      <alignment horizontal="left" vertical="center" wrapText="1"/>
      <protection locked="0"/>
    </xf>
    <xf numFmtId="0" fontId="134" fillId="0" borderId="36" xfId="5" quotePrefix="1" applyFont="1" applyBorder="1" applyAlignment="1" applyProtection="1">
      <alignment horizontal="left" vertical="center" wrapText="1"/>
      <protection locked="0"/>
    </xf>
    <xf numFmtId="0" fontId="9" fillId="0" borderId="0" xfId="0" applyFont="1" applyAlignment="1" applyProtection="1">
      <alignment horizontal="left" vertical="top" wrapText="1"/>
      <protection locked="0"/>
    </xf>
    <xf numFmtId="0" fontId="9" fillId="0" borderId="0" xfId="0" applyFont="1" applyAlignment="1" applyProtection="1">
      <alignment horizontal="left" vertical="top"/>
      <protection locked="0"/>
    </xf>
    <xf numFmtId="0" fontId="14" fillId="0" borderId="0" xfId="2" applyFont="1" applyAlignment="1" applyProtection="1">
      <alignment wrapText="1"/>
      <protection locked="0"/>
    </xf>
    <xf numFmtId="0" fontId="0" fillId="0" borderId="0" xfId="0" applyAlignment="1">
      <alignment wrapText="1"/>
    </xf>
    <xf numFmtId="0" fontId="5" fillId="0" borderId="0" xfId="0" applyFont="1" applyAlignment="1" applyProtection="1">
      <alignment horizontal="left" vertical="top"/>
      <protection locked="0"/>
    </xf>
    <xf numFmtId="0" fontId="125" fillId="0" borderId="0" xfId="0" applyFont="1" applyAlignment="1" applyProtection="1">
      <alignment horizontal="center"/>
      <protection locked="0"/>
    </xf>
    <xf numFmtId="0" fontId="9" fillId="0" borderId="0" xfId="0" applyFont="1" applyAlignment="1">
      <alignment horizontal="left" vertical="top" wrapText="1"/>
    </xf>
    <xf numFmtId="0" fontId="5" fillId="0" borderId="0" xfId="0" applyFont="1" applyAlignment="1" applyProtection="1">
      <alignment horizontal="left" vertical="top" wrapText="1"/>
      <protection locked="0"/>
    </xf>
    <xf numFmtId="0" fontId="16" fillId="0" borderId="13" xfId="4" applyFont="1" applyBorder="1" applyAlignment="1" applyProtection="1">
      <alignment horizontal="center" vertical="center"/>
      <protection locked="0"/>
    </xf>
    <xf numFmtId="187" fontId="16" fillId="0" borderId="13" xfId="4" applyNumberFormat="1" applyFont="1" applyBorder="1" applyAlignment="1" applyProtection="1">
      <alignment horizontal="center" vertical="center"/>
      <protection locked="0"/>
    </xf>
    <xf numFmtId="187" fontId="16" fillId="0" borderId="13" xfId="4" applyNumberFormat="1" applyFont="1" applyBorder="1" applyAlignment="1" applyProtection="1">
      <alignment horizontal="center"/>
      <protection locked="0"/>
    </xf>
    <xf numFmtId="187" fontId="16" fillId="0" borderId="7" xfId="4" applyNumberFormat="1" applyFont="1" applyBorder="1" applyAlignment="1" applyProtection="1">
      <alignment horizontal="center"/>
      <protection locked="0"/>
    </xf>
    <xf numFmtId="0" fontId="9" fillId="7" borderId="0" xfId="0" applyFont="1" applyFill="1" applyAlignment="1" applyProtection="1">
      <alignment horizontal="left" vertical="center" wrapText="1"/>
      <protection locked="0"/>
    </xf>
    <xf numFmtId="0" fontId="14" fillId="0" borderId="0" xfId="2" applyFont="1" applyAlignment="1" applyProtection="1">
      <alignment vertical="top" wrapText="1"/>
      <protection locked="0"/>
    </xf>
    <xf numFmtId="187" fontId="16" fillId="0" borderId="7" xfId="4" applyNumberFormat="1" applyFont="1" applyBorder="1" applyAlignment="1" applyProtection="1">
      <alignment horizontal="center" vertical="center"/>
      <protection locked="0"/>
    </xf>
    <xf numFmtId="187" fontId="16" fillId="0" borderId="13" xfId="4" applyNumberFormat="1" applyFont="1" applyBorder="1" applyAlignment="1" applyProtection="1">
      <alignment horizontal="center" vertical="center" wrapText="1"/>
      <protection locked="0"/>
    </xf>
    <xf numFmtId="187" fontId="16" fillId="0" borderId="7" xfId="4" applyNumberFormat="1" applyFont="1" applyBorder="1" applyAlignment="1" applyProtection="1">
      <alignment horizontal="center" vertical="center" wrapText="1"/>
      <protection locked="0"/>
    </xf>
    <xf numFmtId="0" fontId="9" fillId="0" borderId="0" xfId="4" applyFont="1" applyAlignment="1" applyProtection="1">
      <alignment horizontal="left" vertical="center"/>
      <protection locked="0"/>
    </xf>
    <xf numFmtId="0" fontId="5" fillId="0" borderId="0" xfId="11" applyFont="1" applyAlignment="1" applyProtection="1">
      <alignment horizontal="left" vertical="top" wrapText="1"/>
      <protection locked="0"/>
    </xf>
    <xf numFmtId="0" fontId="9" fillId="0" borderId="0" xfId="11" applyFont="1" applyAlignment="1" applyProtection="1">
      <alignment horizontal="left" vertical="top" wrapText="1"/>
      <protection locked="0"/>
    </xf>
    <xf numFmtId="0" fontId="19" fillId="0" borderId="36" xfId="2" applyFont="1" applyBorder="1" applyAlignment="1" applyProtection="1">
      <alignment horizontal="left" vertical="center" wrapText="1"/>
      <protection locked="0"/>
    </xf>
    <xf numFmtId="0" fontId="19" fillId="0" borderId="35" xfId="2" applyFont="1" applyBorder="1" applyAlignment="1" applyProtection="1">
      <alignment horizontal="left" vertical="center" wrapText="1"/>
      <protection locked="0"/>
    </xf>
    <xf numFmtId="0" fontId="10" fillId="0" borderId="0" xfId="11" applyFont="1" applyAlignment="1" applyProtection="1">
      <alignment horizontal="left" vertical="top" wrapText="1"/>
      <protection locked="0"/>
    </xf>
    <xf numFmtId="0" fontId="99" fillId="0" borderId="0" xfId="2" applyFont="1" applyAlignment="1" applyProtection="1">
      <alignment horizontal="left" wrapText="1"/>
      <protection locked="0"/>
    </xf>
    <xf numFmtId="0" fontId="99" fillId="0" borderId="0" xfId="2" applyFont="1" applyAlignment="1" applyProtection="1">
      <alignment horizontal="left" vertical="top" wrapText="1"/>
      <protection locked="0"/>
    </xf>
    <xf numFmtId="0" fontId="5" fillId="0" borderId="0" xfId="0" applyFont="1" applyAlignment="1" applyProtection="1">
      <alignment horizontal="left" wrapText="1"/>
      <protection locked="0"/>
    </xf>
    <xf numFmtId="0" fontId="16" fillId="0" borderId="0" xfId="4" applyFont="1" applyAlignment="1" applyProtection="1">
      <alignment horizontal="left" vertical="center" wrapText="1"/>
      <protection locked="0"/>
    </xf>
    <xf numFmtId="0" fontId="2" fillId="0" borderId="0" xfId="2" applyProtection="1">
      <protection locked="0"/>
    </xf>
    <xf numFmtId="49" fontId="10" fillId="0" borderId="13" xfId="18" applyNumberFormat="1" applyFont="1" applyBorder="1" applyAlignment="1" applyProtection="1">
      <alignment horizontal="center" vertical="center" wrapText="1"/>
      <protection locked="0"/>
    </xf>
    <xf numFmtId="49" fontId="10" fillId="0" borderId="36" xfId="18" applyNumberFormat="1" applyFont="1" applyBorder="1" applyAlignment="1" applyProtection="1">
      <alignment horizontal="center" vertical="center" wrapText="1"/>
      <protection locked="0"/>
    </xf>
    <xf numFmtId="49" fontId="10" fillId="0" borderId="35" xfId="18" applyNumberFormat="1" applyFont="1" applyBorder="1" applyAlignment="1" applyProtection="1">
      <alignment horizontal="center" vertical="center" wrapText="1"/>
      <protection locked="0"/>
    </xf>
    <xf numFmtId="49" fontId="10" fillId="0" borderId="13" xfId="18" applyNumberFormat="1" applyFont="1" applyBorder="1" applyAlignment="1" applyProtection="1">
      <alignment horizontal="center" vertical="center"/>
      <protection locked="0"/>
    </xf>
    <xf numFmtId="49" fontId="10" fillId="0" borderId="35" xfId="18" applyNumberFormat="1" applyFont="1" applyBorder="1" applyAlignment="1" applyProtection="1">
      <alignment horizontal="center" vertical="center"/>
      <protection locked="0"/>
    </xf>
    <xf numFmtId="49" fontId="10" fillId="0" borderId="14" xfId="18" applyNumberFormat="1" applyFont="1" applyBorder="1" applyAlignment="1" applyProtection="1">
      <alignment horizontal="center" vertical="center"/>
      <protection locked="0"/>
    </xf>
    <xf numFmtId="49" fontId="10" fillId="0" borderId="9" xfId="18" applyNumberFormat="1" applyFont="1" applyBorder="1" applyAlignment="1" applyProtection="1">
      <alignment horizontal="center" vertical="center"/>
      <protection locked="0"/>
    </xf>
    <xf numFmtId="0" fontId="10" fillId="0" borderId="34" xfId="18" applyFont="1" applyBorder="1" applyAlignment="1" applyProtection="1">
      <alignment horizontal="center" vertical="center" wrapText="1"/>
      <protection locked="0"/>
    </xf>
    <xf numFmtId="0" fontId="10" fillId="0" borderId="32" xfId="18" applyFont="1" applyBorder="1" applyAlignment="1" applyProtection="1">
      <alignment horizontal="center" vertical="center" wrapText="1"/>
      <protection locked="0"/>
    </xf>
    <xf numFmtId="0" fontId="10" fillId="0" borderId="14" xfId="18" applyFont="1" applyBorder="1" applyAlignment="1" applyProtection="1">
      <alignment horizontal="center" vertical="center" wrapText="1"/>
      <protection locked="0"/>
    </xf>
    <xf numFmtId="0" fontId="10" fillId="0" borderId="9" xfId="18" applyFont="1" applyBorder="1" applyAlignment="1" applyProtection="1">
      <alignment horizontal="center" vertical="center" wrapText="1"/>
      <protection locked="0"/>
    </xf>
    <xf numFmtId="0" fontId="10" fillId="0" borderId="14" xfId="18" applyFont="1" applyBorder="1" applyAlignment="1" applyProtection="1">
      <alignment horizontal="center"/>
      <protection locked="0"/>
    </xf>
    <xf numFmtId="0" fontId="10" fillId="0" borderId="9" xfId="18" applyFont="1" applyBorder="1" applyAlignment="1" applyProtection="1">
      <alignment horizontal="center"/>
      <protection locked="0"/>
    </xf>
    <xf numFmtId="174" fontId="10" fillId="0" borderId="34" xfId="18" applyNumberFormat="1" applyFont="1" applyBorder="1" applyAlignment="1" applyProtection="1">
      <alignment horizontal="center"/>
      <protection locked="0"/>
    </xf>
    <xf numFmtId="174" fontId="10" fillId="0" borderId="32" xfId="18" applyNumberFormat="1" applyFont="1" applyBorder="1" applyAlignment="1" applyProtection="1">
      <alignment horizontal="center"/>
      <protection locked="0"/>
    </xf>
    <xf numFmtId="0" fontId="10" fillId="0" borderId="34" xfId="18" applyFont="1" applyBorder="1" applyAlignment="1" applyProtection="1">
      <alignment horizontal="center"/>
      <protection locked="0"/>
    </xf>
    <xf numFmtId="0" fontId="10" fillId="0" borderId="32" xfId="18" applyFont="1" applyBorder="1" applyAlignment="1" applyProtection="1">
      <alignment horizontal="center"/>
      <protection locked="0"/>
    </xf>
    <xf numFmtId="174" fontId="10" fillId="0" borderId="12" xfId="18" applyNumberFormat="1" applyFont="1" applyBorder="1" applyAlignment="1" applyProtection="1">
      <alignment horizontal="center"/>
      <protection locked="0"/>
    </xf>
    <xf numFmtId="174" fontId="10" fillId="0" borderId="11" xfId="18" applyNumberFormat="1" applyFont="1" applyBorder="1" applyAlignment="1" applyProtection="1">
      <alignment horizontal="center"/>
      <protection locked="0"/>
    </xf>
    <xf numFmtId="0" fontId="10" fillId="0" borderId="12" xfId="18" applyFont="1" applyBorder="1" applyAlignment="1" applyProtection="1">
      <alignment horizontal="center"/>
      <protection locked="0"/>
    </xf>
    <xf numFmtId="0" fontId="10" fillId="0" borderId="11" xfId="18" applyFont="1" applyBorder="1" applyAlignment="1" applyProtection="1">
      <alignment horizontal="center"/>
      <protection locked="0"/>
    </xf>
    <xf numFmtId="0" fontId="5" fillId="0" borderId="0" xfId="0" applyFont="1" applyAlignment="1" applyProtection="1">
      <alignment vertical="top"/>
      <protection locked="0"/>
    </xf>
    <xf numFmtId="174" fontId="10" fillId="0" borderId="14" xfId="18" applyNumberFormat="1" applyFont="1" applyBorder="1" applyAlignment="1" applyProtection="1">
      <alignment horizontal="center"/>
      <protection locked="0"/>
    </xf>
    <xf numFmtId="174" fontId="10" fillId="0" borderId="9" xfId="18" applyNumberFormat="1" applyFont="1" applyBorder="1" applyAlignment="1" applyProtection="1">
      <alignment horizontal="center"/>
      <protection locked="0"/>
    </xf>
    <xf numFmtId="198" fontId="10" fillId="0" borderId="14" xfId="18" applyNumberFormat="1" applyFont="1" applyBorder="1" applyAlignment="1" applyProtection="1">
      <alignment horizontal="center"/>
      <protection locked="0"/>
    </xf>
    <xf numFmtId="198" fontId="10" fillId="0" borderId="9" xfId="18" applyNumberFormat="1" applyFont="1" applyBorder="1" applyAlignment="1" applyProtection="1">
      <alignment horizontal="center"/>
      <protection locked="0"/>
    </xf>
    <xf numFmtId="0" fontId="10" fillId="0" borderId="12" xfId="18" applyFont="1" applyBorder="1" applyAlignment="1" applyProtection="1">
      <alignment horizontal="center" vertical="center"/>
      <protection locked="0"/>
    </xf>
    <xf numFmtId="0" fontId="10" fillId="0" borderId="11" xfId="18" applyFont="1" applyBorder="1" applyAlignment="1" applyProtection="1">
      <alignment horizontal="center" vertical="center"/>
      <protection locked="0"/>
    </xf>
    <xf numFmtId="0" fontId="10" fillId="0" borderId="14" xfId="18" applyFont="1" applyBorder="1" applyAlignment="1" applyProtection="1">
      <alignment horizontal="center" vertical="center"/>
      <protection locked="0"/>
    </xf>
    <xf numFmtId="0" fontId="10" fillId="0" borderId="9" xfId="18" applyFont="1" applyBorder="1" applyAlignment="1" applyProtection="1">
      <alignment horizontal="center" vertical="center"/>
      <protection locked="0"/>
    </xf>
    <xf numFmtId="0" fontId="10" fillId="0" borderId="34" xfId="18" applyFont="1" applyBorder="1" applyAlignment="1" applyProtection="1">
      <alignment horizontal="center" vertical="center"/>
      <protection locked="0"/>
    </xf>
    <xf numFmtId="0" fontId="10" fillId="0" borderId="32" xfId="18" applyFont="1" applyBorder="1" applyAlignment="1" applyProtection="1">
      <alignment horizontal="center" vertical="center"/>
      <protection locked="0"/>
    </xf>
    <xf numFmtId="49" fontId="16" fillId="0" borderId="34" xfId="13" applyNumberFormat="1" applyFont="1" applyBorder="1" applyAlignment="1" applyProtection="1">
      <alignment horizontal="right" vertical="top"/>
      <protection locked="0"/>
    </xf>
    <xf numFmtId="49" fontId="16" fillId="0" borderId="32" xfId="13" applyNumberFormat="1" applyFont="1" applyBorder="1" applyAlignment="1" applyProtection="1">
      <alignment horizontal="right" vertical="top"/>
      <protection locked="0"/>
    </xf>
    <xf numFmtId="49" fontId="16" fillId="0" borderId="14" xfId="13" applyNumberFormat="1" applyFont="1" applyBorder="1" applyAlignment="1" applyProtection="1">
      <alignment horizontal="right" vertical="top"/>
      <protection locked="0"/>
    </xf>
    <xf numFmtId="49" fontId="16" fillId="0" borderId="9" xfId="13" applyNumberFormat="1" applyFont="1" applyBorder="1" applyAlignment="1" applyProtection="1">
      <alignment horizontal="right" vertical="top"/>
      <protection locked="0"/>
    </xf>
    <xf numFmtId="173" fontId="94" fillId="7" borderId="12" xfId="0" applyNumberFormat="1" applyFont="1" applyFill="1" applyBorder="1" applyProtection="1">
      <protection locked="0"/>
    </xf>
    <xf numFmtId="173" fontId="94" fillId="7" borderId="11" xfId="0" applyNumberFormat="1" applyFont="1" applyFill="1" applyBorder="1" applyProtection="1">
      <protection locked="0"/>
    </xf>
    <xf numFmtId="173" fontId="16" fillId="7" borderId="13" xfId="0" applyNumberFormat="1" applyFont="1" applyFill="1" applyBorder="1" applyProtection="1">
      <protection locked="0"/>
    </xf>
    <xf numFmtId="173" fontId="16" fillId="7" borderId="35" xfId="0" applyNumberFormat="1" applyFont="1" applyFill="1" applyBorder="1" applyProtection="1">
      <protection locked="0"/>
    </xf>
    <xf numFmtId="173" fontId="16" fillId="7" borderId="34" xfId="0" applyNumberFormat="1" applyFont="1" applyFill="1" applyBorder="1" applyProtection="1">
      <protection locked="0"/>
    </xf>
    <xf numFmtId="173" fontId="16" fillId="7" borderId="32" xfId="0" applyNumberFormat="1" applyFont="1" applyFill="1" applyBorder="1" applyProtection="1">
      <protection locked="0"/>
    </xf>
    <xf numFmtId="173" fontId="94" fillId="7" borderId="14" xfId="0" applyNumberFormat="1" applyFont="1" applyFill="1" applyBorder="1" applyProtection="1">
      <protection locked="0"/>
    </xf>
    <xf numFmtId="173" fontId="94" fillId="7" borderId="9" xfId="0" applyNumberFormat="1" applyFont="1" applyFill="1" applyBorder="1" applyProtection="1">
      <protection locked="0"/>
    </xf>
    <xf numFmtId="173" fontId="19" fillId="7" borderId="13" xfId="0" applyNumberFormat="1" applyFont="1" applyFill="1" applyBorder="1" applyProtection="1">
      <protection locked="0"/>
    </xf>
    <xf numFmtId="173" fontId="19" fillId="7" borderId="35" xfId="0" applyNumberFormat="1" applyFont="1" applyFill="1" applyBorder="1" applyProtection="1">
      <protection locked="0"/>
    </xf>
    <xf numFmtId="49" fontId="16" fillId="0" borderId="12" xfId="13" applyNumberFormat="1" applyFont="1" applyBorder="1" applyAlignment="1" applyProtection="1">
      <alignment horizontal="right" vertical="top"/>
      <protection locked="0"/>
    </xf>
    <xf numFmtId="49" fontId="16" fillId="0" borderId="11" xfId="13" applyNumberFormat="1" applyFont="1" applyBorder="1" applyAlignment="1" applyProtection="1">
      <alignment horizontal="right" vertical="top"/>
      <protection locked="0"/>
    </xf>
    <xf numFmtId="173" fontId="16" fillId="7" borderId="12" xfId="0" applyNumberFormat="1" applyFont="1" applyFill="1" applyBorder="1" applyProtection="1">
      <protection locked="0"/>
    </xf>
    <xf numFmtId="173" fontId="16" fillId="7" borderId="11" xfId="0" applyNumberFormat="1" applyFont="1" applyFill="1" applyBorder="1" applyProtection="1">
      <protection locked="0"/>
    </xf>
    <xf numFmtId="37" fontId="16" fillId="0" borderId="0" xfId="2" applyNumberFormat="1" applyFont="1" applyAlignment="1" applyProtection="1">
      <alignment horizontal="left" wrapText="1"/>
      <protection locked="0"/>
    </xf>
    <xf numFmtId="37" fontId="16" fillId="0" borderId="11" xfId="2" applyNumberFormat="1" applyFont="1" applyBorder="1" applyAlignment="1" applyProtection="1">
      <alignment horizontal="left" wrapText="1"/>
      <protection locked="0"/>
    </xf>
    <xf numFmtId="37" fontId="16" fillId="0" borderId="6" xfId="2" applyNumberFormat="1" applyFont="1" applyBorder="1" applyAlignment="1" applyProtection="1">
      <alignment horizontal="left" wrapText="1"/>
      <protection locked="0"/>
    </xf>
    <xf numFmtId="37" fontId="16" fillId="0" borderId="9" xfId="2" applyNumberFormat="1" applyFont="1" applyBorder="1" applyAlignment="1" applyProtection="1">
      <alignment horizontal="left" wrapText="1"/>
      <protection locked="0"/>
    </xf>
    <xf numFmtId="37" fontId="16" fillId="0" borderId="1" xfId="2" applyNumberFormat="1" applyFont="1" applyBorder="1" applyAlignment="1" applyProtection="1">
      <alignment horizontal="left" wrapText="1"/>
      <protection locked="0"/>
    </xf>
    <xf numFmtId="37" fontId="16" fillId="0" borderId="32" xfId="2" applyNumberFormat="1" applyFont="1" applyBorder="1" applyAlignment="1" applyProtection="1">
      <alignment horizontal="left" wrapText="1"/>
      <protection locked="0"/>
    </xf>
    <xf numFmtId="37" fontId="19" fillId="0" borderId="36" xfId="2" applyNumberFormat="1" applyFont="1" applyBorder="1" applyAlignment="1" applyProtection="1">
      <alignment horizontal="left" wrapText="1"/>
      <protection locked="0"/>
    </xf>
    <xf numFmtId="37" fontId="19" fillId="0" borderId="35" xfId="2" applyNumberFormat="1" applyFont="1" applyBorder="1" applyAlignment="1" applyProtection="1">
      <alignment horizontal="left" wrapText="1"/>
      <protection locked="0"/>
    </xf>
    <xf numFmtId="173" fontId="16" fillId="7" borderId="14" xfId="0" applyNumberFormat="1" applyFont="1" applyFill="1" applyBorder="1" applyProtection="1">
      <protection locked="0"/>
    </xf>
    <xf numFmtId="173" fontId="16" fillId="7" borderId="9" xfId="0" applyNumberFormat="1" applyFont="1" applyFill="1" applyBorder="1" applyProtection="1">
      <protection locked="0"/>
    </xf>
    <xf numFmtId="173" fontId="16" fillId="7" borderId="12" xfId="0" applyNumberFormat="1" applyFont="1" applyFill="1" applyBorder="1" applyAlignment="1" applyProtection="1">
      <alignment horizontal="center"/>
      <protection locked="0"/>
    </xf>
    <xf numFmtId="173" fontId="16" fillId="7" borderId="11" xfId="0" applyNumberFormat="1" applyFont="1" applyFill="1" applyBorder="1" applyAlignment="1" applyProtection="1">
      <alignment horizontal="center"/>
      <protection locked="0"/>
    </xf>
    <xf numFmtId="37" fontId="16" fillId="0" borderId="36" xfId="2" applyNumberFormat="1" applyFont="1" applyBorder="1" applyAlignment="1" applyProtection="1">
      <alignment horizontal="left" wrapText="1"/>
      <protection locked="0"/>
    </xf>
    <xf numFmtId="37" fontId="16" fillId="0" borderId="35" xfId="2" applyNumberFormat="1" applyFont="1" applyBorder="1" applyAlignment="1" applyProtection="1">
      <alignment horizontal="left" wrapText="1"/>
      <protection locked="0"/>
    </xf>
    <xf numFmtId="49" fontId="16" fillId="0" borderId="13" xfId="2" applyNumberFormat="1" applyFont="1" applyBorder="1" applyAlignment="1" applyProtection="1">
      <alignment horizontal="center" vertical="center"/>
      <protection locked="0"/>
    </xf>
    <xf numFmtId="49" fontId="16" fillId="0" borderId="35" xfId="2" applyNumberFormat="1" applyFont="1" applyBorder="1" applyAlignment="1" applyProtection="1">
      <alignment horizontal="center" vertical="center"/>
      <protection locked="0"/>
    </xf>
    <xf numFmtId="0" fontId="5" fillId="0" borderId="0" xfId="2" applyFont="1" applyAlignment="1" applyProtection="1">
      <alignment wrapText="1"/>
      <protection locked="0"/>
    </xf>
    <xf numFmtId="0" fontId="5" fillId="0" borderId="0" xfId="2" applyFont="1" applyAlignment="1">
      <alignment vertical="top" wrapText="1"/>
    </xf>
    <xf numFmtId="0" fontId="22" fillId="0" borderId="0" xfId="21" applyFont="1" applyAlignment="1">
      <alignment horizontal="center"/>
    </xf>
    <xf numFmtId="0" fontId="22" fillId="4" borderId="0" xfId="21" applyFont="1" applyFill="1" applyAlignment="1">
      <alignment horizontal="center"/>
    </xf>
    <xf numFmtId="0" fontId="9" fillId="0" borderId="0" xfId="0" applyFont="1" applyAlignment="1" applyProtection="1">
      <alignment vertical="center" wrapText="1"/>
      <protection locked="0"/>
    </xf>
    <xf numFmtId="0" fontId="39" fillId="0" borderId="0" xfId="0" applyFont="1" applyAlignment="1" applyProtection="1">
      <alignment vertical="center"/>
      <protection locked="0"/>
    </xf>
    <xf numFmtId="0" fontId="39" fillId="0" borderId="0" xfId="0" applyFont="1" applyAlignment="1" applyProtection="1">
      <alignment vertical="center" wrapText="1"/>
      <protection locked="0"/>
    </xf>
    <xf numFmtId="0" fontId="5" fillId="0" borderId="0" xfId="0" applyFont="1" applyAlignment="1" applyProtection="1">
      <alignment vertical="top" wrapText="1"/>
      <protection locked="0"/>
    </xf>
    <xf numFmtId="0" fontId="16" fillId="0" borderId="6" xfId="2" applyFont="1" applyBorder="1" applyAlignment="1" applyProtection="1">
      <alignment horizontal="left"/>
      <protection locked="0"/>
    </xf>
    <xf numFmtId="0" fontId="16" fillId="0" borderId="9" xfId="2" applyFont="1" applyBorder="1" applyAlignment="1" applyProtection="1">
      <alignment horizontal="left"/>
      <protection locked="0"/>
    </xf>
    <xf numFmtId="0" fontId="16" fillId="0" borderId="1" xfId="2" applyFont="1" applyBorder="1" applyAlignment="1" applyProtection="1">
      <alignment horizontal="left"/>
      <protection locked="0"/>
    </xf>
    <xf numFmtId="0" fontId="16" fillId="0" borderId="32" xfId="2" applyFont="1" applyBorder="1" applyAlignment="1" applyProtection="1">
      <alignment horizontal="left"/>
      <protection locked="0"/>
    </xf>
    <xf numFmtId="0" fontId="16" fillId="0" borderId="0" xfId="2" applyFont="1" applyAlignment="1" applyProtection="1">
      <alignment horizontal="left"/>
      <protection locked="0"/>
    </xf>
    <xf numFmtId="0" fontId="16" fillId="0" borderId="11" xfId="2" applyFont="1" applyBorder="1" applyAlignment="1" applyProtection="1">
      <alignment horizontal="left"/>
      <protection locked="0"/>
    </xf>
    <xf numFmtId="0" fontId="16" fillId="0" borderId="36" xfId="2" applyFont="1" applyBorder="1" applyAlignment="1" applyProtection="1">
      <alignment horizontal="left"/>
      <protection locked="0"/>
    </xf>
    <xf numFmtId="0" fontId="16" fillId="0" borderId="35" xfId="2" applyFont="1" applyBorder="1" applyAlignment="1" applyProtection="1">
      <alignment horizontal="left"/>
      <protection locked="0"/>
    </xf>
    <xf numFmtId="0" fontId="19" fillId="0" borderId="1" xfId="2" applyFont="1" applyBorder="1" applyAlignment="1" applyProtection="1">
      <alignment horizontal="left"/>
      <protection locked="0"/>
    </xf>
    <xf numFmtId="0" fontId="19" fillId="0" borderId="32" xfId="2" applyFont="1" applyBorder="1" applyAlignment="1" applyProtection="1">
      <alignment horizontal="left"/>
      <protection locked="0"/>
    </xf>
    <xf numFmtId="0" fontId="16" fillId="0" borderId="1" xfId="2" applyFont="1" applyBorder="1" applyAlignment="1" applyProtection="1">
      <alignment horizontal="left" vertical="center"/>
      <protection locked="0"/>
    </xf>
    <xf numFmtId="0" fontId="16" fillId="0" borderId="32" xfId="2" applyFont="1" applyBorder="1" applyAlignment="1" applyProtection="1">
      <alignment horizontal="left" vertical="center"/>
      <protection locked="0"/>
    </xf>
    <xf numFmtId="187" fontId="94" fillId="3" borderId="14" xfId="2" quotePrefix="1" applyNumberFormat="1" applyFont="1" applyFill="1" applyBorder="1" applyAlignment="1" applyProtection="1">
      <alignment horizontal="center" vertical="center"/>
      <protection locked="0"/>
    </xf>
    <xf numFmtId="187" fontId="94" fillId="3" borderId="9" xfId="2" quotePrefix="1" applyNumberFormat="1" applyFont="1" applyFill="1" applyBorder="1" applyAlignment="1" applyProtection="1">
      <alignment horizontal="center" vertical="center"/>
      <protection locked="0"/>
    </xf>
    <xf numFmtId="187" fontId="94" fillId="0" borderId="14" xfId="2" quotePrefix="1" applyNumberFormat="1" applyFont="1" applyBorder="1" applyAlignment="1" applyProtection="1">
      <alignment horizontal="center" vertical="center"/>
      <protection locked="0"/>
    </xf>
    <xf numFmtId="187" fontId="94" fillId="0" borderId="9" xfId="2" quotePrefix="1" applyNumberFormat="1" applyFont="1" applyBorder="1" applyAlignment="1" applyProtection="1">
      <alignment horizontal="center" vertical="center"/>
      <protection locked="0"/>
    </xf>
    <xf numFmtId="0" fontId="109" fillId="0" borderId="0" xfId="0" applyFont="1" applyAlignment="1" applyProtection="1">
      <alignment vertical="top" wrapText="1"/>
      <protection locked="0"/>
    </xf>
    <xf numFmtId="172" fontId="5" fillId="0" borderId="0" xfId="2" applyNumberFormat="1" applyFont="1" applyAlignment="1" applyProtection="1">
      <alignment horizontal="left" vertical="center"/>
      <protection locked="0"/>
    </xf>
    <xf numFmtId="172" fontId="5" fillId="0" borderId="11" xfId="2" applyNumberFormat="1" applyFont="1" applyBorder="1" applyAlignment="1" applyProtection="1">
      <alignment horizontal="left" vertical="center"/>
      <protection locked="0"/>
    </xf>
    <xf numFmtId="187" fontId="16" fillId="0" borderId="13" xfId="2" applyNumberFormat="1" applyFont="1" applyBorder="1" applyAlignment="1" applyProtection="1">
      <alignment horizontal="center" vertical="center"/>
      <protection locked="0"/>
    </xf>
    <xf numFmtId="187" fontId="16" fillId="0" borderId="36" xfId="2" applyNumberFormat="1" applyFont="1" applyBorder="1" applyAlignment="1" applyProtection="1">
      <alignment horizontal="center" vertical="center"/>
      <protection locked="0"/>
    </xf>
    <xf numFmtId="187" fontId="16" fillId="0" borderId="35" xfId="2" applyNumberFormat="1" applyFont="1" applyBorder="1" applyAlignment="1" applyProtection="1">
      <alignment horizontal="center" vertical="center"/>
      <protection locked="0"/>
    </xf>
    <xf numFmtId="187" fontId="94" fillId="0" borderId="13" xfId="2" quotePrefix="1" applyNumberFormat="1" applyFont="1" applyBorder="1" applyAlignment="1" applyProtection="1">
      <alignment horizontal="center" vertical="center"/>
      <protection locked="0"/>
    </xf>
    <xf numFmtId="187" fontId="94" fillId="0" borderId="35" xfId="2" quotePrefix="1" applyNumberFormat="1" applyFont="1" applyBorder="1" applyAlignment="1" applyProtection="1">
      <alignment horizontal="center" vertical="center"/>
      <protection locked="0"/>
    </xf>
    <xf numFmtId="0" fontId="14" fillId="0" borderId="0" xfId="2" applyFont="1" applyAlignment="1" applyProtection="1">
      <alignment horizontal="left" wrapText="1"/>
      <protection locked="0"/>
    </xf>
    <xf numFmtId="187" fontId="16" fillId="3" borderId="13" xfId="2" quotePrefix="1" applyNumberFormat="1" applyFont="1" applyFill="1" applyBorder="1" applyAlignment="1" applyProtection="1">
      <alignment horizontal="center" vertical="center"/>
      <protection locked="0"/>
    </xf>
    <xf numFmtId="187" fontId="16" fillId="3" borderId="36" xfId="2" quotePrefix="1" applyNumberFormat="1" applyFont="1" applyFill="1" applyBorder="1" applyAlignment="1" applyProtection="1">
      <alignment horizontal="center" vertical="center"/>
      <protection locked="0"/>
    </xf>
    <xf numFmtId="187" fontId="16" fillId="3" borderId="35" xfId="2" quotePrefix="1" applyNumberFormat="1" applyFont="1" applyFill="1" applyBorder="1" applyAlignment="1" applyProtection="1">
      <alignment horizontal="center" vertical="center"/>
      <protection locked="0"/>
    </xf>
    <xf numFmtId="187" fontId="16" fillId="0" borderId="13" xfId="2" quotePrefix="1" applyNumberFormat="1" applyFont="1" applyBorder="1" applyAlignment="1" applyProtection="1">
      <alignment horizontal="center" vertical="center"/>
      <protection locked="0"/>
    </xf>
    <xf numFmtId="187" fontId="16" fillId="0" borderId="36" xfId="2" quotePrefix="1" applyNumberFormat="1" applyFont="1" applyBorder="1" applyAlignment="1" applyProtection="1">
      <alignment horizontal="center" vertical="center"/>
      <protection locked="0"/>
    </xf>
    <xf numFmtId="187" fontId="16" fillId="0" borderId="35" xfId="2" quotePrefix="1" applyNumberFormat="1" applyFont="1" applyBorder="1" applyAlignment="1" applyProtection="1">
      <alignment horizontal="center" vertical="center"/>
      <protection locked="0"/>
    </xf>
    <xf numFmtId="0" fontId="9" fillId="0" borderId="0" xfId="0" applyFont="1" applyAlignment="1" applyProtection="1">
      <alignment vertical="top" wrapText="1"/>
      <protection locked="0"/>
    </xf>
    <xf numFmtId="0" fontId="16" fillId="0" borderId="0" xfId="4" applyFont="1" applyAlignment="1" applyProtection="1">
      <alignment horizontal="left" wrapText="1" indent="1"/>
      <protection locked="0"/>
    </xf>
    <xf numFmtId="0" fontId="16" fillId="0" borderId="11" xfId="4" applyFont="1" applyBorder="1" applyAlignment="1" applyProtection="1">
      <alignment horizontal="left" wrapText="1" indent="1"/>
      <protection locked="0"/>
    </xf>
    <xf numFmtId="0" fontId="16" fillId="0" borderId="6" xfId="4" applyFont="1" applyBorder="1" applyAlignment="1" applyProtection="1">
      <alignment horizontal="left" wrapText="1" indent="1"/>
      <protection locked="0"/>
    </xf>
    <xf numFmtId="0" fontId="16" fillId="0" borderId="9" xfId="4" applyFont="1" applyBorder="1" applyAlignment="1" applyProtection="1">
      <alignment horizontal="left" wrapText="1" indent="1"/>
      <protection locked="0"/>
    </xf>
    <xf numFmtId="177" fontId="16" fillId="0" borderId="13" xfId="2" quotePrefix="1" applyNumberFormat="1" applyFont="1" applyBorder="1" applyAlignment="1" applyProtection="1">
      <alignment horizontal="center" vertical="center" wrapText="1"/>
      <protection locked="0"/>
    </xf>
    <xf numFmtId="177" fontId="16" fillId="0" borderId="35" xfId="2" applyNumberFormat="1" applyFont="1" applyBorder="1" applyAlignment="1" applyProtection="1">
      <alignment horizontal="center" vertical="center" wrapText="1"/>
      <protection locked="0"/>
    </xf>
    <xf numFmtId="177" fontId="16" fillId="0" borderId="7" xfId="2" applyNumberFormat="1" applyFont="1" applyBorder="1" applyAlignment="1" applyProtection="1">
      <alignment horizontal="center" vertical="center" wrapText="1"/>
      <protection locked="0"/>
    </xf>
    <xf numFmtId="177" fontId="16" fillId="0" borderId="13" xfId="2" applyNumberFormat="1" applyFont="1" applyBorder="1" applyAlignment="1" applyProtection="1">
      <alignment horizontal="center" vertical="center" wrapText="1"/>
      <protection locked="0"/>
    </xf>
    <xf numFmtId="177" fontId="28" fillId="0" borderId="0" xfId="2" applyNumberFormat="1" applyFont="1" applyAlignment="1">
      <alignment horizontal="center" vertical="center" wrapText="1"/>
    </xf>
    <xf numFmtId="0" fontId="9" fillId="0" borderId="0" xfId="21" applyFont="1" applyAlignment="1" applyProtection="1">
      <alignment vertical="top" wrapText="1"/>
      <protection locked="0"/>
    </xf>
    <xf numFmtId="0" fontId="5" fillId="0" borderId="0" xfId="0" applyFont="1" applyAlignment="1" applyProtection="1">
      <alignment horizontal="left" vertical="top" wrapText="1" indent="1"/>
      <protection locked="0"/>
    </xf>
    <xf numFmtId="0" fontId="5" fillId="0" borderId="0" xfId="3" applyFont="1" applyAlignment="1" applyProtection="1">
      <alignment horizontal="left" vertical="top" wrapText="1"/>
      <protection locked="0"/>
    </xf>
    <xf numFmtId="0" fontId="9" fillId="2" borderId="0" xfId="3" applyFont="1" applyFill="1" applyAlignment="1" applyProtection="1">
      <alignment horizontal="left" vertical="top" wrapText="1"/>
      <protection locked="0"/>
    </xf>
    <xf numFmtId="0" fontId="9" fillId="2" borderId="0" xfId="0" applyFont="1" applyFill="1" applyAlignment="1" applyProtection="1">
      <alignment horizontal="left" vertical="top" wrapText="1"/>
      <protection locked="0"/>
    </xf>
    <xf numFmtId="0" fontId="5" fillId="0" borderId="0" xfId="4" applyFont="1" applyAlignment="1" applyProtection="1">
      <alignment horizontal="left" vertical="top" wrapText="1"/>
      <protection locked="0"/>
    </xf>
    <xf numFmtId="0" fontId="14" fillId="0" borderId="0" xfId="4" applyFont="1" applyAlignment="1" applyProtection="1">
      <alignment wrapText="1"/>
      <protection locked="0"/>
    </xf>
    <xf numFmtId="0" fontId="99" fillId="0" borderId="0" xfId="4" applyFont="1" applyProtection="1">
      <protection locked="0"/>
    </xf>
    <xf numFmtId="0" fontId="16" fillId="0" borderId="36" xfId="4" applyFont="1" applyBorder="1" applyAlignment="1" applyProtection="1">
      <alignment horizontal="center" vertical="center"/>
      <protection locked="0"/>
    </xf>
    <xf numFmtId="0" fontId="16" fillId="0" borderId="35" xfId="4" applyFont="1" applyBorder="1" applyAlignment="1" applyProtection="1">
      <alignment horizontal="center" vertical="center"/>
      <protection locked="0"/>
    </xf>
    <xf numFmtId="171" fontId="16" fillId="0" borderId="34" xfId="4" applyNumberFormat="1" applyFont="1" applyBorder="1" applyAlignment="1" applyProtection="1">
      <alignment horizontal="right" vertical="center"/>
      <protection locked="0"/>
    </xf>
    <xf numFmtId="171" fontId="16" fillId="0" borderId="32" xfId="4" applyNumberFormat="1" applyFont="1" applyBorder="1" applyAlignment="1" applyProtection="1">
      <alignment horizontal="right" vertical="center"/>
      <protection locked="0"/>
    </xf>
    <xf numFmtId="49" fontId="16" fillId="0" borderId="14" xfId="4" applyNumberFormat="1" applyFont="1" applyBorder="1" applyAlignment="1" applyProtection="1">
      <alignment horizontal="right" vertical="center"/>
      <protection locked="0"/>
    </xf>
    <xf numFmtId="49" fontId="16" fillId="0" borderId="9" xfId="4" applyNumberFormat="1" applyFont="1" applyBorder="1" applyAlignment="1" applyProtection="1">
      <alignment horizontal="right" vertical="center"/>
      <protection locked="0"/>
    </xf>
    <xf numFmtId="166" fontId="16" fillId="0" borderId="34" xfId="4" applyNumberFormat="1" applyFont="1" applyBorder="1" applyAlignment="1" applyProtection="1">
      <alignment vertical="center"/>
      <protection locked="0"/>
    </xf>
    <xf numFmtId="166" fontId="16" fillId="0" borderId="32" xfId="4" applyNumberFormat="1" applyFont="1" applyBorder="1" applyAlignment="1" applyProtection="1">
      <alignment vertical="center"/>
      <protection locked="0"/>
    </xf>
    <xf numFmtId="0" fontId="9" fillId="0" borderId="0" xfId="0" quotePrefix="1" applyFont="1" applyAlignment="1" applyProtection="1">
      <alignment horizontal="left" vertical="center" wrapText="1"/>
      <protection locked="0"/>
    </xf>
    <xf numFmtId="0" fontId="0" fillId="0" borderId="0" xfId="0" applyAlignment="1">
      <alignment horizontal="left" vertical="top" wrapText="1"/>
    </xf>
    <xf numFmtId="0" fontId="9" fillId="2" borderId="0" xfId="0" applyFont="1" applyFill="1" applyAlignment="1" applyProtection="1">
      <alignment vertical="top" wrapText="1"/>
      <protection locked="0"/>
    </xf>
    <xf numFmtId="171" fontId="16" fillId="0" borderId="34" xfId="4" applyNumberFormat="1" applyFont="1" applyBorder="1" applyAlignment="1" applyProtection="1">
      <alignment horizontal="center" vertical="center"/>
      <protection locked="0"/>
    </xf>
    <xf numFmtId="171" fontId="16" fillId="0" borderId="1" xfId="4" applyNumberFormat="1" applyFont="1" applyBorder="1" applyAlignment="1" applyProtection="1">
      <alignment horizontal="center" vertical="center"/>
      <protection locked="0"/>
    </xf>
    <xf numFmtId="171" fontId="16" fillId="0" borderId="32" xfId="4" applyNumberFormat="1" applyFont="1" applyBorder="1" applyAlignment="1" applyProtection="1">
      <alignment horizontal="center" vertical="center"/>
      <protection locked="0"/>
    </xf>
    <xf numFmtId="171" fontId="16" fillId="0" borderId="14" xfId="4" applyNumberFormat="1" applyFont="1" applyBorder="1" applyAlignment="1" applyProtection="1">
      <alignment horizontal="center" vertical="center"/>
      <protection locked="0"/>
    </xf>
    <xf numFmtId="171" fontId="16" fillId="0" borderId="6" xfId="4" applyNumberFormat="1" applyFont="1" applyBorder="1" applyAlignment="1" applyProtection="1">
      <alignment horizontal="center" vertical="center"/>
      <protection locked="0"/>
    </xf>
    <xf numFmtId="171" fontId="16" fillId="0" borderId="9" xfId="4" applyNumberFormat="1" applyFont="1" applyBorder="1" applyAlignment="1" applyProtection="1">
      <alignment horizontal="center" vertical="center"/>
      <protection locked="0"/>
    </xf>
    <xf numFmtId="0" fontId="14" fillId="0" borderId="0" xfId="4" applyFont="1" applyAlignment="1" applyProtection="1">
      <alignment horizontal="left" wrapText="1"/>
      <protection locked="0"/>
    </xf>
  </cellXfs>
  <cellStyles count="61985">
    <cellStyle name="-" xfId="29" xr:uid="{59DB2F43-5E78-423A-B94F-6CB73840450A}"/>
    <cellStyle name=" 1" xfId="30" xr:uid="{872E3EB0-C569-468F-BC3B-5E55F55FB42E}"/>
    <cellStyle name=" 1 10" xfId="31" xr:uid="{041B4397-D923-40AB-8756-303C2D4E8743}"/>
    <cellStyle name=" 1 10 2" xfId="32" xr:uid="{D8C20E52-03D5-4650-92E5-5874FE6124AF}"/>
    <cellStyle name=" 1 10 3" xfId="33" xr:uid="{A16AA11E-4184-4AC4-9CE7-4ED770124E6F}"/>
    <cellStyle name=" 1 11" xfId="34" xr:uid="{148384BE-91EE-4ECE-923C-3FB9056EB499}"/>
    <cellStyle name=" 1 11 2" xfId="35" xr:uid="{B48BE578-5E9E-44AE-88EA-0D7761BFE14F}"/>
    <cellStyle name=" 1 11 3" xfId="36" xr:uid="{16C24705-540A-4961-B0D2-CD94B95EB4B8}"/>
    <cellStyle name=" 1 12" xfId="37" xr:uid="{BCF3BF2F-D9C9-4D7D-8E2C-D0313773B5E6}"/>
    <cellStyle name=" 1 12 2" xfId="38" xr:uid="{38386739-884B-441A-9C49-BC4A8971763C}"/>
    <cellStyle name=" 1 13" xfId="39" xr:uid="{BE2B31B9-B5EC-4E3A-B50D-67080AC1120D}"/>
    <cellStyle name=" 1 2" xfId="40" xr:uid="{5342CAD1-2427-4881-AA6F-939BDFF8C91F}"/>
    <cellStyle name=" 1 2 2" xfId="41" xr:uid="{BF20A225-05FD-41C6-B24E-D3D9601306C7}"/>
    <cellStyle name=" 1 2 2 2" xfId="42" xr:uid="{D824B85C-5A4D-4ADB-AB64-C8C9B8B40CB5}"/>
    <cellStyle name=" 1 2 2 2 2" xfId="43" xr:uid="{78C81754-1557-44D5-9C32-2BC4CC960A1B}"/>
    <cellStyle name=" 1 2 2 3" xfId="44" xr:uid="{9376AAFB-8A53-49AB-BF15-5A9F6D5BDA63}"/>
    <cellStyle name=" 1 2 2 3 2" xfId="45" xr:uid="{34BB889C-3F12-42FF-9B5A-4843BB1A8DA6}"/>
    <cellStyle name=" 1 2 2 4" xfId="46" xr:uid="{06996835-B457-4515-BBA7-4BEDCFCA99D6}"/>
    <cellStyle name=" 1 2 3" xfId="47" xr:uid="{3BB4B0BC-B023-4AE1-9730-EAC409D93920}"/>
    <cellStyle name=" 1 2 3 2" xfId="48" xr:uid="{8B6EF786-E2B6-4A51-A080-B687BAC4DF91}"/>
    <cellStyle name=" 1 2 4" xfId="49" xr:uid="{52400275-74D1-44D3-89E6-608268B14E3C}"/>
    <cellStyle name=" 1 2 4 2" xfId="50" xr:uid="{89D84463-97FA-419E-949A-E017CEA88ECD}"/>
    <cellStyle name=" 1 2 5" xfId="51" xr:uid="{BD41488F-E7B4-4D33-A28A-F6DC451150FB}"/>
    <cellStyle name=" 1 3" xfId="52" xr:uid="{0A054D31-95FB-4123-AEE3-0E1CEC0B43C9}"/>
    <cellStyle name=" 1 3 2" xfId="53" xr:uid="{CDFC3683-DC0F-4947-873F-9B1D639CA3D1}"/>
    <cellStyle name=" 1 4" xfId="54" xr:uid="{843852D0-2887-4843-B538-434735D5466B}"/>
    <cellStyle name=" 1 4 2" xfId="55" xr:uid="{D3939283-082C-4C36-A966-FAE8D4D1A463}"/>
    <cellStyle name=" 1 4 2 2" xfId="56" xr:uid="{965F189F-978F-496A-A146-15B27855F4A4}"/>
    <cellStyle name=" 1 4 3" xfId="57" xr:uid="{BBFF29E9-255C-44A8-BBEE-879AA163863E}"/>
    <cellStyle name=" 1 5" xfId="58" xr:uid="{DD70AD2B-AC42-48E6-BEEE-3F1C464C81C4}"/>
    <cellStyle name=" 1 5 2" xfId="59" xr:uid="{0F261609-F0E7-4D3F-9C1F-1BC477C2090A}"/>
    <cellStyle name=" 1 5 2 2" xfId="60" xr:uid="{809AC331-09A6-458F-8C6F-455161B64BA5}"/>
    <cellStyle name=" 1 5 3" xfId="61" xr:uid="{A87A12EC-DCEF-4245-A6F7-5148A660DADF}"/>
    <cellStyle name=" 1 5 3 2" xfId="62" xr:uid="{23EE24C4-B1E0-4F4F-8C82-63FABDC77657}"/>
    <cellStyle name=" 1 5 4" xfId="63" xr:uid="{D1FA55F4-05E9-4EC9-BAEC-B48C9D6B0A92}"/>
    <cellStyle name=" 1 6" xfId="64" xr:uid="{A71A0293-4BA6-4556-82E6-90B785DD95F1}"/>
    <cellStyle name=" 1 6 2" xfId="65" xr:uid="{9DC902C9-C579-4CDD-945A-52E62F3DBA5C}"/>
    <cellStyle name=" 1 6 2 2" xfId="66" xr:uid="{85905D4C-711A-43E4-AD31-AD328DD91876}"/>
    <cellStyle name=" 1 6 3" xfId="67" xr:uid="{770B3887-2D3A-46B7-B646-41842E4BD650}"/>
    <cellStyle name=" 1 7" xfId="68" xr:uid="{B477606D-37DE-412C-91B6-DDB1D62960E3}"/>
    <cellStyle name=" 1 7 2" xfId="69" xr:uid="{A357BBC2-4BC2-4E5C-BAA3-7718AD5AAD56}"/>
    <cellStyle name=" 1 8" xfId="70" xr:uid="{96576D90-D2B9-4688-BF82-BA228B9C5852}"/>
    <cellStyle name=" 1 8 2" xfId="71" xr:uid="{7EB0745E-7B57-42A5-A829-8F447D4AC1AE}"/>
    <cellStyle name=" 1 9" xfId="72" xr:uid="{C4615E2D-E136-4596-9A22-BC4EB5DED773}"/>
    <cellStyle name=" 1 9 2" xfId="73" xr:uid="{FF4363DF-F31C-4AD0-9647-E97F2D1DEDFD}"/>
    <cellStyle name=" 1_Expenses" xfId="74" xr:uid="{652190D4-5F15-436A-8F51-92172D6200C1}"/>
    <cellStyle name="&quot;123&quot;" xfId="75" xr:uid="{BE50ADD6-B516-4BCD-BF43-96355728A9FF}"/>
    <cellStyle name="&quot;123&quot; 2" xfId="40466" xr:uid="{EAD2B2F2-F702-429F-91A0-ACB67E75AB93}"/>
    <cellStyle name="&quot;123&quot;_AccImp" xfId="58382" xr:uid="{6323DCD0-4207-4F59-8A8B-46AC0F600D68}"/>
    <cellStyle name="******************************************" xfId="76" xr:uid="{1C4035B7-E2F4-498B-AF58-3408DBC4BF1D}"/>
    <cellStyle name="****************************************** 2" xfId="77" xr:uid="{4D4526F0-446F-40E9-A508-8317D68BED6D}"/>
    <cellStyle name="****************************************** 2 2" xfId="78" xr:uid="{66CF535A-08E9-4845-A9B8-D74BDC114F2B}"/>
    <cellStyle name="****************************************** 2 2 2" xfId="79" xr:uid="{142B55C0-CCB7-4F91-9196-8073A1BD9CFD}"/>
    <cellStyle name="****************************************** 2 3" xfId="80" xr:uid="{A318053E-0C1C-4D17-98CE-39C8878A696E}"/>
    <cellStyle name="****************************************** 2 3 2" xfId="81" xr:uid="{97FFE50C-5A5A-4470-9E17-B01CCCA36875}"/>
    <cellStyle name="****************************************** 2 4" xfId="82" xr:uid="{1306B189-E953-4DCD-8126-EA42B6AD4451}"/>
    <cellStyle name="****************************************** 3" xfId="83" xr:uid="{2D9810B0-F7B4-4369-B949-1E3FFE9FAE81}"/>
    <cellStyle name="****************************************** 3 2" xfId="84" xr:uid="{0AA1FEC1-2492-4A81-A195-4388AAB45CEA}"/>
    <cellStyle name="****************************************** 4" xfId="85" xr:uid="{B4522AEB-DC01-42DA-B207-C458C7832F6A}"/>
    <cellStyle name="****************************************** 4 2" xfId="86" xr:uid="{F77F54E0-B7A1-4900-A34D-40F540FBE93B}"/>
    <cellStyle name="****************************************** 5" xfId="87" xr:uid="{423025D6-40E3-44FB-A117-633A7F1696BE}"/>
    <cellStyle name="******************************************_Adj_comprehensive_income_Trends" xfId="40467" xr:uid="{BCAAC271-BBB3-4BAE-95B5-0E0DBEDBC956}"/>
    <cellStyle name="?蟓%U?&amp;H?_x0008__x001e__x000d_?_x000f__x0001__x0001_" xfId="88" xr:uid="{33ACE546-18D2-46E4-B245-00B4F1731EE4}"/>
    <cellStyle name="?蟓%U?&amp;H?_x0008__x001e_?_x000f__x0001__x0001_" xfId="10149" xr:uid="{806520AB-B45A-4EC2-B6EF-1769AFD0395A}"/>
    <cellStyle name="_%(SignOnly)" xfId="89" xr:uid="{73932954-4FB2-4A5E-8DA8-DDB452F691BD}"/>
    <cellStyle name="_%(SignOnly) 2" xfId="90" xr:uid="{E41D00D2-C795-413B-AD8D-7EF9F60A6685}"/>
    <cellStyle name="_%(SignSpaceOnly)" xfId="91" xr:uid="{4FFD8841-C9AD-4AF0-B36E-A7E3924E94BC}"/>
    <cellStyle name="_%(SignSpaceOnly) 2" xfId="92" xr:uid="{9A22722A-616C-4713-BDAF-7E0497DFAE92}"/>
    <cellStyle name="_0108 Balanse + ledelsesrapport" xfId="93" xr:uid="{EB7A6CE4-117C-4E71-926B-E6E2D8F723A6}"/>
    <cellStyle name="_0108 Balanse + ledelsesrapport 2" xfId="94" xr:uid="{80913631-8641-4E1E-9F10-C3875E8E44EB}"/>
    <cellStyle name="_0108 Balanse + ledelsesrapport 2 2" xfId="95" xr:uid="{40B8A746-FB29-4848-88B0-9A01A559DC27}"/>
    <cellStyle name="_0108 Balanse + ledelsesrapport 2 2 2" xfId="96" xr:uid="{92C8C284-F9FC-4438-8EE3-6E80FC6DFC47}"/>
    <cellStyle name="_0108 Balanse + ledelsesrapport 2 3" xfId="97" xr:uid="{DFAA2D51-8B6F-4511-86B8-D98C70EC06B6}"/>
    <cellStyle name="_0108 Balanse + ledelsesrapport 2 3 2" xfId="98" xr:uid="{D4944F08-57C7-4EF6-BC37-9FFD6F203D82}"/>
    <cellStyle name="_0108 Balanse + ledelsesrapport 2 4" xfId="99" xr:uid="{25D82369-DB68-430A-B17A-0ADB2733CC92}"/>
    <cellStyle name="_0108 Balanse + ledelsesrapport 3" xfId="100" xr:uid="{F1BA2420-EFC1-498D-BA8D-AB90067A3084}"/>
    <cellStyle name="_0108 Balanse + ledelsesrapport 3 2" xfId="101" xr:uid="{A860CB41-824E-43A8-8DAE-E72639B4EE17}"/>
    <cellStyle name="_0108 Balanse + ledelsesrapport 3 2 2" xfId="102" xr:uid="{0D33C45C-65C4-4A81-A228-0B4DB67FD02E}"/>
    <cellStyle name="_0108 Balanse + ledelsesrapport 3 3" xfId="103" xr:uid="{994711CF-0BC7-474D-8E78-938E58D585B6}"/>
    <cellStyle name="_0108 Balanse + ledelsesrapport 3 3 2" xfId="104" xr:uid="{CBAB30E9-ADA9-41F0-A3A9-1E983547AAE1}"/>
    <cellStyle name="_0108 Balanse + ledelsesrapport 3 4" xfId="105" xr:uid="{EC9AF471-2348-4B51-B201-D4711DABA93D}"/>
    <cellStyle name="_0108 Balanse + ledelsesrapport 4" xfId="106" xr:uid="{CCE673E9-4490-4F5C-8300-A9361C292FBE}"/>
    <cellStyle name="_0108 Balanse + ledelsesrapport 4 2" xfId="107" xr:uid="{041CF7DE-634F-4EFC-BD96-81E2AD16789D}"/>
    <cellStyle name="_0108 Balanse + ledelsesrapport 5" xfId="108" xr:uid="{1F76051E-0A90-412A-8BB8-B25412CCE36E}"/>
    <cellStyle name="_0108 Balanse + ledelsesrapport 5 2" xfId="109" xr:uid="{2645A60E-90D0-4985-8436-DA598F37F146}"/>
    <cellStyle name="_0108 Balanse + ledelsesrapport 5 3" xfId="41820" xr:uid="{0C74F5C5-BE11-44F6-9843-4F737420FE4B}"/>
    <cellStyle name="_0108 Balanse + ledelsesrapport 6" xfId="110" xr:uid="{6CA94A06-2BCE-4093-B5D4-9DEC33C658BB}"/>
    <cellStyle name="_0108 Balanse + ledelsesrapport 7" xfId="41821" xr:uid="{8909FFDC-FCCA-42E6-8693-0BE2E63E5459}"/>
    <cellStyle name="_06-Tilknytta 0909" xfId="111" xr:uid="{A595A418-EE18-45AB-B1F2-D40C7A0F2CFE}"/>
    <cellStyle name="_06-Tilknytta 0909_Kontroll ME" xfId="10150" xr:uid="{1B571BFF-94D2-45A4-987E-B22FFD6FFC0B}"/>
    <cellStyle name="_06-Tilknytta 0909_Kontroll-fane" xfId="10151" xr:uid="{8FE4D912-D350-4196-8199-F60B376529CB}"/>
    <cellStyle name="_13-Interne derivater Treasury 0912" xfId="112" xr:uid="{5048CDAB-6469-4CAB-BF55-1DDCB53DA139}"/>
    <cellStyle name="_13-Interne derivater Treasury 0912 2" xfId="41822" xr:uid="{37AC2B32-6A36-45D0-9B7B-009F3FABF00F}"/>
    <cellStyle name="_13-Interne derivater Treasury 0912_Kontroll ME" xfId="10152" xr:uid="{1E8BDF90-0457-4B45-B778-1CB09BE344E1}"/>
    <cellStyle name="_13-Interne derivater Treasury 0912_Kontroll-fane" xfId="10153" xr:uid="{B6F9A20A-DFBE-4AA7-808A-959C29F30C15}"/>
    <cellStyle name="_2" xfId="113" xr:uid="{54D5EC66-B284-4167-8B12-A1C53E7057BE}"/>
    <cellStyle name="_2 10" xfId="114" xr:uid="{13AA6415-7404-4173-8FB8-EE3C8C3BB865}"/>
    <cellStyle name="_2 11" xfId="115" xr:uid="{9BC699A8-F485-4A18-9953-EA8DAA89BBA3}"/>
    <cellStyle name="_2 12" xfId="116" xr:uid="{30A24658-572D-4217-A2A1-C4D8AB0FBB3A}"/>
    <cellStyle name="_2 13" xfId="117" xr:uid="{DAFBDA20-A95B-4950-B881-A4DB20A9A922}"/>
    <cellStyle name="_2 14" xfId="118" xr:uid="{614039E0-CB11-4C0F-AD61-DBD3D90865EC}"/>
    <cellStyle name="_2 15" xfId="119" xr:uid="{D56BE9F7-5130-4B24-B235-96206E0634BC}"/>
    <cellStyle name="_2 16" xfId="120" xr:uid="{336F6063-2B9F-42F0-9784-2AAF1FF6C072}"/>
    <cellStyle name="_2 2" xfId="121" xr:uid="{20E7AD78-7E58-4ECE-9099-49049B4C5674}"/>
    <cellStyle name="_2 2 2" xfId="122" xr:uid="{48C9D95E-2E94-40DE-9B93-E9698F510C54}"/>
    <cellStyle name="_2 2 2 2" xfId="123" xr:uid="{208B8DB8-BD23-4D77-84F5-815451E248C5}"/>
    <cellStyle name="_2 2 3" xfId="124" xr:uid="{255EF7B6-9633-4E14-9100-5E89A2701934}"/>
    <cellStyle name="_2 2_1" xfId="125" xr:uid="{46CCE1B9-91B4-42F3-9D6F-02FB1805C869}"/>
    <cellStyle name="_2 2_8" xfId="126" xr:uid="{B4271D26-1CC4-465A-A447-BE43155A1F49}"/>
    <cellStyle name="_2 2_Kontroll ME" xfId="10154" xr:uid="{DF161482-F95C-41CC-BC46-1B536A023BBD}"/>
    <cellStyle name="_2 2_Kontroll-fane" xfId="10155" xr:uid="{A80D99D7-35FE-4E7A-BE88-DFE3A34E56E5}"/>
    <cellStyle name="_2 3" xfId="127" xr:uid="{22747ABA-5F94-40D7-B482-CA6BB82FA627}"/>
    <cellStyle name="_2 3 2" xfId="128" xr:uid="{4253E6C4-2460-4E94-A8EA-39E5DC1AA6C9}"/>
    <cellStyle name="_2 3 2 2" xfId="129" xr:uid="{1B0CA9CE-CECB-4715-BB03-9E9DD7AD2CF8}"/>
    <cellStyle name="_2 3 3" xfId="130" xr:uid="{0F5053D4-9C12-4233-8664-453D89623993}"/>
    <cellStyle name="_2 3 3 2" xfId="131" xr:uid="{8B892461-7002-493B-BF8E-7322E1CA7DB8}"/>
    <cellStyle name="_2 3 3 3" xfId="132" xr:uid="{DE6C0984-BD19-455B-8CF1-44C6A898F194}"/>
    <cellStyle name="_2 3 3 4" xfId="133" xr:uid="{77AD9A6B-46F3-47E5-BAC2-4CD38A6FFD5C}"/>
    <cellStyle name="_2 4" xfId="134" xr:uid="{B8F3B501-59AD-40B0-8CE2-D75D1AA8FA8C}"/>
    <cellStyle name="_2 4 2" xfId="135" xr:uid="{16DBD179-D644-4605-9076-1A3049E658D4}"/>
    <cellStyle name="_2 5" xfId="136" xr:uid="{5A2188D0-AB6A-412C-8986-3468BCFD7FE0}"/>
    <cellStyle name="_2 5 2" xfId="137" xr:uid="{47E738CF-1046-4C99-937A-3025B4E4EFE6}"/>
    <cellStyle name="_2 6" xfId="138" xr:uid="{A6772C08-7BFF-4F21-95A8-7F9FDA23BF63}"/>
    <cellStyle name="_2 7" xfId="139" xr:uid="{E97EE311-152B-442A-9687-C1C7E5F334C6}"/>
    <cellStyle name="_2 8" xfId="140" xr:uid="{A63B3C7E-FEB7-4DF1-BA0B-CB1A52556157}"/>
    <cellStyle name="_2 9" xfId="141" xr:uid="{A885CE77-8F88-4567-8B30-32F80D676B54}"/>
    <cellStyle name="_2_1" xfId="142" xr:uid="{141BD05F-42A8-491D-8E40-9D345427B667}"/>
    <cellStyle name="_2_8" xfId="143" xr:uid="{65D981F8-5A56-457E-B196-2E1DA516F47C}"/>
    <cellStyle name="_2_Kontroll ME" xfId="10156" xr:uid="{0B849F41-6107-4513-8D04-8D4009D68CDF}"/>
    <cellStyle name="_2_Kontroll-fane" xfId="10157" xr:uid="{F87A8702-D1C7-4CA2-A347-193DFB88241E}"/>
    <cellStyle name="_2_Side 9" xfId="144" xr:uid="{55F4DC85-F8E9-4191-ADC1-79C39574F05E}"/>
    <cellStyle name="_2010_12_31_Jostein_VITAL_Kontrollrapport_dag12" xfId="41823" xr:uid="{0F6AC469-8466-456D-9282-EDD1D2AFE11A}"/>
    <cellStyle name="_3" xfId="145" xr:uid="{21AB97EF-221F-47AF-85E8-D9F65F535208}"/>
    <cellStyle name="_3 10" xfId="146" xr:uid="{48C0C2F3-6892-48FD-9D85-533A5A5EACBD}"/>
    <cellStyle name="_3 11" xfId="147" xr:uid="{CCF2C8B7-F123-451B-AF8E-D02CBE54CDBD}"/>
    <cellStyle name="_3 12" xfId="148" xr:uid="{6E9BF976-ADAA-4E4F-A39C-D0AEC424DB12}"/>
    <cellStyle name="_3 13" xfId="149" xr:uid="{64305F5E-8E68-4D9E-8097-528C1FEDCDE3}"/>
    <cellStyle name="_3 14" xfId="150" xr:uid="{A65E44E2-C87B-431E-92A0-E66C1A29CA96}"/>
    <cellStyle name="_3 15" xfId="151" xr:uid="{EE3CA99E-4EAE-4C72-BC21-D1AF5AF2E531}"/>
    <cellStyle name="_3 16" xfId="152" xr:uid="{275A371F-5813-43E6-A4FF-B76A865F7D55}"/>
    <cellStyle name="_3 2" xfId="153" xr:uid="{956FDDB2-8FE6-40A1-ADDE-5B9CAE018A39}"/>
    <cellStyle name="_3 2 2" xfId="154" xr:uid="{BBCE52A8-A8FC-4EE0-8ED3-D5297973545F}"/>
    <cellStyle name="_3 2 2 2" xfId="155" xr:uid="{EBEE5870-2C60-498A-A27D-88B17BE9B529}"/>
    <cellStyle name="_3 2 3" xfId="156" xr:uid="{DC38805F-CA8E-496D-82AD-E36807AA6B66}"/>
    <cellStyle name="_3 2_1" xfId="157" xr:uid="{4B60F8B6-B811-46BB-942B-AA8420CA84A5}"/>
    <cellStyle name="_3 2_8" xfId="158" xr:uid="{DD1F4C54-B5CA-415D-A1AD-6BC2599CB45D}"/>
    <cellStyle name="_3 2_Kontroll ME" xfId="10158" xr:uid="{39FCA1E9-2A3C-4838-9A71-9FC5E98D27D6}"/>
    <cellStyle name="_3 2_Kontroll-fane" xfId="10159" xr:uid="{819E6F74-5D45-414F-B8CA-23B6D8DFE9A2}"/>
    <cellStyle name="_3 3" xfId="159" xr:uid="{38CA7C36-F444-4804-BDF2-1D3D4E85F100}"/>
    <cellStyle name="_3 3 2" xfId="160" xr:uid="{6D191707-860B-49F9-A82B-158D5F117296}"/>
    <cellStyle name="_3 3 2 2" xfId="161" xr:uid="{0AAE0854-5F6C-48C8-BEC7-0947EB421384}"/>
    <cellStyle name="_3 3 3" xfId="162" xr:uid="{D30E2457-B683-4064-BC3B-05FD354AAA2A}"/>
    <cellStyle name="_3 3 3 2" xfId="163" xr:uid="{B26AF444-C25B-4F32-89AB-751C052340E5}"/>
    <cellStyle name="_3 3 3 3" xfId="164" xr:uid="{59B9D551-BA46-4958-828E-039B265A40EA}"/>
    <cellStyle name="_3 3 3 4" xfId="165" xr:uid="{D95DF67B-BC31-486E-8060-94E12AA0A30B}"/>
    <cellStyle name="_3 4" xfId="166" xr:uid="{09A09B44-A90D-4DE0-B4EA-6339E0796FCF}"/>
    <cellStyle name="_3 4 2" xfId="167" xr:uid="{43172125-7E86-4C3C-B9E2-94C2802447EE}"/>
    <cellStyle name="_3 5" xfId="168" xr:uid="{5CE7099A-767F-43C0-B824-69BCC34A7933}"/>
    <cellStyle name="_3 5 2" xfId="169" xr:uid="{2388D03A-5094-4062-904A-8C0785703AAD}"/>
    <cellStyle name="_3 6" xfId="170" xr:uid="{8D692271-0E38-4F8F-B747-02D359971CA7}"/>
    <cellStyle name="_3 7" xfId="171" xr:uid="{E516BB18-86F6-408B-89EA-4AAF66120CC9}"/>
    <cellStyle name="_3 8" xfId="172" xr:uid="{A5A0D26C-7C05-4507-8334-AB51B2835CB9}"/>
    <cellStyle name="_3 9" xfId="173" xr:uid="{055FD13B-0073-40B6-98D9-576C35DF4C31}"/>
    <cellStyle name="_3_1" xfId="174" xr:uid="{91AFA2FE-3210-4A13-9D76-3E6BFF3B46D4}"/>
    <cellStyle name="_3_8" xfId="175" xr:uid="{A0C3860C-4208-4DE4-B17D-098F154635A0}"/>
    <cellStyle name="_3_Kontroll ME" xfId="10160" xr:uid="{7F942C83-2A07-4D9D-A33D-A2FDCB315D85}"/>
    <cellStyle name="_3_Kontroll-fane" xfId="10161" xr:uid="{B92C1362-DBBC-4E78-A663-2D4EC2DE91BB}"/>
    <cellStyle name="_3_Side 9" xfId="176" xr:uid="{B96C8D14-D0DB-45B3-BE91-A44DF4F99C3D}"/>
    <cellStyle name="_39 - Virkelig verdi marginlån 0912" xfId="177" xr:uid="{D57E8D29-6EEF-4CD3-8C72-8B96DC86786A}"/>
    <cellStyle name="_39 - Virkelig verdi marginlån 0912 2" xfId="41824" xr:uid="{986A1D8E-B35C-47CA-A1F2-395B164F50D4}"/>
    <cellStyle name="_39 - Virkelig verdi marginlån 0912_Kontroll ME" xfId="10162" xr:uid="{4BFB5476-45BF-4AFA-BC5A-EE0924404827}"/>
    <cellStyle name="_39 - Virkelig verdi marginlån 0912_Kontroll-fane" xfId="10163" xr:uid="{BA8024E6-BFB1-4B88-8CC6-7717630A8692}"/>
    <cellStyle name="_39 - Virkelig verdi marginlån 3Q09" xfId="178" xr:uid="{40EDC3DD-11DF-49F7-AC4D-101A80F5EC96}"/>
    <cellStyle name="_39 - Virkelig verdi marginlån 3Q09_Kontroll ME" xfId="10164" xr:uid="{A86EE20F-C32A-4495-AE99-394A7EF5F7ED}"/>
    <cellStyle name="_39 - Virkelig verdi marginlån 3Q09_Kontroll-fane" xfId="10165" xr:uid="{2726BA76-D2C3-41F6-8BE8-ABC3B7FDA8F3}"/>
    <cellStyle name="_4 Årsregnskap med noter Vital 2007" xfId="179" xr:uid="{9CD241E5-985A-45BE-A84D-7EB71FC46189}"/>
    <cellStyle name="_4 Årsregnskap med noter Vital 2007 2" xfId="180" xr:uid="{0913BE7E-76F8-44DA-9053-76367CAB5047}"/>
    <cellStyle name="_4 Årsregnskap med noter Vital 2007 2 2" xfId="181" xr:uid="{8ADE8E64-E622-448C-AB86-4282FCD765DA}"/>
    <cellStyle name="_4 Årsregnskap med noter Vital 2007 2 2 2" xfId="182" xr:uid="{B078F64D-984B-4BE1-A0B9-9BED4AA3812E}"/>
    <cellStyle name="_4 Årsregnskap med noter Vital 2007 2 3" xfId="183" xr:uid="{3DDDFCE1-CD38-4CFE-980A-46E143A46C98}"/>
    <cellStyle name="_4 Årsregnskap med noter Vital 2007 2 3 2" xfId="184" xr:uid="{80290C32-1D13-4E8B-BD4D-EAFF4E2AD2FC}"/>
    <cellStyle name="_4 Årsregnskap med noter Vital 2007 2 4" xfId="185" xr:uid="{4A9904E7-1BF4-4A93-86CE-8C8F2AAA74B3}"/>
    <cellStyle name="_4 Årsregnskap med noter Vital 2007 3" xfId="186" xr:uid="{F19828DA-517E-49B4-955D-C740B746EA5E}"/>
    <cellStyle name="_4 Årsregnskap med noter Vital 2007 3 2" xfId="187" xr:uid="{578D9FBA-9565-4279-927A-B9CD1EB60E93}"/>
    <cellStyle name="_4 Årsregnskap med noter Vital 2007 3 2 2" xfId="188" xr:uid="{D3E199AE-A70C-4E3B-88F0-DDFAB58BE554}"/>
    <cellStyle name="_4 Årsregnskap med noter Vital 2007 3 3" xfId="189" xr:uid="{D9E04765-1C36-4931-A27E-2ECDDBA55FE4}"/>
    <cellStyle name="_4 Årsregnskap med noter Vital 2007 3 3 2" xfId="190" xr:uid="{5AF165D9-77DC-4E83-9862-E451EC350CEF}"/>
    <cellStyle name="_4 Årsregnskap med noter Vital 2007 3 4" xfId="191" xr:uid="{CA8A673D-FAAF-465D-9D43-0B36DE29E785}"/>
    <cellStyle name="_4 Årsregnskap med noter Vital 2007 4" xfId="192" xr:uid="{3C5E3F61-03BB-42C1-978C-A8193F818B99}"/>
    <cellStyle name="_4 Årsregnskap med noter Vital 2007 4 2" xfId="193" xr:uid="{D881500C-13B4-4C4B-9D18-E718029924FC}"/>
    <cellStyle name="_4 Årsregnskap med noter Vital 2007 5" xfId="194" xr:uid="{D75EBD80-7E82-44CA-8EB3-D257F5D671A5}"/>
    <cellStyle name="_4 Årsregnskap med noter Vital 2007 5 2" xfId="195" xr:uid="{FE165F61-024E-46C6-8460-87628560BBF1}"/>
    <cellStyle name="_4 Årsregnskap med noter Vital 2007 5 3" xfId="41825" xr:uid="{8567C0B7-2FD2-4A55-A0B5-CD4EBB5110A1}"/>
    <cellStyle name="_4 Årsregnskap med noter Vital 2007 6" xfId="196" xr:uid="{5FE1710E-3D05-46AB-A18D-1D5731C04EF5}"/>
    <cellStyle name="_4 Årsregnskap med noter Vital 2007 7" xfId="41826" xr:uid="{A06237D8-FF52-497E-A640-2E7BE6BCE875}"/>
    <cellStyle name="_67- Basisswapper Boligkreditt flytting 0907" xfId="197" xr:uid="{9FC39CD5-F60F-4740-BB9F-2E5EF5C45556}"/>
    <cellStyle name="_67- Basisswapper Boligkreditt flytting 0907_Kontroll ME" xfId="10166" xr:uid="{4A559796-0314-41B5-A1F9-75D9F581E079}"/>
    <cellStyle name="_67- Basisswapper Boligkreditt flytting 0907_Kontroll-fane" xfId="10167" xr:uid="{0A8A0E24-91CB-4AE9-B1D6-8CD50C8481F5}"/>
    <cellStyle name="_A010000 Boligkred ompost fin.instr 0812" xfId="198" xr:uid="{50534F17-D598-4903-8825-699148BCE315}"/>
    <cellStyle name="_A010000 Boligkred ompost fin.instr 0812 2" xfId="41827" xr:uid="{E09B9B8A-094A-45C3-9E68-C5BC65FA3CCD}"/>
    <cellStyle name="_A010000 Boligkred ompost fin.instr 0812_Kontroll ME" xfId="10168" xr:uid="{8772F6E3-1C16-4513-943E-7E8D517BA67F}"/>
    <cellStyle name="_A010000 Boligkred ompost fin.instr 0812_Kontroll-fane" xfId="10169" xr:uid="{97921A17-35E8-4324-AD49-7E311469BC00}"/>
    <cellStyle name="_A010000 Boligkred ompost fin.instr 0912" xfId="199" xr:uid="{E61EB49F-F9EE-4D2B-B68B-7DE4E3470147}"/>
    <cellStyle name="_A010000 Boligkred ompost fin.instr 0912 2" xfId="41828" xr:uid="{CDBA5D03-83EA-40F8-958E-7075D41BE558}"/>
    <cellStyle name="_A010000 Boligkred ompost fin.instr 0912_Kontroll ME" xfId="10170" xr:uid="{2F1AF29B-EFB7-4ED2-92FA-756366B3A665}"/>
    <cellStyle name="_A010000 Boligkred ompost fin.instr 0912_Kontroll-fane" xfId="10171" xr:uid="{A70D43B9-2FEB-4B91-8F99-788F9452A073}"/>
    <cellStyle name="_Adm inntekter pr april 09 v.2" xfId="200" xr:uid="{3AD3B7B8-74C1-4771-BCB4-273E888D27E4}"/>
    <cellStyle name="_Adm inntekter pr april 09 v.2 10" xfId="201" xr:uid="{F6430C68-AFFB-49F6-AC60-DC08F4F65A83}"/>
    <cellStyle name="_Adm inntekter pr april 09 v.2 11" xfId="202" xr:uid="{0E8F44E8-5264-49C7-8130-57F010967618}"/>
    <cellStyle name="_Adm inntekter pr april 09 v.2 2" xfId="203" xr:uid="{7841D1AD-C379-4759-8A34-E32998AF1495}"/>
    <cellStyle name="_Adm inntekter pr april 09 v.2 2 2" xfId="204" xr:uid="{549788BE-9A09-405D-B963-04565F2AE011}"/>
    <cellStyle name="_Adm inntekter pr april 09 v.2 2 2 2" xfId="205" xr:uid="{DD28DB1C-78F7-46F2-8776-A0F32D466802}"/>
    <cellStyle name="_Adm inntekter pr april 09 v.2 2 3" xfId="206" xr:uid="{A39FEBCA-3A09-4936-87FE-5C150D97383E}"/>
    <cellStyle name="_Adm inntekter pr april 09 v.2 3" xfId="207" xr:uid="{1DBECCDA-340E-47CE-95C2-5625B13AB21A}"/>
    <cellStyle name="_Adm inntekter pr april 09 v.2 3 2" xfId="208" xr:uid="{DC796B8F-5767-47D4-8D0E-DF568CF08EA3}"/>
    <cellStyle name="_Adm inntekter pr april 09 v.2 3 2 2" xfId="209" xr:uid="{851A65B6-1321-46A5-BDE4-849E4DA378F6}"/>
    <cellStyle name="_Adm inntekter pr april 09 v.2 3 3" xfId="210" xr:uid="{39E62F91-0298-4F41-982F-D3749BCEF1B9}"/>
    <cellStyle name="_Adm inntekter pr april 09 v.2 3 3 2" xfId="211" xr:uid="{244D26D0-F298-4A1B-8281-A1DB76270DF0}"/>
    <cellStyle name="_Adm inntekter pr april 09 v.2 3 3 3" xfId="212" xr:uid="{C49E8FE7-A141-45B8-9F51-59A08FC71207}"/>
    <cellStyle name="_Adm inntekter pr april 09 v.2 3 3 4" xfId="213" xr:uid="{FC2F41E5-0A61-49DB-8612-B8CD35BB8524}"/>
    <cellStyle name="_Adm inntekter pr april 09 v.2 4" xfId="214" xr:uid="{EF38AABB-2426-45EC-9DB2-2159D1E5CBD9}"/>
    <cellStyle name="_Adm inntekter pr april 09 v.2 4 2" xfId="215" xr:uid="{337DF865-7CF1-4180-88A7-7E1BD1E70B46}"/>
    <cellStyle name="_Adm inntekter pr april 09 v.2 5" xfId="216" xr:uid="{FA76984B-F381-47B9-9F42-5D8B97572DB4}"/>
    <cellStyle name="_Adm inntekter pr april 09 v.2 5 2" xfId="217" xr:uid="{6E44DA3F-970D-4C62-B4B4-50B79C9BBAA5}"/>
    <cellStyle name="_Adm inntekter pr april 09 v.2 6" xfId="218" xr:uid="{47A890A3-7AFB-449B-98CF-2503E95DC617}"/>
    <cellStyle name="_Adm inntekter pr april 09 v.2 7" xfId="219" xr:uid="{09700CA4-832F-493D-90EF-3B191A64BFCF}"/>
    <cellStyle name="_Adm inntekter pr april 09 v.2 8" xfId="220" xr:uid="{EB2502ED-0F3C-445C-839E-64E858F2EA04}"/>
    <cellStyle name="_Adm inntekter pr april 09 v.2 9" xfId="221" xr:uid="{A309F85D-11D9-4AB9-B0E0-3FC734CF2678}"/>
    <cellStyle name="_Adm inntekter pr juli 10 v1" xfId="222" xr:uid="{11B32B35-1E0C-409D-95A4-488F6C00047F}"/>
    <cellStyle name="_Adm inntekter pr juli 10 v1 2" xfId="223" xr:uid="{339FC3AB-772E-45A0-B6F0-20D387A43BF4}"/>
    <cellStyle name="_Adm inntekter pr juli 10 v1 2 2" xfId="224" xr:uid="{1C503B1C-EFEB-441D-9DF2-07BE44E62E71}"/>
    <cellStyle name="_Adm inntekter pr juli 10 v1 3" xfId="225" xr:uid="{0CC868BB-169F-461F-BBEA-ECF385C14991}"/>
    <cellStyle name="_Adm inntekter pr juli 10 v1 3 2" xfId="226" xr:uid="{0DC6BD75-DBC1-4E77-88BB-3BFC81F7B083}"/>
    <cellStyle name="_Adm inntekter pr juli 10 v1 3 3" xfId="227" xr:uid="{9D9A5670-EC93-4312-83A4-C5DDA1A659F4}"/>
    <cellStyle name="_Adm inntekter pr juli 10 v1 3 4" xfId="228" xr:uid="{48DCCFBD-3BC8-4678-8255-6734AA8399FD}"/>
    <cellStyle name="_Adm inntekter pr juli 10 v1 4" xfId="229" xr:uid="{FE12CD4E-B91F-4CCC-87E5-6EC38DAC304F}"/>
    <cellStyle name="_Adm inntekter pr juni 2011 v1" xfId="230" xr:uid="{1EE813AE-4415-4D80-A0E0-895FBC5DF7E4}"/>
    <cellStyle name="_Adm inntekter pr juni 2011 v1 2" xfId="231" xr:uid="{95565185-D52D-4B23-931B-B3D2156B908A}"/>
    <cellStyle name="_Adm inntekter pr juni 2011 v1 2 2" xfId="232" xr:uid="{F58E20FE-0836-467C-AC8B-E919B1766AEF}"/>
    <cellStyle name="_Adm inntekter pr juni 2011 v1 3" xfId="233" xr:uid="{4192338F-02D9-45E9-9B73-1B63B4586531}"/>
    <cellStyle name="_Adm inntekter pr juni 2011 v1 3 2" xfId="234" xr:uid="{A3A98C2B-DD51-4C62-813D-5F8A0BF243F9}"/>
    <cellStyle name="_Adm inntekter pr juni 2011 v1 3 3" xfId="235" xr:uid="{3887C453-CB94-4169-9672-FF2FEC87967F}"/>
    <cellStyle name="_Adm inntekter pr juni 2011 v1 3 4" xfId="236" xr:uid="{8115B61A-77B3-42B8-88D1-CB2AD1BFFDC2}"/>
    <cellStyle name="_Adm.inntekter okt-09" xfId="237" xr:uid="{A4B9BE91-FB9E-480C-B0B7-56DC2CBF01E0}"/>
    <cellStyle name="_Adm.inntekter okt-09 10" xfId="238" xr:uid="{3B4B2306-FC8D-4C31-9FCD-56AC04EA7FFB}"/>
    <cellStyle name="_Adm.inntekter okt-09 11" xfId="239" xr:uid="{4C281E65-D34E-4B59-ACB3-C51AB31EE780}"/>
    <cellStyle name="_Adm.inntekter okt-09 2" xfId="240" xr:uid="{11BA8B3D-07B1-4C67-8EEE-0A2C5B3460A0}"/>
    <cellStyle name="_Adm.inntekter okt-09 2 2" xfId="241" xr:uid="{85696EA0-DE9F-4704-AE13-A5033DF6B7D9}"/>
    <cellStyle name="_Adm.inntekter okt-09 2 2 2" xfId="242" xr:uid="{AEBD1B36-7732-4FF5-ACFB-B3AA22D7C0AD}"/>
    <cellStyle name="_Adm.inntekter okt-09 2 3" xfId="243" xr:uid="{E7FC346C-91CF-4033-9CA4-D71E84F29D18}"/>
    <cellStyle name="_Adm.inntekter okt-09 3" xfId="244" xr:uid="{90E697CC-A68B-43C7-B728-6D6448355FEA}"/>
    <cellStyle name="_Adm.inntekter okt-09 3 2" xfId="245" xr:uid="{75EA8BD6-E934-4342-B7C3-61A12AE03758}"/>
    <cellStyle name="_Adm.inntekter okt-09 3 2 2" xfId="246" xr:uid="{8265C99F-8BDA-413E-AD55-BDE4B388C17F}"/>
    <cellStyle name="_Adm.inntekter okt-09 3 3" xfId="247" xr:uid="{5E88D180-9E00-4CD1-90F9-F96EACE570FB}"/>
    <cellStyle name="_Adm.inntekter okt-09 3 3 2" xfId="248" xr:uid="{037F4A02-A0BD-4E1D-9E24-FB279B9656BF}"/>
    <cellStyle name="_Adm.inntekter okt-09 3 3 3" xfId="249" xr:uid="{8A2353DB-B8CC-4D98-B466-747AEE7F8954}"/>
    <cellStyle name="_Adm.inntekter okt-09 3 3 4" xfId="250" xr:uid="{962DDB27-7679-4983-A656-874AE0D78EB3}"/>
    <cellStyle name="_Adm.inntekter okt-09 4" xfId="251" xr:uid="{5E4272A0-ECAA-4FF5-8DBE-8A6CFE488DB1}"/>
    <cellStyle name="_Adm.inntekter okt-09 4 2" xfId="252" xr:uid="{F7786D79-5EAC-4F7D-B670-F9857E21CF6C}"/>
    <cellStyle name="_Adm.inntekter okt-09 5" xfId="253" xr:uid="{DB039CFA-F3EA-4EF1-B585-F1568509A8E2}"/>
    <cellStyle name="_Adm.inntekter okt-09 5 2" xfId="254" xr:uid="{0BD8C2C0-11D1-46FE-89CB-21A0F4EA3BF9}"/>
    <cellStyle name="_Adm.inntekter okt-09 6" xfId="255" xr:uid="{83E6EA5C-AC57-46FB-ADB9-F82ECC975860}"/>
    <cellStyle name="_Adm.inntekter okt-09 7" xfId="256" xr:uid="{F66005C6-4315-423E-BD31-9AF47E51C7A7}"/>
    <cellStyle name="_Adm.inntekter okt-09 8" xfId="257" xr:uid="{94556552-151F-4A06-BD8C-8EF9E7E386D3}"/>
    <cellStyle name="_Adm.inntekter okt-09 9" xfId="258" xr:uid="{F0796EAD-3B61-4031-9E50-EBE23B47DE5D}"/>
    <cellStyle name="_Adm.result prod april-11" xfId="259" xr:uid="{C6EAC4F7-997B-405B-BEFD-27C12C800CCF}"/>
    <cellStyle name="_Adm.result prod april-11 2" xfId="260" xr:uid="{0547C9CE-18BD-4B05-8CBD-FEA6F4A12857}"/>
    <cellStyle name="_Adm.result prod april-11 2 2" xfId="261" xr:uid="{DBB270A4-F8FD-48D6-818D-60A7F02B76D5}"/>
    <cellStyle name="_Adm.result prod april-11 3" xfId="262" xr:uid="{84127E69-9571-49C5-BF49-3B8DCA6ED670}"/>
    <cellStyle name="_Adm.result prod april-11 3 2" xfId="263" xr:uid="{A39A1358-6F95-4162-9B40-F7EE8DB9546C}"/>
    <cellStyle name="_Adm.result prod april-11 3 3" xfId="264" xr:uid="{39B8E6EE-6678-46AD-B816-6B2AA269B3D8}"/>
    <cellStyle name="_Adm.result prod april-11 3 4" xfId="265" xr:uid="{43544452-FFE6-4071-B440-E2BCD8CCEC60}"/>
    <cellStyle name="_Adm.result prod april-11 4" xfId="266" xr:uid="{6FDEEA7F-FC40-4B35-8048-5929144C4B6B}"/>
    <cellStyle name="_Adm.result prod mars-11" xfId="267" xr:uid="{2D57C23E-8571-4566-8695-ACF05E5AD521}"/>
    <cellStyle name="_Adm.result prod mars-11 2" xfId="268" xr:uid="{77AAE527-86D9-4E53-8CEB-B04A252EA6DA}"/>
    <cellStyle name="_Adm.result prod mars-11 2 2" xfId="269" xr:uid="{E3D1F6D5-2C85-4FC4-83A6-2066693C8B56}"/>
    <cellStyle name="_Adm.result prod mars-11 3" xfId="270" xr:uid="{FEE752F9-B408-45B0-B967-2E8F5697B18A}"/>
    <cellStyle name="_Adm.result prod mars-11 3 2" xfId="271" xr:uid="{0E93F892-6939-47A3-AB0B-20EEBC8E8794}"/>
    <cellStyle name="_Adm.result prod mars-11 3 3" xfId="272" xr:uid="{6A20250D-EB32-49EF-B8A7-0FDE453F6322}"/>
    <cellStyle name="_Adm.result prod mars-11 3 4" xfId="273" xr:uid="{3335D5F8-7920-491F-BE02-C4D2DDCB80D9}"/>
    <cellStyle name="_Adm.result prod mars-11 4" xfId="274" xr:uid="{388A7E29-25D3-4736-8321-A8535083CA8B}"/>
    <cellStyle name="_Adm.result prod sept-11" xfId="275" xr:uid="{87191F20-D9A6-4B86-9A4C-CDE602F3D2C2}"/>
    <cellStyle name="_Adm.result prod sept-11 2" xfId="276" xr:uid="{082B4BCA-56E0-4666-8A76-920F93DAEFA7}"/>
    <cellStyle name="_Adm.result prod sept-11 2 2" xfId="277" xr:uid="{6D549668-9548-46E0-85F0-03D90D6C1819}"/>
    <cellStyle name="_Adm.result prod sept-11 3" xfId="278" xr:uid="{3673DE59-5D20-4147-8B1D-C2C29A447E6E}"/>
    <cellStyle name="_Adm.result prod sept-11 3 2" xfId="279" xr:uid="{637E0237-B78B-416B-B733-14F9F5CE7A2D}"/>
    <cellStyle name="_Adm.result prod sept-11 3 3" xfId="280" xr:uid="{4E5E5085-5193-4CF7-92EF-7FD657C831B2}"/>
    <cellStyle name="_Adm.result prod sept-11 3 4" xfId="281" xr:uid="{CE4755B5-ADE9-4197-AF05-A67DA6ED140F}"/>
    <cellStyle name="_Adm.resultater august-11" xfId="282" xr:uid="{60B03228-A956-4121-AB7D-D146CB532B14}"/>
    <cellStyle name="_Adm.resultater august-11 2" xfId="283" xr:uid="{E014DF5B-AD9C-413E-AEA2-6F6742FEF41A}"/>
    <cellStyle name="_Adm.resultater august-11 2 2" xfId="284" xr:uid="{F1DE741E-9BF3-451D-8139-8D509766B9CA}"/>
    <cellStyle name="_Adm.resultater august-11 3" xfId="285" xr:uid="{96DED026-8322-4FB5-8000-8B3365C3D63F}"/>
    <cellStyle name="_Adm.resultater august-11 3 2" xfId="286" xr:uid="{A6847587-3E7D-4DB8-8966-3364A48E34D6}"/>
    <cellStyle name="_Adm.resultater august-11 3 3" xfId="287" xr:uid="{F4463394-1AAE-4B4B-B638-BB3082D568DB}"/>
    <cellStyle name="_Adm.resultater august-11 3 4" xfId="288" xr:uid="{352B2ED0-80E1-4E2E-96AD-8D485FE843B8}"/>
    <cellStyle name="_Adm.resultater mai-11" xfId="289" xr:uid="{983779D2-956F-4588-81CF-00CBB9C11323}"/>
    <cellStyle name="_Adm.resultater mai-11 2" xfId="290" xr:uid="{EA6B70DD-2168-4EB0-BB82-92FAC17D882F}"/>
    <cellStyle name="_Adm.resultater mai-11 2 2" xfId="291" xr:uid="{D6F5AB78-6A50-4D8E-BD6E-B3B5A16C1777}"/>
    <cellStyle name="_Adm.resultater mai-11 3" xfId="292" xr:uid="{5F5A4B5E-2657-4A59-99E5-D9C622893815}"/>
    <cellStyle name="_Adm.resultater mai-11 3 2" xfId="293" xr:uid="{A027D212-BF5C-49E7-8F4B-2668AA399A6F}"/>
    <cellStyle name="_Adm.resultater mai-11 3 3" xfId="294" xr:uid="{E3CBA2B1-3CEA-4D43-9B04-8881E6B3123E}"/>
    <cellStyle name="_Adm.resultater mai-11 3 4" xfId="295" xr:uid="{0F67E0F9-391C-4E56-A74B-8D57DD3EB805}"/>
    <cellStyle name="_Adm.resultater mars-11" xfId="296" xr:uid="{D267996E-79A5-4A24-95E4-788323BBD190}"/>
    <cellStyle name="_Adm.resultater mars-11 2" xfId="297" xr:uid="{79C042C1-2095-43DB-B204-7444E5969C07}"/>
    <cellStyle name="_Adm.resultater mars-11 2 2" xfId="298" xr:uid="{51D558F5-5786-4EFD-9A02-C64C3241DA1A}"/>
    <cellStyle name="_Adm.resultater mars-11 3" xfId="299" xr:uid="{40A4F54B-E2BA-469C-B7DB-F7E3BE8064D9}"/>
    <cellStyle name="_Adm.resultater mars-11 3 2" xfId="300" xr:uid="{E9648421-8355-4DA6-A5EA-97A683A09B04}"/>
    <cellStyle name="_Adm.resultater mars-11 3 3" xfId="301" xr:uid="{E8CB1A77-9920-4836-836B-25595495ACB0}"/>
    <cellStyle name="_Adm.resultater mars-11 3 4" xfId="302" xr:uid="{79C6C694-3205-472E-AAD9-43749D4CAFA9}"/>
    <cellStyle name="_Adm.resultater mars-11 4" xfId="303" xr:uid="{2D28B57E-9FD8-484C-BAB1-5BED07B0EAD0}"/>
    <cellStyle name="_Ark1" xfId="304" xr:uid="{9DF145EA-671A-48AC-B8BF-C98E70EE7D84}"/>
    <cellStyle name="_Ark1 10" xfId="305" xr:uid="{60F1358F-8F46-49F0-A0AF-E81B166316C2}"/>
    <cellStyle name="_Ark1 10 2" xfId="306" xr:uid="{6052951C-4BAB-4667-82A7-A1A00821384E}"/>
    <cellStyle name="_Ark1 10 3" xfId="41829" xr:uid="{20FBA904-643F-4EEA-A946-D5A73622CB6E}"/>
    <cellStyle name="_Ark1 11" xfId="307" xr:uid="{EF4E0F1D-8643-44A6-8DAB-5E66A3157DF6}"/>
    <cellStyle name="_Ark1 2" xfId="308" xr:uid="{7B14A8F9-AB27-4F6E-BE7F-E743DEA4B33D}"/>
    <cellStyle name="_Ark1 2 2" xfId="309" xr:uid="{8A5D59BF-0A5B-4175-8E9C-EF54B159FA67}"/>
    <cellStyle name="_Ark1 2 2 2" xfId="310" xr:uid="{71514F16-CD1A-4F8E-9F38-92420810E986}"/>
    <cellStyle name="_Ark1 2 2 2 2" xfId="311" xr:uid="{C94D628E-ACD5-4E05-AF5E-40D0EE54FE37}"/>
    <cellStyle name="_Ark1 2 2 2 2 2" xfId="312" xr:uid="{0AF72F5C-FC02-4565-8958-EFE4B0235F60}"/>
    <cellStyle name="_Ark1 2 2 2 2 2 2" xfId="313" xr:uid="{D281BC08-E01A-4369-AC66-BB53BAD0771A}"/>
    <cellStyle name="_Ark1 2 2 2 2 3" xfId="314" xr:uid="{B2FEB095-4E9E-4626-AA25-5A3A0D4756DF}"/>
    <cellStyle name="_Ark1 2 2 2 3" xfId="315" xr:uid="{A2B903F7-6F94-4530-BB5C-9A9B6BA2EFC6}"/>
    <cellStyle name="_Ark1 2 2 2 3 2" xfId="316" xr:uid="{52828EF4-050F-4562-941E-0217B3B5F460}"/>
    <cellStyle name="_Ark1 2 2 2 4" xfId="317" xr:uid="{2A94AE9A-5B4A-4EC9-8B8B-653B6F343F94}"/>
    <cellStyle name="_Ark1 2 2 3" xfId="318" xr:uid="{3E2CC914-5586-4C90-99E6-DED2C240C4BA}"/>
    <cellStyle name="_Ark1 2 2 3 2" xfId="319" xr:uid="{636C8238-4C8E-45BD-B2F4-E514BD0CDBF8}"/>
    <cellStyle name="_Ark1 2 2 3 2 2" xfId="320" xr:uid="{A33B6F4C-EBE6-4CB3-895E-972A4A6ECF8F}"/>
    <cellStyle name="_Ark1 2 2 3 3" xfId="321" xr:uid="{5CD71B67-6D1E-4F85-B33D-5B70A100609C}"/>
    <cellStyle name="_Ark1 2 2 4" xfId="322" xr:uid="{A51AEAD9-0E8E-4040-A03A-AA07324E2429}"/>
    <cellStyle name="_Ark1 2 2 4 2" xfId="323" xr:uid="{774F18FE-EDE9-4A9F-8644-F90D38B16A05}"/>
    <cellStyle name="_Ark1 2 2 5" xfId="324" xr:uid="{2F70B1B5-225A-4625-B8DB-70154669E5E8}"/>
    <cellStyle name="_Ark1 2 3" xfId="325" xr:uid="{B83406B1-14F8-4F59-9D21-55E0CCFDD5AF}"/>
    <cellStyle name="_Ark1 2 3 2" xfId="326" xr:uid="{106FE155-C16D-409D-820F-DF17B08E6A2F}"/>
    <cellStyle name="_Ark1 2 3 2 2" xfId="327" xr:uid="{D7B425EC-7D83-448C-A724-83E8F402F4BF}"/>
    <cellStyle name="_Ark1 2 3 2 2 2" xfId="328" xr:uid="{B451E470-FBD8-4803-8B56-2697DA1D1F68}"/>
    <cellStyle name="_Ark1 2 3 2 3" xfId="329" xr:uid="{DBEC2C43-EDEF-4412-A90D-0835360D286B}"/>
    <cellStyle name="_Ark1 2 3 3" xfId="330" xr:uid="{D57122F6-1777-4C46-A978-9316AA15A620}"/>
    <cellStyle name="_Ark1 2 3 3 2" xfId="331" xr:uid="{BA60DDC1-DDC5-4F43-8560-9A68C2C61BAE}"/>
    <cellStyle name="_Ark1 2 3 4" xfId="332" xr:uid="{BE18977A-86A8-4C4A-AE7F-D9AF61C00F85}"/>
    <cellStyle name="_Ark1 2 4" xfId="333" xr:uid="{BFAA564D-7C2B-40D4-8DA6-3FF5C01DC93A}"/>
    <cellStyle name="_Ark1 2 4 2" xfId="334" xr:uid="{3FC5BFE0-7330-4CD9-A23E-86DE2E2A60BB}"/>
    <cellStyle name="_Ark1 2 4 2 2" xfId="335" xr:uid="{F801C6FA-2841-4AE2-9565-835C21B4642D}"/>
    <cellStyle name="_Ark1 2 4 3" xfId="336" xr:uid="{7F9ED575-F930-4520-9271-36F1A43CF549}"/>
    <cellStyle name="_Ark1 2 4 3 2" xfId="337" xr:uid="{B83D0193-840E-46C7-B9FF-6CB2B2414B8C}"/>
    <cellStyle name="_Ark1 2 4 4" xfId="338" xr:uid="{5977FC57-3980-477F-B8C4-7472BCD1270C}"/>
    <cellStyle name="_Ark1 2 5" xfId="339" xr:uid="{3A420C46-E6C1-498D-B4E9-8D16DA3F8995}"/>
    <cellStyle name="_Ark1 2 5 2" xfId="340" xr:uid="{B48F6BD6-63EC-4C42-89EC-EA585B06FB7C}"/>
    <cellStyle name="_Ark1 2 6" xfId="341" xr:uid="{8E6C6F76-7549-40D2-AFDF-80E8B60433C9}"/>
    <cellStyle name="_Ark1 2 6 2" xfId="342" xr:uid="{24EC56D4-BAD1-4544-AFA0-86190B393BBE}"/>
    <cellStyle name="_Ark1 2 7" xfId="343" xr:uid="{5DBC1771-A307-404A-82FE-DAC106221828}"/>
    <cellStyle name="_Ark1 2_Kontroll ME" xfId="10172" xr:uid="{2283DCEB-0C41-42B9-85A4-3C6F22EC2C09}"/>
    <cellStyle name="_Ark1 2_Kontroll-fane" xfId="10173" xr:uid="{CCFBDD55-C190-4C48-B3BA-974643FB4193}"/>
    <cellStyle name="_Ark1 2_Prognose eksponering " xfId="344" xr:uid="{FA35252D-DCC5-4FD8-B41F-F99D1E8A2A82}"/>
    <cellStyle name="_Ark1 2_Prognose eksponering  2" xfId="345" xr:uid="{3AEAFC82-FA37-4F31-92C8-3FFA819CBB8E}"/>
    <cellStyle name="_Ark1 2_Prognose eksponering  2 2" xfId="346" xr:uid="{67441ADF-EE39-40A8-9599-738C5679ACA8}"/>
    <cellStyle name="_Ark1 2_Prognose eksponering  2 2 2" xfId="347" xr:uid="{4881078F-A985-4CD8-B8A7-69BC967784CC}"/>
    <cellStyle name="_Ark1 2_Prognose eksponering  2 3" xfId="348" xr:uid="{EF27EBAD-03DC-49E9-BB1B-CB4DDC9AE6A0}"/>
    <cellStyle name="_Ark1 2_Prognose eksponering  3" xfId="349" xr:uid="{3509D635-1B19-4B16-98A3-EFC00BE0D279}"/>
    <cellStyle name="_Ark1 2_Prognose eksponering  3 2" xfId="350" xr:uid="{4CDB8FF6-AD47-4DA3-A7E2-CF6128D2878A}"/>
    <cellStyle name="_Ark1 2_Prognose eksponering  4" xfId="351" xr:uid="{CAFC7D27-086C-442D-AC1F-3339C108D848}"/>
    <cellStyle name="_Ark1 2_Vedlegg" xfId="352" xr:uid="{E5CDEA1C-E1BF-4589-B0CA-06D605472F6C}"/>
    <cellStyle name="_Ark1 2_Vedlegg 2" xfId="353" xr:uid="{EEF49B62-9B77-4894-A897-48A40FAAFC26}"/>
    <cellStyle name="_Ark1 2_Vedlegg 2 2" xfId="354" xr:uid="{55F5D8DD-0A45-4BF2-9A30-7635748FABDB}"/>
    <cellStyle name="_Ark1 2_Vedlegg 2 2 2" xfId="355" xr:uid="{CFE621F4-0576-4736-8FC3-483FCE3B3245}"/>
    <cellStyle name="_Ark1 2_Vedlegg 2 3" xfId="356" xr:uid="{B3B15E8C-508D-4DEE-A692-1CB746631238}"/>
    <cellStyle name="_Ark1 2_Vedlegg 3" xfId="357" xr:uid="{33E8D0B0-81C9-4802-B746-83E59BFEE04E}"/>
    <cellStyle name="_Ark1 2_Vedlegg 3 2" xfId="358" xr:uid="{198D7E46-29D6-4418-BE15-7E0FA571BF29}"/>
    <cellStyle name="_Ark1 2_Vedlegg 4" xfId="359" xr:uid="{686F1376-BDB8-4B9C-A121-19FD4BB2D78B}"/>
    <cellStyle name="_Ark1 3" xfId="360" xr:uid="{71C2A109-A7B2-487C-B57E-F4F434420962}"/>
    <cellStyle name="_Ark1 3 2" xfId="361" xr:uid="{BAD597DB-085E-4D1D-B759-B8A5D88B01F4}"/>
    <cellStyle name="_Ark1 3 2 2" xfId="362" xr:uid="{B6F31FA8-D6A8-415D-A54B-7D336B3D9C45}"/>
    <cellStyle name="_Ark1 3 2 2 2" xfId="363" xr:uid="{7FE79F50-711B-40BD-BAB2-5D49BFCD9A54}"/>
    <cellStyle name="_Ark1 3 2 2 2 2" xfId="364" xr:uid="{54F7E52F-522A-419C-9FFF-77AB38364CA7}"/>
    <cellStyle name="_Ark1 3 2 2 3" xfId="365" xr:uid="{6850271F-8A42-46C9-926B-F309445E6FE2}"/>
    <cellStyle name="_Ark1 3 2 3" xfId="366" xr:uid="{1BA88F9A-313B-4E7A-8CF6-540E149D35CF}"/>
    <cellStyle name="_Ark1 3 2 3 2" xfId="367" xr:uid="{C753C360-8A67-4A18-A235-93B4C70EBFFF}"/>
    <cellStyle name="_Ark1 3 2 4" xfId="368" xr:uid="{B956E8E5-62B7-47E5-8A41-BC43B64C8FCA}"/>
    <cellStyle name="_Ark1 3 3" xfId="369" xr:uid="{13854259-E49C-4231-A99B-6C45ADC23822}"/>
    <cellStyle name="_Ark1 3 3 2" xfId="370" xr:uid="{20009A83-B7B1-475C-B4A9-C90C5E5CED47}"/>
    <cellStyle name="_Ark1 3 3 2 2" xfId="371" xr:uid="{F43C891E-B4E6-431E-9652-008724103A2D}"/>
    <cellStyle name="_Ark1 3 3 3" xfId="372" xr:uid="{2F2EA09D-6785-4705-B532-F85BF4EFAC58}"/>
    <cellStyle name="_Ark1 3 4" xfId="373" xr:uid="{0F5DDFA7-E676-4A2F-8EB7-1B9FEA1D40A0}"/>
    <cellStyle name="_Ark1 3 4 2" xfId="374" xr:uid="{50D9CE52-4692-44D3-8EFD-611DB9F59E84}"/>
    <cellStyle name="_Ark1 3 5" xfId="375" xr:uid="{C41B8C4B-2607-4541-8AD9-73F54FCE573A}"/>
    <cellStyle name="_Ark1 4" xfId="376" xr:uid="{3B16DD38-84BD-4CED-913A-7207D2B6B322}"/>
    <cellStyle name="_Ark1 4 2" xfId="377" xr:uid="{12BFC138-6249-4425-A75A-8AFEF0C9E235}"/>
    <cellStyle name="_Ark1 4 2 2" xfId="378" xr:uid="{B09057A5-655D-4143-AAC7-A9F2DF7F95F0}"/>
    <cellStyle name="_Ark1 4 2 2 2" xfId="379" xr:uid="{A7EA52DD-02A5-4EC7-8F8A-A9E67BA84AE1}"/>
    <cellStyle name="_Ark1 4 2 2 2 2" xfId="380" xr:uid="{E3C550C3-BB05-4E86-A3F7-15FDCAE8C8D7}"/>
    <cellStyle name="_Ark1 4 2 2 2 2 2" xfId="381" xr:uid="{9F993A29-FCA7-42E1-BD96-AB5DAF3B1790}"/>
    <cellStyle name="_Ark1 4 2 2 2 3" xfId="382" xr:uid="{2EAEE840-DB9D-4402-8C6C-97953C16892D}"/>
    <cellStyle name="_Ark1 4 2 2 3" xfId="383" xr:uid="{EBDACE52-7DBD-44F1-9C83-D1BAA7ED35E1}"/>
    <cellStyle name="_Ark1 4 2 2 3 2" xfId="384" xr:uid="{DE9FBD7A-3E06-4783-908E-A04C73735852}"/>
    <cellStyle name="_Ark1 4 2 2 4" xfId="385" xr:uid="{26BF07EF-F211-4B37-9366-3DDCCEF23D61}"/>
    <cellStyle name="_Ark1 4 2 3" xfId="386" xr:uid="{359050DC-150D-4C4D-891C-5F3EDD8C5414}"/>
    <cellStyle name="_Ark1 4 2 3 2" xfId="387" xr:uid="{D9D25760-8929-49C5-9B11-0933023B1438}"/>
    <cellStyle name="_Ark1 4 2 3 2 2" xfId="388" xr:uid="{0A194924-9B85-4928-AD91-8FF099E1A43F}"/>
    <cellStyle name="_Ark1 4 2 3 3" xfId="389" xr:uid="{24DD54C2-C344-4069-BB38-9340B663AAAD}"/>
    <cellStyle name="_Ark1 4 2 4" xfId="390" xr:uid="{1BD3CCEA-B732-4F66-A5CC-C577CBD2C9CC}"/>
    <cellStyle name="_Ark1 4 2 4 2" xfId="391" xr:uid="{B761049C-D0DF-49ED-B047-6732A919E6C6}"/>
    <cellStyle name="_Ark1 4 2 5" xfId="392" xr:uid="{7AEC86D9-5D41-4F54-8D80-783381316BCA}"/>
    <cellStyle name="_Ark1 4 3" xfId="393" xr:uid="{E6997AE2-103E-4D1C-9CC1-97EC18730359}"/>
    <cellStyle name="_Ark1 4 3 2" xfId="394" xr:uid="{CF78BF0D-AEE5-4A4F-A8EE-2D03D2C1722F}"/>
    <cellStyle name="_Ark1 4 3 2 2" xfId="395" xr:uid="{944EC6EA-3F15-482D-A446-9B8E2A6580CA}"/>
    <cellStyle name="_Ark1 4 3 2 2 2" xfId="396" xr:uid="{FC338DA7-72AE-4A90-B1B8-A6FAA6319C26}"/>
    <cellStyle name="_Ark1 4 3 2 3" xfId="397" xr:uid="{FB1E7400-919E-4D43-93BF-86ECA83BFAF1}"/>
    <cellStyle name="_Ark1 4 3 3" xfId="398" xr:uid="{C238B48E-C93D-458A-B0AC-8EED3102259D}"/>
    <cellStyle name="_Ark1 4 3 3 2" xfId="399" xr:uid="{0348C68A-4BEB-4C98-8E9D-C5AA610BF8AE}"/>
    <cellStyle name="_Ark1 4 3 4" xfId="400" xr:uid="{75D5B995-7262-4F7D-82A0-E1F0C58BC35E}"/>
    <cellStyle name="_Ark1 4 4" xfId="401" xr:uid="{F2C4A910-3C19-467B-9D7C-723BBEF007C6}"/>
    <cellStyle name="_Ark1 4 4 2" xfId="402" xr:uid="{B463C693-5E45-4A88-AE5E-C6AFD354D406}"/>
    <cellStyle name="_Ark1 4 4 2 2" xfId="403" xr:uid="{434A5D89-031B-4602-AE82-16FB2A819AB3}"/>
    <cellStyle name="_Ark1 4 4 3" xfId="404" xr:uid="{4AAF2478-7DC0-4666-A144-A96061D19C12}"/>
    <cellStyle name="_Ark1 4 5" xfId="405" xr:uid="{3F6004DD-6923-4D78-AEA7-99256352B898}"/>
    <cellStyle name="_Ark1 4 5 2" xfId="406" xr:uid="{3931685A-7368-4DBF-958E-C9344C64A7E0}"/>
    <cellStyle name="_Ark1 4 6" xfId="407" xr:uid="{6244798E-162D-4B9C-8576-50B2A35E3F36}"/>
    <cellStyle name="_Ark1 5" xfId="408" xr:uid="{0D43B2ED-5524-452E-917C-DAD81B666DAF}"/>
    <cellStyle name="_Ark1 5 2" xfId="409" xr:uid="{607A97A1-2E41-496A-84D9-4A133E901C22}"/>
    <cellStyle name="_Ark1 5 2 2" xfId="410" xr:uid="{A2E3D2BF-91A0-4D10-9132-8ADA46277FA1}"/>
    <cellStyle name="_Ark1 5 2 2 2" xfId="411" xr:uid="{99C6D114-C0A5-4DF0-AFF1-A881E8AB60AE}"/>
    <cellStyle name="_Ark1 5 2 2 2 2" xfId="412" xr:uid="{78C741EA-7CE5-4E8F-93B8-B450BDEF0F9F}"/>
    <cellStyle name="_Ark1 5 2 2 2 2 2" xfId="413" xr:uid="{AA4FF4A1-B3E5-41B5-9D12-F9D471125F9B}"/>
    <cellStyle name="_Ark1 5 2 2 2 3" xfId="414" xr:uid="{5511EB59-DE1F-4C5E-A459-1B76874DBE75}"/>
    <cellStyle name="_Ark1 5 2 2 3" xfId="415" xr:uid="{AC9A3685-2549-427C-8D07-A273B4AF4996}"/>
    <cellStyle name="_Ark1 5 2 2 3 2" xfId="416" xr:uid="{30F5DD9E-7583-4CFF-87E8-A74EAF1F189F}"/>
    <cellStyle name="_Ark1 5 2 2 4" xfId="417" xr:uid="{A8BEF4D9-86CD-4022-A820-15E65EA3A8C1}"/>
    <cellStyle name="_Ark1 5 2 3" xfId="418" xr:uid="{0977509E-0377-44DD-A1D7-40477AC3888A}"/>
    <cellStyle name="_Ark1 5 2 3 2" xfId="419" xr:uid="{2E4A4652-2A26-4708-A321-A42A6FA05A30}"/>
    <cellStyle name="_Ark1 5 2 3 2 2" xfId="420" xr:uid="{AEA0834D-C1FA-4CF4-AAFF-746843F80BBA}"/>
    <cellStyle name="_Ark1 5 2 3 3" xfId="421" xr:uid="{022ADAE4-8004-4B83-8994-B71B03739CAB}"/>
    <cellStyle name="_Ark1 5 2 4" xfId="422" xr:uid="{79D3CAE6-80CD-4678-8161-26B608ECE1F7}"/>
    <cellStyle name="_Ark1 5 2 4 2" xfId="423" xr:uid="{3D724BC7-2787-4D9A-8DF2-96E5F5749330}"/>
    <cellStyle name="_Ark1 5 2 5" xfId="424" xr:uid="{136DC262-0576-4C82-B452-E801AD66BD06}"/>
    <cellStyle name="_Ark1 5 3" xfId="425" xr:uid="{A7133DC7-7984-4F1E-8F9B-E48B64048638}"/>
    <cellStyle name="_Ark1 5 3 2" xfId="426" xr:uid="{67CA386C-BD33-4407-AA52-F6595495238A}"/>
    <cellStyle name="_Ark1 5 3 2 2" xfId="427" xr:uid="{E5ADD71D-B21E-4419-A2EE-BD946479EADF}"/>
    <cellStyle name="_Ark1 5 3 2 2 2" xfId="428" xr:uid="{2460A726-C15D-43EA-8FA6-FBE939B6929C}"/>
    <cellStyle name="_Ark1 5 3 2 3" xfId="429" xr:uid="{E62D8C32-EA4B-429F-9A12-F4A9AA94F92D}"/>
    <cellStyle name="_Ark1 5 3 3" xfId="430" xr:uid="{48EE58C2-F0AD-42BF-BCDA-C2E53B725247}"/>
    <cellStyle name="_Ark1 5 3 3 2" xfId="431" xr:uid="{1AEB0C91-617C-49D9-8EAF-93E1C2AB6F4F}"/>
    <cellStyle name="_Ark1 5 3 4" xfId="432" xr:uid="{B9FC88A6-AF09-422F-9FA7-6C8442EEBECF}"/>
    <cellStyle name="_Ark1 5 4" xfId="433" xr:uid="{56331ACD-3673-4EF6-BD2D-609F8E3304EB}"/>
    <cellStyle name="_Ark1 5 4 2" xfId="434" xr:uid="{35312BB1-7F8B-48BC-8F4B-C44BFC0351D6}"/>
    <cellStyle name="_Ark1 5 4 2 2" xfId="435" xr:uid="{66A28CFB-DB8E-49F3-896C-8CA5ED4C68D6}"/>
    <cellStyle name="_Ark1 5 4 3" xfId="436" xr:uid="{D060DF33-6E39-483E-8236-4BA77589FA4A}"/>
    <cellStyle name="_Ark1 5 5" xfId="437" xr:uid="{32BD623B-C4E2-4332-AEFD-09665DDFC731}"/>
    <cellStyle name="_Ark1 5 5 2" xfId="438" xr:uid="{37A05206-535D-4524-8CF7-DD50E24DDCC7}"/>
    <cellStyle name="_Ark1 5 6" xfId="439" xr:uid="{3B0B497D-8365-4613-BA2B-301E9EC6BC2C}"/>
    <cellStyle name="_Ark1 6" xfId="440" xr:uid="{9C2CA2FC-0257-4586-ADD5-256406E86C78}"/>
    <cellStyle name="_Ark1 6 2" xfId="441" xr:uid="{F50B8B0A-C105-434B-AE78-FE59F61AA3CA}"/>
    <cellStyle name="_Ark1 6 2 2" xfId="442" xr:uid="{680DDD3F-DA0F-44C8-8ABC-D7F262EB5F23}"/>
    <cellStyle name="_Ark1 6 2 2 2" xfId="443" xr:uid="{79EF71D8-D1A9-459D-9DDD-8ED64244A6A0}"/>
    <cellStyle name="_Ark1 6 2 2 2 2" xfId="444" xr:uid="{72F3E4E4-83CF-48AE-924B-75163F803434}"/>
    <cellStyle name="_Ark1 6 2 2 2 2 2" xfId="445" xr:uid="{2658CA75-5E68-482B-A927-84658C2E1C83}"/>
    <cellStyle name="_Ark1 6 2 2 2 3" xfId="446" xr:uid="{87D0EDD4-FFD9-4025-8A4B-C68C7C69FD05}"/>
    <cellStyle name="_Ark1 6 2 2 3" xfId="447" xr:uid="{ECAF79F7-6CCB-4A40-88B5-C8C363C1F3FE}"/>
    <cellStyle name="_Ark1 6 2 2 3 2" xfId="448" xr:uid="{3294AAD0-73AB-409B-9A0A-921D53854329}"/>
    <cellStyle name="_Ark1 6 2 2 4" xfId="449" xr:uid="{EDD8F38C-5401-4844-A254-020F93FF9497}"/>
    <cellStyle name="_Ark1 6 2 3" xfId="450" xr:uid="{E7086D4E-5DA4-4DE8-B324-53606956EE46}"/>
    <cellStyle name="_Ark1 6 2 3 2" xfId="451" xr:uid="{BFAC203C-A9C9-43CE-AE3C-39A8170D8359}"/>
    <cellStyle name="_Ark1 6 2 3 2 2" xfId="452" xr:uid="{EED5AE02-2702-4C2F-BFB3-FCB9F96260C2}"/>
    <cellStyle name="_Ark1 6 2 3 3" xfId="453" xr:uid="{E68C5230-04F9-4256-B08D-977F021A3126}"/>
    <cellStyle name="_Ark1 6 2 4" xfId="454" xr:uid="{9BA81B6B-6EF2-4485-ABA6-64479809E73E}"/>
    <cellStyle name="_Ark1 6 2 4 2" xfId="455" xr:uid="{169502D1-1362-44C9-AC01-B754903D11C6}"/>
    <cellStyle name="_Ark1 6 2 5" xfId="456" xr:uid="{9C3730C7-857C-4ABE-B56E-58B9400CB7C8}"/>
    <cellStyle name="_Ark1 6 3" xfId="457" xr:uid="{C278772C-6C61-4550-953C-B7A6BCDF5984}"/>
    <cellStyle name="_Ark1 6 3 2" xfId="458" xr:uid="{3EDE51F9-028F-45CB-AA40-D20E8680D5A4}"/>
    <cellStyle name="_Ark1 6 3 2 2" xfId="459" xr:uid="{52C15082-73DC-4FF0-900B-E3771CE37B98}"/>
    <cellStyle name="_Ark1 6 3 2 2 2" xfId="460" xr:uid="{1431E355-A92E-4AF2-988C-F5C257453791}"/>
    <cellStyle name="_Ark1 6 3 2 3" xfId="461" xr:uid="{C8B85BAB-4C06-4982-8EA5-34262DCFA898}"/>
    <cellStyle name="_Ark1 6 3 3" xfId="462" xr:uid="{E0D9393B-71FA-47CE-A68A-FFD8169D8B95}"/>
    <cellStyle name="_Ark1 6 3 3 2" xfId="463" xr:uid="{6ED45425-06AE-48BC-8ADA-95DB2804CF28}"/>
    <cellStyle name="_Ark1 6 3 4" xfId="464" xr:uid="{FF62EE24-DAFB-4666-842C-51D567E34D60}"/>
    <cellStyle name="_Ark1 6 4" xfId="465" xr:uid="{10C7B2E1-ACBB-45B7-95CA-9075D0019093}"/>
    <cellStyle name="_Ark1 6 4 2" xfId="466" xr:uid="{B0438781-CF11-4727-9B05-50648C7D4A9B}"/>
    <cellStyle name="_Ark1 6 4 2 2" xfId="467" xr:uid="{B3F500E5-780D-4870-8BD5-67A434FF1773}"/>
    <cellStyle name="_Ark1 6 4 3" xfId="468" xr:uid="{5746457D-CE89-4344-A63A-858EEA3AA188}"/>
    <cellStyle name="_Ark1 6 5" xfId="469" xr:uid="{7E00D4F8-1B0C-41C0-A067-CAAE094BF03C}"/>
    <cellStyle name="_Ark1 6 5 2" xfId="470" xr:uid="{BE3AF839-9A45-495B-853F-3C745710D11C}"/>
    <cellStyle name="_Ark1 6 6" xfId="471" xr:uid="{AA2B03B5-E33F-4BB6-B6A8-DD245F3F92A4}"/>
    <cellStyle name="_Ark1 7" xfId="472" xr:uid="{19F26721-6F81-4387-A359-39F9244B4B6F}"/>
    <cellStyle name="_Ark1 7 2" xfId="473" xr:uid="{55ECB2A2-591A-4C1A-BBAC-D16DE4CEDE7F}"/>
    <cellStyle name="_Ark1 7 2 2" xfId="474" xr:uid="{AEE41EF4-FE76-440A-A23B-F2DAF2392DA9}"/>
    <cellStyle name="_Ark1 7 2 2 2" xfId="475" xr:uid="{A94FE53F-2161-4C0C-8406-97E0DDDAC8DD}"/>
    <cellStyle name="_Ark1 7 2 2 2 2" xfId="476" xr:uid="{B34F3097-4482-43D2-A474-3283C2930A76}"/>
    <cellStyle name="_Ark1 7 2 2 3" xfId="477" xr:uid="{1FA6F2D7-E78E-4FC6-8006-7B34EDE9D855}"/>
    <cellStyle name="_Ark1 7 2 3" xfId="478" xr:uid="{46F5C037-6E4D-4480-AB66-9D74C503BF13}"/>
    <cellStyle name="_Ark1 7 2 3 2" xfId="479" xr:uid="{99F051E8-8D5D-4546-B8FC-16BD66204816}"/>
    <cellStyle name="_Ark1 7 2 4" xfId="480" xr:uid="{D4A9DF57-9E5D-47F3-B6FB-84E6BADA86E7}"/>
    <cellStyle name="_Ark1 7 3" xfId="481" xr:uid="{8441D22C-23DD-4167-930D-CEA119CB2BD2}"/>
    <cellStyle name="_Ark1 7 3 2" xfId="482" xr:uid="{0841515F-64F7-4132-A2A0-0CF13B484BA6}"/>
    <cellStyle name="_Ark1 7 3 2 2" xfId="483" xr:uid="{805988C6-EF5F-4F9C-8196-D8F9B0994F09}"/>
    <cellStyle name="_Ark1 7 3 2 2 2" xfId="484" xr:uid="{7BABC5E3-6384-4795-B96C-4BD21CD85463}"/>
    <cellStyle name="_Ark1 7 3 2 3" xfId="485" xr:uid="{CFC91350-D436-434A-8117-96F1FFBDDA70}"/>
    <cellStyle name="_Ark1 7 3 3" xfId="486" xr:uid="{48A6B306-4A2A-4116-AFAE-C09209528358}"/>
    <cellStyle name="_Ark1 7 3 3 2" xfId="487" xr:uid="{A2777284-A3AC-4BC2-9B2E-9968DB76A4FF}"/>
    <cellStyle name="_Ark1 7 3 4" xfId="488" xr:uid="{F9920FEA-537A-4D23-BA70-3830B6870162}"/>
    <cellStyle name="_Ark1 7 4" xfId="489" xr:uid="{D3D139CF-1C0D-433F-B4BA-ACEA72E68C39}"/>
    <cellStyle name="_Ark1 7 4 2" xfId="490" xr:uid="{D7362A77-DBEF-486C-9C87-E5FB10BE66F6}"/>
    <cellStyle name="_Ark1 7 4 2 2" xfId="491" xr:uid="{CEDEBFC5-4E83-4D23-B5C7-02D43BB8FB62}"/>
    <cellStyle name="_Ark1 7 4 3" xfId="492" xr:uid="{FECAE09C-3504-4CD5-BFA8-572814ED0C56}"/>
    <cellStyle name="_Ark1 7 5" xfId="493" xr:uid="{17DE3FB6-7F42-447C-8C94-E3559EC153E1}"/>
    <cellStyle name="_Ark1 7 5 2" xfId="494" xr:uid="{B7D35FA8-4DE8-4E2B-9639-187C17455925}"/>
    <cellStyle name="_Ark1 7 6" xfId="495" xr:uid="{CCB0A035-2265-456A-8E1A-9CF08A5AA644}"/>
    <cellStyle name="_Ark1 8" xfId="496" xr:uid="{35CB27FE-4F12-4D87-842F-280C70416BC6}"/>
    <cellStyle name="_Ark1 8 2" xfId="497" xr:uid="{91C5C9F4-FCD1-4DD6-BDAA-6E99E250FDAF}"/>
    <cellStyle name="_Ark1 8 2 2" xfId="498" xr:uid="{7379C325-A7E1-484A-AE69-D081E1026734}"/>
    <cellStyle name="_Ark1 8 3" xfId="499" xr:uid="{BD296403-8F87-4AAF-8204-ED6D7CDF8ECD}"/>
    <cellStyle name="_Ark1 8 3 2" xfId="500" xr:uid="{D4AC1140-4A10-4D40-AF75-97F0CBBAEEE8}"/>
    <cellStyle name="_Ark1 8 4" xfId="501" xr:uid="{AE22DEF9-2C59-4348-924A-378D56195F8A}"/>
    <cellStyle name="_Ark1 9" xfId="502" xr:uid="{A3FEBC29-F641-4AA5-B462-113B063892C3}"/>
    <cellStyle name="_Ark1 9 2" xfId="503" xr:uid="{17897B00-507B-464D-89DD-937C8AEAC489}"/>
    <cellStyle name="_Ark1_Adj_comprehensive_income_Trends" xfId="40468" xr:uid="{E0A82374-DD45-490C-91A7-A92556069EA1}"/>
    <cellStyle name="_Ark1_Adj_Key figures" xfId="40469" xr:uid="{64D8F7F3-89DF-43DF-873B-6DAAF10A60D3}"/>
    <cellStyle name="_Ark1_Adjustment-Balance sheet_Trends" xfId="40470" xr:uid="{D8AA254C-D9C5-4449-9B4B-6C784FB743E3}"/>
    <cellStyle name="_Ark1_Adjustment-Hovedtall" xfId="40471" xr:uid="{D8A161EF-6526-4D03-A865-4DDC3D4A99CD}"/>
    <cellStyle name="_Ark1_Balanse - kontrollert" xfId="40472" xr:uid="{47A2F1A5-7817-43C1-A901-3C110D21C2E2}"/>
    <cellStyle name="_Ark1_Beregning allokert Kapital 1911" xfId="42919" xr:uid="{B62FF4DB-4A5A-4FBF-A72A-86AF755CA43B}"/>
    <cellStyle name="_Ark1_Beregning allokert Kapital 1911 2" xfId="42920" xr:uid="{4229B0F9-72A4-4E9F-A2FE-2CDA5D2BE7BB}"/>
    <cellStyle name="_Ark1_Beregning allokert Kapital 2001" xfId="42921" xr:uid="{CE0AFCE9-AE7E-4E4B-98B9-ADEA43F65BC0}"/>
    <cellStyle name="_Ark1_Beregning allokert Kapital 2001 2" xfId="42922" xr:uid="{CA8E60BE-1546-40D8-B84E-911CD76E4DEE}"/>
    <cellStyle name="_Ark1_Beregning allokert Kapital 2003" xfId="42923" xr:uid="{120243FA-5A5E-4801-909A-E2CC6A9BA9B7}"/>
    <cellStyle name="_Ark1_Beregning allokert Kapital 2003 2" xfId="42924" xr:uid="{4685C476-5320-4454-A8E9-939188FB97BF}"/>
    <cellStyle name="_Ark1_DM kontroll" xfId="49506" xr:uid="{D51F3900-CE87-4E83-8F69-118B925C3763}"/>
    <cellStyle name="_Ark1_Expenses" xfId="504" xr:uid="{52558403-6A7B-4511-B1F5-AFDAFDFBF370}"/>
    <cellStyle name="_Ark1_Expenses (1)" xfId="505" xr:uid="{3445CD83-A813-4EBF-886D-6FE64229373B}"/>
    <cellStyle name="_Ark1_Fin perf (2)" xfId="58383" xr:uid="{DC0A985B-98C4-4D25-9435-E79F217D6A4A}"/>
    <cellStyle name="_Ark1_Hovedtall" xfId="40473" xr:uid="{47BF3807-029F-4869-BA85-33F28D363EDF}"/>
    <cellStyle name="_Ark1_Kapital 1605" xfId="42925" xr:uid="{8E3EC7D0-5AD2-448E-81DB-B4AB4023A4C3}"/>
    <cellStyle name="_Ark1_Kapital 1605 2" xfId="42926" xr:uid="{413A2053-D271-4CA6-982A-D2257E80A980}"/>
    <cellStyle name="_Ark1_Kapital 1612" xfId="42927" xr:uid="{65B2DB79-A4E2-431F-81A6-89A5A74AEB24}"/>
    <cellStyle name="_Ark1_Kapital 1612 2" xfId="42928" xr:uid="{BEBC89ED-959B-4E27-BD61-DCE82CF57332}"/>
    <cellStyle name="_Ark1_Kapital 1612_Beregning allokert Kapital 1911" xfId="42929" xr:uid="{0C678BAE-4805-4147-87A1-088D1893EA0D}"/>
    <cellStyle name="_Ark1_Kapital 1612_Beregning allokert Kapital 1911 2" xfId="42930" xr:uid="{C5ED8790-1704-456F-A4D6-C676727FC00B}"/>
    <cellStyle name="_Ark1_Kapital 1612_Beregning allokert Kapital 2001" xfId="42931" xr:uid="{8F616BE4-DC8A-49F8-8A5D-3EDF344BC387}"/>
    <cellStyle name="_Ark1_Kapital 1612_Beregning allokert Kapital 2001 2" xfId="42932" xr:uid="{7BB29D91-5E77-4815-A207-F5764430F181}"/>
    <cellStyle name="_Ark1_Kapital 1612_Beregning allokert Kapital 2003" xfId="42933" xr:uid="{E49F6662-90F5-440F-8258-BF65851360FD}"/>
    <cellStyle name="_Ark1_Kapital 1612_Beregning allokert Kapital 2003 2" xfId="42934" xr:uid="{4AC0B89F-77C1-412D-9C0D-422CEBB2D930}"/>
    <cellStyle name="_Ark1_Kapital 1612_Operasjonell risiko 1612" xfId="42935" xr:uid="{E32F71F8-22A4-4286-A6E6-926038B1287B}"/>
    <cellStyle name="_Ark1_Kapital 1612_Operasjonell risiko 1612 2" xfId="42936" xr:uid="{84D2E93A-8353-4852-8585-8AF15CD77AE2}"/>
    <cellStyle name="_Ark1_Kapital 1612_Operasjonell risiko 1702" xfId="42937" xr:uid="{9FE9BB64-DACA-4EE8-84B2-60573DFCDE1D}"/>
    <cellStyle name="_Ark1_Kapital 1612_Operasjonell risiko 1702 2" xfId="42938" xr:uid="{9F0CA6F5-F33D-454F-AAFF-CEF9E221B63A}"/>
    <cellStyle name="_Ark1_KONSERN 5 kvartaler" xfId="49507" xr:uid="{311D5E61-3B8A-4F30-8110-627318C33E29}"/>
    <cellStyle name="_Ark1_Kontroll ME" xfId="10174" xr:uid="{83C36970-EF5A-405B-8262-3B309F883BB9}"/>
    <cellStyle name="_Ark1_Kontroll-fane" xfId="10175" xr:uid="{66E0558E-CAFA-49C5-8BD6-BE9C8751626E}"/>
    <cellStyle name="_Ark1_Loans &amp; comm." xfId="58384" xr:uid="{196F8A79-5CE4-4231-A16A-B82A8F3EFFB2}"/>
    <cellStyle name="_Ark1_Note 14 - Investeringseiendom v2" xfId="41830" xr:uid="{BFC61992-D68F-4A6E-B2C7-79AEEC37B05A}"/>
    <cellStyle name="_Ark1_Nøkkeltall" xfId="40474" xr:uid="{125A0DFE-A238-4974-B74E-B454E4F27969}"/>
    <cellStyle name="_Ark1_Operasjonell risiko 1612" xfId="42939" xr:uid="{98D56341-EAA7-49AE-932A-841BE5DBDB9C}"/>
    <cellStyle name="_Ark1_Operasjonell risiko 1612 2" xfId="42940" xr:uid="{F82D5ED6-894C-4BC1-BCF3-79C79CC8F7A4}"/>
    <cellStyle name="_Ark1_Operasjonell risiko 1702" xfId="42941" xr:uid="{C82B222A-35DC-438C-A66D-04A1F0A1B2C4}"/>
    <cellStyle name="_Ark1_Operasjonell risiko 1702 2" xfId="42942" xr:uid="{04162F8E-59F3-4A7A-8A2E-E174F7FE3B93}"/>
    <cellStyle name="_Ark1_PM mai juni" xfId="42943" xr:uid="{ACD0847D-1AF9-4894-8E7D-5B7018333903}"/>
    <cellStyle name="_Ark1_PM mai juni 2" xfId="42944" xr:uid="{0C9B0EF0-5933-434A-8034-8533D76120F2}"/>
    <cellStyle name="_Ark1_Prognose eksponering " xfId="506" xr:uid="{EAF5D8C4-199E-435C-891C-7724F7712EF6}"/>
    <cellStyle name="_Ark1_Prognose eksponering  2" xfId="507" xr:uid="{F7B1DF49-D779-4757-B750-E41C3ADA7CF9}"/>
    <cellStyle name="_Ark1_Prognose eksponering  2 2" xfId="508" xr:uid="{AADB14A7-FAF0-4A71-8D52-CBED84D23222}"/>
    <cellStyle name="_Ark1_Prognose eksponering  2 2 2" xfId="509" xr:uid="{E4C2E156-ECDB-4A2E-8100-45C37BBF974C}"/>
    <cellStyle name="_Ark1_Prognose eksponering  2 3" xfId="510" xr:uid="{59BB90D7-39AE-45AB-B762-9EDAAAC5453F}"/>
    <cellStyle name="_Ark1_Prognose eksponering  3" xfId="511" xr:uid="{E9FC2ED5-BA82-4D9D-9057-468D894C7E9B}"/>
    <cellStyle name="_Ark1_Prognose eksponering  3 2" xfId="512" xr:uid="{2F9D6956-608C-4B70-83EA-6EB6E42DC388}"/>
    <cellStyle name="_Ark1_Prognose eksponering  4" xfId="513" xr:uid="{F47AFBA4-6B5F-4238-B0CD-B6111096527F}"/>
    <cellStyle name="_Ark1_Resultat" xfId="40475" xr:uid="{DBAE1D57-B3F0-46E3-B9D6-84DFAE2D4C49}"/>
    <cellStyle name="_Ark1_Results &amp; key fig." xfId="514" xr:uid="{B51BD0F8-E22B-4E35-A2E8-2E813C656DCA}"/>
    <cellStyle name="_Ark1_Sheet1" xfId="42945" xr:uid="{559460B6-90B4-4855-8336-A451B1B5BD43}"/>
    <cellStyle name="_Ark1_Sheet1 2" xfId="42946" xr:uid="{37F676B0-894A-4EC3-B0C9-8EC144FFBA39}"/>
    <cellStyle name="_Ark1_STI" xfId="42947" xr:uid="{CB55EAB9-0F1F-4F59-B67D-3B07DF986016}"/>
    <cellStyle name="_Ark1_Totalresultat" xfId="40476" xr:uid="{B47EA38D-F42F-45BB-ADC0-AD9DC19A5640}"/>
    <cellStyle name="_Ark1_Vedlegg" xfId="515" xr:uid="{A09FD4F1-DA17-4611-B023-2374A5851A19}"/>
    <cellStyle name="_Ark1_Vedlegg 2" xfId="516" xr:uid="{C9788F66-AAA0-41E5-A89B-EBD35A0516C1}"/>
    <cellStyle name="_Ark1_Vedlegg 2 2" xfId="517" xr:uid="{2D9A724F-6621-47C2-AE50-0551EFA89A53}"/>
    <cellStyle name="_Ark1_Vedlegg 2 2 2" xfId="518" xr:uid="{3F69820F-9077-4239-AFBA-18F05BCBB192}"/>
    <cellStyle name="_Ark1_Vedlegg 2 3" xfId="519" xr:uid="{07CBE735-B6FF-4206-968A-C5B075F4D85D}"/>
    <cellStyle name="_Ark1_Vedlegg 3" xfId="520" xr:uid="{F3598106-C3F0-4940-AE70-C05BD9B6074D}"/>
    <cellStyle name="_Ark1_Vedlegg 3 2" xfId="521" xr:uid="{70536A3D-7450-435E-A402-038AC971EC35}"/>
    <cellStyle name="_Ark1_Vedlegg 4" xfId="522" xr:uid="{642D5488-17C7-4D8A-8B94-50CB32FE123C}"/>
    <cellStyle name="_Ark2" xfId="523" xr:uid="{1ECE8D20-D9FB-4057-89EC-9CFD562BAB74}"/>
    <cellStyle name="_Ark2 2" xfId="42948" xr:uid="{BC7FAA5A-5F03-428E-8E64-AD6DF747FEEB}"/>
    <cellStyle name="_Ark2_Q Sum_Res N" xfId="524" xr:uid="{98A06AC1-73FD-4097-A10F-0B99EB624713}"/>
    <cellStyle name="_Ark2_Q Sum_Res N 2" xfId="42949" xr:uid="{B338BA8B-DAD0-4106-BB3A-E4DC7CE6895B}"/>
    <cellStyle name="_Ark3" xfId="525" xr:uid="{ABD025CE-3157-4EA3-ABD4-FE454CF38065}"/>
    <cellStyle name="_Ark3 2" xfId="42950" xr:uid="{57C5D2CA-9324-47BD-9104-4EE5EB306E51}"/>
    <cellStyle name="_Ark3_Q Sum_Res N" xfId="526" xr:uid="{6A66E8AF-8DD2-4153-B03A-EB1E0F5BA62F}"/>
    <cellStyle name="_Ark3_Q Sum_Res N 2" xfId="42951" xr:uid="{98C10F44-C086-4E44-A7CE-E951AB6BBFF3}"/>
    <cellStyle name="_Ark4" xfId="527" xr:uid="{FA91AC1B-46CC-4CD1-848A-20B6B299EBC3}"/>
    <cellStyle name="_Ark4 2" xfId="42952" xr:uid="{E47B1261-6E87-45B2-B8F4-21EA4597D828}"/>
    <cellStyle name="_Ark4_Q Sum_Res N" xfId="528" xr:uid="{B9604F22-7874-47A5-91B5-20E5036E0492}"/>
    <cellStyle name="_Ark4_Q Sum_Res N 2" xfId="42953" xr:uid="{61F922D5-CA79-4916-9C29-D42EECB9DBC4}"/>
    <cellStyle name="_Attr" xfId="529" xr:uid="{2213C552-E7E1-4D0A-865E-BEFA5BCA108B}"/>
    <cellStyle name="_Attr 10" xfId="530" xr:uid="{1CB5EB34-B086-4A7D-9A0A-6BAFE7D4CDB5}"/>
    <cellStyle name="_Attr 10 2" xfId="531" xr:uid="{B328B7B0-7FC6-4873-A02F-F01F9B1963FD}"/>
    <cellStyle name="_Attr 10 3" xfId="41831" xr:uid="{DCF68FCA-B9D3-4F13-B759-9885B19D916B}"/>
    <cellStyle name="_Attr 11" xfId="532" xr:uid="{28B37C7B-3BE3-4782-BBA8-C85E7886EBA1}"/>
    <cellStyle name="_Attr 2" xfId="533" xr:uid="{0EECB4B8-9C31-48FD-8EF3-F67BDEDB907D}"/>
    <cellStyle name="_Attr 2 2" xfId="534" xr:uid="{20D93B9B-5721-49DF-ACF7-B8EE0E8C6056}"/>
    <cellStyle name="_Attr 2 2 2" xfId="535" xr:uid="{E07238BE-7920-43C7-B097-F87981407B03}"/>
    <cellStyle name="_Attr 2 2 2 2" xfId="536" xr:uid="{ADFF539F-46EB-4C83-89E3-2A5E60E969A0}"/>
    <cellStyle name="_Attr 2 2 2 2 2" xfId="537" xr:uid="{98B204FD-EB78-4CE0-B43E-9AEB0355C2AE}"/>
    <cellStyle name="_Attr 2 2 2 2 2 2" xfId="538" xr:uid="{E5C04A97-7E08-4B6E-A51B-602670037A84}"/>
    <cellStyle name="_Attr 2 2 2 2 3" xfId="539" xr:uid="{1604EA0F-9639-4C18-9B06-15D46E3D4C34}"/>
    <cellStyle name="_Attr 2 2 2 3" xfId="540" xr:uid="{625C8EE6-F956-47AB-B7E6-222A7666608B}"/>
    <cellStyle name="_Attr 2 2 2 3 2" xfId="541" xr:uid="{437D3BEB-053E-4A51-8C4B-056F13F05BD4}"/>
    <cellStyle name="_Attr 2 2 2 4" xfId="542" xr:uid="{1D698C96-DF13-4D36-AF44-978AC515652B}"/>
    <cellStyle name="_Attr 2 2 3" xfId="543" xr:uid="{C7F4BDB3-CF91-429E-A329-46311EB9BEB2}"/>
    <cellStyle name="_Attr 2 2 3 2" xfId="544" xr:uid="{61D58FA5-DAE9-4190-B2BA-64E011F67006}"/>
    <cellStyle name="_Attr 2 2 3 2 2" xfId="545" xr:uid="{449B6CF0-1835-430D-9759-5826A1A27D61}"/>
    <cellStyle name="_Attr 2 2 3 3" xfId="546" xr:uid="{680BBA2C-17C2-477C-8FB7-0F4484942062}"/>
    <cellStyle name="_Attr 2 2 4" xfId="547" xr:uid="{9C2EC35D-8BB3-47F5-873D-B72E9B7D492D}"/>
    <cellStyle name="_Attr 2 2 4 2" xfId="548" xr:uid="{784AE5FE-57F5-4C91-B1F7-41CE40DF1B93}"/>
    <cellStyle name="_Attr 2 2 5" xfId="549" xr:uid="{A87C8B2A-F351-4FE5-BD74-A7D157BB6C97}"/>
    <cellStyle name="_Attr 2 3" xfId="550" xr:uid="{CDB2B9E2-634F-423B-BAFF-8C2C73E76E67}"/>
    <cellStyle name="_Attr 2 3 2" xfId="551" xr:uid="{7CFBCE71-F35D-450C-9B44-31A13CA377BF}"/>
    <cellStyle name="_Attr 2 3 2 2" xfId="552" xr:uid="{BA3014B6-3EC7-4761-89B2-364CB9ACB108}"/>
    <cellStyle name="_Attr 2 3 2 2 2" xfId="553" xr:uid="{FE2649AB-7E65-412A-9DF6-9883668B3F54}"/>
    <cellStyle name="_Attr 2 3 2 3" xfId="554" xr:uid="{8D7ACB13-8C17-4C2D-B1D2-39B9E6F2C19C}"/>
    <cellStyle name="_Attr 2 3 3" xfId="555" xr:uid="{C8AEBFBE-7869-4CFF-BDB2-A16169056BC3}"/>
    <cellStyle name="_Attr 2 3 3 2" xfId="556" xr:uid="{6338A31C-016D-48C0-B326-EEF94307AD65}"/>
    <cellStyle name="_Attr 2 3 4" xfId="557" xr:uid="{BECCEE53-56D8-47A5-8DB2-10A88EDD94CD}"/>
    <cellStyle name="_Attr 2 4" xfId="558" xr:uid="{64A76632-D3DC-4D6D-AAC1-0CC725B2D25D}"/>
    <cellStyle name="_Attr 2 4 2" xfId="559" xr:uid="{83937386-F424-4588-A25C-99D6616AFC68}"/>
    <cellStyle name="_Attr 2 4 2 2" xfId="560" xr:uid="{7C3E94CB-3A29-4173-BAEC-6ADE34CC937C}"/>
    <cellStyle name="_Attr 2 4 3" xfId="561" xr:uid="{352C1613-020D-4C8E-85C0-20C9494576D1}"/>
    <cellStyle name="_Attr 2 4 3 2" xfId="562" xr:uid="{D57872B6-62CF-4298-BF1F-522CACB8DDD9}"/>
    <cellStyle name="_Attr 2 4 4" xfId="563" xr:uid="{7D6AEF41-95E5-40BC-907A-91F763671A84}"/>
    <cellStyle name="_Attr 2 5" xfId="564" xr:uid="{62443363-D55E-4726-9F76-A0A2A688B8A0}"/>
    <cellStyle name="_Attr 2 5 2" xfId="565" xr:uid="{D94FB19A-8E48-4A34-BB2A-E6ECB097D0DB}"/>
    <cellStyle name="_Attr 2 6" xfId="566" xr:uid="{5C082C51-2BD8-4E83-9ED7-ECE094A1C16E}"/>
    <cellStyle name="_Attr 2 6 2" xfId="567" xr:uid="{6286BC70-5456-418A-BBC3-EF569053A5A3}"/>
    <cellStyle name="_Attr 2 7" xfId="568" xr:uid="{E4723D0F-3B9A-4683-AA5A-B0295116B88C}"/>
    <cellStyle name="_Attr 2_Kontroll ME" xfId="10176" xr:uid="{954CEE73-985E-4318-86FB-3A332333C46C}"/>
    <cellStyle name="_Attr 2_Kontroll-fane" xfId="10177" xr:uid="{198A1508-32D9-449D-8E0F-B0EF42C771C8}"/>
    <cellStyle name="_Attr 2_Prognose eksponering " xfId="569" xr:uid="{2E4895AD-72BD-4BFA-9525-C2AABE767B2F}"/>
    <cellStyle name="_Attr 2_Prognose eksponering  2" xfId="570" xr:uid="{3BD7C963-30CF-4D87-A2C2-FB21AE444425}"/>
    <cellStyle name="_Attr 2_Prognose eksponering  2 2" xfId="571" xr:uid="{026C79C8-87EE-489A-85E0-8E15DC08975A}"/>
    <cellStyle name="_Attr 2_Prognose eksponering  2 2 2" xfId="572" xr:uid="{A89AABD3-75A9-45FD-8B39-91EC948EF6DA}"/>
    <cellStyle name="_Attr 2_Prognose eksponering  2 3" xfId="573" xr:uid="{DDD28C56-D585-47B1-A695-EE732D22EA07}"/>
    <cellStyle name="_Attr 2_Prognose eksponering  3" xfId="574" xr:uid="{E8BBDCEB-6397-426E-BDE2-020F5186B725}"/>
    <cellStyle name="_Attr 2_Prognose eksponering  3 2" xfId="575" xr:uid="{A7031BC5-DC1B-4C2C-BE9C-E6ED83E69413}"/>
    <cellStyle name="_Attr 2_Prognose eksponering  4" xfId="576" xr:uid="{97E9EA3A-1D2D-42FE-92E6-749AEB205070}"/>
    <cellStyle name="_Attr 2_Vedlegg" xfId="577" xr:uid="{D889CCEE-9F1A-4D7A-9D27-1BE29F00DC1A}"/>
    <cellStyle name="_Attr 2_Vedlegg 2" xfId="578" xr:uid="{3CDEB20F-7778-4FE8-9EFD-2956B9FFD6DC}"/>
    <cellStyle name="_Attr 2_Vedlegg 2 2" xfId="579" xr:uid="{F52D9A2F-3BE8-44DF-A396-6ED7CC52784A}"/>
    <cellStyle name="_Attr 2_Vedlegg 2 2 2" xfId="580" xr:uid="{AF65CA4D-54D1-41F1-AB6F-1AA1C502D783}"/>
    <cellStyle name="_Attr 2_Vedlegg 2 3" xfId="581" xr:uid="{2B6AA78B-3DB6-40F8-9876-056B1B078619}"/>
    <cellStyle name="_Attr 2_Vedlegg 3" xfId="582" xr:uid="{FCE469C2-F6A2-4BAB-8129-E011DE247FA2}"/>
    <cellStyle name="_Attr 2_Vedlegg 3 2" xfId="583" xr:uid="{EF5CCBFF-59BF-4F9C-B131-CEE21FC3AF51}"/>
    <cellStyle name="_Attr 2_Vedlegg 4" xfId="584" xr:uid="{7C675278-6206-4BFB-92CE-9A6351FC1FAD}"/>
    <cellStyle name="_Attr 3" xfId="585" xr:uid="{E0541375-3146-47B9-81B8-C71D81594767}"/>
    <cellStyle name="_Attr 3 2" xfId="586" xr:uid="{B1DAE560-D441-4F02-A3F1-E75E1B8F9460}"/>
    <cellStyle name="_Attr 3 2 2" xfId="587" xr:uid="{984EED6C-7690-4393-AD97-DBBE9D0F0E6C}"/>
    <cellStyle name="_Attr 3 2 2 2" xfId="588" xr:uid="{0B849549-AF2A-43D6-839C-E9B5F45CA17D}"/>
    <cellStyle name="_Attr 3 2 2 2 2" xfId="589" xr:uid="{4DB6ADFA-F297-4C0D-8124-94BE860F187F}"/>
    <cellStyle name="_Attr 3 2 2 3" xfId="590" xr:uid="{56095360-19ED-42B6-974E-82BB029A5064}"/>
    <cellStyle name="_Attr 3 2 3" xfId="591" xr:uid="{508E81E2-7796-4A54-BE99-263DBB581603}"/>
    <cellStyle name="_Attr 3 2 3 2" xfId="592" xr:uid="{94000361-FE41-49D8-A6BE-AEE06EB2BAB3}"/>
    <cellStyle name="_Attr 3 2 4" xfId="593" xr:uid="{3807CF4E-8999-4F99-93DC-BBDD5AC4B56C}"/>
    <cellStyle name="_Attr 3 3" xfId="594" xr:uid="{4E69FFA7-5C2E-466A-BE5A-87E155DC0A3A}"/>
    <cellStyle name="_Attr 3 3 2" xfId="595" xr:uid="{41716755-E000-44EB-8D43-9042FD031258}"/>
    <cellStyle name="_Attr 3 3 2 2" xfId="596" xr:uid="{8DAA33E5-FC39-43D6-A5BD-7A866732623D}"/>
    <cellStyle name="_Attr 3 3 3" xfId="597" xr:uid="{DA58ECCC-5B46-43A0-8355-45FEFE8FC3B0}"/>
    <cellStyle name="_Attr 3 4" xfId="598" xr:uid="{0F7F8382-8997-43ED-803C-09D318C4E3CA}"/>
    <cellStyle name="_Attr 3 4 2" xfId="599" xr:uid="{BF6DEBAB-33A1-49F2-A9B6-46F4982CB2E0}"/>
    <cellStyle name="_Attr 3 5" xfId="600" xr:uid="{A05C4321-26F1-459A-84C8-75800F47367E}"/>
    <cellStyle name="_Attr 4" xfId="601" xr:uid="{E556EB9E-BB1F-4CD5-9483-273CFEB2302E}"/>
    <cellStyle name="_Attr 4 2" xfId="602" xr:uid="{80928110-6B66-4B79-AB83-5CFE7CD868F6}"/>
    <cellStyle name="_Attr 4 2 2" xfId="603" xr:uid="{B63DEBC0-E1D9-4D81-9778-145F859269C0}"/>
    <cellStyle name="_Attr 4 2 2 2" xfId="604" xr:uid="{B56FBB1E-3F49-43D3-8FD3-FEF95CA81C5D}"/>
    <cellStyle name="_Attr 4 2 2 2 2" xfId="605" xr:uid="{4C434E15-50F0-4059-8A27-9D3A21EBC7BF}"/>
    <cellStyle name="_Attr 4 2 2 2 2 2" xfId="606" xr:uid="{F428102B-FDD6-447F-9630-370C661AE610}"/>
    <cellStyle name="_Attr 4 2 2 2 3" xfId="607" xr:uid="{2C05FE4F-3EB0-4AEA-8287-421AB1C6ACD9}"/>
    <cellStyle name="_Attr 4 2 2 3" xfId="608" xr:uid="{96DDFA24-F0AF-4AEA-B000-CEB6F621B33B}"/>
    <cellStyle name="_Attr 4 2 2 3 2" xfId="609" xr:uid="{F3E5ECD5-0949-49D9-BE81-08051DCCE990}"/>
    <cellStyle name="_Attr 4 2 2 4" xfId="610" xr:uid="{694AC2D9-E286-474E-8CF6-C78CF2A5F18C}"/>
    <cellStyle name="_Attr 4 2 3" xfId="611" xr:uid="{61308EEF-F086-4972-AC10-C317B08B3223}"/>
    <cellStyle name="_Attr 4 2 3 2" xfId="612" xr:uid="{254B1267-151B-474A-9907-A3BCBEDB458E}"/>
    <cellStyle name="_Attr 4 2 3 2 2" xfId="613" xr:uid="{F421D6D7-CFB4-475B-ADFB-E2148CBEA735}"/>
    <cellStyle name="_Attr 4 2 3 3" xfId="614" xr:uid="{7B9D1CEB-E545-45D8-9C65-05D728F84A31}"/>
    <cellStyle name="_Attr 4 2 4" xfId="615" xr:uid="{EC229EB5-BB69-4BA4-A642-09B0B7D19D86}"/>
    <cellStyle name="_Attr 4 2 4 2" xfId="616" xr:uid="{7DB14C7A-8487-4BE3-88BB-32330BB0F56B}"/>
    <cellStyle name="_Attr 4 2 5" xfId="617" xr:uid="{429EBBF1-2699-4574-A892-9030125999AB}"/>
    <cellStyle name="_Attr 4 3" xfId="618" xr:uid="{04B3BB09-617C-46CA-AC33-B43A84D31590}"/>
    <cellStyle name="_Attr 4 3 2" xfId="619" xr:uid="{1E745C89-9F87-471A-9591-2111B5FD3498}"/>
    <cellStyle name="_Attr 4 3 2 2" xfId="620" xr:uid="{2BCF2CDA-AC84-4B74-B6E7-BCA431952906}"/>
    <cellStyle name="_Attr 4 3 2 2 2" xfId="621" xr:uid="{71034987-3DD7-44AF-A102-C84C88CE863B}"/>
    <cellStyle name="_Attr 4 3 2 3" xfId="622" xr:uid="{CF651C02-34E8-4352-8487-33C7320CAE7C}"/>
    <cellStyle name="_Attr 4 3 3" xfId="623" xr:uid="{293D974A-30DB-4470-B3B8-4364189102E8}"/>
    <cellStyle name="_Attr 4 3 3 2" xfId="624" xr:uid="{335A04FE-ACD6-4E14-9577-42A1FAACE541}"/>
    <cellStyle name="_Attr 4 3 4" xfId="625" xr:uid="{84FDC8A4-3243-4DE2-8756-8FA119DD943E}"/>
    <cellStyle name="_Attr 4 4" xfId="626" xr:uid="{A9D51604-3952-4B8C-959D-6B50435AE0A0}"/>
    <cellStyle name="_Attr 4 4 2" xfId="627" xr:uid="{AB46B203-3CD8-4112-95EB-BD9E1B3CD270}"/>
    <cellStyle name="_Attr 4 4 2 2" xfId="628" xr:uid="{632EA814-22AA-4586-B202-F1921EB45A0E}"/>
    <cellStyle name="_Attr 4 4 3" xfId="629" xr:uid="{4950596B-D1C6-4D7A-A31D-75FDE3425423}"/>
    <cellStyle name="_Attr 4 5" xfId="630" xr:uid="{36555932-9B9D-4E05-9E0D-F35F9CA614A4}"/>
    <cellStyle name="_Attr 4 5 2" xfId="631" xr:uid="{B92B7A7F-C9DD-47C2-B0B2-6A4EF442174C}"/>
    <cellStyle name="_Attr 4 6" xfId="632" xr:uid="{3DCC2F80-AE55-4AAC-BAA9-DE898E536FD0}"/>
    <cellStyle name="_Attr 5" xfId="633" xr:uid="{153F4A01-FE75-45F2-8CC9-5683D90B750C}"/>
    <cellStyle name="_Attr 5 2" xfId="634" xr:uid="{DDE188DB-9F28-4D83-862B-4CC9A2C80F1F}"/>
    <cellStyle name="_Attr 5 2 2" xfId="635" xr:uid="{FBE6F36C-C0E2-44E1-AB51-2C4B3218D61B}"/>
    <cellStyle name="_Attr 5 2 2 2" xfId="636" xr:uid="{4EDC567A-6B69-4EF6-AFFC-CB038A16BA20}"/>
    <cellStyle name="_Attr 5 2 2 2 2" xfId="637" xr:uid="{0FD0CEF6-4F16-47C0-8FA9-875B54AB03D0}"/>
    <cellStyle name="_Attr 5 2 2 2 2 2" xfId="638" xr:uid="{BD20465D-9070-48D9-9496-42D6713C674B}"/>
    <cellStyle name="_Attr 5 2 2 2 3" xfId="639" xr:uid="{8EEF9941-C65A-46D7-918B-072E1C96F11B}"/>
    <cellStyle name="_Attr 5 2 2 3" xfId="640" xr:uid="{61AFF3A2-0961-4CD5-8B71-C0054F1A2527}"/>
    <cellStyle name="_Attr 5 2 2 3 2" xfId="641" xr:uid="{C7005669-144B-4C7A-B5AA-92EA058FADCB}"/>
    <cellStyle name="_Attr 5 2 2 4" xfId="642" xr:uid="{F4BB932F-3BA3-476F-9293-F3C4F0A4A1BD}"/>
    <cellStyle name="_Attr 5 2 3" xfId="643" xr:uid="{B5635B97-3983-4FCC-95B2-EC849D90853D}"/>
    <cellStyle name="_Attr 5 2 3 2" xfId="644" xr:uid="{6551F7A0-CC07-43A8-B8B7-B44613041FC4}"/>
    <cellStyle name="_Attr 5 2 3 2 2" xfId="645" xr:uid="{287C2755-8D92-45C4-92A2-26F6037630AA}"/>
    <cellStyle name="_Attr 5 2 3 3" xfId="646" xr:uid="{E7071D28-6236-4D3C-90E2-8FCBC9C8ADD5}"/>
    <cellStyle name="_Attr 5 2 4" xfId="647" xr:uid="{E1DCF7FA-C468-402E-BA5E-2382FA2758CE}"/>
    <cellStyle name="_Attr 5 2 4 2" xfId="648" xr:uid="{30B10DCE-7309-4B94-9CEA-6D6CDD277098}"/>
    <cellStyle name="_Attr 5 2 5" xfId="649" xr:uid="{FF912D60-50F6-4162-9470-A112C9B62FF3}"/>
    <cellStyle name="_Attr 5 3" xfId="650" xr:uid="{D9014718-E3D4-4189-9A42-170805CF9572}"/>
    <cellStyle name="_Attr 5 3 2" xfId="651" xr:uid="{730E63B1-D31E-4D52-8E25-E097A9F19379}"/>
    <cellStyle name="_Attr 5 3 2 2" xfId="652" xr:uid="{5AAC30A2-D781-4206-B50C-428D0E879D7D}"/>
    <cellStyle name="_Attr 5 3 2 2 2" xfId="653" xr:uid="{FF91417E-C32C-42A2-80C8-F7AAC2386BA0}"/>
    <cellStyle name="_Attr 5 3 2 3" xfId="654" xr:uid="{F2B0C955-0D23-450B-8104-C4EBEDAD0EB8}"/>
    <cellStyle name="_Attr 5 3 3" xfId="655" xr:uid="{70FF7B97-C413-469F-AA79-0C71DF12BD52}"/>
    <cellStyle name="_Attr 5 3 3 2" xfId="656" xr:uid="{D90ADCC6-6615-4019-B80D-F701663AC00D}"/>
    <cellStyle name="_Attr 5 3 4" xfId="657" xr:uid="{6E84C2C9-FDCA-480D-AA5A-D9F5E498CACE}"/>
    <cellStyle name="_Attr 5 4" xfId="658" xr:uid="{7C004426-8470-4F8F-BE38-50E072B0AB84}"/>
    <cellStyle name="_Attr 5 4 2" xfId="659" xr:uid="{F1BE0374-8369-430C-9171-A5DDA880963B}"/>
    <cellStyle name="_Attr 5 4 2 2" xfId="660" xr:uid="{0A3A9957-9672-4280-9866-692BB033FC05}"/>
    <cellStyle name="_Attr 5 4 3" xfId="661" xr:uid="{926243BC-E6C7-4F61-99CD-6434B6F01AB3}"/>
    <cellStyle name="_Attr 5 5" xfId="662" xr:uid="{576324FB-205D-4540-A434-0E35F728CA15}"/>
    <cellStyle name="_Attr 5 5 2" xfId="663" xr:uid="{CEC59EEE-AEE6-4BCD-B73F-BF9C18063072}"/>
    <cellStyle name="_Attr 5 6" xfId="664" xr:uid="{A5668E21-D82A-44A8-BC1F-481DBC1A4FCF}"/>
    <cellStyle name="_Attr 6" xfId="665" xr:uid="{B886D861-3E40-4EE8-92DA-377D883BC2E8}"/>
    <cellStyle name="_Attr 6 2" xfId="666" xr:uid="{888C6ADC-636F-47A6-9025-E1D3C2E9A06E}"/>
    <cellStyle name="_Attr 6 2 2" xfId="667" xr:uid="{6A482CC4-D8F1-4E32-9B0F-B068D66CD554}"/>
    <cellStyle name="_Attr 6 2 2 2" xfId="668" xr:uid="{BEBD6558-5665-4305-8EAB-CAC6D69473CC}"/>
    <cellStyle name="_Attr 6 2 2 2 2" xfId="669" xr:uid="{44DA9E30-2B0F-4243-AD69-0864B377A7A6}"/>
    <cellStyle name="_Attr 6 2 2 2 2 2" xfId="670" xr:uid="{AE4A0754-21D7-4988-BCBD-5D5140CE33F4}"/>
    <cellStyle name="_Attr 6 2 2 2 3" xfId="671" xr:uid="{7E3BAB33-85A2-4FDA-975E-19B555B79B5A}"/>
    <cellStyle name="_Attr 6 2 2 3" xfId="672" xr:uid="{9CAB0541-BBBD-4707-A488-B797053AA201}"/>
    <cellStyle name="_Attr 6 2 2 3 2" xfId="673" xr:uid="{F1E88049-101F-49C0-83EE-D7F49AF4C792}"/>
    <cellStyle name="_Attr 6 2 2 4" xfId="674" xr:uid="{8233895C-489C-4F90-A713-ECF8759F2A2D}"/>
    <cellStyle name="_Attr 6 2 3" xfId="675" xr:uid="{04676E7A-C719-45DA-8089-D1D062830370}"/>
    <cellStyle name="_Attr 6 2 3 2" xfId="676" xr:uid="{C19E4333-F4F8-4B2B-B734-29BCED950F49}"/>
    <cellStyle name="_Attr 6 2 3 2 2" xfId="677" xr:uid="{BA947004-6E8A-4A42-9ADD-B414DB473869}"/>
    <cellStyle name="_Attr 6 2 3 3" xfId="678" xr:uid="{6D89994B-2F91-4F4C-95C0-B476C40F8615}"/>
    <cellStyle name="_Attr 6 2 4" xfId="679" xr:uid="{724C3AAA-13EE-4486-9381-B1A0F04ABA42}"/>
    <cellStyle name="_Attr 6 2 4 2" xfId="680" xr:uid="{AB05A0AF-CB7F-4696-A362-0CA1AB7BF2AE}"/>
    <cellStyle name="_Attr 6 2 5" xfId="681" xr:uid="{58606330-B833-4363-8EC5-5F6A4C71611E}"/>
    <cellStyle name="_Attr 6 3" xfId="682" xr:uid="{0310F241-37DF-43A5-9763-A36D29F82A6F}"/>
    <cellStyle name="_Attr 6 3 2" xfId="683" xr:uid="{C84855A1-AF5B-48E4-ADB2-A0D6D3AAD8A0}"/>
    <cellStyle name="_Attr 6 3 2 2" xfId="684" xr:uid="{2B0FB091-9F24-416F-95DD-D80BAE77408A}"/>
    <cellStyle name="_Attr 6 3 2 2 2" xfId="685" xr:uid="{5BBFB8FF-90A9-4878-8400-8FABF59D321D}"/>
    <cellStyle name="_Attr 6 3 2 3" xfId="686" xr:uid="{3EBD578B-D3A7-421E-9BE0-A0A98F8599BE}"/>
    <cellStyle name="_Attr 6 3 3" xfId="687" xr:uid="{74AF690D-B9F3-4151-AD40-12A5819B6CB3}"/>
    <cellStyle name="_Attr 6 3 3 2" xfId="688" xr:uid="{165CE4D8-C4AF-4C3A-9F1B-958AE4FC5755}"/>
    <cellStyle name="_Attr 6 3 4" xfId="689" xr:uid="{2BD09101-D98B-47C6-B82C-D5C0AFFD2670}"/>
    <cellStyle name="_Attr 6 4" xfId="690" xr:uid="{A0E1645A-04D0-444B-9121-1031E2D85DFF}"/>
    <cellStyle name="_Attr 6 4 2" xfId="691" xr:uid="{6733A2F2-D6B9-4A63-A0FA-61E58F2AA21A}"/>
    <cellStyle name="_Attr 6 4 2 2" xfId="692" xr:uid="{4B99FC2B-B5BA-47F1-A9CB-45BEC9B0BC64}"/>
    <cellStyle name="_Attr 6 4 3" xfId="693" xr:uid="{4BB5B4BE-BEB7-4199-B601-BDE54D59EEBC}"/>
    <cellStyle name="_Attr 6 5" xfId="694" xr:uid="{B019EF8E-CC8A-4772-BEBE-71282DC82B46}"/>
    <cellStyle name="_Attr 6 5 2" xfId="695" xr:uid="{32718EB3-43B2-4B47-ABA2-10C392D485AA}"/>
    <cellStyle name="_Attr 6 6" xfId="696" xr:uid="{6F447312-5841-45D2-A73C-C68D375091B3}"/>
    <cellStyle name="_Attr 7" xfId="697" xr:uid="{DD23BB5E-CB4D-4A38-8E5B-E907A33E2BA3}"/>
    <cellStyle name="_Attr 7 2" xfId="698" xr:uid="{CEA34AB5-AA38-40AE-9B9F-22E437E23C30}"/>
    <cellStyle name="_Attr 7 2 2" xfId="699" xr:uid="{16EFA3D6-21E0-4A4C-A175-78C0D8072503}"/>
    <cellStyle name="_Attr 7 2 2 2" xfId="700" xr:uid="{7C026360-6494-4E53-9CF9-C2470413FA19}"/>
    <cellStyle name="_Attr 7 2 2 2 2" xfId="701" xr:uid="{CFBC5DAE-7BCD-4B21-A161-750217499CA7}"/>
    <cellStyle name="_Attr 7 2 2 3" xfId="702" xr:uid="{79281352-6DF6-4384-94D7-50D82A974856}"/>
    <cellStyle name="_Attr 7 2 3" xfId="703" xr:uid="{41C921A8-B35E-4CF4-9851-E94F30D3626C}"/>
    <cellStyle name="_Attr 7 2 3 2" xfId="704" xr:uid="{23C1CD8E-850A-4183-942B-F11B25A5C38B}"/>
    <cellStyle name="_Attr 7 2 4" xfId="705" xr:uid="{96F917D5-44E4-447F-87C8-B09B33222838}"/>
    <cellStyle name="_Attr 7 3" xfId="706" xr:uid="{9F274D89-5BD5-48FB-AF46-811F8A93EFB6}"/>
    <cellStyle name="_Attr 7 3 2" xfId="707" xr:uid="{40C1D837-E03A-443D-AAEC-4339FA894842}"/>
    <cellStyle name="_Attr 7 3 2 2" xfId="708" xr:uid="{4CF308DA-259D-426A-849B-670769993CDC}"/>
    <cellStyle name="_Attr 7 3 2 2 2" xfId="709" xr:uid="{329D0D13-81F5-40F5-85EB-D5E82A6847AF}"/>
    <cellStyle name="_Attr 7 3 2 3" xfId="710" xr:uid="{F540DF37-3CE6-48E0-835E-12F797E87358}"/>
    <cellStyle name="_Attr 7 3 3" xfId="711" xr:uid="{54B02A58-8E3E-4C2A-ABC8-E80DAA502D74}"/>
    <cellStyle name="_Attr 7 3 3 2" xfId="712" xr:uid="{23B01A82-F5C6-4401-9633-63B439D7675C}"/>
    <cellStyle name="_Attr 7 3 4" xfId="713" xr:uid="{3C972E66-C9CD-4B57-AF1E-2D0321145661}"/>
    <cellStyle name="_Attr 7 4" xfId="714" xr:uid="{C49506D5-3F92-4A70-819E-83A0B7732689}"/>
    <cellStyle name="_Attr 7 4 2" xfId="715" xr:uid="{6D5CECD5-5923-45F0-8B4D-C728520120AF}"/>
    <cellStyle name="_Attr 7 4 2 2" xfId="716" xr:uid="{054B6BEC-4C91-4537-8A5B-E6FE015A5EA4}"/>
    <cellStyle name="_Attr 7 4 3" xfId="717" xr:uid="{E5042F1D-CBA4-41A2-8B63-8461A9F2AE8F}"/>
    <cellStyle name="_Attr 7 5" xfId="718" xr:uid="{ADA9EFDD-45EA-4DD5-9908-C3FDAD26A74B}"/>
    <cellStyle name="_Attr 7 5 2" xfId="719" xr:uid="{96B69A56-9D76-4D12-9C32-99D83EFED4FC}"/>
    <cellStyle name="_Attr 7 6" xfId="720" xr:uid="{50E8BEDC-536B-4C8C-93DD-44D5CB34BEDC}"/>
    <cellStyle name="_Attr 8" xfId="721" xr:uid="{694F0937-E05A-40A9-93E3-355C53045263}"/>
    <cellStyle name="_Attr 8 2" xfId="722" xr:uid="{E215C7FF-0D5F-44E2-A33C-3EB03EA8A245}"/>
    <cellStyle name="_Attr 8 2 2" xfId="723" xr:uid="{B45D7FDA-BFE9-4473-9899-4944BD2D4BBD}"/>
    <cellStyle name="_Attr 8 3" xfId="724" xr:uid="{D8CB9875-15FF-42B0-9917-D10A26E1869C}"/>
    <cellStyle name="_Attr 8 3 2" xfId="725" xr:uid="{C62A9E37-186D-4D87-B78F-64A01BBC02DB}"/>
    <cellStyle name="_Attr 8 4" xfId="726" xr:uid="{A19AC036-D6F3-4CFA-A752-88F280F31870}"/>
    <cellStyle name="_Attr 9" xfId="727" xr:uid="{EC7E0882-DB22-40A9-8E21-E264CC1254CB}"/>
    <cellStyle name="_Attr 9 2" xfId="728" xr:uid="{A739EDDF-06D5-459E-9EEE-F64873FFC708}"/>
    <cellStyle name="_Attr_Adj_comprehensive_income_Trends" xfId="40477" xr:uid="{F8D0C0B9-E0C4-4562-B6C8-F31C413D47BE}"/>
    <cellStyle name="_Attr_Adj_Key figures" xfId="40478" xr:uid="{D6FDFF28-7B04-4DC6-925A-BDA6BCA72C02}"/>
    <cellStyle name="_Attr_Adjustment-Balance sheet_Trends" xfId="40479" xr:uid="{2DED25D9-DF26-4549-890B-5477E7A0A832}"/>
    <cellStyle name="_Attr_Adjustment-Hovedtall" xfId="40480" xr:uid="{5875FCC6-8C62-4B04-B7BC-4FEA47FBAA16}"/>
    <cellStyle name="_Attr_Balanse - kontrollert" xfId="40481" xr:uid="{35A6D49F-2576-41C7-B04E-3C18CBCB3F6B}"/>
    <cellStyle name="_Attr_Beregning allokert Kapital 1911" xfId="42954" xr:uid="{1F278F58-1B5D-4AD0-92BD-FF1B05A43F1A}"/>
    <cellStyle name="_Attr_Beregning allokert Kapital 1911 2" xfId="42955" xr:uid="{21F5A3E5-7FE0-40A7-9893-AE4BECD695D0}"/>
    <cellStyle name="_Attr_Beregning allokert Kapital 2001" xfId="42956" xr:uid="{82B716A9-7E94-4E8A-BA46-67E5807D1F27}"/>
    <cellStyle name="_Attr_Beregning allokert Kapital 2001 2" xfId="42957" xr:uid="{06CF756A-7FAF-4193-B8E2-28B3B2E8FF40}"/>
    <cellStyle name="_Attr_Beregning allokert Kapital 2003" xfId="42958" xr:uid="{890D3488-26C6-44B2-9EED-4F6867FCC0F3}"/>
    <cellStyle name="_Attr_Beregning allokert Kapital 2003 2" xfId="42959" xr:uid="{5C53F5D4-A40C-469F-A821-1D1A363F3B0F}"/>
    <cellStyle name="_Attr_DM kontroll" xfId="49508" xr:uid="{6BC3C3F9-2485-4D79-B7D5-B5F37C0D3FDA}"/>
    <cellStyle name="_Attr_Expenses" xfId="729" xr:uid="{CA544C5E-20FD-401E-B250-BC6856C46EC3}"/>
    <cellStyle name="_Attr_Expenses (1)" xfId="730" xr:uid="{259F63E8-DF9A-4D4F-AF9A-DE7B022DFBAE}"/>
    <cellStyle name="_Attr_Fin perf (2)" xfId="58385" xr:uid="{4033F8AF-E633-459B-AD8C-4D53DBE3B44E}"/>
    <cellStyle name="_Attr_Hovedtall" xfId="40482" xr:uid="{45843341-FDF6-4579-B3C0-2532CBDA164F}"/>
    <cellStyle name="_Attr_Kapital 1605" xfId="42960" xr:uid="{6E6A3839-9194-48D3-AF04-BE6DFAD3B93D}"/>
    <cellStyle name="_Attr_Kapital 1605 2" xfId="42961" xr:uid="{21E733EA-01A6-46C6-8E95-D6D37E40AABB}"/>
    <cellStyle name="_Attr_Kapital 1612" xfId="42962" xr:uid="{A19BE248-72FF-4576-96B2-845B440099A1}"/>
    <cellStyle name="_Attr_Kapital 1612 2" xfId="42963" xr:uid="{13F5FEFC-13FA-4E87-9651-4FDB56227E52}"/>
    <cellStyle name="_Attr_Kapital 1612_Beregning allokert Kapital 1911" xfId="42964" xr:uid="{6E5D6957-A8AA-4637-B155-F1DA62D0A97C}"/>
    <cellStyle name="_Attr_Kapital 1612_Beregning allokert Kapital 1911 2" xfId="42965" xr:uid="{29599922-AA80-4E8B-951F-3E71EAAF947A}"/>
    <cellStyle name="_Attr_Kapital 1612_Beregning allokert Kapital 2001" xfId="42966" xr:uid="{487B7192-D441-4A6B-89E9-DD4C4F1B6067}"/>
    <cellStyle name="_Attr_Kapital 1612_Beregning allokert Kapital 2001 2" xfId="42967" xr:uid="{E28FE431-E252-4821-8BA3-59E392747A80}"/>
    <cellStyle name="_Attr_Kapital 1612_Beregning allokert Kapital 2003" xfId="42968" xr:uid="{C6EE8156-6620-4178-8DFF-F68106552625}"/>
    <cellStyle name="_Attr_Kapital 1612_Beregning allokert Kapital 2003 2" xfId="42969" xr:uid="{94FD93BE-50D0-49F5-BB44-217FC83CF639}"/>
    <cellStyle name="_Attr_Kapital 1612_Operasjonell risiko 1612" xfId="42970" xr:uid="{55362977-BB4B-4878-8B2A-A883705715DB}"/>
    <cellStyle name="_Attr_Kapital 1612_Operasjonell risiko 1612 2" xfId="42971" xr:uid="{61CC562B-4E20-4DCE-9E06-8DB892859511}"/>
    <cellStyle name="_Attr_Kapital 1612_Operasjonell risiko 1702" xfId="42972" xr:uid="{1EE3C031-F292-429D-B679-F9B162DE42CE}"/>
    <cellStyle name="_Attr_Kapital 1612_Operasjonell risiko 1702 2" xfId="42973" xr:uid="{2214A56C-EF3E-43E6-820B-37BAB1A70B05}"/>
    <cellStyle name="_Attr_KONSERN 5 kvartaler" xfId="49509" xr:uid="{45CEF9A3-DA50-4456-B5CC-16A7C0CEE1CE}"/>
    <cellStyle name="_Attr_Kontroll ME" xfId="10178" xr:uid="{3FAF5B10-7F50-4896-9AFE-CDF82186E26D}"/>
    <cellStyle name="_Attr_Kontroll-fane" xfId="10179" xr:uid="{605B8D0A-972A-4340-BF7A-764EB64316B2}"/>
    <cellStyle name="_Attr_Loans &amp; comm." xfId="58386" xr:uid="{CD53AA4D-9B38-440D-8E16-9D8D5E71A061}"/>
    <cellStyle name="_Attr_Nøkkeltall" xfId="40483" xr:uid="{87BE8157-A25D-4660-AE9C-D6DB27396AD4}"/>
    <cellStyle name="_Attr_Operasjonell risiko 1612" xfId="42974" xr:uid="{6E5FCDB8-30EC-4304-BD19-6E222BD58FD2}"/>
    <cellStyle name="_Attr_Operasjonell risiko 1612 2" xfId="42975" xr:uid="{9AB76225-DDCC-44FE-9AF5-5FA50C5700F0}"/>
    <cellStyle name="_Attr_Operasjonell risiko 1702" xfId="42976" xr:uid="{332C5765-0766-4E99-811D-78A65F4D5807}"/>
    <cellStyle name="_Attr_Operasjonell risiko 1702 2" xfId="42977" xr:uid="{00348589-E7B5-4FB4-8EA0-69D9077CBFA2}"/>
    <cellStyle name="_Attr_PM mai juni" xfId="42978" xr:uid="{8FB38899-D96F-42F6-A6D3-920EF4E426F6}"/>
    <cellStyle name="_Attr_PM mai juni 2" xfId="42979" xr:uid="{6849696D-46BF-4A8B-BA8A-313C7EE19B7B}"/>
    <cellStyle name="_Attr_Prognose eksponering " xfId="731" xr:uid="{E7C7C952-CF0F-491C-8DE3-2FCD04FC9715}"/>
    <cellStyle name="_Attr_Prognose eksponering  2" xfId="732" xr:uid="{08D5B0FB-B60D-4892-A1F2-40FFB5E96B5D}"/>
    <cellStyle name="_Attr_Prognose eksponering  2 2" xfId="733" xr:uid="{35988F69-C9F4-4D9F-AA9B-9E3D8105CA0E}"/>
    <cellStyle name="_Attr_Prognose eksponering  2 2 2" xfId="734" xr:uid="{4FB931DB-82CD-4CF2-A90D-18AE9C5048BE}"/>
    <cellStyle name="_Attr_Prognose eksponering  2 3" xfId="735" xr:uid="{941FA7E6-A973-4B86-BC71-71A6C1AC6089}"/>
    <cellStyle name="_Attr_Prognose eksponering  3" xfId="736" xr:uid="{186560BE-1BEA-4DA8-96AA-5BD061D053D5}"/>
    <cellStyle name="_Attr_Prognose eksponering  3 2" xfId="737" xr:uid="{079D7449-E138-4B92-8DD3-4699EB921087}"/>
    <cellStyle name="_Attr_Prognose eksponering  4" xfId="738" xr:uid="{354638F5-6351-4359-978E-9A63EA085B02}"/>
    <cellStyle name="_Attr_Resultat" xfId="40484" xr:uid="{D8C3294A-7E05-475C-BFC0-2D510D59E5DA}"/>
    <cellStyle name="_Attr_Results &amp; key fig." xfId="739" xr:uid="{A1754F68-3178-4C88-BB99-9CE4F8E3B163}"/>
    <cellStyle name="_Attr_Sheet1" xfId="42980" xr:uid="{85C7260F-3387-4D64-A82C-6D09E89EE631}"/>
    <cellStyle name="_Attr_Sheet1 2" xfId="42981" xr:uid="{E225995E-6953-4F19-9289-011B2B0AAE28}"/>
    <cellStyle name="_Attr_STI" xfId="42982" xr:uid="{4321BA43-B423-4273-8C29-EE86EDE9DA61}"/>
    <cellStyle name="_Attr_Totalresultat" xfId="40485" xr:uid="{B24232B3-60B3-4BE4-81B2-2832704AF127}"/>
    <cellStyle name="_Attr_Vedlegg" xfId="740" xr:uid="{95147993-2A6C-4F2F-BB28-516E4EA9AA5C}"/>
    <cellStyle name="_Attr_Vedlegg 2" xfId="741" xr:uid="{3651398D-00B5-41C9-BABF-BD576C39F1A9}"/>
    <cellStyle name="_Attr_Vedlegg 2 2" xfId="742" xr:uid="{7CC7B167-FEDD-4E7B-85D0-A2CF577CC7BE}"/>
    <cellStyle name="_Attr_Vedlegg 2 2 2" xfId="743" xr:uid="{0FB58296-D5C2-4F3D-875F-DDE3EE592CB0}"/>
    <cellStyle name="_Attr_Vedlegg 2 3" xfId="744" xr:uid="{7F0E0F47-1C80-45DF-BA0A-6BCAD7F23495}"/>
    <cellStyle name="_Attr_Vedlegg 3" xfId="745" xr:uid="{C30310F8-D408-4CBA-BE41-D01BE0C1D151}"/>
    <cellStyle name="_Attr_Vedlegg 3 2" xfId="746" xr:uid="{F18D8844-D683-4185-AF4C-063FC01089B4}"/>
    <cellStyle name="_Attr_Vedlegg 4" xfId="747" xr:uid="{816504F8-B8B1-4060-8995-F5E0060B00C7}"/>
    <cellStyle name="_AUM kapitalforvaltning 4Q09" xfId="748" xr:uid="{C2E38F71-9AC5-4A63-8420-C53D7E64AE5D}"/>
    <cellStyle name="_AUM kapitalforvaltning 4Q09 2" xfId="42983" xr:uid="{11A01562-AC48-45B0-81CE-397694F23CA9}"/>
    <cellStyle name="_Balansen" xfId="749" xr:uid="{4704208B-DA56-40D4-990C-02B8D4FB48BA}"/>
    <cellStyle name="_Balansen 10" xfId="750" xr:uid="{972B687D-9B09-4668-BB6A-B673EDE66A05}"/>
    <cellStyle name="_Balansen 10 2" xfId="751" xr:uid="{712A1CFE-48CB-4A2C-A985-5949C37B4CEE}"/>
    <cellStyle name="_Balansen 11" xfId="752" xr:uid="{B092AC0D-A171-4707-AB5A-3A5D24848285}"/>
    <cellStyle name="_Balansen 2" xfId="753" xr:uid="{04994FF1-8206-410A-B5AA-E2A2BB44C4E2}"/>
    <cellStyle name="_Balansen 2 2" xfId="754" xr:uid="{882FEC37-DBF9-4EAB-8BE9-5063B1D05F75}"/>
    <cellStyle name="_Balansen 2 2 2" xfId="755" xr:uid="{E3413CF4-3BAC-487E-92EA-6A2BF5A9A4FF}"/>
    <cellStyle name="_Balansen 2 2 2 2" xfId="756" xr:uid="{7B71541F-E567-4691-A502-5400F477D0BB}"/>
    <cellStyle name="_Balansen 2 2 2 2 2" xfId="757" xr:uid="{AEA15B9D-9E31-4505-A7F0-7BD969B345CC}"/>
    <cellStyle name="_Balansen 2 2 2 2 2 2" xfId="758" xr:uid="{C8866F91-2FBF-4AA5-9A44-F47213C84EEB}"/>
    <cellStyle name="_Balansen 2 2 2 2 3" xfId="759" xr:uid="{F5F40B54-FE76-42AC-883C-33A1BB4CB575}"/>
    <cellStyle name="_Balansen 2 2 2 3" xfId="760" xr:uid="{E88D817B-8C10-4FA4-BE3E-587978F35691}"/>
    <cellStyle name="_Balansen 2 2 2 3 2" xfId="761" xr:uid="{11118C1E-7BB3-4E7E-9A0A-FFC59F151F45}"/>
    <cellStyle name="_Balansen 2 2 2 4" xfId="762" xr:uid="{35E6F7FB-2156-4F5B-A494-573EF287E80B}"/>
    <cellStyle name="_Balansen 2 2 3" xfId="763" xr:uid="{A8AF16F7-6C61-4FEB-9161-574AED39EFF1}"/>
    <cellStyle name="_Balansen 2 2 3 2" xfId="764" xr:uid="{982C9894-71F8-41DB-ACF4-10936D2A952D}"/>
    <cellStyle name="_Balansen 2 2 3 2 2" xfId="765" xr:uid="{6BF68243-A00F-42B8-B136-FD8152BFBC5D}"/>
    <cellStyle name="_Balansen 2 2 3 3" xfId="766" xr:uid="{557168A4-F6AA-4895-8998-7B841018874B}"/>
    <cellStyle name="_Balansen 2 2 4" xfId="767" xr:uid="{42F8B908-66D3-462F-83A2-1684A41A1557}"/>
    <cellStyle name="_Balansen 2 2 4 2" xfId="768" xr:uid="{A55C2B44-1A0A-46A1-B8D7-05E2C2E3F17D}"/>
    <cellStyle name="_Balansen 2 2 5" xfId="769" xr:uid="{DA254CDE-5371-4DA1-86D9-2CF7439ABF9E}"/>
    <cellStyle name="_Balansen 2 3" xfId="770" xr:uid="{5B5AF1CD-78AE-4426-93F5-44C87A6250AB}"/>
    <cellStyle name="_Balansen 2 3 2" xfId="771" xr:uid="{D2A46488-EA81-4F25-8C2B-8862B56E5493}"/>
    <cellStyle name="_Balansen 2 3 2 2" xfId="772" xr:uid="{1BD11432-0CED-447F-A834-52F6CABCE607}"/>
    <cellStyle name="_Balansen 2 3 2 2 2" xfId="773" xr:uid="{B9F08C6B-24A3-42C6-8152-E4740D7F7B0A}"/>
    <cellStyle name="_Balansen 2 3 2 3" xfId="774" xr:uid="{62AB5882-44EA-4C18-8501-0D50C2B4E3C0}"/>
    <cellStyle name="_Balansen 2 3 3" xfId="775" xr:uid="{3690051A-14D3-49A4-94CE-DA777A60ECE0}"/>
    <cellStyle name="_Balansen 2 3 3 2" xfId="776" xr:uid="{48350479-5D38-4931-A47A-8B3A6060CF70}"/>
    <cellStyle name="_Balansen 2 3 4" xfId="777" xr:uid="{959C644D-BD92-476D-A33A-751145CB1586}"/>
    <cellStyle name="_Balansen 2 4" xfId="778" xr:uid="{F2096DDF-A9B6-4A3D-8E2B-85DD708B37E5}"/>
    <cellStyle name="_Balansen 2 4 2" xfId="779" xr:uid="{66D76CE9-59A0-4501-9C83-12EB0B168500}"/>
    <cellStyle name="_Balansen 2 4 2 2" xfId="780" xr:uid="{332F182B-B200-4C6A-9AB6-15AA44659740}"/>
    <cellStyle name="_Balansen 2 4 3" xfId="781" xr:uid="{581F064E-EC96-42DC-A7C4-6B6384D407F6}"/>
    <cellStyle name="_Balansen 2 4 3 2" xfId="782" xr:uid="{6AD06AE4-A9EB-4F87-AC32-E15B37366CD7}"/>
    <cellStyle name="_Balansen 2 4 4" xfId="783" xr:uid="{DFE0D929-CC09-4916-A379-4308C420EA20}"/>
    <cellStyle name="_Balansen 2 5" xfId="784" xr:uid="{5C092307-9BC1-4EEC-8410-4CDD26822FD5}"/>
    <cellStyle name="_Balansen 2 5 2" xfId="785" xr:uid="{CE4ADBB0-CBE2-4D9B-A82A-D99E37828533}"/>
    <cellStyle name="_Balansen 2 6" xfId="786" xr:uid="{435CE2E0-879D-4A42-A7A9-D330DAE34696}"/>
    <cellStyle name="_Balansen 2 6 2" xfId="787" xr:uid="{900D22FE-F81F-4132-A27E-5F37D237F94B}"/>
    <cellStyle name="_Balansen 2 7" xfId="788" xr:uid="{2916A8D5-0901-4A25-9EAF-9EACF6438C25}"/>
    <cellStyle name="_Balansen 3" xfId="789" xr:uid="{A54A4ECC-1F6D-4858-8998-3F2F53DD885E}"/>
    <cellStyle name="_Balansen 3 2" xfId="790" xr:uid="{42467FFB-940C-4C4C-AD99-691E55FADEBF}"/>
    <cellStyle name="_Balansen 3 2 2" xfId="791" xr:uid="{ACA6FDF6-A758-4470-8223-CF65DE9255FC}"/>
    <cellStyle name="_Balansen 3 2 2 2" xfId="792" xr:uid="{36AE2D6E-621A-4DEF-9940-3F6257C3FD3F}"/>
    <cellStyle name="_Balansen 3 2 2 2 2" xfId="793" xr:uid="{B678850F-BC7D-42A0-BBDF-E22D8F0F6D6D}"/>
    <cellStyle name="_Balansen 3 2 2 3" xfId="794" xr:uid="{94F30E8E-D900-4C68-A762-CE12614B32AF}"/>
    <cellStyle name="_Balansen 3 2 3" xfId="795" xr:uid="{D31016B6-7A6F-4134-95F7-6255A094F4E1}"/>
    <cellStyle name="_Balansen 3 2 3 2" xfId="796" xr:uid="{23CBEACD-B6F7-4D1F-889E-A1F5C86482C6}"/>
    <cellStyle name="_Balansen 3 2 4" xfId="797" xr:uid="{632562B3-0CE4-450C-B6D6-D3E69E824C3A}"/>
    <cellStyle name="_Balansen 3 3" xfId="798" xr:uid="{4A046658-E73A-4139-A1F7-B5C8A7D4AD40}"/>
    <cellStyle name="_Balansen 3 3 2" xfId="799" xr:uid="{24807F1C-FB3B-4D7C-B9BA-7EE909E4B587}"/>
    <cellStyle name="_Balansen 3 3 2 2" xfId="800" xr:uid="{E647EB59-ADD3-4B5A-BD69-E89B39FDD31E}"/>
    <cellStyle name="_Balansen 3 3 3" xfId="801" xr:uid="{3171AE0F-BAA0-4A71-973D-CCE0BC74629C}"/>
    <cellStyle name="_Balansen 3 4" xfId="802" xr:uid="{B547FDC6-6404-408F-ADAD-368E9C314285}"/>
    <cellStyle name="_Balansen 3 4 2" xfId="803" xr:uid="{EFBED980-7A4B-495A-89E3-8331C267F714}"/>
    <cellStyle name="_Balansen 3 5" xfId="804" xr:uid="{32B5C70D-85EB-4DCE-8295-D4B76102B2A9}"/>
    <cellStyle name="_Balansen 4" xfId="805" xr:uid="{15542260-4C1B-4C2F-8B6F-E3D9B7C7E06F}"/>
    <cellStyle name="_Balansen 4 2" xfId="806" xr:uid="{A5C6F464-CC0A-4625-86E0-B9F47561C268}"/>
    <cellStyle name="_Balansen 4 2 2" xfId="807" xr:uid="{BD28E4F1-B8EA-49B2-8674-CD1AD45836A4}"/>
    <cellStyle name="_Balansen 4 2 2 2" xfId="808" xr:uid="{39455AD1-4284-49D7-8D3F-20C99BF1B103}"/>
    <cellStyle name="_Balansen 4 2 2 2 2" xfId="809" xr:uid="{FC8A79D4-703B-4031-9718-9A629C381E65}"/>
    <cellStyle name="_Balansen 4 2 2 2 2 2" xfId="810" xr:uid="{3C3EDE5D-15AC-49F8-A265-9B847F3EC387}"/>
    <cellStyle name="_Balansen 4 2 2 2 3" xfId="811" xr:uid="{F84D6746-89ED-49E6-85AA-A348E5066835}"/>
    <cellStyle name="_Balansen 4 2 2 3" xfId="812" xr:uid="{217575A1-864C-4F41-89A4-4BA7106A587A}"/>
    <cellStyle name="_Balansen 4 2 2 3 2" xfId="813" xr:uid="{8A16B695-58A2-44A5-A2B7-2E61F0C4AD39}"/>
    <cellStyle name="_Balansen 4 2 2 4" xfId="814" xr:uid="{B036ADB4-E821-4821-81A9-C1601D634F9C}"/>
    <cellStyle name="_Balansen 4 2 3" xfId="815" xr:uid="{7B7492B5-5119-4F2F-91D4-620DF2FA5903}"/>
    <cellStyle name="_Balansen 4 2 3 2" xfId="816" xr:uid="{036206D8-036C-40CA-8E89-3D8D109EBA97}"/>
    <cellStyle name="_Balansen 4 2 3 2 2" xfId="817" xr:uid="{163AC055-6B95-48C3-969B-F08597572B60}"/>
    <cellStyle name="_Balansen 4 2 3 3" xfId="818" xr:uid="{A5515A9E-006F-4C62-AF27-FDF94EC36FB5}"/>
    <cellStyle name="_Balansen 4 2 4" xfId="819" xr:uid="{9A9AC2A8-F5D5-4790-9815-FAD7F56DCC2B}"/>
    <cellStyle name="_Balansen 4 2 4 2" xfId="820" xr:uid="{17A27B0B-0AAD-41F2-B887-F6BE02CB306D}"/>
    <cellStyle name="_Balansen 4 2 5" xfId="821" xr:uid="{94DDD7FD-39C0-4183-910A-570F01F2667D}"/>
    <cellStyle name="_Balansen 4 3" xfId="822" xr:uid="{2D9C64F3-1998-4E7B-8DB5-99473309CD37}"/>
    <cellStyle name="_Balansen 4 3 2" xfId="823" xr:uid="{29466661-34C1-4705-9E96-E5DCDEB6E377}"/>
    <cellStyle name="_Balansen 4 3 2 2" xfId="824" xr:uid="{794B456F-A00D-43B5-A2B2-AA52F9C8BA39}"/>
    <cellStyle name="_Balansen 4 3 2 2 2" xfId="825" xr:uid="{85F33587-99F0-43E7-B040-D44EE5A0B643}"/>
    <cellStyle name="_Balansen 4 3 2 3" xfId="826" xr:uid="{DE9132A0-7479-4A3B-B70C-32D28F0878AD}"/>
    <cellStyle name="_Balansen 4 3 3" xfId="827" xr:uid="{48CC5418-7061-4723-ABBE-9F56AA904417}"/>
    <cellStyle name="_Balansen 4 3 3 2" xfId="828" xr:uid="{B6EDF802-F2D5-40CC-9E82-E75F1A5AAB3B}"/>
    <cellStyle name="_Balansen 4 3 4" xfId="829" xr:uid="{81052732-1F46-459E-BC88-B58272360F66}"/>
    <cellStyle name="_Balansen 4 4" xfId="830" xr:uid="{AFA2AB2D-8E95-42F9-94AB-81037D3C90EC}"/>
    <cellStyle name="_Balansen 4 4 2" xfId="831" xr:uid="{D5203BD2-EE15-4BFD-B86B-86CF1A5F38ED}"/>
    <cellStyle name="_Balansen 4 4 2 2" xfId="832" xr:uid="{AC079F98-3A71-423A-AA50-CBA94D38A111}"/>
    <cellStyle name="_Balansen 4 4 3" xfId="833" xr:uid="{C528A205-984D-4BFF-B6F6-F080BB277983}"/>
    <cellStyle name="_Balansen 4 5" xfId="834" xr:uid="{0EDC833F-1127-4FE7-BD91-5B53FFF9AC03}"/>
    <cellStyle name="_Balansen 4 5 2" xfId="835" xr:uid="{3E862036-D960-4E2C-A679-E53E153E802B}"/>
    <cellStyle name="_Balansen 4 6" xfId="836" xr:uid="{4C7E25C3-3B42-48BC-90DE-D42BB8DA1389}"/>
    <cellStyle name="_Balansen 5" xfId="837" xr:uid="{85E931E5-3148-4B54-B83A-A0245F11F64C}"/>
    <cellStyle name="_Balansen 5 2" xfId="838" xr:uid="{CC43C982-9BE9-4CBD-9709-6688A0EA865B}"/>
    <cellStyle name="_Balansen 5 2 2" xfId="839" xr:uid="{0596D8BD-95B5-477B-BF9D-2B19A4A246E8}"/>
    <cellStyle name="_Balansen 5 2 2 2" xfId="840" xr:uid="{FE079556-E6D3-4BC4-9B54-4600F29E225D}"/>
    <cellStyle name="_Balansen 5 2 2 2 2" xfId="841" xr:uid="{0A9A7264-A267-4CA9-987E-141597CC5724}"/>
    <cellStyle name="_Balansen 5 2 2 2 2 2" xfId="842" xr:uid="{674FD888-EB2E-4937-8FC8-A0A8793B1752}"/>
    <cellStyle name="_Balansen 5 2 2 2 3" xfId="843" xr:uid="{921971DC-F562-40C2-B045-333E8C77EA14}"/>
    <cellStyle name="_Balansen 5 2 2 3" xfId="844" xr:uid="{40B33169-8F31-46CD-9823-FC4D62515BFD}"/>
    <cellStyle name="_Balansen 5 2 2 3 2" xfId="845" xr:uid="{C694DBE3-0E33-4BDC-B6C2-24207B0054EB}"/>
    <cellStyle name="_Balansen 5 2 2 4" xfId="846" xr:uid="{5B1C62ED-11B3-4C0F-B637-4C60D59E1B4D}"/>
    <cellStyle name="_Balansen 5 2 3" xfId="847" xr:uid="{89936B64-1A62-42A8-96B0-8359A89D624B}"/>
    <cellStyle name="_Balansen 5 2 3 2" xfId="848" xr:uid="{0E2B9659-5FBF-427F-B415-DDA6A8812B0C}"/>
    <cellStyle name="_Balansen 5 2 3 2 2" xfId="849" xr:uid="{14551627-7535-42CA-82C9-7B8027D615E4}"/>
    <cellStyle name="_Balansen 5 2 3 3" xfId="850" xr:uid="{D5E6FF39-6CA2-4093-969F-665796A00C7E}"/>
    <cellStyle name="_Balansen 5 2 4" xfId="851" xr:uid="{8D6226EB-C4D0-4897-97BD-8563801FBA08}"/>
    <cellStyle name="_Balansen 5 2 4 2" xfId="852" xr:uid="{43EE82C3-EECB-49B2-9745-53E138D06006}"/>
    <cellStyle name="_Balansen 5 2 5" xfId="853" xr:uid="{B1803460-8BCE-4811-A1F7-496D90DE23E3}"/>
    <cellStyle name="_Balansen 5 3" xfId="854" xr:uid="{CD3B4387-ED48-470D-9F43-23A5453A483D}"/>
    <cellStyle name="_Balansen 5 3 2" xfId="855" xr:uid="{8F561316-31D6-41A1-B8A1-D961C05DBC5F}"/>
    <cellStyle name="_Balansen 5 3 2 2" xfId="856" xr:uid="{9A7E7DD4-5CEF-4134-BCC8-3D62221BFADC}"/>
    <cellStyle name="_Balansen 5 3 2 2 2" xfId="857" xr:uid="{2031D43F-8F85-4368-82D1-2C5A68EE7AF8}"/>
    <cellStyle name="_Balansen 5 3 2 3" xfId="858" xr:uid="{82221CDC-B2CA-4010-97E6-E52E6FD3EFD9}"/>
    <cellStyle name="_Balansen 5 3 3" xfId="859" xr:uid="{48470B49-9B4B-43F9-89CF-C3104FEDBBD7}"/>
    <cellStyle name="_Balansen 5 3 3 2" xfId="860" xr:uid="{25DFB911-395D-4BDE-A8B2-14A0B65D5889}"/>
    <cellStyle name="_Balansen 5 3 4" xfId="861" xr:uid="{E6EC02E7-C00D-4E2E-B93D-3AFB36FAA802}"/>
    <cellStyle name="_Balansen 5 4" xfId="862" xr:uid="{230D6004-854D-4DAA-A00B-EB8E2F8E1ABE}"/>
    <cellStyle name="_Balansen 5 4 2" xfId="863" xr:uid="{F8A88D35-F027-4F7D-9DF7-E47F2878E618}"/>
    <cellStyle name="_Balansen 5 4 2 2" xfId="864" xr:uid="{3EDAFECF-D5C2-42FD-A6EE-DFC74969D266}"/>
    <cellStyle name="_Balansen 5 4 3" xfId="865" xr:uid="{4D346DA4-9E90-453D-A2DA-B211A7CC9CB7}"/>
    <cellStyle name="_Balansen 5 5" xfId="866" xr:uid="{C322D859-8A77-4F31-9E0C-CAFE8D5C8835}"/>
    <cellStyle name="_Balansen 5 5 2" xfId="867" xr:uid="{37154A84-9E04-43E3-A37A-7EEE24A59B46}"/>
    <cellStyle name="_Balansen 5 6" xfId="868" xr:uid="{B1985C57-7C48-4FC2-82E7-4EAF738603BB}"/>
    <cellStyle name="_Balansen 6" xfId="869" xr:uid="{5336D57F-4281-45F0-8D5A-B0EEC613F012}"/>
    <cellStyle name="_Balansen 6 2" xfId="870" xr:uid="{A4702236-4700-45B0-BB48-96C76892F8AA}"/>
    <cellStyle name="_Balansen 6 2 2" xfId="871" xr:uid="{16E86FED-1EBF-4B59-9A0A-EA14993B37AA}"/>
    <cellStyle name="_Balansen 6 2 2 2" xfId="872" xr:uid="{3F0842A8-BEFD-4646-B93F-054F003AAC78}"/>
    <cellStyle name="_Balansen 6 2 2 2 2" xfId="873" xr:uid="{6DE62C5E-E01A-41DE-9F2A-622AA107FD93}"/>
    <cellStyle name="_Balansen 6 2 2 2 2 2" xfId="874" xr:uid="{BA919921-7207-4FCA-9560-9BC0DD53FE9B}"/>
    <cellStyle name="_Balansen 6 2 2 2 3" xfId="875" xr:uid="{CE88419E-732B-45FB-9DB8-5ABC875313FB}"/>
    <cellStyle name="_Balansen 6 2 2 3" xfId="876" xr:uid="{67CE9D9E-3791-4B33-A097-8CF97E0D638C}"/>
    <cellStyle name="_Balansen 6 2 2 3 2" xfId="877" xr:uid="{91B9259E-5428-45D0-A822-83AEBA153D36}"/>
    <cellStyle name="_Balansen 6 2 2 4" xfId="878" xr:uid="{7B09852D-0E0B-4D77-AE0A-26AC1423C8D2}"/>
    <cellStyle name="_Balansen 6 2 3" xfId="879" xr:uid="{3341F255-CE20-4886-A174-5805769FF2B5}"/>
    <cellStyle name="_Balansen 6 2 3 2" xfId="880" xr:uid="{06793FB5-B959-4C39-A047-AA01D4402EAE}"/>
    <cellStyle name="_Balansen 6 2 3 2 2" xfId="881" xr:uid="{73E1C542-B199-4615-99D7-094F5A449CCF}"/>
    <cellStyle name="_Balansen 6 2 3 3" xfId="882" xr:uid="{65644764-2854-4557-93F2-300F40BF5BC0}"/>
    <cellStyle name="_Balansen 6 2 4" xfId="883" xr:uid="{0D773537-B1ED-42BE-B98D-EB5D3F1F3C3B}"/>
    <cellStyle name="_Balansen 6 2 4 2" xfId="884" xr:uid="{4B853CF5-6845-4E7D-9DCE-933415EF2F88}"/>
    <cellStyle name="_Balansen 6 2 5" xfId="885" xr:uid="{3A859192-71ED-490F-AE62-7FBA2B0ACF0E}"/>
    <cellStyle name="_Balansen 6 3" xfId="886" xr:uid="{65664466-CC31-4EE5-9836-7EB293A5EA5F}"/>
    <cellStyle name="_Balansen 6 3 2" xfId="887" xr:uid="{A9D1F711-D59B-4E44-898B-5198EBEE9B72}"/>
    <cellStyle name="_Balansen 6 3 2 2" xfId="888" xr:uid="{80BEFAF0-910A-4131-AEE5-E4D9541A918B}"/>
    <cellStyle name="_Balansen 6 3 2 2 2" xfId="889" xr:uid="{305D261D-68BC-4F06-A908-24CDBF3E4F00}"/>
    <cellStyle name="_Balansen 6 3 2 3" xfId="890" xr:uid="{D634589A-8AAE-4164-A549-FF07D7450F8F}"/>
    <cellStyle name="_Balansen 6 3 3" xfId="891" xr:uid="{602A4DC9-5C5C-4341-A096-0228CA752F20}"/>
    <cellStyle name="_Balansen 6 3 3 2" xfId="892" xr:uid="{093F5099-C855-4367-A2EF-75E0E4AAC074}"/>
    <cellStyle name="_Balansen 6 3 4" xfId="893" xr:uid="{A3C83963-D8C8-49B6-B375-FF536894ED09}"/>
    <cellStyle name="_Balansen 6 4" xfId="894" xr:uid="{60E398D5-164F-4600-B4FD-129036597D58}"/>
    <cellStyle name="_Balansen 6 4 2" xfId="895" xr:uid="{62756D59-CF88-4A23-B994-2F679E11C320}"/>
    <cellStyle name="_Balansen 6 4 2 2" xfId="896" xr:uid="{5E9E0862-B925-4407-BADD-01A44E9DD8FD}"/>
    <cellStyle name="_Balansen 6 4 3" xfId="897" xr:uid="{539C0564-6F5B-4AA4-BEA7-204D48BC557A}"/>
    <cellStyle name="_Balansen 6 5" xfId="898" xr:uid="{E89CD0C2-51FC-426C-8853-83BCFFA22977}"/>
    <cellStyle name="_Balansen 6 5 2" xfId="899" xr:uid="{9B5F4153-C66E-420B-B164-D17E8DE6FE44}"/>
    <cellStyle name="_Balansen 6 6" xfId="900" xr:uid="{C2E79D61-9811-4F6A-8D3E-71ACB451DBA8}"/>
    <cellStyle name="_Balansen 7" xfId="901" xr:uid="{44C9E4B3-E3FC-45B3-8C30-C6F420F94476}"/>
    <cellStyle name="_Balansen 7 2" xfId="902" xr:uid="{259C8546-13E8-4095-9332-B022EAED651D}"/>
    <cellStyle name="_Balansen 7 2 2" xfId="903" xr:uid="{56313E07-7F4D-45A2-AA46-293699FE20F5}"/>
    <cellStyle name="_Balansen 7 2 2 2" xfId="904" xr:uid="{76DB0E25-ECD9-491A-9A74-5E07C51F4746}"/>
    <cellStyle name="_Balansen 7 2 2 2 2" xfId="905" xr:uid="{C2F561CD-88B0-4BDA-8F16-B77113E08808}"/>
    <cellStyle name="_Balansen 7 2 2 3" xfId="906" xr:uid="{385AB53A-DDDE-4DC1-A3E0-E3F81AF8FA94}"/>
    <cellStyle name="_Balansen 7 2 3" xfId="907" xr:uid="{221A9E59-32CA-4D26-84F0-01C0DC56BC50}"/>
    <cellStyle name="_Balansen 7 2 3 2" xfId="908" xr:uid="{8B4D9BD8-8BEB-456C-972D-8B1D8EDB6ED8}"/>
    <cellStyle name="_Balansen 7 2 4" xfId="909" xr:uid="{BBAAE6AF-9B21-4BF1-BC53-A65CFBFE6017}"/>
    <cellStyle name="_Balansen 7 3" xfId="910" xr:uid="{8C603CD7-8CF1-41BD-B803-F4F174D2EA6B}"/>
    <cellStyle name="_Balansen 7 3 2" xfId="911" xr:uid="{BAE1723C-D65B-405F-A06E-D31769859DB6}"/>
    <cellStyle name="_Balansen 7 3 2 2" xfId="912" xr:uid="{F843BCE7-5A97-4C10-AA3D-626954BA8E96}"/>
    <cellStyle name="_Balansen 7 3 2 2 2" xfId="913" xr:uid="{8D2123EE-DCB2-4A16-B1CE-0D00BF308FD9}"/>
    <cellStyle name="_Balansen 7 3 2 3" xfId="914" xr:uid="{198D007D-2764-487F-84CC-C7DF62CE8D77}"/>
    <cellStyle name="_Balansen 7 3 3" xfId="915" xr:uid="{F29861D1-1C79-4622-B04D-E9929D27D4A0}"/>
    <cellStyle name="_Balansen 7 3 3 2" xfId="916" xr:uid="{C7283288-4848-4246-A588-6AE651F7A39D}"/>
    <cellStyle name="_Balansen 7 3 4" xfId="917" xr:uid="{C1C0F321-6C3A-418C-BE3C-656E470A24FA}"/>
    <cellStyle name="_Balansen 7 4" xfId="918" xr:uid="{6009D6A5-C454-4631-8745-47EE6A3C4676}"/>
    <cellStyle name="_Balansen 7 4 2" xfId="919" xr:uid="{311057BB-63EB-40D8-821C-6EA9B131112D}"/>
    <cellStyle name="_Balansen 7 4 2 2" xfId="920" xr:uid="{B82B7794-3878-4B72-A07F-293DA2CBD83E}"/>
    <cellStyle name="_Balansen 7 4 3" xfId="921" xr:uid="{DF7633BC-D76E-4CCD-B279-F37F79D3235C}"/>
    <cellStyle name="_Balansen 7 5" xfId="922" xr:uid="{4FFEC557-9D6D-45F3-A312-1080FCE1E530}"/>
    <cellStyle name="_Balansen 7 5 2" xfId="923" xr:uid="{3E58B02C-F97A-499D-B692-9EB98E4CEC44}"/>
    <cellStyle name="_Balansen 7 6" xfId="924" xr:uid="{1BCFA21F-749F-44B6-8BBD-A6EA1E61B4F8}"/>
    <cellStyle name="_Balansen 8" xfId="925" xr:uid="{85A7832A-EEDC-4FAB-B158-B4ABB3EE3439}"/>
    <cellStyle name="_Balansen 8 2" xfId="926" xr:uid="{8BDEDE75-45F7-414F-9EC3-58579541A6A1}"/>
    <cellStyle name="_Balansen 8 2 2" xfId="927" xr:uid="{87016D86-2740-4031-8A2B-1737929C65F2}"/>
    <cellStyle name="_Balansen 8 3" xfId="928" xr:uid="{B3AAC4FD-04D9-4E96-AB51-F94C713EAF22}"/>
    <cellStyle name="_Balansen 8 3 2" xfId="929" xr:uid="{5B1ACFA3-BB90-4EB2-AC3C-FA8A003B77C1}"/>
    <cellStyle name="_Balansen 8 4" xfId="930" xr:uid="{0D049CB7-51FC-41F2-9756-482C6DCB3615}"/>
    <cellStyle name="_Balansen 9" xfId="931" xr:uid="{60D62ED5-4DAF-45E2-99C7-B909FBF72718}"/>
    <cellStyle name="_Balansen 9 2" xfId="932" xr:uid="{B82D34B5-6517-4F2B-B74E-A0F8059D2BDC}"/>
    <cellStyle name="_Basisswapper 2010" xfId="933" xr:uid="{BA876E5D-9B71-423B-A655-BDE14702B29E}"/>
    <cellStyle name="_Basisswapper 2010_Kontroll ME" xfId="10180" xr:uid="{E90C92B5-2618-425A-A180-0872D32CB9BC}"/>
    <cellStyle name="_Basisswapper 2010_Kontroll-fane" xfId="10181" xr:uid="{D190CC85-BEEE-43F4-AF80-6588FF0D2CFD}"/>
    <cellStyle name="_Bok1 (2)" xfId="42984" xr:uid="{90E5EF44-3859-4E77-B6DA-629B6CB28C89}"/>
    <cellStyle name="_Bok1 (2)_Beregning allokert Kapital 1911" xfId="42985" xr:uid="{84C9AC47-D3BD-4BE0-BF57-62B5B5AFB6A0}"/>
    <cellStyle name="_Bok1 (2)_Beregning allokert Kapital 1911 2" xfId="42986" xr:uid="{4EF36581-D10B-4746-A458-427DE95AD302}"/>
    <cellStyle name="_Bok1 (2)_Beregning allokert Kapital 2001" xfId="42987" xr:uid="{783ACF6D-1D7D-4778-B5B4-57EC01C31F83}"/>
    <cellStyle name="_Bok1 (2)_Beregning allokert Kapital 2001 2" xfId="42988" xr:uid="{D1B11D47-4AD2-41AB-9B6B-EEC37390D737}"/>
    <cellStyle name="_Bok1 (2)_Beregning allokert Kapital 2003" xfId="42989" xr:uid="{7E824472-443D-4075-9DF8-E242C56DECA0}"/>
    <cellStyle name="_Bok1 (2)_Beregning allokert Kapital 2003 2" xfId="42990" xr:uid="{B03359F5-9720-4162-8B18-09873E875309}"/>
    <cellStyle name="_Bok1 (2)_Kapital 1605" xfId="42991" xr:uid="{0145E3D8-0851-478C-B3DB-0B41FC887199}"/>
    <cellStyle name="_Bok1 (2)_Kapital 1605 2" xfId="42992" xr:uid="{E997FC4C-23E3-40F9-99E4-4C6A25F5D044}"/>
    <cellStyle name="_Bok1 (2)_Kapital 1612" xfId="42993" xr:uid="{8136BD53-328D-4FE5-ACDC-16C327FFACAF}"/>
    <cellStyle name="_Bok1 (2)_Kapital 1612 2" xfId="42994" xr:uid="{0C786E4E-2FD6-4C0E-9116-1E0D062E4309}"/>
    <cellStyle name="_Bok1 (2)_Kapital 1612_Beregning allokert Kapital 1911" xfId="42995" xr:uid="{ACC9994B-6B46-4D5B-8F73-C89451959FE1}"/>
    <cellStyle name="_Bok1 (2)_Kapital 1612_Beregning allokert Kapital 1911 2" xfId="42996" xr:uid="{B61A6D0A-4901-44A0-B839-EA1E7D8BF29F}"/>
    <cellStyle name="_Bok1 (2)_Kapital 1612_Beregning allokert Kapital 2001" xfId="42997" xr:uid="{A2BA53FF-F5B8-4058-BCEE-0BFD8FA81545}"/>
    <cellStyle name="_Bok1 (2)_Kapital 1612_Beregning allokert Kapital 2001 2" xfId="42998" xr:uid="{79959326-8A3F-45ED-B4C0-6C604CE00A8F}"/>
    <cellStyle name="_Bok1 (2)_Kapital 1612_Beregning allokert Kapital 2003" xfId="42999" xr:uid="{999C91C5-EA67-4A47-81B7-F2D73B5C6732}"/>
    <cellStyle name="_Bok1 (2)_Kapital 1612_Beregning allokert Kapital 2003 2" xfId="43000" xr:uid="{DB7E8237-85CE-4BDE-9817-187F4777C886}"/>
    <cellStyle name="_Bok1 (2)_Kapital 1612_Operasjonell risiko 1612" xfId="43001" xr:uid="{E9F92503-1688-4B75-84B8-A666BC25D65D}"/>
    <cellStyle name="_Bok1 (2)_Kapital 1612_Operasjonell risiko 1612 2" xfId="43002" xr:uid="{A69CFBD8-C181-4393-B0CA-9B606B4A182A}"/>
    <cellStyle name="_Bok1 (2)_Kapital 1612_Operasjonell risiko 1702" xfId="43003" xr:uid="{24BE34E3-3FE8-4E2B-860D-756ECB6CE340}"/>
    <cellStyle name="_Bok1 (2)_Kapital 1612_Operasjonell risiko 1702 2" xfId="43004" xr:uid="{21D45D95-ADB5-470E-BD19-8A4F2BD13BE6}"/>
    <cellStyle name="_Bok1 (2)_Operasjonell risiko 1612" xfId="43005" xr:uid="{CE8361CE-99BE-4025-99A5-029F3C23C55E}"/>
    <cellStyle name="_Bok1 (2)_Operasjonell risiko 1612 2" xfId="43006" xr:uid="{035222C3-065D-4853-BEC0-37B302F7F7AD}"/>
    <cellStyle name="_Bok1 (2)_Operasjonell risiko 1702" xfId="43007" xr:uid="{15E98E04-08A0-4FB2-B1F9-DC320FCD868D}"/>
    <cellStyle name="_Bok1 (2)_Operasjonell risiko 1702 2" xfId="43008" xr:uid="{E2771AED-672F-4B15-854E-8EEB03692413}"/>
    <cellStyle name="_Bok1 (2)_PM mai juni" xfId="43009" xr:uid="{619C93BC-293B-48D2-99CF-0815060A7956}"/>
    <cellStyle name="_Bok1 (2)_PM mai juni 2" xfId="43010" xr:uid="{EE229E36-9DB6-47A8-8562-326AEC870A0D}"/>
    <cellStyle name="_Bok1 (2)_Sheet1" xfId="43011" xr:uid="{3B748E45-DDBB-451B-AD30-44B858826994}"/>
    <cellStyle name="_Bok1 (2)_Sheet1 2" xfId="43012" xr:uid="{973C0F1C-9227-4645-99AE-909B59359847}"/>
    <cellStyle name="_Bok3" xfId="934" xr:uid="{106E2E65-E82B-4635-846D-A9F536DB0372}"/>
    <cellStyle name="_Bok3 2" xfId="43013" xr:uid="{41CCAA24-399D-43AA-8A84-61362C289D62}"/>
    <cellStyle name="_Boligkreditt_R21_1231" xfId="935" xr:uid="{880BAFFE-4DA3-4823-8CB6-93396B0FB8AD}"/>
    <cellStyle name="_Boligkreditt_R21_1231 2" xfId="58387" xr:uid="{1DB5C7AE-E518-4820-B5F9-B84674FC94A1}"/>
    <cellStyle name="_Boligkreditt_R21_1231 3" xfId="58388" xr:uid="{79B68F23-04D3-462B-8810-8B4BE60959CC}"/>
    <cellStyle name="_Book3" xfId="936" xr:uid="{96AFE934-863C-4F84-8496-5BDB40B355F7}"/>
    <cellStyle name="_Book3 10" xfId="937" xr:uid="{4B41DB1D-1778-43A7-A3CA-8A76E8B086A5}"/>
    <cellStyle name="_Book3 10 2" xfId="938" xr:uid="{F37D8CBE-FDC8-4F8D-B0B6-112FA1AD1BA7}"/>
    <cellStyle name="_Book3 10 3" xfId="41832" xr:uid="{9C46DCB5-CCB8-45D2-B521-0780B3F209CE}"/>
    <cellStyle name="_Book3 11" xfId="939" xr:uid="{409566EC-DB87-4A81-B21A-A8AE2A6DED51}"/>
    <cellStyle name="_Book3 2" xfId="940" xr:uid="{567164D5-0409-4272-8FFE-8685B8D351A9}"/>
    <cellStyle name="_Book3 2 2" xfId="941" xr:uid="{710D5378-EB0F-45C3-8104-EA7AF67EBE22}"/>
    <cellStyle name="_Book3 2 2 2" xfId="942" xr:uid="{3B3A5989-F2D3-441B-9AEA-B3782F4B80F3}"/>
    <cellStyle name="_Book3 2 2 2 2" xfId="943" xr:uid="{627EA6B7-D6CB-4347-8BA1-B6FB497AC222}"/>
    <cellStyle name="_Book3 2 2 2 2 2" xfId="944" xr:uid="{C9867EC7-FE74-42F1-BB5E-3B54CB7561A1}"/>
    <cellStyle name="_Book3 2 2 2 2 2 2" xfId="945" xr:uid="{17DB5EB7-8B38-4E8C-9B89-5AD2631AA5DA}"/>
    <cellStyle name="_Book3 2 2 2 2 3" xfId="946" xr:uid="{A84DC0C0-2939-4405-A913-DF3477F9B6DB}"/>
    <cellStyle name="_Book3 2 2 2 3" xfId="947" xr:uid="{DD86DA61-61B0-4ADE-85E7-8A09A85A039C}"/>
    <cellStyle name="_Book3 2 2 2 3 2" xfId="948" xr:uid="{D34A9111-CDC3-458F-A9AC-047BBF2AF0C8}"/>
    <cellStyle name="_Book3 2 2 2 4" xfId="949" xr:uid="{9FECF386-9D22-418D-929C-68665060FD56}"/>
    <cellStyle name="_Book3 2 2 3" xfId="950" xr:uid="{892E389B-08D7-4612-9644-97ACE92ED5BA}"/>
    <cellStyle name="_Book3 2 2 3 2" xfId="951" xr:uid="{38D14A40-0A09-4A35-A823-AE7272C99761}"/>
    <cellStyle name="_Book3 2 2 3 2 2" xfId="952" xr:uid="{AC98A541-9323-448C-875E-AB5CAB0CFCC8}"/>
    <cellStyle name="_Book3 2 2 3 3" xfId="953" xr:uid="{5FC2CFB9-F443-4232-9B86-BA3D05C96744}"/>
    <cellStyle name="_Book3 2 2 4" xfId="954" xr:uid="{9BA95EB3-6920-46CB-B563-0CC568D0A887}"/>
    <cellStyle name="_Book3 2 2 4 2" xfId="955" xr:uid="{0B2238A5-CB70-4052-A30A-7EF40D078184}"/>
    <cellStyle name="_Book3 2 2 5" xfId="956" xr:uid="{792AF78E-BEE9-46C9-BEBD-A8F31FE349B5}"/>
    <cellStyle name="_Book3 2 3" xfId="957" xr:uid="{C205334A-AFA1-4154-84AD-5B39AA7D83BF}"/>
    <cellStyle name="_Book3 2 3 2" xfId="958" xr:uid="{4B5DC7AC-9045-4451-99C6-D1DF5A05F8A6}"/>
    <cellStyle name="_Book3 2 3 2 2" xfId="959" xr:uid="{CB10181D-1E4F-4755-A887-AEA5BA02504F}"/>
    <cellStyle name="_Book3 2 3 2 2 2" xfId="960" xr:uid="{D0D8C4CA-CCCB-4808-9B4D-54CD88A46596}"/>
    <cellStyle name="_Book3 2 3 2 3" xfId="961" xr:uid="{B67B7AE5-D387-4BF6-8CCB-BF7645599FCF}"/>
    <cellStyle name="_Book3 2 3 3" xfId="962" xr:uid="{D6513C7C-7A6F-4EF5-860A-7BE23B70D5F4}"/>
    <cellStyle name="_Book3 2 3 3 2" xfId="963" xr:uid="{8F27D05C-10C0-451D-B361-8D4139DED287}"/>
    <cellStyle name="_Book3 2 3 4" xfId="964" xr:uid="{89819285-FE45-4D35-ACF8-C449C7B01D97}"/>
    <cellStyle name="_Book3 2 4" xfId="965" xr:uid="{5DF18BB2-EABD-4179-9744-6E079EBD6481}"/>
    <cellStyle name="_Book3 2 4 2" xfId="966" xr:uid="{ECED8803-131B-4FD6-8029-18AEBDB1AE4F}"/>
    <cellStyle name="_Book3 2 4 2 2" xfId="967" xr:uid="{2FCD3AEF-2CC1-4D94-83D2-7053AE5BB35E}"/>
    <cellStyle name="_Book3 2 4 3" xfId="968" xr:uid="{2C76890A-F089-471F-8433-064FB766B892}"/>
    <cellStyle name="_Book3 2 4 3 2" xfId="969" xr:uid="{13E85579-717E-4419-B24A-0FF4F5A636BC}"/>
    <cellStyle name="_Book3 2 4 4" xfId="970" xr:uid="{2B39B587-E550-47F4-8378-86F23B5B81BC}"/>
    <cellStyle name="_Book3 2 5" xfId="971" xr:uid="{B5EF002C-8B26-4E51-99AB-B65A2CF7E538}"/>
    <cellStyle name="_Book3 2 5 2" xfId="972" xr:uid="{A99FC241-EBBB-4C45-9449-B9335A50A66F}"/>
    <cellStyle name="_Book3 2 6" xfId="973" xr:uid="{31EA7211-CDA4-4D70-AC0D-C818D8D54FB0}"/>
    <cellStyle name="_Book3 2 6 2" xfId="974" xr:uid="{8A24F2F3-AA96-489A-95EB-89A6C25482A2}"/>
    <cellStyle name="_Book3 2 7" xfId="975" xr:uid="{C6D5FEAE-07F7-453D-8A14-CC90A228C878}"/>
    <cellStyle name="_Book3 2_Kontroll ME" xfId="10182" xr:uid="{B3926AFA-1EBE-48ED-857B-AD71E4C6BEC3}"/>
    <cellStyle name="_Book3 2_Kontroll-fane" xfId="10183" xr:uid="{BFC89577-E188-4FE3-8AFA-487EFE9F7763}"/>
    <cellStyle name="_Book3 2_Prognose eksponering " xfId="976" xr:uid="{3B8EC79F-4A2E-4C5D-A835-B602686BA280}"/>
    <cellStyle name="_Book3 2_Prognose eksponering  2" xfId="977" xr:uid="{673DEE44-86B1-4377-BDD3-CF275DEFBBD3}"/>
    <cellStyle name="_Book3 2_Prognose eksponering  2 2" xfId="978" xr:uid="{A5C3DE9E-9ECA-4B0B-966F-8FCD9ADBF1AA}"/>
    <cellStyle name="_Book3 2_Prognose eksponering  2 2 2" xfId="979" xr:uid="{5ACEE28F-DD98-4027-B481-CFFB2C0551A0}"/>
    <cellStyle name="_Book3 2_Prognose eksponering  2 3" xfId="980" xr:uid="{2DD7C2F6-4CA0-4ECE-BCA1-AB319C81A294}"/>
    <cellStyle name="_Book3 2_Prognose eksponering  3" xfId="981" xr:uid="{4C324845-D5A5-4116-8667-E1F8601297E6}"/>
    <cellStyle name="_Book3 2_Prognose eksponering  3 2" xfId="982" xr:uid="{1C364367-0170-4A6A-B592-4EAF80C56F54}"/>
    <cellStyle name="_Book3 2_Prognose eksponering  4" xfId="983" xr:uid="{C002C5C3-957A-4C81-9EEE-1CD38A4B9373}"/>
    <cellStyle name="_Book3 2_Vedlegg" xfId="984" xr:uid="{A96AC40A-51A5-4E75-92E6-1E451D29070F}"/>
    <cellStyle name="_Book3 2_Vedlegg 2" xfId="985" xr:uid="{0542EE96-482C-49E7-A32A-4A35BC8E1831}"/>
    <cellStyle name="_Book3 2_Vedlegg 2 2" xfId="986" xr:uid="{5872BBA4-DE7B-4C0F-8FD6-AC6DCCD9C0E7}"/>
    <cellStyle name="_Book3 2_Vedlegg 2 2 2" xfId="987" xr:uid="{05486FC1-0ACB-41C8-B4B6-A269018EDBC2}"/>
    <cellStyle name="_Book3 2_Vedlegg 2 3" xfId="988" xr:uid="{7F1E0B0F-4E4A-4C15-95A1-C6A90839EBC2}"/>
    <cellStyle name="_Book3 2_Vedlegg 3" xfId="989" xr:uid="{C781F7F1-18A4-4991-8677-1BA9AFD016C1}"/>
    <cellStyle name="_Book3 2_Vedlegg 3 2" xfId="990" xr:uid="{606280E6-4DD7-4286-B690-29BE8DE93E0C}"/>
    <cellStyle name="_Book3 2_Vedlegg 4" xfId="991" xr:uid="{037B74B0-BCEB-4148-A4BE-30B41287840C}"/>
    <cellStyle name="_Book3 3" xfId="992" xr:uid="{A1906594-9725-4FF7-9524-A34920A0306A}"/>
    <cellStyle name="_Book3 3 2" xfId="993" xr:uid="{7DBDB005-9BF9-4A12-9600-4E4C211280D3}"/>
    <cellStyle name="_Book3 3 2 2" xfId="994" xr:uid="{65D1F7BB-0FCA-4E6C-9216-82BD2AAFACB7}"/>
    <cellStyle name="_Book3 3 2 2 2" xfId="995" xr:uid="{F298FA5C-7C0F-4744-AEC4-D5582FE3BEC5}"/>
    <cellStyle name="_Book3 3 2 2 2 2" xfId="996" xr:uid="{D81B6A6F-8CE8-4C67-8D3C-03FBC0ACA89A}"/>
    <cellStyle name="_Book3 3 2 2 3" xfId="997" xr:uid="{676A9AFD-9FF0-49D6-8FA2-71DAFC180F71}"/>
    <cellStyle name="_Book3 3 2 3" xfId="998" xr:uid="{C2578861-952E-4DD1-88B0-93B6A2638539}"/>
    <cellStyle name="_Book3 3 2 3 2" xfId="999" xr:uid="{231C3244-DB1D-47EC-8174-82B692D10869}"/>
    <cellStyle name="_Book3 3 2 4" xfId="1000" xr:uid="{0B4BC076-7556-4C12-B158-E0A419E4DA85}"/>
    <cellStyle name="_Book3 3 3" xfId="1001" xr:uid="{B27D775B-A6C3-4D63-8F10-302760B17021}"/>
    <cellStyle name="_Book3 3 3 2" xfId="1002" xr:uid="{203E474B-2586-4096-AE13-073AD74D1B0D}"/>
    <cellStyle name="_Book3 3 3 2 2" xfId="1003" xr:uid="{CC9CB2BE-F6DD-427E-A573-93A70C1E367E}"/>
    <cellStyle name="_Book3 3 3 3" xfId="1004" xr:uid="{D1089B5B-3128-4AFA-9040-25DA4558FA36}"/>
    <cellStyle name="_Book3 3 4" xfId="1005" xr:uid="{DF505145-F6AB-48D2-A087-68D12B6815C0}"/>
    <cellStyle name="_Book3 3 4 2" xfId="1006" xr:uid="{2E7B060E-3176-4CC2-B023-FEE91DDDEA7B}"/>
    <cellStyle name="_Book3 3 5" xfId="1007" xr:uid="{AB622D65-2CCC-45B8-A1E4-53A1E007AD7B}"/>
    <cellStyle name="_Book3 4" xfId="1008" xr:uid="{EBA0014E-1459-4A4A-8BA5-C25C6C90ABC0}"/>
    <cellStyle name="_Book3 4 2" xfId="1009" xr:uid="{61DFE5CE-96A6-41A5-AB57-EBA15334AF16}"/>
    <cellStyle name="_Book3 4 2 2" xfId="1010" xr:uid="{D982B82B-B6EF-425A-8C6D-1F288FEF55E7}"/>
    <cellStyle name="_Book3 4 2 2 2" xfId="1011" xr:uid="{26657C81-A464-46A4-BD7D-496D8BED079B}"/>
    <cellStyle name="_Book3 4 2 2 2 2" xfId="1012" xr:uid="{ADC691EF-7D9A-4257-A56F-F4D0D49C8A30}"/>
    <cellStyle name="_Book3 4 2 2 2 2 2" xfId="1013" xr:uid="{989D3B78-2835-4CA1-809C-E40DC2E8BDD9}"/>
    <cellStyle name="_Book3 4 2 2 2 3" xfId="1014" xr:uid="{72D8B64F-7957-4666-9BC3-1E772DD23839}"/>
    <cellStyle name="_Book3 4 2 2 3" xfId="1015" xr:uid="{BE76F4D2-572C-4640-95AE-59B4E1DC6CED}"/>
    <cellStyle name="_Book3 4 2 2 3 2" xfId="1016" xr:uid="{6688E9EB-C496-4148-B29A-937E8A0CFB19}"/>
    <cellStyle name="_Book3 4 2 2 4" xfId="1017" xr:uid="{4F3A275B-4492-412F-B37C-E2A416D66B4B}"/>
    <cellStyle name="_Book3 4 2 3" xfId="1018" xr:uid="{BDA71629-2F59-40C1-A8E8-8707742B2C90}"/>
    <cellStyle name="_Book3 4 2 3 2" xfId="1019" xr:uid="{824A4C06-EDF7-4F17-A1F6-76F4E5C891F2}"/>
    <cellStyle name="_Book3 4 2 3 2 2" xfId="1020" xr:uid="{F62EF30C-2C16-48D5-815F-0B99B711B811}"/>
    <cellStyle name="_Book3 4 2 3 3" xfId="1021" xr:uid="{BE6D9291-3D2F-4B88-82C8-CAB6C55BC628}"/>
    <cellStyle name="_Book3 4 2 4" xfId="1022" xr:uid="{1F089763-6217-473E-992E-B0912CFF4FCA}"/>
    <cellStyle name="_Book3 4 2 4 2" xfId="1023" xr:uid="{2257240D-BADF-466D-8223-DEEF775E2CDA}"/>
    <cellStyle name="_Book3 4 2 5" xfId="1024" xr:uid="{8926E650-5DA6-45C3-8C28-02B85B2127EE}"/>
    <cellStyle name="_Book3 4 3" xfId="1025" xr:uid="{E24776C0-B987-484D-B429-3B8F59C11B8B}"/>
    <cellStyle name="_Book3 4 3 2" xfId="1026" xr:uid="{BCB0A52C-4078-42FB-84C1-05FE173F6ABE}"/>
    <cellStyle name="_Book3 4 3 2 2" xfId="1027" xr:uid="{3DAA2D73-9903-45CA-8A06-7B547BAF304C}"/>
    <cellStyle name="_Book3 4 3 2 2 2" xfId="1028" xr:uid="{CAF14788-7D8F-4AFD-A972-29F736559EBA}"/>
    <cellStyle name="_Book3 4 3 2 3" xfId="1029" xr:uid="{9A747F40-E52A-41AE-B67B-D3FF590BE1B6}"/>
    <cellStyle name="_Book3 4 3 3" xfId="1030" xr:uid="{1833C487-FBC8-4B06-ACB1-0427966150F6}"/>
    <cellStyle name="_Book3 4 3 3 2" xfId="1031" xr:uid="{DED1F2DD-6401-4C30-AC35-4F594B1CDC29}"/>
    <cellStyle name="_Book3 4 3 4" xfId="1032" xr:uid="{469DB9B3-6B56-43C1-BB2B-9672E23FEE01}"/>
    <cellStyle name="_Book3 4 4" xfId="1033" xr:uid="{E7F39DB3-6F14-4457-851C-40E19FD3C29F}"/>
    <cellStyle name="_Book3 4 4 2" xfId="1034" xr:uid="{6D37E4BE-3BF9-4DE5-8D5C-6AB9D350B4B7}"/>
    <cellStyle name="_Book3 4 4 2 2" xfId="1035" xr:uid="{C5293CC9-9017-4AD6-ABED-C4EBE4FC6ED9}"/>
    <cellStyle name="_Book3 4 4 3" xfId="1036" xr:uid="{D2EC832D-7A2D-4879-8A0B-C85C5889BB4D}"/>
    <cellStyle name="_Book3 4 5" xfId="1037" xr:uid="{2AC1AAF8-4BE1-4651-9D40-30A8191875FE}"/>
    <cellStyle name="_Book3 4 5 2" xfId="1038" xr:uid="{35B4DBCC-761D-412F-AF5B-6D5EC7805884}"/>
    <cellStyle name="_Book3 4 6" xfId="1039" xr:uid="{C04D7E57-CFB3-4C71-99E0-F5B001DE1B96}"/>
    <cellStyle name="_Book3 5" xfId="1040" xr:uid="{C1462011-F2AE-4BFC-A6D7-46F3028D026B}"/>
    <cellStyle name="_Book3 5 2" xfId="1041" xr:uid="{70393B20-4F5C-469C-BE7A-171290B87043}"/>
    <cellStyle name="_Book3 5 2 2" xfId="1042" xr:uid="{1A327CDD-CEE1-4F20-A5A6-CD5BA904A78E}"/>
    <cellStyle name="_Book3 5 2 2 2" xfId="1043" xr:uid="{83B35A5C-9853-4BFE-BAB8-DFA1EB6A6524}"/>
    <cellStyle name="_Book3 5 2 2 2 2" xfId="1044" xr:uid="{CCB2D050-1CAF-48DA-A664-6F81CCC6E037}"/>
    <cellStyle name="_Book3 5 2 2 2 2 2" xfId="1045" xr:uid="{A5957658-1C4D-4497-B408-B5A7000BD827}"/>
    <cellStyle name="_Book3 5 2 2 2 3" xfId="1046" xr:uid="{9B2A2472-FDFE-4563-BC80-F367D363F3E6}"/>
    <cellStyle name="_Book3 5 2 2 3" xfId="1047" xr:uid="{44B06138-3410-4166-B2C6-3638CE50CFFF}"/>
    <cellStyle name="_Book3 5 2 2 3 2" xfId="1048" xr:uid="{40429C8C-C758-420E-8A07-53B0D9F1B2EA}"/>
    <cellStyle name="_Book3 5 2 2 4" xfId="1049" xr:uid="{F14D7B4F-81B9-4871-8C84-1AD20BF94057}"/>
    <cellStyle name="_Book3 5 2 3" xfId="1050" xr:uid="{BB783CA3-70AE-4572-BE26-0BFA73A96F4D}"/>
    <cellStyle name="_Book3 5 2 3 2" xfId="1051" xr:uid="{E77F6127-05A3-4095-B725-030C18862AF6}"/>
    <cellStyle name="_Book3 5 2 3 2 2" xfId="1052" xr:uid="{0E968E98-9B62-41F5-BAFD-792470A9347C}"/>
    <cellStyle name="_Book3 5 2 3 3" xfId="1053" xr:uid="{3115D541-B552-4998-8BC9-F0A2C0EDC491}"/>
    <cellStyle name="_Book3 5 2 4" xfId="1054" xr:uid="{B92AEC15-1A3D-4D4E-8396-1AC95FB655D8}"/>
    <cellStyle name="_Book3 5 2 4 2" xfId="1055" xr:uid="{94832DE1-BAF5-47F2-9267-4B5A1A6B5154}"/>
    <cellStyle name="_Book3 5 2 5" xfId="1056" xr:uid="{90A05E48-AA2D-4B69-8BC6-5A8A28BBD557}"/>
    <cellStyle name="_Book3 5 3" xfId="1057" xr:uid="{B5359467-0926-4D3F-BD52-859F6213EA48}"/>
    <cellStyle name="_Book3 5 3 2" xfId="1058" xr:uid="{7AC4F437-21C5-471F-B840-244A2DFAACEE}"/>
    <cellStyle name="_Book3 5 3 2 2" xfId="1059" xr:uid="{D8A8B2A6-6FDF-4337-A5BB-DFBE346EECBD}"/>
    <cellStyle name="_Book3 5 3 2 2 2" xfId="1060" xr:uid="{C31DA56B-7904-48C9-BEE6-19E2A5408574}"/>
    <cellStyle name="_Book3 5 3 2 3" xfId="1061" xr:uid="{F7BB51EC-DA69-4CBD-8E2C-A92E181FC23B}"/>
    <cellStyle name="_Book3 5 3 3" xfId="1062" xr:uid="{E948AFBD-4BCC-4EC6-AC1C-05429BD70058}"/>
    <cellStyle name="_Book3 5 3 3 2" xfId="1063" xr:uid="{10DC60E3-AF95-4D75-8399-DA9B8675E521}"/>
    <cellStyle name="_Book3 5 3 4" xfId="1064" xr:uid="{2C1FA801-877A-44F7-B519-8BDE234B453E}"/>
    <cellStyle name="_Book3 5 4" xfId="1065" xr:uid="{EDF7A37D-A453-4017-BC6F-7371F2F5CA11}"/>
    <cellStyle name="_Book3 5 4 2" xfId="1066" xr:uid="{D1C3CF81-1EF7-40C3-94EB-63FF556A3A6A}"/>
    <cellStyle name="_Book3 5 4 2 2" xfId="1067" xr:uid="{7BC5ED85-B2FD-4AFD-BEA6-13691C9E69ED}"/>
    <cellStyle name="_Book3 5 4 3" xfId="1068" xr:uid="{237841D2-7E8E-46A8-93B7-C815AAA88246}"/>
    <cellStyle name="_Book3 5 5" xfId="1069" xr:uid="{4F4E0FE0-7965-41E9-840E-5C975DC98B3F}"/>
    <cellStyle name="_Book3 5 5 2" xfId="1070" xr:uid="{37EFEEA1-9EBD-46BD-AFED-02040852E981}"/>
    <cellStyle name="_Book3 5 6" xfId="1071" xr:uid="{59669313-CDC2-4924-BC64-B3FBC09FB550}"/>
    <cellStyle name="_Book3 6" xfId="1072" xr:uid="{2B8C9429-B771-4447-B1AC-84714BE0E523}"/>
    <cellStyle name="_Book3 6 2" xfId="1073" xr:uid="{0BE95E4B-CA7F-42F2-8EE0-FB271FFF4086}"/>
    <cellStyle name="_Book3 6 2 2" xfId="1074" xr:uid="{3F354BB8-9C78-4598-BF5D-F30F957451B3}"/>
    <cellStyle name="_Book3 6 2 2 2" xfId="1075" xr:uid="{45FDA954-FB2F-4BB9-A8E7-2942810CE59E}"/>
    <cellStyle name="_Book3 6 2 2 2 2" xfId="1076" xr:uid="{573369E4-316D-4325-8C7E-B125D590A902}"/>
    <cellStyle name="_Book3 6 2 2 2 2 2" xfId="1077" xr:uid="{4D106D07-9773-4077-B725-C2E0429C3C7E}"/>
    <cellStyle name="_Book3 6 2 2 2 3" xfId="1078" xr:uid="{A4C07814-1B15-429F-B54F-BD5BA94D44A5}"/>
    <cellStyle name="_Book3 6 2 2 3" xfId="1079" xr:uid="{6F79A0EE-726E-4649-8EE9-94AD8EC0FF50}"/>
    <cellStyle name="_Book3 6 2 2 3 2" xfId="1080" xr:uid="{D1CABF98-7C6E-4008-9625-4C4DFD87CFA5}"/>
    <cellStyle name="_Book3 6 2 2 4" xfId="1081" xr:uid="{CAEB3F9F-233E-450C-B7F6-E481CF455912}"/>
    <cellStyle name="_Book3 6 2 3" xfId="1082" xr:uid="{71E5F16E-2E67-4843-86A0-A6C03A6CB3CA}"/>
    <cellStyle name="_Book3 6 2 3 2" xfId="1083" xr:uid="{9D9AEC2E-1213-4152-9B1B-4F06FE1081A8}"/>
    <cellStyle name="_Book3 6 2 3 2 2" xfId="1084" xr:uid="{9491DDAB-5EB7-4930-9E17-43D971812E65}"/>
    <cellStyle name="_Book3 6 2 3 3" xfId="1085" xr:uid="{BEA9EB59-4151-45A9-BBB4-D3AEEDFF3E3B}"/>
    <cellStyle name="_Book3 6 2 4" xfId="1086" xr:uid="{B7FB1669-8692-4036-B90C-B8110BC35D8E}"/>
    <cellStyle name="_Book3 6 2 4 2" xfId="1087" xr:uid="{EE23ADFB-2166-4F04-B0EF-0B68B2592DED}"/>
    <cellStyle name="_Book3 6 2 5" xfId="1088" xr:uid="{4D41D4F2-29A9-4B42-8DD2-41C9B27C3821}"/>
    <cellStyle name="_Book3 6 3" xfId="1089" xr:uid="{457DD96A-9E35-4494-9E49-61D531A0BEBA}"/>
    <cellStyle name="_Book3 6 3 2" xfId="1090" xr:uid="{3B03BF39-CC9D-41E5-92A7-EAA19F0D9C83}"/>
    <cellStyle name="_Book3 6 3 2 2" xfId="1091" xr:uid="{8E678E7F-015A-4F2B-ACF5-1CDE04E91E03}"/>
    <cellStyle name="_Book3 6 3 2 2 2" xfId="1092" xr:uid="{F6EAC42F-B9AC-4584-BBCA-53B2964F5866}"/>
    <cellStyle name="_Book3 6 3 2 3" xfId="1093" xr:uid="{51429736-12AB-4434-9483-0ABDB59ECC35}"/>
    <cellStyle name="_Book3 6 3 3" xfId="1094" xr:uid="{887435A2-69D5-41D8-B473-710C4AF1B9B6}"/>
    <cellStyle name="_Book3 6 3 3 2" xfId="1095" xr:uid="{92791BC7-23F2-4C2D-9FB8-8045BD668A49}"/>
    <cellStyle name="_Book3 6 3 4" xfId="1096" xr:uid="{3A85D830-67EA-4969-AFCE-C79B444A508C}"/>
    <cellStyle name="_Book3 6 4" xfId="1097" xr:uid="{1D01C978-BC87-45BA-8B41-4FB34A00F085}"/>
    <cellStyle name="_Book3 6 4 2" xfId="1098" xr:uid="{816E4167-09D3-4D7B-B69C-00BD553CD33A}"/>
    <cellStyle name="_Book3 6 4 2 2" xfId="1099" xr:uid="{3146895F-6A69-4FE9-92E3-BECB8D2153CD}"/>
    <cellStyle name="_Book3 6 4 3" xfId="1100" xr:uid="{66B818DE-8984-474B-98C3-71A44395E8C0}"/>
    <cellStyle name="_Book3 6 5" xfId="1101" xr:uid="{A45E1858-1112-4786-831C-D53C552B15F3}"/>
    <cellStyle name="_Book3 6 5 2" xfId="1102" xr:uid="{647F0F31-98C1-439B-B077-5930CD9391C2}"/>
    <cellStyle name="_Book3 6 6" xfId="1103" xr:uid="{7201693D-9611-4BCC-A696-DD2339E6B43F}"/>
    <cellStyle name="_Book3 7" xfId="1104" xr:uid="{6593C181-AFE7-490F-B6C0-9C9A90D33424}"/>
    <cellStyle name="_Book3 7 2" xfId="1105" xr:uid="{58CBFCED-3C5D-4EA2-9ECF-3BA0DF8AD6E1}"/>
    <cellStyle name="_Book3 7 2 2" xfId="1106" xr:uid="{B904004F-4EBC-4A2E-87FF-5EBF0EBB72AC}"/>
    <cellStyle name="_Book3 7 2 2 2" xfId="1107" xr:uid="{C5F2C502-4179-4DB1-AAAF-170AC2A68F57}"/>
    <cellStyle name="_Book3 7 2 2 2 2" xfId="1108" xr:uid="{B206A89B-CE50-45B8-9E6A-C92CDB233BA7}"/>
    <cellStyle name="_Book3 7 2 2 3" xfId="1109" xr:uid="{6A483713-4B1F-48CD-9BEB-560ABD354B02}"/>
    <cellStyle name="_Book3 7 2 3" xfId="1110" xr:uid="{091BA0CF-BB68-4FB7-A8E3-57B11DD12648}"/>
    <cellStyle name="_Book3 7 2 3 2" xfId="1111" xr:uid="{446EA52D-E833-49BC-9AC6-A964513B42B2}"/>
    <cellStyle name="_Book3 7 2 4" xfId="1112" xr:uid="{9DE44F95-1A6A-4A58-AA74-9B36C8D8CDEF}"/>
    <cellStyle name="_Book3 7 3" xfId="1113" xr:uid="{B831940F-F365-4B2E-ABDD-A301549BCFCB}"/>
    <cellStyle name="_Book3 7 3 2" xfId="1114" xr:uid="{599AA99B-4BDE-49DA-A6E6-39EE416643ED}"/>
    <cellStyle name="_Book3 7 3 2 2" xfId="1115" xr:uid="{4BE9B6DD-B7CE-4A6C-9480-93743FB3BDD2}"/>
    <cellStyle name="_Book3 7 3 2 2 2" xfId="1116" xr:uid="{AFCD8A56-5885-4850-9C41-FBF2C534F687}"/>
    <cellStyle name="_Book3 7 3 2 3" xfId="1117" xr:uid="{E03FBE55-87A2-4C86-867B-AF3B873D89B1}"/>
    <cellStyle name="_Book3 7 3 3" xfId="1118" xr:uid="{3CD62BDB-C95B-4F8C-BB88-B503F378BA1E}"/>
    <cellStyle name="_Book3 7 3 3 2" xfId="1119" xr:uid="{042AB49E-23AF-403D-B655-46B477763086}"/>
    <cellStyle name="_Book3 7 3 4" xfId="1120" xr:uid="{9500C7B4-5687-4F39-B72A-F938BF6787BB}"/>
    <cellStyle name="_Book3 7 4" xfId="1121" xr:uid="{7C0D0386-654F-450B-B734-8BFD9221238E}"/>
    <cellStyle name="_Book3 7 4 2" xfId="1122" xr:uid="{CE724B38-0617-4897-A461-B944F8B3F572}"/>
    <cellStyle name="_Book3 7 4 2 2" xfId="1123" xr:uid="{DA49AE97-BBD3-4B89-BEA3-089E2EFF2BAA}"/>
    <cellStyle name="_Book3 7 4 3" xfId="1124" xr:uid="{F8E026B1-40FA-49CB-B7A6-3E972638FB4D}"/>
    <cellStyle name="_Book3 7 5" xfId="1125" xr:uid="{DCA41339-593B-4001-8ECC-1D0097C6C71A}"/>
    <cellStyle name="_Book3 7 5 2" xfId="1126" xr:uid="{D3C901EC-A7CA-4D44-BAB6-7D74BD89804E}"/>
    <cellStyle name="_Book3 7 6" xfId="1127" xr:uid="{A436AFB1-9395-42A4-BE03-BF25E2A0400E}"/>
    <cellStyle name="_Book3 8" xfId="1128" xr:uid="{5449F55C-71E2-469A-8F3F-A12FB0925B67}"/>
    <cellStyle name="_Book3 8 2" xfId="1129" xr:uid="{0941EEA7-822C-429A-8848-DBAB909D8315}"/>
    <cellStyle name="_Book3 8 2 2" xfId="1130" xr:uid="{D892639A-D202-4044-9635-D32C678A3EE3}"/>
    <cellStyle name="_Book3 8 3" xfId="1131" xr:uid="{833D2E97-2B95-4D17-8618-E8CCDA6FD391}"/>
    <cellStyle name="_Book3 8 3 2" xfId="1132" xr:uid="{26187229-7374-4121-9C23-04C863851789}"/>
    <cellStyle name="_Book3 8 4" xfId="1133" xr:uid="{5B443960-9573-40CD-8E6C-4812E474E38B}"/>
    <cellStyle name="_Book3 9" xfId="1134" xr:uid="{5CF40708-13C5-4219-9537-D056431B7AD2}"/>
    <cellStyle name="_Book3 9 2" xfId="1135" xr:uid="{058EAFD7-F42D-49BA-B91F-52EE787E2DD3}"/>
    <cellStyle name="_Book3_Expenses" xfId="1136" xr:uid="{C8F7EA72-6AED-415A-9A70-ABEBA9D4CC34}"/>
    <cellStyle name="_Book3_Expenses (1)" xfId="1137" xr:uid="{FB06CC6F-D6C9-46F8-9748-7AB4A46B7B5E}"/>
    <cellStyle name="_Book3_Fin perf (2)" xfId="58389" xr:uid="{AAC49C84-008A-41C2-AAE0-C05BA87DDF87}"/>
    <cellStyle name="_Book3_Kontroll ME" xfId="10184" xr:uid="{1C1B2251-90A6-4CE6-822A-8520D4FAA89F}"/>
    <cellStyle name="_Book3_Kontroll-fane" xfId="10185" xr:uid="{12452AE7-615A-42EC-B49B-739EC26E5FB4}"/>
    <cellStyle name="_Book3_Loans &amp; comm." xfId="58390" xr:uid="{8199C553-7E1F-43CB-9D00-57995D22DF3E}"/>
    <cellStyle name="_Book3_Prognose eksponering " xfId="1138" xr:uid="{9C8D56AA-1883-4905-9AD2-07EE84D2BC59}"/>
    <cellStyle name="_Book3_Prognose eksponering  2" xfId="1139" xr:uid="{11EB8B1F-4B37-44E0-A0C3-32B55734746B}"/>
    <cellStyle name="_Book3_Prognose eksponering  2 2" xfId="1140" xr:uid="{1CC595F3-E283-42A5-96DE-6AF171FCDC35}"/>
    <cellStyle name="_Book3_Prognose eksponering  2 2 2" xfId="1141" xr:uid="{8A16B007-39FF-48D2-9628-F198D5F47E06}"/>
    <cellStyle name="_Book3_Prognose eksponering  2 3" xfId="1142" xr:uid="{372BE805-145F-41B9-B2E2-9DB96325E20D}"/>
    <cellStyle name="_Book3_Prognose eksponering  3" xfId="1143" xr:uid="{48CC49B5-7519-4CA1-BE11-A5785966EC27}"/>
    <cellStyle name="_Book3_Prognose eksponering  3 2" xfId="1144" xr:uid="{3F83ED6C-6956-4A8F-9BAD-2EFBC1BE3C9D}"/>
    <cellStyle name="_Book3_Prognose eksponering  4" xfId="1145" xr:uid="{1AC2CCEF-F097-4CDA-892B-69639DC58E7E}"/>
    <cellStyle name="_Book3_Results &amp; key fig." xfId="1146" xr:uid="{C493BEA0-681C-4CF2-ACA2-8951D29292F3}"/>
    <cellStyle name="_Book3_Vedlegg" xfId="1147" xr:uid="{331C7AD8-9596-4F93-B5DA-809F1944D2E3}"/>
    <cellStyle name="_Book3_Vedlegg 2" xfId="1148" xr:uid="{C3D0B809-F8E5-438E-8014-09F3E615180C}"/>
    <cellStyle name="_Book3_Vedlegg 2 2" xfId="1149" xr:uid="{1C9CE1D2-EC0D-4DA1-876D-C424B7B2E919}"/>
    <cellStyle name="_Book3_Vedlegg 2 2 2" xfId="1150" xr:uid="{F40F2B7B-903C-4EBF-AA00-45BA47E01BDC}"/>
    <cellStyle name="_Book3_Vedlegg 2 3" xfId="1151" xr:uid="{BA3D5F30-0C0F-4A83-9A15-02766785CDB2}"/>
    <cellStyle name="_Book3_Vedlegg 3" xfId="1152" xr:uid="{CA1DDAEA-3C6D-46DB-803E-7F929079D265}"/>
    <cellStyle name="_Book3_Vedlegg 3 2" xfId="1153" xr:uid="{18127766-2B71-4DE1-BC60-823594CCDA34}"/>
    <cellStyle name="_Book3_Vedlegg 4" xfId="1154" xr:uid="{42BD1AB8-7B3A-4850-85F7-F98912676DEB}"/>
    <cellStyle name="_Book32" xfId="1155" xr:uid="{B1A85F33-BD99-4BBB-85FD-54D106006D16}"/>
    <cellStyle name="_Book32 10" xfId="1156" xr:uid="{32C56262-EB06-41E5-8573-1C2E0062EBD4}"/>
    <cellStyle name="_Book32 10 2" xfId="1157" xr:uid="{93E3F0DA-E626-466C-8869-B641F5872E5F}"/>
    <cellStyle name="_Book32 10 3" xfId="41833" xr:uid="{64E863EF-9969-49BF-B690-AC0C900EE414}"/>
    <cellStyle name="_Book32 11" xfId="1158" xr:uid="{8F5872A4-EAEC-4587-B0FF-BB12CB107D39}"/>
    <cellStyle name="_Book32 2" xfId="1159" xr:uid="{21C8F2FC-DCC8-48D5-AF94-D3D8B6D31CE2}"/>
    <cellStyle name="_Book32 2 2" xfId="1160" xr:uid="{D4C13EA7-C492-4E53-856E-6A9BF1A15F0E}"/>
    <cellStyle name="_Book32 2 2 2" xfId="1161" xr:uid="{D5F611EE-E67B-426E-8624-5267AFD5D5A6}"/>
    <cellStyle name="_Book32 2 2 2 2" xfId="1162" xr:uid="{5EA258F6-11EA-4359-9F60-1BA7BFB6DB78}"/>
    <cellStyle name="_Book32 2 2 2 2 2" xfId="1163" xr:uid="{7B2C6B7E-BC99-4120-B967-7C318BCBEB5D}"/>
    <cellStyle name="_Book32 2 2 2 2 2 2" xfId="1164" xr:uid="{020DDEE1-D57F-4B21-81D5-00C6A96469C0}"/>
    <cellStyle name="_Book32 2 2 2 2 3" xfId="1165" xr:uid="{9E548CB3-968C-4D47-AEE2-E5CDD03F3C93}"/>
    <cellStyle name="_Book32 2 2 2 3" xfId="1166" xr:uid="{BA9840D1-1B9D-4346-9D5E-9749F8737124}"/>
    <cellStyle name="_Book32 2 2 2 3 2" xfId="1167" xr:uid="{4870D752-2478-45ED-BDD7-F93365123C45}"/>
    <cellStyle name="_Book32 2 2 2 4" xfId="1168" xr:uid="{6034EFF2-B40B-4C14-8E61-F461C5F0CD50}"/>
    <cellStyle name="_Book32 2 2 3" xfId="1169" xr:uid="{8EE1CE78-97F9-4F41-906B-51B7DC3344CA}"/>
    <cellStyle name="_Book32 2 2 3 2" xfId="1170" xr:uid="{D4D16811-0AF7-42CE-9513-2DE65799E0EF}"/>
    <cellStyle name="_Book32 2 2 3 2 2" xfId="1171" xr:uid="{2E5B3310-21B3-4B00-82DC-CABA2243D183}"/>
    <cellStyle name="_Book32 2 2 3 3" xfId="1172" xr:uid="{36465711-88FB-4A3A-8EE9-8DF5A6560156}"/>
    <cellStyle name="_Book32 2 2 4" xfId="1173" xr:uid="{8D8D0EAE-D922-496E-862D-6DD802C78A21}"/>
    <cellStyle name="_Book32 2 2 4 2" xfId="1174" xr:uid="{C4CFCFF2-B57E-45FA-BB6A-5AE59B7FC795}"/>
    <cellStyle name="_Book32 2 2 5" xfId="1175" xr:uid="{84099A2A-0026-4EA8-BEC7-DFC5BF8D6372}"/>
    <cellStyle name="_Book32 2 3" xfId="1176" xr:uid="{763F7D13-A0E5-45D9-9602-432AC03D46A5}"/>
    <cellStyle name="_Book32 2 3 2" xfId="1177" xr:uid="{49569A12-A81B-473F-8764-94EFA637C4A6}"/>
    <cellStyle name="_Book32 2 3 2 2" xfId="1178" xr:uid="{D186B050-9791-48DE-83BF-9CDD8FA582A6}"/>
    <cellStyle name="_Book32 2 3 2 2 2" xfId="1179" xr:uid="{38B2AAF0-95C0-4265-A1A5-36EB6BFEA1EC}"/>
    <cellStyle name="_Book32 2 3 2 3" xfId="1180" xr:uid="{8DD6E64E-6AE6-4654-A8D5-CEB83081C9FA}"/>
    <cellStyle name="_Book32 2 3 3" xfId="1181" xr:uid="{E33FF977-3B53-4228-A760-A5F12A9F5B11}"/>
    <cellStyle name="_Book32 2 3 3 2" xfId="1182" xr:uid="{9EA55267-9D53-448B-8810-1BB3969E6366}"/>
    <cellStyle name="_Book32 2 3 4" xfId="1183" xr:uid="{AB5A2C34-5687-480E-B3A9-FAEBA9EF7A27}"/>
    <cellStyle name="_Book32 2 4" xfId="1184" xr:uid="{B6F2E6E9-57D8-4844-9C7B-3B78DD0E852E}"/>
    <cellStyle name="_Book32 2 4 2" xfId="1185" xr:uid="{E06DDC59-2249-4DA2-9F25-EC717BF58661}"/>
    <cellStyle name="_Book32 2 4 2 2" xfId="1186" xr:uid="{24D2C848-1CD5-492E-B9F1-57314C542223}"/>
    <cellStyle name="_Book32 2 4 3" xfId="1187" xr:uid="{6CBC3FCD-B28B-43CB-9C81-17216B59F2BC}"/>
    <cellStyle name="_Book32 2 4 3 2" xfId="1188" xr:uid="{FEFF403D-3807-4A4A-A313-4878AC55F555}"/>
    <cellStyle name="_Book32 2 4 4" xfId="1189" xr:uid="{087B30BD-145C-497A-8197-D7F7E4CC9E6F}"/>
    <cellStyle name="_Book32 2 5" xfId="1190" xr:uid="{57BA7CEA-9464-413E-A68C-235FFC420C28}"/>
    <cellStyle name="_Book32 2 5 2" xfId="1191" xr:uid="{7516D19F-74FD-4EA8-A045-CA62B177A0BD}"/>
    <cellStyle name="_Book32 2 6" xfId="1192" xr:uid="{33B77FFE-F5B2-4837-B19C-2E3FD837E635}"/>
    <cellStyle name="_Book32 2 6 2" xfId="1193" xr:uid="{29BC0715-F724-4554-B960-2C10D7955289}"/>
    <cellStyle name="_Book32 2 7" xfId="1194" xr:uid="{18D17177-B6DF-4E29-98B5-4554E8C22A03}"/>
    <cellStyle name="_Book32 2_Kontroll ME" xfId="10186" xr:uid="{32E7BE4D-888C-447B-AA82-A67D2C4FBBD8}"/>
    <cellStyle name="_Book32 2_Kontroll-fane" xfId="10187" xr:uid="{21BA47AF-3CE2-4456-8983-F58516454BA2}"/>
    <cellStyle name="_Book32 2_Prognose eksponering " xfId="1195" xr:uid="{E678F204-1972-478F-9AD5-8EB9525F4B19}"/>
    <cellStyle name="_Book32 2_Prognose eksponering  2" xfId="1196" xr:uid="{1F67BACC-1D55-4BFF-A207-4DAB8B20860A}"/>
    <cellStyle name="_Book32 2_Prognose eksponering  2 2" xfId="1197" xr:uid="{C0072A95-C84E-4D96-BB13-A88D8AE5054F}"/>
    <cellStyle name="_Book32 2_Prognose eksponering  2 2 2" xfId="1198" xr:uid="{6E7ADDFF-4F93-4152-A896-90D676A232C1}"/>
    <cellStyle name="_Book32 2_Prognose eksponering  2 3" xfId="1199" xr:uid="{E7D56528-2DBC-4143-8361-3C79CF0344C1}"/>
    <cellStyle name="_Book32 2_Prognose eksponering  3" xfId="1200" xr:uid="{D3F0902E-3C48-4B46-96CC-10ADFC6F18C7}"/>
    <cellStyle name="_Book32 2_Prognose eksponering  3 2" xfId="1201" xr:uid="{C5DA2DC7-1C6D-4B47-B0EF-4A07C943CC4F}"/>
    <cellStyle name="_Book32 2_Prognose eksponering  4" xfId="1202" xr:uid="{BBF5DADC-4550-4A6B-BC65-600C37837F58}"/>
    <cellStyle name="_Book32 2_Vedlegg" xfId="1203" xr:uid="{FC0ADDA6-328D-4B65-A22F-1CAFB24760E5}"/>
    <cellStyle name="_Book32 2_Vedlegg 2" xfId="1204" xr:uid="{87101CCC-F7D5-46F9-976D-0204F5412773}"/>
    <cellStyle name="_Book32 2_Vedlegg 2 2" xfId="1205" xr:uid="{5ABA9C08-8B58-49AD-B562-E409DC041D93}"/>
    <cellStyle name="_Book32 2_Vedlegg 2 2 2" xfId="1206" xr:uid="{C48A35BA-88C1-43DF-A7DB-49AEC33AD617}"/>
    <cellStyle name="_Book32 2_Vedlegg 2 3" xfId="1207" xr:uid="{C37852C9-DB81-494F-BFA1-C3E0886895E6}"/>
    <cellStyle name="_Book32 2_Vedlegg 3" xfId="1208" xr:uid="{B7ABAC49-381E-46E6-8EF9-82E8E1AE92EC}"/>
    <cellStyle name="_Book32 2_Vedlegg 3 2" xfId="1209" xr:uid="{70A8CE2F-11A5-44B1-AA27-246D7C3FFEBD}"/>
    <cellStyle name="_Book32 2_Vedlegg 4" xfId="1210" xr:uid="{0739618C-06E1-4C8E-B4D1-84774B966DF7}"/>
    <cellStyle name="_Book32 3" xfId="1211" xr:uid="{B80D43DC-28CF-4219-9AB5-36500E2980D5}"/>
    <cellStyle name="_Book32 3 2" xfId="1212" xr:uid="{CCB75474-995D-4ECD-8020-9DA158913F04}"/>
    <cellStyle name="_Book32 3 2 2" xfId="1213" xr:uid="{5F497069-D9B0-4FB6-837A-2BEE577AE03B}"/>
    <cellStyle name="_Book32 3 2 2 2" xfId="1214" xr:uid="{3DB85BA6-2FCA-4DFE-94D1-C6410B5183D3}"/>
    <cellStyle name="_Book32 3 2 2 2 2" xfId="1215" xr:uid="{8ADFA1DB-06FD-4EBC-BCA9-B22CEAD22BE0}"/>
    <cellStyle name="_Book32 3 2 2 3" xfId="1216" xr:uid="{212C494E-8DF6-4560-97B3-8502563B3D56}"/>
    <cellStyle name="_Book32 3 2 3" xfId="1217" xr:uid="{F078C4D5-9B0D-4433-BCE7-AC87C6C667A0}"/>
    <cellStyle name="_Book32 3 2 3 2" xfId="1218" xr:uid="{2B5E69A8-DADD-4B30-9553-3FAA7F12A6CD}"/>
    <cellStyle name="_Book32 3 2 4" xfId="1219" xr:uid="{AC2F534F-7693-4467-AFA5-779E6BF207FA}"/>
    <cellStyle name="_Book32 3 3" xfId="1220" xr:uid="{8C3685ED-F046-43A8-B6DB-2EE62DAF575C}"/>
    <cellStyle name="_Book32 3 3 2" xfId="1221" xr:uid="{5CC23BA9-8410-44BC-A248-8AD583B14F93}"/>
    <cellStyle name="_Book32 3 3 2 2" xfId="1222" xr:uid="{9F60D2C1-B05A-41E6-8AB6-4587AA2AA374}"/>
    <cellStyle name="_Book32 3 3 3" xfId="1223" xr:uid="{D0794A3B-2D8A-4272-BA9B-E761D63B0FF1}"/>
    <cellStyle name="_Book32 3 4" xfId="1224" xr:uid="{C78804F8-2F73-4D10-B860-9B024D4E624E}"/>
    <cellStyle name="_Book32 3 4 2" xfId="1225" xr:uid="{3E116028-3C9E-43FA-8461-F5BE73719C56}"/>
    <cellStyle name="_Book32 3 5" xfId="1226" xr:uid="{83CCEE26-B972-4734-8A67-9B1D7B95E256}"/>
    <cellStyle name="_Book32 4" xfId="1227" xr:uid="{7B6791B4-DA84-4837-A649-5930B64097B2}"/>
    <cellStyle name="_Book32 4 2" xfId="1228" xr:uid="{74F0EC52-81FA-47CF-B388-3EC8242D2952}"/>
    <cellStyle name="_Book32 4 2 2" xfId="1229" xr:uid="{E95BB8B9-FEB6-48B8-8B0C-83E23C96DC7B}"/>
    <cellStyle name="_Book32 4 2 2 2" xfId="1230" xr:uid="{A95ABCE6-C683-437E-A7AC-EE94CAF90563}"/>
    <cellStyle name="_Book32 4 2 2 2 2" xfId="1231" xr:uid="{D7F59EB4-8A2E-49AA-826D-DE098CEA90A4}"/>
    <cellStyle name="_Book32 4 2 2 2 2 2" xfId="1232" xr:uid="{F8A83E6B-CCAC-432C-A7A1-AF2B25D0B9A4}"/>
    <cellStyle name="_Book32 4 2 2 2 3" xfId="1233" xr:uid="{7D7C4364-0C31-46B5-873D-B16DE951C50B}"/>
    <cellStyle name="_Book32 4 2 2 3" xfId="1234" xr:uid="{350B2534-137B-4CE2-9690-9234007689DB}"/>
    <cellStyle name="_Book32 4 2 2 3 2" xfId="1235" xr:uid="{FF5B4105-0891-47BD-B523-D7659EDEB0B2}"/>
    <cellStyle name="_Book32 4 2 2 4" xfId="1236" xr:uid="{21565F8F-1A6B-4DA5-8058-5260383D1A82}"/>
    <cellStyle name="_Book32 4 2 3" xfId="1237" xr:uid="{A46AC189-E882-40A9-8710-A6CF1BE76DC2}"/>
    <cellStyle name="_Book32 4 2 3 2" xfId="1238" xr:uid="{7BCFD2E4-AADE-4984-8743-A20F75919F3F}"/>
    <cellStyle name="_Book32 4 2 3 2 2" xfId="1239" xr:uid="{859982D1-EA57-4299-B389-FEFBE4917ADA}"/>
    <cellStyle name="_Book32 4 2 3 3" xfId="1240" xr:uid="{3117ABC3-A21C-492B-AF20-E51A258DBF53}"/>
    <cellStyle name="_Book32 4 2 4" xfId="1241" xr:uid="{756C3F5C-87AF-4B1D-8210-749AD93D24E0}"/>
    <cellStyle name="_Book32 4 2 4 2" xfId="1242" xr:uid="{F5B1A392-5237-440B-BE5C-F91F49935553}"/>
    <cellStyle name="_Book32 4 2 5" xfId="1243" xr:uid="{E898590E-6B9A-4940-B500-AE8E145EBB82}"/>
    <cellStyle name="_Book32 4 3" xfId="1244" xr:uid="{563A1A31-6D01-4A4C-B87B-85EF25C72AE2}"/>
    <cellStyle name="_Book32 4 3 2" xfId="1245" xr:uid="{97471465-430B-47E7-94F5-6A2B420E517A}"/>
    <cellStyle name="_Book32 4 3 2 2" xfId="1246" xr:uid="{991B2516-241D-459A-8BE8-2DD5586F5CB5}"/>
    <cellStyle name="_Book32 4 3 2 2 2" xfId="1247" xr:uid="{682ADE23-DD0A-4C86-904E-B145B475F0CE}"/>
    <cellStyle name="_Book32 4 3 2 3" xfId="1248" xr:uid="{3BA46A84-AA75-4B51-8E43-76DA752E77B5}"/>
    <cellStyle name="_Book32 4 3 3" xfId="1249" xr:uid="{2761282A-7E50-4462-A096-67C27AA89086}"/>
    <cellStyle name="_Book32 4 3 3 2" xfId="1250" xr:uid="{525C5DE2-A28C-45E9-ABB0-A2099F48070D}"/>
    <cellStyle name="_Book32 4 3 4" xfId="1251" xr:uid="{7B628ABF-40B8-41D4-B012-E9E3E592E4E1}"/>
    <cellStyle name="_Book32 4 4" xfId="1252" xr:uid="{01E0E0D0-621E-4DCC-BDBB-6D63E0FD4DAC}"/>
    <cellStyle name="_Book32 4 4 2" xfId="1253" xr:uid="{2F305E31-A591-49C5-A74A-2E530985BDBC}"/>
    <cellStyle name="_Book32 4 4 2 2" xfId="1254" xr:uid="{7A5D17D9-116C-4117-BA11-54BD150A5785}"/>
    <cellStyle name="_Book32 4 4 3" xfId="1255" xr:uid="{E8FC4B28-AA77-44FA-9233-02F295694586}"/>
    <cellStyle name="_Book32 4 5" xfId="1256" xr:uid="{6E98592A-D363-4E4C-9B5A-A79D4C992E7B}"/>
    <cellStyle name="_Book32 4 5 2" xfId="1257" xr:uid="{CAF7EC45-3CF7-4959-8F10-AB81B2146575}"/>
    <cellStyle name="_Book32 4 6" xfId="1258" xr:uid="{2856AB15-B0ED-43C4-A002-C0799E02CB04}"/>
    <cellStyle name="_Book32 5" xfId="1259" xr:uid="{EC6425FF-AF11-4A04-B4CF-09EE986C0F2D}"/>
    <cellStyle name="_Book32 5 2" xfId="1260" xr:uid="{96676A30-CB2B-4FD2-9F2A-5FB00BC0D583}"/>
    <cellStyle name="_Book32 5 2 2" xfId="1261" xr:uid="{3FC627E1-BF23-4147-B1D0-C4752FA17B0E}"/>
    <cellStyle name="_Book32 5 2 2 2" xfId="1262" xr:uid="{EAC9FC34-25CA-44DB-8B14-C63F572CF87A}"/>
    <cellStyle name="_Book32 5 2 2 2 2" xfId="1263" xr:uid="{0585D175-53BD-4FE4-9E8E-27D01CF2C635}"/>
    <cellStyle name="_Book32 5 2 2 2 2 2" xfId="1264" xr:uid="{0C90C3CF-42DD-40B4-B06F-E4737E88556B}"/>
    <cellStyle name="_Book32 5 2 2 2 3" xfId="1265" xr:uid="{816B96C0-B68B-4588-8996-1CADC5D49FAE}"/>
    <cellStyle name="_Book32 5 2 2 3" xfId="1266" xr:uid="{62DD593C-8BC3-4F35-BB4C-004D6E7033F3}"/>
    <cellStyle name="_Book32 5 2 2 3 2" xfId="1267" xr:uid="{5A031A9E-EFD2-4496-ACC3-BD98CBD6DC3E}"/>
    <cellStyle name="_Book32 5 2 2 4" xfId="1268" xr:uid="{7124688F-84BB-40E2-85CB-2197A09AF3AD}"/>
    <cellStyle name="_Book32 5 2 3" xfId="1269" xr:uid="{44E20D22-3907-42FA-822E-653D242B1070}"/>
    <cellStyle name="_Book32 5 2 3 2" xfId="1270" xr:uid="{9BD97FDE-3A63-4FD0-8AB1-3456C7757941}"/>
    <cellStyle name="_Book32 5 2 3 2 2" xfId="1271" xr:uid="{4FFD5F44-E632-4076-B00A-CC45650581C0}"/>
    <cellStyle name="_Book32 5 2 3 3" xfId="1272" xr:uid="{7D6069FD-68BF-4FAC-ADBA-752B67886901}"/>
    <cellStyle name="_Book32 5 2 4" xfId="1273" xr:uid="{353A1656-216A-4645-8707-96D06EFFA93C}"/>
    <cellStyle name="_Book32 5 2 4 2" xfId="1274" xr:uid="{F58F20B8-1819-439D-A088-A4A9C438AADD}"/>
    <cellStyle name="_Book32 5 2 5" xfId="1275" xr:uid="{8AB9CC26-88BE-4C91-AEB7-41EEF0F18FAA}"/>
    <cellStyle name="_Book32 5 3" xfId="1276" xr:uid="{DE6DB19C-00AF-4267-852A-8F6EF4E3D658}"/>
    <cellStyle name="_Book32 5 3 2" xfId="1277" xr:uid="{0F92E275-6D90-4BBA-8AAF-90ACAB558333}"/>
    <cellStyle name="_Book32 5 3 2 2" xfId="1278" xr:uid="{AEE510EC-413A-4B39-A938-BAF2A80AFD92}"/>
    <cellStyle name="_Book32 5 3 2 2 2" xfId="1279" xr:uid="{27A906E9-7851-4F5A-B096-078A71827EE8}"/>
    <cellStyle name="_Book32 5 3 2 3" xfId="1280" xr:uid="{3B5077AE-16C4-4653-8FF5-F7CAA7C5FEA7}"/>
    <cellStyle name="_Book32 5 3 3" xfId="1281" xr:uid="{3C048185-4FE8-4930-A5AF-1163AB437D47}"/>
    <cellStyle name="_Book32 5 3 3 2" xfId="1282" xr:uid="{5381FD78-1280-4B7C-BB1E-13E81A044864}"/>
    <cellStyle name="_Book32 5 3 4" xfId="1283" xr:uid="{EC44BDA2-5CF8-41A3-B79B-6F3A8B40790A}"/>
    <cellStyle name="_Book32 5 4" xfId="1284" xr:uid="{837BF6BF-A309-44D1-BD5C-C736A753A6E6}"/>
    <cellStyle name="_Book32 5 4 2" xfId="1285" xr:uid="{BB973B3E-6A1E-450A-A134-2875E75AC4F3}"/>
    <cellStyle name="_Book32 5 4 2 2" xfId="1286" xr:uid="{2D7A9D31-6B15-4187-A91A-C14A087813F9}"/>
    <cellStyle name="_Book32 5 4 3" xfId="1287" xr:uid="{34B1250F-E7A2-4259-AAA3-1156989E64C5}"/>
    <cellStyle name="_Book32 5 5" xfId="1288" xr:uid="{A645B480-8EA0-4793-BBBA-9666CEAF2E5A}"/>
    <cellStyle name="_Book32 5 5 2" xfId="1289" xr:uid="{3AE77FBC-66CE-4735-B5F1-002C1424C78E}"/>
    <cellStyle name="_Book32 5 6" xfId="1290" xr:uid="{D3333539-7F1B-4ACF-BBF0-B942529EF122}"/>
    <cellStyle name="_Book32 6" xfId="1291" xr:uid="{5ECFDC82-B37F-4D31-9506-31641E9F49AF}"/>
    <cellStyle name="_Book32 6 2" xfId="1292" xr:uid="{4FFB1523-A4B4-47A0-B44B-454F5311CD12}"/>
    <cellStyle name="_Book32 6 2 2" xfId="1293" xr:uid="{C74F79C7-5B9E-4D67-8555-89FAC15CAD9D}"/>
    <cellStyle name="_Book32 6 2 2 2" xfId="1294" xr:uid="{A9BD3472-DAEB-4538-B2A6-6EF4A9D64DAD}"/>
    <cellStyle name="_Book32 6 2 2 2 2" xfId="1295" xr:uid="{C6C13C96-0FEB-481D-949E-39AFEC3D314A}"/>
    <cellStyle name="_Book32 6 2 2 2 2 2" xfId="1296" xr:uid="{8EA43BC5-A302-442F-A5E3-3A48B5E47A84}"/>
    <cellStyle name="_Book32 6 2 2 2 3" xfId="1297" xr:uid="{D30A5ADD-AD55-47E2-80B2-13FDAF35D26B}"/>
    <cellStyle name="_Book32 6 2 2 3" xfId="1298" xr:uid="{9C4F0909-DB11-4BB5-AE57-F6B2AC470892}"/>
    <cellStyle name="_Book32 6 2 2 3 2" xfId="1299" xr:uid="{847C60D9-76AE-420C-9B70-362735A8ADD5}"/>
    <cellStyle name="_Book32 6 2 2 4" xfId="1300" xr:uid="{86C15B0E-EC18-490C-9A80-755FF916FE83}"/>
    <cellStyle name="_Book32 6 2 3" xfId="1301" xr:uid="{E5194F9A-2B72-4040-989B-D52544926D9F}"/>
    <cellStyle name="_Book32 6 2 3 2" xfId="1302" xr:uid="{55837DE9-4CCD-49FB-BB3C-7C0CFEB99C11}"/>
    <cellStyle name="_Book32 6 2 3 2 2" xfId="1303" xr:uid="{16505F8D-EC05-4321-8C9A-E936066E83E9}"/>
    <cellStyle name="_Book32 6 2 3 3" xfId="1304" xr:uid="{BDBAD30E-FCEE-46F3-9A59-3F9E661232ED}"/>
    <cellStyle name="_Book32 6 2 4" xfId="1305" xr:uid="{2A8F1C8F-D027-4C50-A72C-D7538E848099}"/>
    <cellStyle name="_Book32 6 2 4 2" xfId="1306" xr:uid="{3AFC14BD-2B37-439A-A55A-E9F826B5D749}"/>
    <cellStyle name="_Book32 6 2 5" xfId="1307" xr:uid="{08C8FD38-614B-4EE8-827B-AD5C321CF724}"/>
    <cellStyle name="_Book32 6 3" xfId="1308" xr:uid="{6A4D3531-7FA7-4669-8B12-E2609B3FDC74}"/>
    <cellStyle name="_Book32 6 3 2" xfId="1309" xr:uid="{A66647D3-9F29-40EE-A35C-1510F48805C1}"/>
    <cellStyle name="_Book32 6 3 2 2" xfId="1310" xr:uid="{B6EA5F78-6A51-423E-81D9-7622BC07A015}"/>
    <cellStyle name="_Book32 6 3 2 2 2" xfId="1311" xr:uid="{11F6545C-4AC2-4088-B07C-6EA26EA72C56}"/>
    <cellStyle name="_Book32 6 3 2 3" xfId="1312" xr:uid="{DCEE2401-376F-4BF6-9D46-FADAFAF8F52C}"/>
    <cellStyle name="_Book32 6 3 3" xfId="1313" xr:uid="{6E68C3A0-BC29-48BF-94D0-D8B82C7ECD6C}"/>
    <cellStyle name="_Book32 6 3 3 2" xfId="1314" xr:uid="{398D01EA-20BD-472A-B921-C362F6507222}"/>
    <cellStyle name="_Book32 6 3 4" xfId="1315" xr:uid="{42D229C4-7A9C-4113-8ACA-78AF5595DCAF}"/>
    <cellStyle name="_Book32 6 4" xfId="1316" xr:uid="{2457EB0A-51D5-4C3A-B605-101040EE78B5}"/>
    <cellStyle name="_Book32 6 4 2" xfId="1317" xr:uid="{57F532A9-F4C7-4D96-9B70-306909759FA3}"/>
    <cellStyle name="_Book32 6 4 2 2" xfId="1318" xr:uid="{95D7FA15-EADC-468E-B824-8D7E04E72CA8}"/>
    <cellStyle name="_Book32 6 4 3" xfId="1319" xr:uid="{256E7167-A7E0-4F39-BFE1-4A30A9B3BF91}"/>
    <cellStyle name="_Book32 6 5" xfId="1320" xr:uid="{7DDE009A-E94D-495D-A98C-F3F78BF50BCE}"/>
    <cellStyle name="_Book32 6 5 2" xfId="1321" xr:uid="{5F785419-742D-4500-B078-EA62ADB74EE6}"/>
    <cellStyle name="_Book32 6 6" xfId="1322" xr:uid="{14682347-7564-4084-B97D-CB253363605F}"/>
    <cellStyle name="_Book32 7" xfId="1323" xr:uid="{D31EC35B-414F-4E9D-95C4-52C5DD1E5FF4}"/>
    <cellStyle name="_Book32 7 2" xfId="1324" xr:uid="{B6EF53B7-87E7-4602-A818-B57E4B086996}"/>
    <cellStyle name="_Book32 7 2 2" xfId="1325" xr:uid="{8F3973DB-B826-4D2C-A0ED-4F20ABA69095}"/>
    <cellStyle name="_Book32 7 2 2 2" xfId="1326" xr:uid="{33D5BB3A-3186-4B54-A401-974F919DD181}"/>
    <cellStyle name="_Book32 7 2 2 2 2" xfId="1327" xr:uid="{78819C03-7100-4759-B4DA-52B21B32601C}"/>
    <cellStyle name="_Book32 7 2 2 3" xfId="1328" xr:uid="{54907EA2-B80A-451D-90C2-82B260C1FCC9}"/>
    <cellStyle name="_Book32 7 2 3" xfId="1329" xr:uid="{A81A527B-5B3D-4FC5-A78F-2B583D565547}"/>
    <cellStyle name="_Book32 7 2 3 2" xfId="1330" xr:uid="{42906ECB-E306-40EE-9461-61031248DCB1}"/>
    <cellStyle name="_Book32 7 2 4" xfId="1331" xr:uid="{C87A4D55-4C0F-4C5B-BF6F-D980119CA47F}"/>
    <cellStyle name="_Book32 7 3" xfId="1332" xr:uid="{824B9659-BE7B-46DF-9DAD-D0B98B6117FE}"/>
    <cellStyle name="_Book32 7 3 2" xfId="1333" xr:uid="{EBCE7B07-1D2B-4F9F-812F-A94381163009}"/>
    <cellStyle name="_Book32 7 3 2 2" xfId="1334" xr:uid="{8AC059DC-CF95-4236-96E9-47447391F2BB}"/>
    <cellStyle name="_Book32 7 3 2 2 2" xfId="1335" xr:uid="{D81B5D18-DA8A-4C99-8DB9-0B4E77D779D8}"/>
    <cellStyle name="_Book32 7 3 2 3" xfId="1336" xr:uid="{D516D17B-F6A9-46A7-A97C-08A3401003D4}"/>
    <cellStyle name="_Book32 7 3 3" xfId="1337" xr:uid="{C06B0506-54DB-4BAF-9AE5-579456F2A0FE}"/>
    <cellStyle name="_Book32 7 3 3 2" xfId="1338" xr:uid="{26F7D73B-E908-438E-B4CF-233EE9136BBD}"/>
    <cellStyle name="_Book32 7 3 4" xfId="1339" xr:uid="{223D83AD-3EF5-4B6B-BC51-2DA3DF3C5715}"/>
    <cellStyle name="_Book32 7 4" xfId="1340" xr:uid="{0690B27B-CF1B-4892-83E2-0A595061CD00}"/>
    <cellStyle name="_Book32 7 4 2" xfId="1341" xr:uid="{CA6F792F-247C-4493-A087-CEF3405B2A12}"/>
    <cellStyle name="_Book32 7 4 2 2" xfId="1342" xr:uid="{682E6E53-0D03-4638-92FE-C24A20FE8517}"/>
    <cellStyle name="_Book32 7 4 3" xfId="1343" xr:uid="{CEC624ED-8CB1-4D3F-8A3E-F52A1BEF352E}"/>
    <cellStyle name="_Book32 7 5" xfId="1344" xr:uid="{2B910555-2B4C-442F-9DB3-B7FD88E43F5A}"/>
    <cellStyle name="_Book32 7 5 2" xfId="1345" xr:uid="{B2E2B597-D4BD-4371-BCEC-A1B15478D7F1}"/>
    <cellStyle name="_Book32 7 6" xfId="1346" xr:uid="{43605E7C-900E-4577-AD48-0EB56FB9182A}"/>
    <cellStyle name="_Book32 8" xfId="1347" xr:uid="{C5EFAB9D-D063-4278-864B-77D8FBEBFEB8}"/>
    <cellStyle name="_Book32 8 2" xfId="1348" xr:uid="{25C596D5-52C6-4F62-A12D-4A667B95568E}"/>
    <cellStyle name="_Book32 8 2 2" xfId="1349" xr:uid="{F3B18DC1-3BCA-4E06-AAD2-E9FA6B2BD40D}"/>
    <cellStyle name="_Book32 8 3" xfId="1350" xr:uid="{E9AB57F9-6EBE-4969-87E8-881798984FB3}"/>
    <cellStyle name="_Book32 8 3 2" xfId="1351" xr:uid="{CE0CC398-EF2D-4F2A-9142-9F1675B50A23}"/>
    <cellStyle name="_Book32 8 4" xfId="1352" xr:uid="{AA9CDAE9-B126-4C1F-8592-50601638119A}"/>
    <cellStyle name="_Book32 9" xfId="1353" xr:uid="{B27A3504-F931-4EAE-ABE2-CAF7DDAD00A4}"/>
    <cellStyle name="_Book32 9 2" xfId="1354" xr:uid="{5BD51314-0283-4829-B49A-79AACFC282BF}"/>
    <cellStyle name="_Book32_Adj_comprehensive_income_Trends" xfId="40486" xr:uid="{E2CDC5A0-5456-421C-A89A-9087C6171052}"/>
    <cellStyle name="_Book32_Adj_Key figures" xfId="40487" xr:uid="{0506F1A0-24C4-47F6-A886-DE80E16B9BB5}"/>
    <cellStyle name="_Book32_Adjustment-Balance sheet_Trends" xfId="40488" xr:uid="{F5B120A4-1F6A-4697-A102-285699C52345}"/>
    <cellStyle name="_Book32_Adjustment-Hovedtall" xfId="40489" xr:uid="{D8792298-AF9E-42A9-971A-A665F12741BA}"/>
    <cellStyle name="_Book32_Balanse - kontrollert" xfId="40490" xr:uid="{E4B8B99B-2010-48DD-BE12-050BD151A400}"/>
    <cellStyle name="_Book32_Beregning allokert Kapital 1911" xfId="43014" xr:uid="{629F5733-D176-4DB1-9824-C41687419A4D}"/>
    <cellStyle name="_Book32_Beregning allokert Kapital 1911 2" xfId="43015" xr:uid="{482B7DB3-4819-4699-A39B-236CBDFA6BC4}"/>
    <cellStyle name="_Book32_Beregning allokert Kapital 2001" xfId="43016" xr:uid="{AA799B92-4F99-4E4E-83AE-1CA25B31674A}"/>
    <cellStyle name="_Book32_Beregning allokert Kapital 2001 2" xfId="43017" xr:uid="{7F823B98-BD54-45FC-AD04-6C910BE60A5F}"/>
    <cellStyle name="_Book32_Beregning allokert Kapital 2003" xfId="43018" xr:uid="{F129CB9D-F2E8-436D-A589-E2018B0AD84C}"/>
    <cellStyle name="_Book32_Beregning allokert Kapital 2003 2" xfId="43019" xr:uid="{D1E33479-9357-4372-92BC-A072E3CC64B5}"/>
    <cellStyle name="_Book32_DM kontroll" xfId="49510" xr:uid="{5DF8296F-A5FA-4C59-A489-8737295051B0}"/>
    <cellStyle name="_Book32_Expenses" xfId="1355" xr:uid="{A4BE89D5-F26E-407B-9100-0B58381EC1E0}"/>
    <cellStyle name="_Book32_Expenses (1)" xfId="1356" xr:uid="{015B19FC-5A55-4838-B658-CEA36CB28F30}"/>
    <cellStyle name="_Book32_Fin perf (2)" xfId="58391" xr:uid="{09C9ECB0-8DB1-4737-B146-5076E409C72F}"/>
    <cellStyle name="_Book32_Hovedtall" xfId="40491" xr:uid="{51337D97-4944-4836-AC4F-E117C01F02F2}"/>
    <cellStyle name="_Book32_Kapital 1605" xfId="43020" xr:uid="{07B6D413-A9BB-47CB-920E-EC4C56762AD1}"/>
    <cellStyle name="_Book32_Kapital 1605 2" xfId="43021" xr:uid="{18D41047-CEF7-4488-B374-C1092C34837F}"/>
    <cellStyle name="_Book32_Kapital 1612" xfId="43022" xr:uid="{D4BC869B-F1BA-4D3C-8ED3-2E99A731E7F2}"/>
    <cellStyle name="_Book32_Kapital 1612 2" xfId="43023" xr:uid="{E9D28FD3-2C39-4610-AE8E-4866B976EEB8}"/>
    <cellStyle name="_Book32_Kapital 1612_Beregning allokert Kapital 1911" xfId="43024" xr:uid="{8B5D9277-4EF0-4C2F-9897-89489190B7FF}"/>
    <cellStyle name="_Book32_Kapital 1612_Beregning allokert Kapital 1911 2" xfId="43025" xr:uid="{F6CB1FE0-A9B5-4F77-939A-BF0D1B180DC0}"/>
    <cellStyle name="_Book32_Kapital 1612_Beregning allokert Kapital 2001" xfId="43026" xr:uid="{DC62D8E9-87E8-4BD3-83C9-41A0DE853556}"/>
    <cellStyle name="_Book32_Kapital 1612_Beregning allokert Kapital 2001 2" xfId="43027" xr:uid="{783D44E1-0A07-4C7C-A759-06F6CFE63834}"/>
    <cellStyle name="_Book32_Kapital 1612_Beregning allokert Kapital 2003" xfId="43028" xr:uid="{91CFD5EF-21AF-4032-B275-FB10B66D2760}"/>
    <cellStyle name="_Book32_Kapital 1612_Beregning allokert Kapital 2003 2" xfId="43029" xr:uid="{4A8C60D2-B87C-4CFA-AEBD-82D42AAF9BC6}"/>
    <cellStyle name="_Book32_Kapital 1612_Operasjonell risiko 1612" xfId="43030" xr:uid="{8D756CDB-0459-498B-9A07-765D46C62E12}"/>
    <cellStyle name="_Book32_Kapital 1612_Operasjonell risiko 1612 2" xfId="43031" xr:uid="{A222277F-7A95-4B4B-B551-A75457426306}"/>
    <cellStyle name="_Book32_Kapital 1612_Operasjonell risiko 1702" xfId="43032" xr:uid="{476BB634-528D-42F4-BD60-7844A01EFC01}"/>
    <cellStyle name="_Book32_Kapital 1612_Operasjonell risiko 1702 2" xfId="43033" xr:uid="{A74DD24F-F798-4D09-AC57-69D552743BBD}"/>
    <cellStyle name="_Book32_KONSERN 5 kvartaler" xfId="49511" xr:uid="{FA5BE962-FD74-46A8-8606-066CF855C8AC}"/>
    <cellStyle name="_Book32_Kontroll ME" xfId="10188" xr:uid="{7305818D-C24C-49E4-BAEB-FBBF56B30AD4}"/>
    <cellStyle name="_Book32_Kontroll-fane" xfId="10189" xr:uid="{F7CCEAB2-EC88-4489-A93C-18D38B64DA69}"/>
    <cellStyle name="_Book32_Loans &amp; comm." xfId="58392" xr:uid="{9AD1F261-EB1E-455B-8F75-982340C9C660}"/>
    <cellStyle name="_Book32_Nøkkeltall" xfId="40492" xr:uid="{22CC99E6-1A2A-4455-B558-6A5B9F3035A1}"/>
    <cellStyle name="_Book32_Operasjonell risiko 1612" xfId="43034" xr:uid="{5ACC0C75-8280-4690-9BBB-31966BBB12EF}"/>
    <cellStyle name="_Book32_Operasjonell risiko 1612 2" xfId="43035" xr:uid="{35CBFCEF-F20A-4BFD-B57C-9CF7D55F8B62}"/>
    <cellStyle name="_Book32_Operasjonell risiko 1702" xfId="43036" xr:uid="{A982FBE8-F153-4340-AA9E-A4B9D04F6E47}"/>
    <cellStyle name="_Book32_Operasjonell risiko 1702 2" xfId="43037" xr:uid="{DA1E4391-8E21-4861-AC75-9029380BFD55}"/>
    <cellStyle name="_Book32_PM mai juni" xfId="43038" xr:uid="{E3D0D2DB-812D-41C7-A1B2-A6997437B928}"/>
    <cellStyle name="_Book32_PM mai juni 2" xfId="43039" xr:uid="{221B889A-D35E-4604-9F58-E8942AD43E70}"/>
    <cellStyle name="_Book32_Prognose eksponering " xfId="1357" xr:uid="{C5C7C264-11F5-4BBF-9379-1B3DE3629330}"/>
    <cellStyle name="_Book32_Prognose eksponering  2" xfId="1358" xr:uid="{63E3DCB9-3109-4E0C-89EA-01ECD96D397B}"/>
    <cellStyle name="_Book32_Prognose eksponering  2 2" xfId="1359" xr:uid="{8B0AC9FC-CF35-4CEF-BDAD-46D70B954D6F}"/>
    <cellStyle name="_Book32_Prognose eksponering  2 2 2" xfId="1360" xr:uid="{646CB0BA-EC43-4FE5-B7FF-568DB48853E5}"/>
    <cellStyle name="_Book32_Prognose eksponering  2 3" xfId="1361" xr:uid="{5B1E8460-1E6F-4378-B97B-62B2D04E8F4D}"/>
    <cellStyle name="_Book32_Prognose eksponering  3" xfId="1362" xr:uid="{E0B4096C-5E9A-4AC2-BD64-271B4A3D708B}"/>
    <cellStyle name="_Book32_Prognose eksponering  3 2" xfId="1363" xr:uid="{FFFB6EE5-4782-4CDB-A79A-97A63C964640}"/>
    <cellStyle name="_Book32_Prognose eksponering  4" xfId="1364" xr:uid="{68EA2CDD-1A4F-4732-9694-FB4C4611F179}"/>
    <cellStyle name="_Book32_Resultat" xfId="40493" xr:uid="{E4A1D2D8-2085-4BB9-813E-3F0E438EE6D0}"/>
    <cellStyle name="_Book32_Results &amp; key fig." xfId="1365" xr:uid="{5706A66A-6DA0-4633-88E3-74612932FA76}"/>
    <cellStyle name="_Book32_Sheet1" xfId="43040" xr:uid="{5D2C2C0A-7258-4DDD-9687-32AA52E1A613}"/>
    <cellStyle name="_Book32_Sheet1 2" xfId="43041" xr:uid="{8F3BBA50-9631-459B-9BDF-7C2F5EB83D75}"/>
    <cellStyle name="_Book32_STI" xfId="43042" xr:uid="{05267C66-24F6-4C34-A496-48728ADC0101}"/>
    <cellStyle name="_Book32_Totalresultat" xfId="40494" xr:uid="{0E7323B8-CBB6-44AD-9F4A-77EF060ACA3B}"/>
    <cellStyle name="_Book32_Vedlegg" xfId="1366" xr:uid="{F0D29232-7FC4-4D4B-992F-BE32F6D74C5B}"/>
    <cellStyle name="_Book32_Vedlegg 2" xfId="1367" xr:uid="{06076B88-8EB0-4700-B15A-3BF28DB1F323}"/>
    <cellStyle name="_Book32_Vedlegg 2 2" xfId="1368" xr:uid="{71B24D51-C1DA-4EE4-B80E-D2B491A5AA02}"/>
    <cellStyle name="_Book32_Vedlegg 2 2 2" xfId="1369" xr:uid="{D4BC8DA0-EB61-49B3-90AA-DF8D7B206B97}"/>
    <cellStyle name="_Book32_Vedlegg 2 3" xfId="1370" xr:uid="{5170ADF2-733D-4B53-938A-AECD56BE7513}"/>
    <cellStyle name="_Book32_Vedlegg 3" xfId="1371" xr:uid="{E5B608FF-5194-47AF-83A2-6A20522FA029}"/>
    <cellStyle name="_Book32_Vedlegg 3 2" xfId="1372" xr:uid="{41111945-3C72-498A-A036-04C175A769D5}"/>
    <cellStyle name="_Book32_Vedlegg 4" xfId="1373" xr:uid="{FCA96A0F-D4B3-4C36-8C8B-AB7D35D22FD2}"/>
    <cellStyle name="_Budsj adm.resultat jan-10 sum" xfId="1374" xr:uid="{D4CBE407-EAFC-49A7-A367-B8C005A54C01}"/>
    <cellStyle name="_Budsj adm.resultat jan-10 sum 10" xfId="1375" xr:uid="{B3D02791-E308-458A-AA49-A9B66E598D6A}"/>
    <cellStyle name="_Budsj adm.resultat jan-10 sum 11" xfId="1376" xr:uid="{3A21D07E-86F2-4275-A92D-6DADB4ECC6A5}"/>
    <cellStyle name="_Budsj adm.resultat jan-10 sum 2" xfId="1377" xr:uid="{6FA9A63A-F211-403B-871A-E7D0F2D5AB3D}"/>
    <cellStyle name="_Budsj adm.resultat jan-10 sum 2 2" xfId="1378" xr:uid="{8828224D-D921-41BE-ABC4-1DBE7F9DF82F}"/>
    <cellStyle name="_Budsj adm.resultat jan-10 sum 2 2 2" xfId="1379" xr:uid="{E7F48B44-CEE0-44F6-9EB1-9FE9A9F78B3C}"/>
    <cellStyle name="_Budsj adm.resultat jan-10 sum 2 3" xfId="1380" xr:uid="{8EDB3B28-03D7-443A-9591-DCB051ACD05F}"/>
    <cellStyle name="_Budsj adm.resultat jan-10 sum 3" xfId="1381" xr:uid="{3BA6F10E-F7E5-43D0-AFC0-C93D0078ED55}"/>
    <cellStyle name="_Budsj adm.resultat jan-10 sum 3 2" xfId="1382" xr:uid="{DC83DBB9-4D9F-44B2-ACB1-5ED2A87C3A1D}"/>
    <cellStyle name="_Budsj adm.resultat jan-10 sum 3 2 2" xfId="1383" xr:uid="{1AB2B40B-12AA-473B-A06A-74BD2DB97A06}"/>
    <cellStyle name="_Budsj adm.resultat jan-10 sum 3 3" xfId="1384" xr:uid="{40F1E0E8-0E66-4817-AD76-1FEA12DA3B28}"/>
    <cellStyle name="_Budsj adm.resultat jan-10 sum 3 3 2" xfId="1385" xr:uid="{855DEB6B-44BA-4DE8-A276-C38E255D0F49}"/>
    <cellStyle name="_Budsj adm.resultat jan-10 sum 3 3 3" xfId="1386" xr:uid="{6956C806-2483-4CE9-BC9F-FD225E26D8FD}"/>
    <cellStyle name="_Budsj adm.resultat jan-10 sum 3 3 4" xfId="1387" xr:uid="{5E3494BA-7E9E-46D0-AE66-141D4783A8E1}"/>
    <cellStyle name="_Budsj adm.resultat jan-10 sum 4" xfId="1388" xr:uid="{25BE51D5-F036-4F22-A5C4-6D4B6B39E8BB}"/>
    <cellStyle name="_Budsj adm.resultat jan-10 sum 4 2" xfId="1389" xr:uid="{D9589CE7-33F9-4B82-B04A-D5BE0E5E490C}"/>
    <cellStyle name="_Budsj adm.resultat jan-10 sum 5" xfId="1390" xr:uid="{B85F221D-805A-4943-A9A4-9AF6226C7D7B}"/>
    <cellStyle name="_Budsj adm.resultat jan-10 sum 5 2" xfId="1391" xr:uid="{1CCD5AA8-3A11-4451-8064-627A8023937D}"/>
    <cellStyle name="_Budsj adm.resultat jan-10 sum 6" xfId="1392" xr:uid="{4F9CC449-808D-41CF-B387-C3048F1FCDC1}"/>
    <cellStyle name="_Budsj adm.resultat jan-10 sum 7" xfId="1393" xr:uid="{495B0237-5C1D-405B-8BA8-2E7EB51E56B5}"/>
    <cellStyle name="_Budsj adm.resultat jan-10 sum 8" xfId="1394" xr:uid="{8A7DE0CE-471A-45CD-B54D-A00D30067137}"/>
    <cellStyle name="_Budsj adm.resultat jan-10 sum 9" xfId="1395" xr:uid="{39D45AC9-F999-41FC-BF67-F7C213744915}"/>
    <cellStyle name="_Budsj jan-10 BM" xfId="1396" xr:uid="{83A4DF49-F914-4843-A8CC-6BC979D8A5FB}"/>
    <cellStyle name="_Budsj jan-10 BM 10" xfId="1397" xr:uid="{54BF7AB2-33EC-4C2F-B2AF-9DBBE749EF0F}"/>
    <cellStyle name="_Budsj jan-10 BM 11" xfId="1398" xr:uid="{B4ADEC41-B557-4FA2-8FDA-BDB2C614712F}"/>
    <cellStyle name="_Budsj jan-10 BM 2" xfId="1399" xr:uid="{CFFE829B-F5F8-466D-8945-68E05F871FAF}"/>
    <cellStyle name="_Budsj jan-10 BM 2 2" xfId="1400" xr:uid="{5F2B6CE6-A474-44FA-9CE1-D02A569E98FD}"/>
    <cellStyle name="_Budsj jan-10 BM 2 2 2" xfId="1401" xr:uid="{C0F31588-BA40-4A04-AA55-04992A83A209}"/>
    <cellStyle name="_Budsj jan-10 BM 2 3" xfId="1402" xr:uid="{5AA80711-6136-4001-8814-D4DD793148D9}"/>
    <cellStyle name="_Budsj jan-10 BM 3" xfId="1403" xr:uid="{02A9109A-BBC5-4BBB-9A5B-F0E1B0AB0D3B}"/>
    <cellStyle name="_Budsj jan-10 BM 3 2" xfId="1404" xr:uid="{3E681C0A-96B2-4E74-9A1F-DB209990803A}"/>
    <cellStyle name="_Budsj jan-10 BM 3 2 2" xfId="1405" xr:uid="{F9DACF7F-0BC9-4664-A55F-648D96078859}"/>
    <cellStyle name="_Budsj jan-10 BM 3 3" xfId="1406" xr:uid="{C0B2F66F-1400-4825-BB51-18326C1480AB}"/>
    <cellStyle name="_Budsj jan-10 BM 3 3 2" xfId="1407" xr:uid="{EC4B762F-6E56-417B-8D81-1D0D9FC6E7E0}"/>
    <cellStyle name="_Budsj jan-10 BM 3 3 3" xfId="1408" xr:uid="{CC4F3CBC-034F-431C-BE88-12C792AEC30A}"/>
    <cellStyle name="_Budsj jan-10 BM 3 3 4" xfId="1409" xr:uid="{B90FB8FB-E514-4A2D-B1E1-F6C17EDE4EB1}"/>
    <cellStyle name="_Budsj jan-10 BM 4" xfId="1410" xr:uid="{EC66C4B4-B15D-478A-9D28-33BE3D27BBC0}"/>
    <cellStyle name="_Budsj jan-10 BM 4 2" xfId="1411" xr:uid="{5B75C3BB-3E61-4722-8255-1405BA4BA8ED}"/>
    <cellStyle name="_Budsj jan-10 BM 5" xfId="1412" xr:uid="{E102CBB7-558B-49A9-A6C8-F1550F79359C}"/>
    <cellStyle name="_Budsj jan-10 BM 5 2" xfId="1413" xr:uid="{7DF25FCF-EF4D-41CD-BD10-F5583EBC98C3}"/>
    <cellStyle name="_Budsj jan-10 BM 6" xfId="1414" xr:uid="{490ADB36-2DEE-4678-8909-10F94381261E}"/>
    <cellStyle name="_Budsj jan-10 BM 7" xfId="1415" xr:uid="{4FD9F741-7F4A-41A3-9473-D6F47423E498}"/>
    <cellStyle name="_Budsj jan-10 BM 8" xfId="1416" xr:uid="{C3BB8BCE-C445-4B5F-B065-A04078D6839D}"/>
    <cellStyle name="_Budsj jan-10 BM 9" xfId="1417" xr:uid="{8CD275F6-5B85-4A78-9E97-5C0658D3120E}"/>
    <cellStyle name="_Budsj jan-10 PM" xfId="1418" xr:uid="{592F00C0-93ED-4140-BA40-8A317D3639C0}"/>
    <cellStyle name="_Budsj jan-10 PM 10" xfId="1419" xr:uid="{68B643F0-15F2-4196-A987-93B849F826F4}"/>
    <cellStyle name="_Budsj jan-10 PM 11" xfId="1420" xr:uid="{B668AE6F-7D00-4B22-BC0B-768FEB5EFAFD}"/>
    <cellStyle name="_Budsj jan-10 PM 2" xfId="1421" xr:uid="{E3C64935-4DB4-426E-8FD9-14BF6B1EE844}"/>
    <cellStyle name="_Budsj jan-10 PM 2 2" xfId="1422" xr:uid="{2D1CE250-9FA2-4FAA-B29C-8EBA19D800B5}"/>
    <cellStyle name="_Budsj jan-10 PM 2 2 2" xfId="1423" xr:uid="{9CC917B8-9461-4D11-8327-EE5BBAF20F5E}"/>
    <cellStyle name="_Budsj jan-10 PM 2 3" xfId="1424" xr:uid="{04EE1232-EF4D-4617-B3E0-03264B46812A}"/>
    <cellStyle name="_Budsj jan-10 PM 3" xfId="1425" xr:uid="{02EB02B7-5949-4C46-A79C-6383F9293F25}"/>
    <cellStyle name="_Budsj jan-10 PM 3 2" xfId="1426" xr:uid="{AD9EDF64-A2FC-4319-8BF3-BB6C221F5DB5}"/>
    <cellStyle name="_Budsj jan-10 PM 3 2 2" xfId="1427" xr:uid="{3D29FD04-AF10-4D14-AF2C-1371302899BE}"/>
    <cellStyle name="_Budsj jan-10 PM 3 3" xfId="1428" xr:uid="{61232867-F73E-4486-9E66-68F46EBCF2E2}"/>
    <cellStyle name="_Budsj jan-10 PM 3 3 2" xfId="1429" xr:uid="{E24C8B10-EBB8-4B7E-9F3A-319EF48BAF3F}"/>
    <cellStyle name="_Budsj jan-10 PM 3 3 3" xfId="1430" xr:uid="{1419E639-15BB-4CDD-B5AE-273D8ACB7C91}"/>
    <cellStyle name="_Budsj jan-10 PM 3 3 4" xfId="1431" xr:uid="{B6411AEB-7FE4-4672-B2AC-64EA64058E59}"/>
    <cellStyle name="_Budsj jan-10 PM 4" xfId="1432" xr:uid="{9A77DDEA-82B0-4493-A210-A399C2140BD8}"/>
    <cellStyle name="_Budsj jan-10 PM 4 2" xfId="1433" xr:uid="{3F46E7DC-3B42-4724-8866-34B1566885ED}"/>
    <cellStyle name="_Budsj jan-10 PM 5" xfId="1434" xr:uid="{59EB97B6-4D2E-4757-9915-07AF2FBC4222}"/>
    <cellStyle name="_Budsj jan-10 PM 5 2" xfId="1435" xr:uid="{6924CB5A-203B-4E94-A1B6-B306CD8DE4D1}"/>
    <cellStyle name="_Budsj jan-10 PM 6" xfId="1436" xr:uid="{EFE87F2C-E75C-4F51-A165-4E7C202AE97C}"/>
    <cellStyle name="_Budsj jan-10 PM 7" xfId="1437" xr:uid="{31FA1346-7066-4A4E-A9C9-388E33B3C7E5}"/>
    <cellStyle name="_Budsj jan-10 PM 8" xfId="1438" xr:uid="{C3B9DECD-9702-4239-B03E-EE0142353396}"/>
    <cellStyle name="_Budsj jan-10 PM 9" xfId="1439" xr:uid="{11B664A8-8B9D-42A0-AD2D-5EF230524C22}"/>
    <cellStyle name="_Budsj jan-10 sum" xfId="1440" xr:uid="{237F9F5A-1E94-4404-A837-396266C309B7}"/>
    <cellStyle name="_Budsj jan-10 sum 10" xfId="1441" xr:uid="{573B27A0-A732-433A-99C8-BF3A80119468}"/>
    <cellStyle name="_Budsj jan-10 sum 11" xfId="1442" xr:uid="{AC20D3EB-623E-453F-BC32-79B092A3991D}"/>
    <cellStyle name="_Budsj jan-10 sum 2" xfId="1443" xr:uid="{19EC5A60-521D-4130-BAD0-63EC62650C3D}"/>
    <cellStyle name="_Budsj jan-10 sum 2 2" xfId="1444" xr:uid="{82ED5FDA-DD20-49F5-BD13-A178541A5DE4}"/>
    <cellStyle name="_Budsj jan-10 sum 2 2 2" xfId="1445" xr:uid="{F17F6F16-5D05-4ED5-9C15-4DFA1DE0A0D8}"/>
    <cellStyle name="_Budsj jan-10 sum 2 3" xfId="1446" xr:uid="{E25F1792-1789-464A-9223-89B267DF3A09}"/>
    <cellStyle name="_Budsj jan-10 sum 3" xfId="1447" xr:uid="{14003ECD-6398-4BE5-BE98-6D3ECE2F82A2}"/>
    <cellStyle name="_Budsj jan-10 sum 3 2" xfId="1448" xr:uid="{A624A543-B877-4A1D-B6BA-2A8146B46F8E}"/>
    <cellStyle name="_Budsj jan-10 sum 3 2 2" xfId="1449" xr:uid="{155BA912-0651-446A-B00E-AFD94A5A52E3}"/>
    <cellStyle name="_Budsj jan-10 sum 3 3" xfId="1450" xr:uid="{65AF1422-3153-472A-AB6F-D2C3E2CA87F4}"/>
    <cellStyle name="_Budsj jan-10 sum 3 3 2" xfId="1451" xr:uid="{A7F06F81-AA96-4E51-9611-A54AB86ADC57}"/>
    <cellStyle name="_Budsj jan-10 sum 3 3 3" xfId="1452" xr:uid="{79C78D18-DCC7-4F9E-899D-D94D939D4D01}"/>
    <cellStyle name="_Budsj jan-10 sum 3 3 4" xfId="1453" xr:uid="{39812799-5A63-4FF1-AB16-19B9F212CD1A}"/>
    <cellStyle name="_Budsj jan-10 sum 4" xfId="1454" xr:uid="{87FF5598-D872-4B85-8A3A-4A84541E2747}"/>
    <cellStyle name="_Budsj jan-10 sum 4 2" xfId="1455" xr:uid="{41896E38-1214-4F3B-B477-2A3C5D71B3F7}"/>
    <cellStyle name="_Budsj jan-10 sum 5" xfId="1456" xr:uid="{74D8EB32-59EA-47EB-BE33-292A743EB423}"/>
    <cellStyle name="_Budsj jan-10 sum 5 2" xfId="1457" xr:uid="{35992F74-037E-494B-A089-821BE96D4F83}"/>
    <cellStyle name="_Budsj jan-10 sum 6" xfId="1458" xr:uid="{30DC8376-CB12-4753-8A88-1A67C8A7B931}"/>
    <cellStyle name="_Budsj jan-10 sum 7" xfId="1459" xr:uid="{7F9E3295-A56D-4EB4-B5BD-4DA092AF49CC}"/>
    <cellStyle name="_Budsj jan-10 sum 8" xfId="1460" xr:uid="{EBEF02D6-C71E-47C6-8EFA-79A1316E39C8}"/>
    <cellStyle name="_Budsj jan-10 sum 9" xfId="1461" xr:uid="{4F7A100D-5CA5-4903-9CBE-26219FF25664}"/>
    <cellStyle name="_CBNA" xfId="10190" xr:uid="{85A411A0-79BA-4CFA-BE9E-C805F886717B}"/>
    <cellStyle name="_CBNA 2" xfId="10191" xr:uid="{9C4FFC7A-DCCF-4485-9FDC-FAC0B1E4B3D1}"/>
    <cellStyle name="_CBNA 2 2" xfId="10192" xr:uid="{C42DEAE2-8D25-4096-BB3B-33ECAC4712E4}"/>
    <cellStyle name="_CBNA 2 2 10" xfId="10193" xr:uid="{FF84353C-731C-4610-A3BF-1462F15C4F5B}"/>
    <cellStyle name="_CBNA 2 2 10 2" xfId="10194" xr:uid="{002129DC-37F4-4905-B477-A7704BF43B0E}"/>
    <cellStyle name="_CBNA 2 2 10 3" xfId="10195" xr:uid="{77F3E753-2D2D-4468-B948-CB047BE84B4A}"/>
    <cellStyle name="_CBNA 2 2 10 4" xfId="10196" xr:uid="{0BC0AFFB-5262-4C0E-A935-053377D54E72}"/>
    <cellStyle name="_CBNA 2 2 10 5" xfId="10197" xr:uid="{CD6CFDAE-F25E-429A-90A9-04F28CCEFDEB}"/>
    <cellStyle name="_CBNA 2 2 11" xfId="10198" xr:uid="{640C4D66-4CC0-46BE-9DE8-FAE2EBDA2982}"/>
    <cellStyle name="_CBNA 2 2 11 2" xfId="10199" xr:uid="{313E8975-7266-4C24-B30E-69831F7DEA51}"/>
    <cellStyle name="_CBNA 2 2 11 3" xfId="10200" xr:uid="{8B1A9FC9-9C24-4DAF-B091-EF16954DE23F}"/>
    <cellStyle name="_CBNA 2 2 11 4" xfId="10201" xr:uid="{CCB52C8B-0F6C-4A91-B5F8-0746395A0802}"/>
    <cellStyle name="_CBNA 2 2 11 5" xfId="10202" xr:uid="{D1A5951A-594D-4B23-A057-E9A3DBA53447}"/>
    <cellStyle name="_CBNA 2 2 12" xfId="10203" xr:uid="{EB8081BE-2DEC-466E-8238-630116D0FC5E}"/>
    <cellStyle name="_CBNA 2 2 12 2" xfId="10204" xr:uid="{E324ED8E-74D8-4226-A46A-F96A9F6B310F}"/>
    <cellStyle name="_CBNA 2 2 12 3" xfId="10205" xr:uid="{77A4CE88-70CF-4E92-B089-B2BC447219CC}"/>
    <cellStyle name="_CBNA 2 2 12 4" xfId="10206" xr:uid="{B2C9F1F6-04C7-4CD7-A8E3-BC905677D75D}"/>
    <cellStyle name="_CBNA 2 2 12 5" xfId="10207" xr:uid="{BAF850E4-5FFF-42AA-83D9-C8E70AB14B48}"/>
    <cellStyle name="_CBNA 2 2 13" xfId="10208" xr:uid="{89F62EEC-F922-482C-A50F-055D841DAE73}"/>
    <cellStyle name="_CBNA 2 2 13 2" xfId="10209" xr:uid="{D216232B-472B-49EA-8666-97EDC2C43275}"/>
    <cellStyle name="_CBNA 2 2 13 3" xfId="10210" xr:uid="{C1D7327E-CE2C-4A2C-9240-9449DB629D1B}"/>
    <cellStyle name="_CBNA 2 2 13 4" xfId="10211" xr:uid="{B589BB8D-9954-4057-BE39-4442A211F4D6}"/>
    <cellStyle name="_CBNA 2 2 13 5" xfId="10212" xr:uid="{4CDF5A7B-5DF2-4976-9D49-89AB79620A6A}"/>
    <cellStyle name="_CBNA 2 2 14" xfId="10213" xr:uid="{3AF4A6B9-6144-430D-8375-870426114218}"/>
    <cellStyle name="_CBNA 2 2 14 2" xfId="10214" xr:uid="{BA26EE7F-ED1C-4D58-8A74-64E1330578C1}"/>
    <cellStyle name="_CBNA 2 2 14 3" xfId="10215" xr:uid="{A1FCB064-8DEE-4A58-8C0E-CF6E2496CC36}"/>
    <cellStyle name="_CBNA 2 2 14 4" xfId="10216" xr:uid="{7F72EE00-CE43-4BBC-B254-94D6E5008402}"/>
    <cellStyle name="_CBNA 2 2 14 5" xfId="10217" xr:uid="{D5622710-B831-4540-9792-5F46D0A0AF37}"/>
    <cellStyle name="_CBNA 2 2 15" xfId="10218" xr:uid="{57726CFD-F6D1-4847-8E96-3EB9A7732681}"/>
    <cellStyle name="_CBNA 2 2 15 2" xfId="10219" xr:uid="{0A088883-A2C4-48CA-B55C-031300D968DE}"/>
    <cellStyle name="_CBNA 2 2 15 3" xfId="10220" xr:uid="{A2353FBB-8A27-47BD-B86B-2EBA598DD5DD}"/>
    <cellStyle name="_CBNA 2 2 15 4" xfId="10221" xr:uid="{9FA8FDB0-2D93-47B7-A476-DBBD10FFDA64}"/>
    <cellStyle name="_CBNA 2 2 15 5" xfId="10222" xr:uid="{8F53B46A-7C79-4714-BB06-FED46435C1CA}"/>
    <cellStyle name="_CBNA 2 2 16" xfId="10223" xr:uid="{B01D6442-4D6D-47A0-B96B-770876A3A578}"/>
    <cellStyle name="_CBNA 2 2 16 2" xfId="10224" xr:uid="{F49D247B-5A5F-4125-BF43-3EC3F7CA193F}"/>
    <cellStyle name="_CBNA 2 2 16 3" xfId="10225" xr:uid="{65C79641-9757-4627-A3F7-670004936547}"/>
    <cellStyle name="_CBNA 2 2 16 4" xfId="10226" xr:uid="{649F5EE6-D64B-4464-BCC9-AF85F21F811F}"/>
    <cellStyle name="_CBNA 2 2 16 5" xfId="10227" xr:uid="{7A89DB69-A5D5-4254-8DAE-40AC3DC7F2EB}"/>
    <cellStyle name="_CBNA 2 2 17" xfId="10228" xr:uid="{78787B78-1373-416B-9DBF-20E0AB3266C4}"/>
    <cellStyle name="_CBNA 2 2 17 2" xfId="10229" xr:uid="{5D84F8EF-1DC3-4265-AB5C-A9E1844A449F}"/>
    <cellStyle name="_CBNA 2 2 17 3" xfId="10230" xr:uid="{BAB89842-83FF-499B-BD96-A5B2083B30A7}"/>
    <cellStyle name="_CBNA 2 2 17 4" xfId="10231" xr:uid="{EEE6DCB5-AB76-4C5F-BE03-946D867B33F7}"/>
    <cellStyle name="_CBNA 2 2 17 5" xfId="10232" xr:uid="{1A8BC9A9-908A-4051-9922-304EC4C6B856}"/>
    <cellStyle name="_CBNA 2 2 18" xfId="10233" xr:uid="{5356100E-067A-43E7-8C07-64D5C797FB6E}"/>
    <cellStyle name="_CBNA 2 2 19" xfId="10234" xr:uid="{449E965D-EB8C-4220-B325-5A037F6D346D}"/>
    <cellStyle name="_CBNA 2 2 2" xfId="10235" xr:uid="{4FC488BC-94A6-48A2-9BD6-3CAE30E3BFE2}"/>
    <cellStyle name="_CBNA 2 2 2 2" xfId="10236" xr:uid="{E2985303-B3EB-4DC7-9D45-27AA0F6791BF}"/>
    <cellStyle name="_CBNA 2 2 2 3" xfId="10237" xr:uid="{8317CA9D-8902-4C12-9B03-0918C21EA97D}"/>
    <cellStyle name="_CBNA 2 2 2 4" xfId="10238" xr:uid="{FC03865D-EF48-4B2D-94A0-D48AABC2FE44}"/>
    <cellStyle name="_CBNA 2 2 2 5" xfId="10239" xr:uid="{E8E19E3A-CD76-4FE5-90DE-4B85A6ACD70B}"/>
    <cellStyle name="_CBNA 2 2 20" xfId="10240" xr:uid="{CDE489C3-A461-4A10-B169-EF5C8542EBD5}"/>
    <cellStyle name="_CBNA 2 2 21" xfId="10241" xr:uid="{CC308D9E-31EC-4AF6-8FC6-A58FACBFEC3C}"/>
    <cellStyle name="_CBNA 2 2 3" xfId="10242" xr:uid="{DBF2946D-1144-4C48-AE01-DD08B6A2AFC0}"/>
    <cellStyle name="_CBNA 2 2 3 2" xfId="10243" xr:uid="{2549445F-F05A-47F7-BB2B-7F68ABDB66C0}"/>
    <cellStyle name="_CBNA 2 2 3 3" xfId="10244" xr:uid="{609D6B61-6D1F-4486-92C8-9C2D2180844F}"/>
    <cellStyle name="_CBNA 2 2 3 4" xfId="10245" xr:uid="{B4A917D9-7243-4F01-92D5-A5E4E97B531F}"/>
    <cellStyle name="_CBNA 2 2 3 5" xfId="10246" xr:uid="{84BEF4F2-6917-4D5A-BE05-AB5AA516043B}"/>
    <cellStyle name="_CBNA 2 2 4" xfId="10247" xr:uid="{13027CA7-A21F-4241-B8A2-84BCE08B418E}"/>
    <cellStyle name="_CBNA 2 2 4 2" xfId="10248" xr:uid="{D59454AA-C789-48CE-AAFF-2BBFA6B69F4D}"/>
    <cellStyle name="_CBNA 2 2 4 3" xfId="10249" xr:uid="{D5383C43-0D95-4976-BAF4-133399E5A3FE}"/>
    <cellStyle name="_CBNA 2 2 4 4" xfId="10250" xr:uid="{35592E51-7E97-4962-BE4D-60D227194B98}"/>
    <cellStyle name="_CBNA 2 2 4 5" xfId="10251" xr:uid="{5D148420-3F7E-468A-9D1D-0CCB33D71F4B}"/>
    <cellStyle name="_CBNA 2 2 5" xfId="10252" xr:uid="{425A2322-AE81-4D5B-AC00-AB9A46702BE0}"/>
    <cellStyle name="_CBNA 2 2 5 2" xfId="10253" xr:uid="{AECF98B0-1FCB-4C88-8F62-9060E8748B9A}"/>
    <cellStyle name="_CBNA 2 2 5 3" xfId="10254" xr:uid="{527E0228-B723-4956-9428-985086DB340C}"/>
    <cellStyle name="_CBNA 2 2 5 4" xfId="10255" xr:uid="{4CC69CFD-B55D-4598-913D-0FAFBB756386}"/>
    <cellStyle name="_CBNA 2 2 5 5" xfId="10256" xr:uid="{1B53D43A-6DE2-4835-B52C-C01F5C1F7A19}"/>
    <cellStyle name="_CBNA 2 2 6" xfId="10257" xr:uid="{1289BD41-AF93-4AB2-8557-C7C7C9183C73}"/>
    <cellStyle name="_CBNA 2 2 6 2" xfId="10258" xr:uid="{BE4CCD1F-7E45-4E1C-B8E4-1C1E0F1B424F}"/>
    <cellStyle name="_CBNA 2 2 6 3" xfId="10259" xr:uid="{A9C33DB4-9B92-4B63-A5BD-98DE9645F2E6}"/>
    <cellStyle name="_CBNA 2 2 6 4" xfId="10260" xr:uid="{B562FA8E-8472-4019-97F8-D61C31BBFD63}"/>
    <cellStyle name="_CBNA 2 2 6 5" xfId="10261" xr:uid="{71DD76E2-9709-4A50-89D4-BA1A7F12581A}"/>
    <cellStyle name="_CBNA 2 2 7" xfId="10262" xr:uid="{9A9570E8-30F5-44C7-9CA5-7576A44979C2}"/>
    <cellStyle name="_CBNA 2 2 7 2" xfId="10263" xr:uid="{F12FFBC5-E7BE-4FF2-B7DE-422CFCCDFE2D}"/>
    <cellStyle name="_CBNA 2 2 7 3" xfId="10264" xr:uid="{74152675-2013-404A-BFDD-87FBA12D59FB}"/>
    <cellStyle name="_CBNA 2 2 7 4" xfId="10265" xr:uid="{92B8D174-630D-40BE-8DD5-9602D823EF1A}"/>
    <cellStyle name="_CBNA 2 2 7 5" xfId="10266" xr:uid="{C6E086B9-ADB5-42FD-86B0-95DBF9DA3829}"/>
    <cellStyle name="_CBNA 2 2 8" xfId="10267" xr:uid="{9E9DDC4D-7615-4BE3-8A78-E9192C0F9098}"/>
    <cellStyle name="_CBNA 2 2 8 2" xfId="10268" xr:uid="{6076D2BD-40D6-4A07-93E2-723DF549EEF9}"/>
    <cellStyle name="_CBNA 2 2 8 3" xfId="10269" xr:uid="{08F389B0-7423-4C7C-9A06-AC237BF7F26C}"/>
    <cellStyle name="_CBNA 2 2 8 4" xfId="10270" xr:uid="{531F4052-5851-4213-8E0D-28E69DF61EBD}"/>
    <cellStyle name="_CBNA 2 2 8 5" xfId="10271" xr:uid="{00252BFF-360F-444F-87AD-16216094E92A}"/>
    <cellStyle name="_CBNA 2 2 9" xfId="10272" xr:uid="{E2FC5DEA-79BC-43D6-BBB6-EA5AC5BC4049}"/>
    <cellStyle name="_CBNA 2 2 9 2" xfId="10273" xr:uid="{8A71FBBF-5910-4028-8EC4-7004E3F8E5EC}"/>
    <cellStyle name="_CBNA 2 2 9 3" xfId="10274" xr:uid="{872D447A-0784-4AA7-82CD-3897C2BE69B9}"/>
    <cellStyle name="_CBNA 2 2 9 4" xfId="10275" xr:uid="{D43E0C26-F6EB-412E-BC63-DC0FBA6BEE43}"/>
    <cellStyle name="_CBNA 2 2 9 5" xfId="10276" xr:uid="{8E78E870-2A8B-4AF8-9743-1A5306824725}"/>
    <cellStyle name="_CBNA 2 3" xfId="10277" xr:uid="{C36DF43A-5DD8-4E52-A5BE-E8F1F3F9A758}"/>
    <cellStyle name="_CBNA 2 4" xfId="10278" xr:uid="{3E4D1522-EB84-4732-A0CA-6CD0E2535AA3}"/>
    <cellStyle name="_CBNA 2 5" xfId="10279" xr:uid="{8A764A79-9536-487F-81C1-ED4067DDEDC7}"/>
    <cellStyle name="_CBNA 2 6" xfId="10280" xr:uid="{FC7EF510-4BC9-409D-8586-F5ED5633F3A1}"/>
    <cellStyle name="_CBNA 3" xfId="10281" xr:uid="{CB669DEA-7196-44B3-85C3-84FDD608B4DD}"/>
    <cellStyle name="_CBNA 3 10" xfId="10282" xr:uid="{F0E95E3B-2817-4048-B6A0-35AC57F06901}"/>
    <cellStyle name="_CBNA 3 10 2" xfId="10283" xr:uid="{FBA43CD7-C14A-4453-BA69-229BC96A6284}"/>
    <cellStyle name="_CBNA 3 10 3" xfId="10284" xr:uid="{FEC75104-A249-4D25-83E8-DD38E9FF84A6}"/>
    <cellStyle name="_CBNA 3 10 4" xfId="10285" xr:uid="{F8BDEEE7-B359-4131-BB63-358F2F15ADF9}"/>
    <cellStyle name="_CBNA 3 10 5" xfId="10286" xr:uid="{E756E0C0-1A86-4581-B30B-BE983E15ADB0}"/>
    <cellStyle name="_CBNA 3 11" xfId="10287" xr:uid="{5C77F570-0F0E-4A60-AB83-E67B904A9E05}"/>
    <cellStyle name="_CBNA 3 11 2" xfId="10288" xr:uid="{B285135D-49EB-49AF-85D8-F5283C7060B8}"/>
    <cellStyle name="_CBNA 3 11 3" xfId="10289" xr:uid="{484A59F9-DB19-444A-B6E7-E1C11D27FE0F}"/>
    <cellStyle name="_CBNA 3 11 4" xfId="10290" xr:uid="{6192B7DD-7F45-44D4-9D9E-C5C1327AE296}"/>
    <cellStyle name="_CBNA 3 11 5" xfId="10291" xr:uid="{81D179D8-1D5C-4484-BC70-A32D8B9E961B}"/>
    <cellStyle name="_CBNA 3 12" xfId="10292" xr:uid="{0D2A91E2-2406-4760-BD3C-2A66ED6FF662}"/>
    <cellStyle name="_CBNA 3 12 2" xfId="10293" xr:uid="{EF7D0BCF-94EA-48ED-9D18-C340CFE64C2F}"/>
    <cellStyle name="_CBNA 3 12 3" xfId="10294" xr:uid="{7B9492E4-5978-45B6-B08C-C98D23CC5E93}"/>
    <cellStyle name="_CBNA 3 12 4" xfId="10295" xr:uid="{D9F757A7-D48C-4E75-B8D2-C85F0C766340}"/>
    <cellStyle name="_CBNA 3 12 5" xfId="10296" xr:uid="{4356332C-1BCC-4ABD-9E39-8002EE7B9D9D}"/>
    <cellStyle name="_CBNA 3 13" xfId="10297" xr:uid="{6093F5B0-CBDC-4351-89A7-1D3A315932EB}"/>
    <cellStyle name="_CBNA 3 13 2" xfId="10298" xr:uid="{79F1F04B-2C0E-4A55-95F8-58384C2779FF}"/>
    <cellStyle name="_CBNA 3 13 3" xfId="10299" xr:uid="{053271DC-9608-479A-857A-C0DCE5128692}"/>
    <cellStyle name="_CBNA 3 13 4" xfId="10300" xr:uid="{94320EB6-4D5F-4F6C-9AFF-6CB35B61ED34}"/>
    <cellStyle name="_CBNA 3 13 5" xfId="10301" xr:uid="{C79B86CD-65B5-40C0-A97B-D70458B90256}"/>
    <cellStyle name="_CBNA 3 14" xfId="10302" xr:uid="{1CD7B09C-8037-4C51-A455-2666F3EC9246}"/>
    <cellStyle name="_CBNA 3 14 2" xfId="10303" xr:uid="{2D85DE35-4A18-4327-AA9D-A4D62EE23291}"/>
    <cellStyle name="_CBNA 3 14 3" xfId="10304" xr:uid="{4CDD5161-6FEF-4589-B1A2-AD4555A075ED}"/>
    <cellStyle name="_CBNA 3 14 4" xfId="10305" xr:uid="{B933F4D9-AA3D-4CEB-9B99-1CE1BF218CBB}"/>
    <cellStyle name="_CBNA 3 14 5" xfId="10306" xr:uid="{BFA8BD0B-153B-4A51-B154-D7E378FEEBB9}"/>
    <cellStyle name="_CBNA 3 15" xfId="10307" xr:uid="{C45971CE-1CA2-464A-AC94-1CA8DB940C69}"/>
    <cellStyle name="_CBNA 3 15 2" xfId="10308" xr:uid="{B6F70576-8D42-4279-A150-E83DD6E182E4}"/>
    <cellStyle name="_CBNA 3 15 3" xfId="10309" xr:uid="{A5313590-4761-4116-BF2D-F675D7741F0A}"/>
    <cellStyle name="_CBNA 3 15 4" xfId="10310" xr:uid="{8D34A3C4-935A-4853-AEE0-B563061B54C9}"/>
    <cellStyle name="_CBNA 3 15 5" xfId="10311" xr:uid="{CE2B7EA8-081A-439E-A837-091A1D8A1592}"/>
    <cellStyle name="_CBNA 3 16" xfId="10312" xr:uid="{26C0F353-9D2A-415D-A746-8BC4656B3CA1}"/>
    <cellStyle name="_CBNA 3 16 2" xfId="10313" xr:uid="{C081AFF3-FB63-411B-A67C-8C1FF9946A37}"/>
    <cellStyle name="_CBNA 3 16 3" xfId="10314" xr:uid="{51C98DDA-F65D-4DCB-A498-0BFA46BA6603}"/>
    <cellStyle name="_CBNA 3 16 4" xfId="10315" xr:uid="{E0CD1B69-9014-4EF7-ADB6-D7EC829AB304}"/>
    <cellStyle name="_CBNA 3 16 5" xfId="10316" xr:uid="{0292D8CF-6066-410A-AE87-FE7B4E446441}"/>
    <cellStyle name="_CBNA 3 17" xfId="10317" xr:uid="{C0A141AA-DBA9-4D5F-B253-375A5E3DA89A}"/>
    <cellStyle name="_CBNA 3 17 2" xfId="10318" xr:uid="{13C02328-15B2-4F89-842A-EC7FB6E07187}"/>
    <cellStyle name="_CBNA 3 17 3" xfId="10319" xr:uid="{9BFFD6FF-04D0-453E-9DC5-7C6717F66562}"/>
    <cellStyle name="_CBNA 3 17 4" xfId="10320" xr:uid="{A49812CD-EF4B-4752-8EA3-3B7A3861DD8B}"/>
    <cellStyle name="_CBNA 3 17 5" xfId="10321" xr:uid="{C52DEA12-BC55-4E9F-9F45-1F5A7D258CF8}"/>
    <cellStyle name="_CBNA 3 18" xfId="10322" xr:uid="{1226323A-E63D-4D24-971C-205A5F895151}"/>
    <cellStyle name="_CBNA 3 19" xfId="10323" xr:uid="{EEE69650-78A2-4EA8-BF4F-C39CBDDF9D91}"/>
    <cellStyle name="_CBNA 3 2" xfId="10324" xr:uid="{1CEA88B0-A833-4C9F-8981-0AA07414A027}"/>
    <cellStyle name="_CBNA 3 2 2" xfId="10325" xr:uid="{8039E38D-C509-4CEE-A716-EDCF42A38629}"/>
    <cellStyle name="_CBNA 3 2 3" xfId="10326" xr:uid="{0E06E9A5-CDFB-4886-AB86-B091C429BB3F}"/>
    <cellStyle name="_CBNA 3 2 4" xfId="10327" xr:uid="{8825E51D-77AF-4E96-803D-F2F0087B49F1}"/>
    <cellStyle name="_CBNA 3 2 5" xfId="10328" xr:uid="{752C1449-C3CD-45E1-9315-20A7035B53BE}"/>
    <cellStyle name="_CBNA 3 20" xfId="10329" xr:uid="{B5B79F88-9FD0-418E-8808-027305791487}"/>
    <cellStyle name="_CBNA 3 21" xfId="10330" xr:uid="{410D338B-4505-440E-B76A-F9BDACADE525}"/>
    <cellStyle name="_CBNA 3 3" xfId="10331" xr:uid="{515EBA94-7FEA-48BC-925A-A9ACE339C86F}"/>
    <cellStyle name="_CBNA 3 3 2" xfId="10332" xr:uid="{911E3BBF-C323-43E5-89C4-C9C784089044}"/>
    <cellStyle name="_CBNA 3 3 3" xfId="10333" xr:uid="{1A611E9E-4344-48A5-9B1F-8CD8909597E0}"/>
    <cellStyle name="_CBNA 3 3 4" xfId="10334" xr:uid="{75EF3F62-6F3A-4FAB-8ABF-420C0A181F51}"/>
    <cellStyle name="_CBNA 3 3 5" xfId="10335" xr:uid="{09E1D684-5D3A-44EF-9D88-A39B2BCE849D}"/>
    <cellStyle name="_CBNA 3 4" xfId="10336" xr:uid="{55CC5D19-79AE-4BBF-B957-D566CE32FE7D}"/>
    <cellStyle name="_CBNA 3 4 2" xfId="10337" xr:uid="{31237A4A-9471-48E1-980A-9004A07B2E27}"/>
    <cellStyle name="_CBNA 3 4 3" xfId="10338" xr:uid="{919FEA78-D8DB-4CDE-90AD-ABDF80070656}"/>
    <cellStyle name="_CBNA 3 4 4" xfId="10339" xr:uid="{81EF1E27-AEF3-4680-9263-9B82E5BF90F7}"/>
    <cellStyle name="_CBNA 3 4 5" xfId="10340" xr:uid="{33BC74CD-870F-49A1-A937-9D0657056C6D}"/>
    <cellStyle name="_CBNA 3 5" xfId="10341" xr:uid="{318ADC26-D707-4D2B-A015-CC344C66D5A9}"/>
    <cellStyle name="_CBNA 3 5 2" xfId="10342" xr:uid="{8745F11B-2A9B-445F-AB08-AA628BAD4F57}"/>
    <cellStyle name="_CBNA 3 5 3" xfId="10343" xr:uid="{E7E2A1E8-A9BF-491A-988A-21843537758B}"/>
    <cellStyle name="_CBNA 3 5 4" xfId="10344" xr:uid="{55CE6798-1C29-4035-BBB6-692200948798}"/>
    <cellStyle name="_CBNA 3 5 5" xfId="10345" xr:uid="{A2FF0D0D-3B82-459C-8B3D-1E016084229B}"/>
    <cellStyle name="_CBNA 3 6" xfId="10346" xr:uid="{F3038F93-02D4-40AB-8932-4FAB8AB2124B}"/>
    <cellStyle name="_CBNA 3 6 2" xfId="10347" xr:uid="{40E5CB6D-4592-42CF-BB94-114A5D9407C3}"/>
    <cellStyle name="_CBNA 3 6 3" xfId="10348" xr:uid="{667F22CB-2339-4C0B-BB15-A855E4F28F47}"/>
    <cellStyle name="_CBNA 3 6 4" xfId="10349" xr:uid="{00C6C46E-53FF-46CB-95D7-8BFF42018CA0}"/>
    <cellStyle name="_CBNA 3 6 5" xfId="10350" xr:uid="{4F3B1BFD-2356-4259-A6B4-D40536CF2F10}"/>
    <cellStyle name="_CBNA 3 7" xfId="10351" xr:uid="{20CA0FD4-F3F2-4711-A641-FD60DDC1DA36}"/>
    <cellStyle name="_CBNA 3 7 2" xfId="10352" xr:uid="{21C58AC9-B7E7-473F-A8AD-C4DBD5DDD4A4}"/>
    <cellStyle name="_CBNA 3 7 3" xfId="10353" xr:uid="{25321B4F-A6AA-4D3D-8CBA-29A15D34DB7A}"/>
    <cellStyle name="_CBNA 3 7 4" xfId="10354" xr:uid="{AB45D0B2-24EB-4E80-8BAC-9654717824FD}"/>
    <cellStyle name="_CBNA 3 7 5" xfId="10355" xr:uid="{89C98411-55B5-4B95-AAC6-34225D6CDD19}"/>
    <cellStyle name="_CBNA 3 8" xfId="10356" xr:uid="{BF778237-5D8D-4ABC-86FE-7E2E6698E8EF}"/>
    <cellStyle name="_CBNA 3 8 2" xfId="10357" xr:uid="{DB0EB9D9-2222-4790-81DC-5E451AE42CAC}"/>
    <cellStyle name="_CBNA 3 8 3" xfId="10358" xr:uid="{EECFFF93-2846-4057-95D2-8971BDFD994E}"/>
    <cellStyle name="_CBNA 3 8 4" xfId="10359" xr:uid="{00B545AD-97C3-40F3-8549-00156A70A343}"/>
    <cellStyle name="_CBNA 3 8 5" xfId="10360" xr:uid="{165845DC-D8F4-479D-919C-0ED2DD828592}"/>
    <cellStyle name="_CBNA 3 9" xfId="10361" xr:uid="{32DD4BC9-4AFF-4AAF-8804-DF226CB7FEBC}"/>
    <cellStyle name="_CBNA 3 9 2" xfId="10362" xr:uid="{34383A0E-F944-4057-9E46-4E67647E1A85}"/>
    <cellStyle name="_CBNA 3 9 3" xfId="10363" xr:uid="{E981EB76-AACA-4A51-84B6-7F3C30C20C9E}"/>
    <cellStyle name="_CBNA 3 9 4" xfId="10364" xr:uid="{638BA268-B958-4862-9E7A-DA1FEDD2A049}"/>
    <cellStyle name="_CBNA 3 9 5" xfId="10365" xr:uid="{0400ED00-BEFC-4BF0-891D-23363E6A8BA7}"/>
    <cellStyle name="_CBNA 4" xfId="10366" xr:uid="{B5C8F40F-8817-4379-96C5-37EE3E5388AA}"/>
    <cellStyle name="_CBNA 5" xfId="10367" xr:uid="{A25EBF8F-A975-436C-9151-A96D30FF8BA3}"/>
    <cellStyle name="_CBNA 6" xfId="10368" xr:uid="{B222802F-88FB-4B10-8D75-DC0A6F496169}"/>
    <cellStyle name="_CBNA 7" xfId="10369" xr:uid="{380AD8BA-67D3-4F78-A0D9-2A746EE7AAFA}"/>
    <cellStyle name="_Comma" xfId="1462" xr:uid="{B9876845-2FE5-4B08-8B29-E4CCC5DEBF19}"/>
    <cellStyle name="_Comma 10" xfId="1463" xr:uid="{297B0C6F-0CA7-4F16-9E6C-1FCE395A921D}"/>
    <cellStyle name="_Comma 10 2" xfId="1464" xr:uid="{A47F08EC-359A-4D2F-895D-62526274120F}"/>
    <cellStyle name="_Comma 11" xfId="1465" xr:uid="{F02B2009-B2CA-4B5D-96B8-0E81702FE694}"/>
    <cellStyle name="_Comma 12" xfId="1466" xr:uid="{EB4A4375-8737-4B50-A5B3-7EF32F616A62}"/>
    <cellStyle name="_Comma 13" xfId="1467" xr:uid="{90612A07-A1A1-4C41-9665-8B972CCB3FA2}"/>
    <cellStyle name="_Comma 2" xfId="1468" xr:uid="{CD50B097-39BC-477D-88D0-F07D28FE2C32}"/>
    <cellStyle name="_Comma 2 2" xfId="1469" xr:uid="{0558E633-98A1-4063-8151-7E00470E5D33}"/>
    <cellStyle name="_Comma 2 2 2" xfId="1470" xr:uid="{7CC23910-8F62-4EC6-8B35-2FB078585DF0}"/>
    <cellStyle name="_Comma 2 2 2 2" xfId="1471" xr:uid="{470ABFCD-7F79-4792-928C-F6947526BAF7}"/>
    <cellStyle name="_Comma 2 2 2 2 2" xfId="1472" xr:uid="{877F9EE3-2EE0-4F74-A2F9-F7A20D26A57B}"/>
    <cellStyle name="_Comma 2 2 2 3" xfId="1473" xr:uid="{9A447510-AB91-4D7B-AF53-5D287A233357}"/>
    <cellStyle name="_Comma 2 2 3" xfId="1474" xr:uid="{FAFB3D49-7F8A-4E30-BCB3-3F452447CDE1}"/>
    <cellStyle name="_Comma 2 2 3 2" xfId="1475" xr:uid="{F72AEBAD-209D-4B66-B7C4-BA05B2268958}"/>
    <cellStyle name="_Comma 2 2 4" xfId="1476" xr:uid="{B54AA0D5-902C-4589-891B-574B3245C632}"/>
    <cellStyle name="_Comma 2 3" xfId="1477" xr:uid="{C2D5A5DB-D7BC-4254-B770-1480032B733D}"/>
    <cellStyle name="_Comma 2 3 2" xfId="1478" xr:uid="{2539816D-4F6F-4197-918F-D2A9D24BB365}"/>
    <cellStyle name="_Comma 2 3 2 2" xfId="1479" xr:uid="{58E20BC0-D712-48C7-9438-4115689B5B32}"/>
    <cellStyle name="_Comma 2 3 3" xfId="1480" xr:uid="{47E1B03D-919E-453C-A629-FF09D6ADF98D}"/>
    <cellStyle name="_Comma 2 4" xfId="1481" xr:uid="{2F1048D3-807D-41C7-A7CA-A0B2334A96A9}"/>
    <cellStyle name="_Comma 2 4 2" xfId="1482" xr:uid="{F26F764F-5C1F-447C-805B-9E24D2242F52}"/>
    <cellStyle name="_Comma 2 4 2 2" xfId="1483" xr:uid="{74AF2621-92AF-4456-A164-8437B7BAEF67}"/>
    <cellStyle name="_Comma 2 4 3" xfId="1484" xr:uid="{E07FD4FB-B064-4852-8320-A3E9D6125B29}"/>
    <cellStyle name="_Comma 2 5" xfId="1485" xr:uid="{043A5244-E883-4DE4-BE28-54A89EB615A2}"/>
    <cellStyle name="_Comma 2 5 2" xfId="1486" xr:uid="{7F33C3A5-B288-4186-B32E-FAF8FB8F8C54}"/>
    <cellStyle name="_Comma 2 6" xfId="1487" xr:uid="{E4A91A11-25D4-45F4-A540-E0120835DDA6}"/>
    <cellStyle name="_Comma 3" xfId="1488" xr:uid="{B74FB843-77E7-4BA9-9DDF-C17FA426540E}"/>
    <cellStyle name="_Comma 3 2" xfId="1489" xr:uid="{DB9A01DC-9325-4BC1-AF37-939BBF541E35}"/>
    <cellStyle name="_Comma 3 2 2" xfId="1490" xr:uid="{A96C3BFF-64B8-41CF-B761-FC43FD3FF16A}"/>
    <cellStyle name="_Comma 3 2 2 2" xfId="1491" xr:uid="{F03CFCC6-C2F3-4FAD-BA6E-0A4F6BCC4226}"/>
    <cellStyle name="_Comma 3 2 3" xfId="1492" xr:uid="{37BDA9EA-F2FA-4F13-B6AE-B13E29FD3201}"/>
    <cellStyle name="_Comma 3 3" xfId="1493" xr:uid="{A2405D68-421C-41C9-B42C-841442267674}"/>
    <cellStyle name="_Comma 3 3 2" xfId="1494" xr:uid="{375B2F37-ACDC-4297-AEA1-CD724D58543B}"/>
    <cellStyle name="_Comma 3 3 3" xfId="1495" xr:uid="{4426586B-023D-4E84-967F-DABE2F0E85F3}"/>
    <cellStyle name="_Comma 3 3 4" xfId="1496" xr:uid="{DA707338-3F94-433A-BF16-2FC8F11C047C}"/>
    <cellStyle name="_Comma 3 4" xfId="1497" xr:uid="{C87506B6-C3E0-40F0-914A-5C1DAA019DB4}"/>
    <cellStyle name="_Comma 4" xfId="1498" xr:uid="{736404BF-4F53-4913-91A5-792B69102CCB}"/>
    <cellStyle name="_Comma 4 2" xfId="1499" xr:uid="{1AE83B58-7CFE-4800-9630-2A53B7460E54}"/>
    <cellStyle name="_Comma 4 2 2" xfId="1500" xr:uid="{933B310D-DA7C-43F1-9D11-2076F9604FB1}"/>
    <cellStyle name="_Comma 4 2 2 2" xfId="1501" xr:uid="{A0BCE7F2-A898-47C9-AC22-E6BD2DBBC257}"/>
    <cellStyle name="_Comma 4 2 2 2 2" xfId="1502" xr:uid="{F862574C-6D6D-450E-908F-63DBF0372AB4}"/>
    <cellStyle name="_Comma 4 2 2 3" xfId="1503" xr:uid="{685E138E-6B7D-4899-A014-D8E6C286E9A4}"/>
    <cellStyle name="_Comma 4 2 3" xfId="1504" xr:uid="{20F23C13-D68D-4CA8-A9D5-006DA2E33240}"/>
    <cellStyle name="_Comma 4 2 3 2" xfId="1505" xr:uid="{E4F2E78B-55AB-44B0-909B-E2694AFF6C13}"/>
    <cellStyle name="_Comma 4 2 4" xfId="1506" xr:uid="{AAC7DD28-8BE4-43AF-A1FF-46A315BBB19D}"/>
    <cellStyle name="_Comma 4 3" xfId="1507" xr:uid="{B8F5ACBC-88EC-41A5-B055-F925B5401FD8}"/>
    <cellStyle name="_Comma 4 3 2" xfId="1508" xr:uid="{7F6F22CB-75F1-4BB8-A1DA-0218E030813C}"/>
    <cellStyle name="_Comma 4 3 2 2" xfId="1509" xr:uid="{E15935F4-D9B3-4CED-8F4F-018D8374AE30}"/>
    <cellStyle name="_Comma 4 3 3" xfId="1510" xr:uid="{C14044F3-BCBD-4E37-B39C-F220D85D0454}"/>
    <cellStyle name="_Comma 4 4" xfId="1511" xr:uid="{E667C7B0-85DB-4301-A1A7-1F50FD7B8E7F}"/>
    <cellStyle name="_Comma 4 4 2" xfId="1512" xr:uid="{00A6E8C0-D1D4-4B8A-B5A1-46679C5AC66E}"/>
    <cellStyle name="_Comma 4 5" xfId="1513" xr:uid="{67E0703A-3237-4F20-BDD7-8CF94878B4CC}"/>
    <cellStyle name="_Comma 5" xfId="1514" xr:uid="{BDF6BEC8-4832-4578-99E1-F3032C32D102}"/>
    <cellStyle name="_Comma 5 2" xfId="1515" xr:uid="{2DF0568B-7492-4845-9843-8C4FF349FB2C}"/>
    <cellStyle name="_Comma 5 2 2" xfId="1516" xr:uid="{73E917AE-3E55-4DD2-B661-F9AED81A6904}"/>
    <cellStyle name="_Comma 5 2 2 2" xfId="1517" xr:uid="{797EFA94-FB7D-4293-8800-E931BD28DCCF}"/>
    <cellStyle name="_Comma 5 2 2 2 2" xfId="1518" xr:uid="{24D9DCB1-4F58-4BCF-90FE-47D947DD0F19}"/>
    <cellStyle name="_Comma 5 2 2 3" xfId="1519" xr:uid="{A1E1CC26-242C-46AD-AF15-F0491F36CED8}"/>
    <cellStyle name="_Comma 5 2 3" xfId="1520" xr:uid="{EC4BEFF4-C3F7-455C-8D5C-271A16CD10AD}"/>
    <cellStyle name="_Comma 5 2 3 2" xfId="1521" xr:uid="{10B521E9-FA97-41B3-A489-5C4CFAD7A261}"/>
    <cellStyle name="_Comma 5 2 4" xfId="1522" xr:uid="{507460BE-9271-48FB-9A7E-579F90C11F79}"/>
    <cellStyle name="_Comma 5 3" xfId="1523" xr:uid="{ACA4CF5E-EEFE-4660-B973-182D245B26C7}"/>
    <cellStyle name="_Comma 5 3 2" xfId="1524" xr:uid="{F5C6AA4A-1D77-421E-B086-689ABF9AF213}"/>
    <cellStyle name="_Comma 5 3 2 2" xfId="1525" xr:uid="{F4BDBBCC-540E-4ED5-8D2F-AABDBD87B3D0}"/>
    <cellStyle name="_Comma 5 3 3" xfId="1526" xr:uid="{8CC5935B-66AC-41F9-96BF-B1CFAA64B224}"/>
    <cellStyle name="_Comma 5 4" xfId="1527" xr:uid="{8D2AE01F-6645-49D4-9F6C-DE781EB2EF06}"/>
    <cellStyle name="_Comma 5 4 2" xfId="1528" xr:uid="{B571845C-BE60-4B9C-A0B7-8CA745DDEFD0}"/>
    <cellStyle name="_Comma 5 5" xfId="1529" xr:uid="{4B31BD2B-F5C3-482F-A65A-01234A07EAE8}"/>
    <cellStyle name="_Comma 6" xfId="1530" xr:uid="{AAD67911-DE9D-4986-ABB2-E5BA3CA3F787}"/>
    <cellStyle name="_Comma 6 2" xfId="1531" xr:uid="{111885DD-2051-459E-9131-D4605966A0E1}"/>
    <cellStyle name="_Comma 6 2 2" xfId="1532" xr:uid="{1C9B880C-105A-4531-8957-D387C56D33A7}"/>
    <cellStyle name="_Comma 6 2 2 2" xfId="1533" xr:uid="{D6501828-7058-433D-A9C0-06E2A802F8DE}"/>
    <cellStyle name="_Comma 6 2 2 2 2" xfId="1534" xr:uid="{74BDA0A5-6E1D-4513-8ABB-21A83AAD3D95}"/>
    <cellStyle name="_Comma 6 2 2 3" xfId="1535" xr:uid="{4D648EE1-C8E8-43B1-A279-D9C8F1E8FF82}"/>
    <cellStyle name="_Comma 6 2 3" xfId="1536" xr:uid="{A8FFDFDE-1972-4444-B92C-81259FFA6A55}"/>
    <cellStyle name="_Comma 6 2 3 2" xfId="1537" xr:uid="{33926439-8ACC-4DC9-BEA8-5D9B6D17FF17}"/>
    <cellStyle name="_Comma 6 2 4" xfId="1538" xr:uid="{B0DB4242-DBD9-43FF-8E54-F2C5F32E83DD}"/>
    <cellStyle name="_Comma 6 3" xfId="1539" xr:uid="{7D4EB3D2-7ABC-4726-B6C7-B05EC645D6B3}"/>
    <cellStyle name="_Comma 6 3 2" xfId="1540" xr:uid="{2F8BB2BD-F8BA-402E-A37F-3224122D0182}"/>
    <cellStyle name="_Comma 6 3 2 2" xfId="1541" xr:uid="{813C8234-DABC-4391-939F-F6750C466D28}"/>
    <cellStyle name="_Comma 6 3 3" xfId="1542" xr:uid="{47533C66-B5CA-4618-82DE-121A90FCE5E9}"/>
    <cellStyle name="_Comma 6 4" xfId="1543" xr:uid="{6459B2EF-708D-44DD-9AE6-DBA988BF04CB}"/>
    <cellStyle name="_Comma 6 4 2" xfId="1544" xr:uid="{B5D34371-B738-43E2-9559-1E1C59DD42BB}"/>
    <cellStyle name="_Comma 6 5" xfId="1545" xr:uid="{D9DC57F4-B04A-4AC3-AE64-BE293B9ACB21}"/>
    <cellStyle name="_Comma 7" xfId="1546" xr:uid="{5E2A4147-9AC7-4396-B3F7-BCF3EE6C820C}"/>
    <cellStyle name="_Comma 7 2" xfId="1547" xr:uid="{9A55E71A-CFAF-479F-96EF-05601B562B3E}"/>
    <cellStyle name="_Comma 7 2 2" xfId="1548" xr:uid="{0DC412F0-DA44-4E36-96B1-326E3BB6F74A}"/>
    <cellStyle name="_Comma 7 2 2 2" xfId="1549" xr:uid="{6F1B7402-03C2-4911-A348-A802BD8E741C}"/>
    <cellStyle name="_Comma 7 2 3" xfId="1550" xr:uid="{78F4CF44-37C0-4E85-A422-184536F6B770}"/>
    <cellStyle name="_Comma 7 3" xfId="1551" xr:uid="{F5A0197C-08A9-4DA5-A8C7-30FEDF1073B8}"/>
    <cellStyle name="_Comma 7 3 2" xfId="1552" xr:uid="{07AA2C2B-18EF-44AA-A48D-9EC0AF45F835}"/>
    <cellStyle name="_Comma 7 3 2 2" xfId="1553" xr:uid="{3E9A9EBE-09B4-4312-A18A-E32669EC2854}"/>
    <cellStyle name="_Comma 7 3 3" xfId="1554" xr:uid="{E7EEF127-F8CF-4E86-A4DF-FBF7C652C53A}"/>
    <cellStyle name="_Comma 7 4" xfId="1555" xr:uid="{CA196963-3EC4-42B2-BD2F-82AFC5A9D981}"/>
    <cellStyle name="_Comma 7 4 2" xfId="1556" xr:uid="{0C613E6B-5AC2-46A9-9B4E-52E6102F533C}"/>
    <cellStyle name="_Comma 7 5" xfId="1557" xr:uid="{8B605E62-7DFF-4946-BBC9-C0ED968B358D}"/>
    <cellStyle name="_Comma 8" xfId="1558" xr:uid="{AC6AFAC3-4B40-4C9B-BF42-C2B438891144}"/>
    <cellStyle name="_Comma 8 2" xfId="1559" xr:uid="{03B712B6-6F4D-49D3-923A-CE531FD413EA}"/>
    <cellStyle name="_Comma 8 2 2" xfId="1560" xr:uid="{84F5767B-F32D-4ABE-98B4-50B480A4C881}"/>
    <cellStyle name="_Comma 8 3" xfId="1561" xr:uid="{472783FE-0E61-4FB7-A104-447142D2AF94}"/>
    <cellStyle name="_Comma 9" xfId="1562" xr:uid="{7453B5B5-D20A-4068-8AB3-239AC4B428D3}"/>
    <cellStyle name="_Comma 9 2" xfId="1563" xr:uid="{DBF88F7F-2267-4AA9-B264-969F92F54FC5}"/>
    <cellStyle name="_Comma 9 2 2" xfId="1564" xr:uid="{1037DB21-FA70-46FB-9CB1-30AB038ECD92}"/>
    <cellStyle name="_Comma 9 3" xfId="1565" xr:uid="{C8EBC236-1E1E-438E-9BE4-AED36260BC67}"/>
    <cellStyle name="_Comma_03-Egne aksjer 1002" xfId="1566" xr:uid="{D585ECF6-E689-498D-B548-4214E497907E}"/>
    <cellStyle name="_Comma_03-Egne aksjer 1002 2" xfId="40495" xr:uid="{A0E2F87A-EF22-406E-AB4B-CAB29DD7758A}"/>
    <cellStyle name="_Comma_03-Egne aksjer 1003" xfId="1567" xr:uid="{8B23CA21-AFB0-437D-A9F1-545EE567C244}"/>
    <cellStyle name="_Comma_03-Egne aksjer 1003 2" xfId="40496" xr:uid="{110518AB-9060-4CEB-84B6-3FD4EAE566E4}"/>
    <cellStyle name="_Comma_06-Tilknytta 0909" xfId="1568" xr:uid="{421BD8B8-9315-49B8-AB04-EFA1B9124DA8}"/>
    <cellStyle name="_Comma_Adj_comprehensive_income_Trends" xfId="40497" xr:uid="{B7BAAA43-4861-47A9-8730-0C539A6A2703}"/>
    <cellStyle name="_Comma_Adj_Operating_expenses" xfId="1569" xr:uid="{80D55E86-09F7-46F8-AA79-87DE9F54EAC7}"/>
    <cellStyle name="_Comma_Adj_Spec_capital_require" xfId="10370" xr:uid="{24823D10-04DB-43E6-A3D6-D65D9F855191}"/>
    <cellStyle name="_Comma_Adjustment-Balance sheet" xfId="40498" xr:uid="{E3FFED60-1F6F-43A2-BA47-6E3504B69941}"/>
    <cellStyle name="_Comma_Adjustment-Balance sheet_Trends" xfId="40499" xr:uid="{5620EF4D-7622-450C-A2F0-1F6220984A46}"/>
    <cellStyle name="_Comma_Appendix G" xfId="49513" xr:uid="{D941FD65-A753-489E-8631-94E33F829988}"/>
    <cellStyle name="_Comma_Avstem DM og grunnlag" xfId="40500" xr:uid="{0D64D469-29AF-44A7-808B-4BCE0E6D752B}"/>
    <cellStyle name="_Comma_Balanse - kontrollert" xfId="40501" xr:uid="{FFD1A9EF-E2D8-4950-8A72-6B58B37E1305}"/>
    <cellStyle name="_Comma_EK 0912" xfId="1570" xr:uid="{2CC26E66-2EBC-4361-9896-FC6FC586F4E5}"/>
    <cellStyle name="_Comma_EK oppstilling 1Q09" xfId="1571" xr:uid="{E277F9B7-1666-4150-BBB3-44295620B44C}"/>
    <cellStyle name="_Comma_Expenses (1)" xfId="1572" xr:uid="{A1A4968B-8E29-43B6-8F82-CD3A44A3D751}"/>
    <cellStyle name="_Comma_Group_DnB_NORD_B2008-11_to_DnB_NOR061107" xfId="10371" xr:uid="{BF62FB23-93D2-42D2-ADBB-52285FE42723}"/>
    <cellStyle name="_Comma_Kontantstrømanalyse 3Q09-konsernet" xfId="1573" xr:uid="{C30B49AC-A9B4-43D5-A690-0425B96039B8}"/>
    <cellStyle name="_Comma_Kontantstrømanalyse 3Q09-konsernet 2" xfId="40502" xr:uid="{EDAA1758-7BBD-4B32-A68F-8AB16B781E4E}"/>
    <cellStyle name="_Comma_Kontantstrømanalyse 4Q09-konsernet" xfId="1574" xr:uid="{50FEB2E5-068B-4297-9119-033E7D0B4604}"/>
    <cellStyle name="_Comma_Kontantstrømanalyse 4Q09-konsernet 2" xfId="40503" xr:uid="{3B9731C0-8183-4049-A58D-4B9485B93FC3}"/>
    <cellStyle name="_Comma_Kvartalstabeller" xfId="40504" xr:uid="{7B09F8CC-C7EA-4FBF-8FAB-AD0CF043FCF9}"/>
    <cellStyle name="_Comma_Other MTM adjustments" xfId="1575" xr:uid="{7EA7169B-48BA-4DD4-9DE3-F490D71397A7}"/>
    <cellStyle name="_Comma_Results &amp; key fig." xfId="49512" xr:uid="{360118DE-13EC-46CB-BF3F-23E872E9FB40}"/>
    <cellStyle name="_Comma_Totalresultat" xfId="40505" xr:uid="{D98F4F3C-215A-4188-BA31-25A7A1DF746B}"/>
    <cellStyle name="_Comma_Valeffekt NORD, Lux og Finans 3Q09" xfId="1576" xr:uid="{48F4C531-9A9F-4BC1-A79E-1653FC650304}"/>
    <cellStyle name="_Comma_Valeffekt NORD, Lux og Finans 3Q09 2" xfId="58393" xr:uid="{82F100B5-5316-41A2-AFBA-8A32D6DAB55F}"/>
    <cellStyle name="_Comma_Valeffekt NORD, Lux og Finans 3Q09 3" xfId="58394" xr:uid="{4635DB2D-1B85-4A96-8C38-DD546A72FC9F}"/>
    <cellStyle name="_Comma_Valutafordelt utlån og innsk 4Q09" xfId="1577" xr:uid="{9D383114-D95D-4B7E-9A10-3487E235721F}"/>
    <cellStyle name="_Comma_Valutafordelt utlån og innsk 4Q09 2" xfId="58395" xr:uid="{DF2CC91E-14EF-4E1E-BB7E-EBE3F4E6AED0}"/>
    <cellStyle name="_Comma_Valutafordelt utlån og innsk 4Q09 3" xfId="58396" xr:uid="{D54B55A1-ADC4-46E8-865C-73C9CA15221A}"/>
    <cellStyle name="_Control2" xfId="1578" xr:uid="{1E6941D4-18F2-4F3E-9F8F-9DD919AFF77B}"/>
    <cellStyle name="_Control2 2" xfId="43043" xr:uid="{E539780A-03E2-41E1-A1E5-B3D66084B8A1}"/>
    <cellStyle name="_Control2_Balanse - kontrollert" xfId="40506" xr:uid="{2E0AE990-81E8-46D4-BD24-F6FAD6D68B0E}"/>
    <cellStyle name="_Control2_Hovedtall" xfId="40507" xr:uid="{C27387A5-6452-4856-9FD2-1B54CC17E4CD}"/>
    <cellStyle name="_Control2_Nøkkeltall" xfId="40508" xr:uid="{1B4DAA0C-4213-4C10-8019-8A95F65CB454}"/>
    <cellStyle name="_Control2_Q Sum_Res N" xfId="1579" xr:uid="{B0E454F6-C5CA-4C36-9D5D-A9AEA133FD19}"/>
    <cellStyle name="_Control2_Q Sum_Res N 2" xfId="43044" xr:uid="{9834206B-A933-4062-A0E8-CBDBA1F518FD}"/>
    <cellStyle name="_Control2_Resultat" xfId="40509" xr:uid="{2874A46A-6A87-4953-A3BB-783465BF4D16}"/>
    <cellStyle name="_Control2_Totalresultat" xfId="40510" xr:uid="{EDB52502-4692-4541-98E4-1F6F1EFB341A}"/>
    <cellStyle name="_Currency" xfId="1580" xr:uid="{37873D68-18C4-45A1-B272-CAF7697A7F8C}"/>
    <cellStyle name="_Currency 10" xfId="1581" xr:uid="{F345ACAA-62DD-4295-8CC1-690EE28EE3AF}"/>
    <cellStyle name="_Currency 10 2" xfId="1582" xr:uid="{1A4D13B1-7163-4AA1-9298-ED691AEB3EA6}"/>
    <cellStyle name="_Currency 11" xfId="1583" xr:uid="{9879562C-C6AA-4278-A212-34BA1415FBDD}"/>
    <cellStyle name="_Currency 12" xfId="1584" xr:uid="{8033AAED-B45F-432E-B790-417BB3456A31}"/>
    <cellStyle name="_Currency 13" xfId="1585" xr:uid="{6DEFFA76-7859-4ACD-8900-D40B09C54E28}"/>
    <cellStyle name="_Currency 2" xfId="1586" xr:uid="{3D3C26AF-983F-418B-9C34-2A289F887ADA}"/>
    <cellStyle name="_Currency 2 2" xfId="1587" xr:uid="{6B871C72-E72C-46DA-883E-D8C3AC5D6FE4}"/>
    <cellStyle name="_Currency 2 2 2" xfId="1588" xr:uid="{93C6E615-D418-4C19-80B7-C837A35ACB8B}"/>
    <cellStyle name="_Currency 2 2 2 2" xfId="1589" xr:uid="{2F6C1FE6-A02E-496B-B957-D051A82BEEF8}"/>
    <cellStyle name="_Currency 2 2 2 2 2" xfId="1590" xr:uid="{7FAA98EF-D760-4FFB-9304-B0D47CB31F40}"/>
    <cellStyle name="_Currency 2 2 2 3" xfId="1591" xr:uid="{10989B6B-FDFA-49E2-B504-089251A4EC6F}"/>
    <cellStyle name="_Currency 2 2 3" xfId="1592" xr:uid="{1A1438D2-F339-466E-95FE-E19AD351BE1B}"/>
    <cellStyle name="_Currency 2 2 3 2" xfId="1593" xr:uid="{76418E91-3823-4DA1-A013-513C4CC7D452}"/>
    <cellStyle name="_Currency 2 2 4" xfId="1594" xr:uid="{3797B3D1-0BD0-4883-AAF6-84DCDE13665D}"/>
    <cellStyle name="_Currency 2 3" xfId="1595" xr:uid="{3785E841-8E88-4E35-B314-5C462DA1621C}"/>
    <cellStyle name="_Currency 2 3 2" xfId="1596" xr:uid="{E5E940B5-70ED-4C16-B4F2-A25DB4F6A854}"/>
    <cellStyle name="_Currency 2 3 2 2" xfId="1597" xr:uid="{8D450E67-108F-4A8D-A5E2-83FCB71CA975}"/>
    <cellStyle name="_Currency 2 3 3" xfId="1598" xr:uid="{3134365D-56AF-4C05-8846-2587BF8C1DB9}"/>
    <cellStyle name="_Currency 2 4" xfId="1599" xr:uid="{33BB13AF-43DE-4EC1-BC79-07B2469158F1}"/>
    <cellStyle name="_Currency 2 4 2" xfId="1600" xr:uid="{D8929BBD-49F6-4E7F-99B6-4BB386971568}"/>
    <cellStyle name="_Currency 2 4 2 2" xfId="1601" xr:uid="{363CFB6D-2F82-418D-9D6C-758965EAF63C}"/>
    <cellStyle name="_Currency 2 4 3" xfId="1602" xr:uid="{6549EE70-645C-4C36-9B73-4A0AB09A48FD}"/>
    <cellStyle name="_Currency 2 5" xfId="1603" xr:uid="{15EBED0F-1864-424D-BAC6-70E4CDEBF8AC}"/>
    <cellStyle name="_Currency 2 5 2" xfId="1604" xr:uid="{E4C516F3-54F0-44C4-8CED-7E47B68903CF}"/>
    <cellStyle name="_Currency 2 6" xfId="1605" xr:uid="{9C219AE7-BD24-46DB-8DF4-DD706C4254E9}"/>
    <cellStyle name="_Currency 3" xfId="1606" xr:uid="{9615EE23-46E8-4F9B-8E2F-CFB1AAFBCA76}"/>
    <cellStyle name="_Currency 3 2" xfId="1607" xr:uid="{D28E5284-265E-4556-B182-179D321179A8}"/>
    <cellStyle name="_Currency 3 2 2" xfId="1608" xr:uid="{8A7155E3-3130-49A5-9BCE-19334F1E5409}"/>
    <cellStyle name="_Currency 3 2 2 2" xfId="1609" xr:uid="{E58C8D9A-C0FA-4AA8-BBDC-FA8F37892E18}"/>
    <cellStyle name="_Currency 3 2 3" xfId="1610" xr:uid="{1E10CB5E-46C0-4A39-9B0E-D51857A15047}"/>
    <cellStyle name="_Currency 3 3" xfId="1611" xr:uid="{609BC558-3064-455F-B556-9E8F45D7F73B}"/>
    <cellStyle name="_Currency 3 3 2" xfId="1612" xr:uid="{4D27483A-08E9-4507-88A1-6A7C6DBAFC59}"/>
    <cellStyle name="_Currency 3 3 3" xfId="1613" xr:uid="{5C71AD12-80A2-4B0E-BD2A-1C2831621BE5}"/>
    <cellStyle name="_Currency 3 3 4" xfId="1614" xr:uid="{9E16AD0E-AA0C-41DD-8BEE-4803B92BDD5C}"/>
    <cellStyle name="_Currency 3 4" xfId="1615" xr:uid="{9D82AAC2-C978-41A1-88F5-6F216AAFC463}"/>
    <cellStyle name="_Currency 4" xfId="1616" xr:uid="{201284CE-C256-4BCB-82A3-681C0877BED2}"/>
    <cellStyle name="_Currency 4 2" xfId="1617" xr:uid="{5188EF24-AF43-4CCE-82E3-BF8B9610CDE7}"/>
    <cellStyle name="_Currency 4 2 2" xfId="1618" xr:uid="{D3EA75DA-D308-46D8-9DA7-6F2A172F918F}"/>
    <cellStyle name="_Currency 4 2 2 2" xfId="1619" xr:uid="{A230F771-0CB3-4ED6-A0E7-B513ABEC98B2}"/>
    <cellStyle name="_Currency 4 2 2 2 2" xfId="1620" xr:uid="{4942E89D-07D1-4E74-83B2-D2715DA9E3CB}"/>
    <cellStyle name="_Currency 4 2 2 3" xfId="1621" xr:uid="{E94782BC-E346-495E-B7C0-777FD99DF910}"/>
    <cellStyle name="_Currency 4 2 3" xfId="1622" xr:uid="{5E73E94F-B44E-4ECC-BA72-D1BA1AA71E82}"/>
    <cellStyle name="_Currency 4 2 3 2" xfId="1623" xr:uid="{4A684854-9B75-4F0A-8C23-0B3204767F2E}"/>
    <cellStyle name="_Currency 4 2 4" xfId="1624" xr:uid="{D03669A8-3944-4524-8102-6EF122BFD967}"/>
    <cellStyle name="_Currency 4 3" xfId="1625" xr:uid="{CDF459C9-1DD2-4952-8218-2E1F7EE72E50}"/>
    <cellStyle name="_Currency 4 3 2" xfId="1626" xr:uid="{5CB36016-04EA-47B7-A05B-E45968ADD732}"/>
    <cellStyle name="_Currency 4 3 2 2" xfId="1627" xr:uid="{56DD4AD3-4760-4A68-89CA-4C9E9A137987}"/>
    <cellStyle name="_Currency 4 3 3" xfId="1628" xr:uid="{137AE0A5-9485-4158-BA82-1D592839A798}"/>
    <cellStyle name="_Currency 4 4" xfId="1629" xr:uid="{DFAF8085-4326-4A01-A1B2-E87E2C8D24BA}"/>
    <cellStyle name="_Currency 4 4 2" xfId="1630" xr:uid="{877A062E-0C8A-4690-B233-B8F2318ADF2E}"/>
    <cellStyle name="_Currency 4 5" xfId="1631" xr:uid="{F7B4825F-710C-4F08-ACDF-BBD82FD9E159}"/>
    <cellStyle name="_Currency 5" xfId="1632" xr:uid="{71F5284E-EFDA-4AC1-99D9-7C3106337756}"/>
    <cellStyle name="_Currency 5 2" xfId="1633" xr:uid="{90134607-8F79-4092-9F49-645803BA709A}"/>
    <cellStyle name="_Currency 5 2 2" xfId="1634" xr:uid="{E33D4E0B-A29C-44DE-8010-67698276A4E3}"/>
    <cellStyle name="_Currency 5 2 2 2" xfId="1635" xr:uid="{AB895CB0-A814-424E-B480-28CFD18E9396}"/>
    <cellStyle name="_Currency 5 2 2 2 2" xfId="1636" xr:uid="{76AD70E2-B87C-4F04-B2E4-CC7E81A12BBC}"/>
    <cellStyle name="_Currency 5 2 2 3" xfId="1637" xr:uid="{0A6AA7CD-2D53-42D0-B5B3-EC3557A2175D}"/>
    <cellStyle name="_Currency 5 2 3" xfId="1638" xr:uid="{32B57A51-D968-47E9-AF53-5032D514FC14}"/>
    <cellStyle name="_Currency 5 2 3 2" xfId="1639" xr:uid="{4F95DE92-42F2-48B2-B2F5-3E1FEB5FA284}"/>
    <cellStyle name="_Currency 5 2 4" xfId="1640" xr:uid="{186FD3B2-0CC7-45D5-BC45-C3A0EEE015F7}"/>
    <cellStyle name="_Currency 5 3" xfId="1641" xr:uid="{1706EC7F-0873-4F7D-BBE2-9C377608913A}"/>
    <cellStyle name="_Currency 5 3 2" xfId="1642" xr:uid="{CF1E5854-1238-43C9-8C9A-8559C56C03CF}"/>
    <cellStyle name="_Currency 5 3 2 2" xfId="1643" xr:uid="{E832C1F8-16C2-43CE-A62C-CFF07A3A70B1}"/>
    <cellStyle name="_Currency 5 3 3" xfId="1644" xr:uid="{0D135932-0F21-4599-8F60-94798240E378}"/>
    <cellStyle name="_Currency 5 4" xfId="1645" xr:uid="{A0716541-9145-4843-AF81-608573D216B3}"/>
    <cellStyle name="_Currency 5 4 2" xfId="1646" xr:uid="{FC062DEB-E45A-4376-B214-EAF72E6DB882}"/>
    <cellStyle name="_Currency 5 5" xfId="1647" xr:uid="{C946EB76-30BE-4530-89AC-8DECF9B85C72}"/>
    <cellStyle name="_Currency 6" xfId="1648" xr:uid="{429C506D-DCC8-41DD-9B27-465AC572A1D9}"/>
    <cellStyle name="_Currency 6 2" xfId="1649" xr:uid="{87FDA57F-DE54-410E-AB01-F2D53DD43DA4}"/>
    <cellStyle name="_Currency 6 2 2" xfId="1650" xr:uid="{DD6F4F54-1B92-47F9-9F3D-235F0C1FF799}"/>
    <cellStyle name="_Currency 6 2 2 2" xfId="1651" xr:uid="{BFF226E9-8040-46FC-BC2D-71EE25CAF7B6}"/>
    <cellStyle name="_Currency 6 2 2 2 2" xfId="1652" xr:uid="{86E928BA-4A57-4AC4-869B-8BD6DA77D24C}"/>
    <cellStyle name="_Currency 6 2 2 3" xfId="1653" xr:uid="{FC7BD1F8-A743-4228-A180-F9654CAC4585}"/>
    <cellStyle name="_Currency 6 2 3" xfId="1654" xr:uid="{A73EE573-7FF0-43CD-BB94-F4D8E76F8F82}"/>
    <cellStyle name="_Currency 6 2 3 2" xfId="1655" xr:uid="{D2F30BE9-6A43-4F44-8A4C-2942C56145F8}"/>
    <cellStyle name="_Currency 6 2 4" xfId="1656" xr:uid="{A63521D4-1126-40AE-8B3E-2C2EE2DB92FD}"/>
    <cellStyle name="_Currency 6 3" xfId="1657" xr:uid="{EFE93F66-723E-40D1-92D2-93179F82DF13}"/>
    <cellStyle name="_Currency 6 3 2" xfId="1658" xr:uid="{1E47CD77-BCB1-4F04-AD3B-D35FCCD48A05}"/>
    <cellStyle name="_Currency 6 3 2 2" xfId="1659" xr:uid="{DC0117B9-2555-4413-A33E-16C6ECF608A1}"/>
    <cellStyle name="_Currency 6 3 3" xfId="1660" xr:uid="{CBFC216C-AED5-4950-82C5-50836C007B08}"/>
    <cellStyle name="_Currency 6 4" xfId="1661" xr:uid="{E5C0791E-F094-4C79-9F91-F95D25290779}"/>
    <cellStyle name="_Currency 6 4 2" xfId="1662" xr:uid="{008373B6-D238-4018-BCC3-51521367229B}"/>
    <cellStyle name="_Currency 6 5" xfId="1663" xr:uid="{D35A0EA1-FDAF-44F7-8E16-A502F681D86D}"/>
    <cellStyle name="_Currency 7" xfId="1664" xr:uid="{F789DADB-9278-4F2C-BA78-B8B14D38C1ED}"/>
    <cellStyle name="_Currency 7 2" xfId="1665" xr:uid="{473A2514-64B0-44B1-BABB-C668CF056007}"/>
    <cellStyle name="_Currency 7 2 2" xfId="1666" xr:uid="{C075BEB7-BCD7-45D0-8E48-EEAF1285449D}"/>
    <cellStyle name="_Currency 7 2 2 2" xfId="1667" xr:uid="{90718F50-E1AB-45CC-8633-789B3EEC28F7}"/>
    <cellStyle name="_Currency 7 2 3" xfId="1668" xr:uid="{8C4C75F3-B59F-4C36-A85E-D4AB1CBF8D4D}"/>
    <cellStyle name="_Currency 7 3" xfId="1669" xr:uid="{FE8D7B7E-A698-46CB-A439-357F01837470}"/>
    <cellStyle name="_Currency 7 3 2" xfId="1670" xr:uid="{1B7F4DC4-2C72-4641-AB64-E37F13F66CD1}"/>
    <cellStyle name="_Currency 7 3 2 2" xfId="1671" xr:uid="{0A36CD5E-03BB-4CC9-BC14-E54FE7255AAF}"/>
    <cellStyle name="_Currency 7 3 3" xfId="1672" xr:uid="{2D27F9E5-E86B-4605-8D12-B1586DB37C2A}"/>
    <cellStyle name="_Currency 7 4" xfId="1673" xr:uid="{C126CDB5-169F-41D1-9B94-522FC739355B}"/>
    <cellStyle name="_Currency 7 4 2" xfId="1674" xr:uid="{22C2160C-7477-4614-B9AF-36B3DB7DAE9D}"/>
    <cellStyle name="_Currency 7 5" xfId="1675" xr:uid="{EE08F8CA-CEC2-4AF6-958D-9538F52E2796}"/>
    <cellStyle name="_Currency 8" xfId="1676" xr:uid="{3E9C8799-4FF5-47C9-A399-0871876C93B7}"/>
    <cellStyle name="_Currency 8 2" xfId="1677" xr:uid="{43308159-01C4-409F-84E5-AFCEF6D75CDD}"/>
    <cellStyle name="_Currency 8 2 2" xfId="1678" xr:uid="{A60433F5-B5A7-404E-ADC5-523BB2C573AA}"/>
    <cellStyle name="_Currency 8 3" xfId="1679" xr:uid="{130E874A-99B6-4A0D-B7B9-86C66E1B2C1E}"/>
    <cellStyle name="_Currency 9" xfId="1680" xr:uid="{F6136F43-63CC-4AF5-8F9C-31822CF7A737}"/>
    <cellStyle name="_Currency 9 2" xfId="1681" xr:uid="{C6E582F7-7CD1-4189-9267-85990AC94A46}"/>
    <cellStyle name="_Currency 9 2 2" xfId="1682" xr:uid="{84E2BD05-0265-4EF1-A0DE-FEF500DFB45E}"/>
    <cellStyle name="_Currency 9 3" xfId="1683" xr:uid="{9ABF45B0-A751-466B-BB04-D3A86E273528}"/>
    <cellStyle name="_Currency_03-Egne aksjer 1002" xfId="1684" xr:uid="{CBCBC82D-FB4A-4D18-A59C-23B99678E65E}"/>
    <cellStyle name="_Currency_03-Egne aksjer 1002 2" xfId="40511" xr:uid="{F3BF0807-141C-434E-9E1B-E73D460D8F25}"/>
    <cellStyle name="_Currency_03-Egne aksjer 1003" xfId="1685" xr:uid="{BFBCA408-2D6D-43EE-A286-B09A6CECAC86}"/>
    <cellStyle name="_Currency_03-Egne aksjer 1003 2" xfId="40512" xr:uid="{083292AF-C5AF-4201-9040-86C74C8654E6}"/>
    <cellStyle name="_Currency_06-Tilknytta 0909" xfId="1686" xr:uid="{98768BB6-7FC9-4912-A653-2C6F7DBDD4DC}"/>
    <cellStyle name="_Currency_Adj_comprehensive_income_Trends" xfId="40513" xr:uid="{034CDCA9-873C-4133-8F3F-29A996F4CA89}"/>
    <cellStyle name="_Currency_Adj_Operating_expenses" xfId="1687" xr:uid="{DD5C6951-9F3C-408E-9458-85FF5EC2888D}"/>
    <cellStyle name="_Currency_Adj_Spec_capital_require" xfId="10372" xr:uid="{CD068878-703C-48F9-9581-E6C60E8A663D}"/>
    <cellStyle name="_Currency_Adjustment-Balance sheet" xfId="40514" xr:uid="{D48BA343-069D-4F6D-9205-FB5C8C7D97D9}"/>
    <cellStyle name="_Currency_Adjustment-Balance sheet_Trends" xfId="40515" xr:uid="{8856DEF4-B72C-47CC-8B0D-00E067FC567A}"/>
    <cellStyle name="_Currency_Appendix G" xfId="49515" xr:uid="{E1C3B612-2631-47A1-B850-6C9005BF9ECA}"/>
    <cellStyle name="_Currency_Avstem DM og grunnlag" xfId="40516" xr:uid="{625DEB2A-D931-4030-B037-28D4FF86F396}"/>
    <cellStyle name="_Currency_Balanse - kontrollert" xfId="40517" xr:uid="{4B302DB2-ABC0-41F7-81D0-E75E027C0CE5}"/>
    <cellStyle name="_Currency_EK 0912" xfId="1688" xr:uid="{499DD64B-F164-41E5-98AA-CF99CEC8E3EC}"/>
    <cellStyle name="_Currency_EK oppstilling 1Q09" xfId="1689" xr:uid="{16F3E8A9-29A7-416B-869D-C13720C47ADD}"/>
    <cellStyle name="_Currency_Expenses (1)" xfId="1690" xr:uid="{2D0926B9-8B3D-4386-9715-2C486FF49BAE}"/>
    <cellStyle name="_Currency_Group_DnB_NORD_B2008-11_to_DnB_NOR061107" xfId="10373" xr:uid="{6084CDE3-BC28-4F7E-8735-20674766D955}"/>
    <cellStyle name="_Currency_Kontantstrømanalyse 3Q09-konsernet" xfId="1691" xr:uid="{C494F31F-67F8-4728-A3A7-7BA2D958F36B}"/>
    <cellStyle name="_Currency_Kontantstrømanalyse 3Q09-konsernet 2" xfId="40518" xr:uid="{CF56A15F-50B1-4C15-AA1B-366F757150CE}"/>
    <cellStyle name="_Currency_Kontantstrømanalyse 4Q09-konsernet" xfId="1692" xr:uid="{DA14F131-1DCF-47E6-A413-0A69772043BF}"/>
    <cellStyle name="_Currency_Kontantstrømanalyse 4Q09-konsernet 2" xfId="40519" xr:uid="{50EE8239-14DD-40CE-96FE-C7C97796A96B}"/>
    <cellStyle name="_Currency_Kvartalstabeller" xfId="40520" xr:uid="{FE1480E6-1393-46AA-AC43-83AB036CBC4E}"/>
    <cellStyle name="_Currency_Merger Plans2" xfId="1693" xr:uid="{1CF97B7B-3604-42A7-8EBB-4703E1030109}"/>
    <cellStyle name="_Currency_Merger Plans2 10" xfId="1694" xr:uid="{ECAFD583-9298-4A26-BD2B-1DA1E2B5EFA5}"/>
    <cellStyle name="_Currency_Merger Plans2 10 2" xfId="1695" xr:uid="{DBD86D77-9BB8-49F5-8FED-4B04DC0DC561}"/>
    <cellStyle name="_Currency_Merger Plans2 11" xfId="1696" xr:uid="{D8FDE4ED-7917-45C9-9D62-6DAE4913CA4B}"/>
    <cellStyle name="_Currency_Merger Plans2 12" xfId="1697" xr:uid="{A4912CE4-270C-4B01-905F-603486D234F0}"/>
    <cellStyle name="_Currency_Merger Plans2 13" xfId="1698" xr:uid="{5915B4C1-890F-4701-AE45-605D01377A0A}"/>
    <cellStyle name="_Currency_Merger Plans2 2" xfId="1699" xr:uid="{9F1F0792-8D92-4B00-8FD2-24597DA225CC}"/>
    <cellStyle name="_Currency_Merger Plans2 2 2" xfId="1700" xr:uid="{E82DCCCF-CC06-4603-8431-3FA914202D6C}"/>
    <cellStyle name="_Currency_Merger Plans2 2 2 2" xfId="1701" xr:uid="{D279A987-7B59-48F1-B83C-6FA0ADA8E2DB}"/>
    <cellStyle name="_Currency_Merger Plans2 2 2 2 2" xfId="1702" xr:uid="{759A3CE6-D092-492C-A7A4-C37A65DCB2B1}"/>
    <cellStyle name="_Currency_Merger Plans2 2 2 2 2 2" xfId="1703" xr:uid="{CABEE197-689A-40CA-B748-59C0D9F58F98}"/>
    <cellStyle name="_Currency_Merger Plans2 2 2 2 3" xfId="1704" xr:uid="{3A1D5306-5EF5-4636-AB5A-D6A88BAC7790}"/>
    <cellStyle name="_Currency_Merger Plans2 2 2 3" xfId="1705" xr:uid="{469379F5-7DB9-4BBC-A568-B02A256C84F5}"/>
    <cellStyle name="_Currency_Merger Plans2 2 2 3 2" xfId="1706" xr:uid="{134B96C6-81AE-4ED9-9735-4123C0C407F5}"/>
    <cellStyle name="_Currency_Merger Plans2 2 2 4" xfId="1707" xr:uid="{DE6E4099-92F4-4D58-B5E9-5FD6936CA8D1}"/>
    <cellStyle name="_Currency_Merger Plans2 2 3" xfId="1708" xr:uid="{21748E95-52C0-44C0-B0C1-447B49E39E87}"/>
    <cellStyle name="_Currency_Merger Plans2 2 3 2" xfId="1709" xr:uid="{D083B2AB-11D8-4805-9036-1899EA053A17}"/>
    <cellStyle name="_Currency_Merger Plans2 2 3 2 2" xfId="1710" xr:uid="{E0C93376-EA56-443A-98CF-28BF87B9C4B4}"/>
    <cellStyle name="_Currency_Merger Plans2 2 3 3" xfId="1711" xr:uid="{DB9BA35B-0402-4934-B7B0-9EDB84300AC4}"/>
    <cellStyle name="_Currency_Merger Plans2 2 4" xfId="1712" xr:uid="{BAF8A5D0-DA2D-4E01-A2ED-0DB4E46F9D3E}"/>
    <cellStyle name="_Currency_Merger Plans2 2 4 2" xfId="1713" xr:uid="{DE9F05C3-9251-4AD7-8604-0DD5F21C46EF}"/>
    <cellStyle name="_Currency_Merger Plans2 2 4 2 2" xfId="1714" xr:uid="{33FAE86F-B1C5-47E5-BCBB-C58B20B1D2A0}"/>
    <cellStyle name="_Currency_Merger Plans2 2 4 3" xfId="1715" xr:uid="{7F583D5D-9F0D-45C2-9348-9B85FF326C70}"/>
    <cellStyle name="_Currency_Merger Plans2 2 5" xfId="1716" xr:uid="{5936C242-8914-4DCD-B946-FE820E2AA200}"/>
    <cellStyle name="_Currency_Merger Plans2 2 5 2" xfId="1717" xr:uid="{1ADC93C3-F6EA-4AB6-B68A-11B986EC93BA}"/>
    <cellStyle name="_Currency_Merger Plans2 2 6" xfId="1718" xr:uid="{69AFB186-BFF2-4F6F-A993-CCB7E195D390}"/>
    <cellStyle name="_Currency_Merger Plans2 3" xfId="1719" xr:uid="{3577450D-3260-4F7C-BA6E-71BF7B36F403}"/>
    <cellStyle name="_Currency_Merger Plans2 3 2" xfId="1720" xr:uid="{B3E2DA67-6E3A-48D2-997B-C4E317009C14}"/>
    <cellStyle name="_Currency_Merger Plans2 3 2 2" xfId="1721" xr:uid="{FCDECB99-3C64-4E15-B020-93B1B2407062}"/>
    <cellStyle name="_Currency_Merger Plans2 3 2 2 2" xfId="1722" xr:uid="{38A8906C-2373-414A-AEB8-1038EFD3C602}"/>
    <cellStyle name="_Currency_Merger Plans2 3 2 3" xfId="1723" xr:uid="{B2A84D06-B65B-4A0B-8051-3B1B9012246E}"/>
    <cellStyle name="_Currency_Merger Plans2 3 3" xfId="1724" xr:uid="{1027D710-F78B-49E1-8AFB-1CD8B61E6B0E}"/>
    <cellStyle name="_Currency_Merger Plans2 3 3 2" xfId="1725" xr:uid="{41EEED5E-279E-43E9-81E3-54930430B89C}"/>
    <cellStyle name="_Currency_Merger Plans2 3 3 3" xfId="1726" xr:uid="{8696D1C0-2C62-4A86-BFE4-B588EDA3115F}"/>
    <cellStyle name="_Currency_Merger Plans2 3 3 4" xfId="1727" xr:uid="{5B1DD468-AF8D-470E-93D9-2888D0358ECA}"/>
    <cellStyle name="_Currency_Merger Plans2 3 4" xfId="1728" xr:uid="{968DD0CF-B9EE-44F5-BE37-DE7A64F7BA3A}"/>
    <cellStyle name="_Currency_Merger Plans2 4" xfId="1729" xr:uid="{0D355383-EB30-4C94-B201-DF4AD1E220F0}"/>
    <cellStyle name="_Currency_Merger Plans2 4 2" xfId="1730" xr:uid="{23EB13F6-8AD7-4773-802C-81CF25F9734B}"/>
    <cellStyle name="_Currency_Merger Plans2 4 2 2" xfId="1731" xr:uid="{F942538C-C4E9-4760-A4EB-803429E6FEF6}"/>
    <cellStyle name="_Currency_Merger Plans2 4 2 2 2" xfId="1732" xr:uid="{1D521707-554F-40E3-AF44-A025A3C21074}"/>
    <cellStyle name="_Currency_Merger Plans2 4 2 2 2 2" xfId="1733" xr:uid="{F33A6EB0-4E00-4429-A185-CDB9FD1F3FC2}"/>
    <cellStyle name="_Currency_Merger Plans2 4 2 2 3" xfId="1734" xr:uid="{64AC6A02-95C7-4566-AB13-28FDA59C2FC2}"/>
    <cellStyle name="_Currency_Merger Plans2 4 2 3" xfId="1735" xr:uid="{6B2BE5F4-F6BF-46BA-9BDC-7158DD2FA3CC}"/>
    <cellStyle name="_Currency_Merger Plans2 4 2 3 2" xfId="1736" xr:uid="{02A19188-1D17-4E4B-B24B-D92848D7DD59}"/>
    <cellStyle name="_Currency_Merger Plans2 4 2 4" xfId="1737" xr:uid="{9DBAFB23-24C7-4407-AD0D-444EC9E482E0}"/>
    <cellStyle name="_Currency_Merger Plans2 4 3" xfId="1738" xr:uid="{6C0B23A9-2E23-4CD7-9FC6-24B8BF6A4043}"/>
    <cellStyle name="_Currency_Merger Plans2 4 3 2" xfId="1739" xr:uid="{459ADD76-782E-4132-A196-3A33BF259264}"/>
    <cellStyle name="_Currency_Merger Plans2 4 3 2 2" xfId="1740" xr:uid="{EF7F4059-073F-4E5E-A68E-96FC2CF1EEC5}"/>
    <cellStyle name="_Currency_Merger Plans2 4 3 3" xfId="1741" xr:uid="{717C7AA7-3E2E-481F-8A6F-EF87D2BE62DE}"/>
    <cellStyle name="_Currency_Merger Plans2 4 4" xfId="1742" xr:uid="{D50354D0-193B-4C68-937C-AA1776927039}"/>
    <cellStyle name="_Currency_Merger Plans2 4 4 2" xfId="1743" xr:uid="{47EA8099-D13E-4316-8ADB-99439E17024F}"/>
    <cellStyle name="_Currency_Merger Plans2 4 5" xfId="1744" xr:uid="{BF3BCF6D-66A5-4EB8-9A6E-4E7AE0BF6717}"/>
    <cellStyle name="_Currency_Merger Plans2 5" xfId="1745" xr:uid="{5749342C-BC2B-491C-A421-6D59B7C8D950}"/>
    <cellStyle name="_Currency_Merger Plans2 5 2" xfId="1746" xr:uid="{F53995A4-37FA-4D0D-B93C-F8C3ECAFC9E8}"/>
    <cellStyle name="_Currency_Merger Plans2 5 2 2" xfId="1747" xr:uid="{EDDA81D1-2E4B-4A11-AACF-698CC22BAC62}"/>
    <cellStyle name="_Currency_Merger Plans2 5 2 2 2" xfId="1748" xr:uid="{5C15E762-D0C0-4954-9C60-F2B106BE24BA}"/>
    <cellStyle name="_Currency_Merger Plans2 5 2 2 2 2" xfId="1749" xr:uid="{780C4E7F-C55C-4854-9956-85AA2F548F21}"/>
    <cellStyle name="_Currency_Merger Plans2 5 2 2 3" xfId="1750" xr:uid="{CC87B584-C548-4725-B970-BB43676A9598}"/>
    <cellStyle name="_Currency_Merger Plans2 5 2 3" xfId="1751" xr:uid="{5F4E5227-9964-40D8-A6CE-D149C6E334DF}"/>
    <cellStyle name="_Currency_Merger Plans2 5 2 3 2" xfId="1752" xr:uid="{C9BA6100-3211-4AEC-9179-07046F4F4966}"/>
    <cellStyle name="_Currency_Merger Plans2 5 2 4" xfId="1753" xr:uid="{34BA3932-271A-46AA-BA25-8E2F9BCD5B6B}"/>
    <cellStyle name="_Currency_Merger Plans2 5 3" xfId="1754" xr:uid="{8B3BEC19-2017-4F7B-A033-04D6840577C1}"/>
    <cellStyle name="_Currency_Merger Plans2 5 3 2" xfId="1755" xr:uid="{1939F984-3074-4B28-A791-AC26C84A2AE8}"/>
    <cellStyle name="_Currency_Merger Plans2 5 3 2 2" xfId="1756" xr:uid="{306DC56F-190F-47AF-AA6E-D045D6A9F4B8}"/>
    <cellStyle name="_Currency_Merger Plans2 5 3 3" xfId="1757" xr:uid="{0F11A2B5-198F-4467-B0D1-4A05E249D367}"/>
    <cellStyle name="_Currency_Merger Plans2 5 4" xfId="1758" xr:uid="{A854C234-6880-49E1-AAA3-270E68D64209}"/>
    <cellStyle name="_Currency_Merger Plans2 5 4 2" xfId="1759" xr:uid="{8E241552-06B0-46D6-B057-A6B1353A33B2}"/>
    <cellStyle name="_Currency_Merger Plans2 5 5" xfId="1760" xr:uid="{68078E2D-1EDF-4D2C-A981-F2026AC9299A}"/>
    <cellStyle name="_Currency_Merger Plans2 6" xfId="1761" xr:uid="{7B1D817D-FA9F-4B2C-8381-F107C013A761}"/>
    <cellStyle name="_Currency_Merger Plans2 6 2" xfId="1762" xr:uid="{986A94D2-343C-4480-B2AB-A61B23043BA7}"/>
    <cellStyle name="_Currency_Merger Plans2 6 2 2" xfId="1763" xr:uid="{F0F327D6-0682-4D86-BE52-24E042D81737}"/>
    <cellStyle name="_Currency_Merger Plans2 6 2 2 2" xfId="1764" xr:uid="{38A7886E-B5CB-4877-8B9E-F9E98DCAA4DD}"/>
    <cellStyle name="_Currency_Merger Plans2 6 2 2 2 2" xfId="1765" xr:uid="{804ED5DA-3A72-4680-BA32-6B85B90ED30A}"/>
    <cellStyle name="_Currency_Merger Plans2 6 2 2 3" xfId="1766" xr:uid="{C1340BB9-058D-4DA7-8814-B752EBF6D231}"/>
    <cellStyle name="_Currency_Merger Plans2 6 2 3" xfId="1767" xr:uid="{4C59B0A9-8815-4C61-83F6-5C90E2028C77}"/>
    <cellStyle name="_Currency_Merger Plans2 6 2 3 2" xfId="1768" xr:uid="{667C9F42-1134-460D-A16B-B60390E63E25}"/>
    <cellStyle name="_Currency_Merger Plans2 6 2 4" xfId="1769" xr:uid="{84BA7B35-4518-4250-B582-BCA069A38981}"/>
    <cellStyle name="_Currency_Merger Plans2 6 3" xfId="1770" xr:uid="{10A8D8AA-09E2-4357-ABC5-70B6E74EBF10}"/>
    <cellStyle name="_Currency_Merger Plans2 6 3 2" xfId="1771" xr:uid="{351B75CB-91DC-49FD-819D-4D7C2932D0BC}"/>
    <cellStyle name="_Currency_Merger Plans2 6 3 2 2" xfId="1772" xr:uid="{4B5DC905-8049-4A41-8A16-9A3A75EF8E47}"/>
    <cellStyle name="_Currency_Merger Plans2 6 3 3" xfId="1773" xr:uid="{B7AEC808-8AF2-495B-858C-4CF5FB1F0595}"/>
    <cellStyle name="_Currency_Merger Plans2 6 4" xfId="1774" xr:uid="{A6367377-16F3-4A41-AECF-F90742F5F5EE}"/>
    <cellStyle name="_Currency_Merger Plans2 6 4 2" xfId="1775" xr:uid="{C2EAA9DA-AFEE-4A06-90AD-940AAA644F99}"/>
    <cellStyle name="_Currency_Merger Plans2 6 5" xfId="1776" xr:uid="{E1B40435-AAAE-49AA-AB1F-D9BD7FB82AFC}"/>
    <cellStyle name="_Currency_Merger Plans2 7" xfId="1777" xr:uid="{3110B906-96C8-45D8-A3A7-1E0A45B50505}"/>
    <cellStyle name="_Currency_Merger Plans2 7 2" xfId="1778" xr:uid="{25725AFE-5400-4D4E-A678-67C9092CBD8E}"/>
    <cellStyle name="_Currency_Merger Plans2 7 2 2" xfId="1779" xr:uid="{ABECE29B-6C64-4919-8612-B8B38DDC501A}"/>
    <cellStyle name="_Currency_Merger Plans2 7 2 2 2" xfId="1780" xr:uid="{A7A1B698-9639-4069-97F2-4E6299F7F3A3}"/>
    <cellStyle name="_Currency_Merger Plans2 7 2 3" xfId="1781" xr:uid="{BAA85E7F-21C3-48BA-8130-9D4B7EBD5FD1}"/>
    <cellStyle name="_Currency_Merger Plans2 7 3" xfId="1782" xr:uid="{F41156A7-76C0-46D5-ACD4-08E3BFAA3BC6}"/>
    <cellStyle name="_Currency_Merger Plans2 7 3 2" xfId="1783" xr:uid="{9F66BC63-DDB6-49C4-B225-F8EEEF0F4E61}"/>
    <cellStyle name="_Currency_Merger Plans2 7 3 2 2" xfId="1784" xr:uid="{BB8A6F9F-7102-42F9-BB25-01BC4821BC6D}"/>
    <cellStyle name="_Currency_Merger Plans2 7 3 3" xfId="1785" xr:uid="{BA73BB25-DC16-4926-9AAE-745EAC7B8183}"/>
    <cellStyle name="_Currency_Merger Plans2 7 4" xfId="1786" xr:uid="{D2D62E26-C2CA-4F13-A2C2-71601A852AA6}"/>
    <cellStyle name="_Currency_Merger Plans2 7 4 2" xfId="1787" xr:uid="{8EF300F0-5F8C-43EE-8AA4-9F99CB0E7F61}"/>
    <cellStyle name="_Currency_Merger Plans2 7 5" xfId="1788" xr:uid="{E5BD1548-8984-4634-818A-4B394BE0AD30}"/>
    <cellStyle name="_Currency_Merger Plans2 8" xfId="1789" xr:uid="{927321DE-9E59-4B9F-9F20-631A3B467EAB}"/>
    <cellStyle name="_Currency_Merger Plans2 8 2" xfId="1790" xr:uid="{D40E38C7-01FD-4C96-A876-1CC5B143F255}"/>
    <cellStyle name="_Currency_Merger Plans2 8 2 2" xfId="1791" xr:uid="{BFD12B7E-44D5-4C53-90DC-8359BCD08215}"/>
    <cellStyle name="_Currency_Merger Plans2 8 3" xfId="1792" xr:uid="{2F33C0A3-3C2A-41CA-AA3A-31748143BC7A}"/>
    <cellStyle name="_Currency_Merger Plans2 9" xfId="1793" xr:uid="{469CE774-E6F0-4F0E-B9E8-323607563712}"/>
    <cellStyle name="_Currency_Merger Plans2 9 2" xfId="1794" xr:uid="{135EF5DD-A2B2-431E-AA59-827FBEFB745F}"/>
    <cellStyle name="_Currency_Merger Plans2 9 2 2" xfId="1795" xr:uid="{48BADE26-9980-44C9-A6FC-794A4CFD0E8F}"/>
    <cellStyle name="_Currency_Merger Plans2 9 3" xfId="1796" xr:uid="{B3E584AB-99F7-4851-949A-8D825AB58214}"/>
    <cellStyle name="_Currency_Merger Plans2_Note 29 - Forsikringsrisiko 2010 (sendt GF 27012011) - versjon 3" xfId="41834" xr:uid="{7C683CCC-6A46-4838-9288-725AE2D8FFE8}"/>
    <cellStyle name="_Currency_Merger Plans2_Note 29 - Forsikringsrisiko 2010 (sendt ØR 04022011) - versjon 4" xfId="41835" xr:uid="{54B7E0B9-FEAF-4AEA-AAB2-3D78F37CBEDE}"/>
    <cellStyle name="_Currency_Merger Plans2_Noter 2010 - oversikt over ansvarlige_status" xfId="41836" xr:uid="{466FE123-9F1D-4636-975C-7A7D79555689}"/>
    <cellStyle name="_Currency_Merger Plans2_RIK M" xfId="41837" xr:uid="{B290DF07-4E98-4AD2-AAA9-DE2F54F4B3D3}"/>
    <cellStyle name="_Currency_Note 29 - Forsikringsrisiko 2010 (sendt GF 27012011) - versjon 3" xfId="41838" xr:uid="{973E5789-A042-4795-9BC8-E907B725599A}"/>
    <cellStyle name="_Currency_Note 29 - Forsikringsrisiko 2010 (sendt ØR 04022011) - versjon 4" xfId="41839" xr:uid="{E49D66F0-584E-4069-ADC3-5A9417F3B995}"/>
    <cellStyle name="_Currency_Noter 2010 - oversikt over ansvarlige_status" xfId="41840" xr:uid="{02DD4962-067A-4F3A-B7B3-592859100644}"/>
    <cellStyle name="_Currency_Other MTM adjustments" xfId="1797" xr:uid="{66B63309-557D-46E4-B581-FB47C09E7B78}"/>
    <cellStyle name="_Currency_Results &amp; key fig." xfId="49514" xr:uid="{C9AE07B8-EC85-4583-9B9E-56F260C67427}"/>
    <cellStyle name="_Currency_RIK M" xfId="41841" xr:uid="{851E00FF-C67F-404B-97EE-AAA98C1C3765}"/>
    <cellStyle name="_Currency_Totalresultat" xfId="40521" xr:uid="{50B2931D-ADB9-4EB8-8728-788A546386BF}"/>
    <cellStyle name="_Currency_Valeffekt NORD, Lux og Finans 3Q09" xfId="1798" xr:uid="{70DE83FF-03F5-4AB9-807D-92701DD21FD5}"/>
    <cellStyle name="_Currency_Valeffekt NORD, Lux og Finans 3Q09 2" xfId="58397" xr:uid="{1B4D9340-8170-4651-ABDA-CF0E5637DFFC}"/>
    <cellStyle name="_Currency_Valeffekt NORD, Lux og Finans 3Q09 3" xfId="58398" xr:uid="{FBACCC16-8F01-4D67-936A-B54422908DFA}"/>
    <cellStyle name="_Currency_Valutafordelt utlån og innsk 4Q09" xfId="1799" xr:uid="{033CBC8A-AFE5-4B2D-AA6B-17F0A817E289}"/>
    <cellStyle name="_Currency_Valutafordelt utlån og innsk 4Q09 2" xfId="58399" xr:uid="{FBD146EB-A538-4AC5-944C-DBCB776816BF}"/>
    <cellStyle name="_Currency_Valutafordelt utlån og innsk 4Q09 3" xfId="58400" xr:uid="{EEF3DD83-3D12-4F59-8EB4-03F806304225}"/>
    <cellStyle name="_CurrencySpace" xfId="1800" xr:uid="{657D7BF3-4904-415B-9B70-283323B65BCC}"/>
    <cellStyle name="_CurrencySpace 10" xfId="1801" xr:uid="{5117C347-CC3E-473F-BB2D-E59FA9A40183}"/>
    <cellStyle name="_CurrencySpace 10 2" xfId="1802" xr:uid="{D11E42BE-76EB-4FDD-992E-D0F974C70551}"/>
    <cellStyle name="_CurrencySpace 11" xfId="1803" xr:uid="{43C96285-6FE5-4451-97A0-5985480E4058}"/>
    <cellStyle name="_CurrencySpace 12" xfId="1804" xr:uid="{A294C0AD-458C-4270-ABFE-219E5F37A563}"/>
    <cellStyle name="_CurrencySpace 13" xfId="1805" xr:uid="{90630AFD-16D9-4E64-BF0F-688264DE4ABF}"/>
    <cellStyle name="_CurrencySpace 2" xfId="1806" xr:uid="{B51408BB-4420-4B32-A403-E7E0B8A51B77}"/>
    <cellStyle name="_CurrencySpace 2 2" xfId="1807" xr:uid="{BA898ABF-8724-4BA7-A8D9-C752185F5CF6}"/>
    <cellStyle name="_CurrencySpace 2 2 2" xfId="1808" xr:uid="{60B400D7-7A2F-4E03-ACFF-2AD18645DC2D}"/>
    <cellStyle name="_CurrencySpace 2 2 2 2" xfId="1809" xr:uid="{A2792CC9-EFF0-4283-9A5E-C436BCBFEF96}"/>
    <cellStyle name="_CurrencySpace 2 2 2 2 2" xfId="1810" xr:uid="{B3A19DB2-6B37-4A0E-9A7F-B9E627CA4D65}"/>
    <cellStyle name="_CurrencySpace 2 2 2 3" xfId="1811" xr:uid="{0DD0B43D-1D58-4499-B845-D8FCB299AFDA}"/>
    <cellStyle name="_CurrencySpace 2 2 3" xfId="1812" xr:uid="{E0B885E8-B3D4-4E4C-9FD9-A2B26D1810FC}"/>
    <cellStyle name="_CurrencySpace 2 2 3 2" xfId="1813" xr:uid="{80463A4C-D6D7-4553-897E-25D3712B2F3B}"/>
    <cellStyle name="_CurrencySpace 2 2 4" xfId="1814" xr:uid="{FC215C19-A6F0-4330-A310-56567F25F08D}"/>
    <cellStyle name="_CurrencySpace 2 3" xfId="1815" xr:uid="{183456C8-54AB-407F-8F2C-D8BEA55844BA}"/>
    <cellStyle name="_CurrencySpace 2 3 2" xfId="1816" xr:uid="{3BD1B59E-EA0B-4295-BBC2-8504B8ABA042}"/>
    <cellStyle name="_CurrencySpace 2 3 2 2" xfId="1817" xr:uid="{DF29028D-AEA6-4D1B-BCF8-27C096F2B4C3}"/>
    <cellStyle name="_CurrencySpace 2 3 3" xfId="1818" xr:uid="{9FE4D1F8-7D3B-4A86-8016-9D9122D5E118}"/>
    <cellStyle name="_CurrencySpace 2 4" xfId="1819" xr:uid="{9800081B-4B57-4A6B-9279-490DE83D276A}"/>
    <cellStyle name="_CurrencySpace 2 4 2" xfId="1820" xr:uid="{3DB6311B-4402-43DC-B94E-45B7368BB8F4}"/>
    <cellStyle name="_CurrencySpace 2 4 2 2" xfId="1821" xr:uid="{B5DC6C56-E129-4323-AF7B-55D82CFA7743}"/>
    <cellStyle name="_CurrencySpace 2 4 3" xfId="1822" xr:uid="{600A69D9-4797-4761-8310-427FAB3C6114}"/>
    <cellStyle name="_CurrencySpace 2 5" xfId="1823" xr:uid="{2DEB11AE-DF35-415A-9A9A-EBACCB3A96D4}"/>
    <cellStyle name="_CurrencySpace 2 5 2" xfId="1824" xr:uid="{B2B842DD-FFB5-427E-862A-C54233760015}"/>
    <cellStyle name="_CurrencySpace 2 6" xfId="1825" xr:uid="{5F48E6F6-ABE6-4E8E-AAB9-1C15A21BFF28}"/>
    <cellStyle name="_CurrencySpace 2_Allokert kapital renter" xfId="43045" xr:uid="{07C864F4-A634-46ED-8F8C-8021CB7D3669}"/>
    <cellStyle name="_CurrencySpace 3" xfId="1826" xr:uid="{B980C6F0-2FD2-4174-BC44-D4517FC5CAC6}"/>
    <cellStyle name="_CurrencySpace 3 2" xfId="1827" xr:uid="{2E180A32-643B-45EF-BD5E-1B8DAE8AFF18}"/>
    <cellStyle name="_CurrencySpace 3 2 2" xfId="1828" xr:uid="{149BEDC6-1894-447C-8091-E7AA159B9AF6}"/>
    <cellStyle name="_CurrencySpace 3 2 2 2" xfId="1829" xr:uid="{02905C1F-1AB1-4182-80CE-D0BA147199AB}"/>
    <cellStyle name="_CurrencySpace 3 2 3" xfId="1830" xr:uid="{1CBF3802-33F5-4CBC-8648-7DA72F9128BB}"/>
    <cellStyle name="_CurrencySpace 3 3" xfId="1831" xr:uid="{F1470E0A-042D-4E2B-A919-5D9C2020F5C9}"/>
    <cellStyle name="_CurrencySpace 3 3 2" xfId="1832" xr:uid="{BBA23B62-9250-4571-A1D1-57F29AA0365C}"/>
    <cellStyle name="_CurrencySpace 3 3 3" xfId="1833" xr:uid="{B589A678-B308-4182-8DC5-5A6CEB760F32}"/>
    <cellStyle name="_CurrencySpace 3 3 4" xfId="1834" xr:uid="{3F7DA820-0C3D-4C74-9D26-9B141A7B0713}"/>
    <cellStyle name="_CurrencySpace 3 4" xfId="1835" xr:uid="{22330C60-7B53-4D07-8343-3931AC192DD3}"/>
    <cellStyle name="_CurrencySpace 4" xfId="1836" xr:uid="{91322ECA-1000-4A99-AFDB-6F7AC911BF4D}"/>
    <cellStyle name="_CurrencySpace 4 2" xfId="1837" xr:uid="{3F487CD2-E782-4C21-B47A-6903A6E73D63}"/>
    <cellStyle name="_CurrencySpace 4 2 2" xfId="1838" xr:uid="{754FEDAA-9B59-4011-99B9-14A129FEEF88}"/>
    <cellStyle name="_CurrencySpace 4 2 2 2" xfId="1839" xr:uid="{92405C1E-C388-44B7-96E3-EE2AE0A69EAB}"/>
    <cellStyle name="_CurrencySpace 4 2 2 2 2" xfId="1840" xr:uid="{34068BBD-3BAE-47E2-AE4B-24E819C78579}"/>
    <cellStyle name="_CurrencySpace 4 2 2 3" xfId="1841" xr:uid="{C42284AE-D3C0-4BED-9588-1D1FF1B15A9A}"/>
    <cellStyle name="_CurrencySpace 4 2 3" xfId="1842" xr:uid="{9307946D-658D-42B1-B82A-6079DC7FE754}"/>
    <cellStyle name="_CurrencySpace 4 2 3 2" xfId="1843" xr:uid="{48CC05FF-8F99-46E0-8BEF-6700AEE6F644}"/>
    <cellStyle name="_CurrencySpace 4 2 4" xfId="1844" xr:uid="{CF9EFE61-F6ED-4E18-B058-FD1A38A37ACD}"/>
    <cellStyle name="_CurrencySpace 4 3" xfId="1845" xr:uid="{D8AB7E0B-EE4A-4018-B7E9-899696E215DB}"/>
    <cellStyle name="_CurrencySpace 4 3 2" xfId="1846" xr:uid="{7B5416B0-D25F-4977-A65A-B16E2C92E2D8}"/>
    <cellStyle name="_CurrencySpace 4 3 2 2" xfId="1847" xr:uid="{FF00A42C-3575-49D0-AACC-040E7A4C1E1F}"/>
    <cellStyle name="_CurrencySpace 4 3 3" xfId="1848" xr:uid="{E7C7A82C-22C0-4311-8BD1-1EAEC93474D0}"/>
    <cellStyle name="_CurrencySpace 4 4" xfId="1849" xr:uid="{66A0EF88-1058-4C24-AE65-193A0C589C16}"/>
    <cellStyle name="_CurrencySpace 4 4 2" xfId="1850" xr:uid="{35B99ABB-C174-4BE5-AF55-3376C91A8CFC}"/>
    <cellStyle name="_CurrencySpace 4 5" xfId="1851" xr:uid="{9EDBB57B-20A0-48DA-8BD0-6A7DA4F37BF1}"/>
    <cellStyle name="_CurrencySpace 5" xfId="1852" xr:uid="{2DFCC7C2-B9DE-481C-ABCA-4DBA3694D794}"/>
    <cellStyle name="_CurrencySpace 5 2" xfId="1853" xr:uid="{988CD1B8-9721-4FA6-9839-67CF5F8FA102}"/>
    <cellStyle name="_CurrencySpace 5 2 2" xfId="1854" xr:uid="{F2D13E39-57CF-4FCB-BB51-D8DAB974278F}"/>
    <cellStyle name="_CurrencySpace 5 2 2 2" xfId="1855" xr:uid="{41F6B269-56D5-43CF-A6F8-68183DF739C9}"/>
    <cellStyle name="_CurrencySpace 5 2 2 2 2" xfId="1856" xr:uid="{34D19843-B493-45A7-96E8-51AEFF13A200}"/>
    <cellStyle name="_CurrencySpace 5 2 2 3" xfId="1857" xr:uid="{E0F89238-B9EA-4D31-A9A1-F60AD76A1539}"/>
    <cellStyle name="_CurrencySpace 5 2 3" xfId="1858" xr:uid="{4BB72CCC-A6CA-4AC5-A896-D29E7612E524}"/>
    <cellStyle name="_CurrencySpace 5 2 3 2" xfId="1859" xr:uid="{9006F182-3F11-45CD-A8EB-F363EFE8DA23}"/>
    <cellStyle name="_CurrencySpace 5 2 4" xfId="1860" xr:uid="{A7F7075D-BB04-4EDB-8D6F-C8ECB9152A49}"/>
    <cellStyle name="_CurrencySpace 5 3" xfId="1861" xr:uid="{223C07EF-6769-46E2-867E-B24B6EC5AD3B}"/>
    <cellStyle name="_CurrencySpace 5 3 2" xfId="1862" xr:uid="{13F6B21E-D6CA-4807-9740-A06F635078E6}"/>
    <cellStyle name="_CurrencySpace 5 3 2 2" xfId="1863" xr:uid="{573BB6AE-244D-4B36-BD3C-5C517E02E089}"/>
    <cellStyle name="_CurrencySpace 5 3 3" xfId="1864" xr:uid="{3D5763C5-A3BA-4EF1-A659-D6E1135936F5}"/>
    <cellStyle name="_CurrencySpace 5 4" xfId="1865" xr:uid="{2E8D5E77-9B9E-48C0-B5DB-D50DDD6AE485}"/>
    <cellStyle name="_CurrencySpace 5 4 2" xfId="1866" xr:uid="{5792A357-DE41-4F6D-89F8-6E0886DD68C9}"/>
    <cellStyle name="_CurrencySpace 5 5" xfId="1867" xr:uid="{DA2305C8-774E-474C-8DF3-E792D5ECDDEC}"/>
    <cellStyle name="_CurrencySpace 6" xfId="1868" xr:uid="{F7F5A757-730E-4255-9AEE-F83477FE296C}"/>
    <cellStyle name="_CurrencySpace 6 2" xfId="1869" xr:uid="{20AC0707-4FD6-46F3-813C-0FFB7E7A80B2}"/>
    <cellStyle name="_CurrencySpace 6 2 2" xfId="1870" xr:uid="{32DD8931-4BE8-4DC6-8DF2-F63EA9EAFCAF}"/>
    <cellStyle name="_CurrencySpace 6 2 2 2" xfId="1871" xr:uid="{A3EB1A2C-FCB4-4828-B72B-C6E09ED3757A}"/>
    <cellStyle name="_CurrencySpace 6 2 2 2 2" xfId="1872" xr:uid="{EB7B2BDF-0A10-4E33-986F-CD5CA1EE4C78}"/>
    <cellStyle name="_CurrencySpace 6 2 2 3" xfId="1873" xr:uid="{394FF18B-5C49-42D1-A5E3-79B99604C82C}"/>
    <cellStyle name="_CurrencySpace 6 2 3" xfId="1874" xr:uid="{152A7540-D761-433F-949E-C2CD637CFF6B}"/>
    <cellStyle name="_CurrencySpace 6 2 3 2" xfId="1875" xr:uid="{070FF98A-4A89-445F-8909-0FA742ACED65}"/>
    <cellStyle name="_CurrencySpace 6 2 4" xfId="1876" xr:uid="{67D6F26F-3B17-4667-B3A7-B65322EDB6BC}"/>
    <cellStyle name="_CurrencySpace 6 3" xfId="1877" xr:uid="{D9D0FBB7-9295-47A7-8CF0-6FBE8881BE9C}"/>
    <cellStyle name="_CurrencySpace 6 3 2" xfId="1878" xr:uid="{9CD4D8B6-0A06-46DB-B935-F35EF1701F3C}"/>
    <cellStyle name="_CurrencySpace 6 3 2 2" xfId="1879" xr:uid="{817C8A9F-B8CD-48CF-9AA5-AECB7288AC4E}"/>
    <cellStyle name="_CurrencySpace 6 3 3" xfId="1880" xr:uid="{EFA2EB6C-204E-4907-BC8E-255F8C5F8BA7}"/>
    <cellStyle name="_CurrencySpace 6 4" xfId="1881" xr:uid="{C279F769-7708-41EE-95B8-78070BDA4E9C}"/>
    <cellStyle name="_CurrencySpace 6 4 2" xfId="1882" xr:uid="{122BCC56-36D4-4218-AB10-E10B3799DD30}"/>
    <cellStyle name="_CurrencySpace 6 5" xfId="1883" xr:uid="{EB9F70EB-8E3F-479D-B8C6-D9E205392542}"/>
    <cellStyle name="_CurrencySpace 7" xfId="1884" xr:uid="{6FB76C5A-9A15-4DCB-8414-A886D2F667F1}"/>
    <cellStyle name="_CurrencySpace 7 2" xfId="1885" xr:uid="{D55A41EE-6A7E-4A63-A407-56433B9C8A10}"/>
    <cellStyle name="_CurrencySpace 7 2 2" xfId="1886" xr:uid="{D6D4E34F-8DB0-419A-8EFD-CAFA1057C092}"/>
    <cellStyle name="_CurrencySpace 7 2 2 2" xfId="1887" xr:uid="{BEBE065C-19F6-4D58-8650-D21B79EE1DDB}"/>
    <cellStyle name="_CurrencySpace 7 2 3" xfId="1888" xr:uid="{AD71B840-BCF1-4AFE-B280-7CC129094FC5}"/>
    <cellStyle name="_CurrencySpace 7 3" xfId="1889" xr:uid="{B2F3E98C-44BC-48D1-B280-6DEF21A5FA3B}"/>
    <cellStyle name="_CurrencySpace 7 3 2" xfId="1890" xr:uid="{1C52F95A-17F1-40BE-92CB-0A6483C11283}"/>
    <cellStyle name="_CurrencySpace 7 3 2 2" xfId="1891" xr:uid="{4FF3A6F1-85FC-4BE9-845C-DE21E0F73480}"/>
    <cellStyle name="_CurrencySpace 7 3 3" xfId="1892" xr:uid="{C9EFABD4-790F-4F13-9149-F236233DDFCF}"/>
    <cellStyle name="_CurrencySpace 7 4" xfId="1893" xr:uid="{96D40010-D07F-462B-93CC-8C5F54CAD85D}"/>
    <cellStyle name="_CurrencySpace 7 4 2" xfId="1894" xr:uid="{F333017E-924D-437F-90A3-EC98F1D2C9FC}"/>
    <cellStyle name="_CurrencySpace 7 5" xfId="1895" xr:uid="{DA34517C-535E-46BB-83E0-576391FE2317}"/>
    <cellStyle name="_CurrencySpace 8" xfId="1896" xr:uid="{A0F4CB28-7582-4A4A-8702-4465882FD255}"/>
    <cellStyle name="_CurrencySpace 8 2" xfId="1897" xr:uid="{02D90136-940C-44E9-A2FC-AA2056788762}"/>
    <cellStyle name="_CurrencySpace 8 2 2" xfId="1898" xr:uid="{D38D5DC3-CEEE-4233-82D0-10841CD520D1}"/>
    <cellStyle name="_CurrencySpace 8 3" xfId="1899" xr:uid="{A51D8145-938A-48D1-A937-0CEB11107038}"/>
    <cellStyle name="_CurrencySpace 9" xfId="1900" xr:uid="{1723CBFA-5023-425E-A91C-ABD67999A043}"/>
    <cellStyle name="_CurrencySpace 9 2" xfId="1901" xr:uid="{3CD41269-12DE-40E2-9F68-C90592316071}"/>
    <cellStyle name="_CurrencySpace 9 2 2" xfId="1902" xr:uid="{FC2B9474-CBBA-4193-846E-F7EA8AC06AFF}"/>
    <cellStyle name="_CurrencySpace 9 3" xfId="1903" xr:uid="{C9D82C5D-B90B-4AB8-8E9E-E7195493DDF2}"/>
    <cellStyle name="_CurrencySpace_03-Egne aksjer 1002" xfId="1904" xr:uid="{0A2E4742-D485-4E64-8B17-505EAC8FA6E8}"/>
    <cellStyle name="_CurrencySpace_03-Egne aksjer 1002 2" xfId="40522" xr:uid="{E82D19FD-BEEF-46D1-980A-D9F8A2A3BA4D}"/>
    <cellStyle name="_CurrencySpace_03-Egne aksjer 1003" xfId="1905" xr:uid="{5592697F-F648-4EFB-AB4B-C1A7578BEF08}"/>
    <cellStyle name="_CurrencySpace_03-Egne aksjer 1003 2" xfId="40523" xr:uid="{B9883620-DAEE-4C8B-A963-C29573C6FF41}"/>
    <cellStyle name="_CurrencySpace_06-Tilknytta 0909" xfId="1906" xr:uid="{5E107271-40A0-4D14-969F-72526A023F4D}"/>
    <cellStyle name="_CurrencySpace_Adj_comprehensive_income_Trends" xfId="40524" xr:uid="{DD34DC74-6872-42A2-B78A-91CD0F3CCF70}"/>
    <cellStyle name="_CurrencySpace_Adj_Operating_expenses" xfId="1907" xr:uid="{381C7F2A-1C6B-4391-A4F9-4086DC6A1678}"/>
    <cellStyle name="_CurrencySpace_Adj_Spec_capital_require" xfId="10374" xr:uid="{98C40630-ADFA-4C62-8D28-564347B689F6}"/>
    <cellStyle name="_CurrencySpace_Adjustment-Balance sheet" xfId="40525" xr:uid="{7D62D046-E6CD-4AAC-BE37-E976162AE319}"/>
    <cellStyle name="_CurrencySpace_Adjustment-Balance sheet_Trends" xfId="40526" xr:uid="{F62E5CD6-8FA0-4B14-9C31-0A14D064F806}"/>
    <cellStyle name="_CurrencySpace_Appendix G" xfId="49517" xr:uid="{6FBF6C3D-3B82-411B-9CB1-4FF6FEE65202}"/>
    <cellStyle name="_CurrencySpace_Avstem DM og grunnlag" xfId="40527" xr:uid="{4CB398BF-1548-4419-BC47-16ADF1F6CAB7}"/>
    <cellStyle name="_CurrencySpace_Balanse - kontrollert" xfId="40528" xr:uid="{F232DF9A-5C6E-47BB-857A-8E5C25C833A6}"/>
    <cellStyle name="_CurrencySpace_EK 0912" xfId="1908" xr:uid="{F056AF33-A4BA-4DB8-8461-2388F88DDF63}"/>
    <cellStyle name="_CurrencySpace_EK oppstilling 1Q09" xfId="1909" xr:uid="{2BEFCDC6-6554-4B39-A417-E1C08F93CE55}"/>
    <cellStyle name="_CurrencySpace_Expenses (1)" xfId="1910" xr:uid="{62BA38C0-0EA8-4BCA-BE6F-37FAB8203045}"/>
    <cellStyle name="_CurrencySpace_Group_DnB_NORD_B2008-11_to_DnB_NOR061107" xfId="10375" xr:uid="{1B14C0C1-FA13-498D-A8BA-A6AA4EDD8F54}"/>
    <cellStyle name="_CurrencySpace_Kontantstrømanalyse 3Q09-konsernet" xfId="1911" xr:uid="{EB4F5ACD-42F4-4EFE-844D-194B38843726}"/>
    <cellStyle name="_CurrencySpace_Kontantstrømanalyse 3Q09-konsernet 2" xfId="40529" xr:uid="{A84693FF-4230-4D40-9C2F-7928B17BB83C}"/>
    <cellStyle name="_CurrencySpace_Kontantstrømanalyse 4Q09-konsernet" xfId="1912" xr:uid="{18695FBE-A342-4430-A2F4-3E9E45AE3D6C}"/>
    <cellStyle name="_CurrencySpace_Kontantstrømanalyse 4Q09-konsernet 2" xfId="40530" xr:uid="{FF7D29EF-2C1C-4461-8B90-3366C1534E0B}"/>
    <cellStyle name="_CurrencySpace_Kvartalstabeller" xfId="40531" xr:uid="{4064AAC5-FDAB-4599-80B4-4B9224D4EC88}"/>
    <cellStyle name="_CurrencySpace_Other MTM adjustments" xfId="1913" xr:uid="{C6D42D53-8D9D-4BEA-BBA1-873C0D3E9DF6}"/>
    <cellStyle name="_CurrencySpace_Results &amp; key fig." xfId="49516" xr:uid="{5ADAE02E-4F50-4292-B40E-08F861B4A046}"/>
    <cellStyle name="_CurrencySpace_Totalresultat" xfId="40532" xr:uid="{6B8D16F6-87FC-42B1-B9A4-F2C1804CC84B}"/>
    <cellStyle name="_CurrencySpace_Valeffekt NORD, Lux og Finans 3Q09" xfId="1914" xr:uid="{9F4030FA-3A3A-4A20-BD39-5E5E862FC0D4}"/>
    <cellStyle name="_CurrencySpace_Valeffekt NORD, Lux og Finans 3Q09 2" xfId="58401" xr:uid="{73B6B840-B70B-4422-9F7E-FC7F3261A2DB}"/>
    <cellStyle name="_CurrencySpace_Valeffekt NORD, Lux og Finans 3Q09 3" xfId="58402" xr:uid="{DA670EAB-BDE8-418D-B571-E8394049D8B3}"/>
    <cellStyle name="_CurrencySpace_Valutafordelt utlån og innsk 4Q09" xfId="1915" xr:uid="{AC26D2F0-9F90-42B8-95B4-0DE68B44DE4D}"/>
    <cellStyle name="_CurrencySpace_Valutafordelt utlån og innsk 4Q09 2" xfId="58403" xr:uid="{1A59870A-1FD7-44F6-B0DE-419E5992E61B}"/>
    <cellStyle name="_CurrencySpace_Valutafordelt utlån og innsk 4Q09 3" xfId="58404" xr:uid="{3E142803-9A75-4BF5-B0EE-EB9524ED9C7A}"/>
    <cellStyle name="_Def" xfId="1916" xr:uid="{836AAEC4-D7FC-45E7-9338-DC00A0989DCB}"/>
    <cellStyle name="_Def 2" xfId="43046" xr:uid="{7BB94004-D311-4487-9874-2DABA25EE0CE}"/>
    <cellStyle name="_Def_Balanse - kontrollert" xfId="40533" xr:uid="{85886FEB-0392-4CF2-9029-17C74873D995}"/>
    <cellStyle name="_Def_Hovedtall" xfId="40534" xr:uid="{67E50718-0671-4E79-B739-1476E64128B0}"/>
    <cellStyle name="_Def_Nøkkeltall" xfId="40535" xr:uid="{1A5AE7AE-5070-45CA-8686-52BEA5FA6FFD}"/>
    <cellStyle name="_Def_Q Sum_Res N" xfId="1917" xr:uid="{FA73AA46-D2B0-4D78-A9C9-5C807E88572B}"/>
    <cellStyle name="_Def_Q Sum_Res N 2" xfId="43047" xr:uid="{810326CC-03CA-42D4-8CBB-877BD7A715C9}"/>
    <cellStyle name="_Def_Resultat" xfId="40536" xr:uid="{E5CCE477-0406-4C06-A562-76AB86ADB72D}"/>
    <cellStyle name="_Def_Totalresultat" xfId="40537" xr:uid="{F420BF9D-8BA1-4DE0-A9A8-88D6DA46B1FC}"/>
    <cellStyle name="_economic profit" xfId="1918" xr:uid="{5C72A312-7985-4DA6-A4E9-AB956BD5EF66}"/>
    <cellStyle name="_EK 0912" xfId="1919" xr:uid="{A0C6B5C3-E24F-4CED-A9A9-BE89CD2F1C4D}"/>
    <cellStyle name="_EK 0912 2" xfId="41842" xr:uid="{845721DD-0941-4C54-B6D1-EE3FE9A3CB9E}"/>
    <cellStyle name="_EK 0912_Kontroll ME" xfId="10376" xr:uid="{BB23ADD5-70B6-443B-8FD6-B7F5FA5720ED}"/>
    <cellStyle name="_EK 0912_Kontroll-fane" xfId="10377" xr:uid="{83D48846-B467-437F-9046-0F3BFB1408F3}"/>
    <cellStyle name="_EK oppstilling 1Q09" xfId="1920" xr:uid="{16B2E91C-ADEA-4171-9149-063C56AE2285}"/>
    <cellStyle name="_EK oppstilling 1Q09_Beregning allokert Kapital 1911" xfId="43048" xr:uid="{92C5946C-47B5-44C0-B517-1ADC846FA776}"/>
    <cellStyle name="_EK oppstilling 1Q09_Beregning allokert Kapital 1911 2" xfId="43049" xr:uid="{2A6A05DF-8B77-481C-A61F-F347FFB07956}"/>
    <cellStyle name="_EK oppstilling 1Q09_Beregning allokert Kapital 2001" xfId="43050" xr:uid="{E76C3C27-A89F-49B5-BCAB-49D5930F28E7}"/>
    <cellStyle name="_EK oppstilling 1Q09_Beregning allokert Kapital 2001 2" xfId="43051" xr:uid="{55A26452-EBDA-4453-A1BE-5CD4E036EF3E}"/>
    <cellStyle name="_EK oppstilling 1Q09_Beregning allokert Kapital 2003" xfId="43052" xr:uid="{E5D4F914-AB6F-48A9-BF9E-F52B83EC0C16}"/>
    <cellStyle name="_EK oppstilling 1Q09_Beregning allokert Kapital 2003 2" xfId="43053" xr:uid="{1D1CD46E-AEE0-4771-97A4-4DA75678B2B1}"/>
    <cellStyle name="_EK oppstilling 1Q09_Kapital 1605" xfId="43054" xr:uid="{587A501A-7541-4C90-B082-8C9DD8E5FF8B}"/>
    <cellStyle name="_EK oppstilling 1Q09_Kapital 1605 2" xfId="43055" xr:uid="{28EC55EF-7C31-4B81-9243-FE6BAC70E829}"/>
    <cellStyle name="_EK oppstilling 1Q09_Kapital 1612" xfId="43056" xr:uid="{37A87819-9B28-43EA-A230-234818DDB988}"/>
    <cellStyle name="_EK oppstilling 1Q09_Kapital 1612 2" xfId="43057" xr:uid="{20C363F3-3928-49DE-A08B-2EEFD10320B5}"/>
    <cellStyle name="_EK oppstilling 1Q09_Kapital 1612_Beregning allokert Kapital 1911" xfId="43058" xr:uid="{D95EEAF4-1132-4FA4-A98D-DE9DD966CBFD}"/>
    <cellStyle name="_EK oppstilling 1Q09_Kapital 1612_Beregning allokert Kapital 1911 2" xfId="43059" xr:uid="{A4F686EF-CDF7-45D8-80F8-4FBD81B6F336}"/>
    <cellStyle name="_EK oppstilling 1Q09_Kapital 1612_Beregning allokert Kapital 2001" xfId="43060" xr:uid="{E5FB9360-DD30-4036-8DF3-28C57C6689F0}"/>
    <cellStyle name="_EK oppstilling 1Q09_Kapital 1612_Beregning allokert Kapital 2001 2" xfId="43061" xr:uid="{E0D86658-D363-4833-86C5-3E2333861FE9}"/>
    <cellStyle name="_EK oppstilling 1Q09_Kapital 1612_Beregning allokert Kapital 2003" xfId="43062" xr:uid="{2AC30B47-1976-45A5-A6C3-803F51B81046}"/>
    <cellStyle name="_EK oppstilling 1Q09_Kapital 1612_Beregning allokert Kapital 2003 2" xfId="43063" xr:uid="{BDB14F9C-88F3-4DEA-8158-F3472436F8D0}"/>
    <cellStyle name="_EK oppstilling 1Q09_Kapital 1612_Operasjonell risiko 1612" xfId="43064" xr:uid="{514EE001-EBDF-457D-B55B-CFBD40FE46C8}"/>
    <cellStyle name="_EK oppstilling 1Q09_Kapital 1612_Operasjonell risiko 1612 2" xfId="43065" xr:uid="{5D00C1F8-6115-4D7D-96B8-ED60479D1E70}"/>
    <cellStyle name="_EK oppstilling 1Q09_Kapital 1612_Operasjonell risiko 1702" xfId="43066" xr:uid="{2AF6040A-E5B9-4ABE-BBCE-1668816E60FF}"/>
    <cellStyle name="_EK oppstilling 1Q09_Kapital 1612_Operasjonell risiko 1702 2" xfId="43067" xr:uid="{91BDB686-A151-4EA0-A537-7EECD05518E9}"/>
    <cellStyle name="_EK oppstilling 1Q09_Operasjonell risiko 1612" xfId="43068" xr:uid="{63441D19-6FFF-4F42-86F4-10FB9526BB1D}"/>
    <cellStyle name="_EK oppstilling 1Q09_Operasjonell risiko 1612 2" xfId="43069" xr:uid="{75721B88-723C-4182-BCC2-DBE858C17895}"/>
    <cellStyle name="_EK oppstilling 1Q09_Operasjonell risiko 1702" xfId="43070" xr:uid="{AA9FC20A-615D-4B44-A086-EC8CA84A869F}"/>
    <cellStyle name="_EK oppstilling 1Q09_Operasjonell risiko 1702 2" xfId="43071" xr:uid="{6A393052-E035-478A-9CF0-B4AE3A4280F9}"/>
    <cellStyle name="_EK oppstilling 1Q09_PM mai juni" xfId="43072" xr:uid="{65180ACC-4DA5-439A-8582-124216A4CE1A}"/>
    <cellStyle name="_EK oppstilling 1Q09_PM mai juni 2" xfId="43073" xr:uid="{C951FCCD-936D-4EDC-B8CF-526CE6233904}"/>
    <cellStyle name="_EK oppstilling 1Q09_Sheet1" xfId="43074" xr:uid="{0C7D456D-AA6E-4C34-8684-17A7E540EA64}"/>
    <cellStyle name="_EK oppstilling 1Q09_Sheet1 2" xfId="43075" xr:uid="{6C6B016E-C222-44CB-8886-E88E72D2D3D9}"/>
    <cellStyle name="_Euro" xfId="1921" xr:uid="{CCC37675-EDBB-4BC4-B323-7FD43E7F67D1}"/>
    <cellStyle name="_Euro 2" xfId="1922" xr:uid="{320DBEF8-F904-482F-BDAE-6851CA6B48C7}"/>
    <cellStyle name="_Finansiell utvikling 2Q09" xfId="1923" xr:uid="{0969FD9A-7771-474A-ACFC-A67E3139B89F}"/>
    <cellStyle name="_Finansiell utvikling 2Q09 2" xfId="1924" xr:uid="{C3841991-0B4F-4C30-8577-82A6B140DD96}"/>
    <cellStyle name="_Finansiell utvikling 2Q09 3" xfId="1925" xr:uid="{86A62A1F-715C-4526-BD1C-334A188F5D2F}"/>
    <cellStyle name="_Forskjell mmv og amort_2009-ny ii" xfId="41843" xr:uid="{B1F63E84-8EFB-4784-B1A8-820178D1CC46}"/>
    <cellStyle name="_Forskjell mmv og amort_2009-ny ii 2" xfId="41844" xr:uid="{73623BDD-944D-492E-8D33-D47AE69D1074}"/>
    <cellStyle name="_Grunnlag rapport 21 mai" xfId="10378" xr:uid="{F84F4CFB-2832-4457-9CE0-E1F49AB7E4B2}"/>
    <cellStyle name="_Grunnlag rapport 7mai" xfId="10379" xr:uid="{3B67300E-40E3-4386-8C8C-59F917D94F14}"/>
    <cellStyle name="_Heading" xfId="1926" xr:uid="{502DF37A-EE97-44FC-BA05-66F68A358460}"/>
    <cellStyle name="_Heading_prestemp" xfId="1927" xr:uid="{8E5D6BA4-C397-4BA5-82EF-B4FFCA303DFD}"/>
    <cellStyle name="_Heading_prestemp 2" xfId="1928" xr:uid="{37E3685A-84F1-4577-9881-BD46E620072A}"/>
    <cellStyle name="_Heading_prestemp_Balanse" xfId="10380" xr:uid="{0DAFAF96-4B78-4CBB-AF2A-79452419AD71}"/>
    <cellStyle name="_Heading_prestemp_Balanse - kontrollert" xfId="40538" xr:uid="{24303743-B8A7-4783-9AF2-4C781344A839}"/>
    <cellStyle name="_Heading_prestemp_Beregning allokert Kapital 1911" xfId="43076" xr:uid="{7CAB10B3-9A20-4CC5-AE76-D58EEFD2E59E}"/>
    <cellStyle name="_Heading_prestemp_Beregning allokert Kapital 2001" xfId="43077" xr:uid="{84BB7D59-1E1D-410D-9C53-37D03F3A821B}"/>
    <cellStyle name="_Heading_prestemp_Beregning allokert Kapital 2003" xfId="43078" xr:uid="{BC102915-E2EF-4538-A50B-35D71DA5C9B9}"/>
    <cellStyle name="_Heading_prestemp_DM kontroll" xfId="49518" xr:uid="{A4E12A6A-F0FA-461F-A5B8-4BE461013A31}"/>
    <cellStyle name="_Heading_prestemp_EK rapporter alle flows" xfId="49519" xr:uid="{B484142E-752A-4BA8-90AE-927333A5894D}"/>
    <cellStyle name="_Heading_prestemp_Hovedtall" xfId="40539" xr:uid="{05EEAC62-7538-4F9F-83BE-2AFAAD523EDF}"/>
    <cellStyle name="_Heading_prestemp_INPUT SAP" xfId="42862" xr:uid="{4C0E4A65-47B6-4D02-9E6C-40AE54EF8D9D}"/>
    <cellStyle name="_Heading_prestemp_Kapital 1605" xfId="43079" xr:uid="{FE89428E-6C6D-4992-A1C3-CA4DD4DA1597}"/>
    <cellStyle name="_Heading_prestemp_Kapital 1612" xfId="43080" xr:uid="{56049D0B-2FE6-4A3D-B985-BD23BE50BE5D}"/>
    <cellStyle name="_Heading_prestemp_KONSERN 5 kvartaler" xfId="49520" xr:uid="{E957978D-0EF6-496A-BC91-09B5A3A9224F}"/>
    <cellStyle name="_Heading_prestemp_Nøkkeltall" xfId="40540" xr:uid="{676F2C23-F60E-4C27-B292-D109186E81E9}"/>
    <cellStyle name="_Heading_prestemp_Operasjonell risiko 1612" xfId="43081" xr:uid="{9E441056-F973-44F7-BFFF-C3607BC4EBF6}"/>
    <cellStyle name="_Heading_prestemp_Operasjonell risiko 1702" xfId="43082" xr:uid="{173DADF1-74EB-4F5C-834D-2CA0EB64EEC5}"/>
    <cellStyle name="_Heading_prestemp_Other Konsern 1503" xfId="42863" xr:uid="{0737E183-E964-4128-93AB-2B50DD910626}"/>
    <cellStyle name="_Heading_prestemp_Other Konsern bank 1503" xfId="42864" xr:uid="{8D22AD8C-9153-4F7D-B0DD-DFA5985E77B9}"/>
    <cellStyle name="_Heading_prestemp_PM mai juni" xfId="43083" xr:uid="{C19B53B8-6FE3-4983-A7D1-BF485FA42363}"/>
    <cellStyle name="_Heading_prestemp_Resultat" xfId="10381" xr:uid="{8B80D5A3-E19C-4D4D-A78A-F69FDDBD2A7F}"/>
    <cellStyle name="_Heading_prestemp_Sheet1" xfId="43084" xr:uid="{7532CEAF-B147-4CC0-81EC-E370546C7020}"/>
    <cellStyle name="_Heading_prestemp_TOTAL FINREP og CRD IV" xfId="49521" xr:uid="{4C1D7E94-7083-4413-ABB4-8D4C6BC2D349}"/>
    <cellStyle name="_Heading_prestemp_TOTAL IFRS" xfId="49522" xr:uid="{BAF47FBC-7FA1-46D4-82C6-00D502869992}"/>
    <cellStyle name="_Heading_prestemp_Totalresultat" xfId="40541" xr:uid="{86F288D4-4D8D-4C35-AF8C-39670F721518}"/>
    <cellStyle name="_Heading_prestemp_VALKURSENDRINGER" xfId="49523" xr:uid="{750E834D-B575-4CA3-936F-FBB7F85C4BE6}"/>
    <cellStyle name="_Highlight" xfId="1929" xr:uid="{78AF8CD5-1D44-4C1C-BC8C-72557EFE6994}"/>
    <cellStyle name="_Highlight 2" xfId="1930" xr:uid="{7E29CA79-C540-4659-B4E7-3B61CA79C7DC}"/>
    <cellStyle name="_Highlight 2 2" xfId="40544" xr:uid="{1C3111A0-E46D-4CEC-A83B-81C6D66AE032}"/>
    <cellStyle name="_Highlight 2 3" xfId="40545" xr:uid="{2B13876B-4F25-41DE-8F94-DC70CAD83FF6}"/>
    <cellStyle name="_Highlight 2_AccImp" xfId="58405" xr:uid="{10964C7C-8DD4-44C7-8F50-82DB82B3924B}"/>
    <cellStyle name="_Highlight 2_Adj_Balance_Sheet" xfId="40546" xr:uid="{AF936F3F-8681-499F-B4BC-23958D79AA16}"/>
    <cellStyle name="_Highlight 2_Adj_Balance_Sheet_Trends" xfId="40547" xr:uid="{9A4CF4D9-AF14-4864-8EE0-996380B735C7}"/>
    <cellStyle name="_Highlight 2_Adj_comprehensive_income_Trends" xfId="40548" xr:uid="{F2B4DF42-5641-4913-B85E-90B426B63260}"/>
    <cellStyle name="_Highlight 2_Adj_G" xfId="42866" xr:uid="{70E25371-4648-45F8-BE16-CCFBB7ACB5B1}"/>
    <cellStyle name="_Highlight 2_Adj_G_1" xfId="42867" xr:uid="{04A9B6DB-35DF-421A-86E8-FC07F1286E2E}"/>
    <cellStyle name="_Highlight 2_Adj_G_1_Adj_G" xfId="42868" xr:uid="{61021136-252B-4A9D-9E0F-EF5E6AD30EF3}"/>
    <cellStyle name="_Highlight 2_Adj_G_1_Adj_G_1" xfId="42869" xr:uid="{FD8D5A4B-5D6A-4E4A-A844-951C0B1E6513}"/>
    <cellStyle name="_Highlight 2_Adj_G_1_Tabeller analysenotat" xfId="42870" xr:uid="{8199EE4E-46EA-45DD-9D3D-2273C74ABD35}"/>
    <cellStyle name="_Highlight 2_Adj_G_2" xfId="42871" xr:uid="{48E9D387-7A6B-42D0-A3C5-9B3EE4DE69F3}"/>
    <cellStyle name="_Highlight 2_Adj_G_3" xfId="42872" xr:uid="{AD56C47D-668C-431A-9358-1E10416663FD}"/>
    <cellStyle name="_Highlight 2_Adj_G_Nøkkeltall Other" xfId="42873" xr:uid="{D6B32CEF-7BF4-44A9-ABD0-527E5ADB77FD}"/>
    <cellStyle name="_Highlight 2_Adj_G_Nøkkeltall Other_Adj_G" xfId="42874" xr:uid="{A9C9C545-C449-4ADC-BBA1-A89F199CC905}"/>
    <cellStyle name="_Highlight 2_Adj_G_Nøkkeltall Other_Tabeller analysenotat" xfId="42875" xr:uid="{A751B7C6-B127-4CD2-9870-B229BD65F523}"/>
    <cellStyle name="_Highlight 2_Adj_G_quarter" xfId="42876" xr:uid="{D9959393-BF00-4801-B8B4-5175C0BA2EEE}"/>
    <cellStyle name="_Highlight 2_Adj_G_quarter_1" xfId="42877" xr:uid="{A594D4DC-1A2A-475D-9034-BFC4EDC7ABE4}"/>
    <cellStyle name="_Highlight 2_Adj_G_quarter_2" xfId="42878" xr:uid="{5CEEF85D-AA7A-4014-8750-DD12F410AB7F}"/>
    <cellStyle name="_Highlight 2_Adj_G_YTD" xfId="42879" xr:uid="{DD384958-85B3-4103-9E63-7C638F5B4344}"/>
    <cellStyle name="_Highlight 2_Adj_Income_statement" xfId="40549" xr:uid="{83308DCC-9AD7-4667-8AFF-C091637D6396}"/>
    <cellStyle name="_Highlight 2_Adj_IncomeStatement" xfId="40550" xr:uid="{14B04EA9-B83F-4095-BB71-85D277D7F50F}"/>
    <cellStyle name="_Highlight 2_Adj_IncomeStatement_1" xfId="40551" xr:uid="{91362F43-31AD-41EB-9060-7B3B341007FE}"/>
    <cellStyle name="_Highlight 2_Adj_Key figures" xfId="40552" xr:uid="{88BF3830-D04A-498B-B352-6BF570DE1D8C}"/>
    <cellStyle name="_Highlight 2_Adj_Primary_capital" xfId="10382" xr:uid="{7F9C082B-D95A-4D4B-AAB3-9BAB48EA9728}"/>
    <cellStyle name="_Highlight 2_Adj_Trad_pension_products" xfId="42880" xr:uid="{AFA6FEF2-80E9-4944-B062-B5F70C4CB833}"/>
    <cellStyle name="_Highlight 2_Adj-Compr.IncomeStatement" xfId="49524" xr:uid="{242FCF0D-A6C8-4847-8699-37448E2EAE2F}"/>
    <cellStyle name="_Highlight 2_Adj-Compr.IncomeStatement_Trend" xfId="49525" xr:uid="{CEF1249F-AE8D-4490-8AF2-9AB7AABD8AE5}"/>
    <cellStyle name="_Highlight 2_Adj-IncomeStatement_Trends" xfId="40553" xr:uid="{0D20C29C-04BE-4605-B768-63E2FCEDE21E}"/>
    <cellStyle name="_Highlight 2_Adjustment-Balance sheet" xfId="40554" xr:uid="{8B0F85C4-6450-4C24-8705-33993D101330}"/>
    <cellStyle name="_Highlight 2_Adjustment-BalanceSheet" xfId="10383" xr:uid="{D5FCE806-BE8D-404A-A80E-C7D3524C1571}"/>
    <cellStyle name="_Highlight 2_Adjustment-BalanceSheet_Trends" xfId="10384" xr:uid="{B3BCEDEB-AD67-4D92-999B-5FE9D7176702}"/>
    <cellStyle name="_Highlight 2_Adjustment-Hovedtall" xfId="40555" xr:uid="{71C66004-3C24-4344-B5EE-255699FC9C15}"/>
    <cellStyle name="_Highlight 2_Ark3" xfId="42881" xr:uid="{1BD94438-8C24-4069-9ECC-86DEDDF99CA3}"/>
    <cellStyle name="_Highlight 2_Ark3_Expenses" xfId="58406" xr:uid="{48CAF78A-501F-43EE-A98C-62A83A2F547A}"/>
    <cellStyle name="_Highlight 2_Balanse" xfId="10385" xr:uid="{1AFB187B-5049-44FB-9D50-8DB82763D17D}"/>
    <cellStyle name="_Highlight 2_Balanse - kontrollert" xfId="40556" xr:uid="{3992F302-55F5-4792-AD88-BE0961EECFC9}"/>
    <cellStyle name="_Highlight 2_BM Forslag til tabeller PL" xfId="58407" xr:uid="{CA928FD3-6D0D-4F3A-B8CB-3390A4E4CF5C}"/>
    <cellStyle name="_Highlight 2_Cap.adeq" xfId="41775" xr:uid="{B814DD9A-F1C6-4565-976A-A887797D84BA}"/>
    <cellStyle name="_Highlight 2_Comm XYA1399" xfId="58408" xr:uid="{325CF065-B9F8-459A-9F0F-CBE551C41A5E}"/>
    <cellStyle name="_Highlight 2_DM kontroll" xfId="49526" xr:uid="{09B0B21C-4372-40BE-B45D-F5AF892FB649}"/>
    <cellStyle name="_Highlight 2_Excel-link kv konsern" xfId="58198" xr:uid="{D7821627-56B8-455F-B52A-2B4344A1498B}"/>
    <cellStyle name="_Highlight 2_Fin perf (2)" xfId="58409" xr:uid="{94DD7989-CCC7-4994-85D5-5131B9636C88}"/>
    <cellStyle name="_Highlight 2_GrossNOTE" xfId="58410" xr:uid="{D55A3F0C-5D33-407F-95C8-20E7C8AAB2CF}"/>
    <cellStyle name="_Highlight 2_Hovedtall" xfId="40557" xr:uid="{7B18DF72-6989-4D5D-B5E1-C9E1781C8189}"/>
    <cellStyle name="_Highlight 2_Imp comm XYC5585" xfId="58411" xr:uid="{4A2B0E6B-FEF7-4547-B1F3-DD9D6946C088}"/>
    <cellStyle name="_Highlight 2_Imp Loans XYA3089" xfId="58412" xr:uid="{9F6A9536-6465-403C-BF06-418324E048BB}"/>
    <cellStyle name="_Highlight 2_KONSERN 5 kvartaler" xfId="49527" xr:uid="{23C5DE83-C9BA-4673-9EA2-D676CC7C0081}"/>
    <cellStyle name="_Highlight 2_Kontroll DM--&gt;" xfId="40558" xr:uid="{458DFF5C-68DB-439C-BB39-24A2A7C05A90}"/>
    <cellStyle name="_Highlight 2_Loans &amp; comm." xfId="41846" xr:uid="{7F2C7517-89DD-47F1-BDF4-7153454788AA}"/>
    <cellStyle name="_Highlight 2_Loans XYA3081" xfId="58413" xr:uid="{119150BE-154A-48BB-95E3-E281F2C9E985}"/>
    <cellStyle name="_Highlight 2_Note bank" xfId="10386" xr:uid="{F573F5F7-C8C3-48DF-B901-37DB53A5DA4B}"/>
    <cellStyle name="_Highlight 2_Note Bankkonsern" xfId="10387" xr:uid="{EB7D997C-7D17-43A2-BA4D-1A6413E5AD5F}"/>
    <cellStyle name="_Highlight 2_Note konsern" xfId="10388" xr:uid="{775E008B-B487-4FA1-9FCC-7AA643CFDC9E}"/>
    <cellStyle name="_Highlight 2_Nøkkeltall" xfId="40559" xr:uid="{717D1F5D-8104-4856-871F-986568D6E822}"/>
    <cellStyle name="_Highlight 2_Nøkkeltall Other" xfId="42882" xr:uid="{3AE4504A-265F-4BD1-ACED-43A753DE0B7C}"/>
    <cellStyle name="_Highlight 2_Resultat" xfId="40560" xr:uid="{39D515B5-4447-47A9-8967-AA9F7499D31F}"/>
    <cellStyle name="_Highlight 2_Results &amp; key fig." xfId="40543" xr:uid="{34C022F1-674D-4590-84C5-BD8BAF5BFC14}"/>
    <cellStyle name="_Highlight 2_SAP segment RES 2112" xfId="42883" xr:uid="{AB134714-67CE-491E-AD7D-097AEE492DA4}"/>
    <cellStyle name="_Highlight 2_Sheet1" xfId="49528" xr:uid="{6B3A2C19-5C64-4F42-95CA-860445626E0E}"/>
    <cellStyle name="_Highlight 2_Sheet4" xfId="58414" xr:uid="{935AE13D-A882-4E55-9E28-9572EAF4C3C8}"/>
    <cellStyle name="_Highlight 2_Sheet5" xfId="58415" xr:uid="{80B9FD87-8BAA-4E06-8074-53BD04EC65DE}"/>
    <cellStyle name="_Highlight 2_Sikringsfond" xfId="58416" xr:uid="{E6C79CD4-FEB1-402F-AFF9-F3FE143BD0C5}"/>
    <cellStyle name="_Highlight 2_tabell beretning" xfId="42884" xr:uid="{3B24853F-CFCD-44F4-9038-E83FE770FE92}"/>
    <cellStyle name="_Highlight 2_Tabeller analysenotat" xfId="42885" xr:uid="{A23FCDD1-559E-4EEE-A575-5A011F349DA9}"/>
    <cellStyle name="_Highlight 2_Totalresultat" xfId="40561" xr:uid="{5EF9B2FF-9926-4B42-8C78-3A19DCAF8E81}"/>
    <cellStyle name="_Highlight 3" xfId="40562" xr:uid="{6BA7398E-79B6-400A-B5E6-0903A90E60B7}"/>
    <cellStyle name="_Highlight 3_AccImp" xfId="58417" xr:uid="{331487CF-6BC7-40F8-AC0F-B61578561145}"/>
    <cellStyle name="_Highlight 3_Ark3" xfId="58418" xr:uid="{D9BCDB9E-8C7F-45FE-BE7C-CDC98BA8CD79}"/>
    <cellStyle name="_Highlight 3_BAL4Q" xfId="58419" xr:uid="{D5197748-9F60-4E81-BCDB-F1758B6AC115}"/>
    <cellStyle name="_Highlight 3_Balanse" xfId="58420" xr:uid="{E7DDA7BE-DBF8-4D41-8299-DEA83DE35113}"/>
    <cellStyle name="_Highlight 3_GrossNOTE" xfId="58421" xr:uid="{DEC4DE9D-2659-478A-93AF-6221B53B9695}"/>
    <cellStyle name="_Highlight 3_ind.segm." xfId="58422" xr:uid="{677EA08F-3ABB-4FD0-B2CF-68A16CC96DA5}"/>
    <cellStyle name="_Highlight 3_Loans &amp; comm." xfId="58423" xr:uid="{D501E149-3F55-4644-B916-4C2B6481D3C0}"/>
    <cellStyle name="_Highlight 3_SEG" xfId="58424" xr:uid="{F5AD4439-7D59-47A4-B8E1-60A5D984CFDE}"/>
    <cellStyle name="_Highlight 4" xfId="40563" xr:uid="{971CA6E6-1825-476A-826E-45B9F40BB56F}"/>
    <cellStyle name="_Highlight_AccImp" xfId="58425" xr:uid="{37C9200C-34C2-4CFD-9107-C26EE73518E1}"/>
    <cellStyle name="_Highlight_Adj_Balance_Sheet" xfId="40564" xr:uid="{B13F1CC7-62F6-4B53-A96A-A440BF5F4AA9}"/>
    <cellStyle name="_Highlight_Adj_Balance_Sheet_Trends" xfId="40565" xr:uid="{321D693E-0BD9-424A-A2E4-B6CA510CBBCC}"/>
    <cellStyle name="_Highlight_Adj_comprehensive_income" xfId="40566" xr:uid="{16CF83E8-E109-469E-A482-883E815FF090}"/>
    <cellStyle name="_Highlight_Adj_comprehensive_income_1" xfId="40567" xr:uid="{80C0A6A6-DD7E-452E-9E2D-DDB2A9157F3F}"/>
    <cellStyle name="_Highlight_Adj_comprehensive_income_2" xfId="40568" xr:uid="{BB0F9F8A-BB1A-4A8C-B511-EE7D82334191}"/>
    <cellStyle name="_Highlight_Adj_comprehensive_income_3" xfId="40569" xr:uid="{DB32448C-2839-417A-A588-4709566A5C91}"/>
    <cellStyle name="_Highlight_Adj_Comprehensive_Income_4" xfId="40570" xr:uid="{B8176A42-9948-49E2-94E0-AFAA857377A6}"/>
    <cellStyle name="_Highlight_Adj_comprehensive_income_Trends" xfId="40571" xr:uid="{4F44CD59-FC45-41C4-8B38-6111C29679D4}"/>
    <cellStyle name="_Highlight_Adj_comprehensive_income_Trends_1" xfId="40572" xr:uid="{4C7033F4-D8FC-491D-8B5C-3FFA22055175}"/>
    <cellStyle name="_Highlight_Adj_comprehensive_income_Trends_2" xfId="40573" xr:uid="{18386C6E-B2AC-498B-AADC-CC7F964A2C91}"/>
    <cellStyle name="_Highlight_Adj_Income_statement" xfId="40574" xr:uid="{B5734A17-7F44-494A-9006-89BEF10DFBF2}"/>
    <cellStyle name="_Highlight_Adj_IncomeStatement" xfId="40575" xr:uid="{3D40C75F-CD22-48BC-AB76-F594E441A3D0}"/>
    <cellStyle name="_Highlight_Adj_IncomeStatement_1" xfId="40576" xr:uid="{EE777D68-B90B-401C-8722-9CDC161E9CC9}"/>
    <cellStyle name="_Highlight_Adj_Key figures" xfId="40577" xr:uid="{19904222-7E63-4B0B-89C6-070FDDEC3147}"/>
    <cellStyle name="_Highlight_Adj_Pre_tax_operating_profit" xfId="42886" xr:uid="{8616911D-8976-4526-8B53-55C1827467E8}"/>
    <cellStyle name="_Highlight_Adj_Pre_tax_operating_profit_1" xfId="42887" xr:uid="{358806A2-1F32-4B09-8461-DE524D136195}"/>
    <cellStyle name="_Highlight_Adj_Primary_capital" xfId="10389" xr:uid="{A795B7BF-B131-4173-9577-DFB1E7CFBCD5}"/>
    <cellStyle name="_Highlight_Adj_Trad_pension_products" xfId="42888" xr:uid="{975891B6-5BCF-498D-8D7C-0A410706841C}"/>
    <cellStyle name="_Highlight_Adj-Compr.IncomeStatement" xfId="49529" xr:uid="{92208A51-C4F5-41B4-85F8-FE5D65AAAA75}"/>
    <cellStyle name="_Highlight_Adj-Compr.IncomeStatement_Trend" xfId="49530" xr:uid="{89B08B2C-5BF2-4A99-B314-1E01FE376C10}"/>
    <cellStyle name="_Highlight_Adj-IncomeStatement_Trends" xfId="40578" xr:uid="{1B52B7F0-BBC3-413B-BC0B-01110A7F476A}"/>
    <cellStyle name="_Highlight_ADJ-konsernsenter" xfId="42889" xr:uid="{63F77C98-E752-42DB-A2C9-67AA6AA41DEA}"/>
    <cellStyle name="_Highlight_ADJ-Trad prod" xfId="42890" xr:uid="{74901E4E-D5E5-4D1B-AB54-78371762F9F1}"/>
    <cellStyle name="_Highlight_Adjustment-Balance sheet" xfId="40579" xr:uid="{3518899B-BA2E-4467-8468-B81695E0DEDE}"/>
    <cellStyle name="_Highlight_Adjustment-Balance sheet_1" xfId="40580" xr:uid="{ED94C972-D933-4D3C-9CB8-E812186BBA84}"/>
    <cellStyle name="_Highlight_Adjustment-Balance sheet_Trends" xfId="40581" xr:uid="{7CC64698-2F35-4439-B345-9842192F9623}"/>
    <cellStyle name="_Highlight_Adjustment-Balance sheet_Trends_1" xfId="40582" xr:uid="{9A8EE854-CB6C-4212-9C2E-DA35592E9BB2}"/>
    <cellStyle name="_Highlight_Adjustment-BalanceSheet" xfId="10390" xr:uid="{2174FCFB-E301-4ABD-8613-294071D56F2C}"/>
    <cellStyle name="_Highlight_Adjustment-BalanceSheet_Trends" xfId="10391" xr:uid="{B9FDC1E0-0F4E-40AB-82A9-9B261E382DD6}"/>
    <cellStyle name="_Highlight_Adjustment-Hovedtall" xfId="40583" xr:uid="{580A28FF-964E-4075-9671-FCC1341DF03B}"/>
    <cellStyle name="_Highlight_Ark3" xfId="42891" xr:uid="{A1410E85-ADFF-4983-9D65-0D3947FF2088}"/>
    <cellStyle name="_Highlight_Ark3_Expenses" xfId="58426" xr:uid="{433568FB-A4C9-4CFD-8CF0-D6D591B9237D}"/>
    <cellStyle name="_Highlight_Balanse" xfId="10392" xr:uid="{13A750A2-6A71-4059-ABA9-FC15A19E59DB}"/>
    <cellStyle name="_Highlight_Balanse - kontrollert" xfId="40584" xr:uid="{B08A3066-72DA-4210-984D-C5D65F540794}"/>
    <cellStyle name="_Highlight_BM Forslag til tabeller PL" xfId="58427" xr:uid="{31DC7A7D-ED8D-4F58-98D8-43745440595C}"/>
    <cellStyle name="_Highlight_Cap.adeq" xfId="41774" xr:uid="{4CC94FAA-ED19-428D-9D3C-88D715AC69AE}"/>
    <cellStyle name="_Highlight_Comm XYA1399" xfId="58428" xr:uid="{3C333BAE-7D1A-46E8-96D6-80873180A8DE}"/>
    <cellStyle name="_Highlight_DM kontroll" xfId="49531" xr:uid="{C00C347F-9961-45A2-A1DF-C3BFF65788CE}"/>
    <cellStyle name="_Highlight_Excel-link kv konsern" xfId="58199" xr:uid="{1F1494A4-3B70-4C69-B379-8DB5A085DF57}"/>
    <cellStyle name="_Highlight_Expenses (1)" xfId="1931" xr:uid="{4C414B0D-96AC-49D8-9E58-9F2242AC6765}"/>
    <cellStyle name="_Highlight_Fin perf (2)" xfId="58429" xr:uid="{F2370747-43D7-478D-ABEC-21437B9EB6C6}"/>
    <cellStyle name="_Highlight_GrossNOTE" xfId="58430" xr:uid="{3451532E-58EC-411B-97E3-A8FA0AF07DDD}"/>
    <cellStyle name="_Highlight_Hovedtall" xfId="40585" xr:uid="{B6B5F03E-C76B-4A63-BE2B-13E85206B1FB}"/>
    <cellStyle name="_Highlight_Imp comm XYC5585" xfId="58431" xr:uid="{232CC5F0-C500-471D-9DBF-3CC9B6168F4F}"/>
    <cellStyle name="_Highlight_Imp Loans XYA3089" xfId="58432" xr:uid="{95C34033-3A28-4373-B293-4D1B81ABBE31}"/>
    <cellStyle name="_Highlight_KONSERN 5 kvartaler" xfId="49532" xr:uid="{4F25A210-1046-495F-A560-B3C9C8A470E6}"/>
    <cellStyle name="_Highlight_Kontroll DM--&gt;" xfId="40586" xr:uid="{4C5C6134-CA52-4CBC-8052-AC0578DA9C06}"/>
    <cellStyle name="_Highlight_Loans &amp; comm." xfId="41845" xr:uid="{ED833EC1-AEA7-4A13-8A93-6E14AB232377}"/>
    <cellStyle name="_Highlight_Loans XYA3081" xfId="58433" xr:uid="{2AC39D29-7E17-4727-8ACB-FFD665754CE4}"/>
    <cellStyle name="_Highlight_Markets" xfId="42865" xr:uid="{245C8E39-7D0B-46AC-BC54-150758F6D38D}"/>
    <cellStyle name="_Highlight_Note bank" xfId="10393" xr:uid="{CD0AE05C-9CE1-4BE3-A042-9FA0E51C69D3}"/>
    <cellStyle name="_Highlight_Note Bankkonsern" xfId="10394" xr:uid="{D4534CF1-412C-44BE-A1F2-CE2C73CB9C24}"/>
    <cellStyle name="_Highlight_Note konsern" xfId="10395" xr:uid="{CF11311E-AD8D-4D2B-965C-B8B7DF3BE653}"/>
    <cellStyle name="_Highlight_Nøkkeltall" xfId="40587" xr:uid="{BED55545-A3E5-4A86-BBE8-75D5B10F206E}"/>
    <cellStyle name="_Highlight_Other Konsern 1503" xfId="42892" xr:uid="{DDE61AB8-9FD1-4D86-95E6-C75CE3AC1ACD}"/>
    <cellStyle name="_Highlight_Other Konsern bank 1503" xfId="42893" xr:uid="{7EA714B3-D791-4351-A299-17E5C2B497FD}"/>
    <cellStyle name="_Highlight_Resultat" xfId="40588" xr:uid="{80164E2E-ACEF-4B0D-B1F9-62AFD6A5E100}"/>
    <cellStyle name="_Highlight_Results &amp; key fig." xfId="40542" xr:uid="{6A5B93FC-D3F1-4EF6-9CD5-C774A7EA745E}"/>
    <cellStyle name="_Highlight_Sheet1" xfId="49533" xr:uid="{8A730D01-2ECF-4ADA-986A-083367B2728D}"/>
    <cellStyle name="_Highlight_Sheet4" xfId="58434" xr:uid="{F054A3E4-2834-498A-BB83-1EE322365319}"/>
    <cellStyle name="_Highlight_Sheet5" xfId="58435" xr:uid="{46266D45-8A08-4E0A-BBBB-857DAEDDF823}"/>
    <cellStyle name="_Highlight_Sikringsfond" xfId="58436" xr:uid="{48A17372-9DCC-4BDA-8C63-6EC6B66F1050}"/>
    <cellStyle name="_Highlight_tabell beretning" xfId="42894" xr:uid="{B5A8C641-9F15-45C2-9279-024FEE3EFDD1}"/>
    <cellStyle name="_Highlight_Totalresultat" xfId="40589" xr:uid="{1B54E0C1-CEBD-4960-B558-B236B0A20B67}"/>
    <cellStyle name="_Hvordan levere rentegar" xfId="1932" xr:uid="{0B0CCA00-1983-45EF-B587-5EB340819785}"/>
    <cellStyle name="_Hvordan levere rentegar 2" xfId="1933" xr:uid="{BF77E14D-237B-4425-8D04-28572FDACA64}"/>
    <cellStyle name="_Hvordan levere rentegar 2_Kontroll ME" xfId="10396" xr:uid="{66F8BDFD-246E-4B46-AB8B-C72E228BB792}"/>
    <cellStyle name="_Hvordan levere rentegar 2_Kontroll-fane" xfId="10397" xr:uid="{A1310687-BACC-40FA-BE86-38528C5C1720}"/>
    <cellStyle name="_Hvordan levere rentegar 3" xfId="1934" xr:uid="{8CEA6265-4335-438D-A23D-92B7525E00D6}"/>
    <cellStyle name="_Hvordan levere rentegar_Expenses" xfId="1935" xr:uid="{183229A7-031D-45DF-8D6A-6301C0332E16}"/>
    <cellStyle name="_Hvordan levere rentegar_Fin perf (2)" xfId="58437" xr:uid="{4735BC64-4457-4F19-B246-8AFF6B0C6D23}"/>
    <cellStyle name="_Hvordan levere rentegar_Kontroll ME" xfId="10398" xr:uid="{5DFA5162-C6BC-4517-8B6B-C6E7A980043D}"/>
    <cellStyle name="_Hvordan levere rentegar_Kontroll-fane" xfId="10399" xr:uid="{1812B699-3A23-47B3-B237-AABBC1D4992E}"/>
    <cellStyle name="_Hvordan levere rentegar_Loans &amp; comm." xfId="58438" xr:uid="{383BDCC0-4620-4778-9D3B-4F08730C2221}"/>
    <cellStyle name="_Hvordan levere rentegar_Results &amp; key fig." xfId="1936" xr:uid="{16759808-EAFC-477A-A562-29A5BF493B03}"/>
    <cellStyle name="_Item 3.2_Enclosure 1 Group budget and financial plan 2010-12" xfId="1937" xr:uid="{160DCB50-930E-48F6-B4D6-9E2D5ACB55EC}"/>
    <cellStyle name="_Item 3.2_Enclosure 1 Group budget and financial plan 2010-12_Excel-link kv konsern" xfId="58200" xr:uid="{AFE05DEC-670E-48B2-AC1B-A18BFAC2D5E2}"/>
    <cellStyle name="_Kontantstrømanalyse 1Q09-konsernet " xfId="10400" xr:uid="{C413D1EE-4A94-4DA3-AEBB-B26751BD95F1}"/>
    <cellStyle name="_Kontantstrømanalyse 4Q09-konsernet" xfId="10401" xr:uid="{C6846467-5FD3-464E-9A5C-38F38747F49D}"/>
    <cellStyle name="_Kontrollrapport" xfId="1938" xr:uid="{4EA129A6-0D7B-4EB7-8958-B0A9185DD1E2}"/>
    <cellStyle name="_Kontrollrapport 2" xfId="1939" xr:uid="{F7AC3A51-50B4-48B3-A508-0C9DF970CD6A}"/>
    <cellStyle name="_Kontrollrapport 2 2" xfId="1940" xr:uid="{8F13CB39-DF45-455B-8782-B4D2C6CD4113}"/>
    <cellStyle name="_Kontrollrapport 2 2 2" xfId="1941" xr:uid="{7C79654F-0715-4A87-921E-8B35790404AF}"/>
    <cellStyle name="_Kontrollrapport 2 2 2 2" xfId="1942" xr:uid="{8156D3B9-8D8E-47D2-A2DA-CAEBCE6D2558}"/>
    <cellStyle name="_Kontrollrapport 2 2 3" xfId="1943" xr:uid="{84C8CB3B-10CC-4C62-9038-BDC67F11AC86}"/>
    <cellStyle name="_Kontrollrapport 2 3" xfId="1944" xr:uid="{432C7400-A9D6-4FB3-9FDB-12EA4C9F95C2}"/>
    <cellStyle name="_Kontrollrapport 2 3 2" xfId="1945" xr:uid="{7A9031C8-8548-4DE0-8D38-69044AA3F36A}"/>
    <cellStyle name="_Kontrollrapport 2 4" xfId="1946" xr:uid="{4B2B40E8-B7A9-4C8F-91C6-8338ED7E9429}"/>
    <cellStyle name="_Kontrollrapport 2_Kontroll ME" xfId="10402" xr:uid="{F6180BFA-BC70-494E-8046-E44CBA35AA67}"/>
    <cellStyle name="_Kontrollrapport 2_Kontroll-fane" xfId="10403" xr:uid="{CD0E3890-1D4A-4C18-BBC3-529BD49D9A12}"/>
    <cellStyle name="_Kontrollrapport 3" xfId="1947" xr:uid="{E74B9A9B-6F69-46AC-81A3-DF18109C4388}"/>
    <cellStyle name="_Kontrollrapport 3 2" xfId="1948" xr:uid="{8A872184-BB7D-4B77-BF80-8939F131577D}"/>
    <cellStyle name="_Kontrollrapport 4" xfId="1949" xr:uid="{06C5F993-B9C6-4939-96BB-1DA343387775}"/>
    <cellStyle name="_Kontrollrapport 4 2" xfId="1950" xr:uid="{291EA5EB-47E9-4AD2-93E5-80A218C66E8D}"/>
    <cellStyle name="_Kontrollrapport 5" xfId="1951" xr:uid="{204251F7-7AEB-457F-8068-A70B987A779C}"/>
    <cellStyle name="_Kontrollrapport_Expenses" xfId="1952" xr:uid="{B403474B-166B-4ACD-8C3A-9169CE777359}"/>
    <cellStyle name="_Kontrollrapport_Expenses (1)" xfId="1953" xr:uid="{3EF3DEDA-5937-4E4C-AA04-639E0EFFE0DE}"/>
    <cellStyle name="_Kontrollrapport_Fin perf (2)" xfId="58439" xr:uid="{7458551D-7F6B-4120-866B-F72F84E1BF8A}"/>
    <cellStyle name="_Kontrollrapport_Kontroll ME" xfId="10404" xr:uid="{0634AAB5-096D-495D-8F33-D00F7919D10B}"/>
    <cellStyle name="_Kontrollrapport_Kontroll-fane" xfId="10405" xr:uid="{F86DCF2F-858E-499D-8EFB-60987AFA8600}"/>
    <cellStyle name="_Kontrollrapport_Loans &amp; comm." xfId="58440" xr:uid="{3761E5AA-1F42-47CF-8853-7DF03D557C14}"/>
    <cellStyle name="_Kontrollrapport_Prognose eksponering " xfId="1954" xr:uid="{D14848B0-25BB-4B19-84BC-01FEBFEB9625}"/>
    <cellStyle name="_Kontrollrapport_Prognose eksponering  2" xfId="1955" xr:uid="{4CC9A330-0B94-451C-8F13-21E432E6B1C8}"/>
    <cellStyle name="_Kontrollrapport_Prognose eksponering  2 2" xfId="1956" xr:uid="{AE09421D-E5B4-4F68-82D8-2E05D399C7CC}"/>
    <cellStyle name="_Kontrollrapport_Prognose eksponering  2 2 2" xfId="1957" xr:uid="{1FEEEB13-E7E7-4F6F-8F60-F3C7EC3EF524}"/>
    <cellStyle name="_Kontrollrapport_Prognose eksponering  2 3" xfId="1958" xr:uid="{2A2D18F1-F227-406C-A4E5-915BE2950B03}"/>
    <cellStyle name="_Kontrollrapport_Prognose eksponering  3" xfId="1959" xr:uid="{36B21F38-E007-4E58-8DE7-0914650563A7}"/>
    <cellStyle name="_Kontrollrapport_Prognose eksponering  3 2" xfId="1960" xr:uid="{5BECC27F-B389-4E59-9223-1A9060A38929}"/>
    <cellStyle name="_Kontrollrapport_Prognose eksponering  4" xfId="1961" xr:uid="{767FB68B-D28C-489A-83BF-D2584DA27C38}"/>
    <cellStyle name="_Kontrollrapport_Results &amp; key fig." xfId="1962" xr:uid="{AF46696B-5B86-4CAA-93F3-0F10D5993DC7}"/>
    <cellStyle name="_Kontrollrapport_Vedlegg" xfId="1963" xr:uid="{96FC9F8F-DC96-485B-AFB5-BEF64CD4612A}"/>
    <cellStyle name="_Kontrollrapport_Vedlegg 2" xfId="1964" xr:uid="{6C591930-DA01-44A2-978D-9BE1192D0BF2}"/>
    <cellStyle name="_Kontrollrapport_Vedlegg 2 2" xfId="1965" xr:uid="{5E49D77C-37B4-4F90-9CAA-AECE90997963}"/>
    <cellStyle name="_Kontrollrapport_Vedlegg 2 2 2" xfId="1966" xr:uid="{E45D34F8-11F4-46AD-B621-78852C63CF8C}"/>
    <cellStyle name="_Kontrollrapport_Vedlegg 2 3" xfId="1967" xr:uid="{CB8E6E29-291F-402F-8221-B88E294393A0}"/>
    <cellStyle name="_Kontrollrapport_Vedlegg 2 3 2" xfId="1968" xr:uid="{B0F81D35-546D-4EFC-8749-BF5689F00751}"/>
    <cellStyle name="_Kontrollrapport_Vedlegg 2 4" xfId="1969" xr:uid="{736C1899-E727-46C5-AC7F-F56B46FE133A}"/>
    <cellStyle name="_Kontrollrapport_Vedlegg 3" xfId="1970" xr:uid="{FBCFC10B-A033-4ADA-B334-40ADD9FE7C54}"/>
    <cellStyle name="_Kontrollrapport_Vedlegg 3 2" xfId="1971" xr:uid="{59CE69AB-DDBE-4C23-A807-C44E05B5B4D3}"/>
    <cellStyle name="_Kontrollrapport_Vedlegg 4" xfId="1972" xr:uid="{018FBFD5-4048-4F49-9C69-38AF99986E7C}"/>
    <cellStyle name="_Kontrollrapport_Vedlegg 4 2" xfId="1973" xr:uid="{FED19DB1-85C4-4753-B137-82002988155F}"/>
    <cellStyle name="_Kontrollrapport_Vedlegg 5" xfId="1974" xr:uid="{9721DFE8-61BB-4EE2-8BBA-2AAC3ED47034}"/>
    <cellStyle name="_Kontrollrapport_Vedlegg_1" xfId="1975" xr:uid="{FC61428D-1C08-4CFA-BAD5-8C431D2F9CC0}"/>
    <cellStyle name="_Kontrollrapport_Vedlegg_1 2" xfId="1976" xr:uid="{B266A3D4-7ABD-4D1B-A11E-304930B24CB0}"/>
    <cellStyle name="_Kontrollrapport_Vedlegg_1 2 2" xfId="1977" xr:uid="{93887CF9-FE8C-40EA-909D-1F8EF0F056B2}"/>
    <cellStyle name="_Kontrollrapport_Vedlegg_1 2 2 2" xfId="1978" xr:uid="{CDCEAC91-89FB-439B-B2D5-3EBBD74E2996}"/>
    <cellStyle name="_Kontrollrapport_Vedlegg_1 2 3" xfId="1979" xr:uid="{95B1B645-BECA-47CB-AEB6-D8B6FB7251A1}"/>
    <cellStyle name="_Kontrollrapport_Vedlegg_1 3" xfId="1980" xr:uid="{8B9386C8-6D00-4E8E-849E-310BA9B5D6CD}"/>
    <cellStyle name="_Kontrollrapport_Vedlegg_1 3 2" xfId="1981" xr:uid="{7B814C51-E2EC-488A-BD93-33C7215F5E32}"/>
    <cellStyle name="_Kontrollrapport_Vedlegg_1 4" xfId="1982" xr:uid="{682F32C2-760F-41C9-A16B-C7A0E2CA7FA1}"/>
    <cellStyle name="_LINKPRODUKTER (INKL)" xfId="1983" xr:uid="{056F4C0B-232B-4C90-85CC-AE97B4481840}"/>
    <cellStyle name="_Markedsandel" xfId="1984" xr:uid="{34588C10-FEEA-407B-B151-6E91D08181FC}"/>
    <cellStyle name="_Markedsandel 2" xfId="43085" xr:uid="{FAFD536B-6DFF-4AA2-AA20-454FC880AFC6}"/>
    <cellStyle name="_Markedsandel_Q Sum_Res N" xfId="1985" xr:uid="{52453D2F-7930-427D-AEAD-595D324F1A1C}"/>
    <cellStyle name="_Markedsandel_Q Sum_Res N 2" xfId="43086" xr:uid="{95B790D6-5816-4248-B02D-9979665E6596}"/>
    <cellStyle name="_Max 10% Obligasjoner Inv" xfId="1986" xr:uid="{DE8E5D58-2158-44E0-B0D3-5425E60D2598}"/>
    <cellStyle name="_Max 10% Obligasjoner Inv 2" xfId="1987" xr:uid="{0CA2B9CB-3113-4AFE-A7D8-F746665478D8}"/>
    <cellStyle name="_Max 10% Obligasjoner Inv 2 2" xfId="1988" xr:uid="{03951B08-F2C6-4D1B-A547-1374797D2AC5}"/>
    <cellStyle name="_Max 10% Obligasjoner Inv 2 2 2" xfId="1989" xr:uid="{81635BE6-F475-4B60-8A96-F3611492F1C7}"/>
    <cellStyle name="_Max 10% Obligasjoner Inv 2 2 2 2" xfId="1990" xr:uid="{847A6236-092E-444F-9D3F-B073A684CEA0}"/>
    <cellStyle name="_Max 10% Obligasjoner Inv 2 2 3" xfId="1991" xr:uid="{E831C29F-FA2A-4423-9B74-660AD7E3ECA3}"/>
    <cellStyle name="_Max 10% Obligasjoner Inv 2 3" xfId="1992" xr:uid="{92B542CF-8D0A-4504-AF2E-712B6FD64FC4}"/>
    <cellStyle name="_Max 10% Obligasjoner Inv 2 3 2" xfId="1993" xr:uid="{99E8C40E-EC2D-479C-BE24-8E48C02C39D3}"/>
    <cellStyle name="_Max 10% Obligasjoner Inv 2 4" xfId="1994" xr:uid="{F9565DE4-C752-4AA6-8909-46E11A6771B5}"/>
    <cellStyle name="_Max 10% Obligasjoner Inv 2_Kontroll ME" xfId="10406" xr:uid="{52556D92-8E13-4631-86ED-C2EA20CDB98E}"/>
    <cellStyle name="_Max 10% Obligasjoner Inv 2_Kontroll-fane" xfId="10407" xr:uid="{C6A51967-3C18-4BCE-99C4-1CB17643DD69}"/>
    <cellStyle name="_Max 10% Obligasjoner Inv 3" xfId="1995" xr:uid="{B40B5B0E-17E6-4CB0-8B2F-F92C124C5103}"/>
    <cellStyle name="_Max 10% Obligasjoner Inv 3 2" xfId="1996" xr:uid="{5D236ECA-D058-468A-AC53-714CEA47F280}"/>
    <cellStyle name="_Max 10% Obligasjoner Inv 4" xfId="1997" xr:uid="{F011700B-AB1A-4906-AD07-FA2FC3951116}"/>
    <cellStyle name="_Max 10% Obligasjoner Inv 4 2" xfId="1998" xr:uid="{E3374555-6B02-4E4C-8527-8C2318AC2381}"/>
    <cellStyle name="_Max 10% Obligasjoner Inv 5" xfId="1999" xr:uid="{F0897790-7B5B-4106-A4AB-1BF2BCDFF74A}"/>
    <cellStyle name="_Max 10% Obligasjoner Inv_Expenses" xfId="2000" xr:uid="{B2ACA627-BB7D-4230-91A5-67D8B490C678}"/>
    <cellStyle name="_Max 10% Obligasjoner Inv_Expenses (1)" xfId="2001" xr:uid="{0FBEC8AC-AD80-497A-A907-0A458DFCA43C}"/>
    <cellStyle name="_Max 10% Obligasjoner Inv_Fin perf (2)" xfId="58441" xr:uid="{6C3CC623-00BF-4262-AAB0-41CD6DE647E8}"/>
    <cellStyle name="_Max 10% Obligasjoner Inv_Kontroll ME" xfId="10408" xr:uid="{E3CB8CF6-31C5-4A53-871D-BF2DACDC2A42}"/>
    <cellStyle name="_Max 10% Obligasjoner Inv_Kontroll-fane" xfId="10409" xr:uid="{403E66DF-8BC6-456E-98DB-4A89CC6B4079}"/>
    <cellStyle name="_Max 10% Obligasjoner Inv_Loans &amp; comm." xfId="58442" xr:uid="{5F1A7A4F-BA80-47EE-8878-154A26ABE28C}"/>
    <cellStyle name="_Max 10% Obligasjoner Inv_Prognose eksponering " xfId="2002" xr:uid="{4771AEF6-5519-4452-8DB6-7DF8F537941E}"/>
    <cellStyle name="_Max 10% Obligasjoner Inv_Prognose eksponering  2" xfId="2003" xr:uid="{CA11DF03-1D8A-47F7-A452-BED336621574}"/>
    <cellStyle name="_Max 10% Obligasjoner Inv_Prognose eksponering  2 2" xfId="2004" xr:uid="{B5FFB59F-B2FC-460D-A0E1-753471D6091D}"/>
    <cellStyle name="_Max 10% Obligasjoner Inv_Prognose eksponering  2 2 2" xfId="2005" xr:uid="{54AE5424-9C23-480E-8025-B4329198B438}"/>
    <cellStyle name="_Max 10% Obligasjoner Inv_Prognose eksponering  2 3" xfId="2006" xr:uid="{45603C28-1B11-4E1A-90DB-F244B91EB8D6}"/>
    <cellStyle name="_Max 10% Obligasjoner Inv_Prognose eksponering  3" xfId="2007" xr:uid="{943262CD-D8D9-49A4-8E16-7B306E922270}"/>
    <cellStyle name="_Max 10% Obligasjoner Inv_Prognose eksponering  3 2" xfId="2008" xr:uid="{2D0CB9C0-4934-454B-AF65-272B0FEB86DD}"/>
    <cellStyle name="_Max 10% Obligasjoner Inv_Prognose eksponering  4" xfId="2009" xr:uid="{08484818-704F-4D38-93AB-372903503D2F}"/>
    <cellStyle name="_Max 10% Obligasjoner Inv_Results &amp; key fig." xfId="2010" xr:uid="{731EFDFB-A516-45E6-A09C-53F97DC02FA7}"/>
    <cellStyle name="_Max 10% Obligasjoner Inv_Vedlegg" xfId="2011" xr:uid="{748F6FC5-0F38-482E-988F-06BF6AA4AD1F}"/>
    <cellStyle name="_Max 10% Obligasjoner Inv_Vedlegg 2" xfId="2012" xr:uid="{070F51DD-3A0E-41F1-BC33-A58B79A0FDA7}"/>
    <cellStyle name="_Max 10% Obligasjoner Inv_Vedlegg 2 2" xfId="2013" xr:uid="{85D2744A-B32B-402D-86D3-01AC8A517507}"/>
    <cellStyle name="_Max 10% Obligasjoner Inv_Vedlegg 2 2 2" xfId="2014" xr:uid="{D3739ED7-7722-4842-9E37-8E361A6516BA}"/>
    <cellStyle name="_Max 10% Obligasjoner Inv_Vedlegg 2 3" xfId="2015" xr:uid="{1920F28A-F23F-4FE9-ADEC-A860287616BC}"/>
    <cellStyle name="_Max 10% Obligasjoner Inv_Vedlegg 2 3 2" xfId="2016" xr:uid="{EC5956E6-2F20-4E60-A462-6D67A7CFBF2B}"/>
    <cellStyle name="_Max 10% Obligasjoner Inv_Vedlegg 2 4" xfId="2017" xr:uid="{28265ED1-962F-4633-92EE-B0A99298DF29}"/>
    <cellStyle name="_Max 10% Obligasjoner Inv_Vedlegg 3" xfId="2018" xr:uid="{E86CD68D-D4C8-44CA-BA00-01DD2300E281}"/>
    <cellStyle name="_Max 10% Obligasjoner Inv_Vedlegg 3 2" xfId="2019" xr:uid="{A44B6BFF-447B-40DD-9BEA-6CA1169EE040}"/>
    <cellStyle name="_Max 10% Obligasjoner Inv_Vedlegg 4" xfId="2020" xr:uid="{F049241C-05A3-4865-9824-2DB72B56FA31}"/>
    <cellStyle name="_Max 10% Obligasjoner Inv_Vedlegg 4 2" xfId="2021" xr:uid="{A1FF7615-BC45-45F9-A879-1069E90FAB26}"/>
    <cellStyle name="_Max 10% Obligasjoner Inv_Vedlegg 5" xfId="2022" xr:uid="{92B2F57E-6354-448A-9871-BCFA81BF56F1}"/>
    <cellStyle name="_Max 10% Obligasjoner Inv_Vedlegg_1" xfId="2023" xr:uid="{E67BAE7F-057E-461B-BC64-252DED0AB17C}"/>
    <cellStyle name="_Max 10% Obligasjoner Inv_Vedlegg_1 2" xfId="2024" xr:uid="{80AEAAEC-E427-4695-BF87-CE7E748E4270}"/>
    <cellStyle name="_Max 10% Obligasjoner Inv_Vedlegg_1 2 2" xfId="2025" xr:uid="{9D6B31CF-DB4A-40B7-B68B-70D2F69CCEC5}"/>
    <cellStyle name="_Max 10% Obligasjoner Inv_Vedlegg_1 2 2 2" xfId="2026" xr:uid="{EAFCE2D1-9A36-4E81-907A-19A01A5A69E2}"/>
    <cellStyle name="_Max 10% Obligasjoner Inv_Vedlegg_1 2 3" xfId="2027" xr:uid="{DCE6574F-84F9-4B2A-BFDE-95BE6EFBC7B9}"/>
    <cellStyle name="_Max 10% Obligasjoner Inv_Vedlegg_1 3" xfId="2028" xr:uid="{66162A14-BD60-48EC-81CE-A3FB5A0A9F65}"/>
    <cellStyle name="_Max 10% Obligasjoner Inv_Vedlegg_1 3 2" xfId="2029" xr:uid="{8552D4B0-661B-4E88-9B61-1BDE7114E3FA}"/>
    <cellStyle name="_Max 10% Obligasjoner Inv_Vedlegg_1 4" xfId="2030" xr:uid="{7D881758-32D6-4173-BD5D-FB51E2AD8CB9}"/>
    <cellStyle name="_MTM justeringer_estimat 310310 BK" xfId="2031" xr:uid="{2738978C-9A28-4202-B811-5580A6138E7B}"/>
    <cellStyle name="_MTM justeringer_estimat 310310 BK_Kontroll ME" xfId="10410" xr:uid="{316A83B5-1A2E-460C-857A-07C183E36080}"/>
    <cellStyle name="_MTM justeringer_estimat 310310 BK_Kontroll-fane" xfId="10411" xr:uid="{FC77C5E6-7894-4EBF-BFB9-1B33A57A1C68}"/>
    <cellStyle name="_Multiple" xfId="2032" xr:uid="{FC3DE5EF-B1D6-4C03-9EFF-7C51825FE499}"/>
    <cellStyle name="_Multiple 10" xfId="2033" xr:uid="{71E12D9E-84EC-455A-9D75-91291E8A115B}"/>
    <cellStyle name="_Multiple 10 2" xfId="2034" xr:uid="{22C37522-3E0F-45D0-AE58-313A2E9DF135}"/>
    <cellStyle name="_Multiple 11" xfId="2035" xr:uid="{F4B84E03-F6A1-4FC9-B0CF-6E0B304F7804}"/>
    <cellStyle name="_Multiple 12" xfId="2036" xr:uid="{C68F14D0-A705-4723-9D01-B8CEAEF7BD86}"/>
    <cellStyle name="_Multiple 13" xfId="2037" xr:uid="{3669348A-04A8-4C52-9799-AD78983EF9C4}"/>
    <cellStyle name="_Multiple 2" xfId="2038" xr:uid="{888BBA07-DFA1-471B-B32A-CF51D9115DF7}"/>
    <cellStyle name="_Multiple 2 2" xfId="2039" xr:uid="{22BC7EEB-BA22-484B-B2DD-E631C6644108}"/>
    <cellStyle name="_Multiple 2 2 2" xfId="2040" xr:uid="{564C0A87-D9A5-469B-8E1E-327F731DBECE}"/>
    <cellStyle name="_Multiple 2 2 2 2" xfId="2041" xr:uid="{0BE09DB6-F858-492F-8C1F-4A49DA491DFC}"/>
    <cellStyle name="_Multiple 2 2 2 2 2" xfId="2042" xr:uid="{BB5FEA53-AC89-45AA-8566-EFBE5EDE48F0}"/>
    <cellStyle name="_Multiple 2 2 2 3" xfId="2043" xr:uid="{21466AC9-14B9-4290-98A3-34CA428EEC4C}"/>
    <cellStyle name="_Multiple 2 2 3" xfId="2044" xr:uid="{F4AABF68-104F-46D6-8739-609637CADEC4}"/>
    <cellStyle name="_Multiple 2 2 3 2" xfId="2045" xr:uid="{3268D137-4671-4693-81E9-D09419D755BC}"/>
    <cellStyle name="_Multiple 2 2 4" xfId="2046" xr:uid="{C389ACAD-1D94-46BB-A947-76716378BD2F}"/>
    <cellStyle name="_Multiple 2 3" xfId="2047" xr:uid="{934F7685-1923-492A-8068-EDEC618293EA}"/>
    <cellStyle name="_Multiple 2 3 2" xfId="2048" xr:uid="{C40FC6B5-3747-45BD-89A0-01B6E76D1C66}"/>
    <cellStyle name="_Multiple 2 3 2 2" xfId="2049" xr:uid="{547E706E-D13B-47E0-8489-1C3949173DE8}"/>
    <cellStyle name="_Multiple 2 3 3" xfId="2050" xr:uid="{B02034ED-8EFC-4605-8865-64734E32F3B8}"/>
    <cellStyle name="_Multiple 2 4" xfId="2051" xr:uid="{275D1890-1787-43E3-805C-8CE4589174B0}"/>
    <cellStyle name="_Multiple 2 4 2" xfId="2052" xr:uid="{13F190BB-5085-4F6F-8D49-1BFF1576432F}"/>
    <cellStyle name="_Multiple 2 4 2 2" xfId="2053" xr:uid="{24FCE299-36D5-4CCF-BEB7-48608648DE71}"/>
    <cellStyle name="_Multiple 2 4 3" xfId="2054" xr:uid="{A4AC6428-CE45-4A20-9CA0-1265B740C136}"/>
    <cellStyle name="_Multiple 2 5" xfId="2055" xr:uid="{7477C356-D19E-4902-B6AE-802E4ECDE4FF}"/>
    <cellStyle name="_Multiple 2 5 2" xfId="2056" xr:uid="{CF9490EA-03A0-4021-9C48-1B98472D0611}"/>
    <cellStyle name="_Multiple 2 6" xfId="2057" xr:uid="{15681B0E-4978-4E4D-957B-6FAA510FAC74}"/>
    <cellStyle name="_Multiple 3" xfId="2058" xr:uid="{CBC0AF6A-8235-4C56-94B9-934DA7F99E42}"/>
    <cellStyle name="_Multiple 3 2" xfId="2059" xr:uid="{2AB7A382-2F57-4FA3-95C3-7C4C0E9C6266}"/>
    <cellStyle name="_Multiple 3 2 2" xfId="2060" xr:uid="{D69F445D-CB63-4969-9253-1E1BD7939197}"/>
    <cellStyle name="_Multiple 3 2 2 2" xfId="2061" xr:uid="{68068C4E-E484-4253-B165-5935B8794DC2}"/>
    <cellStyle name="_Multiple 3 2 3" xfId="2062" xr:uid="{B8C05E90-7A21-4BFF-B5DA-39030D436153}"/>
    <cellStyle name="_Multiple 3 3" xfId="2063" xr:uid="{B2DEC9C3-3DA4-41B2-AE13-17614BB8C741}"/>
    <cellStyle name="_Multiple 3 3 2" xfId="2064" xr:uid="{6852728A-E128-43D4-99A4-87824F95625F}"/>
    <cellStyle name="_Multiple 3 3 3" xfId="2065" xr:uid="{9F7BA859-5BFA-47D3-A14F-46D72B6572A4}"/>
    <cellStyle name="_Multiple 3 3 4" xfId="2066" xr:uid="{0D63E2CD-AC98-4615-8FD1-43C4F77C4FE6}"/>
    <cellStyle name="_Multiple 3 4" xfId="2067" xr:uid="{F8DE1DD8-D673-4ADD-B91F-51C4F91F59DD}"/>
    <cellStyle name="_Multiple 4" xfId="2068" xr:uid="{FF834846-64D4-4A3D-B6C9-7959DB5F356F}"/>
    <cellStyle name="_Multiple 4 2" xfId="2069" xr:uid="{585E2D7C-C446-41DF-879A-DED615AD481A}"/>
    <cellStyle name="_Multiple 4 2 2" xfId="2070" xr:uid="{865B2715-CABE-4B6A-BD3C-480214AB3CFC}"/>
    <cellStyle name="_Multiple 4 2 2 2" xfId="2071" xr:uid="{6510F351-3D68-4D53-A4CA-D2DF4E9ED36E}"/>
    <cellStyle name="_Multiple 4 2 2 2 2" xfId="2072" xr:uid="{D330751A-F7BF-4E1E-AD4F-4A2ABAA270AF}"/>
    <cellStyle name="_Multiple 4 2 2 3" xfId="2073" xr:uid="{6FB2253A-27F2-4A32-8936-F2783AC628AA}"/>
    <cellStyle name="_Multiple 4 2 3" xfId="2074" xr:uid="{525C501F-C9DA-4BE6-9F2C-F73AAC95190D}"/>
    <cellStyle name="_Multiple 4 2 3 2" xfId="2075" xr:uid="{D6B8EFA6-763C-49BE-83BE-8E67ECD1CAF1}"/>
    <cellStyle name="_Multiple 4 2 4" xfId="2076" xr:uid="{A7260EC9-99FE-45DA-A2C2-0020FF017018}"/>
    <cellStyle name="_Multiple 4 3" xfId="2077" xr:uid="{B55A9993-FF55-4FB8-B983-00CF66CFD390}"/>
    <cellStyle name="_Multiple 4 3 2" xfId="2078" xr:uid="{903619F3-92B0-4172-820E-1C76F4C9D797}"/>
    <cellStyle name="_Multiple 4 3 2 2" xfId="2079" xr:uid="{92508CA6-0458-464E-9C92-1514DF8A6360}"/>
    <cellStyle name="_Multiple 4 3 3" xfId="2080" xr:uid="{CDA3EE40-A718-472C-B95E-7075DA60850A}"/>
    <cellStyle name="_Multiple 4 4" xfId="2081" xr:uid="{EF6B898B-DF1C-4F4C-9705-B61079C750F9}"/>
    <cellStyle name="_Multiple 4 4 2" xfId="2082" xr:uid="{8CD4DFC5-38F1-4E82-A634-A0432309828C}"/>
    <cellStyle name="_Multiple 4 5" xfId="2083" xr:uid="{A73CBAA5-6A2E-421D-B46B-298FFF8408EA}"/>
    <cellStyle name="_Multiple 5" xfId="2084" xr:uid="{A7070CB0-F7A2-4DE8-B959-B92362C52946}"/>
    <cellStyle name="_Multiple 5 2" xfId="2085" xr:uid="{2F6E0335-5F12-4B2F-BBB5-FDCA60AB4B0B}"/>
    <cellStyle name="_Multiple 5 2 2" xfId="2086" xr:uid="{5CECFE81-897C-40AF-B053-E74368303861}"/>
    <cellStyle name="_Multiple 5 2 2 2" xfId="2087" xr:uid="{A045114E-CD9D-45B5-A334-A2B0AB639E62}"/>
    <cellStyle name="_Multiple 5 2 2 2 2" xfId="2088" xr:uid="{5E61D679-BA18-42B4-865B-0EE46C95F717}"/>
    <cellStyle name="_Multiple 5 2 2 3" xfId="2089" xr:uid="{25411106-86EC-45F3-81CF-31F7230C84BA}"/>
    <cellStyle name="_Multiple 5 2 3" xfId="2090" xr:uid="{C0459E3F-B2E8-45CA-A4EA-055003B386CF}"/>
    <cellStyle name="_Multiple 5 2 3 2" xfId="2091" xr:uid="{3CA69E89-9E8B-4139-88CE-4F91DC8CAD3A}"/>
    <cellStyle name="_Multiple 5 2 4" xfId="2092" xr:uid="{9250035A-9D07-483B-8834-934A830BCBF1}"/>
    <cellStyle name="_Multiple 5 3" xfId="2093" xr:uid="{8EC7C942-BE15-4B06-8B41-3BC73E34662F}"/>
    <cellStyle name="_Multiple 5 3 2" xfId="2094" xr:uid="{71ECAA60-6B2D-4628-B183-B1A7CA6E1C17}"/>
    <cellStyle name="_Multiple 5 3 2 2" xfId="2095" xr:uid="{48B22F87-3720-40AA-A0EA-4CC107A26FDD}"/>
    <cellStyle name="_Multiple 5 3 3" xfId="2096" xr:uid="{B3BCE9F3-8445-4ADE-AF7D-A569FE0325B9}"/>
    <cellStyle name="_Multiple 5 4" xfId="2097" xr:uid="{9AB3E6A0-53FF-4914-9ECA-948B86299D57}"/>
    <cellStyle name="_Multiple 5 4 2" xfId="2098" xr:uid="{8417BC76-B264-403B-A63B-9B2DCE79488F}"/>
    <cellStyle name="_Multiple 5 5" xfId="2099" xr:uid="{89A5B167-EB62-4CED-A7C8-814B01319188}"/>
    <cellStyle name="_Multiple 6" xfId="2100" xr:uid="{E31106A8-6719-4651-8709-7874F2B846C6}"/>
    <cellStyle name="_Multiple 6 2" xfId="2101" xr:uid="{DF70846A-4276-45B5-9B5C-DE82C8017264}"/>
    <cellStyle name="_Multiple 6 2 2" xfId="2102" xr:uid="{AF61F148-FAF8-467E-BFFE-E0A819FB4F94}"/>
    <cellStyle name="_Multiple 6 2 2 2" xfId="2103" xr:uid="{31CCAF75-6C86-46A0-B687-DBCFC501BFD9}"/>
    <cellStyle name="_Multiple 6 2 2 2 2" xfId="2104" xr:uid="{35815E19-F2E7-4ACA-85A0-1E3AF2F245AD}"/>
    <cellStyle name="_Multiple 6 2 2 3" xfId="2105" xr:uid="{D043D90F-FB61-43FD-B53E-F310242A8694}"/>
    <cellStyle name="_Multiple 6 2 3" xfId="2106" xr:uid="{329DB847-7EA0-4CEF-A0EE-CBFE6390C585}"/>
    <cellStyle name="_Multiple 6 2 3 2" xfId="2107" xr:uid="{83FE82CE-1C2B-426C-962E-6FC66281C2EA}"/>
    <cellStyle name="_Multiple 6 2 4" xfId="2108" xr:uid="{DCA88CB9-E4AC-4968-B6ED-7687176B2BA4}"/>
    <cellStyle name="_Multiple 6 3" xfId="2109" xr:uid="{7AD7E367-3510-47B4-B980-AE4A37ED86D5}"/>
    <cellStyle name="_Multiple 6 3 2" xfId="2110" xr:uid="{338FB77F-94DC-40D5-A80C-888D70E8E7B4}"/>
    <cellStyle name="_Multiple 6 3 2 2" xfId="2111" xr:uid="{F8EAA90D-AD7B-4351-B0F5-D04713CC2E51}"/>
    <cellStyle name="_Multiple 6 3 3" xfId="2112" xr:uid="{A50697E6-E4C6-43E8-9AC9-D8E4D2DBAABE}"/>
    <cellStyle name="_Multiple 6 4" xfId="2113" xr:uid="{9E8BBC34-FD8C-48D9-BD21-6809C6B9C69C}"/>
    <cellStyle name="_Multiple 6 4 2" xfId="2114" xr:uid="{A4203F3B-B1B4-415D-BB0D-26A0BE67F945}"/>
    <cellStyle name="_Multiple 6 5" xfId="2115" xr:uid="{4BE146DA-FDD0-4908-AAAC-C8ADE3E375D5}"/>
    <cellStyle name="_Multiple 7" xfId="2116" xr:uid="{B6DCABBD-05D5-457A-BD2B-8DCD67CF9D8B}"/>
    <cellStyle name="_Multiple 7 2" xfId="2117" xr:uid="{B3F865F8-72EE-4867-A4E5-0BE09315F53B}"/>
    <cellStyle name="_Multiple 7 2 2" xfId="2118" xr:uid="{C70EA785-1A52-4C0F-8D34-1930DAFC4108}"/>
    <cellStyle name="_Multiple 7 2 2 2" xfId="2119" xr:uid="{BDBA63D8-AAC2-4B30-986E-0838AEF860BA}"/>
    <cellStyle name="_Multiple 7 2 3" xfId="2120" xr:uid="{A0C60C29-2837-4EF6-A213-0E7E3C10B8DC}"/>
    <cellStyle name="_Multiple 7 3" xfId="2121" xr:uid="{9C91AF30-6E84-423A-B1DE-2D50CAB76D0D}"/>
    <cellStyle name="_Multiple 7 3 2" xfId="2122" xr:uid="{24D6984B-EF95-451E-83F1-2BE6740A8FE4}"/>
    <cellStyle name="_Multiple 7 3 2 2" xfId="2123" xr:uid="{12EDC95D-C7CB-4818-A79D-C4C201D26293}"/>
    <cellStyle name="_Multiple 7 3 3" xfId="2124" xr:uid="{EC974630-D92B-4849-9126-0E195E95DFCB}"/>
    <cellStyle name="_Multiple 7 4" xfId="2125" xr:uid="{8E565C74-14E0-48D0-839E-A1E5CCD0AAA6}"/>
    <cellStyle name="_Multiple 7 4 2" xfId="2126" xr:uid="{4E5EC778-3837-49AA-B32B-4CB0B09758E2}"/>
    <cellStyle name="_Multiple 7 5" xfId="2127" xr:uid="{78A575B9-A1A5-415B-9651-98D0C1D29B77}"/>
    <cellStyle name="_Multiple 8" xfId="2128" xr:uid="{028F2AEB-FC08-4FDE-890E-50C19472A057}"/>
    <cellStyle name="_Multiple 8 2" xfId="2129" xr:uid="{BBDE7351-C843-4B88-9F1F-BB7352BD20C7}"/>
    <cellStyle name="_Multiple 8 2 2" xfId="2130" xr:uid="{D45ABE0F-E40B-4290-AE18-94F7CC9B2C8F}"/>
    <cellStyle name="_Multiple 8 3" xfId="2131" xr:uid="{A1A341EF-0919-42CB-9F89-6C8FC703085D}"/>
    <cellStyle name="_Multiple 9" xfId="2132" xr:uid="{C532D454-9017-4E0D-9425-E7B0801BAC8B}"/>
    <cellStyle name="_Multiple 9 2" xfId="2133" xr:uid="{6650CA28-C155-4096-8264-2CBA31918DAB}"/>
    <cellStyle name="_Multiple 9 2 2" xfId="2134" xr:uid="{0459198C-C6D5-4331-A33D-9B0A97A4A8C1}"/>
    <cellStyle name="_Multiple 9 3" xfId="2135" xr:uid="{6E28DD4B-5AB4-41D8-AF94-09079A7E4354}"/>
    <cellStyle name="_Multiple_03-Egne aksjer 1002" xfId="2136" xr:uid="{B67CDEE0-63F1-4A6C-B82B-3565D82F79BE}"/>
    <cellStyle name="_Multiple_03-Egne aksjer 1002 2" xfId="40590" xr:uid="{66D0E80C-6001-46A5-9EBA-36D0B2C64796}"/>
    <cellStyle name="_Multiple_03-Egne aksjer 1003" xfId="2137" xr:uid="{D7CADFC3-2411-46DB-8105-2C8B12C0386A}"/>
    <cellStyle name="_Multiple_03-Egne aksjer 1003 2" xfId="40591" xr:uid="{3CA26CC7-ACFF-4201-9E95-08D1D8596FE2}"/>
    <cellStyle name="_Multiple_06-Tilknytta 0909" xfId="2138" xr:uid="{9084A315-EC0D-431C-98E4-ADA2D599F9B6}"/>
    <cellStyle name="_Multiple_Adj_comprehensive_income_Trends" xfId="40592" xr:uid="{30EF291F-7944-4772-A5AD-405A48667DE0}"/>
    <cellStyle name="_Multiple_Adj_Operating_expenses" xfId="2139" xr:uid="{2F02B4F5-1270-414B-ABC7-038DBEC10BD5}"/>
    <cellStyle name="_Multiple_Adj_Spec_capital_require" xfId="10412" xr:uid="{D669DFDF-F8DA-4B0C-9965-579F293ECC6A}"/>
    <cellStyle name="_Multiple_Adjustment-Balance sheet" xfId="40593" xr:uid="{C9FF355A-6C89-416D-8780-110B1F152D05}"/>
    <cellStyle name="_Multiple_Adjustment-Balance sheet_Trends" xfId="40594" xr:uid="{CCA3CBC5-D233-4248-94C1-02E11A8B08EC}"/>
    <cellStyle name="_Multiple_Appendix G" xfId="49535" xr:uid="{9E16EF39-0EA0-4E87-94F8-D22BE130625F}"/>
    <cellStyle name="_Multiple_Avstem DM og grunnlag" xfId="40595" xr:uid="{076BC7E4-41C1-446A-A1D7-342DDA5650AC}"/>
    <cellStyle name="_Multiple_Balanse - kontrollert" xfId="40596" xr:uid="{56F1D24C-2FAD-493C-B2C3-2328A8DD57DC}"/>
    <cellStyle name="_Multiple_EK 0912" xfId="2140" xr:uid="{D3A9858D-4880-4ECC-8D81-F222CA17EFA7}"/>
    <cellStyle name="_Multiple_EK oppstilling 1Q09" xfId="2141" xr:uid="{60130466-A210-4433-85F1-4E6214A9C350}"/>
    <cellStyle name="_Multiple_Expenses (1)" xfId="2142" xr:uid="{A36792E8-4CE8-4DA5-9E7C-5DA0D975B870}"/>
    <cellStyle name="_Multiple_Group_DnB_NORD_B2008-11_to_DnB_NOR061107" xfId="10413" xr:uid="{655AEB80-00A5-4196-BDD8-2118AB8A4C79}"/>
    <cellStyle name="_Multiple_Kontantstrømanalyse 3Q09-konsernet" xfId="2143" xr:uid="{E8191815-1C2D-47A9-9C29-158B081690A6}"/>
    <cellStyle name="_Multiple_Kontantstrømanalyse 3Q09-konsernet 2" xfId="40597" xr:uid="{86334246-FF6A-4687-BDF2-BA1CDD7FE0E9}"/>
    <cellStyle name="_Multiple_Kontantstrømanalyse 4Q09-konsernet" xfId="2144" xr:uid="{20C62639-D799-4A72-940C-285BF0038E6A}"/>
    <cellStyle name="_Multiple_Kontantstrømanalyse 4Q09-konsernet 2" xfId="40598" xr:uid="{0F2FC00D-437B-46D3-8E76-204A539C75DA}"/>
    <cellStyle name="_Multiple_Kvartalstabeller" xfId="40599" xr:uid="{7FCD8D99-D4B7-4DFA-904A-8722FA13F950}"/>
    <cellStyle name="_Multiple_Other MTM adjustments" xfId="2145" xr:uid="{C09F6438-01AE-4D09-A8C1-C1F6AFCB70A3}"/>
    <cellStyle name="_Multiple_Results &amp; key fig." xfId="49534" xr:uid="{4F3E1BA5-AEF8-4A69-BEEC-6106963D39AB}"/>
    <cellStyle name="_Multiple_Totalresultat" xfId="40600" xr:uid="{3C3F26C0-0C7F-4EC0-9A02-84720B803083}"/>
    <cellStyle name="_Multiple_Valeffekt NORD, Lux og Finans 3Q09" xfId="2146" xr:uid="{1AEA2D23-A59C-4594-BC59-3FECC48C3E38}"/>
    <cellStyle name="_Multiple_Valeffekt NORD, Lux og Finans 3Q09 2" xfId="58443" xr:uid="{B1CB0898-DF3A-40D0-AA5B-6B3086D44654}"/>
    <cellStyle name="_Multiple_Valeffekt NORD, Lux og Finans 3Q09 3" xfId="58444" xr:uid="{9C9FD429-DAC2-47FA-886A-1D162AFF6D87}"/>
    <cellStyle name="_Multiple_Valutafordelt utlån og innsk 4Q09" xfId="2147" xr:uid="{1DC219DA-1376-4712-AAFA-AC8DB406FEC5}"/>
    <cellStyle name="_Multiple_Valutafordelt utlån og innsk 4Q09 2" xfId="58445" xr:uid="{66E2155B-CD66-4B20-AFA5-F18F6C0B5287}"/>
    <cellStyle name="_Multiple_Valutafordelt utlån og innsk 4Q09 3" xfId="58446" xr:uid="{0C384D3D-17F0-4DF5-8292-B8BAD2A5DC4F}"/>
    <cellStyle name="_MultipleSpace" xfId="2148" xr:uid="{3040B452-1057-40FB-A281-723C92BE4670}"/>
    <cellStyle name="_MultipleSpace 10" xfId="2149" xr:uid="{AFAD03E3-B241-439E-8A73-459C35DEADB2}"/>
    <cellStyle name="_MultipleSpace 10 2" xfId="2150" xr:uid="{35D48AE9-0712-4F06-98AC-FAC3F48858EC}"/>
    <cellStyle name="_MultipleSpace 11" xfId="2151" xr:uid="{B6E0136A-2CE5-427E-A22C-C4920D4A081D}"/>
    <cellStyle name="_MultipleSpace 12" xfId="2152" xr:uid="{4EEDDAC9-FD09-4466-8140-C74FF9762680}"/>
    <cellStyle name="_MultipleSpace 13" xfId="2153" xr:uid="{C7085C7C-E9D3-4E07-AA1B-AE7FF7916F9C}"/>
    <cellStyle name="_MultipleSpace 2" xfId="2154" xr:uid="{7F991D07-EDA0-414C-8F31-D766BC2CF8CB}"/>
    <cellStyle name="_MultipleSpace 2 2" xfId="2155" xr:uid="{CED448E6-35A5-47F5-9D4B-DB3549685679}"/>
    <cellStyle name="_MultipleSpace 2 2 2" xfId="2156" xr:uid="{B6381BC7-9A58-411C-B1A5-863BC5D53A46}"/>
    <cellStyle name="_MultipleSpace 2 2 2 2" xfId="2157" xr:uid="{6FE05E0B-CD0C-41C4-A70B-48B49752C324}"/>
    <cellStyle name="_MultipleSpace 2 2 2 2 2" xfId="2158" xr:uid="{E5AEFED7-DC85-4549-BBB2-99B6153D4911}"/>
    <cellStyle name="_MultipleSpace 2 2 2 3" xfId="2159" xr:uid="{79943728-9D3D-41BD-BC18-F22BCB73D72E}"/>
    <cellStyle name="_MultipleSpace 2 2 3" xfId="2160" xr:uid="{B43B3945-2F7D-4F5C-9342-50CD8DFD8F04}"/>
    <cellStyle name="_MultipleSpace 2 2 3 2" xfId="2161" xr:uid="{80A10850-316B-4D7C-AECC-66E79688B908}"/>
    <cellStyle name="_MultipleSpace 2 2 4" xfId="2162" xr:uid="{F94675A5-822F-410B-9AEE-04A9F44698E4}"/>
    <cellStyle name="_MultipleSpace 2 3" xfId="2163" xr:uid="{16CDB9C9-5837-4A69-ABAC-8705F5498B68}"/>
    <cellStyle name="_MultipleSpace 2 3 2" xfId="2164" xr:uid="{60BD1261-EBAC-4BEB-A21D-55B6ED301802}"/>
    <cellStyle name="_MultipleSpace 2 3 2 2" xfId="2165" xr:uid="{CBD72855-A8F6-4410-A799-DBDE863D57FE}"/>
    <cellStyle name="_MultipleSpace 2 3 3" xfId="2166" xr:uid="{FCEEA620-4B95-4A8E-8F5F-146660316528}"/>
    <cellStyle name="_MultipleSpace 2 4" xfId="2167" xr:uid="{237E459E-3735-4630-9B8F-A542E7F536CB}"/>
    <cellStyle name="_MultipleSpace 2 4 2" xfId="2168" xr:uid="{7CE70ACD-EFC8-4E95-941A-8A9F484597FA}"/>
    <cellStyle name="_MultipleSpace 2 4 2 2" xfId="2169" xr:uid="{EA297798-17D5-4EAB-8EBC-B610394E4AC4}"/>
    <cellStyle name="_MultipleSpace 2 4 3" xfId="2170" xr:uid="{3AD8DF68-8B7C-4D9E-94F1-91E0BEBCD649}"/>
    <cellStyle name="_MultipleSpace 2 5" xfId="2171" xr:uid="{7EB1A354-AC5C-4216-80B2-BE10A3F15CDE}"/>
    <cellStyle name="_MultipleSpace 2 5 2" xfId="2172" xr:uid="{08D7AF79-3FF4-4D5E-B701-FC34C8514FA7}"/>
    <cellStyle name="_MultipleSpace 2 6" xfId="2173" xr:uid="{8EBADC6D-53E8-46F5-910D-7A4CE2E10DEB}"/>
    <cellStyle name="_MultipleSpace 3" xfId="2174" xr:uid="{1D46695E-74B3-42F7-B7AD-F88E72409026}"/>
    <cellStyle name="_MultipleSpace 3 2" xfId="2175" xr:uid="{5000F6C7-C5B1-41D6-A0F5-22ED33A8D258}"/>
    <cellStyle name="_MultipleSpace 3 2 2" xfId="2176" xr:uid="{74103FE4-9EAB-4E96-BDC0-A9EA02A8C82F}"/>
    <cellStyle name="_MultipleSpace 3 2 2 2" xfId="2177" xr:uid="{D751BE3E-E35F-4724-A032-B84E6292A069}"/>
    <cellStyle name="_MultipleSpace 3 2 3" xfId="2178" xr:uid="{EEF41600-18D8-4853-A18F-740A12BA8CA0}"/>
    <cellStyle name="_MultipleSpace 3 3" xfId="2179" xr:uid="{E2F710E3-AB48-4A25-8D63-26D69B5FC55E}"/>
    <cellStyle name="_MultipleSpace 3 3 2" xfId="2180" xr:uid="{30BFF3F5-F984-4757-9A47-10CC4CA8ED64}"/>
    <cellStyle name="_MultipleSpace 3 3 3" xfId="2181" xr:uid="{0612FB94-0C5C-4261-A254-9A36BC616ACE}"/>
    <cellStyle name="_MultipleSpace 3 3 4" xfId="2182" xr:uid="{9543E0CA-2A08-4B33-AEC1-E99B97974EDA}"/>
    <cellStyle name="_MultipleSpace 3 4" xfId="2183" xr:uid="{CC94D41D-1415-4511-B7F0-D4CA80F700B7}"/>
    <cellStyle name="_MultipleSpace 4" xfId="2184" xr:uid="{904D214C-7393-442B-9DFD-9212E1DB0F11}"/>
    <cellStyle name="_MultipleSpace 4 2" xfId="2185" xr:uid="{78D38647-6D9A-4B4E-B703-6AD0265B0BCA}"/>
    <cellStyle name="_MultipleSpace 4 2 2" xfId="2186" xr:uid="{600B5410-1273-430D-B47B-AC99E18162A6}"/>
    <cellStyle name="_MultipleSpace 4 2 2 2" xfId="2187" xr:uid="{02F49E72-22E0-4180-93C9-979295F91014}"/>
    <cellStyle name="_MultipleSpace 4 2 2 2 2" xfId="2188" xr:uid="{58D010D4-712B-4CDD-BC0B-DAB993F5370C}"/>
    <cellStyle name="_MultipleSpace 4 2 2 3" xfId="2189" xr:uid="{46ADD1FA-F2AE-4C90-A88D-E9B7C909E053}"/>
    <cellStyle name="_MultipleSpace 4 2 3" xfId="2190" xr:uid="{1E46F9B4-B0D8-4248-9E8B-EFDA7D22E5BF}"/>
    <cellStyle name="_MultipleSpace 4 2 3 2" xfId="2191" xr:uid="{50A7A8EE-DDBF-434F-8635-2654E6744824}"/>
    <cellStyle name="_MultipleSpace 4 2 4" xfId="2192" xr:uid="{10B58F69-5BB1-4DC7-A460-7BACD9954F34}"/>
    <cellStyle name="_MultipleSpace 4 3" xfId="2193" xr:uid="{1A6F2375-7742-46F2-8686-F4D9DD492E1E}"/>
    <cellStyle name="_MultipleSpace 4 3 2" xfId="2194" xr:uid="{47A7C621-07D6-46A0-9793-3F1A6E1C940D}"/>
    <cellStyle name="_MultipleSpace 4 3 2 2" xfId="2195" xr:uid="{537E0276-4947-4427-8286-481718A0FD80}"/>
    <cellStyle name="_MultipleSpace 4 3 3" xfId="2196" xr:uid="{F2F5918A-23C6-49CE-AB4F-9CD84E000C51}"/>
    <cellStyle name="_MultipleSpace 4 4" xfId="2197" xr:uid="{8EEEDAE9-3884-4914-8830-AC358062492E}"/>
    <cellStyle name="_MultipleSpace 4 4 2" xfId="2198" xr:uid="{D04FACB9-8BF1-4CA4-967C-08222ED9EC5F}"/>
    <cellStyle name="_MultipleSpace 4 5" xfId="2199" xr:uid="{38DCCEED-B372-48D5-9976-39120DC9F0DA}"/>
    <cellStyle name="_MultipleSpace 5" xfId="2200" xr:uid="{EAF1C346-933A-496D-A3C3-6476F3F2F5AD}"/>
    <cellStyle name="_MultipleSpace 5 2" xfId="2201" xr:uid="{10BCE821-9264-48D7-9762-7A77E6266F1A}"/>
    <cellStyle name="_MultipleSpace 5 2 2" xfId="2202" xr:uid="{8D9C3334-11FC-4133-BFD2-AFE6DB376918}"/>
    <cellStyle name="_MultipleSpace 5 2 2 2" xfId="2203" xr:uid="{875384AE-6620-489D-B6AE-0988D406469D}"/>
    <cellStyle name="_MultipleSpace 5 2 2 2 2" xfId="2204" xr:uid="{4341C897-CDDA-490C-A441-94B1DBB11AA8}"/>
    <cellStyle name="_MultipleSpace 5 2 2 3" xfId="2205" xr:uid="{662106AD-D0D7-4BC2-921D-3404B01F637B}"/>
    <cellStyle name="_MultipleSpace 5 2 3" xfId="2206" xr:uid="{687AED65-7DC2-45BA-B651-FB7413AE62A4}"/>
    <cellStyle name="_MultipleSpace 5 2 3 2" xfId="2207" xr:uid="{871C4C96-213F-45F8-B4EE-06CB51C44122}"/>
    <cellStyle name="_MultipleSpace 5 2 4" xfId="2208" xr:uid="{8FAB8F9F-250E-4841-8D1E-384E868C813D}"/>
    <cellStyle name="_MultipleSpace 5 3" xfId="2209" xr:uid="{4B92C43F-F4B1-4C5E-A53D-F7A911EB554D}"/>
    <cellStyle name="_MultipleSpace 5 3 2" xfId="2210" xr:uid="{6152EB45-3E84-4226-ACA4-E837A2A47013}"/>
    <cellStyle name="_MultipleSpace 5 3 2 2" xfId="2211" xr:uid="{162B5520-5C07-4039-8996-D4C9C2529706}"/>
    <cellStyle name="_MultipleSpace 5 3 3" xfId="2212" xr:uid="{3AAFA25B-EDD5-4CE5-879A-057A723E41F2}"/>
    <cellStyle name="_MultipleSpace 5 4" xfId="2213" xr:uid="{D0D72731-8B51-4E1B-AF39-1EA4D330C6C8}"/>
    <cellStyle name="_MultipleSpace 5 4 2" xfId="2214" xr:uid="{C8863F73-D18A-4992-AB8B-35DDDBCD01F1}"/>
    <cellStyle name="_MultipleSpace 5 5" xfId="2215" xr:uid="{5906CF9A-F111-489E-9E2C-260A2C968E27}"/>
    <cellStyle name="_MultipleSpace 6" xfId="2216" xr:uid="{978DEF69-AB92-4AD7-9317-E8CC7B39D933}"/>
    <cellStyle name="_MultipleSpace 6 2" xfId="2217" xr:uid="{F843E14A-EF91-485C-B64B-3CA1B924EC17}"/>
    <cellStyle name="_MultipleSpace 6 2 2" xfId="2218" xr:uid="{391D029A-FA41-4805-9B3C-43C5A7731F37}"/>
    <cellStyle name="_MultipleSpace 6 2 2 2" xfId="2219" xr:uid="{F2FFA6AF-552E-400A-927B-8F28450A2E77}"/>
    <cellStyle name="_MultipleSpace 6 2 2 2 2" xfId="2220" xr:uid="{74BE1CFA-BF67-4376-823B-B09286001664}"/>
    <cellStyle name="_MultipleSpace 6 2 2 3" xfId="2221" xr:uid="{7050CA34-4DFA-4614-91E3-236D24D9B1F3}"/>
    <cellStyle name="_MultipleSpace 6 2 3" xfId="2222" xr:uid="{7F24EB40-B3FF-4054-A987-2A3132F7C12C}"/>
    <cellStyle name="_MultipleSpace 6 2 3 2" xfId="2223" xr:uid="{44D6757E-5E97-4250-9E02-4CE81DF996D0}"/>
    <cellStyle name="_MultipleSpace 6 2 4" xfId="2224" xr:uid="{220B8BC3-36C4-4F77-8FB0-64A47D01DA46}"/>
    <cellStyle name="_MultipleSpace 6 3" xfId="2225" xr:uid="{91A4ADD4-61A6-4302-AF77-CC6A0BFAA4CE}"/>
    <cellStyle name="_MultipleSpace 6 3 2" xfId="2226" xr:uid="{9F411600-5287-4CA6-8E0B-438A0D0D539C}"/>
    <cellStyle name="_MultipleSpace 6 3 2 2" xfId="2227" xr:uid="{486A41F1-4C62-41D0-8E8A-255FBEB58891}"/>
    <cellStyle name="_MultipleSpace 6 3 3" xfId="2228" xr:uid="{4C5D9E00-7E97-4404-BC50-AB5545E75DDE}"/>
    <cellStyle name="_MultipleSpace 6 4" xfId="2229" xr:uid="{D256FB5D-3E68-4D8E-BFF3-5BA26CDFF2DC}"/>
    <cellStyle name="_MultipleSpace 6 4 2" xfId="2230" xr:uid="{432245B4-CDBD-4BBB-8091-41F266A562D0}"/>
    <cellStyle name="_MultipleSpace 6 5" xfId="2231" xr:uid="{FA22BBAD-54FE-498D-A9D2-922D81F80A15}"/>
    <cellStyle name="_MultipleSpace 7" xfId="2232" xr:uid="{780C61F2-88F9-42FA-9963-2AD661EDCAAF}"/>
    <cellStyle name="_MultipleSpace 7 2" xfId="2233" xr:uid="{CDD74247-3B11-4767-806A-A77270C44391}"/>
    <cellStyle name="_MultipleSpace 7 2 2" xfId="2234" xr:uid="{CB322921-7C87-49BC-A206-DD6521AE009E}"/>
    <cellStyle name="_MultipleSpace 7 2 2 2" xfId="2235" xr:uid="{4D4E723B-FAA5-472D-96F0-E0216499D0CC}"/>
    <cellStyle name="_MultipleSpace 7 2 3" xfId="2236" xr:uid="{38DD6887-C5B3-45F7-B09F-5F3F637ED045}"/>
    <cellStyle name="_MultipleSpace 7 3" xfId="2237" xr:uid="{4B46DB87-C2B4-48E6-AE9E-2991CAEA74E9}"/>
    <cellStyle name="_MultipleSpace 7 3 2" xfId="2238" xr:uid="{FE450DE1-2835-4D97-9C7C-2787215B8F0E}"/>
    <cellStyle name="_MultipleSpace 7 3 2 2" xfId="2239" xr:uid="{E7757CA0-DCFA-4075-9E22-BF42330C511F}"/>
    <cellStyle name="_MultipleSpace 7 3 3" xfId="2240" xr:uid="{DBA5E112-CA7B-405D-B269-4678B338050F}"/>
    <cellStyle name="_MultipleSpace 7 4" xfId="2241" xr:uid="{52DD81B6-81BD-430B-8085-D69B71C6877E}"/>
    <cellStyle name="_MultipleSpace 7 4 2" xfId="2242" xr:uid="{4A63E2D6-F701-4C9C-88A0-83FFBBF9A125}"/>
    <cellStyle name="_MultipleSpace 7 5" xfId="2243" xr:uid="{7DCD7F2F-4EA0-40CB-AF12-22CD2E379FA1}"/>
    <cellStyle name="_MultipleSpace 8" xfId="2244" xr:uid="{62160DD5-AEE5-4D81-8862-1C8DD6675F53}"/>
    <cellStyle name="_MultipleSpace 8 2" xfId="2245" xr:uid="{A6625720-B3AF-40E9-BBD6-3EA2A2C43F6E}"/>
    <cellStyle name="_MultipleSpace 8 2 2" xfId="2246" xr:uid="{D0705B48-B276-4050-9BE2-4AC9242FB728}"/>
    <cellStyle name="_MultipleSpace 8 3" xfId="2247" xr:uid="{4AD302A0-BB05-42BD-9932-EA73D3EE6527}"/>
    <cellStyle name="_MultipleSpace 9" xfId="2248" xr:uid="{CFC8E765-5EA8-43A0-8A1F-466E5841CD3B}"/>
    <cellStyle name="_MultipleSpace 9 2" xfId="2249" xr:uid="{66F78885-501A-4EB6-B271-EB11EF5574C5}"/>
    <cellStyle name="_MultipleSpace 9 2 2" xfId="2250" xr:uid="{75D29A7C-2BD6-419B-8888-E6E85DE8E123}"/>
    <cellStyle name="_MultipleSpace 9 3" xfId="2251" xr:uid="{2A517F65-BCBF-4B6C-B415-4E0A854F8F38}"/>
    <cellStyle name="_MultipleSpace_03-Egne aksjer 1002" xfId="2252" xr:uid="{0AFA274F-3479-4267-9AFF-1FE5D818C4FA}"/>
    <cellStyle name="_MultipleSpace_03-Egne aksjer 1002 2" xfId="40601" xr:uid="{3C2D41EC-E675-4710-B723-81F037E9FCE5}"/>
    <cellStyle name="_MultipleSpace_03-Egne aksjer 1003" xfId="2253" xr:uid="{A850CBE5-AA95-420D-8E91-DB50296E8EB1}"/>
    <cellStyle name="_MultipleSpace_03-Egne aksjer 1003 2" xfId="40602" xr:uid="{C79E91B6-610F-40BD-A839-E1BECC36EF41}"/>
    <cellStyle name="_MultipleSpace_06-Tilknytta 0909" xfId="2254" xr:uid="{A7614599-8FC5-43E2-AB3C-51A47B7AB71A}"/>
    <cellStyle name="_MultipleSpace_Adj_comprehensive_income_Trends" xfId="40603" xr:uid="{49020C6D-CAB8-4979-9F1E-7ED8254C81BA}"/>
    <cellStyle name="_MultipleSpace_Adj_Operating_expenses" xfId="2255" xr:uid="{CFB54096-ABA4-49DC-B548-7A710F901413}"/>
    <cellStyle name="_MultipleSpace_Adj_Spec_capital_require" xfId="10414" xr:uid="{956F6FF7-7A7D-4A8C-989B-0036B5374AB3}"/>
    <cellStyle name="_MultipleSpace_Adjustment-Balance sheet" xfId="40604" xr:uid="{621DFCDD-EFD1-47C0-9121-65711FCC2DA9}"/>
    <cellStyle name="_MultipleSpace_Adjustment-Balance sheet_Trends" xfId="40605" xr:uid="{783973DD-F561-490E-95F0-7922E3334B12}"/>
    <cellStyle name="_MultipleSpace_Appendix G" xfId="49537" xr:uid="{490D6ABD-8811-4696-80FB-86839A0D965E}"/>
    <cellStyle name="_MultipleSpace_Avstem DM og grunnlag" xfId="40606" xr:uid="{6B719B89-9401-4E38-91B9-CAB5271D0145}"/>
    <cellStyle name="_MultipleSpace_Balanse - kontrollert" xfId="40607" xr:uid="{B028900E-A0F9-4D8B-A3C2-F8485A0D0FD8}"/>
    <cellStyle name="_MultipleSpace_EK 0912" xfId="2256" xr:uid="{6E7750AC-D5E3-4064-BC6B-34F5BE3A2BE4}"/>
    <cellStyle name="_MultipleSpace_EK oppstilling 1Q09" xfId="2257" xr:uid="{717A571E-895E-4C5F-85E2-F96D1403E6A6}"/>
    <cellStyle name="_MultipleSpace_Expenses (1)" xfId="2258" xr:uid="{837667AF-CFA0-4E5E-8BCC-05FA78FB23FF}"/>
    <cellStyle name="_MultipleSpace_Group_DnB_NORD_B2008-11_to_DnB_NOR061107" xfId="10415" xr:uid="{1FE73937-7662-4640-BE1D-4A235DB9F05A}"/>
    <cellStyle name="_MultipleSpace_Kontantstrømanalyse 3Q09-konsernet" xfId="2259" xr:uid="{F600665B-E633-4481-AD64-4A41DF034B2A}"/>
    <cellStyle name="_MultipleSpace_Kontantstrømanalyse 3Q09-konsernet 2" xfId="40608" xr:uid="{3C3AA169-FCC9-491B-987B-2C4EF4B46152}"/>
    <cellStyle name="_MultipleSpace_Kontantstrømanalyse 4Q09-konsernet" xfId="2260" xr:uid="{2DA6CE04-4856-4249-90D3-CD377916876A}"/>
    <cellStyle name="_MultipleSpace_Kontantstrømanalyse 4Q09-konsernet 2" xfId="40609" xr:uid="{E0FF32E4-4CEC-42F8-A447-C18BA57161BD}"/>
    <cellStyle name="_MultipleSpace_Kvartalstabeller" xfId="40610" xr:uid="{AD142733-8A3D-447F-95E1-372B7AEFFC2E}"/>
    <cellStyle name="_MultipleSpace_Other MTM adjustments" xfId="2261" xr:uid="{BE1580F9-68F6-46E4-9D90-6F76B4D2DFA3}"/>
    <cellStyle name="_MultipleSpace_Results &amp; key fig." xfId="49536" xr:uid="{3EE69E3D-8DBF-42AA-BA02-6CE133090BAE}"/>
    <cellStyle name="_MultipleSpace_Totalresultat" xfId="40611" xr:uid="{422803B5-4254-460F-ADF0-169EBDF63EC5}"/>
    <cellStyle name="_MultipleSpace_Valeffekt NORD, Lux og Finans 3Q09" xfId="2262" xr:uid="{406642A0-96B7-425B-B32F-555BE0AC8C03}"/>
    <cellStyle name="_MultipleSpace_Valeffekt NORD, Lux og Finans 3Q09 2" xfId="58447" xr:uid="{20380734-836B-45CB-9FBD-6B1A9EA60A33}"/>
    <cellStyle name="_MultipleSpace_Valeffekt NORD, Lux og Finans 3Q09 3" xfId="58448" xr:uid="{DC6D73A4-7294-48CE-9D2B-3BA898DD47D0}"/>
    <cellStyle name="_MultipleSpace_Valutafordelt utlån og innsk 4Q09" xfId="2263" xr:uid="{527AC8CC-E4A8-49F4-B346-0D8025B4F057}"/>
    <cellStyle name="_MultipleSpace_Valutafordelt utlån og innsk 4Q09 2" xfId="58449" xr:uid="{4E0BC522-CEB0-4694-81FA-04C0085584B2}"/>
    <cellStyle name="_MultipleSpace_Valutafordelt utlån og innsk 4Q09 3" xfId="58450" xr:uid="{283D81C0-6B35-454E-996E-8BCCA757FE2D}"/>
    <cellStyle name="_Nedskrivninger i prosen av utlån 3Q09" xfId="2264" xr:uid="{DDEC4A4B-D955-429C-B1B2-5CED9CDBF45C}"/>
    <cellStyle name="_Nedskrivninger i prosen av utlån 3Q09 2" xfId="2265" xr:uid="{0ADE500E-DD6A-4A75-83A6-F11ABF24E1E3}"/>
    <cellStyle name="_Nedskrivninger i prosen av utlån 3Q09 2 2" xfId="40612" xr:uid="{D310ED8F-E208-444F-B67F-D7E4051DF93C}"/>
    <cellStyle name="_Nedskrivninger i prosen av utlån 3Q09 3" xfId="40613" xr:uid="{F0088169-ED2F-4F8B-92E9-C59FF7C024CA}"/>
    <cellStyle name="_NOTE - Klassifikasjon 0912 Utlån kred.inst+kunder" xfId="2266" xr:uid="{615074CF-8529-4A42-A452-69082F38B601}"/>
    <cellStyle name="_NOTE - Klassifikasjon 0912 Utlån kred.inst+kunder 2" xfId="41847" xr:uid="{77C6BE20-A17C-4BE3-889A-7FC56ADDA29B}"/>
    <cellStyle name="_NOTE - Klassifikasjon 0912 Utlån kred.inst+kunder_Kontroll ME" xfId="10416" xr:uid="{077C1640-79D6-46AB-8127-8B422DD46F13}"/>
    <cellStyle name="_NOTE - Klassifikasjon 0912 Utlån kred.inst+kunder_Kontroll-fane" xfId="10417" xr:uid="{3EBBFE2D-A94E-44BE-8454-788A6F31F273}"/>
    <cellStyle name="_NOTE - Netto gev finansielle instrumenter" xfId="41848" xr:uid="{1A7938CD-00B7-4F57-8723-08EFF70851B3}"/>
    <cellStyle name="_NOTE - Netto gev finansielle instrumenter 2" xfId="41849" xr:uid="{9FA14619-38CE-4203-9D3A-0155B22B03FB}"/>
    <cellStyle name="_Note 8 - 10" xfId="49538" xr:uid="{4D1C9411-9A8E-4EC1-B852-AD36630FCB67}"/>
    <cellStyle name="_Note 8 - 10 2" xfId="49539" xr:uid="{080C1C8F-EF4A-4DC5-BCEB-70A234F58739}"/>
    <cellStyle name="_Note 8 - 10_DnB NOR Kapitalforvaltning AS regnskap 2010 med noter" xfId="49540" xr:uid="{2E84FF58-3BCE-4330-8AE9-5787B3DA3240}"/>
    <cellStyle name="_Note 8 - 10_DnB NOR Kapitalforvaltning AS regnskap 2010 med noter 2" xfId="49541" xr:uid="{D0D3C016-B0A4-4BC2-85A1-3178F160C1A3}"/>
    <cellStyle name="_Note 8 - 10_Note 1-5" xfId="49542" xr:uid="{DAB2A602-E39A-4FD8-8665-2E68425A20B1}"/>
    <cellStyle name="_Note 8 - 10_Note 1-5 2" xfId="49543" xr:uid="{C8B27BA1-AC87-42C2-8C34-ED25C20A03AD}"/>
    <cellStyle name="_Note 8 - 10_Note 7-9" xfId="49544" xr:uid="{9F43E173-6756-4A3E-9257-8CEFB37C5335}"/>
    <cellStyle name="_Note 8 - 10_Note 7-9 2" xfId="49545" xr:uid="{6A09E949-EB7B-4012-BF1E-193394772B10}"/>
    <cellStyle name="_Note 8 - 10_Noter" xfId="49546" xr:uid="{2ABC5BF9-8CA3-4CBA-AA95-487E7874FF1B}"/>
    <cellStyle name="_Note 8 - 10_Noter 2" xfId="49547" xr:uid="{491431A2-C4A0-44C3-AF44-B9C95B0CAA90}"/>
    <cellStyle name="_Note 8 - 10_Resultat-balanse N01 4Q-10_innrapportert til KØR 180111" xfId="49548" xr:uid="{367DE845-52FB-4DDD-864E-327BB00624F9}"/>
    <cellStyle name="_Note 8 - 10_Resultat-balanse N01 4Q-10_innrapportert til KØR 180111 2" xfId="49549" xr:uid="{3251DB89-3E51-471D-94D4-A29F23019B22}"/>
    <cellStyle name="_NOTE Kredittrisiko" xfId="10418" xr:uid="{4E7E90AA-D33B-43FB-987E-023EC55918B1}"/>
    <cellStyle name="_Nøkkeltall" xfId="2267" xr:uid="{904E328D-7B25-4205-8F9B-0D55D616E8C6}"/>
    <cellStyle name="_Nøkkeltall 10" xfId="58451" xr:uid="{60ADA8AF-A69E-4FC5-9AA1-2D0BA4D3EDD4}"/>
    <cellStyle name="_Nøkkeltall 1Q10 Konsern" xfId="2268" xr:uid="{73CD35B2-4871-42E8-AD57-149FE3FE499D}"/>
    <cellStyle name="_Nøkkeltall 2" xfId="2269" xr:uid="{E873460A-7179-4318-B4B2-787E7DD5ECB6}"/>
    <cellStyle name="_Nøkkeltall 2 2" xfId="2270" xr:uid="{776A9F47-BC1E-4DF7-A777-4BBA01248814}"/>
    <cellStyle name="_Nøkkeltall 2 2 2" xfId="2271" xr:uid="{3BF194D3-CD62-4E3A-9AA9-15C52BF30F95}"/>
    <cellStyle name="_Nøkkeltall 2 2 2 2" xfId="2272" xr:uid="{CC6F2057-1F5B-42DB-A13A-58716144E2C8}"/>
    <cellStyle name="_Nøkkeltall 2 2 3" xfId="2273" xr:uid="{91A9E2DB-BA83-4DA0-B59A-0351C1D5C747}"/>
    <cellStyle name="_Nøkkeltall 2 3" xfId="2274" xr:uid="{1F4B0C59-76E1-40FF-ACD3-2C8082BCF14D}"/>
    <cellStyle name="_Nøkkeltall 2 3 2" xfId="2275" xr:uid="{D09FD6A2-8663-4B17-B23B-156B74106E33}"/>
    <cellStyle name="_Nøkkeltall 2 4" xfId="2276" xr:uid="{856CFDE1-790F-4D49-AB0B-6FE587CD231A}"/>
    <cellStyle name="_Nøkkeltall 2_Kontroll ME" xfId="10419" xr:uid="{06466536-DA4A-4AD6-A51D-349F73B9C1AB}"/>
    <cellStyle name="_Nøkkeltall 2_Kontroll-fane" xfId="10420" xr:uid="{4EEBF9FC-25AC-4663-85E1-7930C7C95DE2}"/>
    <cellStyle name="_Nøkkeltall 3" xfId="2277" xr:uid="{83D6E473-0A44-4BA8-B920-19C36E22C534}"/>
    <cellStyle name="_Nøkkeltall 3 2" xfId="2278" xr:uid="{25C6624F-C9B4-46B4-819F-72095E671BE3}"/>
    <cellStyle name="_Nøkkeltall 4" xfId="2279" xr:uid="{C0AD9C8F-084F-44BC-AC9D-E328C012C3B4}"/>
    <cellStyle name="_Nøkkeltall 4 2" xfId="2280" xr:uid="{EFF9ECEE-727B-4034-ABFD-6AD8D66DC7AE}"/>
    <cellStyle name="_Nøkkeltall 5" xfId="2281" xr:uid="{46745C4F-9DEF-4B3A-8D94-40D4E95FA21D}"/>
    <cellStyle name="_Nøkkeltall 6" xfId="2282" xr:uid="{308EF436-030E-465D-9ADC-A3C1B523C115}"/>
    <cellStyle name="_Nøkkeltall 7" xfId="58452" xr:uid="{720A1F91-B461-4E47-A722-2364B7C67D8F}"/>
    <cellStyle name="_Nøkkeltall 8" xfId="58453" xr:uid="{076E6837-1393-4361-9D80-1105A14D7A83}"/>
    <cellStyle name="_Nøkkeltall 9" xfId="58454" xr:uid="{44245BD1-F6F5-4F69-A8B0-6BB538D75E03}"/>
    <cellStyle name="_Nøkkeltall_Expenses" xfId="2283" xr:uid="{85FCD5F8-677B-43B5-8D37-028B15BFFA61}"/>
    <cellStyle name="_Nøkkeltall_Expenses (1)" xfId="2284" xr:uid="{A1F2BCE8-6259-4782-9A7D-67E82D48E5BA}"/>
    <cellStyle name="_Nøkkeltall_Fin perf (2)" xfId="58455" xr:uid="{CF4C3FE8-8DBF-45EF-83DC-2FF489FD8C31}"/>
    <cellStyle name="_Nøkkeltall_Kontroll ME" xfId="10421" xr:uid="{46965D7F-66DC-4BD6-AB16-66B02CA8F935}"/>
    <cellStyle name="_Nøkkeltall_Kontroll-fane" xfId="10422" xr:uid="{4F25CF0D-412D-41ED-B92D-D5B17238DA4D}"/>
    <cellStyle name="_Nøkkeltall_Loans &amp; comm." xfId="58456" xr:uid="{70994F11-E48C-4201-9D2E-F82A6B293692}"/>
    <cellStyle name="_Nøkkeltall_Prognose eksponering " xfId="2285" xr:uid="{D028DCF0-523F-4F41-BBFA-95A1C09BA00D}"/>
    <cellStyle name="_Nøkkeltall_Prognose eksponering  2" xfId="2286" xr:uid="{A2C9E156-CAEB-420A-94AF-9422B79F01B9}"/>
    <cellStyle name="_Nøkkeltall_Prognose eksponering  2 2" xfId="2287" xr:uid="{10415EF1-9021-4C74-A280-401F5061BD38}"/>
    <cellStyle name="_Nøkkeltall_Prognose eksponering  2 2 2" xfId="2288" xr:uid="{6F1F718F-F91C-4496-9684-22172246ACF7}"/>
    <cellStyle name="_Nøkkeltall_Prognose eksponering  2 3" xfId="2289" xr:uid="{AF2FFB2A-1F3B-4810-AF7A-4220FD65E571}"/>
    <cellStyle name="_Nøkkeltall_Prognose eksponering  3" xfId="2290" xr:uid="{F623FD5A-A4E3-4D42-82F4-A0433239FD7E}"/>
    <cellStyle name="_Nøkkeltall_Prognose eksponering  3 2" xfId="2291" xr:uid="{4FE3CC7C-AC33-460A-A5AE-20DDD3208019}"/>
    <cellStyle name="_Nøkkeltall_Prognose eksponering  4" xfId="2292" xr:uid="{6F96A1DF-81F9-4D17-A20A-D74D21B4AD04}"/>
    <cellStyle name="_Nøkkeltall_Results &amp; key fig." xfId="2293" xr:uid="{71B737CE-3594-42DD-9BB2-E0EE97A97776}"/>
    <cellStyle name="_Nøkkeltall_Vedlegg" xfId="2294" xr:uid="{4B46DD45-0435-46F2-B6B9-12AA30263011}"/>
    <cellStyle name="_Nøkkeltall_Vedlegg 2" xfId="2295" xr:uid="{988FB81C-249F-4E67-B648-6CEB2D59633E}"/>
    <cellStyle name="_Nøkkeltall_Vedlegg 2 2" xfId="2296" xr:uid="{1CF04A26-E9E4-4C9C-BBD5-B1BC5C63BC44}"/>
    <cellStyle name="_Nøkkeltall_Vedlegg 2 2 2" xfId="2297" xr:uid="{26F8C2A3-852D-48FD-9E62-9124BCC96AA1}"/>
    <cellStyle name="_Nøkkeltall_Vedlegg 2 3" xfId="2298" xr:uid="{EA28E129-2C32-4665-A40E-59978B125C92}"/>
    <cellStyle name="_Nøkkeltall_Vedlegg 2 3 2" xfId="2299" xr:uid="{B93005D8-554D-40F5-A5E3-C86BE34B1092}"/>
    <cellStyle name="_Nøkkeltall_Vedlegg 2 4" xfId="2300" xr:uid="{BD542DD5-10E4-4E76-A66A-54140F845598}"/>
    <cellStyle name="_Nøkkeltall_Vedlegg 3" xfId="2301" xr:uid="{0169E8BF-2B8D-4118-8C16-A544CCEBB2F4}"/>
    <cellStyle name="_Nøkkeltall_Vedlegg 3 2" xfId="2302" xr:uid="{A4D76C3D-BB9A-4B51-925D-46A456F57BC9}"/>
    <cellStyle name="_Nøkkeltall_Vedlegg 4" xfId="2303" xr:uid="{B66288F5-C6BC-4632-A2E2-25AB19687B6E}"/>
    <cellStyle name="_Nøkkeltall_Vedlegg 4 2" xfId="2304" xr:uid="{DCD6D026-ED6D-4538-A6C8-4334264816FC}"/>
    <cellStyle name="_Nøkkeltall_Vedlegg 5" xfId="2305" xr:uid="{04556AC6-0DD7-4AA6-8263-EBF539196175}"/>
    <cellStyle name="_Nøkkeltall_Vedlegg_1" xfId="2306" xr:uid="{07869D1B-4CF5-424A-AA0D-FA9B0AA64600}"/>
    <cellStyle name="_Nøkkeltall_Vedlegg_1 2" xfId="2307" xr:uid="{A918BC04-D5FC-48F6-9F33-14CA6385886B}"/>
    <cellStyle name="_Nøkkeltall_Vedlegg_1 2 2" xfId="2308" xr:uid="{57D519B9-A1BA-4B65-95B2-CCA7088D52FC}"/>
    <cellStyle name="_Nøkkeltall_Vedlegg_1 2 2 2" xfId="2309" xr:uid="{D3459A1D-8289-4243-8CEA-70941BA589E2}"/>
    <cellStyle name="_Nøkkeltall_Vedlegg_1 2 3" xfId="2310" xr:uid="{49C92D22-209E-4C74-8992-E0AC01F47EDF}"/>
    <cellStyle name="_Nøkkeltall_Vedlegg_1 3" xfId="2311" xr:uid="{73B37F96-86FC-48A5-B2AB-50BC2C5EF897}"/>
    <cellStyle name="_Nøkkeltall_Vedlegg_1 3 2" xfId="2312" xr:uid="{698734A3-B45C-476E-B7BA-464FFBD399FF}"/>
    <cellStyle name="_Nøkkeltall_Vedlegg_1 4" xfId="2313" xr:uid="{640C5C74-8297-40F3-A66B-3CF09BEA6366}"/>
    <cellStyle name="_Order" xfId="2314" xr:uid="{88144963-D2AB-434C-B61B-C529CA7A058F}"/>
    <cellStyle name="_Order 2" xfId="43087" xr:uid="{E6BCB499-ABB4-435B-8056-1EC82FA3A1CD}"/>
    <cellStyle name="_Order_Balanse - kontrollert" xfId="40614" xr:uid="{2D14B309-7C46-429A-93C5-65698020C0D8}"/>
    <cellStyle name="_Order_Hovedtall" xfId="40615" xr:uid="{DDAB1661-02DC-4F5A-9721-00360C05FCBE}"/>
    <cellStyle name="_Order_Nøkkeltall" xfId="40616" xr:uid="{FD6F9DF8-7BF2-4812-9270-87226C199076}"/>
    <cellStyle name="_Order_Q Sum_Res N" xfId="2315" xr:uid="{74D6524F-B50A-4082-8D3D-A5BDF12BD58B}"/>
    <cellStyle name="_Order_Q Sum_Res N 2" xfId="43088" xr:uid="{136B73DA-B867-49DB-AA02-F792D8B87BA0}"/>
    <cellStyle name="_Order_Resultat" xfId="40617" xr:uid="{B49FD28B-83B0-45EA-ADD2-C8AC3558B769}"/>
    <cellStyle name="_Order_Totalresultat" xfId="40618" xr:uid="{77C7E9F7-827E-40A4-85C6-F4BEE069BD6B}"/>
    <cellStyle name="_Percent" xfId="2316" xr:uid="{84DE4EA7-DB7E-4B74-B133-22B4E88D23F0}"/>
    <cellStyle name="_Percent 10" xfId="2317" xr:uid="{7481DC84-E262-491E-A688-C431ACCA2D7E}"/>
    <cellStyle name="_Percent 10 2" xfId="2318" xr:uid="{0B9DF8A5-152A-4E31-BCAA-DDEB709E3B4B}"/>
    <cellStyle name="_Percent 11" xfId="2319" xr:uid="{BA744060-8F7B-43AD-BFCD-D93FFB51D0D0}"/>
    <cellStyle name="_Percent 12" xfId="2320" xr:uid="{AE7D3EB8-9082-4A15-AB3A-17B49784FEB2}"/>
    <cellStyle name="_Percent 13" xfId="2321" xr:uid="{07407B0B-D3BA-449C-8107-6DF0FD6E3434}"/>
    <cellStyle name="_Percent 2" xfId="2322" xr:uid="{EA9DE9BF-69BB-4D2A-9BE1-C8A8785845B9}"/>
    <cellStyle name="_Percent 2 2" xfId="2323" xr:uid="{34A430D1-15DA-4751-BC4D-4A2F54B5FE96}"/>
    <cellStyle name="_Percent 2 2 2" xfId="2324" xr:uid="{06D91153-5112-48C0-BBB1-46196E7B0B6F}"/>
    <cellStyle name="_Percent 2 2 2 2" xfId="2325" xr:uid="{2E14A9D6-C7D0-4D9F-863B-8A98F719158B}"/>
    <cellStyle name="_Percent 2 2 2 2 2" xfId="2326" xr:uid="{673CEB75-3A84-4BB2-9EF8-B6F69A9A5307}"/>
    <cellStyle name="_Percent 2 2 2 3" xfId="2327" xr:uid="{A8EB7E0A-A805-4061-9828-FAB8E8F7BF52}"/>
    <cellStyle name="_Percent 2 2 3" xfId="2328" xr:uid="{1150C078-C2B8-489E-A21F-76848B00DF0F}"/>
    <cellStyle name="_Percent 2 2 3 2" xfId="2329" xr:uid="{5D1CAB6A-0461-4C1B-8D95-6EA0691C90CE}"/>
    <cellStyle name="_Percent 2 2 4" xfId="2330" xr:uid="{BFE7C881-6639-4545-A5CC-E99AA7DCF4B6}"/>
    <cellStyle name="_Percent 2 3" xfId="2331" xr:uid="{7FE9516C-E67D-40AE-94E1-AEEE1592F2D8}"/>
    <cellStyle name="_Percent 2 3 2" xfId="2332" xr:uid="{A7B21DB1-AA72-42A2-B56C-E855CD859C21}"/>
    <cellStyle name="_Percent 2 3 2 2" xfId="2333" xr:uid="{1F2F43D1-9A73-4D24-9D2D-8A04F50032A5}"/>
    <cellStyle name="_Percent 2 3 3" xfId="2334" xr:uid="{506AA61D-B0AC-44F3-A817-43DA85907EC5}"/>
    <cellStyle name="_Percent 2 4" xfId="2335" xr:uid="{3C7EBF3E-558D-46F8-8B56-4D47CCCA30A7}"/>
    <cellStyle name="_Percent 2 4 2" xfId="2336" xr:uid="{6E3196B8-CF20-4613-AE51-56ED6015CADD}"/>
    <cellStyle name="_Percent 2 4 2 2" xfId="2337" xr:uid="{36CFA73A-9122-4E29-9302-BFE7F860AC22}"/>
    <cellStyle name="_Percent 2 4 3" xfId="2338" xr:uid="{4D0E9C23-4A7A-4F05-A94F-8179E551D965}"/>
    <cellStyle name="_Percent 2 5" xfId="2339" xr:uid="{DA25F2FF-2E11-4F94-BBA0-DF819790BD81}"/>
    <cellStyle name="_Percent 2 5 2" xfId="2340" xr:uid="{2A4DB681-D7C4-40FF-9722-5881514A0A5F}"/>
    <cellStyle name="_Percent 2 6" xfId="2341" xr:uid="{A4A787C5-9B56-4E73-8DED-6D0DF995B523}"/>
    <cellStyle name="_Percent 3" xfId="2342" xr:uid="{C0ADA237-2ABB-4C82-8D95-BAA92576B3E6}"/>
    <cellStyle name="_Percent 3 2" xfId="2343" xr:uid="{B1581D73-F354-406F-837E-739B8327C1AA}"/>
    <cellStyle name="_Percent 3 2 2" xfId="2344" xr:uid="{2156607A-8D86-4751-95EF-34091A937494}"/>
    <cellStyle name="_Percent 3 2 2 2" xfId="2345" xr:uid="{88F0F914-5FE1-4980-9890-159B41540759}"/>
    <cellStyle name="_Percent 3 2 3" xfId="2346" xr:uid="{CB5BB7EA-97FE-4D7A-A447-4C3CFCA930D3}"/>
    <cellStyle name="_Percent 3 3" xfId="2347" xr:uid="{69D330EA-BEEC-42A9-BE52-FEC1F7A63DBC}"/>
    <cellStyle name="_Percent 3 3 2" xfId="2348" xr:uid="{5662B4B4-CC33-4206-98D0-86DA4EA262BF}"/>
    <cellStyle name="_Percent 3 3 3" xfId="2349" xr:uid="{107C0754-7184-4A06-97EB-6E8D8AAFDC68}"/>
    <cellStyle name="_Percent 3 3 4" xfId="2350" xr:uid="{DF185387-4F79-4604-8D83-BEDFF46E265D}"/>
    <cellStyle name="_Percent 3 4" xfId="2351" xr:uid="{A7DC4CF7-FDF3-4C8D-837B-57872E8ED9B1}"/>
    <cellStyle name="_Percent 4" xfId="2352" xr:uid="{73043E47-ABD1-4B31-92C3-52D276FEEC0F}"/>
    <cellStyle name="_Percent 4 2" xfId="2353" xr:uid="{5A60B184-6912-4434-B3C7-B0C780E437B4}"/>
    <cellStyle name="_Percent 4 2 2" xfId="2354" xr:uid="{64D23D6E-8347-4703-875D-438350D0399E}"/>
    <cellStyle name="_Percent 4 2 2 2" xfId="2355" xr:uid="{29F694AC-B09A-46D7-831D-F17EEEE7CAFC}"/>
    <cellStyle name="_Percent 4 2 2 2 2" xfId="2356" xr:uid="{89F43397-625D-494E-9682-42C5F6E9268D}"/>
    <cellStyle name="_Percent 4 2 2 3" xfId="2357" xr:uid="{94D8B92C-4C0B-43A4-B62F-94B4B25D31CC}"/>
    <cellStyle name="_Percent 4 2 3" xfId="2358" xr:uid="{BFF3ABF8-2216-4D40-9E4F-7AB952743BB5}"/>
    <cellStyle name="_Percent 4 2 3 2" xfId="2359" xr:uid="{8F25583A-847A-482F-AE38-EFA1917B0EF7}"/>
    <cellStyle name="_Percent 4 2 4" xfId="2360" xr:uid="{C31EC876-8EFB-4BFE-B730-23AB82BFC47C}"/>
    <cellStyle name="_Percent 4 3" xfId="2361" xr:uid="{9A7F459C-C9D6-4542-825B-43FFE72491DC}"/>
    <cellStyle name="_Percent 4 3 2" xfId="2362" xr:uid="{85B347C0-167A-4030-9BA4-190FD61C613D}"/>
    <cellStyle name="_Percent 4 3 2 2" xfId="2363" xr:uid="{983BF7A9-0E27-4E22-905D-6878F78E5EB7}"/>
    <cellStyle name="_Percent 4 3 3" xfId="2364" xr:uid="{BE9FC24B-5D4C-4A92-8088-9378F2D34D63}"/>
    <cellStyle name="_Percent 4 4" xfId="2365" xr:uid="{D2012A16-1DEC-4EA3-8494-C39EFDB8992E}"/>
    <cellStyle name="_Percent 4 4 2" xfId="2366" xr:uid="{7EF0B598-7ECF-4768-9376-D3AA0603CBC0}"/>
    <cellStyle name="_Percent 4 5" xfId="2367" xr:uid="{BBA4F860-05F2-40BC-B1D8-7CEE5619C6B1}"/>
    <cellStyle name="_Percent 5" xfId="2368" xr:uid="{26431FA0-5AC6-4F0A-80D2-5BD329A581B8}"/>
    <cellStyle name="_Percent 5 2" xfId="2369" xr:uid="{CDE3402D-C1AC-46DA-974C-FD6393C1E794}"/>
    <cellStyle name="_Percent 5 2 2" xfId="2370" xr:uid="{1EC9A7CE-9AB0-40C4-959E-5032ADFE4FC7}"/>
    <cellStyle name="_Percent 5 2 2 2" xfId="2371" xr:uid="{CFD14B84-FF1F-4FFB-AC4A-595F14D47A3C}"/>
    <cellStyle name="_Percent 5 2 2 2 2" xfId="2372" xr:uid="{0CCAACDB-6ED1-410F-ACAD-44894528E370}"/>
    <cellStyle name="_Percent 5 2 2 3" xfId="2373" xr:uid="{C0B1F779-6E4D-4AD9-B37F-F04BA237F20E}"/>
    <cellStyle name="_Percent 5 2 3" xfId="2374" xr:uid="{1FC292CD-F7DF-41F0-86F4-6E09683E706B}"/>
    <cellStyle name="_Percent 5 2 3 2" xfId="2375" xr:uid="{3FA52489-2BC3-441F-B4B9-268651FAD6C3}"/>
    <cellStyle name="_Percent 5 2 4" xfId="2376" xr:uid="{13CC2301-800E-4F4E-A75E-62F24336B8A8}"/>
    <cellStyle name="_Percent 5 3" xfId="2377" xr:uid="{6C67A1CC-9A91-49A4-BCF9-BA5C1947F5F5}"/>
    <cellStyle name="_Percent 5 3 2" xfId="2378" xr:uid="{3749976F-BB0E-49D5-B4DF-1E08DEE16D5E}"/>
    <cellStyle name="_Percent 5 3 2 2" xfId="2379" xr:uid="{5FA9119B-526E-4D82-A119-9F34F0BE9DBB}"/>
    <cellStyle name="_Percent 5 3 3" xfId="2380" xr:uid="{D02AD292-F7AF-46EA-91D4-F7CFE8CA2466}"/>
    <cellStyle name="_Percent 5 4" xfId="2381" xr:uid="{B10F4A27-D980-4784-8803-843F7C3A59CB}"/>
    <cellStyle name="_Percent 5 4 2" xfId="2382" xr:uid="{BDDC97DD-A33D-4A54-ADD0-32A7AF2AC13A}"/>
    <cellStyle name="_Percent 5 5" xfId="2383" xr:uid="{9B4335D2-208A-4E60-8103-BC8BC3A23B76}"/>
    <cellStyle name="_Percent 6" xfId="2384" xr:uid="{6E821EBB-AD1E-4F86-8CB3-6C95D4269370}"/>
    <cellStyle name="_Percent 6 2" xfId="2385" xr:uid="{7CE36089-7ABF-4320-9CCB-E18BB4D9AC7F}"/>
    <cellStyle name="_Percent 6 2 2" xfId="2386" xr:uid="{23C9E78E-A06D-4D9D-8B58-53D05BB1F51C}"/>
    <cellStyle name="_Percent 6 2 2 2" xfId="2387" xr:uid="{FFC25BBB-CC01-47A8-A76F-473CE3B6C0C7}"/>
    <cellStyle name="_Percent 6 2 2 2 2" xfId="2388" xr:uid="{271E66C4-D879-4A63-8317-A7A66029D52A}"/>
    <cellStyle name="_Percent 6 2 2 3" xfId="2389" xr:uid="{855E64EF-78A1-4E97-BF1F-A8F89F51756B}"/>
    <cellStyle name="_Percent 6 2 3" xfId="2390" xr:uid="{6DFACFF1-61A8-47E8-BE47-62D3DE29CCA4}"/>
    <cellStyle name="_Percent 6 2 3 2" xfId="2391" xr:uid="{97CC6598-9A66-4364-80EB-28C3B4536553}"/>
    <cellStyle name="_Percent 6 2 4" xfId="2392" xr:uid="{4F0C8400-36CF-4B1F-B0FE-ECCA9604C8A2}"/>
    <cellStyle name="_Percent 6 3" xfId="2393" xr:uid="{54BDC96F-2D2A-4BB1-93C0-74ABB8A6FD8C}"/>
    <cellStyle name="_Percent 6 3 2" xfId="2394" xr:uid="{304FDEA5-2477-46C0-B0CC-451E455E8CF0}"/>
    <cellStyle name="_Percent 6 3 2 2" xfId="2395" xr:uid="{F4D70CB4-4D1C-4546-AF27-F480E0E9426C}"/>
    <cellStyle name="_Percent 6 3 3" xfId="2396" xr:uid="{1A1F67CD-C3D4-4932-B2D0-0229E478F1AD}"/>
    <cellStyle name="_Percent 6 4" xfId="2397" xr:uid="{4BBDF5A5-B8B3-4D49-8FD1-FB1FB2B3E17F}"/>
    <cellStyle name="_Percent 6 4 2" xfId="2398" xr:uid="{FBD43EA4-843D-48F3-B473-0E88407506AD}"/>
    <cellStyle name="_Percent 6 5" xfId="2399" xr:uid="{B10D6DE4-327F-4A53-AEE2-E4B4CB478923}"/>
    <cellStyle name="_Percent 7" xfId="2400" xr:uid="{7B1BF777-D6CF-4BF0-985B-5E9E85C69668}"/>
    <cellStyle name="_Percent 7 2" xfId="2401" xr:uid="{DC684CBB-789E-49C3-8CC4-126843B07F2F}"/>
    <cellStyle name="_Percent 7 2 2" xfId="2402" xr:uid="{3C452699-9738-4AA4-861D-6B58CAB0DEE0}"/>
    <cellStyle name="_Percent 7 2 2 2" xfId="2403" xr:uid="{455BF560-9FD3-4693-8604-60EF3AADA526}"/>
    <cellStyle name="_Percent 7 2 3" xfId="2404" xr:uid="{BF3E131B-08AE-41AE-B7C1-1DF302EA0101}"/>
    <cellStyle name="_Percent 7 3" xfId="2405" xr:uid="{D40F6E82-2A2A-475C-8896-0876296F053C}"/>
    <cellStyle name="_Percent 7 3 2" xfId="2406" xr:uid="{9F91E570-6C8D-4947-929C-38FC3634A25A}"/>
    <cellStyle name="_Percent 7 3 2 2" xfId="2407" xr:uid="{509742A6-CDF6-4AB0-B7E0-4CCBCC794001}"/>
    <cellStyle name="_Percent 7 3 3" xfId="2408" xr:uid="{89D0D149-1F05-46F5-9713-9E16AB4B71AB}"/>
    <cellStyle name="_Percent 7 4" xfId="2409" xr:uid="{70D0CCE0-E7F6-4A76-ACE1-B35F3966AA15}"/>
    <cellStyle name="_Percent 7 4 2" xfId="2410" xr:uid="{E8DB3F71-9663-4357-956F-6453190380CE}"/>
    <cellStyle name="_Percent 7 5" xfId="2411" xr:uid="{F80270D7-BB81-40C9-B10B-0F74590FE2BF}"/>
    <cellStyle name="_Percent 8" xfId="2412" xr:uid="{42510D90-AB06-4A02-B8D7-70AA0F392C6B}"/>
    <cellStyle name="_Percent 8 2" xfId="2413" xr:uid="{5E83EF93-A11D-40F2-BCDA-828967345A06}"/>
    <cellStyle name="_Percent 8 2 2" xfId="2414" xr:uid="{F97AFCDC-4F75-46FA-916D-6B0B8BBBCB29}"/>
    <cellStyle name="_Percent 8 3" xfId="2415" xr:uid="{2C0BEC12-C286-4354-897B-8DA9E141FA35}"/>
    <cellStyle name="_Percent 9" xfId="2416" xr:uid="{A80D2624-0792-4B95-9EBD-4CDD4E384C27}"/>
    <cellStyle name="_Percent 9 2" xfId="2417" xr:uid="{7ED1D8E8-BB21-4A15-9A88-362ADB0630EC}"/>
    <cellStyle name="_Percent 9 2 2" xfId="2418" xr:uid="{45860C10-86FD-49F7-8623-69DF1B48D7ED}"/>
    <cellStyle name="_Percent 9 3" xfId="2419" xr:uid="{D852DC7E-9EAA-4977-A4A0-F54FC5A4A618}"/>
    <cellStyle name="_PercentSpace" xfId="2420" xr:uid="{4A1D4DF7-4C54-4BF3-BF35-B076B774538E}"/>
    <cellStyle name="_PercentSpace 10" xfId="2421" xr:uid="{9034C18B-E0D0-42B8-AD9F-0A01BC51C137}"/>
    <cellStyle name="_PercentSpace 10 2" xfId="2422" xr:uid="{1730FCED-355F-4594-BA72-A07F9F436ADA}"/>
    <cellStyle name="_PercentSpace 11" xfId="2423" xr:uid="{871042CB-76AD-4342-AD75-0446959C5D75}"/>
    <cellStyle name="_PercentSpace 12" xfId="2424" xr:uid="{A47FE090-9F86-4C7B-9BCD-200271E562E7}"/>
    <cellStyle name="_PercentSpace 13" xfId="2425" xr:uid="{2F40ADAE-20C7-4C8F-98B3-D54649F82306}"/>
    <cellStyle name="_PercentSpace 2" xfId="2426" xr:uid="{059CCA7B-8F90-4131-8D22-5A6D715B6104}"/>
    <cellStyle name="_PercentSpace 2 2" xfId="2427" xr:uid="{5B5F33B6-6258-4DA1-93E5-95A8814BAF24}"/>
    <cellStyle name="_PercentSpace 2 2 2" xfId="2428" xr:uid="{4503F438-D555-496D-A5B4-99B9644243F0}"/>
    <cellStyle name="_PercentSpace 2 2 2 2" xfId="2429" xr:uid="{A90A6EFF-0280-48AB-AE34-E867149430C1}"/>
    <cellStyle name="_PercentSpace 2 2 2 2 2" xfId="2430" xr:uid="{49F57305-D8CE-4CDA-A469-A5F12F86208F}"/>
    <cellStyle name="_PercentSpace 2 2 2 3" xfId="2431" xr:uid="{EF6A1526-FE6D-4597-B3E4-F5974923EE8F}"/>
    <cellStyle name="_PercentSpace 2 2 3" xfId="2432" xr:uid="{7879E6F6-B0CB-4045-9845-C0AFAB92AC62}"/>
    <cellStyle name="_PercentSpace 2 2 3 2" xfId="2433" xr:uid="{506E6D9A-7FA2-48F7-96C8-3634518DB7E6}"/>
    <cellStyle name="_PercentSpace 2 2 4" xfId="2434" xr:uid="{0335DD24-61F7-4A02-9B31-EA1877E61E22}"/>
    <cellStyle name="_PercentSpace 2 3" xfId="2435" xr:uid="{EFA560A7-D2C8-4833-BC4E-91DD38D3CC83}"/>
    <cellStyle name="_PercentSpace 2 3 2" xfId="2436" xr:uid="{3310FE60-2CF2-4A22-950D-E12A4360D107}"/>
    <cellStyle name="_PercentSpace 2 3 2 2" xfId="2437" xr:uid="{E7CB31D4-DD98-4A11-9BD3-1967A0F2F385}"/>
    <cellStyle name="_PercentSpace 2 3 3" xfId="2438" xr:uid="{74E9CE18-562B-48FA-8702-C3D3D6C03AAF}"/>
    <cellStyle name="_PercentSpace 2 4" xfId="2439" xr:uid="{662BBF41-D329-4D5C-BD3B-8454088D5CD2}"/>
    <cellStyle name="_PercentSpace 2 4 2" xfId="2440" xr:uid="{4F083F4C-984B-4B52-9408-9D132FA3E821}"/>
    <cellStyle name="_PercentSpace 2 4 2 2" xfId="2441" xr:uid="{DA715B1E-4115-45F1-8031-42EB97A0D10D}"/>
    <cellStyle name="_PercentSpace 2 4 3" xfId="2442" xr:uid="{749F7269-65BE-4572-8B6C-BF2AF351ADB0}"/>
    <cellStyle name="_PercentSpace 2 5" xfId="2443" xr:uid="{4E03EC54-34E3-4A7C-A3C6-A9950CEE1799}"/>
    <cellStyle name="_PercentSpace 2 5 2" xfId="2444" xr:uid="{8DD35A20-357D-4C3A-94CE-797BFC22AC7F}"/>
    <cellStyle name="_PercentSpace 2 6" xfId="2445" xr:uid="{2FB3D1E9-C74B-4E3E-B3D0-9CC7B9BCCE7F}"/>
    <cellStyle name="_PercentSpace 3" xfId="2446" xr:uid="{C4D7B7DD-BAF9-47EE-8955-589701D0090C}"/>
    <cellStyle name="_PercentSpace 3 2" xfId="2447" xr:uid="{3887BCCE-0450-40BE-8280-6FE4802AFEAF}"/>
    <cellStyle name="_PercentSpace 3 2 2" xfId="2448" xr:uid="{A8D9F93E-3B61-45E0-B596-FA8C3201283C}"/>
    <cellStyle name="_PercentSpace 3 2 2 2" xfId="2449" xr:uid="{2E7987F6-87F7-4FC2-85D8-F283384004BC}"/>
    <cellStyle name="_PercentSpace 3 2 3" xfId="2450" xr:uid="{C9812A2F-B2A6-42F3-863B-BE1186B323FF}"/>
    <cellStyle name="_PercentSpace 3 3" xfId="2451" xr:uid="{FCCF7747-E876-4166-BEEB-7E8A665A4C6E}"/>
    <cellStyle name="_PercentSpace 3 3 2" xfId="2452" xr:uid="{36B0A6C4-F7F6-4E6A-B003-E310D316F940}"/>
    <cellStyle name="_PercentSpace 3 3 3" xfId="2453" xr:uid="{DC3CD5EE-86C1-4A3B-82E8-9699E1995FCF}"/>
    <cellStyle name="_PercentSpace 3 3 4" xfId="2454" xr:uid="{DA9B91CB-9CFD-410D-9182-F1C455594B81}"/>
    <cellStyle name="_PercentSpace 3 4" xfId="2455" xr:uid="{CC9CF8F0-ED65-42C1-95A9-121380562AB6}"/>
    <cellStyle name="_PercentSpace 4" xfId="2456" xr:uid="{C7F5543D-1766-4BF9-BC82-3CAA0C6A8974}"/>
    <cellStyle name="_PercentSpace 4 2" xfId="2457" xr:uid="{01142221-C80E-40BA-B254-D056E2D097EC}"/>
    <cellStyle name="_PercentSpace 4 2 2" xfId="2458" xr:uid="{760F1578-7CF0-425B-BB71-AA3B09C0FD73}"/>
    <cellStyle name="_PercentSpace 4 2 2 2" xfId="2459" xr:uid="{B3002FCA-21B5-4421-8921-31841D031AC4}"/>
    <cellStyle name="_PercentSpace 4 2 2 2 2" xfId="2460" xr:uid="{C57F10B4-1C31-4BD5-BC9F-5C6236D14B9B}"/>
    <cellStyle name="_PercentSpace 4 2 2 3" xfId="2461" xr:uid="{E02BAC1E-BEF5-43DA-832F-E147C6607B5E}"/>
    <cellStyle name="_PercentSpace 4 2 3" xfId="2462" xr:uid="{7E566069-6DD9-4D94-B363-DDCE0A1053EE}"/>
    <cellStyle name="_PercentSpace 4 2 3 2" xfId="2463" xr:uid="{ED2DD426-617D-43A7-9E9E-7EE8F72390FD}"/>
    <cellStyle name="_PercentSpace 4 2 4" xfId="2464" xr:uid="{D70204E8-4ECA-49B7-8823-19FE475DDA6E}"/>
    <cellStyle name="_PercentSpace 4 3" xfId="2465" xr:uid="{BF2F1203-B267-4693-8B61-519862F78FCF}"/>
    <cellStyle name="_PercentSpace 4 3 2" xfId="2466" xr:uid="{4C4554E9-F8C8-4FE4-A88E-694B9A962478}"/>
    <cellStyle name="_PercentSpace 4 3 2 2" xfId="2467" xr:uid="{BBFFD51C-D1A8-4F37-A0D5-93368DFD9D19}"/>
    <cellStyle name="_PercentSpace 4 3 3" xfId="2468" xr:uid="{05CA3072-C554-4AD5-A700-05311490CDFB}"/>
    <cellStyle name="_PercentSpace 4 4" xfId="2469" xr:uid="{847D8DBA-E0CF-468A-A121-970FDF3A62F4}"/>
    <cellStyle name="_PercentSpace 4 4 2" xfId="2470" xr:uid="{EFEA4EF2-1B9C-436C-86FB-0546DF30ED16}"/>
    <cellStyle name="_PercentSpace 4 5" xfId="2471" xr:uid="{4CE952C4-146F-4E99-B89C-4CC39A104426}"/>
    <cellStyle name="_PercentSpace 5" xfId="2472" xr:uid="{A735297F-3C91-485E-BEA4-680D05F1E050}"/>
    <cellStyle name="_PercentSpace 5 2" xfId="2473" xr:uid="{3DC50AFE-5E6C-445E-A95E-B9F102DD2B0E}"/>
    <cellStyle name="_PercentSpace 5 2 2" xfId="2474" xr:uid="{902E9AE8-8BA6-4BA8-AC2B-C20480FC8203}"/>
    <cellStyle name="_PercentSpace 5 2 2 2" xfId="2475" xr:uid="{41CF2E51-8A25-4C65-940B-298696F7DABB}"/>
    <cellStyle name="_PercentSpace 5 2 2 2 2" xfId="2476" xr:uid="{25B63C7D-840E-47A9-994E-61C3D3916E78}"/>
    <cellStyle name="_PercentSpace 5 2 2 3" xfId="2477" xr:uid="{E62EE145-9D9E-45F1-8368-329740D713DC}"/>
    <cellStyle name="_PercentSpace 5 2 3" xfId="2478" xr:uid="{18717E6B-BC53-4DA6-8E69-85DA36E0B021}"/>
    <cellStyle name="_PercentSpace 5 2 3 2" xfId="2479" xr:uid="{96850E51-FA87-481A-9576-07DA5C64B6DD}"/>
    <cellStyle name="_PercentSpace 5 2 4" xfId="2480" xr:uid="{39034527-5FCB-4DF5-802B-A176B1EF88F6}"/>
    <cellStyle name="_PercentSpace 5 3" xfId="2481" xr:uid="{79868F19-54D8-4E08-A574-42A96069454C}"/>
    <cellStyle name="_PercentSpace 5 3 2" xfId="2482" xr:uid="{FA917BD8-A824-4AEE-A19B-82DBDEA37C7F}"/>
    <cellStyle name="_PercentSpace 5 3 2 2" xfId="2483" xr:uid="{8D2443FB-2160-49BB-9BF2-E4C831F025AA}"/>
    <cellStyle name="_PercentSpace 5 3 3" xfId="2484" xr:uid="{30D420F1-3157-4F98-9859-A0EB09774468}"/>
    <cellStyle name="_PercentSpace 5 4" xfId="2485" xr:uid="{861EDE88-BD26-40D3-AEA5-8AC50374005A}"/>
    <cellStyle name="_PercentSpace 5 4 2" xfId="2486" xr:uid="{2E6DAD0A-2279-43CC-ACF5-FC755F91CEBC}"/>
    <cellStyle name="_PercentSpace 5 5" xfId="2487" xr:uid="{9A27713C-5138-479C-B4BF-117312018C23}"/>
    <cellStyle name="_PercentSpace 6" xfId="2488" xr:uid="{CA036E77-0008-4ACF-B104-02D895F127A6}"/>
    <cellStyle name="_PercentSpace 6 2" xfId="2489" xr:uid="{91E1A690-525A-4AA7-888E-1868467A7BC4}"/>
    <cellStyle name="_PercentSpace 6 2 2" xfId="2490" xr:uid="{B0034998-D470-480A-9FAF-A8BCA915B6CD}"/>
    <cellStyle name="_PercentSpace 6 2 2 2" xfId="2491" xr:uid="{5A0C0612-3F1E-46E5-9327-D0AE509045C2}"/>
    <cellStyle name="_PercentSpace 6 2 2 2 2" xfId="2492" xr:uid="{AAD40E72-5F35-441F-A927-ABBF3F2D36F9}"/>
    <cellStyle name="_PercentSpace 6 2 2 3" xfId="2493" xr:uid="{166F6BBE-A6D3-4241-8F4C-FFCB623F61C9}"/>
    <cellStyle name="_PercentSpace 6 2 3" xfId="2494" xr:uid="{0176D306-1CDB-45FC-8BD1-E29651B65575}"/>
    <cellStyle name="_PercentSpace 6 2 3 2" xfId="2495" xr:uid="{E055AAA7-A838-4462-8DD9-937EFCF1FFEA}"/>
    <cellStyle name="_PercentSpace 6 2 4" xfId="2496" xr:uid="{43CF157C-80DF-4818-974F-ED01FEAB7D54}"/>
    <cellStyle name="_PercentSpace 6 3" xfId="2497" xr:uid="{46FB2178-477E-4A6D-B5A2-D9BACF4761E8}"/>
    <cellStyle name="_PercentSpace 6 3 2" xfId="2498" xr:uid="{3D35CDA7-9087-4A93-9CF5-BE8F14DFAF45}"/>
    <cellStyle name="_PercentSpace 6 3 2 2" xfId="2499" xr:uid="{3674BF6D-FB40-4DDF-9B22-082C8ABC3D61}"/>
    <cellStyle name="_PercentSpace 6 3 3" xfId="2500" xr:uid="{910A4B53-1EEE-44D8-A2D2-E14E173DB616}"/>
    <cellStyle name="_PercentSpace 6 4" xfId="2501" xr:uid="{BB7C65D8-34B7-465B-86DF-8EC7D37867EC}"/>
    <cellStyle name="_PercentSpace 6 4 2" xfId="2502" xr:uid="{69EBD26D-CFD4-49F3-AF6B-D9D9D9CF9FDC}"/>
    <cellStyle name="_PercentSpace 6 5" xfId="2503" xr:uid="{6ABC37AA-7840-4CB3-BC28-244499F58306}"/>
    <cellStyle name="_PercentSpace 7" xfId="2504" xr:uid="{085BAA42-00EB-4329-90B0-57EBF67ACD81}"/>
    <cellStyle name="_PercentSpace 7 2" xfId="2505" xr:uid="{6578D5D7-3B18-4474-8672-D525DAF9A0C2}"/>
    <cellStyle name="_PercentSpace 7 2 2" xfId="2506" xr:uid="{F4C7C6D8-AD02-4B60-82B4-853D6E11F9C0}"/>
    <cellStyle name="_PercentSpace 7 2 2 2" xfId="2507" xr:uid="{D730C79C-2FFD-4038-BF00-1FF5A5316E79}"/>
    <cellStyle name="_PercentSpace 7 2 3" xfId="2508" xr:uid="{769EEBC5-513D-412C-B721-D4273B853F33}"/>
    <cellStyle name="_PercentSpace 7 3" xfId="2509" xr:uid="{9A129665-6300-4E23-9188-5E6A1AA84033}"/>
    <cellStyle name="_PercentSpace 7 3 2" xfId="2510" xr:uid="{9B64CA27-7745-4E2C-A35E-BB2930C0F444}"/>
    <cellStyle name="_PercentSpace 7 3 2 2" xfId="2511" xr:uid="{E78A5686-05B0-41E4-BD63-B24FC46BB49B}"/>
    <cellStyle name="_PercentSpace 7 3 3" xfId="2512" xr:uid="{DF3C3095-8441-4050-ABF6-C5705DF94030}"/>
    <cellStyle name="_PercentSpace 7 4" xfId="2513" xr:uid="{336023C0-D33D-410D-A97A-AFCC7DF832D4}"/>
    <cellStyle name="_PercentSpace 7 4 2" xfId="2514" xr:uid="{73ECE11B-CB36-44F0-9702-429AF3088EB3}"/>
    <cellStyle name="_PercentSpace 7 5" xfId="2515" xr:uid="{5BC477EC-F530-4A1D-B113-68D869672E36}"/>
    <cellStyle name="_PercentSpace 8" xfId="2516" xr:uid="{C5FB5F48-D632-4CFE-A084-68D7F8751D22}"/>
    <cellStyle name="_PercentSpace 8 2" xfId="2517" xr:uid="{92BCA7FB-B570-45D9-ABBF-44351F0A69D2}"/>
    <cellStyle name="_PercentSpace 8 2 2" xfId="2518" xr:uid="{4D1CCA7A-4B96-45A6-AAED-8E4C4C4ED3BC}"/>
    <cellStyle name="_PercentSpace 8 3" xfId="2519" xr:uid="{CBA4C8B8-FDE6-4272-92CF-E041DF15D7E7}"/>
    <cellStyle name="_PercentSpace 9" xfId="2520" xr:uid="{3AF05526-C680-4A90-9784-8342D9F614C3}"/>
    <cellStyle name="_PercentSpace 9 2" xfId="2521" xr:uid="{801EBD04-88DB-4DA5-9660-75E4F41905B6}"/>
    <cellStyle name="_PercentSpace 9 2 2" xfId="2522" xr:uid="{BE8A8489-2966-46E5-AE70-392AB98CAE0C}"/>
    <cellStyle name="_PercentSpace 9 3" xfId="2523" xr:uid="{11D5C282-2EC9-47B9-B833-DB4BAEF12C3B}"/>
    <cellStyle name="_PercentSpace_Bal Sheet, P&amp;L v4" xfId="2524" xr:uid="{1E8017B8-A6F6-4B8A-91FE-D8EB91433107}"/>
    <cellStyle name="_PercentSpace_Bal Sheet, P&amp;L v4 2" xfId="2525" xr:uid="{269CEBC1-BD0A-489D-895A-DEBA51F795D0}"/>
    <cellStyle name="_PercentSpace_Market Cap" xfId="2526" xr:uid="{2D248399-5A6F-48AA-8B4D-EE951ED3E794}"/>
    <cellStyle name="_PercentSpace_Market Cap 10" xfId="2527" xr:uid="{790E5850-2AC1-47A0-9177-E5B1BE9EDAA8}"/>
    <cellStyle name="_PercentSpace_Market Cap 10 2" xfId="2528" xr:uid="{1C56DCB5-4321-4A56-8D4F-D33407C7CDFE}"/>
    <cellStyle name="_PercentSpace_Market Cap 11" xfId="2529" xr:uid="{D6BEEC91-D5EF-405C-B237-F26793BE2898}"/>
    <cellStyle name="_PercentSpace_Market Cap 12" xfId="2530" xr:uid="{5901D96C-C9A9-4021-A950-5F783B55DB4F}"/>
    <cellStyle name="_PercentSpace_Market Cap 13" xfId="2531" xr:uid="{BD0CB2C6-F5DE-4C63-A1C3-3475B2DD8C46}"/>
    <cellStyle name="_PercentSpace_Market Cap 2" xfId="2532" xr:uid="{B192B727-36A7-48DA-8EB4-6759F31F8E76}"/>
    <cellStyle name="_PercentSpace_Market Cap 2 2" xfId="2533" xr:uid="{529412B0-CEF0-4458-A2E7-D3E416CEF7F1}"/>
    <cellStyle name="_PercentSpace_Market Cap 2 2 2" xfId="2534" xr:uid="{FEB7F084-A515-45CC-B116-766A4BB45839}"/>
    <cellStyle name="_PercentSpace_Market Cap 2 2 2 2" xfId="2535" xr:uid="{16519EE9-1352-4BF6-86AF-7AB9C3506AD4}"/>
    <cellStyle name="_PercentSpace_Market Cap 2 2 2 2 2" xfId="2536" xr:uid="{BF464D79-2855-4705-A743-2E9F45645B58}"/>
    <cellStyle name="_PercentSpace_Market Cap 2 2 2 3" xfId="2537" xr:uid="{9340C6F8-753A-4B8E-9E14-35597314AC9E}"/>
    <cellStyle name="_PercentSpace_Market Cap 2 2 3" xfId="2538" xr:uid="{93142380-8AF1-4DC8-8C6F-C3BA1861AE5A}"/>
    <cellStyle name="_PercentSpace_Market Cap 2 2 3 2" xfId="2539" xr:uid="{C32E1F93-4C78-424B-8189-89B1D8738C7E}"/>
    <cellStyle name="_PercentSpace_Market Cap 2 2 4" xfId="2540" xr:uid="{E002F9A6-7472-4BA2-945D-E16F0F79EBD0}"/>
    <cellStyle name="_PercentSpace_Market Cap 2 3" xfId="2541" xr:uid="{89640413-415A-482A-88F6-7495294154E8}"/>
    <cellStyle name="_PercentSpace_Market Cap 2 3 2" xfId="2542" xr:uid="{8B621F91-F33A-463E-8484-B4C471F41739}"/>
    <cellStyle name="_PercentSpace_Market Cap 2 3 2 2" xfId="2543" xr:uid="{5FBC2F25-3490-402F-B252-82638FC61192}"/>
    <cellStyle name="_PercentSpace_Market Cap 2 3 3" xfId="2544" xr:uid="{D08EA262-EDD9-4AF3-BB00-FCF3AD1C5BDE}"/>
    <cellStyle name="_PercentSpace_Market Cap 2 4" xfId="2545" xr:uid="{6F46C2C9-B3FF-45F7-BD8C-19C68A0E6E39}"/>
    <cellStyle name="_PercentSpace_Market Cap 2 4 2" xfId="2546" xr:uid="{E2E1CEE0-24B8-48A0-B750-9D575677425E}"/>
    <cellStyle name="_PercentSpace_Market Cap 2 4 2 2" xfId="2547" xr:uid="{CD2FD5E3-F26C-46B2-AAA4-D7F47C97F728}"/>
    <cellStyle name="_PercentSpace_Market Cap 2 4 3" xfId="2548" xr:uid="{7884137A-CBB1-4260-98C1-4F450CD53B9B}"/>
    <cellStyle name="_PercentSpace_Market Cap 2 5" xfId="2549" xr:uid="{4F9C8A6B-D395-4F28-9073-71C6970ADD08}"/>
    <cellStyle name="_PercentSpace_Market Cap 2 5 2" xfId="2550" xr:uid="{8008CEE4-6EEF-46BD-AA15-9A0D7C922623}"/>
    <cellStyle name="_PercentSpace_Market Cap 2 6" xfId="2551" xr:uid="{2AA71DFA-A693-4002-BB50-BD4089AD2D7C}"/>
    <cellStyle name="_PercentSpace_Market Cap 3" xfId="2552" xr:uid="{352C2C92-5465-4761-86CC-C1804BFD66E9}"/>
    <cellStyle name="_PercentSpace_Market Cap 3 2" xfId="2553" xr:uid="{0384D7AD-2CE7-46FC-9937-F8F73990F104}"/>
    <cellStyle name="_PercentSpace_Market Cap 3 2 2" xfId="2554" xr:uid="{5F55C00C-B05B-4201-9D14-6400F4CB5E9F}"/>
    <cellStyle name="_PercentSpace_Market Cap 3 2 2 2" xfId="2555" xr:uid="{D59F0F78-7AC4-47A5-B89F-887A5451A9F4}"/>
    <cellStyle name="_PercentSpace_Market Cap 3 2 3" xfId="2556" xr:uid="{ED485981-0163-49C8-848B-5A93D6C12BF8}"/>
    <cellStyle name="_PercentSpace_Market Cap 3 3" xfId="2557" xr:uid="{9D1668A2-355A-41C1-B358-0467D5655CCA}"/>
    <cellStyle name="_PercentSpace_Market Cap 3 3 2" xfId="2558" xr:uid="{E9394CCE-0916-4941-94CE-9734C6C8142B}"/>
    <cellStyle name="_PercentSpace_Market Cap 3 3 3" xfId="2559" xr:uid="{85A8AB4B-1C10-4491-84EF-21602C0A1287}"/>
    <cellStyle name="_PercentSpace_Market Cap 3 3 4" xfId="2560" xr:uid="{99F4DBA3-2711-4414-9C65-E2ECD38DF026}"/>
    <cellStyle name="_PercentSpace_Market Cap 3 4" xfId="2561" xr:uid="{CDF31E7D-AD7A-4E10-8DBD-662270CAFC58}"/>
    <cellStyle name="_PercentSpace_Market Cap 4" xfId="2562" xr:uid="{074AD7DE-D832-45A2-9B2D-F44F1D4CCB67}"/>
    <cellStyle name="_PercentSpace_Market Cap 4 2" xfId="2563" xr:uid="{71A1FA6C-30B4-47F1-BAD5-2964CBB3CDC0}"/>
    <cellStyle name="_PercentSpace_Market Cap 4 2 2" xfId="2564" xr:uid="{6996C8BE-6385-49F5-8C46-7785E9C587A5}"/>
    <cellStyle name="_PercentSpace_Market Cap 4 2 2 2" xfId="2565" xr:uid="{9A953ABD-058F-455A-BF78-739E5D4D759E}"/>
    <cellStyle name="_PercentSpace_Market Cap 4 2 2 2 2" xfId="2566" xr:uid="{A660F5A2-0807-4271-B6B3-96D04125E505}"/>
    <cellStyle name="_PercentSpace_Market Cap 4 2 2 3" xfId="2567" xr:uid="{D7995A42-7A58-413E-B448-42B58ADEC4E6}"/>
    <cellStyle name="_PercentSpace_Market Cap 4 2 3" xfId="2568" xr:uid="{21319980-BA12-4CDF-AF99-FFF49A9144D6}"/>
    <cellStyle name="_PercentSpace_Market Cap 4 2 3 2" xfId="2569" xr:uid="{E860FEE1-15C8-4DE9-8D01-7CBB486FF3A9}"/>
    <cellStyle name="_PercentSpace_Market Cap 4 2 4" xfId="2570" xr:uid="{478443B5-9215-4682-97EA-AAED13739501}"/>
    <cellStyle name="_PercentSpace_Market Cap 4 3" xfId="2571" xr:uid="{B1DA3BB9-9508-4C11-A5ED-E4455869C2B2}"/>
    <cellStyle name="_PercentSpace_Market Cap 4 3 2" xfId="2572" xr:uid="{E64590BA-ADB1-4B30-BE03-EE20DB090016}"/>
    <cellStyle name="_PercentSpace_Market Cap 4 3 2 2" xfId="2573" xr:uid="{3FCDE006-21E1-4ACC-8ABA-853A2CFAE180}"/>
    <cellStyle name="_PercentSpace_Market Cap 4 3 3" xfId="2574" xr:uid="{D945F99C-4719-4445-B212-3412640459D6}"/>
    <cellStyle name="_PercentSpace_Market Cap 4 4" xfId="2575" xr:uid="{647D27CB-4AC9-416A-97CE-BD99E2026892}"/>
    <cellStyle name="_PercentSpace_Market Cap 4 4 2" xfId="2576" xr:uid="{1A9FC06D-3409-4BA8-801D-DB9557EC00F7}"/>
    <cellStyle name="_PercentSpace_Market Cap 4 5" xfId="2577" xr:uid="{948F4D4E-26AF-4131-8A85-B08D90135AD6}"/>
    <cellStyle name="_PercentSpace_Market Cap 5" xfId="2578" xr:uid="{1A0F18DE-DBF5-40E4-9629-A9031332E8E1}"/>
    <cellStyle name="_PercentSpace_Market Cap 5 2" xfId="2579" xr:uid="{6E5B68F6-4B26-4162-9D25-F6680179C165}"/>
    <cellStyle name="_PercentSpace_Market Cap 5 2 2" xfId="2580" xr:uid="{F203F7D9-8AF4-4204-8373-05A225796A3D}"/>
    <cellStyle name="_PercentSpace_Market Cap 5 2 2 2" xfId="2581" xr:uid="{A9751001-F115-4D97-9B7D-FD8EBE09962F}"/>
    <cellStyle name="_PercentSpace_Market Cap 5 2 2 2 2" xfId="2582" xr:uid="{7A0CC3B4-2C7D-4DB3-A691-CC39F100B9CA}"/>
    <cellStyle name="_PercentSpace_Market Cap 5 2 2 3" xfId="2583" xr:uid="{214412D7-9F97-4336-8876-F3695A3FEA62}"/>
    <cellStyle name="_PercentSpace_Market Cap 5 2 3" xfId="2584" xr:uid="{1F58ADDC-F448-4109-8406-01FA08240572}"/>
    <cellStyle name="_PercentSpace_Market Cap 5 2 3 2" xfId="2585" xr:uid="{8C72B5C3-333A-47E7-B3A6-20559831A99D}"/>
    <cellStyle name="_PercentSpace_Market Cap 5 2 4" xfId="2586" xr:uid="{ED22FEA3-5C53-4353-B0E2-8109F7BFFDF0}"/>
    <cellStyle name="_PercentSpace_Market Cap 5 3" xfId="2587" xr:uid="{B0394D80-7EBB-468A-88AB-18B7B2892B75}"/>
    <cellStyle name="_PercentSpace_Market Cap 5 3 2" xfId="2588" xr:uid="{A205C39D-4136-4C1D-898D-BC541A28DAF7}"/>
    <cellStyle name="_PercentSpace_Market Cap 5 3 2 2" xfId="2589" xr:uid="{8B78F3FA-4621-4801-BC80-EE156093AFB4}"/>
    <cellStyle name="_PercentSpace_Market Cap 5 3 3" xfId="2590" xr:uid="{5015100C-C626-4983-AA80-B322B763FD26}"/>
    <cellStyle name="_PercentSpace_Market Cap 5 4" xfId="2591" xr:uid="{8F5A9D7E-8E53-45C6-8EF3-6D6F6B80AE0A}"/>
    <cellStyle name="_PercentSpace_Market Cap 5 4 2" xfId="2592" xr:uid="{4F60223B-6E8A-44FD-8815-A28940E0F7FF}"/>
    <cellStyle name="_PercentSpace_Market Cap 5 5" xfId="2593" xr:uid="{732D66EB-2C31-4E0A-9637-522FF18212A6}"/>
    <cellStyle name="_PercentSpace_Market Cap 6" xfId="2594" xr:uid="{4F8D2C19-C96E-4C7B-8D48-845C0476BBDC}"/>
    <cellStyle name="_PercentSpace_Market Cap 6 2" xfId="2595" xr:uid="{ACE18191-7F63-49C6-9112-7B2C5C670480}"/>
    <cellStyle name="_PercentSpace_Market Cap 6 2 2" xfId="2596" xr:uid="{04C3F5FC-1729-45FF-BB82-AD6383BE52EF}"/>
    <cellStyle name="_PercentSpace_Market Cap 6 2 2 2" xfId="2597" xr:uid="{862940B0-CBA9-48FA-A5D2-FDB6F788FEA8}"/>
    <cellStyle name="_PercentSpace_Market Cap 6 2 2 2 2" xfId="2598" xr:uid="{FE4748EE-02F1-4061-8B25-EF1309F0D083}"/>
    <cellStyle name="_PercentSpace_Market Cap 6 2 2 3" xfId="2599" xr:uid="{74BB6582-9DD7-4106-A5B9-ED82B899C1A4}"/>
    <cellStyle name="_PercentSpace_Market Cap 6 2 3" xfId="2600" xr:uid="{731BC32D-5A66-4866-BAAD-FEB18BBB5517}"/>
    <cellStyle name="_PercentSpace_Market Cap 6 2 3 2" xfId="2601" xr:uid="{EBD120ED-7C97-4192-B2AE-75394E519111}"/>
    <cellStyle name="_PercentSpace_Market Cap 6 2 4" xfId="2602" xr:uid="{F8690A66-60B8-4CA3-9E40-5E874513B82B}"/>
    <cellStyle name="_PercentSpace_Market Cap 6 3" xfId="2603" xr:uid="{72877A42-9654-4DD7-B474-5B17C39FC813}"/>
    <cellStyle name="_PercentSpace_Market Cap 6 3 2" xfId="2604" xr:uid="{B210019F-C35A-4BFD-89D2-979E3392C7EF}"/>
    <cellStyle name="_PercentSpace_Market Cap 6 3 2 2" xfId="2605" xr:uid="{37247902-19B3-45DA-849B-F911B06A8E74}"/>
    <cellStyle name="_PercentSpace_Market Cap 6 3 3" xfId="2606" xr:uid="{B765D07C-A160-4C57-A894-44C78715F212}"/>
    <cellStyle name="_PercentSpace_Market Cap 6 4" xfId="2607" xr:uid="{29015E52-7EAD-46E6-BD0A-102CDFDDF1F4}"/>
    <cellStyle name="_PercentSpace_Market Cap 6 4 2" xfId="2608" xr:uid="{7DD512C9-36E6-47D8-B910-15E88BD08F6D}"/>
    <cellStyle name="_PercentSpace_Market Cap 6 5" xfId="2609" xr:uid="{2F920B93-4270-4BD1-8D42-86F9B1C1C86B}"/>
    <cellStyle name="_PercentSpace_Market Cap 7" xfId="2610" xr:uid="{0A649400-8923-48C7-9397-59C1BD5BD980}"/>
    <cellStyle name="_PercentSpace_Market Cap 7 2" xfId="2611" xr:uid="{7585BDCA-1FCF-4C9A-86AD-A868E43BC4BD}"/>
    <cellStyle name="_PercentSpace_Market Cap 7 2 2" xfId="2612" xr:uid="{42454C28-D9DD-48CE-9DCE-E9BE976E00E0}"/>
    <cellStyle name="_PercentSpace_Market Cap 7 2 2 2" xfId="2613" xr:uid="{AE35ED54-DEAC-4E91-A847-C692E103077A}"/>
    <cellStyle name="_PercentSpace_Market Cap 7 2 3" xfId="2614" xr:uid="{E18C040E-272F-4AEB-9C9E-5C358B92772E}"/>
    <cellStyle name="_PercentSpace_Market Cap 7 3" xfId="2615" xr:uid="{22FCE58A-9B27-41C1-BC34-F61C53FC0065}"/>
    <cellStyle name="_PercentSpace_Market Cap 7 3 2" xfId="2616" xr:uid="{4C099759-4B4D-4EA3-B9FD-7B533F906752}"/>
    <cellStyle name="_PercentSpace_Market Cap 7 3 2 2" xfId="2617" xr:uid="{F4D53C74-2415-4E50-9B14-133F82532B2E}"/>
    <cellStyle name="_PercentSpace_Market Cap 7 3 3" xfId="2618" xr:uid="{626CB9C6-24FB-4245-ADF4-967E84CBC535}"/>
    <cellStyle name="_PercentSpace_Market Cap 7 4" xfId="2619" xr:uid="{C54A03B2-8DD7-4CED-B62A-A978F71E8C31}"/>
    <cellStyle name="_PercentSpace_Market Cap 7 4 2" xfId="2620" xr:uid="{BD63678D-AE54-4F50-908D-B78F16A9AFE1}"/>
    <cellStyle name="_PercentSpace_Market Cap 7 5" xfId="2621" xr:uid="{BC18F757-5B7C-43F5-84C0-6838F8896D7D}"/>
    <cellStyle name="_PercentSpace_Market Cap 8" xfId="2622" xr:uid="{F9FBE946-4D5A-402E-A072-5D62DDE7AACD}"/>
    <cellStyle name="_PercentSpace_Market Cap 8 2" xfId="2623" xr:uid="{CF78BACC-7831-47C3-8690-8C4DAAF14871}"/>
    <cellStyle name="_PercentSpace_Market Cap 8 2 2" xfId="2624" xr:uid="{7D83932C-9C56-4E23-9CCC-57EB5971932F}"/>
    <cellStyle name="_PercentSpace_Market Cap 8 3" xfId="2625" xr:uid="{03B7F1B0-27A5-4A34-BDFC-E52628C9C217}"/>
    <cellStyle name="_PercentSpace_Market Cap 9" xfId="2626" xr:uid="{0BC35ECB-A687-4366-9E7C-CC97A4B7B646}"/>
    <cellStyle name="_PercentSpace_Market Cap 9 2" xfId="2627" xr:uid="{B51E6A00-ACAE-4DE8-94C6-34BA064E38B9}"/>
    <cellStyle name="_PercentSpace_Market Cap 9 2 2" xfId="2628" xr:uid="{49CC6783-39F5-4128-806F-2AB336ECCDCF}"/>
    <cellStyle name="_PercentSpace_Market Cap 9 3" xfId="2629" xr:uid="{4FB73E9E-F671-4928-87F8-CC2FC44B49A8}"/>
    <cellStyle name="_R10-Konsolidert_regnskap 2008 03" xfId="2630" xr:uid="{6A74D687-C6DF-496E-A908-3B0BE573B643}"/>
    <cellStyle name="_R10-Konsolidert_regnskap 2008 03 2" xfId="2631" xr:uid="{655F1AE7-244C-4539-B165-56B3A091102A}"/>
    <cellStyle name="_R10-Konsolidert_regnskap 2008 03 2_Kontroll ME" xfId="10423" xr:uid="{17014B4F-93E7-40D0-B4CA-24395F89167F}"/>
    <cellStyle name="_R10-Konsolidert_regnskap 2008 03 2_Kontroll-fane" xfId="10424" xr:uid="{E845758A-25F4-4D86-9AA7-A714E5182E77}"/>
    <cellStyle name="_R10-Konsolidert_regnskap 2008 03 3" xfId="2632" xr:uid="{A52D8E12-9DCB-4FAF-BEA9-6146B8BC124F}"/>
    <cellStyle name="_R10-Konsolidert_regnskap 2008 03_Expenses" xfId="2633" xr:uid="{E348A17E-824E-4E1C-9FF1-34783B756270}"/>
    <cellStyle name="_R10-Konsolidert_regnskap 2008 03_Fin perf (2)" xfId="58457" xr:uid="{5BB57960-FB1C-42CD-8D3F-4AB9CE82783D}"/>
    <cellStyle name="_R10-Konsolidert_regnskap 2008 03_Kontroll ME" xfId="10425" xr:uid="{DE0799F1-E1E6-4410-8630-D2E8589F03BF}"/>
    <cellStyle name="_R10-Konsolidert_regnskap 2008 03_Kontroll-fane" xfId="10426" xr:uid="{554F58DC-B62A-4722-A94B-507B735B356D}"/>
    <cellStyle name="_R10-Konsolidert_regnskap 2008 03_Loans &amp; comm." xfId="58458" xr:uid="{C1BCAC56-CAC3-4E77-A509-14D9A6F9D112}"/>
    <cellStyle name="_R10-Konsolidert_regnskap 2008 03_Results &amp; key fig." xfId="2634" xr:uid="{2089C5B6-6A73-4C5A-A934-3F049EC8DC42}"/>
    <cellStyle name="_R21 A390000 Finans 220110" xfId="2635" xr:uid="{BC3F967B-B452-4266-AC3F-1801630FFFC9}"/>
    <cellStyle name="_R21 A390000 Finans 220110 2" xfId="58459" xr:uid="{B0CC774E-D8A7-4F68-A3AA-F6CEC55025CB}"/>
    <cellStyle name="_R21 A390000 Finans 220110 3" xfId="58460" xr:uid="{82B8872B-B35C-4021-A44B-714BF4CCF6DD}"/>
    <cellStyle name="_Rapport_kreditt_1004_Hilde" xfId="2636" xr:uid="{E1458305-8AC8-4A58-A09E-C03D31BEAC07}"/>
    <cellStyle name="_Res 09 10" xfId="2637" xr:uid="{177AFAFE-9177-4F7D-909F-6CC712D1E11E}"/>
    <cellStyle name="_Res 09 10 2" xfId="43089" xr:uid="{22519418-1CE7-49F4-BD52-62E1FB42DA0B}"/>
    <cellStyle name="_Res 09 10_Q Sum_Res N" xfId="2638" xr:uid="{228BC425-3F4F-4A71-9AE1-23747018E778}"/>
    <cellStyle name="_Res 09 10_Q Sum_Res N 2" xfId="43090" xr:uid="{4F44E3A4-BBC0-4E98-AF12-8DD35CE10B3E}"/>
    <cellStyle name="_RETAIL 2008" xfId="2639" xr:uid="{FF6A965D-2E88-4284-9295-1838D0956C33}"/>
    <cellStyle name="_RETAIL 2008 2" xfId="2640" xr:uid="{63A1B06D-8ED3-4C14-9815-6D90150F0659}"/>
    <cellStyle name="_RETAIL 2008 2_Kontroll ME" xfId="10427" xr:uid="{BB144820-1497-4D1B-8027-CF3B56A0B46E}"/>
    <cellStyle name="_RETAIL 2008 2_Kontroll-fane" xfId="10428" xr:uid="{86429847-524E-46A5-B939-35166C3502FA}"/>
    <cellStyle name="_RETAIL 2008 3" xfId="2641" xr:uid="{155D5A02-0FCF-4EC3-975F-5722A93B323F}"/>
    <cellStyle name="_RETAIL 2008_Expenses" xfId="2642" xr:uid="{A41E4181-B14C-4DFB-BD84-05A3F1521626}"/>
    <cellStyle name="_RETAIL 2008_Fin perf (2)" xfId="58461" xr:uid="{F958804E-8BE4-4489-8FE9-9C3F0D1DB5C6}"/>
    <cellStyle name="_RETAIL 2008_Kontroll ME" xfId="10429" xr:uid="{693FDA2F-C0F1-401A-8486-A04EDCC0B4DF}"/>
    <cellStyle name="_RETAIL 2008_Kontroll-fane" xfId="10430" xr:uid="{85491C6E-1837-4F45-9B56-F56A7CE2262A}"/>
    <cellStyle name="_RETAIL 2008_Loans &amp; comm." xfId="58462" xr:uid="{8894FCD5-AB22-49B9-B654-B1A8F543262A}"/>
    <cellStyle name="_RETAIL 2008_Q Sum_Res N" xfId="2643" xr:uid="{E0726A8E-464D-4B90-82CC-620064F0FED3}"/>
    <cellStyle name="_RETAIL 2008_Q Sum_Res N 2" xfId="43091" xr:uid="{62A8DD90-C047-430A-A071-EAA3B56D53C1}"/>
    <cellStyle name="_RETAIL 2008_Results &amp; key fig." xfId="2644" xr:uid="{FFAB83FA-48C9-4A4E-A2B1-D4C85C156A16}"/>
    <cellStyle name="_Retail Norge historikk 2008_fra Hilde W 25.sep 09" xfId="2645" xr:uid="{E8940B8B-4959-4A86-B5C9-384D730565A3}"/>
    <cellStyle name="_Retail Norge historikk 2008_fra Hilde W 25.sep 09 2" xfId="2646" xr:uid="{46AE6783-F189-47D2-B0F2-800F41565859}"/>
    <cellStyle name="_Retail Norge historikk 2008_fra Hilde W 25.sep 09 2_Kontroll ME" xfId="10431" xr:uid="{B7418FCE-0D09-4453-88C6-0DCABAD47F6C}"/>
    <cellStyle name="_Retail Norge historikk 2008_fra Hilde W 25.sep 09 2_Kontroll-fane" xfId="10432" xr:uid="{27599C0F-39F0-47A4-A79B-531AE288BA5B}"/>
    <cellStyle name="_Retail Norge historikk 2008_fra Hilde W 25.sep 09 3" xfId="2647" xr:uid="{85820661-C3DA-484D-B612-707F5756DC79}"/>
    <cellStyle name="_Retail Norge historikk 2008_fra Hilde W 25.sep 09_Expenses" xfId="2648" xr:uid="{EA7482A4-BCBB-4C80-AA04-8DB3D8F982B9}"/>
    <cellStyle name="_Retail Norge historikk 2008_fra Hilde W 25.sep 09_Fin perf (2)" xfId="58463" xr:uid="{8DB48616-0805-4178-9ACF-323269E3529E}"/>
    <cellStyle name="_Retail Norge historikk 2008_fra Hilde W 25.sep 09_Kontroll ME" xfId="10433" xr:uid="{305056E1-4D70-4474-927E-5D182511E1D8}"/>
    <cellStyle name="_Retail Norge historikk 2008_fra Hilde W 25.sep 09_Kontroll-fane" xfId="10434" xr:uid="{0BC3BE41-39ED-48C8-9369-82C48A652B01}"/>
    <cellStyle name="_Retail Norge historikk 2008_fra Hilde W 25.sep 09_Loans &amp; comm." xfId="58464" xr:uid="{343A994D-AEC1-4884-96C7-6EAB2330CBCC}"/>
    <cellStyle name="_Retail Norge historikk 2008_fra Hilde W 25.sep 09_Results &amp; key fig." xfId="2649" xr:uid="{9E693E1A-E109-4294-AA43-D220EDD1769E}"/>
    <cellStyle name="_Samleoversikt" xfId="2650" xr:uid="{C0F71903-83E3-442E-BF44-E63F0EEF2068}"/>
    <cellStyle name="_Samleoversikt 10" xfId="2651" xr:uid="{AAE9A21B-46C6-465E-955D-5D985E741D79}"/>
    <cellStyle name="_Samleoversikt 10 2" xfId="2652" xr:uid="{9CFF2A8C-1071-427B-89CF-4CAB145F3416}"/>
    <cellStyle name="_Samleoversikt 10 2 2" xfId="2653" xr:uid="{331EFAFB-5648-44BF-9674-B51D8E2D94BD}"/>
    <cellStyle name="_Samleoversikt 10 2 2 2" xfId="2654" xr:uid="{85150A6A-8C4A-4378-8529-4B9647D1F640}"/>
    <cellStyle name="_Samleoversikt 10 2 3" xfId="2655" xr:uid="{BF450DD6-1E34-47B8-BDFF-0BCA1FA5DFF5}"/>
    <cellStyle name="_Samleoversikt 10 2 3 2" xfId="2656" xr:uid="{E86CC951-71EE-47F5-9C7A-E3A41C687265}"/>
    <cellStyle name="_Samleoversikt 10 2 4" xfId="2657" xr:uid="{24E9B62B-A52F-4B6D-AC67-61274F669B64}"/>
    <cellStyle name="_Samleoversikt 10 3" xfId="2658" xr:uid="{26C0C33D-2578-477A-A1C1-6D81D6A4E799}"/>
    <cellStyle name="_Samleoversikt 10 3 2" xfId="2659" xr:uid="{DC23410A-1184-4711-AD1D-1DD555BB8583}"/>
    <cellStyle name="_Samleoversikt 10 4" xfId="2660" xr:uid="{1631E7E2-EC0C-49A2-B419-EC389DB3872E}"/>
    <cellStyle name="_Samleoversikt 10 4 2" xfId="2661" xr:uid="{84EF53C8-C5F2-4EAB-AA0F-553166B40C4A}"/>
    <cellStyle name="_Samleoversikt 10 5" xfId="2662" xr:uid="{B3EA8DF4-4066-41B2-98A7-7B761B0DAAE3}"/>
    <cellStyle name="_Samleoversikt 11" xfId="2663" xr:uid="{A9C3B890-F12F-4FD0-AF88-1C3D2FA98AEE}"/>
    <cellStyle name="_Samleoversikt 11 2" xfId="2664" xr:uid="{F253A2CB-8A6B-494F-833B-B7BB7EFAFA9D}"/>
    <cellStyle name="_Samleoversikt 11 2 2" xfId="2665" xr:uid="{CDDEBCC3-631A-49F5-BE36-4029967D4F82}"/>
    <cellStyle name="_Samleoversikt 11 3" xfId="2666" xr:uid="{2D1B3054-F50D-4677-B520-570A6DFE0B14}"/>
    <cellStyle name="_Samleoversikt 11 3 2" xfId="2667" xr:uid="{DEE04E31-C94B-41B7-9987-201F00881C38}"/>
    <cellStyle name="_Samleoversikt 11 4" xfId="2668" xr:uid="{A60C5495-5758-4226-B0A7-F5CF8C5F39E8}"/>
    <cellStyle name="_Samleoversikt 12" xfId="2669" xr:uid="{35175F62-F51B-4F59-A855-4EAED00223E5}"/>
    <cellStyle name="_Samleoversikt 12 2" xfId="2670" xr:uid="{95567502-2C54-4C10-942E-93552E1E1AA3}"/>
    <cellStyle name="_Samleoversikt 12 2 2" xfId="2671" xr:uid="{5F464BB5-5F2F-43CD-A0D1-E16DDCBB7C7C}"/>
    <cellStyle name="_Samleoversikt 12 3" xfId="2672" xr:uid="{C779E226-84A0-4E21-A2A2-2AE8FA1F2DE2}"/>
    <cellStyle name="_Samleoversikt 13" xfId="2673" xr:uid="{8A43C7F4-981D-41BE-A9BB-31E18F7B270D}"/>
    <cellStyle name="_Samleoversikt 13 2" xfId="2674" xr:uid="{6B057C02-069C-4589-BFC9-BCC16E250FFF}"/>
    <cellStyle name="_Samleoversikt 13 2 2" xfId="2675" xr:uid="{3070C4FD-F39E-4B47-922C-5C489CA317AC}"/>
    <cellStyle name="_Samleoversikt 13 2 3" xfId="2676" xr:uid="{3913B63D-1D5C-4247-BF39-660E54817FAC}"/>
    <cellStyle name="_Samleoversikt 14" xfId="2677" xr:uid="{86C4804D-569B-4A63-8C21-B13A97D5CF50}"/>
    <cellStyle name="_Samleoversikt 14 2" xfId="2678" xr:uid="{7FC7E52E-184D-4F9C-BD96-23244C29E02F}"/>
    <cellStyle name="_Samleoversikt 14 3" xfId="2679" xr:uid="{45CBF3D8-B04C-404C-93E0-F472640BAE5D}"/>
    <cellStyle name="_Samleoversikt 15" xfId="2680" xr:uid="{902A539C-43E6-44EA-9167-75D19EC74240}"/>
    <cellStyle name="_Samleoversikt 15 2" xfId="2681" xr:uid="{7D837A6D-5DD9-4AB5-87BA-49481F29A643}"/>
    <cellStyle name="_Samleoversikt 16" xfId="2682" xr:uid="{F1DE3C47-0DE0-4645-9C86-10FCB8116649}"/>
    <cellStyle name="_Samleoversikt 16 2" xfId="2683" xr:uid="{9E8689B2-D226-4DF7-8AAA-141068A33BFD}"/>
    <cellStyle name="_Samleoversikt 16 3" xfId="2684" xr:uid="{A5902ED4-4334-4B5B-A41F-CBB3D8774A9C}"/>
    <cellStyle name="_Samleoversikt 17" xfId="2685" xr:uid="{3CE9E5E4-5669-4FA1-AE20-AB52286F15D3}"/>
    <cellStyle name="_Samleoversikt 17 2" xfId="2686" xr:uid="{9A279AC6-F4C6-4688-8BCB-A26F85724B6F}"/>
    <cellStyle name="_Samleoversikt 17 3" xfId="2687" xr:uid="{FCFA2EEF-6682-4D59-AAAC-E0E4E9B60D34}"/>
    <cellStyle name="_Samleoversikt 18" xfId="2688" xr:uid="{15995BCA-E3C0-4E05-973A-5FDC23884ECD}"/>
    <cellStyle name="_Samleoversikt 18 2" xfId="2689" xr:uid="{D4548AA0-CEE2-4CA8-9787-5CC605F85B70}"/>
    <cellStyle name="_Samleoversikt 19" xfId="2690" xr:uid="{9F047865-5439-46DA-B709-225657DB23C8}"/>
    <cellStyle name="_Samleoversikt 2" xfId="2691" xr:uid="{1652383A-794E-493F-A906-996577EFF625}"/>
    <cellStyle name="_Samleoversikt 2 2" xfId="2692" xr:uid="{8303E46C-8D6C-49E4-8BFE-38C44A5729DA}"/>
    <cellStyle name="_Samleoversikt 2 2 2" xfId="2693" xr:uid="{11F9FD9F-9EB4-445F-AD69-3A0575E6F173}"/>
    <cellStyle name="_Samleoversikt 2 2 2 2" xfId="2694" xr:uid="{08732FB4-373C-4468-80F6-1DBB596AA3C7}"/>
    <cellStyle name="_Samleoversikt 2 2 2 2 2" xfId="2695" xr:uid="{7E789608-E445-4BD1-9C40-6CD7075BD5A4}"/>
    <cellStyle name="_Samleoversikt 2 2 2 2 2 2" xfId="2696" xr:uid="{DA5F8D19-F790-417B-9D0F-F7EE2CC62711}"/>
    <cellStyle name="_Samleoversikt 2 2 2 2 2 2 2" xfId="2697" xr:uid="{58A3D9C2-AE20-4931-BA54-1F112BCCE463}"/>
    <cellStyle name="_Samleoversikt 2 2 2 2 2 3" xfId="2698" xr:uid="{461FC083-0D8F-4392-B98F-96A1AF02042C}"/>
    <cellStyle name="_Samleoversikt 2 2 2 2 3" xfId="2699" xr:uid="{19D28DFE-598E-42E2-824D-A2251375C1FB}"/>
    <cellStyle name="_Samleoversikt 2 2 2 2 3 2" xfId="2700" xr:uid="{C8E64C19-0EAA-45FE-A9BA-02450BEEAECD}"/>
    <cellStyle name="_Samleoversikt 2 2 2 2 4" xfId="2701" xr:uid="{25257C85-38F2-4314-8D7F-5578119CD60A}"/>
    <cellStyle name="_Samleoversikt 2 2 2 3" xfId="2702" xr:uid="{302D24B7-1244-46A0-912D-B1A54CD44119}"/>
    <cellStyle name="_Samleoversikt 2 2 2 3 2" xfId="2703" xr:uid="{120DF031-3A4D-4079-961C-8E979507C045}"/>
    <cellStyle name="_Samleoversikt 2 2 2 3 2 2" xfId="2704" xr:uid="{18A0AD48-42B4-4BBD-8DEC-48C2622B595C}"/>
    <cellStyle name="_Samleoversikt 2 2 2 3 3" xfId="2705" xr:uid="{03AC2991-FEED-486C-BE25-A15ADB2BE3BA}"/>
    <cellStyle name="_Samleoversikt 2 2 2 4" xfId="2706" xr:uid="{56E56195-C283-4171-9FD9-BB8475274DF7}"/>
    <cellStyle name="_Samleoversikt 2 2 2 4 2" xfId="2707" xr:uid="{2407003B-A7F6-4CB2-8D96-6CB8D82CE030}"/>
    <cellStyle name="_Samleoversikt 2 2 2 5" xfId="2708" xr:uid="{2DACCE1A-4C3B-42FA-96EB-8F3ECEB79926}"/>
    <cellStyle name="_Samleoversikt 2 2 3" xfId="2709" xr:uid="{DD007D12-C393-4C0B-B017-7BAE4D9C5353}"/>
    <cellStyle name="_Samleoversikt 2 2 3 2" xfId="2710" xr:uid="{62B48FC2-1699-4761-84A7-00D5F753FF17}"/>
    <cellStyle name="_Samleoversikt 2 2 3 2 2" xfId="2711" xr:uid="{21199E2D-540B-4BCB-A754-BDDBAF520C03}"/>
    <cellStyle name="_Samleoversikt 2 2 3 2 2 2" xfId="2712" xr:uid="{B4FF43F4-4D74-46D4-B4FF-41D64DFE2E8F}"/>
    <cellStyle name="_Samleoversikt 2 2 3 2 3" xfId="2713" xr:uid="{93266784-81B1-41AE-BAE3-818CE946C163}"/>
    <cellStyle name="_Samleoversikt 2 2 3 3" xfId="2714" xr:uid="{2EA59182-9171-432E-863E-211A164D670A}"/>
    <cellStyle name="_Samleoversikt 2 2 3 3 2" xfId="2715" xr:uid="{D7878C02-95B6-4B9F-A807-01E29DD6C835}"/>
    <cellStyle name="_Samleoversikt 2 2 3 4" xfId="2716" xr:uid="{0924206D-CAD1-4547-AEC2-59B47C384255}"/>
    <cellStyle name="_Samleoversikt 2 2 4" xfId="2717" xr:uid="{F963439C-17D2-4A2A-8621-F8947C27B4E0}"/>
    <cellStyle name="_Samleoversikt 2 2 4 2" xfId="2718" xr:uid="{0B9A34D7-42B3-4F02-A4DA-16B699CA231E}"/>
    <cellStyle name="_Samleoversikt 2 2 4 2 2" xfId="2719" xr:uid="{4B979DA4-98BD-4E95-B25F-5C103A0CFFB4}"/>
    <cellStyle name="_Samleoversikt 2 2 4 3" xfId="2720" xr:uid="{53074ECA-0AE6-425C-8337-83BCF1A0E5C1}"/>
    <cellStyle name="_Samleoversikt 2 2 5" xfId="2721" xr:uid="{9BC96901-85A0-47B9-96CD-029D5D573C0D}"/>
    <cellStyle name="_Samleoversikt 2 2 5 2" xfId="2722" xr:uid="{24F3878A-A420-4175-A771-64BB6EA97177}"/>
    <cellStyle name="_Samleoversikt 2 2 6" xfId="2723" xr:uid="{D731ECA9-713C-4BFD-92EE-6CB2F6B39305}"/>
    <cellStyle name="_Samleoversikt 2 3" xfId="2724" xr:uid="{0A28EBDA-05C3-4D85-918A-41E31D464B95}"/>
    <cellStyle name="_Samleoversikt 2 3 2" xfId="2725" xr:uid="{6F33E6FC-D718-4DF1-AFD2-D0814F48C5D5}"/>
    <cellStyle name="_Samleoversikt 2 3 2 2" xfId="2726" xr:uid="{9E496303-5205-4F75-8210-CDB23E1D0715}"/>
    <cellStyle name="_Samleoversikt 2 3 2 2 2" xfId="2727" xr:uid="{43A7DB02-BF8F-4279-BBEB-5926B12ED0EC}"/>
    <cellStyle name="_Samleoversikt 2 3 2 2 2 2" xfId="2728" xr:uid="{65D7C3B4-EB11-4E83-9AFD-A499FA405EC6}"/>
    <cellStyle name="_Samleoversikt 2 3 2 2 3" xfId="2729" xr:uid="{4C4A97A5-3E8B-4AF0-9F75-5C12637CCF2C}"/>
    <cellStyle name="_Samleoversikt 2 3 2 3" xfId="2730" xr:uid="{3FBE15DE-3700-4A79-BA1F-8EE922796D69}"/>
    <cellStyle name="_Samleoversikt 2 3 2 3 2" xfId="2731" xr:uid="{D7387E55-D45E-4046-8E6B-BDEC58694F4F}"/>
    <cellStyle name="_Samleoversikt 2 3 2 4" xfId="2732" xr:uid="{4C10D85F-F3B9-4706-9DA2-9C14C79FBD42}"/>
    <cellStyle name="_Samleoversikt 2 3 3" xfId="2733" xr:uid="{F0731191-8380-4F7C-981A-EB76F7BAA6C6}"/>
    <cellStyle name="_Samleoversikt 2 3 3 2" xfId="2734" xr:uid="{DDCA51ED-3D0B-4F2A-85AA-7F2F26157D33}"/>
    <cellStyle name="_Samleoversikt 2 3 3 2 2" xfId="2735" xr:uid="{767BCBE8-2A91-48E3-82F2-15F3B654C017}"/>
    <cellStyle name="_Samleoversikt 2 3 3 3" xfId="2736" xr:uid="{B27430CD-4FFE-452C-8F00-46E128275381}"/>
    <cellStyle name="_Samleoversikt 2 3 3 3 2" xfId="2737" xr:uid="{3A16F4C6-8D2E-45D4-BF37-7639871CCFEC}"/>
    <cellStyle name="_Samleoversikt 2 3 3 4" xfId="2738" xr:uid="{15C7AD95-D601-4B42-AA6C-3AA6308D64B3}"/>
    <cellStyle name="_Samleoversikt 2 3 4" xfId="2739" xr:uid="{1BA02CF7-35F7-4555-BA5B-9B3DB65241AC}"/>
    <cellStyle name="_Samleoversikt 2 3 4 2" xfId="2740" xr:uid="{F3D0119A-64DB-4747-A02F-593117D0FB83}"/>
    <cellStyle name="_Samleoversikt 2 3 5" xfId="2741" xr:uid="{07BEB462-198D-4B23-9FB0-1131AB3D202F}"/>
    <cellStyle name="_Samleoversikt 2 3 5 2" xfId="2742" xr:uid="{61DC0BBB-A4F3-4F47-B6BA-FDE168A532D4}"/>
    <cellStyle name="_Samleoversikt 2 3 6" xfId="2743" xr:uid="{D74F0AD3-EB32-4F71-8AB6-619AEA45A203}"/>
    <cellStyle name="_Samleoversikt 2 3_Prognose eksponering " xfId="2744" xr:uid="{1D6510B5-A0A7-48EA-B273-04A697058D94}"/>
    <cellStyle name="_Samleoversikt 2 3_Prognose eksponering  2" xfId="2745" xr:uid="{DE8FD74E-D9DD-4C97-AA64-BF153EA7E263}"/>
    <cellStyle name="_Samleoversikt 2 3_Prognose eksponering  2 2" xfId="2746" xr:uid="{A420A030-DDD8-4F22-99F1-A03D8B90BCAC}"/>
    <cellStyle name="_Samleoversikt 2 3_Prognose eksponering  2 2 2" xfId="2747" xr:uid="{34B5678A-4856-4C4D-ADE3-34B91D8E57D1}"/>
    <cellStyle name="_Samleoversikt 2 3_Prognose eksponering  2 3" xfId="2748" xr:uid="{58B61CA9-2763-410A-8132-14975C58A436}"/>
    <cellStyle name="_Samleoversikt 2 3_Prognose eksponering  3" xfId="2749" xr:uid="{049A1508-D4E4-42E6-BCE6-83D9996EB4D3}"/>
    <cellStyle name="_Samleoversikt 2 3_Prognose eksponering  3 2" xfId="2750" xr:uid="{D42D57FB-9EDC-4EC8-BAB1-300897A66BEF}"/>
    <cellStyle name="_Samleoversikt 2 3_Prognose eksponering  4" xfId="2751" xr:uid="{E14453AF-5948-42B2-8690-33263F6AA7C6}"/>
    <cellStyle name="_Samleoversikt 2 3_Vedlegg" xfId="2752" xr:uid="{8BE83615-3642-4457-B10C-8BE256F4C18A}"/>
    <cellStyle name="_Samleoversikt 2 3_Vedlegg 2" xfId="2753" xr:uid="{CDEA742A-4629-4B7D-BC95-56912C90142D}"/>
    <cellStyle name="_Samleoversikt 2 3_Vedlegg 2 2" xfId="2754" xr:uid="{7F47B937-5571-45D9-8DAE-7B8893EBE131}"/>
    <cellStyle name="_Samleoversikt 2 3_Vedlegg 2 2 2" xfId="2755" xr:uid="{0238F303-2427-4531-8C88-4FC881012FA3}"/>
    <cellStyle name="_Samleoversikt 2 3_Vedlegg 2 3" xfId="2756" xr:uid="{88A9A808-354A-4A2A-ADA7-E84F2DE51873}"/>
    <cellStyle name="_Samleoversikt 2 3_Vedlegg 3" xfId="2757" xr:uid="{2470ABD3-0822-43F0-B2C4-553BDCD301AF}"/>
    <cellStyle name="_Samleoversikt 2 3_Vedlegg 3 2" xfId="2758" xr:uid="{A92810F2-AFBB-4854-A6B2-254CD55EF6B1}"/>
    <cellStyle name="_Samleoversikt 2 3_Vedlegg 4" xfId="2759" xr:uid="{82EA680A-057A-4E68-BFD2-4AE142A80C00}"/>
    <cellStyle name="_Samleoversikt 2 4" xfId="2760" xr:uid="{E64369A7-3062-4FE7-A573-59B9A600AA5F}"/>
    <cellStyle name="_Samleoversikt 2 4 2" xfId="2761" xr:uid="{CE4AD725-B1F3-40F7-9F5F-A3740802B37C}"/>
    <cellStyle name="_Samleoversikt 2 4 2 2" xfId="2762" xr:uid="{1F7B3B87-416F-4335-8147-76692CAE0402}"/>
    <cellStyle name="_Samleoversikt 2 4 2 2 2" xfId="2763" xr:uid="{75031CFA-9F33-44E3-81D6-1AC89FC3D66E}"/>
    <cellStyle name="_Samleoversikt 2 4 2 3" xfId="2764" xr:uid="{2B00506F-38C3-4A8F-A85F-12603EF62EF1}"/>
    <cellStyle name="_Samleoversikt 2 4 3" xfId="2765" xr:uid="{FA1F9AE4-29FA-4DED-A6C5-968F45B04807}"/>
    <cellStyle name="_Samleoversikt 2 4 3 2" xfId="2766" xr:uid="{8167CEE6-331D-44BC-B41B-0F5A25C22B98}"/>
    <cellStyle name="_Samleoversikt 2 4 4" xfId="2767" xr:uid="{79D4E266-E11B-4F3B-A411-864EC280F9EA}"/>
    <cellStyle name="_Samleoversikt 2 5" xfId="2768" xr:uid="{370A6CB4-77DD-4BFF-A4C7-1710EF31283B}"/>
    <cellStyle name="_Samleoversikt 2 5 2" xfId="2769" xr:uid="{5881DBF5-AB7F-4B75-9811-BCF2103E2B79}"/>
    <cellStyle name="_Samleoversikt 2 6" xfId="2770" xr:uid="{1BA3BCD8-DB14-406F-9BEF-6FA830246EC2}"/>
    <cellStyle name="_Samleoversikt 2 6 2" xfId="2771" xr:uid="{7F447292-AE37-49BD-88F1-5412FC0E0DF0}"/>
    <cellStyle name="_Samleoversikt 2 7" xfId="2772" xr:uid="{4BBFA6D5-AAD1-41C1-BF96-F1469A93378D}"/>
    <cellStyle name="_Samleoversikt 2 7 2" xfId="2773" xr:uid="{72C1FE6D-F362-42AE-8519-91E2C86A35A8}"/>
    <cellStyle name="_Samleoversikt 2 8" xfId="2774" xr:uid="{D2F36D35-2E04-43E7-8229-0E267B645BEA}"/>
    <cellStyle name="_Samleoversikt 2_1" xfId="2775" xr:uid="{3F445C9E-73CC-49CE-8004-A15FF8958121}"/>
    <cellStyle name="_Samleoversikt 2_8" xfId="2776" xr:uid="{651B6AAE-7421-4D5E-9D0F-9C02A033E3E4}"/>
    <cellStyle name="_Samleoversikt 2_Kontroll ME" xfId="10435" xr:uid="{9BCDC44E-A6A9-464F-8C85-7BF2F9E5AF2F}"/>
    <cellStyle name="_Samleoversikt 2_Kontroll-fane" xfId="10436" xr:uid="{DA23D5BB-EE1B-47F7-A38C-B027F4D58D3B}"/>
    <cellStyle name="_Samleoversikt 3" xfId="2777" xr:uid="{49BA0F98-7409-4A69-8EC8-76F8DD0042F7}"/>
    <cellStyle name="_Samleoversikt 3 2" xfId="2778" xr:uid="{8F8EE5A2-81B6-4C58-B86D-1B1EF1A1D4F3}"/>
    <cellStyle name="_Samleoversikt 3 2 2" xfId="2779" xr:uid="{62AAB91F-DD0D-46CC-964E-B9EBC212D324}"/>
    <cellStyle name="_Samleoversikt 3 2 2 2" xfId="2780" xr:uid="{527F657C-6317-4888-A88D-A682AA6734FA}"/>
    <cellStyle name="_Samleoversikt 3 2 2 2 2" xfId="2781" xr:uid="{60EEE547-BD90-4850-AD45-DADB0DA7580D}"/>
    <cellStyle name="_Samleoversikt 3 2 2 3" xfId="2782" xr:uid="{4E095850-1F77-4303-9E35-92AD3980190A}"/>
    <cellStyle name="_Samleoversikt 3 2 3" xfId="2783" xr:uid="{53F4FBFB-CDF4-43B1-BF85-03518E84A848}"/>
    <cellStyle name="_Samleoversikt 3 2 3 2" xfId="2784" xr:uid="{EFC6F578-113C-45D1-863B-5EAB584A9CFF}"/>
    <cellStyle name="_Samleoversikt 3 2 4" xfId="2785" xr:uid="{C693E13F-6646-4B34-A2E2-764EC6921253}"/>
    <cellStyle name="_Samleoversikt 3 3" xfId="2786" xr:uid="{6A343D75-221C-4177-B93B-799FA7BDADC3}"/>
    <cellStyle name="_Samleoversikt 3 3 2" xfId="2787" xr:uid="{0C2C8E93-10A0-42E5-A3A3-7B4E4D780A96}"/>
    <cellStyle name="_Samleoversikt 3 3 2 2" xfId="2788" xr:uid="{DDCFFFC9-971A-4496-A108-4C2A4401C96E}"/>
    <cellStyle name="_Samleoversikt 3 3 3" xfId="2789" xr:uid="{EE5C2525-78D7-4214-B0F7-AAB3C1B2F2EA}"/>
    <cellStyle name="_Samleoversikt 3 3 4" xfId="2790" xr:uid="{D85B3D26-FE14-4F76-A477-B596AF6E6280}"/>
    <cellStyle name="_Samleoversikt 3 4" xfId="2791" xr:uid="{6C594BA4-1A05-4959-ACC4-CE3B8105E0F8}"/>
    <cellStyle name="_Samleoversikt 3 4 2" xfId="2792" xr:uid="{B0E964DA-E770-4CEA-BA1F-8A0A04877B7F}"/>
    <cellStyle name="_Samleoversikt 3 4 2 2" xfId="2793" xr:uid="{8481FCF7-D88E-4AFA-8EDD-AC9699CCB897}"/>
    <cellStyle name="_Samleoversikt 3 4 3" xfId="2794" xr:uid="{43D6A90D-348F-4A5B-8A9C-9F32F96FCAD6}"/>
    <cellStyle name="_Samleoversikt 3 5" xfId="2795" xr:uid="{EA46AFF3-BF96-4B80-8134-352AF2AC2DFC}"/>
    <cellStyle name="_Samleoversikt 3 5 2" xfId="2796" xr:uid="{EB20FC68-C101-4024-9D08-BD4E8DDFBDE8}"/>
    <cellStyle name="_Samleoversikt 3 6" xfId="2797" xr:uid="{616B032F-D885-4279-81EF-E8475C072514}"/>
    <cellStyle name="_Samleoversikt 4" xfId="2798" xr:uid="{D2BE21A8-8548-4FEC-85B1-8C542A3DD52F}"/>
    <cellStyle name="_Samleoversikt 4 2" xfId="2799" xr:uid="{DD66934F-230C-4541-9F28-6C9472D7F4DD}"/>
    <cellStyle name="_Samleoversikt 4 2 2" xfId="2800" xr:uid="{B9B1F117-60CD-4F8A-80CC-3EDC6196878D}"/>
    <cellStyle name="_Samleoversikt 4 2 2 2" xfId="2801" xr:uid="{72FD2DFE-F9AC-4E73-9E8E-C20AB9731517}"/>
    <cellStyle name="_Samleoversikt 4 2 2 2 2" xfId="2802" xr:uid="{4E935CEB-5E48-4BB5-98F4-7816C0FB38DD}"/>
    <cellStyle name="_Samleoversikt 4 2 2 2 2 2" xfId="2803" xr:uid="{6ED5A0F0-BCF7-4821-930E-01AE7957E16B}"/>
    <cellStyle name="_Samleoversikt 4 2 2 2 3" xfId="2804" xr:uid="{8155ACA8-CCB4-4FC1-8AF9-E39E9487DF60}"/>
    <cellStyle name="_Samleoversikt 4 2 2 3" xfId="2805" xr:uid="{79CEE697-52AC-400C-8C7F-F81585CD1748}"/>
    <cellStyle name="_Samleoversikt 4 2 2 3 2" xfId="2806" xr:uid="{82C158B1-17FB-45E4-83BA-2958C43BFB3A}"/>
    <cellStyle name="_Samleoversikt 4 2 2 4" xfId="2807" xr:uid="{BAE0BA19-DB86-4112-913D-9D42F44DC7D2}"/>
    <cellStyle name="_Samleoversikt 4 2 3" xfId="2808" xr:uid="{14BA3FE5-B713-4581-8735-EE34D64000EA}"/>
    <cellStyle name="_Samleoversikt 4 2 3 2" xfId="2809" xr:uid="{8325E5C0-AB99-46B9-A097-FEE42C0779FC}"/>
    <cellStyle name="_Samleoversikt 4 2 3 2 2" xfId="2810" xr:uid="{DA1452FB-B197-4736-9866-6610E1209AEE}"/>
    <cellStyle name="_Samleoversikt 4 2 3 3" xfId="2811" xr:uid="{75F8970B-A0C9-4985-A90F-9866CD698B2B}"/>
    <cellStyle name="_Samleoversikt 4 2 4" xfId="2812" xr:uid="{52A4F251-6113-4732-9185-E916055CCC29}"/>
    <cellStyle name="_Samleoversikt 4 2 4 2" xfId="2813" xr:uid="{60B6821B-9A6E-4A2D-92BC-33FDB8E426A7}"/>
    <cellStyle name="_Samleoversikt 4 2 5" xfId="2814" xr:uid="{5DFDBBE9-B081-4DAE-9469-824952F38C88}"/>
    <cellStyle name="_Samleoversikt 4 3" xfId="2815" xr:uid="{346F8CE1-B43F-441F-8BDD-C96329824B91}"/>
    <cellStyle name="_Samleoversikt 4 3 2" xfId="2816" xr:uid="{35A1A151-F583-4F2C-85F5-0C9408E44D90}"/>
    <cellStyle name="_Samleoversikt 4 3 2 2" xfId="2817" xr:uid="{94A35DCE-A789-46C2-B889-01497DDB9F70}"/>
    <cellStyle name="_Samleoversikt 4 3 2 2 2" xfId="2818" xr:uid="{EC6D859A-FBD5-48A3-8BDE-A1A723BEDAA8}"/>
    <cellStyle name="_Samleoversikt 4 3 2 3" xfId="2819" xr:uid="{F79EA182-FDC3-4C8E-B771-CAF573FFA587}"/>
    <cellStyle name="_Samleoversikt 4 3 3" xfId="2820" xr:uid="{DC4942B5-59BB-4A70-A9C5-6183AD95981B}"/>
    <cellStyle name="_Samleoversikt 4 3 3 2" xfId="2821" xr:uid="{1AB98CBA-7C8A-47E2-900D-3BBEE98FF546}"/>
    <cellStyle name="_Samleoversikt 4 3 4" xfId="2822" xr:uid="{0F0A109D-647D-4661-9EBC-BAF5B9DDFB16}"/>
    <cellStyle name="_Samleoversikt 4 4" xfId="2823" xr:uid="{D515CDA4-A121-4A4F-A967-BF890C3BF483}"/>
    <cellStyle name="_Samleoversikt 4 4 2" xfId="2824" xr:uid="{FD796168-9AAC-49C6-952D-08F4D791BD21}"/>
    <cellStyle name="_Samleoversikt 4 4 2 2" xfId="2825" xr:uid="{3390F473-9F24-4620-911A-FEAD074EA86B}"/>
    <cellStyle name="_Samleoversikt 4 4 3" xfId="2826" xr:uid="{08CBC590-4445-4BCE-A679-301AAE5BCD46}"/>
    <cellStyle name="_Samleoversikt 4 5" xfId="2827" xr:uid="{D758A1AB-F6B1-4B64-B434-D0B005EB6225}"/>
    <cellStyle name="_Samleoversikt 4 5 2" xfId="2828" xr:uid="{22946D20-221F-4C7F-BCCB-8BEA3CB9FCB6}"/>
    <cellStyle name="_Samleoversikt 4 6" xfId="2829" xr:uid="{14A47C46-EA82-44BE-A0B9-807BE3A77B1C}"/>
    <cellStyle name="_Samleoversikt 5" xfId="2830" xr:uid="{4728733F-6D33-4F64-8B2B-9238BAE1B56C}"/>
    <cellStyle name="_Samleoversikt 5 2" xfId="2831" xr:uid="{3401CD95-E064-4AB7-B67F-4224466ED781}"/>
    <cellStyle name="_Samleoversikt 5 2 2" xfId="2832" xr:uid="{6062EAAD-A063-47D9-9E4E-6349E4CB021F}"/>
    <cellStyle name="_Samleoversikt 5 2 2 2" xfId="2833" xr:uid="{8C80EAF9-80A8-4626-9945-40FCEF6BEB36}"/>
    <cellStyle name="_Samleoversikt 5 2 2 2 2" xfId="2834" xr:uid="{319F0E57-D5B5-4515-A19C-1B3CDD412B70}"/>
    <cellStyle name="_Samleoversikt 5 2 2 2 2 2" xfId="2835" xr:uid="{CBCC418E-9FDC-452F-8589-7C942778F494}"/>
    <cellStyle name="_Samleoversikt 5 2 2 2 3" xfId="2836" xr:uid="{D4FFDB78-9305-4736-861B-51AFFD0C31C0}"/>
    <cellStyle name="_Samleoversikt 5 2 2 3" xfId="2837" xr:uid="{94D3DB3B-4B5F-40FF-83C9-3F8EDE2FC890}"/>
    <cellStyle name="_Samleoversikt 5 2 2 3 2" xfId="2838" xr:uid="{C7CD3F92-8D71-4F4E-B982-A49F8F81860D}"/>
    <cellStyle name="_Samleoversikt 5 2 2 4" xfId="2839" xr:uid="{D6523337-9C64-4E67-8F4E-538ABE428F73}"/>
    <cellStyle name="_Samleoversikt 5 2 3" xfId="2840" xr:uid="{349F9D99-9FA2-4FB2-A192-1D089C1AEF2A}"/>
    <cellStyle name="_Samleoversikt 5 2 3 2" xfId="2841" xr:uid="{07E98DE9-04ED-4065-9A7E-4327C565DDEF}"/>
    <cellStyle name="_Samleoversikt 5 2 3 2 2" xfId="2842" xr:uid="{E6C77149-4662-42E2-ADAD-C66FCED3FC69}"/>
    <cellStyle name="_Samleoversikt 5 2 3 3" xfId="2843" xr:uid="{B48437D0-19CB-4CDD-80C6-4BFBA5AA223B}"/>
    <cellStyle name="_Samleoversikt 5 2 4" xfId="2844" xr:uid="{999FDB26-FB6C-4E03-BDAD-2C6FAB5C93A2}"/>
    <cellStyle name="_Samleoversikt 5 2 4 2" xfId="2845" xr:uid="{34201AEC-7506-47F7-BD1A-C24E57E0C169}"/>
    <cellStyle name="_Samleoversikt 5 2 5" xfId="2846" xr:uid="{0ACF0A2C-993F-47BA-B920-62773F7B888F}"/>
    <cellStyle name="_Samleoversikt 5 3" xfId="2847" xr:uid="{879D29D8-C533-4D61-8F7F-B63A6F04FBBE}"/>
    <cellStyle name="_Samleoversikt 5 3 2" xfId="2848" xr:uid="{6772A494-6D7B-4C27-A01E-956A2002A164}"/>
    <cellStyle name="_Samleoversikt 5 3 2 2" xfId="2849" xr:uid="{0673EC24-3816-4B1F-9EF1-36BD9A24D178}"/>
    <cellStyle name="_Samleoversikt 5 3 2 2 2" xfId="2850" xr:uid="{A45FBB8C-F8C5-453F-A113-23ED1F4ED2DB}"/>
    <cellStyle name="_Samleoversikt 5 3 2 3" xfId="2851" xr:uid="{CB64D759-2E32-464F-AD27-EEF41C500D0C}"/>
    <cellStyle name="_Samleoversikt 5 3 3" xfId="2852" xr:uid="{4A77E623-DB14-4F4E-9DEF-A202B1F8C134}"/>
    <cellStyle name="_Samleoversikt 5 3 3 2" xfId="2853" xr:uid="{213BAB48-EB0E-43F7-891F-96557205A7E8}"/>
    <cellStyle name="_Samleoversikt 5 3 4" xfId="2854" xr:uid="{D8F11469-2FA8-4472-98C8-B56946122F63}"/>
    <cellStyle name="_Samleoversikt 5 4" xfId="2855" xr:uid="{368CC3A3-5770-4F20-8968-EA651AEA7A9B}"/>
    <cellStyle name="_Samleoversikt 5 4 2" xfId="2856" xr:uid="{6F6F1FF9-2DD5-47AA-86EF-387E8DA66C64}"/>
    <cellStyle name="_Samleoversikt 5 4 2 2" xfId="2857" xr:uid="{35CA012A-7341-403A-8AE9-F5A1EA08F98E}"/>
    <cellStyle name="_Samleoversikt 5 4 3" xfId="2858" xr:uid="{D2F1D11D-BB9B-42FA-A33B-B00A5E7978F7}"/>
    <cellStyle name="_Samleoversikt 5 5" xfId="2859" xr:uid="{0D1BD4CD-A29B-4E01-AA83-0E8C02B62994}"/>
    <cellStyle name="_Samleoversikt 5 5 2" xfId="2860" xr:uid="{A03F0A58-31FD-4264-ACD6-7BF5A2719CF4}"/>
    <cellStyle name="_Samleoversikt 5 6" xfId="2861" xr:uid="{090D36BA-0DB9-4CF5-AC4D-52E5A9C6A14C}"/>
    <cellStyle name="_Samleoversikt 6" xfId="2862" xr:uid="{EC1B41A9-702C-4B3E-AB55-2E0BC6B73430}"/>
    <cellStyle name="_Samleoversikt 6 2" xfId="2863" xr:uid="{FE7531AB-7C58-4780-A835-11841C1023C7}"/>
    <cellStyle name="_Samleoversikt 6 2 2" xfId="2864" xr:uid="{FB6118C7-4590-4A16-811C-FFA47F10BE40}"/>
    <cellStyle name="_Samleoversikt 6 2 2 2" xfId="2865" xr:uid="{5BE0342E-6789-43D8-8DCE-095E71D5F714}"/>
    <cellStyle name="_Samleoversikt 6 2 2 2 2" xfId="2866" xr:uid="{72930783-51B1-4EA9-A8EC-FD3EB27087B5}"/>
    <cellStyle name="_Samleoversikt 6 2 2 2 2 2" xfId="2867" xr:uid="{5360D7FA-2EA0-4124-AEA9-CB14989CAB35}"/>
    <cellStyle name="_Samleoversikt 6 2 2 2 3" xfId="2868" xr:uid="{6C83E03C-426A-4E6A-9934-5F931CD34711}"/>
    <cellStyle name="_Samleoversikt 6 2 2 3" xfId="2869" xr:uid="{3B232C1E-BDC0-4A06-9E7E-12E38CEB1AC1}"/>
    <cellStyle name="_Samleoversikt 6 2 2 3 2" xfId="2870" xr:uid="{6690D4B8-30AE-4620-B925-6FEE1897ED9C}"/>
    <cellStyle name="_Samleoversikt 6 2 2 4" xfId="2871" xr:uid="{A93FB2DC-CA5F-427A-92A0-1EC95750659B}"/>
    <cellStyle name="_Samleoversikt 6 2 3" xfId="2872" xr:uid="{4EBA1FEE-C2B0-493F-8885-CC36C9571A77}"/>
    <cellStyle name="_Samleoversikt 6 2 3 2" xfId="2873" xr:uid="{439ED7E9-4883-4836-B3EA-0FE1483D1D97}"/>
    <cellStyle name="_Samleoversikt 6 2 3 2 2" xfId="2874" xr:uid="{B0E23B7D-3987-40BB-AC16-2FBE94032BB4}"/>
    <cellStyle name="_Samleoversikt 6 2 3 3" xfId="2875" xr:uid="{F3B0F88D-9F60-42B7-81FD-9EDEDE6D909F}"/>
    <cellStyle name="_Samleoversikt 6 2 4" xfId="2876" xr:uid="{76445BAA-39DD-4A57-8EE1-6E33F373B190}"/>
    <cellStyle name="_Samleoversikt 6 2 4 2" xfId="2877" xr:uid="{590079C7-F8E9-4ABC-B980-A14AFFC14927}"/>
    <cellStyle name="_Samleoversikt 6 2 5" xfId="2878" xr:uid="{CB962173-1411-4536-8050-AFC9789989CD}"/>
    <cellStyle name="_Samleoversikt 6 3" xfId="2879" xr:uid="{9CD10677-DF91-470B-B1AC-8A260FC0B4AC}"/>
    <cellStyle name="_Samleoversikt 6 3 2" xfId="2880" xr:uid="{7F869FC4-6FD4-483A-9F01-191BC99ECCB5}"/>
    <cellStyle name="_Samleoversikt 6 3 2 2" xfId="2881" xr:uid="{387A9C68-496D-4A90-AEEA-160406E2EFDC}"/>
    <cellStyle name="_Samleoversikt 6 3 2 2 2" xfId="2882" xr:uid="{9D8B0874-45F0-4B95-8755-89F0EB66A89D}"/>
    <cellStyle name="_Samleoversikt 6 3 2 3" xfId="2883" xr:uid="{F4840BA2-9B29-44A5-A231-10821AFD24FD}"/>
    <cellStyle name="_Samleoversikt 6 3 3" xfId="2884" xr:uid="{F514791F-A561-4AA0-A7D3-C101EC7A35F3}"/>
    <cellStyle name="_Samleoversikt 6 3 3 2" xfId="2885" xr:uid="{DC869B13-21F2-4527-9C1B-2CD5514D3F68}"/>
    <cellStyle name="_Samleoversikt 6 3 4" xfId="2886" xr:uid="{F98A529E-9243-4B6C-B256-7AD3A79249FD}"/>
    <cellStyle name="_Samleoversikt 6 4" xfId="2887" xr:uid="{31D809D9-9BE6-417F-97EF-650BB2E3BF80}"/>
    <cellStyle name="_Samleoversikt 6 4 2" xfId="2888" xr:uid="{16CBCC00-AB2F-4B15-9454-5F6F32B202B2}"/>
    <cellStyle name="_Samleoversikt 6 4 2 2" xfId="2889" xr:uid="{2EADEDD5-3849-4E88-BC74-812172660C9D}"/>
    <cellStyle name="_Samleoversikt 6 4 3" xfId="2890" xr:uid="{FF8ED662-598B-48D9-B722-F4C3CF41470C}"/>
    <cellStyle name="_Samleoversikt 6 5" xfId="2891" xr:uid="{527A0C81-DD1B-4E61-A304-CAA973538C05}"/>
    <cellStyle name="_Samleoversikt 6 5 2" xfId="2892" xr:uid="{D6999A61-E1DA-4B33-A468-1EBF581B4799}"/>
    <cellStyle name="_Samleoversikt 6 6" xfId="2893" xr:uid="{0BE7E650-9D9E-4170-A38A-3338C1ACAEA9}"/>
    <cellStyle name="_Samleoversikt 7" xfId="2894" xr:uid="{4FAF43EC-49FB-45DA-9C35-A0DA313D16BD}"/>
    <cellStyle name="_Samleoversikt 7 2" xfId="2895" xr:uid="{B4E0C946-AD15-4978-B9AE-22EA3C536929}"/>
    <cellStyle name="_Samleoversikt 7 2 2" xfId="2896" xr:uid="{C8C179BA-93D5-4A66-81A3-2F8FE37E6C5B}"/>
    <cellStyle name="_Samleoversikt 7 2 2 2" xfId="2897" xr:uid="{38227549-F31F-47BF-9825-014C926F2A1A}"/>
    <cellStyle name="_Samleoversikt 7 2 2 2 2" xfId="2898" xr:uid="{87BD3BC2-F98E-44F9-8D2E-4CB52D4C9CB6}"/>
    <cellStyle name="_Samleoversikt 7 2 2 3" xfId="2899" xr:uid="{41F7C897-0377-4FAF-B71D-D337756C8BB5}"/>
    <cellStyle name="_Samleoversikt 7 2 3" xfId="2900" xr:uid="{44451306-820E-43A0-A886-095FE4D99FBA}"/>
    <cellStyle name="_Samleoversikt 7 2 3 2" xfId="2901" xr:uid="{0B940187-CB79-47D6-8F10-388B2ADCE4BF}"/>
    <cellStyle name="_Samleoversikt 7 2 4" xfId="2902" xr:uid="{65C36B13-9B5F-4C0F-9BDD-2503D3055A08}"/>
    <cellStyle name="_Samleoversikt 7 3" xfId="2903" xr:uid="{59B844DB-49D8-4D9C-A2D8-96CFE664D6D6}"/>
    <cellStyle name="_Samleoversikt 7 3 2" xfId="2904" xr:uid="{D7ACC18D-67E8-4587-AA16-D78AC183AB67}"/>
    <cellStyle name="_Samleoversikt 7 3 2 2" xfId="2905" xr:uid="{6D65FB89-7D31-4E73-BF4E-85F24BF39835}"/>
    <cellStyle name="_Samleoversikt 7 3 2 2 2" xfId="2906" xr:uid="{EB921E7C-D799-4576-A9DF-77991CEC0516}"/>
    <cellStyle name="_Samleoversikt 7 3 2 3" xfId="2907" xr:uid="{4AB22667-81A2-45C3-BD8A-4ED700BD3C5A}"/>
    <cellStyle name="_Samleoversikt 7 3 3" xfId="2908" xr:uid="{F80835B6-80E2-4E57-977B-548C6E41A051}"/>
    <cellStyle name="_Samleoversikt 7 3 3 2" xfId="2909" xr:uid="{D7CB2D2A-16F3-48C5-9E9E-4439E6A7A856}"/>
    <cellStyle name="_Samleoversikt 7 3 4" xfId="2910" xr:uid="{448043F1-91A2-42CA-9659-A0DE76E53599}"/>
    <cellStyle name="_Samleoversikt 7 4" xfId="2911" xr:uid="{EEBE8404-BFB9-4668-AD40-F22A2A7B986C}"/>
    <cellStyle name="_Samleoversikt 7 4 2" xfId="2912" xr:uid="{D3705511-85D9-4A5E-B6B6-26FD6A6AA993}"/>
    <cellStyle name="_Samleoversikt 7 4 2 2" xfId="2913" xr:uid="{386A3D87-78C7-404C-9BA4-8EEDFDBE3A6F}"/>
    <cellStyle name="_Samleoversikt 7 4 3" xfId="2914" xr:uid="{3F44AA4D-5937-45EC-8C88-D8AD4BC9A529}"/>
    <cellStyle name="_Samleoversikt 7 5" xfId="2915" xr:uid="{541726C7-89D5-41F0-890D-BC758F53DD52}"/>
    <cellStyle name="_Samleoversikt 7 5 2" xfId="2916" xr:uid="{E6856343-FF35-4D69-9C93-DC834679F1CC}"/>
    <cellStyle name="_Samleoversikt 7 6" xfId="2917" xr:uid="{74D9E88D-9E2F-46D5-98A6-220A9198BD39}"/>
    <cellStyle name="_Samleoversikt 8" xfId="2918" xr:uid="{9274C118-465C-41C7-BEDF-C9278297A451}"/>
    <cellStyle name="_Samleoversikt 8 2" xfId="2919" xr:uid="{E1948A1D-53F2-4125-B786-7675A8A13759}"/>
    <cellStyle name="_Samleoversikt 8 2 2" xfId="2920" xr:uid="{528F68FE-F5CF-4E5D-8A15-30E816157865}"/>
    <cellStyle name="_Samleoversikt 8 3" xfId="2921" xr:uid="{9C2E804C-4ADC-403C-A98F-622F3512E11F}"/>
    <cellStyle name="_Samleoversikt 8 3 2" xfId="2922" xr:uid="{15ED531E-8E92-42EF-9747-A8DC513B3870}"/>
    <cellStyle name="_Samleoversikt 8 4" xfId="2923" xr:uid="{3648824A-1F3B-4A73-8523-499BB0D5EF27}"/>
    <cellStyle name="_Samleoversikt 9" xfId="2924" xr:uid="{A127E62A-B203-413D-8722-7E27B278F29A}"/>
    <cellStyle name="_Samleoversikt 9 2" xfId="2925" xr:uid="{C9EDB058-A2D1-4B6D-9FCE-49C268D0F48A}"/>
    <cellStyle name="_Samleoversikt 9 2 2" xfId="2926" xr:uid="{C5583CFA-E1C1-4C2F-BD9E-27D677167424}"/>
    <cellStyle name="_Samleoversikt 9 3" xfId="2927" xr:uid="{4939B083-D63A-401B-9508-F443266C876D}"/>
    <cellStyle name="_Samleoversikt 9 3 2" xfId="2928" xr:uid="{0075B711-218E-4816-BE6A-C5C9BA00B7B3}"/>
    <cellStyle name="_Samleoversikt 9 4" xfId="2929" xr:uid="{7E6BF3E1-CA15-49B6-8014-8D506FE893B7}"/>
    <cellStyle name="_Samleoversikt_1" xfId="2930" xr:uid="{75A88164-75DA-448A-B981-8D35D665FCDC}"/>
    <cellStyle name="_Samleoversikt_8" xfId="2931" xr:uid="{7D355370-7864-46ED-BBBF-8CB5CD7479E7}"/>
    <cellStyle name="_Samleoversikt_Adj_comprehensive_income_Trends" xfId="40619" xr:uid="{76F6FBA5-282D-4AE0-9CCA-76F82417BA6E}"/>
    <cellStyle name="_Samleoversikt_Adj_Key figures" xfId="40620" xr:uid="{36C1EAA4-94EE-4BED-80AB-7A5B97ED42F1}"/>
    <cellStyle name="_Samleoversikt_Adjustment-Balance sheet_Trends" xfId="40621" xr:uid="{6FF91D93-F190-463E-890C-B349897F2E45}"/>
    <cellStyle name="_Samleoversikt_Adjustment-Hovedtall" xfId="40622" xr:uid="{C220AB65-2E72-408B-A824-112722588083}"/>
    <cellStyle name="_Samleoversikt_Balanse - kontrollert" xfId="40623" xr:uid="{609222E6-93B3-4F8A-B77E-FFFA31B5BB80}"/>
    <cellStyle name="_Samleoversikt_Beregning allokert Kapital 1911" xfId="43092" xr:uid="{D1A5BA9E-D19B-4B24-AC4E-F2D095A368AC}"/>
    <cellStyle name="_Samleoversikt_Beregning allokert Kapital 1911 2" xfId="43093" xr:uid="{A1C65947-C977-4545-83D6-562C1F261BC7}"/>
    <cellStyle name="_Samleoversikt_Beregning allokert Kapital 2001" xfId="43094" xr:uid="{03ECBFE3-AFEB-4285-9865-CF669402AC17}"/>
    <cellStyle name="_Samleoversikt_Beregning allokert Kapital 2001 2" xfId="43095" xr:uid="{E6E2D8E1-90E8-4AF6-867B-2E4ED7BF3714}"/>
    <cellStyle name="_Samleoversikt_Beregning allokert Kapital 2003" xfId="43096" xr:uid="{E8A9D025-C1D7-4B48-92B0-05CB9205CBB0}"/>
    <cellStyle name="_Samleoversikt_Beregning allokert Kapital 2003 2" xfId="43097" xr:uid="{995BA620-8726-4479-84B3-2DF6699A9DDD}"/>
    <cellStyle name="_Samleoversikt_DM kontroll" xfId="49550" xr:uid="{9D31BB1C-E949-429A-BD3C-8C4C3755B8C3}"/>
    <cellStyle name="_Samleoversikt_Døtre" xfId="2932" xr:uid="{D9CFC036-4696-4D56-9B23-FBD6C01E922F}"/>
    <cellStyle name="_Samleoversikt_Døtre 2" xfId="2933" xr:uid="{79EE500B-5B7F-454E-85D2-9AD1C346B828}"/>
    <cellStyle name="_Samleoversikt_Døtre 2 2" xfId="2934" xr:uid="{D124A9FE-2761-4A04-B29E-2D6BB22A7D9C}"/>
    <cellStyle name="_Samleoversikt_Døtre 3" xfId="2935" xr:uid="{805674A1-8B96-4A33-89C8-4B9A5FFC7696}"/>
    <cellStyle name="_Samleoversikt_Expenses" xfId="2936" xr:uid="{F94E6749-B348-4406-8C19-43A7DF504D2A}"/>
    <cellStyle name="_Samleoversikt_Expenses (1)" xfId="2937" xr:uid="{24F6EA43-CEF8-4DDB-8F90-24CB30D4407E}"/>
    <cellStyle name="_Samleoversikt_Fin perf (2)" xfId="58465" xr:uid="{CD8F3C48-2894-4883-9C3F-95408434FB96}"/>
    <cellStyle name="_Samleoversikt_Hovedtall" xfId="40624" xr:uid="{ED4CB88E-CF5E-4BEA-90CE-76EC8F4323CF}"/>
    <cellStyle name="_Samleoversikt_Kapital 1605" xfId="43098" xr:uid="{B7583BA7-A25B-4BE6-8A18-36428F7C64DA}"/>
    <cellStyle name="_Samleoversikt_Kapital 1605 2" xfId="43099" xr:uid="{773F299E-546C-419A-83D6-EA89F5C19F23}"/>
    <cellStyle name="_Samleoversikt_Kapital 1612" xfId="43100" xr:uid="{A4971B44-598A-42C5-A86A-5722A79829DA}"/>
    <cellStyle name="_Samleoversikt_Kapital 1612 2" xfId="43101" xr:uid="{3D3C5C90-2F68-4AC0-A5F6-0A9A2C1F8EA6}"/>
    <cellStyle name="_Samleoversikt_Kapital 1612_Beregning allokert Kapital 1911" xfId="43102" xr:uid="{B24C8AAC-0C2B-4763-98D7-C9D553F60CDB}"/>
    <cellStyle name="_Samleoversikt_Kapital 1612_Beregning allokert Kapital 1911 2" xfId="43103" xr:uid="{76D397E1-49E6-40A6-A73D-6E11742014DB}"/>
    <cellStyle name="_Samleoversikt_Kapital 1612_Beregning allokert Kapital 2001" xfId="43104" xr:uid="{51A5D6B2-9500-40AA-AA79-531855761324}"/>
    <cellStyle name="_Samleoversikt_Kapital 1612_Beregning allokert Kapital 2001 2" xfId="43105" xr:uid="{6969DF49-EAD2-4134-985C-A7B37D53EE00}"/>
    <cellStyle name="_Samleoversikt_Kapital 1612_Beregning allokert Kapital 2003" xfId="43106" xr:uid="{6DBABB4A-D25F-428D-BF5D-B6F592A82376}"/>
    <cellStyle name="_Samleoversikt_Kapital 1612_Beregning allokert Kapital 2003 2" xfId="43107" xr:uid="{42F7C1DB-A730-4D4E-B4C4-34382B9B19FA}"/>
    <cellStyle name="_Samleoversikt_Kapital 1612_Operasjonell risiko 1612" xfId="43108" xr:uid="{6924B20C-39DA-4494-BEA9-BFC92881B111}"/>
    <cellStyle name="_Samleoversikt_Kapital 1612_Operasjonell risiko 1612 2" xfId="43109" xr:uid="{BDCCF739-C080-4B32-B108-20EBDF917779}"/>
    <cellStyle name="_Samleoversikt_Kapital 1612_Operasjonell risiko 1702" xfId="43110" xr:uid="{2848731E-33E0-43E4-8CCB-E7CF28987403}"/>
    <cellStyle name="_Samleoversikt_Kapital 1612_Operasjonell risiko 1702 2" xfId="43111" xr:uid="{1B4F7367-7892-422E-A6D3-087900D7EE5B}"/>
    <cellStyle name="_Samleoversikt_KONSERN 5 kvartaler" xfId="49551" xr:uid="{69AFBE43-8FBC-4F76-944F-6D4CFB23F57F}"/>
    <cellStyle name="_Samleoversikt_Kontroll ME" xfId="10437" xr:uid="{C3C713F4-7D0B-4A53-AF32-99F2C1E9A0F1}"/>
    <cellStyle name="_Samleoversikt_Kontroll-fane" xfId="10438" xr:uid="{F699658A-CE30-4A6E-9C12-E55926470BFB}"/>
    <cellStyle name="_Samleoversikt_Loans &amp; comm." xfId="58466" xr:uid="{103873DC-8E44-49F2-BE28-753E59578123}"/>
    <cellStyle name="_Samleoversikt_Nøkkeltall" xfId="40625" xr:uid="{F8B33F0B-B650-4541-A60A-F9978E1BC0E8}"/>
    <cellStyle name="_Samleoversikt_Operasjonell risiko 1612" xfId="43112" xr:uid="{EC8E2398-F23A-4AED-86F6-72874081290A}"/>
    <cellStyle name="_Samleoversikt_Operasjonell risiko 1612 2" xfId="43113" xr:uid="{AD7C7BB7-4DFA-4495-910B-58D3657D0369}"/>
    <cellStyle name="_Samleoversikt_Operasjonell risiko 1702" xfId="43114" xr:uid="{F28B4B1A-8E6F-4F77-9E25-C42970626CDE}"/>
    <cellStyle name="_Samleoversikt_Operasjonell risiko 1702 2" xfId="43115" xr:uid="{6F53D7E9-3D2D-4D8E-8B19-961B9461D448}"/>
    <cellStyle name="_Samleoversikt_PM mai juni" xfId="43116" xr:uid="{7B096591-7D0D-48C4-A8DF-3B3FCA9A3E7D}"/>
    <cellStyle name="_Samleoversikt_PM mai juni 2" xfId="43117" xr:uid="{2D38431D-5727-441E-AFF0-8AB4D0A179C8}"/>
    <cellStyle name="_Samleoversikt_Prognose eksponering " xfId="2938" xr:uid="{19CA8CB9-A3D8-4D3A-ABCE-D0F6DC13E07C}"/>
    <cellStyle name="_Samleoversikt_Prognose eksponering  2" xfId="2939" xr:uid="{F27198CF-E342-4C5E-9F78-B77D420BCB4A}"/>
    <cellStyle name="_Samleoversikt_Prognose eksponering  2 2" xfId="2940" xr:uid="{5DCA14BA-DBB1-4A18-A56B-B187422E124D}"/>
    <cellStyle name="_Samleoversikt_Prognose eksponering  2 2 2" xfId="2941" xr:uid="{C0A28875-5F6F-46B4-9514-5B0046CC1D09}"/>
    <cellStyle name="_Samleoversikt_Prognose eksponering  2 3" xfId="2942" xr:uid="{6AD49FD3-505D-480B-BA4E-77084B3CDB63}"/>
    <cellStyle name="_Samleoversikt_Prognose eksponering  3" xfId="2943" xr:uid="{DE8DF8FF-9E16-42A1-A44A-A60A4CA0F334}"/>
    <cellStyle name="_Samleoversikt_Prognose eksponering  3 2" xfId="2944" xr:uid="{8B053D5F-9C0D-4071-AB98-7E94367016A3}"/>
    <cellStyle name="_Samleoversikt_Prognose eksponering  4" xfId="2945" xr:uid="{1BFACF07-1870-48D6-A313-D1A35DED3011}"/>
    <cellStyle name="_Samleoversikt_Resultat" xfId="40626" xr:uid="{7059A778-E5F8-49D6-8CBF-2144B0A3038C}"/>
    <cellStyle name="_Samleoversikt_Results &amp; key fig." xfId="2946" xr:uid="{4DF306DD-8942-4694-A583-A60F0BC898C5}"/>
    <cellStyle name="_Samleoversikt_Sheet1" xfId="43118" xr:uid="{531915EC-E619-4CB7-8562-E2781482759C}"/>
    <cellStyle name="_Samleoversikt_Sheet1 2" xfId="43119" xr:uid="{3B013A8E-1256-453E-88AD-5729C8147998}"/>
    <cellStyle name="_Samleoversikt_Side 9" xfId="2947" xr:uid="{DF70B71C-12B4-4D10-B134-84219C5793FC}"/>
    <cellStyle name="_Samleoversikt_STI" xfId="43120" xr:uid="{6F13FC1B-168B-4345-B896-BBC778B0CC29}"/>
    <cellStyle name="_Samleoversikt_Totalresultat" xfId="40627" xr:uid="{BC4D8203-840D-420C-968C-7357B7274040}"/>
    <cellStyle name="_Samleoversikt_Trondheim - Int. fond" xfId="10439" xr:uid="{F0D6F451-DB81-4027-9567-27B69888E59D}"/>
    <cellStyle name="_Samleoversikt_Trondheim - Int. fond 2" xfId="41850" xr:uid="{3BD294F6-0AC5-4464-B6A1-7FA21EAAE856}"/>
    <cellStyle name="_Samleoversikt_Trondheim - Int. fond_Kontroll ME" xfId="10440" xr:uid="{651B589E-FD76-4141-97F3-FC0C83D8AA0B}"/>
    <cellStyle name="_Samleoversikt_Trondheim - Int. fond_Kontroll-fane" xfId="10441" xr:uid="{57BE0BEF-F5F2-42B9-972F-9757DB721647}"/>
    <cellStyle name="_Samleoversikt_Vedlegg" xfId="2948" xr:uid="{CF3A93D9-00D6-4384-BEAE-8486014719AD}"/>
    <cellStyle name="_Samleoversikt_Vedlegg 2" xfId="2949" xr:uid="{A1A372D3-AE8D-4AB0-9276-6B88E045EEF9}"/>
    <cellStyle name="_Samleoversikt_Vedlegg 2 2" xfId="2950" xr:uid="{EE3CDF10-3728-4BF1-94D4-90123C1242D2}"/>
    <cellStyle name="_Samleoversikt_Vedlegg 2 2 2" xfId="2951" xr:uid="{F67ED605-626C-418B-A5A2-28FFCDEE068F}"/>
    <cellStyle name="_Samleoversikt_Vedlegg 2 3" xfId="2952" xr:uid="{6540CC73-21A5-4B69-9B71-53D09D9CDCC8}"/>
    <cellStyle name="_Samleoversikt_Vedlegg 3" xfId="2953" xr:uid="{49355994-FC19-4F12-BEB6-9BE7F84E4B94}"/>
    <cellStyle name="_Samleoversikt_Vedlegg 3 2" xfId="2954" xr:uid="{322BA8EA-385F-4593-8C32-C596B0108D9B}"/>
    <cellStyle name="_Samleoversikt_Vedlegg 4" xfId="2955" xr:uid="{F970A824-9540-4E64-A428-59E62CE388D1}"/>
    <cellStyle name="_Samleoversikt_YTD" xfId="2956" xr:uid="{550B4558-1C3F-4EEA-9F02-71B0DC63D660}"/>
    <cellStyle name="_sendtradematrix" xfId="2957" xr:uid="{15D7E10C-D68F-445E-A81D-6FB2245C92CA}"/>
    <cellStyle name="_sendtradematrix 2" xfId="43121" xr:uid="{45C97B6F-F34D-45C9-B4F0-EC356B0B973D}"/>
    <cellStyle name="_sendtradematrix_Balanse - kontrollert" xfId="40628" xr:uid="{ACE493FF-E621-4732-A79E-3048FE091E93}"/>
    <cellStyle name="_sendtradematrix_Hovedtall" xfId="40629" xr:uid="{DB907B2A-E6C6-4CAC-89C9-8531B68D4E00}"/>
    <cellStyle name="_sendtradematrix_Nøkkeltall" xfId="40630" xr:uid="{11F8C5B4-640E-4456-9601-A417854C1942}"/>
    <cellStyle name="_sendtradematrix_Q Sum_Res N" xfId="2958" xr:uid="{F3696B78-9D67-4C80-ACAC-301AE938B35F}"/>
    <cellStyle name="_sendtradematrix_Q Sum_Res N 2" xfId="43122" xr:uid="{BAC9BA49-54D1-4E9E-BFD8-919640EF7FE8}"/>
    <cellStyle name="_sendtradematrix_Resultat" xfId="40631" xr:uid="{F0AF833A-A292-4C58-A458-172E42AC2E41}"/>
    <cellStyle name="_sendtradematrix_Totalresultat" xfId="40632" xr:uid="{9887367A-E5ED-4CCB-9BFB-3BFCC8404A53}"/>
    <cellStyle name="_Sigurd" xfId="2959" xr:uid="{2EFE86C2-7B7C-4BE5-89D4-E5FBE3678A06}"/>
    <cellStyle name="_Sigurd 2" xfId="58467" xr:uid="{DDA9A9CD-0A74-4C93-8D66-3EC7F0FEA3AF}"/>
    <cellStyle name="_Sigurd 3" xfId="58468" xr:uid="{68A1080A-D934-4D83-9183-8E30BD7CFD7A}"/>
    <cellStyle name="_spesial" xfId="2960" xr:uid="{4F39C7C0-5C6F-43EA-A83D-D95B4C99A823}"/>
    <cellStyle name="_spesial_Kontroll ME" xfId="10442" xr:uid="{5413FEF3-C7B3-4E3A-B9C5-F7119E3EB2E8}"/>
    <cellStyle name="_spesial_Kontroll-fane" xfId="10443" xr:uid="{9412874C-7CB6-4272-ADF9-32B08B52B5F4}"/>
    <cellStyle name="_style" xfId="2961" xr:uid="{E457445F-CD7D-4D4B-9D08-B27689A17795}"/>
    <cellStyle name="_style 10" xfId="2962" xr:uid="{3D3A533C-2491-459D-A1B7-34BFF1900242}"/>
    <cellStyle name="_style 10 2" xfId="2963" xr:uid="{AE9D0228-51E3-48FA-8981-C1A0C8B8B406}"/>
    <cellStyle name="_style 10 3" xfId="41851" xr:uid="{9BACFCED-236B-4DA0-8F8E-56C4795002C3}"/>
    <cellStyle name="_style 11" xfId="2964" xr:uid="{8113E951-6421-49B6-A86B-73A2736AAD0D}"/>
    <cellStyle name="_style 2" xfId="2965" xr:uid="{57617C47-3916-4F10-AF1D-EC828C0187BC}"/>
    <cellStyle name="_style 2 2" xfId="2966" xr:uid="{84C952E5-3C93-4A41-98AA-AFB43316C0CB}"/>
    <cellStyle name="_style 2 2 2" xfId="2967" xr:uid="{C3D4C479-C3C4-4845-89FE-7AE1419499AB}"/>
    <cellStyle name="_style 2 2 2 2" xfId="2968" xr:uid="{E1428079-4E7D-43C1-969D-93CE2ED62ECF}"/>
    <cellStyle name="_style 2 2 2 2 2" xfId="2969" xr:uid="{279ABB4B-B62B-4D25-8AC8-364ED6F1B6CD}"/>
    <cellStyle name="_style 2 2 2 2 2 2" xfId="2970" xr:uid="{D31F2B8B-A5EE-4C64-9735-0697CCB1C2D5}"/>
    <cellStyle name="_style 2 2 2 2 3" xfId="2971" xr:uid="{F7406E31-33B3-4C38-B1B3-F17E90C34A39}"/>
    <cellStyle name="_style 2 2 2 3" xfId="2972" xr:uid="{9213CEBC-F619-4012-BFB8-199448EED2ED}"/>
    <cellStyle name="_style 2 2 2 3 2" xfId="2973" xr:uid="{597AC686-82BD-43A3-B128-B03EB14B9123}"/>
    <cellStyle name="_style 2 2 2 4" xfId="2974" xr:uid="{57F3206F-90C3-4D28-A3F3-0BF6274F60F9}"/>
    <cellStyle name="_style 2 2 3" xfId="2975" xr:uid="{0E594949-4D0D-4ED1-B742-64500B25C6CA}"/>
    <cellStyle name="_style 2 2 3 2" xfId="2976" xr:uid="{AAD17BF2-DFB4-4866-BB8E-E1D227ABD49E}"/>
    <cellStyle name="_style 2 2 3 2 2" xfId="2977" xr:uid="{AA4A02BE-0D5B-48EA-A7B7-BBE1919A2E7F}"/>
    <cellStyle name="_style 2 2 3 3" xfId="2978" xr:uid="{0709FD72-062C-42EC-9356-AE4AD4EA7B6A}"/>
    <cellStyle name="_style 2 2 4" xfId="2979" xr:uid="{5DEBADD2-7645-454D-A261-D4DF43B1A82D}"/>
    <cellStyle name="_style 2 2 4 2" xfId="2980" xr:uid="{902C2B1D-1FD4-4ED4-AB27-3703AE12186F}"/>
    <cellStyle name="_style 2 2 5" xfId="2981" xr:uid="{E630FC88-02B2-4EF5-9D34-D4AC631CB925}"/>
    <cellStyle name="_style 2 3" xfId="2982" xr:uid="{9777E2CA-167D-4907-A8CE-E2DD5A8F29CE}"/>
    <cellStyle name="_style 2 3 2" xfId="2983" xr:uid="{8E6EDACC-9C5C-45C7-AB1B-ACAD970A59EC}"/>
    <cellStyle name="_style 2 3 2 2" xfId="2984" xr:uid="{CA49074D-AD6A-4D86-8460-ECAF5D27EC59}"/>
    <cellStyle name="_style 2 3 2 2 2" xfId="2985" xr:uid="{CC86360F-928B-4295-89A6-8A633980AD6C}"/>
    <cellStyle name="_style 2 3 2 3" xfId="2986" xr:uid="{E3B9D675-03A2-481B-B850-FA389282D449}"/>
    <cellStyle name="_style 2 3 3" xfId="2987" xr:uid="{D0019873-879A-4AF0-97AC-DDEA0EF67936}"/>
    <cellStyle name="_style 2 3 3 2" xfId="2988" xr:uid="{EA7A6A19-2CA4-4A90-B6F6-2D16C62C93D3}"/>
    <cellStyle name="_style 2 3 4" xfId="2989" xr:uid="{176116FA-F200-44E8-8DA0-3851BF629420}"/>
    <cellStyle name="_style 2 4" xfId="2990" xr:uid="{F99E5A00-C4A3-44B5-8FA5-B1532B939096}"/>
    <cellStyle name="_style 2 4 2" xfId="2991" xr:uid="{F3F14DE6-B800-4F46-82E0-18A8C045727D}"/>
    <cellStyle name="_style 2 4 2 2" xfId="2992" xr:uid="{D6C34DF1-0754-48C0-84A4-37E8FBBEA8A8}"/>
    <cellStyle name="_style 2 4 3" xfId="2993" xr:uid="{AB01972F-0678-46EC-A8D6-4A6FC267DBEF}"/>
    <cellStyle name="_style 2 4 3 2" xfId="2994" xr:uid="{25262DFD-99B9-4CAC-BE20-76D03F1E3430}"/>
    <cellStyle name="_style 2 4 4" xfId="2995" xr:uid="{B316AD6C-97F8-43AF-8781-9E1B33386A3C}"/>
    <cellStyle name="_style 2 5" xfId="2996" xr:uid="{39C834D7-9619-4ABC-86E2-356C9714CBDC}"/>
    <cellStyle name="_style 2 5 2" xfId="2997" xr:uid="{3F586070-4E51-4928-A584-EB790BBE8E84}"/>
    <cellStyle name="_style 2 6" xfId="2998" xr:uid="{27F98ED0-F675-4E38-A056-976A41AF01AB}"/>
    <cellStyle name="_style 2 6 2" xfId="2999" xr:uid="{40AA20C7-9BF8-4676-92C8-25F6BFE4A2A6}"/>
    <cellStyle name="_style 2 7" xfId="3000" xr:uid="{BE1B08B9-A747-45D2-ACE0-4DCA0F613302}"/>
    <cellStyle name="_style 2_Kontroll ME" xfId="10444" xr:uid="{DC8ADEC3-5DFC-4FA2-8D2A-4E55F01FB0C9}"/>
    <cellStyle name="_style 2_Kontroll-fane" xfId="10445" xr:uid="{C56EE560-3A7F-40A6-8EF6-F07DFE23A0B9}"/>
    <cellStyle name="_style 2_Prognose eksponering " xfId="3001" xr:uid="{5D9DB574-26A9-4002-B838-98462DAC983C}"/>
    <cellStyle name="_style 2_Prognose eksponering  2" xfId="3002" xr:uid="{A952E618-96D3-49CF-9BA2-F50F8BEA19BC}"/>
    <cellStyle name="_style 2_Prognose eksponering  2 2" xfId="3003" xr:uid="{DAFE2DD4-02D3-4135-9BAE-533876C59221}"/>
    <cellStyle name="_style 2_Prognose eksponering  2 2 2" xfId="3004" xr:uid="{1496CF42-B6F5-4D05-B523-07C20902AB82}"/>
    <cellStyle name="_style 2_Prognose eksponering  2 3" xfId="3005" xr:uid="{920C9A2E-5FCA-4610-8D19-36B1FF572FD0}"/>
    <cellStyle name="_style 2_Prognose eksponering  3" xfId="3006" xr:uid="{B3C3944F-8B29-4E56-9E08-F5E9D6471B91}"/>
    <cellStyle name="_style 2_Prognose eksponering  3 2" xfId="3007" xr:uid="{2E200B6F-DE73-4B7D-810A-AC45C207231F}"/>
    <cellStyle name="_style 2_Prognose eksponering  4" xfId="3008" xr:uid="{A3F0BCD0-16F2-49E3-9129-46DCD3F926FC}"/>
    <cellStyle name="_style 2_Vedlegg" xfId="3009" xr:uid="{F2009ACE-9A56-4F46-BB82-93FD5CE47413}"/>
    <cellStyle name="_style 2_Vedlegg 2" xfId="3010" xr:uid="{C1FC7B13-850F-4C38-880B-A2FA77E1D662}"/>
    <cellStyle name="_style 2_Vedlegg 2 2" xfId="3011" xr:uid="{E6D9D814-7149-4716-8E19-582BC2D5E5EB}"/>
    <cellStyle name="_style 2_Vedlegg 2 2 2" xfId="3012" xr:uid="{185517C4-E2DC-45B7-A2C9-3B6620E4DE78}"/>
    <cellStyle name="_style 2_Vedlegg 2 3" xfId="3013" xr:uid="{9D811A05-7D64-4DED-A8F2-4B202FF6DC05}"/>
    <cellStyle name="_style 2_Vedlegg 3" xfId="3014" xr:uid="{5063DA3C-4017-4B9D-B6DB-9C9661C82918}"/>
    <cellStyle name="_style 2_Vedlegg 3 2" xfId="3015" xr:uid="{16702D44-C8E6-4C3D-9C39-FA4A78BE47C1}"/>
    <cellStyle name="_style 2_Vedlegg 4" xfId="3016" xr:uid="{6509EB3E-6C4F-4178-91FE-2B1F90F5EDBD}"/>
    <cellStyle name="_style 3" xfId="3017" xr:uid="{4BD338C2-686E-4273-B177-A99C48002848}"/>
    <cellStyle name="_style 3 2" xfId="3018" xr:uid="{31A70334-B8D3-4D46-9619-C788B76A44EA}"/>
    <cellStyle name="_style 3 2 2" xfId="3019" xr:uid="{B4E6E26F-C9A2-4D01-BA19-9B729E7CC344}"/>
    <cellStyle name="_style 3 2 2 2" xfId="3020" xr:uid="{4B78B6FD-3D74-458A-8CBC-780A0D6F6B9A}"/>
    <cellStyle name="_style 3 2 2 2 2" xfId="3021" xr:uid="{BD9B2F63-CDAB-4D94-BC19-618F3B0A2B0D}"/>
    <cellStyle name="_style 3 2 2 3" xfId="3022" xr:uid="{4C4F7643-3AA1-44C9-86F6-AEFC341841B3}"/>
    <cellStyle name="_style 3 2 3" xfId="3023" xr:uid="{3AAD2796-65A2-45E1-8305-7D99E6C6A034}"/>
    <cellStyle name="_style 3 2 3 2" xfId="3024" xr:uid="{D02698FD-3037-4FF5-896E-5AEB7A15B459}"/>
    <cellStyle name="_style 3 2 4" xfId="3025" xr:uid="{9F912697-7D20-4E9F-8E88-B83F20122EF3}"/>
    <cellStyle name="_style 3 3" xfId="3026" xr:uid="{CAF169F7-BF2A-40DA-A09F-86DCD1F0E666}"/>
    <cellStyle name="_style 3 3 2" xfId="3027" xr:uid="{C5EBF403-F697-4170-9850-ECDE6B116A51}"/>
    <cellStyle name="_style 3 3 2 2" xfId="3028" xr:uid="{C6824F20-C414-4693-BCA6-45BFB9DBA790}"/>
    <cellStyle name="_style 3 3 3" xfId="3029" xr:uid="{572FFD77-8546-4A31-9267-0D230CFE0A74}"/>
    <cellStyle name="_style 3 4" xfId="3030" xr:uid="{E38C1E25-06FD-45C0-84FD-0C9B272BC12F}"/>
    <cellStyle name="_style 3 4 2" xfId="3031" xr:uid="{9C4358F1-DD1C-4AFA-A46C-F32E95DA37E9}"/>
    <cellStyle name="_style 3 5" xfId="3032" xr:uid="{970C61C4-FC3D-4E70-953E-EAA62270AD72}"/>
    <cellStyle name="_style 4" xfId="3033" xr:uid="{D8844801-4F51-4228-A5A3-C45536367FE2}"/>
    <cellStyle name="_style 4 2" xfId="3034" xr:uid="{5A05961C-82A5-49EB-8690-83EC33B7AFFF}"/>
    <cellStyle name="_style 4 2 2" xfId="3035" xr:uid="{803DDE03-716F-47D5-B77F-AAAC239705E5}"/>
    <cellStyle name="_style 4 2 2 2" xfId="3036" xr:uid="{D35BA93C-A680-41DB-8BE7-68F90917A226}"/>
    <cellStyle name="_style 4 2 2 2 2" xfId="3037" xr:uid="{366B5886-BCA9-495B-9DD0-096D233569B6}"/>
    <cellStyle name="_style 4 2 2 2 2 2" xfId="3038" xr:uid="{582FAF02-FD2E-4532-AC85-53407BB0D50C}"/>
    <cellStyle name="_style 4 2 2 2 3" xfId="3039" xr:uid="{4DA9952B-66F5-4880-B86B-D9D4988C6F69}"/>
    <cellStyle name="_style 4 2 2 3" xfId="3040" xr:uid="{D8C11347-F99A-4161-A601-947AD1548CC4}"/>
    <cellStyle name="_style 4 2 2 3 2" xfId="3041" xr:uid="{173073A6-9161-43C0-AF8D-A26CCA0B0906}"/>
    <cellStyle name="_style 4 2 2 4" xfId="3042" xr:uid="{3790FD2C-4244-4561-836A-AF6A00D662A6}"/>
    <cellStyle name="_style 4 2 3" xfId="3043" xr:uid="{8D932E2A-0233-440B-A9AD-83BA9CE98D20}"/>
    <cellStyle name="_style 4 2 3 2" xfId="3044" xr:uid="{0CF39E5B-A97C-45D5-BBA5-069917CA4AF6}"/>
    <cellStyle name="_style 4 2 3 2 2" xfId="3045" xr:uid="{A5FEBFAC-4876-408C-99B7-5E46DD831E49}"/>
    <cellStyle name="_style 4 2 3 3" xfId="3046" xr:uid="{F9ADA11C-AAE1-4319-AA7D-FC925DC14DB8}"/>
    <cellStyle name="_style 4 2 4" xfId="3047" xr:uid="{D7E7B579-4E46-450A-8306-C41ACEEFEEA3}"/>
    <cellStyle name="_style 4 2 4 2" xfId="3048" xr:uid="{911B5D4C-A9AD-47E8-8215-BD032AA89F1B}"/>
    <cellStyle name="_style 4 2 5" xfId="3049" xr:uid="{0EB91ECA-7C3C-4D2B-832B-71C2A6328250}"/>
    <cellStyle name="_style 4 3" xfId="3050" xr:uid="{B878B053-58B9-4D09-91DA-E7F59365DD32}"/>
    <cellStyle name="_style 4 3 2" xfId="3051" xr:uid="{1A8233E3-53CF-4E79-BE14-689740C92221}"/>
    <cellStyle name="_style 4 3 2 2" xfId="3052" xr:uid="{B2B896D5-3846-46F9-A842-FCFE7EF39266}"/>
    <cellStyle name="_style 4 3 2 2 2" xfId="3053" xr:uid="{94ADAC6F-D024-4E07-9568-2F2D87C61DB2}"/>
    <cellStyle name="_style 4 3 2 3" xfId="3054" xr:uid="{A2279783-0FE9-459E-B1D5-00C03C179C4B}"/>
    <cellStyle name="_style 4 3 3" xfId="3055" xr:uid="{4C6A19BF-C709-4FF7-9758-B3116E4BCC05}"/>
    <cellStyle name="_style 4 3 3 2" xfId="3056" xr:uid="{049D4E91-83ED-479B-A5D9-2DE493107D35}"/>
    <cellStyle name="_style 4 3 4" xfId="3057" xr:uid="{AD117051-61F5-4298-8070-31B766AEEAF4}"/>
    <cellStyle name="_style 4 4" xfId="3058" xr:uid="{E7ACFB71-9F98-400F-B002-DB44FC56B9C6}"/>
    <cellStyle name="_style 4 4 2" xfId="3059" xr:uid="{047C868E-35B5-4D31-9659-26231ADD713C}"/>
    <cellStyle name="_style 4 4 2 2" xfId="3060" xr:uid="{8D01D6DE-9DA2-497A-8F3B-926D7632E0D1}"/>
    <cellStyle name="_style 4 4 3" xfId="3061" xr:uid="{37895DF1-6095-4577-98F8-42A7F117D422}"/>
    <cellStyle name="_style 4 5" xfId="3062" xr:uid="{118D57A6-8456-43F8-A6E8-87CCA25FC79A}"/>
    <cellStyle name="_style 4 5 2" xfId="3063" xr:uid="{ED500754-BB89-4D7C-9483-7B1DBF05FBA9}"/>
    <cellStyle name="_style 4 6" xfId="3064" xr:uid="{0101C0D8-D7C4-42F2-BC34-151C48BEE659}"/>
    <cellStyle name="_style 5" xfId="3065" xr:uid="{29E33A84-B2ED-4CC4-9F02-45A29AFE91C6}"/>
    <cellStyle name="_style 5 2" xfId="3066" xr:uid="{1A6E07CF-83FA-4BAD-B769-73B6705DA6A9}"/>
    <cellStyle name="_style 5 2 2" xfId="3067" xr:uid="{3DCC15CE-63B7-474B-A270-E675B58EBD62}"/>
    <cellStyle name="_style 5 2 2 2" xfId="3068" xr:uid="{CEF80BF0-B724-4D1B-90CC-419BDDE2873C}"/>
    <cellStyle name="_style 5 2 2 2 2" xfId="3069" xr:uid="{A52C72B1-2572-451D-BE0B-85BE6BB75244}"/>
    <cellStyle name="_style 5 2 2 2 2 2" xfId="3070" xr:uid="{C049FA14-133C-4DA3-B34D-AD9EA0A92F7F}"/>
    <cellStyle name="_style 5 2 2 2 3" xfId="3071" xr:uid="{C85CE1B7-00A2-40D2-A2D3-87715C5B7531}"/>
    <cellStyle name="_style 5 2 2 3" xfId="3072" xr:uid="{6F74D92D-A2AE-47FC-9B35-4CC9DDD0FF7E}"/>
    <cellStyle name="_style 5 2 2 3 2" xfId="3073" xr:uid="{783D34D3-A181-4ADB-9823-BCBA4655F8CC}"/>
    <cellStyle name="_style 5 2 2 4" xfId="3074" xr:uid="{C76080EF-B74D-4BD2-9898-DCCAD8A229FD}"/>
    <cellStyle name="_style 5 2 3" xfId="3075" xr:uid="{E04E6B22-DCED-48B7-B3F2-A43808E98397}"/>
    <cellStyle name="_style 5 2 3 2" xfId="3076" xr:uid="{64F69A4D-3A41-4F36-BCDA-74BF6B6CF29C}"/>
    <cellStyle name="_style 5 2 3 2 2" xfId="3077" xr:uid="{2ADCC2A3-B548-4D23-9916-29064469A0C1}"/>
    <cellStyle name="_style 5 2 3 3" xfId="3078" xr:uid="{3B5367E7-81B4-48F7-A44E-DFB322F862C8}"/>
    <cellStyle name="_style 5 2 4" xfId="3079" xr:uid="{0A4F107E-53F5-42A4-B357-5842876A55D5}"/>
    <cellStyle name="_style 5 2 4 2" xfId="3080" xr:uid="{22C286F5-6F7C-4D60-BE7C-4E0A755549CA}"/>
    <cellStyle name="_style 5 2 5" xfId="3081" xr:uid="{83FE7D9E-9F39-43B9-92E0-1FD3FCA047B6}"/>
    <cellStyle name="_style 5 3" xfId="3082" xr:uid="{7AC312D0-E623-4CA9-BB1C-42BA7C387B41}"/>
    <cellStyle name="_style 5 3 2" xfId="3083" xr:uid="{B1C5834C-C9B7-4E28-8E20-1F9FB2CAB0A4}"/>
    <cellStyle name="_style 5 3 2 2" xfId="3084" xr:uid="{91A4945A-5E70-456A-802A-3F2E7FD1AA30}"/>
    <cellStyle name="_style 5 3 2 2 2" xfId="3085" xr:uid="{C4A863F3-1B6D-46EE-9AFD-ADD49FEBB74B}"/>
    <cellStyle name="_style 5 3 2 3" xfId="3086" xr:uid="{8C90D8DD-16A4-4B8D-A041-AF17C12DDF3A}"/>
    <cellStyle name="_style 5 3 3" xfId="3087" xr:uid="{3451AE52-6E1E-471D-90E3-9A301BC2C1E2}"/>
    <cellStyle name="_style 5 3 3 2" xfId="3088" xr:uid="{0B24EB47-23B3-4771-B59B-AF5FA8053CB9}"/>
    <cellStyle name="_style 5 3 4" xfId="3089" xr:uid="{C5FD8128-B711-4200-A36D-FE190BC19F67}"/>
    <cellStyle name="_style 5 4" xfId="3090" xr:uid="{9FB7D230-E7FA-4474-A9F0-79FDC59580A0}"/>
    <cellStyle name="_style 5 4 2" xfId="3091" xr:uid="{C4FBBD81-13E4-4A96-BDDE-7CFEDBBA3569}"/>
    <cellStyle name="_style 5 4 2 2" xfId="3092" xr:uid="{AC372237-701A-44DD-80A0-22C964769C95}"/>
    <cellStyle name="_style 5 4 3" xfId="3093" xr:uid="{DAF6D3C5-CA5E-4107-904E-CF14DDCC4875}"/>
    <cellStyle name="_style 5 5" xfId="3094" xr:uid="{1D2CD4D7-4B4D-4FA6-B723-70380D7ED404}"/>
    <cellStyle name="_style 5 5 2" xfId="3095" xr:uid="{3386D0D0-5FFA-4327-B200-76EFA9930F61}"/>
    <cellStyle name="_style 5 6" xfId="3096" xr:uid="{EC8AA4DD-12AC-45D4-BCE2-F0117F59B483}"/>
    <cellStyle name="_style 6" xfId="3097" xr:uid="{F0C6D4D9-DBEE-443A-9DC7-2D4F39D6E88C}"/>
    <cellStyle name="_style 6 2" xfId="3098" xr:uid="{E5EF67C7-67CD-4CD9-A4A1-A4B28FB95788}"/>
    <cellStyle name="_style 6 2 2" xfId="3099" xr:uid="{276F02A5-DD76-465F-A0B1-E3EC4685B193}"/>
    <cellStyle name="_style 6 2 2 2" xfId="3100" xr:uid="{155B379B-6ECC-489D-8171-19EB8F9A6501}"/>
    <cellStyle name="_style 6 2 2 2 2" xfId="3101" xr:uid="{3D0A4721-2E0A-47FE-B035-516A1EB25923}"/>
    <cellStyle name="_style 6 2 2 2 2 2" xfId="3102" xr:uid="{C49A3FCA-C164-4FD4-89C7-544F44BF4C26}"/>
    <cellStyle name="_style 6 2 2 2 3" xfId="3103" xr:uid="{DF9F069E-CC51-4D48-9F86-C012D6450FE3}"/>
    <cellStyle name="_style 6 2 2 3" xfId="3104" xr:uid="{B8F66482-198B-430B-8621-04A861F36DB6}"/>
    <cellStyle name="_style 6 2 2 3 2" xfId="3105" xr:uid="{E5052701-6E4F-470A-886E-8319735ED069}"/>
    <cellStyle name="_style 6 2 2 4" xfId="3106" xr:uid="{B8497E2D-DC30-45F2-8184-34E56F0B559C}"/>
    <cellStyle name="_style 6 2 3" xfId="3107" xr:uid="{42126C02-C481-4A9B-8E4F-30DC9963DD3A}"/>
    <cellStyle name="_style 6 2 3 2" xfId="3108" xr:uid="{9D3FCE6A-3B22-4F83-BAB0-071F542868BE}"/>
    <cellStyle name="_style 6 2 3 2 2" xfId="3109" xr:uid="{9834E68B-248C-459A-BD58-B5F3D4C7D463}"/>
    <cellStyle name="_style 6 2 3 3" xfId="3110" xr:uid="{5EA15181-5431-4661-B9D7-8475C1E5AC60}"/>
    <cellStyle name="_style 6 2 4" xfId="3111" xr:uid="{BE4DCEF8-851E-4235-82BF-1BB480E4979C}"/>
    <cellStyle name="_style 6 2 4 2" xfId="3112" xr:uid="{1F0C63B2-3F5E-45E7-A7CF-10394C7E2B1C}"/>
    <cellStyle name="_style 6 2 5" xfId="3113" xr:uid="{0DCD1EB3-14F4-4BD0-B227-C032BE495920}"/>
    <cellStyle name="_style 6 3" xfId="3114" xr:uid="{BA8BFD86-BCCC-4279-B3AB-273D90D1A65A}"/>
    <cellStyle name="_style 6 3 2" xfId="3115" xr:uid="{7E159F55-D321-4A72-A096-1746CD662046}"/>
    <cellStyle name="_style 6 3 2 2" xfId="3116" xr:uid="{9494B4E9-08B2-495B-B1B2-A04CE6BEBB0A}"/>
    <cellStyle name="_style 6 3 2 2 2" xfId="3117" xr:uid="{D72921D2-4CF6-4BF3-811D-815F06380BC8}"/>
    <cellStyle name="_style 6 3 2 3" xfId="3118" xr:uid="{80BA6F2A-C2DC-4431-AA82-71669BC4BFAD}"/>
    <cellStyle name="_style 6 3 3" xfId="3119" xr:uid="{9DDCB2C8-3EC3-4317-93A5-64F370AFD62B}"/>
    <cellStyle name="_style 6 3 3 2" xfId="3120" xr:uid="{923B7632-93EA-4110-80B4-D2BA4CAC5EB5}"/>
    <cellStyle name="_style 6 3 4" xfId="3121" xr:uid="{07D06D39-1C89-43C6-860B-B6A5E310542A}"/>
    <cellStyle name="_style 6 4" xfId="3122" xr:uid="{4CB71B40-1A1A-4B9E-BC6A-8D6ADE36183D}"/>
    <cellStyle name="_style 6 4 2" xfId="3123" xr:uid="{E7D6A7EC-58D2-4C77-9D16-5156C6E78673}"/>
    <cellStyle name="_style 6 4 2 2" xfId="3124" xr:uid="{1F11E707-209C-44B8-9BE6-2847144B2664}"/>
    <cellStyle name="_style 6 4 3" xfId="3125" xr:uid="{2131AE63-1890-4A0F-BE34-7984431B1B99}"/>
    <cellStyle name="_style 6 5" xfId="3126" xr:uid="{2CFF50EC-7435-4C6C-BD19-3BA69668F5A8}"/>
    <cellStyle name="_style 6 5 2" xfId="3127" xr:uid="{A5E041A4-462C-4B82-91F4-7C8EC3F5B46C}"/>
    <cellStyle name="_style 6 6" xfId="3128" xr:uid="{AB856E70-70CD-4C1C-BC71-AEE1D5728EA2}"/>
    <cellStyle name="_style 7" xfId="3129" xr:uid="{0C3715E5-49F3-482E-84E0-94F33E1C54D5}"/>
    <cellStyle name="_style 7 2" xfId="3130" xr:uid="{2572D7E3-C338-4A58-9921-25078468B84A}"/>
    <cellStyle name="_style 7 2 2" xfId="3131" xr:uid="{5E18489C-77F4-4F28-95F7-80F84E51DE07}"/>
    <cellStyle name="_style 7 2 2 2" xfId="3132" xr:uid="{C1D939D0-A644-4C27-A85A-E1B0601C0013}"/>
    <cellStyle name="_style 7 2 2 2 2" xfId="3133" xr:uid="{014D4BF4-267A-4108-9388-64086F3B4682}"/>
    <cellStyle name="_style 7 2 2 3" xfId="3134" xr:uid="{FC742EB4-D375-4D1B-8D63-2FCF65042F1B}"/>
    <cellStyle name="_style 7 2 3" xfId="3135" xr:uid="{D4DE754B-4BE2-45E9-B47B-70568308751B}"/>
    <cellStyle name="_style 7 2 3 2" xfId="3136" xr:uid="{0174473B-98BC-4C62-B1A5-0FD5268F155E}"/>
    <cellStyle name="_style 7 2 4" xfId="3137" xr:uid="{B77CFE12-5EAE-4BD0-92CE-89730CD7A1EE}"/>
    <cellStyle name="_style 7 3" xfId="3138" xr:uid="{41CBBE1B-7ADB-40D0-93E7-014B29BA8E56}"/>
    <cellStyle name="_style 7 3 2" xfId="3139" xr:uid="{33A6CC88-7284-4FAB-8D32-01B7416591F0}"/>
    <cellStyle name="_style 7 3 2 2" xfId="3140" xr:uid="{C455F034-37B6-44AF-B077-842C31A15ED9}"/>
    <cellStyle name="_style 7 3 2 2 2" xfId="3141" xr:uid="{05DCB0A4-AF7E-4319-940F-8F7E51D74743}"/>
    <cellStyle name="_style 7 3 2 3" xfId="3142" xr:uid="{EFE85B00-E0A5-432B-9AD5-1193854FCBD5}"/>
    <cellStyle name="_style 7 3 3" xfId="3143" xr:uid="{CC2BFD19-E732-4AA6-A362-F7EB96F993CC}"/>
    <cellStyle name="_style 7 3 3 2" xfId="3144" xr:uid="{AA3126DD-531A-4DFD-9180-C20134B44108}"/>
    <cellStyle name="_style 7 3 4" xfId="3145" xr:uid="{4E40541C-E533-408D-9911-FE2A154F3156}"/>
    <cellStyle name="_style 7 4" xfId="3146" xr:uid="{36E049E2-D1F8-4CF4-A59C-13085D82AFB1}"/>
    <cellStyle name="_style 7 4 2" xfId="3147" xr:uid="{0E148BB9-8B02-4E4E-BB55-08B505B9734C}"/>
    <cellStyle name="_style 7 4 2 2" xfId="3148" xr:uid="{03738CEE-735C-4061-AF4B-85A46389691E}"/>
    <cellStyle name="_style 7 4 3" xfId="3149" xr:uid="{B9CFD5ED-E65C-454F-AC98-A2D315A6A7FA}"/>
    <cellStyle name="_style 7 5" xfId="3150" xr:uid="{74A7EC85-0863-4B3F-907E-E6F840B19D1A}"/>
    <cellStyle name="_style 7 5 2" xfId="3151" xr:uid="{863F287B-6434-4287-9AEF-F7D9A04E7519}"/>
    <cellStyle name="_style 7 6" xfId="3152" xr:uid="{D6E9E965-6064-4EC0-8FC3-F9E11A98316D}"/>
    <cellStyle name="_style 8" xfId="3153" xr:uid="{4CDC6434-348D-447A-87E7-B12B1CB66A31}"/>
    <cellStyle name="_style 8 2" xfId="3154" xr:uid="{D77AAC57-62CF-4E19-8038-9FC3872B073E}"/>
    <cellStyle name="_style 8 2 2" xfId="3155" xr:uid="{32DF5533-B84A-4BB9-BF25-EF561AC169BD}"/>
    <cellStyle name="_style 8 3" xfId="3156" xr:uid="{1F1FE00E-9883-42CA-89B7-BE4FC4EE1673}"/>
    <cellStyle name="_style 8 3 2" xfId="3157" xr:uid="{391FCE74-8172-4D7B-9C0E-B36383F38803}"/>
    <cellStyle name="_style 8 4" xfId="3158" xr:uid="{FFE99D56-69D5-4B7A-831E-0CE95922E931}"/>
    <cellStyle name="_style 9" xfId="3159" xr:uid="{0A44C391-A753-44E6-A9D4-BB73F51F89F1}"/>
    <cellStyle name="_style 9 2" xfId="3160" xr:uid="{A41968F9-73B9-47DE-9FB1-5F9F8E72EE41}"/>
    <cellStyle name="_style_Expenses" xfId="3161" xr:uid="{1FA4AC91-1497-4361-87AD-213258A6C274}"/>
    <cellStyle name="_style_Expenses (1)" xfId="3162" xr:uid="{C848A220-3567-4665-817B-C71D829B2EE0}"/>
    <cellStyle name="_style_Fin perf (2)" xfId="58469" xr:uid="{CB1E0EDD-9226-41E5-94E1-D861F7F977E4}"/>
    <cellStyle name="_style_Kontroll ME" xfId="10446" xr:uid="{B722B921-35C5-4742-8313-2477428B96A0}"/>
    <cellStyle name="_style_Kontroll-fane" xfId="10447" xr:uid="{FCF572B5-CE94-450C-857F-B0832E58774A}"/>
    <cellStyle name="_style_Loans &amp; comm." xfId="58470" xr:uid="{117C61C5-54A9-4BE9-8E6B-D50D6B254EEB}"/>
    <cellStyle name="_style_Prognose eksponering " xfId="3163" xr:uid="{D52FDE36-5C49-4A69-A4F4-7139EE798032}"/>
    <cellStyle name="_style_Prognose eksponering  2" xfId="3164" xr:uid="{FF6362EC-3CDF-4999-ABC4-4BB1A4C2A2AA}"/>
    <cellStyle name="_style_Prognose eksponering  2 2" xfId="3165" xr:uid="{E99CF0E8-43B9-45DA-B71F-4651C0BC8DB1}"/>
    <cellStyle name="_style_Prognose eksponering  2 2 2" xfId="3166" xr:uid="{E4CF64DE-B62D-4CBF-8EE8-38C7FDBFA225}"/>
    <cellStyle name="_style_Prognose eksponering  2 3" xfId="3167" xr:uid="{331252C3-7202-47ED-B7FE-66E238C72E2B}"/>
    <cellStyle name="_style_Prognose eksponering  3" xfId="3168" xr:uid="{9A6C3E7E-C64D-4A5D-A87C-1E7116F47184}"/>
    <cellStyle name="_style_Prognose eksponering  3 2" xfId="3169" xr:uid="{23558D0B-4402-408C-92AA-9CA1676A0265}"/>
    <cellStyle name="_style_Prognose eksponering  4" xfId="3170" xr:uid="{1DD7AE26-D5FC-4E94-9C66-BEA68F9D0EF5}"/>
    <cellStyle name="_style_Results &amp; key fig." xfId="3171" xr:uid="{B15D3C7C-1AD6-44A1-BDBD-C7E734602106}"/>
    <cellStyle name="_style_Vedlegg" xfId="3172" xr:uid="{CB361BF0-C54E-410F-AA7B-C706172031A5}"/>
    <cellStyle name="_style_Vedlegg 2" xfId="3173" xr:uid="{2D7BD755-4828-40C0-87F5-C9191E8C778E}"/>
    <cellStyle name="_style_Vedlegg 2 2" xfId="3174" xr:uid="{6929E080-FCAA-4D07-808E-8156BE7BFF05}"/>
    <cellStyle name="_style_Vedlegg 2 2 2" xfId="3175" xr:uid="{B08ED957-E017-4E00-A313-F8F73AC1DB56}"/>
    <cellStyle name="_style_Vedlegg 2 3" xfId="3176" xr:uid="{9D997900-6713-4598-BF25-91949A709F4A}"/>
    <cellStyle name="_style_Vedlegg 3" xfId="3177" xr:uid="{7433EECC-1012-4CDD-86A8-7C3DB76A0E30}"/>
    <cellStyle name="_style_Vedlegg 3 2" xfId="3178" xr:uid="{6116A314-2BEC-43C9-AC27-82DE7DB72439}"/>
    <cellStyle name="_style_Vedlegg 4" xfId="3179" xr:uid="{54BD88DB-CA48-4A9D-A72D-79A080A39AAD}"/>
    <cellStyle name="_SubHeading" xfId="3180" xr:uid="{3004B7B2-C508-43FF-882F-AB80FCDDE3F2}"/>
    <cellStyle name="_SubHeading_prestemp" xfId="3181" xr:uid="{9FE65D15-60A1-4933-AC86-D4EA7CD5DE21}"/>
    <cellStyle name="_SubHeading_prestemp 2" xfId="3182" xr:uid="{A073C6C3-15E9-44CE-829D-9E8674F0D442}"/>
    <cellStyle name="_SubHeading_prestemp_Balanse" xfId="10448" xr:uid="{22F301EB-8E1A-4FD2-A954-061BEB1A5EFD}"/>
    <cellStyle name="_SubHeading_prestemp_Balanse - kontrollert" xfId="40633" xr:uid="{C5E7E130-C68B-4E8B-9BFE-BE6A7BA20AB1}"/>
    <cellStyle name="_SubHeading_prestemp_Beregning allokert Kapital 1911" xfId="43123" xr:uid="{2A4EE9F9-CFDC-46FE-8AF6-61B6F4D08DEC}"/>
    <cellStyle name="_SubHeading_prestemp_Beregning allokert Kapital 2001" xfId="43124" xr:uid="{01D1E665-5982-47CE-B3E0-381715D1E9F8}"/>
    <cellStyle name="_SubHeading_prestemp_Beregning allokert Kapital 2003" xfId="43125" xr:uid="{66B11D76-749C-4E1A-93CD-59AC687BCBE9}"/>
    <cellStyle name="_SubHeading_prestemp_DM kontroll" xfId="49552" xr:uid="{F47C2322-82D2-4CBB-80FF-5812DED81AE9}"/>
    <cellStyle name="_SubHeading_prestemp_EK rapporter alle flows" xfId="49553" xr:uid="{FA50D77B-BD84-4F98-B882-17C130495685}"/>
    <cellStyle name="_SubHeading_prestemp_Hovedtall" xfId="40634" xr:uid="{58547D02-7DA4-4C14-A62F-7EC76702D4C3}"/>
    <cellStyle name="_SubHeading_prestemp_INPUT SAP" xfId="42895" xr:uid="{904B6213-0DF4-4D3C-AD57-CE03408EABCB}"/>
    <cellStyle name="_SubHeading_prestemp_Kapital 1605" xfId="43126" xr:uid="{22278D07-081E-4948-AC6B-B6D5D3DBC209}"/>
    <cellStyle name="_SubHeading_prestemp_Kapital 1612" xfId="43127" xr:uid="{9779BB32-FF54-4F29-8663-0741EEA1FA49}"/>
    <cellStyle name="_SubHeading_prestemp_KONSERN 5 kvartaler" xfId="49554" xr:uid="{7C070D73-A24F-4CF2-B5EA-AEDBD29CA42A}"/>
    <cellStyle name="_SubHeading_prestemp_Nøkkeltall" xfId="40635" xr:uid="{35B31265-BF52-48BD-AE35-A191CFC1A3ED}"/>
    <cellStyle name="_SubHeading_prestemp_Operasjonell risiko 1612" xfId="43128" xr:uid="{2D0836EA-F8C2-43DF-972B-DD8E6E5C3704}"/>
    <cellStyle name="_SubHeading_prestemp_Operasjonell risiko 1702" xfId="43129" xr:uid="{9AFE4A5D-E437-4402-B37B-26030A7901FE}"/>
    <cellStyle name="_SubHeading_prestemp_Other Konsern 1503" xfId="42896" xr:uid="{7D6B0063-F938-4559-8F30-F19F89AE2162}"/>
    <cellStyle name="_SubHeading_prestemp_Other Konsern bank 1503" xfId="42897" xr:uid="{F617BD6E-113D-433E-99E4-2DD61B903FE2}"/>
    <cellStyle name="_SubHeading_prestemp_PM mai juni" xfId="43130" xr:uid="{82A055FC-CA91-4885-8921-E590E8FBA18D}"/>
    <cellStyle name="_SubHeading_prestemp_Resultat" xfId="10449" xr:uid="{93449DB3-0F98-4C61-8B23-8AF9A69B249A}"/>
    <cellStyle name="_SubHeading_prestemp_Sheet1" xfId="43131" xr:uid="{C176BE53-9F2F-4410-AC58-7D83FBF760DA}"/>
    <cellStyle name="_SubHeading_prestemp_TOTAL FINREP og CRD IV" xfId="49555" xr:uid="{B4DD7844-24D0-40E9-85F4-57CADFE36F2A}"/>
    <cellStyle name="_SubHeading_prestemp_TOTAL IFRS" xfId="49556" xr:uid="{DE849173-E1F7-4D5F-ACAF-5DAFB7DBFE74}"/>
    <cellStyle name="_SubHeading_prestemp_Totalresultat" xfId="40636" xr:uid="{95522D34-2E54-427B-9CDF-D9FF26111218}"/>
    <cellStyle name="_SubHeading_prestemp_VALKURSENDRINGER" xfId="49557" xr:uid="{4F45F698-AE07-4D9F-9086-45CEFB6BE020}"/>
    <cellStyle name="_Tabell inntekter KIL 0908" xfId="3183" xr:uid="{84096F7F-77EE-41BC-B725-EB1F4B3F3544}"/>
    <cellStyle name="_Tabell inntekter KIL 0908_Kontroll ME" xfId="10450" xr:uid="{A08E10EA-8F1B-4C26-B96B-35F5CCD6DFFB}"/>
    <cellStyle name="_Tabell inntekter KIL 0908_Kontroll-fane" xfId="10451" xr:uid="{EFE08278-2D58-40FA-8E41-CDF055C36321}"/>
    <cellStyle name="_Table" xfId="3184" xr:uid="{E6C833F8-509B-435C-A1A8-412E43EE73FE}"/>
    <cellStyle name="_Table 2" xfId="3185" xr:uid="{1EC5412C-15C7-4255-8415-FED38FF8E936}"/>
    <cellStyle name="_Table 2 2" xfId="3186" xr:uid="{EB26F3ED-69AD-49B8-8D92-0B32CA73B7F6}"/>
    <cellStyle name="_Table 2 2 2" xfId="3187" xr:uid="{CA3E656D-8123-45D8-A2EC-0FB455B06971}"/>
    <cellStyle name="_Table 2 2 2 2" xfId="3188" xr:uid="{5514E7DD-C304-4DD3-B149-CF07D83D2B29}"/>
    <cellStyle name="_Table 2 2 2 2 2" xfId="3189" xr:uid="{75E6A38B-AAA5-42FF-A193-214904ED883A}"/>
    <cellStyle name="_Table 2 2 2 2 2 2" xfId="58471" xr:uid="{E1B1D8C3-96F4-49D4-BC30-9822A355FB33}"/>
    <cellStyle name="_Table 2 2 2 2 2 2_AccImpNOTE" xfId="58472" xr:uid="{52CF56A3-11F2-4732-969F-DC92D9556257}"/>
    <cellStyle name="_Table 2 2 2 2 2 2_GrossNOTE" xfId="58473" xr:uid="{36535303-6505-4E46-8D75-8B660834D567}"/>
    <cellStyle name="_Table 2 2 2 2 2 2_Report" xfId="58474" xr:uid="{2EC883EB-BBE0-402E-92DC-FC49F5352183}"/>
    <cellStyle name="_Table 2 2 2 2 2 2_Report_AccImpNOTE" xfId="58475" xr:uid="{83E975E4-2868-4CD0-B939-F4E98AFFB0A1}"/>
    <cellStyle name="_Table 2 2 2 2 2 2_Report_GrossNOTE" xfId="58476" xr:uid="{48EFBE5A-6576-486D-9CD6-EB8F1D13F24B}"/>
    <cellStyle name="_Table 2 2 2 2 2 3" xfId="58477" xr:uid="{5110730D-7B71-4D69-8A26-0E7EA78F5C14}"/>
    <cellStyle name="_Table 2 2 2 2 2_AccImpNOTE" xfId="58478" xr:uid="{92E2E1CB-F65F-41CA-81FE-49938B8B46D1}"/>
    <cellStyle name="_Table 2 2 2 2 2_BAL4Q" xfId="58479" xr:uid="{9006CC5D-43D1-46F7-B72E-8D2872ABDA7C}"/>
    <cellStyle name="_Table 2 2 2 2 2_BAL4Q_AccImpNOTE" xfId="58480" xr:uid="{F84D4E6D-9F3D-4B64-9CA4-970CE0C97D55}"/>
    <cellStyle name="_Table 2 2 2 2 2_BAL4Q_GrossNOTE" xfId="58481" xr:uid="{99A1ADBB-CB5A-49CF-BCAF-153BC3750C95}"/>
    <cellStyle name="_Table 2 2 2 2 2_Expenses" xfId="3190" xr:uid="{DA76DB1E-ABF3-4AA7-9411-C2905FA6C952}"/>
    <cellStyle name="_Table 2 2 2 2 2_Expenses_1" xfId="42758" xr:uid="{62C8162F-938B-432C-BE14-56FCCD6A7E37}"/>
    <cellStyle name="_Table 2 2 2 2 2_Expenses_Expenses" xfId="42759" xr:uid="{ADE13776-4958-4F66-8B89-29F6C9BCB79C}"/>
    <cellStyle name="_Table 2 2 2 2 2_Factbook" xfId="40637" xr:uid="{DB86A516-23D7-451F-AC74-7D662AAC2102}"/>
    <cellStyle name="_Table 2 2 2 2 2_GrossNOTE" xfId="58482" xr:uid="{CF17EB9D-3C03-47B0-8E24-012DACD43404}"/>
    <cellStyle name="_Table 2 2 2 2 2_Kontroll DM--&gt;" xfId="40638" xr:uid="{0B5DDE7E-9A07-4E9C-8720-485DB33A576D}"/>
    <cellStyle name="_Table 2 2 2 2 2_Kvartalstabeller" xfId="40639" xr:uid="{E2676C0D-C5C1-4E3A-879B-9031783F0469}"/>
    <cellStyle name="_Table 2 2 2 2 2_Loans &amp; comm." xfId="58483" xr:uid="{C965CEF1-858F-465A-A92B-7D7810E5F192}"/>
    <cellStyle name="_Table 2 2 2 2 2_NII" xfId="42695" xr:uid="{C4B31278-2EEA-439F-82DA-EC1888B9616F}"/>
    <cellStyle name="_Table 2 2 2 2 2_Report" xfId="58484" xr:uid="{0AAE4009-F30A-422D-A0DA-458E38EC7599}"/>
    <cellStyle name="_Table 2 2 2 2 2_Report_1" xfId="58485" xr:uid="{6BF194EE-C624-4500-BE49-9156E50D076E}"/>
    <cellStyle name="_Table 2 2 2 2 2_Report_1_AccImpNOTE" xfId="58486" xr:uid="{DDE65616-4F3A-4F78-A79C-79F66D863A52}"/>
    <cellStyle name="_Table 2 2 2 2 2_Report_1_GrossNOTE" xfId="58487" xr:uid="{82CFF480-F451-4FB0-8190-FE48A70DE271}"/>
    <cellStyle name="_Table 2 2 2 2 2_Report_AccImpNOTE" xfId="58488" xr:uid="{0B4DF281-7FE0-4FEE-87B6-D5DCEC4E6F4F}"/>
    <cellStyle name="_Table 2 2 2 2 2_Report_GrossNOTE" xfId="58489" xr:uid="{44AA9636-8DC4-4C1C-995E-C4E9CE45CE72}"/>
    <cellStyle name="_Table 2 2 2 2 2_Report_P&amp;L" xfId="58490" xr:uid="{83E381F6-705E-4ACD-96AD-7C91BC102967}"/>
    <cellStyle name="_Table 2 2 2 2 2_Report_P&amp;L_AccImpNOTE" xfId="58491" xr:uid="{176FE6B0-6921-4815-8D36-C1A8292BFFDD}"/>
    <cellStyle name="_Table 2 2 2 2 2_Report_P&amp;L_GrossNOTE" xfId="58492" xr:uid="{E8A89FA5-4515-4304-A396-6065AB79246B}"/>
    <cellStyle name="_Table 2 2 2 2 2_Report_P&amp;L_Report" xfId="58493" xr:uid="{85E8D67C-1947-4C86-963C-40A2AD1AA4F4}"/>
    <cellStyle name="_Table 2 2 2 2 2_Report_P&amp;L_Report_AccImpNOTE" xfId="58494" xr:uid="{4A2889B8-803D-4D3C-9DF6-7A35B3493732}"/>
    <cellStyle name="_Table 2 2 2 2 2_Report_P&amp;L_Report_GrossNOTE" xfId="58495" xr:uid="{197D23F3-9953-4D0A-BDED-EED92189B330}"/>
    <cellStyle name="_Table 2 2 2 2 2_Report_Report" xfId="58496" xr:uid="{A526045B-B76A-463B-AB2A-614008650477}"/>
    <cellStyle name="_Table 2 2 2 2 2_Report_Report_AccImpNOTE" xfId="58497" xr:uid="{8FFE3074-46D5-4A30-A6AC-717BB9BE7797}"/>
    <cellStyle name="_Table 2 2 2 2 2_Report_Report_GrossNOTE" xfId="58498" xr:uid="{3245711C-A1A5-4D0B-90E7-4570E3930917}"/>
    <cellStyle name="_Table 2 2 2 2 2_Results &amp; key fig." xfId="40640" xr:uid="{847DE161-CBFD-4605-AB06-C127872A1B05}"/>
    <cellStyle name="_Table 2 2 2 2 2_Results &amp; key fig._1" xfId="49563" xr:uid="{B480B39E-6DE1-4970-A704-05A13FB3B3AD}"/>
    <cellStyle name="_Table 2 2 2 2 2_Results &amp; key fig._AccImpNOTE" xfId="58499" xr:uid="{40357801-C9F3-4DA2-8FDD-3E6E54A9E6AB}"/>
    <cellStyle name="_Table 2 2 2 2 2_Results &amp; key fig._Expenses" xfId="58201" xr:uid="{D6287F82-FF91-425F-A94B-846B2D158D0A}"/>
    <cellStyle name="_Table 2 2 2 2 2_Results &amp; key fig._Factbook" xfId="40641" xr:uid="{41D2D213-9A90-462F-B31D-2C0D37370548}"/>
    <cellStyle name="_Table 2 2 2 2 2_Results &amp; key fig._GrossNOTE" xfId="58500" xr:uid="{37FFD412-737D-413A-BC52-6D6AED993324}"/>
    <cellStyle name="_Table 2 2 2 2 2_Results &amp; key fig._Kontroll DM--&gt;" xfId="40642" xr:uid="{A08AFFF4-C8C4-4545-AF27-A1568345D2BD}"/>
    <cellStyle name="_Table 2 2 2 2 2_Results &amp; key fig._Kvartalstabeller" xfId="40643" xr:uid="{48CAAB1A-C9A6-4651-B0D7-E87DA86DECAD}"/>
    <cellStyle name="_Table 2 2 2 2 2_Results &amp; key fig._Report" xfId="58501" xr:uid="{D2CF1B5D-0CA2-449B-AD6F-53474E076DAE}"/>
    <cellStyle name="_Table 2 2 2 2 2_Results &amp; key fig._Report_AccImpNOTE" xfId="58502" xr:uid="{02E0022C-9D46-46D1-8411-F3B7553265CA}"/>
    <cellStyle name="_Table 2 2 2 2 2_Results &amp; key fig._Report_GrossNOTE" xfId="58503" xr:uid="{D6260A56-7A38-4D8E-BCC1-48F368CFAD46}"/>
    <cellStyle name="_Table 2 2 2 2 2_SEG" xfId="58504" xr:uid="{521AF482-B3A8-4D9E-882D-A623CEAF67B6}"/>
    <cellStyle name="_Table 2 2 2 2 2_SEG_AccImpNOTE" xfId="58505" xr:uid="{4DFC469F-21C1-4466-AC1F-2A0D2838B2D2}"/>
    <cellStyle name="_Table 2 2 2 2 2_SEG_GrossNOTE" xfId="58506" xr:uid="{81F82A45-07D5-4D01-BEED-E7C16E99D207}"/>
    <cellStyle name="_Table 2 2 2 2 3" xfId="3191" xr:uid="{05B14817-531B-45AD-9414-356B84169232}"/>
    <cellStyle name="_Table 2 2 2 2 3 2" xfId="58507" xr:uid="{5B6429EA-0189-4046-8F0B-F9898F4711B2}"/>
    <cellStyle name="_Table 2 2 2 2 3 2_AccImpNOTE" xfId="58508" xr:uid="{77A149A4-D14A-42D2-8300-6067F409AE0B}"/>
    <cellStyle name="_Table 2 2 2 2 3 2_GrossNOTE" xfId="58509" xr:uid="{5C606150-BE6F-4FD5-BFFE-FF98D4CE8C7C}"/>
    <cellStyle name="_Table 2 2 2 2 3 2_Report" xfId="58510" xr:uid="{290938F1-2055-4267-97A2-ED228BD96988}"/>
    <cellStyle name="_Table 2 2 2 2 3 2_Report_AccImpNOTE" xfId="58511" xr:uid="{39A52A90-23FF-4271-9089-225F408D657B}"/>
    <cellStyle name="_Table 2 2 2 2 3 2_Report_GrossNOTE" xfId="58512" xr:uid="{076289D1-6E87-41DA-B5ED-17FAA5F7B4E1}"/>
    <cellStyle name="_Table 2 2 2 2 3 3" xfId="58513" xr:uid="{B047E943-61FA-4192-A444-FC06DF42599A}"/>
    <cellStyle name="_Table 2 2 2 2 3_AccImpNOTE" xfId="58514" xr:uid="{B38AE640-3FC6-438B-8D10-B8E1190D282C}"/>
    <cellStyle name="_Table 2 2 2 2 3_BAL4Q" xfId="58515" xr:uid="{C440C193-1587-48DC-9977-56E173774D8E}"/>
    <cellStyle name="_Table 2 2 2 2 3_BAL4Q_AccImpNOTE" xfId="58516" xr:uid="{731EA04F-91CD-4335-A049-847CABB7DF80}"/>
    <cellStyle name="_Table 2 2 2 2 3_BAL4Q_GrossNOTE" xfId="58517" xr:uid="{F01521D5-5293-4F8D-BD00-4523EC36EC60}"/>
    <cellStyle name="_Table 2 2 2 2 3_Expenses" xfId="3192" xr:uid="{0CE321C7-6639-47E4-A49D-D5316793CE53}"/>
    <cellStyle name="_Table 2 2 2 2 3_Expenses_1" xfId="42760" xr:uid="{6F6D8EBB-221E-4B43-81BD-4AA7E1533613}"/>
    <cellStyle name="_Table 2 2 2 2 3_Expenses_Expenses" xfId="42761" xr:uid="{9FBF0CCA-0190-48A4-9285-5CD701D89656}"/>
    <cellStyle name="_Table 2 2 2 2 3_Factbook" xfId="40644" xr:uid="{1C75A2AC-9DFE-403A-80CE-FC68EFFF62AA}"/>
    <cellStyle name="_Table 2 2 2 2 3_GrossNOTE" xfId="58518" xr:uid="{D7AA2644-CB0C-4059-929F-FE13D582D47B}"/>
    <cellStyle name="_Table 2 2 2 2 3_Kontroll DM--&gt;" xfId="40645" xr:uid="{96FB942E-B826-41FC-88A3-8D14DC5A2D51}"/>
    <cellStyle name="_Table 2 2 2 2 3_Kvartalstabeller" xfId="40646" xr:uid="{42096C3D-38DD-446F-BE47-CEED4BF365E5}"/>
    <cellStyle name="_Table 2 2 2 2 3_Loans &amp; comm." xfId="58519" xr:uid="{CA5067D7-47FD-436B-BF0A-A826D2F2DDBA}"/>
    <cellStyle name="_Table 2 2 2 2 3_NII" xfId="42696" xr:uid="{2AE6F259-B42A-4397-8650-B882FB1F93E5}"/>
    <cellStyle name="_Table 2 2 2 2 3_Report" xfId="58520" xr:uid="{9B28A36B-4E2D-4ACF-8DB3-867E17D7EBA7}"/>
    <cellStyle name="_Table 2 2 2 2 3_Report_1" xfId="58521" xr:uid="{37C646BC-9086-49C9-BE41-C6E00939CDF8}"/>
    <cellStyle name="_Table 2 2 2 2 3_Report_1_AccImpNOTE" xfId="58522" xr:uid="{F63B70E2-54C3-4425-93CB-50060D0ADEA4}"/>
    <cellStyle name="_Table 2 2 2 2 3_Report_1_GrossNOTE" xfId="58523" xr:uid="{710F9E41-15CE-4549-B2DD-676A0B2B8B29}"/>
    <cellStyle name="_Table 2 2 2 2 3_Report_AccImpNOTE" xfId="58524" xr:uid="{EA1CE5F4-FF9E-4BC3-AA6F-55ADC7FFF532}"/>
    <cellStyle name="_Table 2 2 2 2 3_Report_GrossNOTE" xfId="58525" xr:uid="{6A0C43F3-B241-490E-8094-DE278F5DB259}"/>
    <cellStyle name="_Table 2 2 2 2 3_Report_P&amp;L" xfId="58526" xr:uid="{000E494C-5795-45CF-B88D-23CA22842EBF}"/>
    <cellStyle name="_Table 2 2 2 2 3_Report_P&amp;L_AccImpNOTE" xfId="58527" xr:uid="{0E33FA99-B6F7-4ACF-9B92-B7456046A737}"/>
    <cellStyle name="_Table 2 2 2 2 3_Report_P&amp;L_GrossNOTE" xfId="58528" xr:uid="{0641497D-923D-442B-96F4-52A51012A020}"/>
    <cellStyle name="_Table 2 2 2 2 3_Report_P&amp;L_Report" xfId="58529" xr:uid="{53973714-F1B3-4899-A871-496BFAB4F794}"/>
    <cellStyle name="_Table 2 2 2 2 3_Report_P&amp;L_Report_AccImpNOTE" xfId="58530" xr:uid="{2270767E-EA31-434B-83CA-FD6786D883BA}"/>
    <cellStyle name="_Table 2 2 2 2 3_Report_P&amp;L_Report_GrossNOTE" xfId="58531" xr:uid="{DBC8300B-95D1-4981-AE64-F317F31B9082}"/>
    <cellStyle name="_Table 2 2 2 2 3_Report_Report" xfId="58532" xr:uid="{2269BB30-1915-4E36-9112-E7911FAD6038}"/>
    <cellStyle name="_Table 2 2 2 2 3_Report_Report_AccImpNOTE" xfId="58533" xr:uid="{C4C3C485-0BD9-457B-B6D2-1EE17BEA2994}"/>
    <cellStyle name="_Table 2 2 2 2 3_Report_Report_GrossNOTE" xfId="58534" xr:uid="{0C030D35-D60B-4B94-BB8A-01563FE9251F}"/>
    <cellStyle name="_Table 2 2 2 2 3_SEG" xfId="58535" xr:uid="{F0C33404-DFB9-4F7B-AEB6-3F250EB95EAF}"/>
    <cellStyle name="_Table 2 2 2 2 3_SEG_AccImpNOTE" xfId="58536" xr:uid="{31E8168B-F6EC-4DF4-9D70-524503C9A9E7}"/>
    <cellStyle name="_Table 2 2 2 2 3_SEG_GrossNOTE" xfId="58537" xr:uid="{4942B824-24BE-4AB2-A826-01DD7DA493B9}"/>
    <cellStyle name="_Table 2 2 2 2 4" xfId="3193" xr:uid="{22CD54CB-AFBC-4F4D-8C66-98AFFA6730AB}"/>
    <cellStyle name="_Table 2 2 2 2 4_AccImpNOTE" xfId="58538" xr:uid="{D47FDD1D-2F53-4ED1-A7AC-038707E083AF}"/>
    <cellStyle name="_Table 2 2 2 2 4_BAL4Q" xfId="58539" xr:uid="{7AAD4F01-B778-417F-BE43-E74B9071C580}"/>
    <cellStyle name="_Table 2 2 2 2 4_BAL4Q_AccImpNOTE" xfId="58540" xr:uid="{2C39D7FB-7869-4595-8D6F-7623B0B4EE3C}"/>
    <cellStyle name="_Table 2 2 2 2 4_BAL4Q_GrossNOTE" xfId="58541" xr:uid="{36D54B8D-77C7-4558-A44A-45EA0DDC04B1}"/>
    <cellStyle name="_Table 2 2 2 2 4_Expenses" xfId="3194" xr:uid="{5A499D38-08B1-46CA-92ED-266EA3D6D3DB}"/>
    <cellStyle name="_Table 2 2 2 2 4_Expenses_1" xfId="42762" xr:uid="{A3006716-1FCB-4DC3-895C-BB2B98ED0326}"/>
    <cellStyle name="_Table 2 2 2 2 4_Expenses_Expenses" xfId="42763" xr:uid="{9BCC0D28-25A7-423F-8EF1-D708859EE501}"/>
    <cellStyle name="_Table 2 2 2 2 4_Factbook" xfId="40647" xr:uid="{0ACDBA1A-EEA7-4A28-AF17-7C343E55863D}"/>
    <cellStyle name="_Table 2 2 2 2 4_GrossNOTE" xfId="58542" xr:uid="{C6CCDBBD-3C6D-4891-83C9-564441A7E3CA}"/>
    <cellStyle name="_Table 2 2 2 2 4_Kontroll DM--&gt;" xfId="40648" xr:uid="{FE48C7C0-FB58-47FA-836E-7E6D98C4DC8A}"/>
    <cellStyle name="_Table 2 2 2 2 4_Kvartalstabeller" xfId="40649" xr:uid="{91ABE1B6-2538-4799-B371-88FF4897366B}"/>
    <cellStyle name="_Table 2 2 2 2 4_Loans &amp; comm." xfId="58543" xr:uid="{7DD68CEC-3885-441F-A2DF-8C2EECA007C6}"/>
    <cellStyle name="_Table 2 2 2 2 4_NII" xfId="42697" xr:uid="{B1DC6212-B05C-4D01-AE78-C5991E8A9DAE}"/>
    <cellStyle name="_Table 2 2 2 2 4_Report" xfId="58544" xr:uid="{B5535667-5634-4E09-97A0-06FE7A51CA0C}"/>
    <cellStyle name="_Table 2 2 2 2 4_Report_1" xfId="58545" xr:uid="{64866C81-6EBF-4924-A812-E01A573F4BF4}"/>
    <cellStyle name="_Table 2 2 2 2 4_Report_1_AccImpNOTE" xfId="58546" xr:uid="{4BC2D50E-6BBA-4D36-A3C1-30F330EA5445}"/>
    <cellStyle name="_Table 2 2 2 2 4_Report_1_GrossNOTE" xfId="58547" xr:uid="{9ECA985D-103A-484B-BBDD-B0684612CF5C}"/>
    <cellStyle name="_Table 2 2 2 2 4_Report_AccImpNOTE" xfId="58548" xr:uid="{D3A666B8-6171-4627-9980-DAF1DFC495A9}"/>
    <cellStyle name="_Table 2 2 2 2 4_Report_GrossNOTE" xfId="58549" xr:uid="{2B117BBA-1DB7-4228-9CF0-C5680A535F9B}"/>
    <cellStyle name="_Table 2 2 2 2 4_Report_P&amp;L" xfId="58550" xr:uid="{FAEF4E2A-168E-45E5-8FD8-928974C2FFA2}"/>
    <cellStyle name="_Table 2 2 2 2 4_Report_P&amp;L_AccImpNOTE" xfId="58551" xr:uid="{A976DA8F-F1EB-4A51-B0F9-DC8CE450020E}"/>
    <cellStyle name="_Table 2 2 2 2 4_Report_P&amp;L_GrossNOTE" xfId="58552" xr:uid="{69762579-806F-4B70-8895-A57785376E6D}"/>
    <cellStyle name="_Table 2 2 2 2 4_Report_P&amp;L_Report" xfId="58553" xr:uid="{C633C542-5033-4FD3-A805-FAAD1E2E25DB}"/>
    <cellStyle name="_Table 2 2 2 2 4_Report_P&amp;L_Report_AccImpNOTE" xfId="58554" xr:uid="{9A68A652-66C2-4336-851C-9AF4179E1AD1}"/>
    <cellStyle name="_Table 2 2 2 2 4_Report_P&amp;L_Report_GrossNOTE" xfId="58555" xr:uid="{BAC36D4A-F6B9-40C2-AD9C-9819208A3C34}"/>
    <cellStyle name="_Table 2 2 2 2 4_Report_Report" xfId="58556" xr:uid="{FC07561C-C65B-4EFD-88B3-9739E4EAEBEE}"/>
    <cellStyle name="_Table 2 2 2 2 4_Report_Report_AccImpNOTE" xfId="58557" xr:uid="{15647087-3702-47C9-859A-D39A614A4B79}"/>
    <cellStyle name="_Table 2 2 2 2 4_Report_Report_GrossNOTE" xfId="58558" xr:uid="{6A667401-F359-463F-8474-2A465AF49FA8}"/>
    <cellStyle name="_Table 2 2 2 2 4_SEG" xfId="58559" xr:uid="{0528D329-0C5A-4C7E-8AA4-D1AB2B4B35C3}"/>
    <cellStyle name="_Table 2 2 2 2 4_SEG_AccImpNOTE" xfId="58560" xr:uid="{E6BCF0CC-53A7-4DF6-96A4-AC84C2F70EDC}"/>
    <cellStyle name="_Table 2 2 2 2 4_SEG_GrossNOTE" xfId="58561" xr:uid="{90A72739-5EF0-4E38-B3DA-F9E961E6564D}"/>
    <cellStyle name="_Table 2 2 2 2 5" xfId="58562" xr:uid="{FF7ABF76-52E4-4AD7-8080-3331A429EA39}"/>
    <cellStyle name="_Table 2 2 2 2_3Q19" xfId="3195" xr:uid="{09675144-2796-45B0-8A70-92E828E2727F}"/>
    <cellStyle name="_Table 2 2 2 2_3Q19_Expenses" xfId="42764" xr:uid="{3F42FAC0-4A74-47D8-A1DA-9136791D2373}"/>
    <cellStyle name="_Table 2 2 2 2_AccImpNOTE" xfId="58563" xr:uid="{716C6575-8498-4522-AA22-565D0D27E93E}"/>
    <cellStyle name="_Table 2 2 2 2_Avstem DM og grunnlag" xfId="40650" xr:uid="{64AC4507-0AEC-400C-BA7F-71C7EC525198}"/>
    <cellStyle name="_Table 2 2 2 2_BAL4Q" xfId="58564" xr:uid="{25265010-E14E-4FC7-9977-5CFF08FE50B8}"/>
    <cellStyle name="_Table 2 2 2 2_BAL4Q_AccImpNOTE" xfId="58565" xr:uid="{8ED1C2A7-F21A-4DFF-86F1-73B579F55FBA}"/>
    <cellStyle name="_Table 2 2 2 2_BAL4Q_GrossNOTE" xfId="58566" xr:uid="{71A24142-B1B1-4BE3-BF84-B3B6E3DDC98D}"/>
    <cellStyle name="_Table 2 2 2 2_CVA" xfId="43167" xr:uid="{E1D596F3-9F8A-40A4-8300-78110AB3259B}"/>
    <cellStyle name="_Table 2 2 2 2_Expenses" xfId="3196" xr:uid="{AF61DDE1-7FC4-45C3-8613-3F5F03C42DB6}"/>
    <cellStyle name="_Table 2 2 2 2_Expenses_1" xfId="42757" xr:uid="{A34C2AE5-C7A0-43DB-8B0B-E816A26E95FB}"/>
    <cellStyle name="_Table 2 2 2 2_Expenses_Expenses" xfId="42765" xr:uid="{06E3DA85-66A7-466E-AE5E-4710BAC0F32C}"/>
    <cellStyle name="_Table 2 2 2 2_Factbook" xfId="40651" xr:uid="{E9EC6750-CB27-468E-8122-D55BCF0F0C20}"/>
    <cellStyle name="_Table 2 2 2 2_Fin perf (2)" xfId="58567" xr:uid="{747622D0-4AE1-43F7-B7C2-C5EE51177A03}"/>
    <cellStyle name="_Table 2 2 2 2_Fin perf (2)_AccImpNOTE" xfId="58568" xr:uid="{9A9864D7-5EF6-44DC-9D01-50C09C7FFC00}"/>
    <cellStyle name="_Table 2 2 2 2_Fin perf (2)_GrossNOTE" xfId="58569" xr:uid="{7655E91E-04E4-46E6-90B5-96D62C6FCEF4}"/>
    <cellStyle name="_Table 2 2 2 2_Fin perf (2)_Report" xfId="58570" xr:uid="{29DCD13A-8662-459F-8AF5-955A83BD2D1D}"/>
    <cellStyle name="_Table 2 2 2 2_Fin perf (2)_Report_AccImpNOTE" xfId="58571" xr:uid="{CB41BC58-4C3A-46CE-BD0F-B035EC0E591C}"/>
    <cellStyle name="_Table 2 2 2 2_Fin perf (2)_Report_GrossNOTE" xfId="58572" xr:uid="{02A07E2A-32A7-48D9-B0C2-485D90F7C12B}"/>
    <cellStyle name="_Table 2 2 2 2_FVA" xfId="43168" xr:uid="{AD378D52-621B-4648-8310-542EA5218439}"/>
    <cellStyle name="_Table 2 2 2 2_GrossNOTE" xfId="58573" xr:uid="{96BAF3AD-E1E9-4C9E-8A22-46202737E4B5}"/>
    <cellStyle name="_Table 2 2 2 2_Kontroll DM--&gt;" xfId="40652" xr:uid="{26CAF279-29DF-4F6F-B9F9-93C34FAC2A88}"/>
    <cellStyle name="_Table 2 2 2 2_Kvartalstabeller" xfId="40653" xr:uid="{34AC5AEB-A53D-4875-961B-307BFDA5E1D9}"/>
    <cellStyle name="_Table 2 2 2 2_Kvartalstabeller_1" xfId="40654" xr:uid="{DC807667-168B-46D5-9192-9E5A7D79D017}"/>
    <cellStyle name="_Table 2 2 2 2_Kvartalstabeller_Factbook" xfId="40655" xr:uid="{12A7B400-02AA-4883-B560-D35288C74341}"/>
    <cellStyle name="_Table 2 2 2 2_Kvartalstabeller_Kvartalstabeller" xfId="40656" xr:uid="{7FC3AB73-28AE-4643-BDF9-55E32C2C9DDE}"/>
    <cellStyle name="_Table 2 2 2 2_Loans &amp; comm." xfId="58574" xr:uid="{EFED1D1B-81C7-4F7B-8DA0-3ACD88FF9CA2}"/>
    <cellStyle name="_Table 2 2 2 2_Markets" xfId="42902" xr:uid="{17E925A8-639F-4B03-A5A7-9F1A81B731C1}"/>
    <cellStyle name="_Table 2 2 2 2_NII" xfId="42694" xr:uid="{3FCB6DAF-C329-458A-AFFB-C1B3E67BEEAA}"/>
    <cellStyle name="_Table 2 2 2 2_Non-NII" xfId="43166" xr:uid="{49D304BB-933B-43B6-9303-E3615644A07E}"/>
    <cellStyle name="_Table 2 2 2 2_Report" xfId="58575" xr:uid="{47EE5A66-4FA2-41E6-84B7-267836AAA455}"/>
    <cellStyle name="_Table 2 2 2 2_Report_1" xfId="58576" xr:uid="{ED9F3645-5B6A-495B-9E43-65B8D9B2A686}"/>
    <cellStyle name="_Table 2 2 2 2_Report_1_AccImpNOTE" xfId="58577" xr:uid="{CAD7BB93-AA33-4419-8A48-2709B06573BE}"/>
    <cellStyle name="_Table 2 2 2 2_Report_1_GrossNOTE" xfId="58578" xr:uid="{A9F0AABC-A5FD-4B27-B7B9-D25D88274266}"/>
    <cellStyle name="_Table 2 2 2 2_Report_AccImpNOTE" xfId="58579" xr:uid="{475A81D1-0F9C-4853-8A56-E6948B886ED3}"/>
    <cellStyle name="_Table 2 2 2 2_Report_GrossNOTE" xfId="58580" xr:uid="{12C0BAE6-046A-4ABB-9740-98470C68C686}"/>
    <cellStyle name="_Table 2 2 2 2_Report_P&amp;L" xfId="58581" xr:uid="{523AD872-750B-44AE-A010-253F8B258C70}"/>
    <cellStyle name="_Table 2 2 2 2_Report_P&amp;L_AccImpNOTE" xfId="58582" xr:uid="{2BBA16C8-8401-46FC-8F43-2C99CC4799B8}"/>
    <cellStyle name="_Table 2 2 2 2_Report_P&amp;L_GrossNOTE" xfId="58583" xr:uid="{A02D3850-4509-4726-9D4E-4D28725BCE1A}"/>
    <cellStyle name="_Table 2 2 2 2_Report_P&amp;L_Report" xfId="58584" xr:uid="{754B6F3B-E86B-4D94-B34C-5061CC50BCCA}"/>
    <cellStyle name="_Table 2 2 2 2_Report_P&amp;L_Report_AccImpNOTE" xfId="58585" xr:uid="{C8AFC6FB-4AEF-4CC2-9CE7-93731C9AE08A}"/>
    <cellStyle name="_Table 2 2 2 2_Report_P&amp;L_Report_GrossNOTE" xfId="58586" xr:uid="{34819F1E-7205-4CA6-A58A-DE25E761E976}"/>
    <cellStyle name="_Table 2 2 2 2_Report_Report" xfId="58587" xr:uid="{D0205C96-F0DC-4BFB-8E92-2B6396844A44}"/>
    <cellStyle name="_Table 2 2 2 2_Report_Report_AccImpNOTE" xfId="58588" xr:uid="{340B9BE0-302C-4CAB-A94E-7A4458B9169D}"/>
    <cellStyle name="_Table 2 2 2 2_Report_Report_GrossNOTE" xfId="58589" xr:uid="{22851485-5018-400E-AD54-9CAF14EDE297}"/>
    <cellStyle name="_Table 2 2 2 2_Results &amp; key fig." xfId="3197" xr:uid="{4FE258D9-E68D-47C6-8548-F5E6B9916CB1}"/>
    <cellStyle name="_Table 2 2 2 2_Results &amp; key fig. 2" xfId="58590" xr:uid="{1A65322A-ECBE-4E9B-A371-75E47D53DB7C}"/>
    <cellStyle name="_Table 2 2 2 2_Results &amp; key fig. 2_AccImpNOTE" xfId="58591" xr:uid="{EDE6062E-DEA6-4EF7-B3A5-F5EBCB66F9B9}"/>
    <cellStyle name="_Table 2 2 2 2_Results &amp; key fig. 2_GrossNOTE" xfId="58592" xr:uid="{68090F5C-053A-489A-9455-9D59DC6891A8}"/>
    <cellStyle name="_Table 2 2 2 2_Results &amp; key fig. 2_Report" xfId="58593" xr:uid="{64FEF34A-DFBC-4907-A808-840056745C8E}"/>
    <cellStyle name="_Table 2 2 2 2_Results &amp; key fig. 2_Report_AccImpNOTE" xfId="58594" xr:uid="{7160710C-31DB-4B2E-84C7-153CC67963DD}"/>
    <cellStyle name="_Table 2 2 2 2_Results &amp; key fig. 2_Report_GrossNOTE" xfId="58595" xr:uid="{D1D3433B-6242-4DB1-AF7E-0848DD58D42C}"/>
    <cellStyle name="_Table 2 2 2 2_Results &amp; key fig. 3" xfId="58596" xr:uid="{4C32D9C4-6118-4D3B-A49F-36568AEA2134}"/>
    <cellStyle name="_Table 2 2 2 2_Results &amp; key fig._1" xfId="40657" xr:uid="{C3A132A0-8381-4B91-A7DA-3C688A105FFE}"/>
    <cellStyle name="_Table 2 2 2 2_Results &amp; key fig._1_AccImpNOTE" xfId="58597" xr:uid="{F50341E7-1C75-4AC6-A184-A42B7ACD0FD1}"/>
    <cellStyle name="_Table 2 2 2 2_Results &amp; key fig._1_Expenses" xfId="58202" xr:uid="{7D1EB759-22BD-4218-8130-16D6D5C2CA7C}"/>
    <cellStyle name="_Table 2 2 2 2_Results &amp; key fig._1_Factbook" xfId="40658" xr:uid="{5B913088-DF15-4ABC-9823-6905AC1DDA79}"/>
    <cellStyle name="_Table 2 2 2 2_Results &amp; key fig._1_GrossNOTE" xfId="58598" xr:uid="{29F98F36-C397-4913-A9DB-5402ED95F524}"/>
    <cellStyle name="_Table 2 2 2 2_Results &amp; key fig._1_Kontroll DM--&gt;" xfId="40659" xr:uid="{FDC9505E-6519-4A07-93D7-0C0E155789B4}"/>
    <cellStyle name="_Table 2 2 2 2_Results &amp; key fig._1_Kvartalstabeller" xfId="40660" xr:uid="{0A5C39A4-4985-4C8B-99D4-CA9C090EFEF7}"/>
    <cellStyle name="_Table 2 2 2 2_Results &amp; key fig._1_Report" xfId="58599" xr:uid="{F0DD937E-9C8A-4BB1-8D32-93EE14830508}"/>
    <cellStyle name="_Table 2 2 2 2_Results &amp; key fig._1_Report_AccImpNOTE" xfId="58600" xr:uid="{FB6AE44A-3BD9-4BB8-8773-A0F21A5CF0AB}"/>
    <cellStyle name="_Table 2 2 2 2_Results &amp; key fig._1_Report_GrossNOTE" xfId="58601" xr:uid="{46BAD8B7-49EB-4DFA-912C-357A51B2E7B7}"/>
    <cellStyle name="_Table 2 2 2 2_Results &amp; key fig._2" xfId="49562" xr:uid="{B215F5CE-CD56-4727-A28C-71C118D8DC06}"/>
    <cellStyle name="_Table 2 2 2 2_Results &amp; key fig._AccImpNOTE" xfId="58602" xr:uid="{8D731361-1A7A-4404-873E-E1BA917A4F1B}"/>
    <cellStyle name="_Table 2 2 2 2_Results &amp; key fig._BAL4Q" xfId="58603" xr:uid="{2717D0BF-02F3-4265-95B7-F4F3D0B43BFC}"/>
    <cellStyle name="_Table 2 2 2 2_Results &amp; key fig._BAL4Q_AccImpNOTE" xfId="58604" xr:uid="{73C5DFAA-E25D-405F-B8F4-0EDB77104CA0}"/>
    <cellStyle name="_Table 2 2 2 2_Results &amp; key fig._BAL4Q_GrossNOTE" xfId="58605" xr:uid="{AD99A66C-3752-434A-AD5A-49AD9F70AE16}"/>
    <cellStyle name="_Table 2 2 2 2_Results &amp; key fig._Expenses" xfId="3198" xr:uid="{365DBB02-B379-4704-B788-8A285FA58553}"/>
    <cellStyle name="_Table 2 2 2 2_Results &amp; key fig._Expenses_1" xfId="42766" xr:uid="{11FF9F56-B1E7-4BB6-A7FB-2B62748DBFC5}"/>
    <cellStyle name="_Table 2 2 2 2_Results &amp; key fig._Expenses_Expenses" xfId="42767" xr:uid="{4356C968-D718-470D-9B71-7DC9E04A583F}"/>
    <cellStyle name="_Table 2 2 2 2_Results &amp; key fig._Factbook" xfId="40661" xr:uid="{BBA98707-BBC0-4336-858D-7F8702F75EDC}"/>
    <cellStyle name="_Table 2 2 2 2_Results &amp; key fig._GrossNOTE" xfId="58606" xr:uid="{583E0ED3-131E-47B3-AE3E-523642B26D38}"/>
    <cellStyle name="_Table 2 2 2 2_Results &amp; key fig._Kontroll DM--&gt;" xfId="40662" xr:uid="{CD40E6A8-01E0-403C-99FC-4ECE6C5530AD}"/>
    <cellStyle name="_Table 2 2 2 2_Results &amp; key fig._Kvartalstabeller" xfId="40663" xr:uid="{098B0CB9-9019-4D66-969C-C0C3B9D2209C}"/>
    <cellStyle name="_Table 2 2 2 2_Results &amp; key fig._Loans &amp; comm." xfId="58607" xr:uid="{BD7ABF62-F4CB-4CC7-B13C-A3E3F2AE48A3}"/>
    <cellStyle name="_Table 2 2 2 2_Results &amp; key fig._NII" xfId="42698" xr:uid="{9E4A213E-884E-45F4-8130-3EC8880A9077}"/>
    <cellStyle name="_Table 2 2 2 2_Results &amp; key fig._Report" xfId="58608" xr:uid="{DDAA8153-3770-4C10-862E-930528E76147}"/>
    <cellStyle name="_Table 2 2 2 2_Results &amp; key fig._Report_1" xfId="58609" xr:uid="{B4D972C6-B064-41E0-BAC8-237584A55594}"/>
    <cellStyle name="_Table 2 2 2 2_Results &amp; key fig._Report_1_AccImpNOTE" xfId="58610" xr:uid="{91B79570-889F-45E5-BD16-2376CA1AE9B4}"/>
    <cellStyle name="_Table 2 2 2 2_Results &amp; key fig._Report_1_GrossNOTE" xfId="58611" xr:uid="{D2B86AA9-DCF6-42F5-949D-C10A6F24C920}"/>
    <cellStyle name="_Table 2 2 2 2_Results &amp; key fig._Report_AccImpNOTE" xfId="58612" xr:uid="{CF8A0E25-5824-437A-A71E-27133132FAC8}"/>
    <cellStyle name="_Table 2 2 2 2_Results &amp; key fig._Report_GrossNOTE" xfId="58613" xr:uid="{A7415DEF-50EB-4CF1-9FC1-FD51E1A522DB}"/>
    <cellStyle name="_Table 2 2 2 2_Results &amp; key fig._Report_P&amp;L" xfId="58614" xr:uid="{43F1C47C-4224-4402-A58A-B056AE7B1322}"/>
    <cellStyle name="_Table 2 2 2 2_Results &amp; key fig._Report_P&amp;L_AccImpNOTE" xfId="58615" xr:uid="{A03F5BA3-E646-4D8E-A4EE-D4A5840F41D1}"/>
    <cellStyle name="_Table 2 2 2 2_Results &amp; key fig._Report_P&amp;L_GrossNOTE" xfId="58616" xr:uid="{2F6509F7-9E50-4EAC-93D7-4A8DCDF54A3C}"/>
    <cellStyle name="_Table 2 2 2 2_Results &amp; key fig._Report_P&amp;L_Report" xfId="58617" xr:uid="{DC648953-329A-469A-AC60-E05EA772A437}"/>
    <cellStyle name="_Table 2 2 2 2_Results &amp; key fig._Report_P&amp;L_Report_AccImpNOTE" xfId="58618" xr:uid="{6A36E922-24E4-4E84-A4C4-8DBC3F44E20F}"/>
    <cellStyle name="_Table 2 2 2 2_Results &amp; key fig._Report_P&amp;L_Report_GrossNOTE" xfId="58619" xr:uid="{9C88F8DC-4AC9-4525-B024-8053F5C11C1C}"/>
    <cellStyle name="_Table 2 2 2 2_Results &amp; key fig._Report_Report" xfId="58620" xr:uid="{BFB3A9E3-2FCC-4508-BBDD-7941697E998F}"/>
    <cellStyle name="_Table 2 2 2 2_Results &amp; key fig._Report_Report_AccImpNOTE" xfId="58621" xr:uid="{DF969693-386C-4936-9B2F-68DA4B155C72}"/>
    <cellStyle name="_Table 2 2 2 2_Results &amp; key fig._Report_Report_GrossNOTE" xfId="58622" xr:uid="{82785A4B-2C85-4501-B2A2-B6B45F250959}"/>
    <cellStyle name="_Table 2 2 2 2_Results &amp; key fig._SEG" xfId="58623" xr:uid="{14BE904C-14F2-4549-9FD2-36AD7A8D0C8D}"/>
    <cellStyle name="_Table 2 2 2 2_Results &amp; key fig._SEG_AccImpNOTE" xfId="58624" xr:uid="{80BBA8BD-8F31-4388-8D83-369E26DEC2A0}"/>
    <cellStyle name="_Table 2 2 2 2_Results &amp; key fig._SEG_GrossNOTE" xfId="58625" xr:uid="{2C4AFD80-783C-4CD9-BA27-8A433F4B6F45}"/>
    <cellStyle name="_Table 2 2 2 2_SEG" xfId="58626" xr:uid="{5C1745D2-AABE-4908-88F6-1E0CC76658A2}"/>
    <cellStyle name="_Table 2 2 2 2_SEG_AccImpNOTE" xfId="58627" xr:uid="{AE2AB51C-5ECE-46E8-A07C-EAF308D2FFAD}"/>
    <cellStyle name="_Table 2 2 2 2_SEG_GrossNOTE" xfId="58628" xr:uid="{59A34E50-1E09-4130-A596-4B9E2C5B6FBC}"/>
    <cellStyle name="_Table 2 2 2 3" xfId="3199" xr:uid="{45A86CE2-F496-44CA-896C-49915F285D50}"/>
    <cellStyle name="_Table 2 2 2 3 2" xfId="58629" xr:uid="{4A0759E2-39FB-4F97-8255-B230DE59D67A}"/>
    <cellStyle name="_Table 2 2 2 3 2_AccImpNOTE" xfId="58630" xr:uid="{FFCBD7FD-1895-4EDE-A669-759C51FE80DA}"/>
    <cellStyle name="_Table 2 2 2 3 2_GrossNOTE" xfId="58631" xr:uid="{B2E02BAF-29A5-40C8-8B12-CA6114B080CE}"/>
    <cellStyle name="_Table 2 2 2 3 2_Report" xfId="58632" xr:uid="{B004C957-EADE-4F4C-A376-E73FAD83E7C6}"/>
    <cellStyle name="_Table 2 2 2 3 2_Report_AccImpNOTE" xfId="58633" xr:uid="{9FB6096B-3B26-4282-81AD-C557826D8368}"/>
    <cellStyle name="_Table 2 2 2 3 2_Report_GrossNOTE" xfId="58634" xr:uid="{E010010F-53AA-40B9-BF7F-33D10C9DC48A}"/>
    <cellStyle name="_Table 2 2 2 3 3" xfId="58635" xr:uid="{500A2E74-A69A-4B56-B7F6-5C81E964EB5D}"/>
    <cellStyle name="_Table 2 2 2 3_AccImpNOTE" xfId="58636" xr:uid="{48C06928-6A01-426E-9DB8-6D36847772C7}"/>
    <cellStyle name="_Table 2 2 2 3_BAL4Q" xfId="58637" xr:uid="{E44DA592-06FA-4635-871A-58BB9A00DFF5}"/>
    <cellStyle name="_Table 2 2 2 3_BAL4Q_AccImpNOTE" xfId="58638" xr:uid="{B283D055-7282-4AC8-9EE8-E79A6BB812F4}"/>
    <cellStyle name="_Table 2 2 2 3_BAL4Q_GrossNOTE" xfId="58639" xr:uid="{EC12659C-3753-4B43-9940-5F2C3206ADBF}"/>
    <cellStyle name="_Table 2 2 2 3_Expenses" xfId="3200" xr:uid="{0F8FC3AC-9159-4142-AD90-CBCEF52A551E}"/>
    <cellStyle name="_Table 2 2 2 3_Expenses_1" xfId="42768" xr:uid="{EC641E08-7FEE-4278-BBD3-1A2DC36BB93A}"/>
    <cellStyle name="_Table 2 2 2 3_Expenses_Expenses" xfId="42769" xr:uid="{D3C1ADE8-825E-4E7B-9900-34EEAC8CE025}"/>
    <cellStyle name="_Table 2 2 2 3_Factbook" xfId="40664" xr:uid="{98D50454-491F-4247-AFCD-9FC30DFD0AFD}"/>
    <cellStyle name="_Table 2 2 2 3_GrossNOTE" xfId="58640" xr:uid="{A3373D9B-3DE5-4D47-87AD-58CCE6123EA3}"/>
    <cellStyle name="_Table 2 2 2 3_Kontroll DM--&gt;" xfId="40665" xr:uid="{28F868A8-BD7D-4134-8A11-070415552808}"/>
    <cellStyle name="_Table 2 2 2 3_Kvartalstabeller" xfId="40666" xr:uid="{B9416477-744C-4424-BB30-B017ABB9EC5A}"/>
    <cellStyle name="_Table 2 2 2 3_Loans &amp; comm." xfId="58641" xr:uid="{5A88B41D-F17A-4496-8509-0038361265A3}"/>
    <cellStyle name="_Table 2 2 2 3_NII" xfId="42699" xr:uid="{61341F12-4644-48B4-A9FB-95F95663B644}"/>
    <cellStyle name="_Table 2 2 2 3_Report" xfId="58642" xr:uid="{D825B3FD-0396-4444-9293-956EC9C0E732}"/>
    <cellStyle name="_Table 2 2 2 3_Report_1" xfId="58643" xr:uid="{43AD4CD4-3C8B-4FDF-B28A-7D0A3A8681DB}"/>
    <cellStyle name="_Table 2 2 2 3_Report_1_AccImpNOTE" xfId="58644" xr:uid="{D49C0695-1C6F-47FF-B713-6300187D8E07}"/>
    <cellStyle name="_Table 2 2 2 3_Report_1_GrossNOTE" xfId="58645" xr:uid="{DDF1A79D-B8A3-4A55-B3C0-D9078203E39F}"/>
    <cellStyle name="_Table 2 2 2 3_Report_AccImpNOTE" xfId="58646" xr:uid="{5550D9BB-3703-434A-B4BF-605FDB8818C5}"/>
    <cellStyle name="_Table 2 2 2 3_Report_GrossNOTE" xfId="58647" xr:uid="{141A18BC-B0DC-440E-A64C-CA249FDE7B59}"/>
    <cellStyle name="_Table 2 2 2 3_Report_P&amp;L" xfId="58648" xr:uid="{984DE1F4-B33D-4620-852F-BC91D2E5D93F}"/>
    <cellStyle name="_Table 2 2 2 3_Report_P&amp;L_AccImpNOTE" xfId="58649" xr:uid="{8AFA7786-8461-4F63-9AE6-F9B4FA15BDAE}"/>
    <cellStyle name="_Table 2 2 2 3_Report_P&amp;L_GrossNOTE" xfId="58650" xr:uid="{53ADC167-0D15-4AD3-9E44-BAF305596448}"/>
    <cellStyle name="_Table 2 2 2 3_Report_P&amp;L_Report" xfId="58651" xr:uid="{E10FCC2E-7B10-4F5B-B267-2C359BABFD64}"/>
    <cellStyle name="_Table 2 2 2 3_Report_P&amp;L_Report_AccImpNOTE" xfId="58652" xr:uid="{C29A10DF-5B89-45FD-89A0-2094E83E571F}"/>
    <cellStyle name="_Table 2 2 2 3_Report_P&amp;L_Report_GrossNOTE" xfId="58653" xr:uid="{9FD31E00-C5CE-459C-94E5-0D738431C50F}"/>
    <cellStyle name="_Table 2 2 2 3_Report_Report" xfId="58654" xr:uid="{AB575011-2131-4301-8B04-5C62BF2A78C0}"/>
    <cellStyle name="_Table 2 2 2 3_Report_Report_AccImpNOTE" xfId="58655" xr:uid="{E255F697-8A5B-4680-A32D-76CC13FD76F1}"/>
    <cellStyle name="_Table 2 2 2 3_Report_Report_GrossNOTE" xfId="58656" xr:uid="{8B3F12B5-EEF8-42A6-84BC-EB126A6094E1}"/>
    <cellStyle name="_Table 2 2 2 3_Results &amp; key fig." xfId="40667" xr:uid="{207DCE88-559D-4D1F-BB6F-C38E2F38A2E5}"/>
    <cellStyle name="_Table 2 2 2 3_Results &amp; key fig._1" xfId="49564" xr:uid="{F2B76F20-45C7-4012-9835-F66590CD822A}"/>
    <cellStyle name="_Table 2 2 2 3_Results &amp; key fig._AccImpNOTE" xfId="58657" xr:uid="{F869663A-B19D-4556-858C-0D38BEA7C334}"/>
    <cellStyle name="_Table 2 2 2 3_Results &amp; key fig._Expenses" xfId="58203" xr:uid="{64DF7673-2759-4014-B44B-1E87D2D1CC50}"/>
    <cellStyle name="_Table 2 2 2 3_Results &amp; key fig._Factbook" xfId="40668" xr:uid="{FA2AD26C-559D-4D65-840C-CF76925E0F6D}"/>
    <cellStyle name="_Table 2 2 2 3_Results &amp; key fig._GrossNOTE" xfId="58658" xr:uid="{9B4C91CF-296B-488B-BEF5-4D0BB0AC7D54}"/>
    <cellStyle name="_Table 2 2 2 3_Results &amp; key fig._Kontroll DM--&gt;" xfId="40669" xr:uid="{301A1DF6-492B-4C35-B0F4-1276D51A8EE2}"/>
    <cellStyle name="_Table 2 2 2 3_Results &amp; key fig._Kvartalstabeller" xfId="40670" xr:uid="{4CCE5E2D-215A-4165-B88F-1CC711B89EDA}"/>
    <cellStyle name="_Table 2 2 2 3_Results &amp; key fig._Report" xfId="58659" xr:uid="{210C68A4-98E3-4281-A07E-76BBA5F39AD7}"/>
    <cellStyle name="_Table 2 2 2 3_Results &amp; key fig._Report_AccImpNOTE" xfId="58660" xr:uid="{43597ECE-145F-4EA9-9DCB-12311183881C}"/>
    <cellStyle name="_Table 2 2 2 3_Results &amp; key fig._Report_GrossNOTE" xfId="58661" xr:uid="{C9A22FC2-07C3-45BA-802E-48352BAF8C7C}"/>
    <cellStyle name="_Table 2 2 2 3_SEG" xfId="58662" xr:uid="{726F7ED9-813D-4CF2-9557-82C2DBBD7BEA}"/>
    <cellStyle name="_Table 2 2 2 3_SEG_AccImpNOTE" xfId="58663" xr:uid="{4AD2D530-6C30-4B71-9848-620D6A9464A8}"/>
    <cellStyle name="_Table 2 2 2 3_SEG_GrossNOTE" xfId="58664" xr:uid="{0ACD7EB5-9FE1-4784-9456-9DBA2B2D8EC7}"/>
    <cellStyle name="_Table 2 2 2 4" xfId="58665" xr:uid="{AA5872FB-1F58-41C4-9C6C-42DA66A5D5D8}"/>
    <cellStyle name="_Table 2 2 2_3Q19" xfId="3201" xr:uid="{B9537FF0-1866-472F-A160-4B5980BA61BB}"/>
    <cellStyle name="_Table 2 2 2_3Q19_Expenses" xfId="42770" xr:uid="{7F22CCD3-FF12-4A80-9041-6F5A78AD2627}"/>
    <cellStyle name="_Table 2 2 2_AccImpNOTE" xfId="58666" xr:uid="{58BD1F6A-74C1-4822-A81A-0D415AB4CD3D}"/>
    <cellStyle name="_Table 2 2 2_Avstem DM og grunnlag" xfId="40671" xr:uid="{40695994-DA6E-42D7-B101-4D1AA710A7C4}"/>
    <cellStyle name="_Table 2 2 2_BAL4Q" xfId="58667" xr:uid="{96B8C59E-4270-4892-8B02-41E82762B3AA}"/>
    <cellStyle name="_Table 2 2 2_BAL4Q_AccImpNOTE" xfId="58668" xr:uid="{40444724-0954-433D-A8E2-784F5C72E88D}"/>
    <cellStyle name="_Table 2 2 2_BAL4Q_GrossNOTE" xfId="58669" xr:uid="{82C86023-0650-478D-9486-77492F9A840C}"/>
    <cellStyle name="_Table 2 2 2_CVA" xfId="43169" xr:uid="{7488EE30-0789-4126-8163-02EFD5A568A0}"/>
    <cellStyle name="_Table 2 2 2_Expenses" xfId="3202" xr:uid="{C17950F9-FC24-4296-9675-C497D2D5BB83}"/>
    <cellStyle name="_Table 2 2 2_Expenses_1" xfId="42756" xr:uid="{51EEC800-7E5C-4823-AE37-52DBADE617A2}"/>
    <cellStyle name="_Table 2 2 2_Expenses_Expenses" xfId="42771" xr:uid="{4C639941-800F-403C-8A08-DAF87513BB73}"/>
    <cellStyle name="_Table 2 2 2_Factbook" xfId="40672" xr:uid="{842DC8BD-7804-4CFB-A948-5235867D4CD9}"/>
    <cellStyle name="_Table 2 2 2_Fin perf (2)" xfId="58670" xr:uid="{949EEDC2-7D5B-40C7-B4FB-6E20F5403764}"/>
    <cellStyle name="_Table 2 2 2_Fin perf (2)_AccImpNOTE" xfId="58671" xr:uid="{3FFD5272-0A0C-48A5-890C-A0112237D7DD}"/>
    <cellStyle name="_Table 2 2 2_Fin perf (2)_GrossNOTE" xfId="58672" xr:uid="{707F690B-1F65-47F6-980A-A5AA263D13BA}"/>
    <cellStyle name="_Table 2 2 2_Fin perf (2)_Report" xfId="58673" xr:uid="{72605DFD-F0C0-45D8-8F22-37E025FC9A2D}"/>
    <cellStyle name="_Table 2 2 2_Fin perf (2)_Report_AccImpNOTE" xfId="58674" xr:uid="{1FD84ED2-57E4-46E1-A23E-A76D6C5F771A}"/>
    <cellStyle name="_Table 2 2 2_Fin perf (2)_Report_GrossNOTE" xfId="58675" xr:uid="{F4597496-F955-46B7-9507-B97D030ECBED}"/>
    <cellStyle name="_Table 2 2 2_FVA" xfId="43170" xr:uid="{FF9233D8-9300-4F09-974C-ED290D5F712B}"/>
    <cellStyle name="_Table 2 2 2_GrossNOTE" xfId="58676" xr:uid="{C5745145-2DF3-4393-9EA4-F5898C5CBE52}"/>
    <cellStyle name="_Table 2 2 2_Kontroll DM--&gt;" xfId="40673" xr:uid="{74168E44-99A0-4BF6-88DD-0F47B97E94E3}"/>
    <cellStyle name="_Table 2 2 2_Kvartalstabeller" xfId="40674" xr:uid="{641FE71F-2BCB-4BA5-9320-5ECAF3AF839E}"/>
    <cellStyle name="_Table 2 2 2_Kvartalstabeller_1" xfId="40675" xr:uid="{A4D339FB-C520-42AC-B087-D8C67CD58E91}"/>
    <cellStyle name="_Table 2 2 2_Kvartalstabeller_Factbook" xfId="40676" xr:uid="{596A437B-304C-4286-828B-B22607B27F05}"/>
    <cellStyle name="_Table 2 2 2_Kvartalstabeller_Kvartalstabeller" xfId="40677" xr:uid="{4F4FD404-524E-460B-A6B9-CFBE6E29D743}"/>
    <cellStyle name="_Table 2 2 2_Loans &amp; comm." xfId="58677" xr:uid="{39969697-8E44-4EEC-99BB-7BBE074FBFB2}"/>
    <cellStyle name="_Table 2 2 2_Markets" xfId="42901" xr:uid="{443120FA-2DF7-441E-8B26-055581481F07}"/>
    <cellStyle name="_Table 2 2 2_NII" xfId="42693" xr:uid="{34649FB0-A51A-4D8F-8638-1DB3BDF995AE}"/>
    <cellStyle name="_Table 2 2 2_Non-NII" xfId="43165" xr:uid="{DF645237-6E7B-4BDF-B3C0-7EC03274F128}"/>
    <cellStyle name="_Table 2 2 2_Report" xfId="58678" xr:uid="{2A54A4C7-CEC0-4BD6-9A07-A40D2A7DEC12}"/>
    <cellStyle name="_Table 2 2 2_Report_1" xfId="58679" xr:uid="{D72306DE-8159-4BF5-9023-AD8380F1EF02}"/>
    <cellStyle name="_Table 2 2 2_Report_1_AccImpNOTE" xfId="58680" xr:uid="{58A2B4F8-127E-43D5-BC97-C35730134FCD}"/>
    <cellStyle name="_Table 2 2 2_Report_1_GrossNOTE" xfId="58681" xr:uid="{07AB5712-32B4-420E-9595-2552FFDAE959}"/>
    <cellStyle name="_Table 2 2 2_Report_AccImpNOTE" xfId="58682" xr:uid="{D93032DF-99E7-4711-A78D-BC7F915C528A}"/>
    <cellStyle name="_Table 2 2 2_Report_GrossNOTE" xfId="58683" xr:uid="{783DFA81-2A49-490F-84C0-9244E8FC2439}"/>
    <cellStyle name="_Table 2 2 2_Report_P&amp;L" xfId="58684" xr:uid="{0AB5D113-9DD6-4BAF-A2AD-2467388E3B03}"/>
    <cellStyle name="_Table 2 2 2_Report_P&amp;L_AccImpNOTE" xfId="58685" xr:uid="{EF96E589-B504-4DFB-A9B0-F92473A5B868}"/>
    <cellStyle name="_Table 2 2 2_Report_P&amp;L_GrossNOTE" xfId="58686" xr:uid="{D2421E9E-B2E2-4911-91CD-D03A1C40ECCE}"/>
    <cellStyle name="_Table 2 2 2_Report_P&amp;L_Report" xfId="58687" xr:uid="{8EE5AAEB-3AF5-45A2-9BF0-95D120580B83}"/>
    <cellStyle name="_Table 2 2 2_Report_P&amp;L_Report_AccImpNOTE" xfId="58688" xr:uid="{9F2E796B-342D-40CA-A5A4-825E1B01B7A4}"/>
    <cellStyle name="_Table 2 2 2_Report_P&amp;L_Report_GrossNOTE" xfId="58689" xr:uid="{DE5E9D55-5DED-43BA-A304-14516621A7C9}"/>
    <cellStyle name="_Table 2 2 2_Report_Report" xfId="58690" xr:uid="{8978E557-6279-4F3B-956D-D4DB004B4B77}"/>
    <cellStyle name="_Table 2 2 2_Report_Report_AccImpNOTE" xfId="58691" xr:uid="{09FAAD67-C2F2-455F-BF2A-A059F6FBA154}"/>
    <cellStyle name="_Table 2 2 2_Report_Report_GrossNOTE" xfId="58692" xr:uid="{B50B6D9A-3BBC-4A8B-A3FF-5D33B87AC4CF}"/>
    <cellStyle name="_Table 2 2 2_Results &amp; key fig." xfId="3203" xr:uid="{444F7963-A89F-47FC-9137-B4794BDA99F4}"/>
    <cellStyle name="_Table 2 2 2_Results &amp; key fig. 2" xfId="58693" xr:uid="{EFBC8148-37F1-4151-B761-EC25E6A73440}"/>
    <cellStyle name="_Table 2 2 2_Results &amp; key fig. 2_AccImpNOTE" xfId="58694" xr:uid="{E25E57BD-394C-4A97-9F8C-5AF4DA1D3DB2}"/>
    <cellStyle name="_Table 2 2 2_Results &amp; key fig. 2_GrossNOTE" xfId="58695" xr:uid="{2382D24F-052C-4CC9-B916-5239E5D8FD92}"/>
    <cellStyle name="_Table 2 2 2_Results &amp; key fig. 2_Report" xfId="58696" xr:uid="{85AB305C-3EEA-42D8-9665-DC68CC517186}"/>
    <cellStyle name="_Table 2 2 2_Results &amp; key fig. 2_Report_AccImpNOTE" xfId="58697" xr:uid="{BB6FEEDA-ACBD-4DF5-B899-58DF43A37D64}"/>
    <cellStyle name="_Table 2 2 2_Results &amp; key fig. 2_Report_GrossNOTE" xfId="58698" xr:uid="{15ECB9C9-5B9D-4806-8FA2-9DD911F94B02}"/>
    <cellStyle name="_Table 2 2 2_Results &amp; key fig. 3" xfId="58699" xr:uid="{22ABAD15-0352-4AE1-B2B2-4343BB3A52CC}"/>
    <cellStyle name="_Table 2 2 2_Results &amp; key fig._1" xfId="40678" xr:uid="{C7EB33A5-0B25-468F-A7B6-C732CE791CE5}"/>
    <cellStyle name="_Table 2 2 2_Results &amp; key fig._1_AccImpNOTE" xfId="58700" xr:uid="{8D44116F-3828-4EF5-ADC0-357D762E594B}"/>
    <cellStyle name="_Table 2 2 2_Results &amp; key fig._1_Expenses" xfId="58204" xr:uid="{91629BD5-5229-4668-ABA0-5F124BCFDC24}"/>
    <cellStyle name="_Table 2 2 2_Results &amp; key fig._1_Factbook" xfId="40679" xr:uid="{052EC18F-3551-4C36-8CA0-E04098D5CDFB}"/>
    <cellStyle name="_Table 2 2 2_Results &amp; key fig._1_GrossNOTE" xfId="58701" xr:uid="{2812B0B8-D0D5-4E13-BEA7-1FBBE59D85EE}"/>
    <cellStyle name="_Table 2 2 2_Results &amp; key fig._1_Kontroll DM--&gt;" xfId="40680" xr:uid="{BACAB5E9-2556-4A70-865F-3CA355F4E1D0}"/>
    <cellStyle name="_Table 2 2 2_Results &amp; key fig._1_Kvartalstabeller" xfId="40681" xr:uid="{2298A54B-282F-4FC1-BD8E-589B80F0168F}"/>
    <cellStyle name="_Table 2 2 2_Results &amp; key fig._1_Report" xfId="58702" xr:uid="{49DB32B7-D063-4AE6-9861-9A284C66595C}"/>
    <cellStyle name="_Table 2 2 2_Results &amp; key fig._1_Report_AccImpNOTE" xfId="58703" xr:uid="{D365D63C-8915-49F7-AEE1-74A87BA6D91B}"/>
    <cellStyle name="_Table 2 2 2_Results &amp; key fig._1_Report_GrossNOTE" xfId="58704" xr:uid="{0DC22E69-4B74-468D-A0A3-8B878A8EBB2D}"/>
    <cellStyle name="_Table 2 2 2_Results &amp; key fig._2" xfId="49561" xr:uid="{8A804A61-0139-4FD1-B6CF-47E8EB5B2FA4}"/>
    <cellStyle name="_Table 2 2 2_Results &amp; key fig._AccImpNOTE" xfId="58705" xr:uid="{4F3BD0B5-C9BB-456F-8224-4E7ABB03832C}"/>
    <cellStyle name="_Table 2 2 2_Results &amp; key fig._BAL4Q" xfId="58706" xr:uid="{45138E20-DAB0-435C-8D32-3431C7F3FACC}"/>
    <cellStyle name="_Table 2 2 2_Results &amp; key fig._BAL4Q_AccImpNOTE" xfId="58707" xr:uid="{E8F2FA98-6D2A-4D53-9E2B-CF66DCC8B746}"/>
    <cellStyle name="_Table 2 2 2_Results &amp; key fig._BAL4Q_GrossNOTE" xfId="58708" xr:uid="{AABAB0A2-B7F7-46A0-B001-88EDBD82FC7E}"/>
    <cellStyle name="_Table 2 2 2_Results &amp; key fig._Expenses" xfId="3204" xr:uid="{078766BB-0C9C-4DC8-BA3B-171F1CFA522A}"/>
    <cellStyle name="_Table 2 2 2_Results &amp; key fig._Expenses_1" xfId="42772" xr:uid="{88002A4F-F6A0-4DB1-9E50-0C0808E1F0DD}"/>
    <cellStyle name="_Table 2 2 2_Results &amp; key fig._Expenses_Expenses" xfId="42773" xr:uid="{24A56D71-5C06-459F-B8B2-A65F605D0967}"/>
    <cellStyle name="_Table 2 2 2_Results &amp; key fig._Factbook" xfId="40682" xr:uid="{54D3EB9E-CFBE-4411-8FAA-C498FA96F96C}"/>
    <cellStyle name="_Table 2 2 2_Results &amp; key fig._GrossNOTE" xfId="58709" xr:uid="{17978326-5E7C-4080-A0F0-3AC8E77A4BCB}"/>
    <cellStyle name="_Table 2 2 2_Results &amp; key fig._Kontroll DM--&gt;" xfId="40683" xr:uid="{C2DC3379-1427-44BA-849E-18F090B3E2A9}"/>
    <cellStyle name="_Table 2 2 2_Results &amp; key fig._Kvartalstabeller" xfId="40684" xr:uid="{65C32295-3B6A-4F71-8CCC-3186FDF6B4ED}"/>
    <cellStyle name="_Table 2 2 2_Results &amp; key fig._Loans &amp; comm." xfId="58710" xr:uid="{9F082C5F-099E-4ECA-8D80-9D39073E92E2}"/>
    <cellStyle name="_Table 2 2 2_Results &amp; key fig._NII" xfId="42700" xr:uid="{2C554FAD-3EB5-4AE4-BBBC-BF81B085390F}"/>
    <cellStyle name="_Table 2 2 2_Results &amp; key fig._Report" xfId="58711" xr:uid="{6740B5D7-9791-4B4D-AB9A-17A421122698}"/>
    <cellStyle name="_Table 2 2 2_Results &amp; key fig._Report_1" xfId="58712" xr:uid="{1AFD59B4-E185-4848-9371-B11E10185256}"/>
    <cellStyle name="_Table 2 2 2_Results &amp; key fig._Report_1_AccImpNOTE" xfId="58713" xr:uid="{F7279B0A-6D08-46D7-B92E-A822E2A23773}"/>
    <cellStyle name="_Table 2 2 2_Results &amp; key fig._Report_1_GrossNOTE" xfId="58714" xr:uid="{FAA39806-DE9F-4CF8-BB24-9A6AF9EC5CB4}"/>
    <cellStyle name="_Table 2 2 2_Results &amp; key fig._Report_AccImpNOTE" xfId="58715" xr:uid="{15D3D3F4-EF9E-4F27-9201-F4D5F9484D49}"/>
    <cellStyle name="_Table 2 2 2_Results &amp; key fig._Report_GrossNOTE" xfId="58716" xr:uid="{AFC688F6-B280-45C1-ABE6-9FDC79538B68}"/>
    <cellStyle name="_Table 2 2 2_Results &amp; key fig._Report_P&amp;L" xfId="58717" xr:uid="{E415134A-3B45-4F9D-8E23-6D2412B10C77}"/>
    <cellStyle name="_Table 2 2 2_Results &amp; key fig._Report_P&amp;L_AccImpNOTE" xfId="58718" xr:uid="{1EB2E496-0B53-4C34-9538-8E5FD05D81AF}"/>
    <cellStyle name="_Table 2 2 2_Results &amp; key fig._Report_P&amp;L_GrossNOTE" xfId="58719" xr:uid="{52BF8F5E-2F40-480F-8649-2A52970D4863}"/>
    <cellStyle name="_Table 2 2 2_Results &amp; key fig._Report_P&amp;L_Report" xfId="58720" xr:uid="{F311FFD2-50A4-447C-90F5-559D33BCB3BE}"/>
    <cellStyle name="_Table 2 2 2_Results &amp; key fig._Report_P&amp;L_Report_AccImpNOTE" xfId="58721" xr:uid="{55984891-57D1-4C95-908A-8A736DAAFBBD}"/>
    <cellStyle name="_Table 2 2 2_Results &amp; key fig._Report_P&amp;L_Report_GrossNOTE" xfId="58722" xr:uid="{9D3545D6-E24D-429D-A35C-5DA823C9C088}"/>
    <cellStyle name="_Table 2 2 2_Results &amp; key fig._Report_Report" xfId="58723" xr:uid="{413FAD4A-6A4B-4513-A38D-D8D748FE4921}"/>
    <cellStyle name="_Table 2 2 2_Results &amp; key fig._Report_Report_AccImpNOTE" xfId="58724" xr:uid="{9748DD79-2C72-4A43-89EC-CE9D03ED1352}"/>
    <cellStyle name="_Table 2 2 2_Results &amp; key fig._Report_Report_GrossNOTE" xfId="58725" xr:uid="{6C3C8031-04AC-43D1-9099-A428CB3D40CB}"/>
    <cellStyle name="_Table 2 2 2_Results &amp; key fig._SEG" xfId="58726" xr:uid="{3311CDE1-6763-4EA2-A412-8EA0C934406D}"/>
    <cellStyle name="_Table 2 2 2_Results &amp; key fig._SEG_AccImpNOTE" xfId="58727" xr:uid="{633D8439-9634-4A1B-8827-00B2FFB8A557}"/>
    <cellStyle name="_Table 2 2 2_Results &amp; key fig._SEG_GrossNOTE" xfId="58728" xr:uid="{EC1778FD-C499-4DA4-9F8E-AD5A6EE471EE}"/>
    <cellStyle name="_Table 2 2 2_SEG" xfId="58729" xr:uid="{F84BF144-CE3D-4C41-B3D9-7DA0378EB727}"/>
    <cellStyle name="_Table 2 2 2_SEG_AccImpNOTE" xfId="58730" xr:uid="{5664D5F1-4414-49F4-B558-54CC47C0935A}"/>
    <cellStyle name="_Table 2 2 2_SEG_GrossNOTE" xfId="58731" xr:uid="{E1973550-26BD-4F9A-8843-0726B8350483}"/>
    <cellStyle name="_Table 2 2 3" xfId="3205" xr:uid="{1F868165-2F00-4F52-94AD-8D579DE49613}"/>
    <cellStyle name="_Table 2 2 3 2" xfId="58732" xr:uid="{AEB3DA4C-0B45-4AF0-8EE0-92FFC9D68A05}"/>
    <cellStyle name="_Table 2 2 3 2_AccImpNOTE" xfId="58733" xr:uid="{2871F97F-C2FA-4125-8A94-E15B902B8569}"/>
    <cellStyle name="_Table 2 2 3 2_GrossNOTE" xfId="58734" xr:uid="{D58A8B05-594D-47DE-9DC8-F2F4555D7BC9}"/>
    <cellStyle name="_Table 2 2 3 2_Report" xfId="58735" xr:uid="{BF6241BA-1150-489D-8ECF-C28F14C40FC5}"/>
    <cellStyle name="_Table 2 2 3 2_Report_AccImpNOTE" xfId="58736" xr:uid="{087916FA-3E40-45AD-8EF2-4301E55931D4}"/>
    <cellStyle name="_Table 2 2 3 2_Report_GrossNOTE" xfId="58737" xr:uid="{72331287-FD9C-4709-9496-316BDEF8655E}"/>
    <cellStyle name="_Table 2 2 3 3" xfId="58738" xr:uid="{C8CDDF06-9590-4B19-BEAA-848DA7D2F415}"/>
    <cellStyle name="_Table 2 2 3_AccImpNOTE" xfId="58739" xr:uid="{B2914309-42DC-4D38-8EB6-976DF920B1FA}"/>
    <cellStyle name="_Table 2 2 3_BAL4Q" xfId="58740" xr:uid="{754FA49C-714D-4F77-917C-9748F449F1C1}"/>
    <cellStyle name="_Table 2 2 3_BAL4Q_AccImpNOTE" xfId="58741" xr:uid="{C9F8CCC8-CF0A-42CF-90CE-D3EBDB8223EF}"/>
    <cellStyle name="_Table 2 2 3_BAL4Q_GrossNOTE" xfId="58742" xr:uid="{2E9A6C05-848A-4802-B2A4-90EE0B2297ED}"/>
    <cellStyle name="_Table 2 2 3_Expenses" xfId="3206" xr:uid="{3CB151F0-6062-47F8-BCBC-49A220BF3385}"/>
    <cellStyle name="_Table 2 2 3_Expenses_1" xfId="42774" xr:uid="{71E2E4FF-9D6C-439F-859F-5828D93B67D7}"/>
    <cellStyle name="_Table 2 2 3_Expenses_Expenses" xfId="42775" xr:uid="{0976BDC9-CEF3-432A-91F3-5AA8EEC53B56}"/>
    <cellStyle name="_Table 2 2 3_Factbook" xfId="40685" xr:uid="{13BBE99C-105E-49EB-9A9F-277DA831E4FA}"/>
    <cellStyle name="_Table 2 2 3_GrossNOTE" xfId="58743" xr:uid="{FA990714-5440-459B-8E84-22FABFF5931F}"/>
    <cellStyle name="_Table 2 2 3_Kontroll DM--&gt;" xfId="40686" xr:uid="{B89A491F-9214-4E32-9C43-0BAF3B249BF3}"/>
    <cellStyle name="_Table 2 2 3_Kvartalstabeller" xfId="40687" xr:uid="{B0A87F82-E521-40F7-9F6A-4DE5AF417CF0}"/>
    <cellStyle name="_Table 2 2 3_Loans &amp; comm." xfId="58744" xr:uid="{B8FDC296-20D8-496D-9FD6-72E2E55E34F2}"/>
    <cellStyle name="_Table 2 2 3_NII" xfId="42701" xr:uid="{1110EF12-73BF-430C-9F1B-D922FA5D03CE}"/>
    <cellStyle name="_Table 2 2 3_Report" xfId="58745" xr:uid="{A9992B50-8E0F-4CEF-8069-CEC10CA416E4}"/>
    <cellStyle name="_Table 2 2 3_Report_1" xfId="58746" xr:uid="{9D00EA60-A1FC-4412-97EA-62BC71A7A6E1}"/>
    <cellStyle name="_Table 2 2 3_Report_1_AccImpNOTE" xfId="58747" xr:uid="{A19CC987-46A5-46A6-8901-BECD9B778D95}"/>
    <cellStyle name="_Table 2 2 3_Report_1_GrossNOTE" xfId="58748" xr:uid="{6497059F-E80F-4843-B1C4-911309B54BC3}"/>
    <cellStyle name="_Table 2 2 3_Report_AccImpNOTE" xfId="58749" xr:uid="{D68A74AE-56A3-439E-B609-46AF6F7E7394}"/>
    <cellStyle name="_Table 2 2 3_Report_GrossNOTE" xfId="58750" xr:uid="{341D6AC5-65C3-42E0-AC92-AEA9F188840A}"/>
    <cellStyle name="_Table 2 2 3_Report_P&amp;L" xfId="58751" xr:uid="{8E77EF8B-1C05-44A9-B1BD-5A4E5D2CC768}"/>
    <cellStyle name="_Table 2 2 3_Report_P&amp;L_AccImpNOTE" xfId="58752" xr:uid="{01ACD365-D36D-4C32-97E5-51452893D5A4}"/>
    <cellStyle name="_Table 2 2 3_Report_P&amp;L_GrossNOTE" xfId="58753" xr:uid="{06F120EB-A423-4023-AC36-529111A933A4}"/>
    <cellStyle name="_Table 2 2 3_Report_P&amp;L_Report" xfId="58754" xr:uid="{8D503338-3327-4568-8123-C58D6FF72340}"/>
    <cellStyle name="_Table 2 2 3_Report_P&amp;L_Report_AccImpNOTE" xfId="58755" xr:uid="{DE0839EC-B140-4CF2-826D-E1C5A12C1007}"/>
    <cellStyle name="_Table 2 2 3_Report_P&amp;L_Report_GrossNOTE" xfId="58756" xr:uid="{62996460-60F0-40E9-AD12-390E99817A07}"/>
    <cellStyle name="_Table 2 2 3_Report_Report" xfId="58757" xr:uid="{762F4387-3B6B-4168-979F-3F669E283824}"/>
    <cellStyle name="_Table 2 2 3_Report_Report_AccImpNOTE" xfId="58758" xr:uid="{F66576E8-FD4F-4C48-B225-063602C8C42E}"/>
    <cellStyle name="_Table 2 2 3_Report_Report_GrossNOTE" xfId="58759" xr:uid="{1FB1FCF4-ED77-4EED-9948-A8B24B7360E7}"/>
    <cellStyle name="_Table 2 2 3_Results &amp; key fig." xfId="49565" xr:uid="{DAD4099F-4E24-4A30-B440-1155CB8F5F34}"/>
    <cellStyle name="_Table 2 2 3_SEG" xfId="58760" xr:uid="{F8288BB3-9AE8-4110-9AC8-C19C7C1712DB}"/>
    <cellStyle name="_Table 2 2 3_SEG_AccImpNOTE" xfId="58761" xr:uid="{24A94F65-6303-4BB8-B2B3-5C6D5CA857F9}"/>
    <cellStyle name="_Table 2 2 3_SEG_GrossNOTE" xfId="58762" xr:uid="{D5BB62D5-BAF5-4CAC-ADAD-A572085774B5}"/>
    <cellStyle name="_Table 2 2 4" xfId="3207" xr:uid="{A854454C-E91D-4AB0-9BEB-9894355B8C80}"/>
    <cellStyle name="_Table 2 2 4_AccImpNOTE" xfId="58763" xr:uid="{EAC95A2D-0F9D-4599-B6B6-5BEEC13342E7}"/>
    <cellStyle name="_Table 2 2 4_BAL4Q" xfId="58764" xr:uid="{EDF51108-6443-42F7-A19D-46A83D898908}"/>
    <cellStyle name="_Table 2 2 4_BAL4Q_AccImpNOTE" xfId="58765" xr:uid="{402E3887-D343-4251-A639-F2A3F1E6D3C3}"/>
    <cellStyle name="_Table 2 2 4_BAL4Q_GrossNOTE" xfId="58766" xr:uid="{27A3E4B3-4C60-4888-AC8E-F50BA2B1B95A}"/>
    <cellStyle name="_Table 2 2 4_Expenses" xfId="3208" xr:uid="{CD41E0BA-9FFC-418E-B82F-73F37E1285F3}"/>
    <cellStyle name="_Table 2 2 4_Expenses_1" xfId="42776" xr:uid="{9F45BF0D-AE83-4EA7-A611-6C57D7E7E43D}"/>
    <cellStyle name="_Table 2 2 4_Expenses_Expenses" xfId="42777" xr:uid="{C827DEC7-0881-45EA-952D-751B2DE51DF5}"/>
    <cellStyle name="_Table 2 2 4_Factbook" xfId="40688" xr:uid="{2548847E-F3F7-4F0A-8F32-5C40EABCEFE3}"/>
    <cellStyle name="_Table 2 2 4_GrossNOTE" xfId="58767" xr:uid="{F64DA857-287D-444F-B829-57606B1113AB}"/>
    <cellStyle name="_Table 2 2 4_Kontroll DM--&gt;" xfId="40689" xr:uid="{D31DF352-EB64-422C-811C-C4BE215A69AD}"/>
    <cellStyle name="_Table 2 2 4_Kvartalstabeller" xfId="40690" xr:uid="{42110D07-0A2A-47B3-BDBD-44FF3CFCFD8E}"/>
    <cellStyle name="_Table 2 2 4_Loans &amp; comm." xfId="58768" xr:uid="{E997D369-6742-4CFF-A63C-641FD43BB7BB}"/>
    <cellStyle name="_Table 2 2 4_NII" xfId="42702" xr:uid="{3DB2205D-B744-447F-B956-B78E373F9E41}"/>
    <cellStyle name="_Table 2 2 4_Report" xfId="58769" xr:uid="{EBBECE32-4D29-47C2-986A-8EB8D485EA77}"/>
    <cellStyle name="_Table 2 2 4_Report_1" xfId="58770" xr:uid="{201E4CFA-0D0C-472B-A3FD-B714CE0AE644}"/>
    <cellStyle name="_Table 2 2 4_Report_1_AccImpNOTE" xfId="58771" xr:uid="{D459CADF-9260-4F00-90E1-6D16C1E12236}"/>
    <cellStyle name="_Table 2 2 4_Report_1_GrossNOTE" xfId="58772" xr:uid="{2BA50C4A-2DE5-4FD5-A2B5-C162CBDCBA07}"/>
    <cellStyle name="_Table 2 2 4_Report_AccImpNOTE" xfId="58773" xr:uid="{BA1D1B03-0DEC-4640-A228-92D02142A22A}"/>
    <cellStyle name="_Table 2 2 4_Report_GrossNOTE" xfId="58774" xr:uid="{287A863D-BCF2-454B-82CD-ACFFD255DF18}"/>
    <cellStyle name="_Table 2 2 4_Report_P&amp;L" xfId="58775" xr:uid="{8FDFC53F-A0F2-41F5-83D2-BF44F66FD76D}"/>
    <cellStyle name="_Table 2 2 4_Report_P&amp;L_AccImpNOTE" xfId="58776" xr:uid="{9833A330-9B4F-4385-963B-009A78ED0BAA}"/>
    <cellStyle name="_Table 2 2 4_Report_P&amp;L_GrossNOTE" xfId="58777" xr:uid="{E8BBBCBF-C0C5-4FD5-A8AD-5DFE78C47CD0}"/>
    <cellStyle name="_Table 2 2 4_Report_P&amp;L_Report" xfId="58778" xr:uid="{667DE19F-4A59-4468-AC49-5DCFA0E63CA6}"/>
    <cellStyle name="_Table 2 2 4_Report_P&amp;L_Report_AccImpNOTE" xfId="58779" xr:uid="{55D2A1B5-1D5C-4B89-8ADF-B8B22E158EFF}"/>
    <cellStyle name="_Table 2 2 4_Report_P&amp;L_Report_GrossNOTE" xfId="58780" xr:uid="{DC1EDA6C-00D2-4092-9726-7FCDA39FAE22}"/>
    <cellStyle name="_Table 2 2 4_Report_Report" xfId="58781" xr:uid="{0E1332EE-C5B3-412E-87F6-14F650D4DB92}"/>
    <cellStyle name="_Table 2 2 4_Report_Report_AccImpNOTE" xfId="58782" xr:uid="{B9834E51-EC80-47AF-A937-C7127F1E5F58}"/>
    <cellStyle name="_Table 2 2 4_Report_Report_GrossNOTE" xfId="58783" xr:uid="{87E2B585-4B0A-4344-9D70-342D4A4CD18E}"/>
    <cellStyle name="_Table 2 2 4_SEG" xfId="58784" xr:uid="{CA9B2FE4-44F3-47D1-BDFC-517B713D893C}"/>
    <cellStyle name="_Table 2 2 4_SEG_AccImpNOTE" xfId="58785" xr:uid="{332E31B5-AFA8-4FDB-9772-016DAABFB86A}"/>
    <cellStyle name="_Table 2 2 4_SEG_GrossNOTE" xfId="58786" xr:uid="{24CA1020-7091-4720-AABE-D5DF3A8C84A5}"/>
    <cellStyle name="_Table 2 2 5" xfId="58787" xr:uid="{48BC4DF0-D292-4652-8E24-DDD2B6FACBA9}"/>
    <cellStyle name="_Table 2 2_3Q19" xfId="3209" xr:uid="{196700FE-5F21-47F2-AF03-CF8D2760166D}"/>
    <cellStyle name="_Table 2 2_3Q19_Expenses" xfId="42778" xr:uid="{365F431F-F569-488A-B43F-1692DA0D6580}"/>
    <cellStyle name="_Table 2 2_AccImpNOTE" xfId="58788" xr:uid="{A2CBBA9E-58AB-4D99-93C2-D9D0FDC06036}"/>
    <cellStyle name="_Table 2 2_Avstem DM og grunnlag" xfId="40691" xr:uid="{4D2BCB0C-163C-441D-A8CE-41C51AEA620B}"/>
    <cellStyle name="_Table 2 2_BAL4Q" xfId="58789" xr:uid="{C5FC622C-F1D3-4426-84B7-5CA08BF1C5B4}"/>
    <cellStyle name="_Table 2 2_BAL4Q_AccImpNOTE" xfId="58790" xr:uid="{03081C96-2F0B-46E2-89B8-B91D4C9178E1}"/>
    <cellStyle name="_Table 2 2_BAL4Q_GrossNOTE" xfId="58791" xr:uid="{0A3A8C4A-4577-4914-8D7B-FDF740D42442}"/>
    <cellStyle name="_Table 2 2_CVA" xfId="43171" xr:uid="{ED2DCB6C-14BB-4BA4-8D9F-D2D86A658D6B}"/>
    <cellStyle name="_Table 2 2_Expenses" xfId="3210" xr:uid="{C4931850-DAE8-446F-BDB2-4A9A7FA60FD7}"/>
    <cellStyle name="_Table 2 2_Expenses_1" xfId="42755" xr:uid="{EF64C373-F123-41D4-8269-115D039373BD}"/>
    <cellStyle name="_Table 2 2_Expenses_Expenses" xfId="42779" xr:uid="{E6743F72-608C-437B-863E-A157DBCC5668}"/>
    <cellStyle name="_Table 2 2_Factbook" xfId="40692" xr:uid="{6E1D1D80-386B-4202-BF02-EB951C46D60E}"/>
    <cellStyle name="_Table 2 2_Fin perf (2)" xfId="58792" xr:uid="{6383A49C-31C3-41C8-9993-16473FCE5D63}"/>
    <cellStyle name="_Table 2 2_Fin perf (2)_AccImpNOTE" xfId="58793" xr:uid="{AD902AC7-82BA-4D37-A254-729E38173E2C}"/>
    <cellStyle name="_Table 2 2_Fin perf (2)_GrossNOTE" xfId="58794" xr:uid="{40395835-E496-4535-9795-B5FA62AF85CA}"/>
    <cellStyle name="_Table 2 2_Fin perf (2)_Report" xfId="58795" xr:uid="{D48B0558-79C0-42EC-9811-B99CB1EA472D}"/>
    <cellStyle name="_Table 2 2_Fin perf (2)_Report_AccImpNOTE" xfId="58796" xr:uid="{C9B79EC5-7AB2-4D47-90BC-DD97E5A90C81}"/>
    <cellStyle name="_Table 2 2_Fin perf (2)_Report_GrossNOTE" xfId="58797" xr:uid="{45CFB693-7348-4928-8F0C-190B7AE3A344}"/>
    <cellStyle name="_Table 2 2_FVA" xfId="43172" xr:uid="{D68309B7-3658-4F78-9420-E97853B37904}"/>
    <cellStyle name="_Table 2 2_GrossNOTE" xfId="58798" xr:uid="{4EF401A1-4D6F-48A6-91EC-E3A1B80AEA25}"/>
    <cellStyle name="_Table 2 2_Kontroll DM--&gt;" xfId="40693" xr:uid="{3740D97E-7610-43C3-8B2C-4F73A77B5DE8}"/>
    <cellStyle name="_Table 2 2_Kvartalstabeller" xfId="40694" xr:uid="{F7DF1690-C5D9-4F07-99F0-897C4CEB58C1}"/>
    <cellStyle name="_Table 2 2_Kvartalstabeller_1" xfId="40695" xr:uid="{3A753486-01B0-46B9-8AF6-2A8A8AE88C0E}"/>
    <cellStyle name="_Table 2 2_Kvartalstabeller_Factbook" xfId="40696" xr:uid="{43067788-12C1-422A-AFA6-651250E32EE0}"/>
    <cellStyle name="_Table 2 2_Kvartalstabeller_Kvartalstabeller" xfId="40697" xr:uid="{3D078490-D485-4B6C-85C6-1FC34071CA70}"/>
    <cellStyle name="_Table 2 2_Loans &amp; comm." xfId="58799" xr:uid="{5352FED9-48FC-4C7F-9161-41AA8BADFAC5}"/>
    <cellStyle name="_Table 2 2_Markets" xfId="42900" xr:uid="{A442BD83-3D37-41ED-BD8C-C8A714744822}"/>
    <cellStyle name="_Table 2 2_NII" xfId="42692" xr:uid="{5FA4403D-E0FC-41C4-9D3C-86EF9C9E4030}"/>
    <cellStyle name="_Table 2 2_Non-NII" xfId="43164" xr:uid="{CBE92F82-0EEF-48A9-9C0F-C3C2F169FF4F}"/>
    <cellStyle name="_Table 2 2_Report" xfId="58800" xr:uid="{80FCE522-8122-4EF7-9122-E04DB6C121EC}"/>
    <cellStyle name="_Table 2 2_Report_1" xfId="58801" xr:uid="{27A9A7A4-971A-43DB-ACA3-091D3FB91C0F}"/>
    <cellStyle name="_Table 2 2_Report_1_AccImpNOTE" xfId="58802" xr:uid="{71CC8674-CC8B-4B9F-AFE0-854506B09499}"/>
    <cellStyle name="_Table 2 2_Report_1_GrossNOTE" xfId="58803" xr:uid="{E7F7A233-113F-45D6-BF7D-E24A47D443EB}"/>
    <cellStyle name="_Table 2 2_Report_AccImpNOTE" xfId="58804" xr:uid="{6A7C6FB7-77E1-43F3-8CE2-12FF33BD8720}"/>
    <cellStyle name="_Table 2 2_Report_GrossNOTE" xfId="58805" xr:uid="{4DFE4229-E068-4235-A1CA-CC94CD7C064E}"/>
    <cellStyle name="_Table 2 2_Report_P&amp;L" xfId="58806" xr:uid="{0AE733D0-129D-441F-9D60-5208158DEA8F}"/>
    <cellStyle name="_Table 2 2_Report_P&amp;L_AccImpNOTE" xfId="58807" xr:uid="{738F01A2-272E-4A1F-8789-19527A00F572}"/>
    <cellStyle name="_Table 2 2_Report_P&amp;L_GrossNOTE" xfId="58808" xr:uid="{588450F1-162D-4FBD-8CA1-785D2679851A}"/>
    <cellStyle name="_Table 2 2_Report_P&amp;L_Report" xfId="58809" xr:uid="{7FD80771-925F-40DB-8666-912424D26929}"/>
    <cellStyle name="_Table 2 2_Report_P&amp;L_Report_AccImpNOTE" xfId="58810" xr:uid="{68AE2ABC-E162-4277-A0B5-04C0AF806EE2}"/>
    <cellStyle name="_Table 2 2_Report_P&amp;L_Report_GrossNOTE" xfId="58811" xr:uid="{6458E1C8-83CC-4721-892E-71704303049E}"/>
    <cellStyle name="_Table 2 2_Report_Report" xfId="58812" xr:uid="{B71BD6FB-B6AC-477C-B868-9C0F217CDBA6}"/>
    <cellStyle name="_Table 2 2_Report_Report_AccImpNOTE" xfId="58813" xr:uid="{909B7894-34B4-45D7-8DD9-A5CE03EB47D9}"/>
    <cellStyle name="_Table 2 2_Report_Report_GrossNOTE" xfId="58814" xr:uid="{648ED312-B8DF-40D3-893F-F75E3AF108D2}"/>
    <cellStyle name="_Table 2 2_Results &amp; key fig." xfId="3211" xr:uid="{1D99A89A-822F-4343-AD4C-CB40E14E87AC}"/>
    <cellStyle name="_Table 2 2_Results &amp; key fig. 2" xfId="58815" xr:uid="{B71554FE-8B78-4D42-B2F6-0BE437137A6D}"/>
    <cellStyle name="_Table 2 2_Results &amp; key fig. 2_AccImpNOTE" xfId="58816" xr:uid="{660E3B4B-917E-423F-8F0C-5D21204DDCA8}"/>
    <cellStyle name="_Table 2 2_Results &amp; key fig. 2_GrossNOTE" xfId="58817" xr:uid="{305DAD60-535A-4AC0-B0B3-004F82697F7B}"/>
    <cellStyle name="_Table 2 2_Results &amp; key fig. 2_Report" xfId="58818" xr:uid="{181DC8C0-9958-47D9-8A37-8ECB8D9668F1}"/>
    <cellStyle name="_Table 2 2_Results &amp; key fig. 2_Report_AccImpNOTE" xfId="58819" xr:uid="{2DDD5946-53D4-42CF-9239-B99D4D27AEC5}"/>
    <cellStyle name="_Table 2 2_Results &amp; key fig. 2_Report_GrossNOTE" xfId="58820" xr:uid="{DB4B44DB-4B7B-4CA2-BE53-CA622615559A}"/>
    <cellStyle name="_Table 2 2_Results &amp; key fig. 3" xfId="58821" xr:uid="{1CA48372-E416-4737-83BF-B07151C3CE8E}"/>
    <cellStyle name="_Table 2 2_Results &amp; key fig._1" xfId="40698" xr:uid="{E7397CC6-7D2A-4F95-9C64-1285C404A656}"/>
    <cellStyle name="_Table 2 2_Results &amp; key fig._1_AccImpNOTE" xfId="58822" xr:uid="{5B14A5E7-A271-4618-879A-1C73786300E4}"/>
    <cellStyle name="_Table 2 2_Results &amp; key fig._1_Expenses" xfId="58205" xr:uid="{59F9EEA6-C7C0-4658-8EE0-A13370CDA348}"/>
    <cellStyle name="_Table 2 2_Results &amp; key fig._1_Factbook" xfId="40699" xr:uid="{3FB00FB7-3102-4C64-9B85-5F407F0CBA5C}"/>
    <cellStyle name="_Table 2 2_Results &amp; key fig._1_GrossNOTE" xfId="58823" xr:uid="{A71A5B11-6612-4C58-99FF-21F7183412D0}"/>
    <cellStyle name="_Table 2 2_Results &amp; key fig._1_Kontroll DM--&gt;" xfId="40700" xr:uid="{C678BE43-F123-475A-9413-EE8B61D65703}"/>
    <cellStyle name="_Table 2 2_Results &amp; key fig._1_Kvartalstabeller" xfId="40701" xr:uid="{8AE6BB5C-2D4C-45FB-8248-4B79D9CE3844}"/>
    <cellStyle name="_Table 2 2_Results &amp; key fig._1_Report" xfId="58824" xr:uid="{77AB6EEF-C4F8-4D9A-BCF4-BD50E52286C7}"/>
    <cellStyle name="_Table 2 2_Results &amp; key fig._1_Report_AccImpNOTE" xfId="58825" xr:uid="{3D9F1628-3164-4C92-B690-1B57BC0E1092}"/>
    <cellStyle name="_Table 2 2_Results &amp; key fig._1_Report_GrossNOTE" xfId="58826" xr:uid="{5D78C529-1C24-4BA8-9FF7-A2D352BA95AC}"/>
    <cellStyle name="_Table 2 2_Results &amp; key fig._2" xfId="49560" xr:uid="{A47E2219-7DA0-404A-B822-29FD1E0C02CD}"/>
    <cellStyle name="_Table 2 2_Results &amp; key fig._AccImpNOTE" xfId="58827" xr:uid="{AA084C51-5FD9-45F5-B8EB-392AF8F1C455}"/>
    <cellStyle name="_Table 2 2_Results &amp; key fig._BAL4Q" xfId="58828" xr:uid="{044E3030-5DCD-44DF-AF0E-06D142EBC5C7}"/>
    <cellStyle name="_Table 2 2_Results &amp; key fig._BAL4Q_AccImpNOTE" xfId="58829" xr:uid="{9380145E-4AD3-47B4-B12E-8C8F03F7448D}"/>
    <cellStyle name="_Table 2 2_Results &amp; key fig._BAL4Q_GrossNOTE" xfId="58830" xr:uid="{0F568582-867F-4282-A83B-F3FD697E526B}"/>
    <cellStyle name="_Table 2 2_Results &amp; key fig._Expenses" xfId="3212" xr:uid="{4ADDCC7D-5F9C-4A42-B8A3-F9CCEE170DC9}"/>
    <cellStyle name="_Table 2 2_Results &amp; key fig._Expenses_1" xfId="42780" xr:uid="{E0A617CE-D7FF-406C-9C15-4E6890755F9F}"/>
    <cellStyle name="_Table 2 2_Results &amp; key fig._Expenses_Expenses" xfId="42781" xr:uid="{423A4F2B-F917-42DC-82C9-96C57A90553C}"/>
    <cellStyle name="_Table 2 2_Results &amp; key fig._Factbook" xfId="40702" xr:uid="{C22DAD8C-4664-4D22-BC60-C2FF8DF939F6}"/>
    <cellStyle name="_Table 2 2_Results &amp; key fig._GrossNOTE" xfId="58831" xr:uid="{0847EF67-559B-42C7-A850-2022760DD0CA}"/>
    <cellStyle name="_Table 2 2_Results &amp; key fig._Kontroll DM--&gt;" xfId="40703" xr:uid="{9CA7B9FF-6A36-4C7C-BF45-F90AD15A1808}"/>
    <cellStyle name="_Table 2 2_Results &amp; key fig._Kvartalstabeller" xfId="40704" xr:uid="{3F3C5727-FD20-4501-AF88-59030E9BDC5F}"/>
    <cellStyle name="_Table 2 2_Results &amp; key fig._Loans &amp; comm." xfId="58832" xr:uid="{7BB23604-E13A-4035-93B8-F0196F6E79AE}"/>
    <cellStyle name="_Table 2 2_Results &amp; key fig._NII" xfId="42703" xr:uid="{26925868-33C7-4CB1-835A-5DDD55C12DD7}"/>
    <cellStyle name="_Table 2 2_Results &amp; key fig._Report" xfId="58833" xr:uid="{666691AE-D7B4-46F1-803B-72641E7AD69A}"/>
    <cellStyle name="_Table 2 2_Results &amp; key fig._Report_1" xfId="58834" xr:uid="{7BE0C3E2-4575-483A-AEC8-341A6D20E90B}"/>
    <cellStyle name="_Table 2 2_Results &amp; key fig._Report_1_AccImpNOTE" xfId="58835" xr:uid="{CD4BADD1-4F41-4D92-B7D9-9424D1A38494}"/>
    <cellStyle name="_Table 2 2_Results &amp; key fig._Report_1_GrossNOTE" xfId="58836" xr:uid="{46909C6D-ABA5-4C5B-9BFE-7A6503CCA296}"/>
    <cellStyle name="_Table 2 2_Results &amp; key fig._Report_AccImpNOTE" xfId="58837" xr:uid="{A72AB6B8-1321-4916-AB95-BE70EA5C07F9}"/>
    <cellStyle name="_Table 2 2_Results &amp; key fig._Report_GrossNOTE" xfId="58838" xr:uid="{07C8E83A-CB61-4FC1-899A-89DA30D4D4C9}"/>
    <cellStyle name="_Table 2 2_Results &amp; key fig._Report_P&amp;L" xfId="58839" xr:uid="{2D265923-1AEE-4A5C-8D81-230ADFFD8FC7}"/>
    <cellStyle name="_Table 2 2_Results &amp; key fig._Report_P&amp;L_AccImpNOTE" xfId="58840" xr:uid="{9A50282A-80C5-444B-B10F-1DCE5005E6E0}"/>
    <cellStyle name="_Table 2 2_Results &amp; key fig._Report_P&amp;L_GrossNOTE" xfId="58841" xr:uid="{B25E14AC-FEE3-4329-BF05-C2095E91071F}"/>
    <cellStyle name="_Table 2 2_Results &amp; key fig._Report_P&amp;L_Report" xfId="58842" xr:uid="{2D8BD360-EDEB-447E-B959-38F86171B45B}"/>
    <cellStyle name="_Table 2 2_Results &amp; key fig._Report_P&amp;L_Report_AccImpNOTE" xfId="58843" xr:uid="{3D422575-4AAD-4616-ADCF-685D3AB6A493}"/>
    <cellStyle name="_Table 2 2_Results &amp; key fig._Report_P&amp;L_Report_GrossNOTE" xfId="58844" xr:uid="{860FFA0D-78DB-416E-949C-B558FAF2712E}"/>
    <cellStyle name="_Table 2 2_Results &amp; key fig._Report_Report" xfId="58845" xr:uid="{8B5A5FF0-EAB0-432D-ABA1-1878F6456C78}"/>
    <cellStyle name="_Table 2 2_Results &amp; key fig._Report_Report_AccImpNOTE" xfId="58846" xr:uid="{934BFFAF-CD81-40D9-BE02-47E938DA640B}"/>
    <cellStyle name="_Table 2 2_Results &amp; key fig._Report_Report_GrossNOTE" xfId="58847" xr:uid="{1B719ECF-5315-4D0B-85A7-9358610645BA}"/>
    <cellStyle name="_Table 2 2_Results &amp; key fig._SEG" xfId="58848" xr:uid="{4F0865AD-2EC2-4947-B720-A149A28B094B}"/>
    <cellStyle name="_Table 2 2_Results &amp; key fig._SEG_AccImpNOTE" xfId="58849" xr:uid="{0C538759-F20C-49E3-967C-86DAAC0DCE0C}"/>
    <cellStyle name="_Table 2 2_Results &amp; key fig._SEG_GrossNOTE" xfId="58850" xr:uid="{416E8D4B-13E8-4359-AE04-3046F76DD214}"/>
    <cellStyle name="_Table 2 2_SEG" xfId="58851" xr:uid="{9D7D01E8-703B-4AEA-85D7-2FCE8B5543DF}"/>
    <cellStyle name="_Table 2 2_SEG_AccImpNOTE" xfId="58852" xr:uid="{535E0C9F-1AED-4CB9-AD60-3F19147D9E56}"/>
    <cellStyle name="_Table 2 2_SEG_GrossNOTE" xfId="58853" xr:uid="{37DAC8F3-5B15-4C47-AC9F-0A9A3844660A}"/>
    <cellStyle name="_Table 2 3" xfId="3213" xr:uid="{4767915D-9675-4F95-8747-9317B1C13C4A}"/>
    <cellStyle name="_Table 2 3 2" xfId="3214" xr:uid="{34EDAB6D-78F9-4367-890A-00630CDC9874}"/>
    <cellStyle name="_Table 2 3 2 2" xfId="3215" xr:uid="{41928377-0ECF-4967-B111-E0C5F29266FC}"/>
    <cellStyle name="_Table 2 3 2 2 2" xfId="58854" xr:uid="{0E3FA426-E167-4EBF-B9E8-8078FA08BDB3}"/>
    <cellStyle name="_Table 2 3 2 2 2_AccImpNOTE" xfId="58855" xr:uid="{35FDA827-E724-43A1-A045-E012C5B40048}"/>
    <cellStyle name="_Table 2 3 2 2 2_GrossNOTE" xfId="58856" xr:uid="{417851A3-DDC7-4D28-8D55-A47EE7108F05}"/>
    <cellStyle name="_Table 2 3 2 2 2_Report" xfId="58857" xr:uid="{A90D3A11-30E6-42BF-A997-7F1E02DC3F38}"/>
    <cellStyle name="_Table 2 3 2 2 2_Report_AccImpNOTE" xfId="58858" xr:uid="{18A78F65-60E6-48EE-A642-472F18EA8848}"/>
    <cellStyle name="_Table 2 3 2 2 2_Report_GrossNOTE" xfId="58859" xr:uid="{42A7EE9F-9728-40A9-B46B-16CCEEBF4A48}"/>
    <cellStyle name="_Table 2 3 2 2 3" xfId="58860" xr:uid="{5EDAC6E1-5352-4B46-A5D4-A54D56CD39DB}"/>
    <cellStyle name="_Table 2 3 2 2_AccImpNOTE" xfId="58861" xr:uid="{CF94D31C-2C0A-4A07-9AEF-AC565CDD4D10}"/>
    <cellStyle name="_Table 2 3 2 2_BAL4Q" xfId="58862" xr:uid="{016C6363-30CA-4ECE-8B1F-7A91705E9A5C}"/>
    <cellStyle name="_Table 2 3 2 2_BAL4Q_AccImpNOTE" xfId="58863" xr:uid="{81A9BE81-DF9E-4800-B455-046448822C0F}"/>
    <cellStyle name="_Table 2 3 2 2_BAL4Q_GrossNOTE" xfId="58864" xr:uid="{D564A556-968B-4F7B-80C1-83ECB7671FBA}"/>
    <cellStyle name="_Table 2 3 2 2_Expenses" xfId="3216" xr:uid="{E6131CA8-6AFC-4D42-850F-0C6D21E9EB44}"/>
    <cellStyle name="_Table 2 3 2 2_Expenses_1" xfId="42784" xr:uid="{811FCC6D-6DD9-463B-8F98-5B46EA51A662}"/>
    <cellStyle name="_Table 2 3 2 2_Expenses_Expenses" xfId="42785" xr:uid="{3F119245-6BE4-43AC-AC41-E87F0288BF23}"/>
    <cellStyle name="_Table 2 3 2 2_Factbook" xfId="40705" xr:uid="{9988BAD2-16D0-4D25-B51A-2B5D77ADB5F7}"/>
    <cellStyle name="_Table 2 3 2 2_GrossNOTE" xfId="58865" xr:uid="{022C5D4A-B5CC-41AF-A351-F920BB9D90FD}"/>
    <cellStyle name="_Table 2 3 2 2_Kontroll DM--&gt;" xfId="40706" xr:uid="{5390E6BA-553A-49A6-BDD9-33902CFFAC40}"/>
    <cellStyle name="_Table 2 3 2 2_Kvartalstabeller" xfId="40707" xr:uid="{3EDBFDA2-F1DB-4A15-934B-72A4A2CCCA75}"/>
    <cellStyle name="_Table 2 3 2 2_Loans &amp; comm." xfId="58866" xr:uid="{844819F7-F715-4746-BE02-1442488669BA}"/>
    <cellStyle name="_Table 2 3 2 2_NII" xfId="42706" xr:uid="{093FE9CD-0C15-4FD5-B30F-351CCC524D20}"/>
    <cellStyle name="_Table 2 3 2 2_Report" xfId="58867" xr:uid="{2CAF96FE-F2AF-4CD7-8F3D-3C6ED9CA2727}"/>
    <cellStyle name="_Table 2 3 2 2_Report_1" xfId="58868" xr:uid="{5A3EF7C7-35EF-4CB8-8AC8-6B323F56DB64}"/>
    <cellStyle name="_Table 2 3 2 2_Report_1_AccImpNOTE" xfId="58869" xr:uid="{42EC2538-0159-4D73-B133-F780CE15A4BD}"/>
    <cellStyle name="_Table 2 3 2 2_Report_1_GrossNOTE" xfId="58870" xr:uid="{A612A3F3-9A1B-479F-84A8-21BBA3FFA92F}"/>
    <cellStyle name="_Table 2 3 2 2_Report_AccImpNOTE" xfId="58871" xr:uid="{386F237D-8BE1-4CFB-BB20-5EB59D218E67}"/>
    <cellStyle name="_Table 2 3 2 2_Report_GrossNOTE" xfId="58872" xr:uid="{A38237E4-057F-4D62-A3FA-54749BCD6723}"/>
    <cellStyle name="_Table 2 3 2 2_Report_P&amp;L" xfId="58873" xr:uid="{A9038DFF-494A-4ECA-82CD-A018307D4419}"/>
    <cellStyle name="_Table 2 3 2 2_Report_P&amp;L_AccImpNOTE" xfId="58874" xr:uid="{5D3AF79B-7219-4517-B2B6-E097D3C19110}"/>
    <cellStyle name="_Table 2 3 2 2_Report_P&amp;L_GrossNOTE" xfId="58875" xr:uid="{DCAAB7FA-FC5D-460B-881E-53ED6E58AA59}"/>
    <cellStyle name="_Table 2 3 2 2_Report_P&amp;L_Report" xfId="58876" xr:uid="{AB7F7FE7-32EF-42F0-B0D0-619977B3D414}"/>
    <cellStyle name="_Table 2 3 2 2_Report_P&amp;L_Report_AccImpNOTE" xfId="58877" xr:uid="{3BFC1271-DB21-437C-9BB2-072B6BEFF023}"/>
    <cellStyle name="_Table 2 3 2 2_Report_P&amp;L_Report_GrossNOTE" xfId="58878" xr:uid="{3682A728-2487-45EE-9E20-7BC903AA2A8F}"/>
    <cellStyle name="_Table 2 3 2 2_Report_Report" xfId="58879" xr:uid="{1222BE9C-051E-4BB8-BA93-DBCF2AD3C367}"/>
    <cellStyle name="_Table 2 3 2 2_Report_Report_AccImpNOTE" xfId="58880" xr:uid="{42C54D39-6199-4114-B21B-67EB0F83E159}"/>
    <cellStyle name="_Table 2 3 2 2_Report_Report_GrossNOTE" xfId="58881" xr:uid="{4A7E9515-1908-4A06-A4B1-F3C8E1D5585F}"/>
    <cellStyle name="_Table 2 3 2 2_Results &amp; key fig." xfId="49568" xr:uid="{69ABE367-792B-44EF-B3A8-D62A878F4428}"/>
    <cellStyle name="_Table 2 3 2 2_SEG" xfId="58882" xr:uid="{0E7E3C03-22E9-4CE8-8827-E705F061D451}"/>
    <cellStyle name="_Table 2 3 2 2_SEG_AccImpNOTE" xfId="58883" xr:uid="{20BC9003-0850-46BC-85C5-FDAE1DB4708F}"/>
    <cellStyle name="_Table 2 3 2 2_SEG_GrossNOTE" xfId="58884" xr:uid="{3D188E90-5C69-4A39-BD83-A1A2E60718C4}"/>
    <cellStyle name="_Table 2 3 2 3" xfId="3217" xr:uid="{71B45EE2-CF9E-4312-B83E-4AD04B030320}"/>
    <cellStyle name="_Table 2 3 2 3 2" xfId="58885" xr:uid="{2C4DB550-656D-43AC-95CB-2F95420E88E9}"/>
    <cellStyle name="_Table 2 3 2 3 2_AccImpNOTE" xfId="58886" xr:uid="{FA20F4F9-03D1-47A6-B90C-024772322B00}"/>
    <cellStyle name="_Table 2 3 2 3 2_GrossNOTE" xfId="58887" xr:uid="{2988420D-8481-48AE-A051-A975599760F4}"/>
    <cellStyle name="_Table 2 3 2 3 2_Report" xfId="58888" xr:uid="{2DB7BFE2-6BC6-41DC-8C0B-3D443BCF954E}"/>
    <cellStyle name="_Table 2 3 2 3 2_Report_AccImpNOTE" xfId="58889" xr:uid="{749400EC-D3E6-4FFE-ABBC-70C6B87C3CBA}"/>
    <cellStyle name="_Table 2 3 2 3 2_Report_GrossNOTE" xfId="58890" xr:uid="{F0BF9DE8-DE65-4DD0-B7AE-CFB7C10E90AD}"/>
    <cellStyle name="_Table 2 3 2 3 3" xfId="58891" xr:uid="{FF366E36-9DEC-4457-861F-F2F070827708}"/>
    <cellStyle name="_Table 2 3 2 3_AccImpNOTE" xfId="58892" xr:uid="{58961CA0-006D-4F90-9A83-562DD21F6021}"/>
    <cellStyle name="_Table 2 3 2 3_BAL4Q" xfId="58893" xr:uid="{39665366-8A73-429B-88BE-513B10FC61E3}"/>
    <cellStyle name="_Table 2 3 2 3_BAL4Q_AccImpNOTE" xfId="58894" xr:uid="{E707C3A7-2F11-43A5-938C-5D9A09ABC474}"/>
    <cellStyle name="_Table 2 3 2 3_BAL4Q_GrossNOTE" xfId="58895" xr:uid="{A2F8BF96-2ABD-41B8-BFF5-4D67D9521F58}"/>
    <cellStyle name="_Table 2 3 2 3_Expenses" xfId="3218" xr:uid="{47A2E46A-4A21-4EB3-BEDD-2D1C5C17C5B2}"/>
    <cellStyle name="_Table 2 3 2 3_Expenses_1" xfId="42786" xr:uid="{A72ADE21-067B-448F-9CE3-B9981FD66049}"/>
    <cellStyle name="_Table 2 3 2 3_Expenses_Expenses" xfId="42787" xr:uid="{F096D6F3-0745-446D-A808-ED61BA6BF852}"/>
    <cellStyle name="_Table 2 3 2 3_Factbook" xfId="40708" xr:uid="{2C1A60EE-8E43-4A8A-A205-F5B7481A0541}"/>
    <cellStyle name="_Table 2 3 2 3_GrossNOTE" xfId="58896" xr:uid="{61B181C7-CD2C-4682-8425-44D53C740FD9}"/>
    <cellStyle name="_Table 2 3 2 3_Kontroll DM--&gt;" xfId="40709" xr:uid="{14C31579-11BF-4E6D-A458-284FF71F9707}"/>
    <cellStyle name="_Table 2 3 2 3_Kvartalstabeller" xfId="40710" xr:uid="{2E661AE7-D19B-41E5-93D5-EE725D060AEB}"/>
    <cellStyle name="_Table 2 3 2 3_Loans &amp; comm." xfId="58897" xr:uid="{B76FF3DD-7097-4A68-B9B6-2DF5F89477A8}"/>
    <cellStyle name="_Table 2 3 2 3_NII" xfId="42707" xr:uid="{E831C6FF-53FC-49BE-8004-34D2B236FEF3}"/>
    <cellStyle name="_Table 2 3 2 3_Report" xfId="58898" xr:uid="{7A817D15-986C-451A-85CA-57B29BFAE2EA}"/>
    <cellStyle name="_Table 2 3 2 3_Report_1" xfId="58899" xr:uid="{148C5E0F-3DF6-4E5B-8E21-F6FBC15E7653}"/>
    <cellStyle name="_Table 2 3 2 3_Report_1_AccImpNOTE" xfId="58900" xr:uid="{775B6E92-898D-4C98-BA77-151AC3BFEFCC}"/>
    <cellStyle name="_Table 2 3 2 3_Report_1_GrossNOTE" xfId="58901" xr:uid="{A0D4E3DF-85B2-40F7-9663-639E42F68F95}"/>
    <cellStyle name="_Table 2 3 2 3_Report_AccImpNOTE" xfId="58902" xr:uid="{70AA00D7-8F93-4A6A-A2D2-C6AD85FBB3B4}"/>
    <cellStyle name="_Table 2 3 2 3_Report_GrossNOTE" xfId="58903" xr:uid="{BEBB32E1-39D5-44E7-8B29-7A1182CC7F1F}"/>
    <cellStyle name="_Table 2 3 2 3_Report_P&amp;L" xfId="58904" xr:uid="{8E096727-B689-423E-9D1B-C0824D345DF8}"/>
    <cellStyle name="_Table 2 3 2 3_Report_P&amp;L_AccImpNOTE" xfId="58905" xr:uid="{6D6F9414-32DF-4481-8336-A4F1C6C68FC3}"/>
    <cellStyle name="_Table 2 3 2 3_Report_P&amp;L_GrossNOTE" xfId="58906" xr:uid="{72D5DB2C-F142-489F-9C73-82CF262FAA50}"/>
    <cellStyle name="_Table 2 3 2 3_Report_P&amp;L_Report" xfId="58907" xr:uid="{C6F1C719-B1A6-4887-AB43-D92157B59E00}"/>
    <cellStyle name="_Table 2 3 2 3_Report_P&amp;L_Report_AccImpNOTE" xfId="58908" xr:uid="{CC04005C-A547-4C4A-80EE-834AC5525796}"/>
    <cellStyle name="_Table 2 3 2 3_Report_P&amp;L_Report_GrossNOTE" xfId="58909" xr:uid="{A271D793-4D8A-431D-91AB-F20D723B1A8E}"/>
    <cellStyle name="_Table 2 3 2 3_Report_Report" xfId="58910" xr:uid="{2BD8C2BA-92DB-4759-ABF0-5793ADDE81EC}"/>
    <cellStyle name="_Table 2 3 2 3_Report_Report_AccImpNOTE" xfId="58911" xr:uid="{47997879-C73F-45DA-A8BD-66D7ECE8FFD1}"/>
    <cellStyle name="_Table 2 3 2 3_Report_Report_GrossNOTE" xfId="58912" xr:uid="{D0D28322-28A7-4DF9-90AA-419F3206666F}"/>
    <cellStyle name="_Table 2 3 2 3_SEG" xfId="58913" xr:uid="{B1FDA943-CA63-437A-8955-4E52AAB29E50}"/>
    <cellStyle name="_Table 2 3 2 3_SEG_AccImpNOTE" xfId="58914" xr:uid="{31A675D5-BBAE-4AB0-B4B2-54DD35710D67}"/>
    <cellStyle name="_Table 2 3 2 3_SEG_GrossNOTE" xfId="58915" xr:uid="{569F6DE8-5A5E-4FC5-A03C-D2A077168953}"/>
    <cellStyle name="_Table 2 3 2 4" xfId="3219" xr:uid="{A4CCCDFF-58B6-4953-AEC2-1F719689D434}"/>
    <cellStyle name="_Table 2 3 2 4_AccImpNOTE" xfId="58916" xr:uid="{96CE5DE1-11C2-4558-BB7B-3268D1A74683}"/>
    <cellStyle name="_Table 2 3 2 4_BAL4Q" xfId="58917" xr:uid="{BFE85403-4D3E-49F2-8892-77F2C23409B3}"/>
    <cellStyle name="_Table 2 3 2 4_BAL4Q_AccImpNOTE" xfId="58918" xr:uid="{28F33C33-92A0-4758-B5A5-37EFF1B39221}"/>
    <cellStyle name="_Table 2 3 2 4_BAL4Q_GrossNOTE" xfId="58919" xr:uid="{EFEBF4B5-AC89-4E24-944D-B8771442851F}"/>
    <cellStyle name="_Table 2 3 2 4_Expenses" xfId="3220" xr:uid="{24EDF19B-5B95-4051-AE7F-5C7973AF8B4D}"/>
    <cellStyle name="_Table 2 3 2 4_Expenses_1" xfId="42788" xr:uid="{9995C50B-EF9C-4A99-B644-6A58C1D41754}"/>
    <cellStyle name="_Table 2 3 2 4_Expenses_Expenses" xfId="42789" xr:uid="{F559D482-C9EB-481A-815A-DD08A5FB0A19}"/>
    <cellStyle name="_Table 2 3 2 4_Factbook" xfId="40711" xr:uid="{79629EDD-F442-46C9-A8BB-5F8180851D14}"/>
    <cellStyle name="_Table 2 3 2 4_GrossNOTE" xfId="58920" xr:uid="{F5C3CAF4-0D14-4F16-B13F-A2D5E767022C}"/>
    <cellStyle name="_Table 2 3 2 4_Kontroll DM--&gt;" xfId="40712" xr:uid="{34C90955-2BBF-4D9C-A45F-183D9E0131EB}"/>
    <cellStyle name="_Table 2 3 2 4_Kvartalstabeller" xfId="40713" xr:uid="{8DAF459D-8F7A-4EBB-8512-09E97A844322}"/>
    <cellStyle name="_Table 2 3 2 4_Loans &amp; comm." xfId="58921" xr:uid="{9410AEE5-A0AA-4840-B16E-9825879EA317}"/>
    <cellStyle name="_Table 2 3 2 4_NII" xfId="42708" xr:uid="{2FD183F0-0CAD-4598-B28C-298A90FF6EF6}"/>
    <cellStyle name="_Table 2 3 2 4_Report" xfId="58922" xr:uid="{A1080449-952A-4926-BFD6-FDA71483B795}"/>
    <cellStyle name="_Table 2 3 2 4_Report_1" xfId="58923" xr:uid="{F1C604A8-D24F-4B6B-970A-A6E553C3DB74}"/>
    <cellStyle name="_Table 2 3 2 4_Report_1_AccImpNOTE" xfId="58924" xr:uid="{B33603B1-A001-408B-A845-67E641A4A394}"/>
    <cellStyle name="_Table 2 3 2 4_Report_1_GrossNOTE" xfId="58925" xr:uid="{D9307B91-C3C5-4E9E-AD8F-74981A9CBBBA}"/>
    <cellStyle name="_Table 2 3 2 4_Report_AccImpNOTE" xfId="58926" xr:uid="{74CF998C-BEEE-41AA-ADE9-9E1F594EAE33}"/>
    <cellStyle name="_Table 2 3 2 4_Report_GrossNOTE" xfId="58927" xr:uid="{B02FF91A-CB7C-435B-A9AF-BD83A1DEA7FF}"/>
    <cellStyle name="_Table 2 3 2 4_Report_P&amp;L" xfId="58928" xr:uid="{C116DC6D-E1BD-428D-9D6D-BF60ACCE93FE}"/>
    <cellStyle name="_Table 2 3 2 4_Report_P&amp;L_AccImpNOTE" xfId="58929" xr:uid="{C6033A5D-D4A1-4D2A-9B10-47AD3A78D789}"/>
    <cellStyle name="_Table 2 3 2 4_Report_P&amp;L_GrossNOTE" xfId="58930" xr:uid="{D856A931-5C7A-4967-B9EE-47EF0525DB1C}"/>
    <cellStyle name="_Table 2 3 2 4_Report_P&amp;L_Report" xfId="58931" xr:uid="{2BEB73B6-D10F-4D18-B683-05D4F3357D13}"/>
    <cellStyle name="_Table 2 3 2 4_Report_P&amp;L_Report_AccImpNOTE" xfId="58932" xr:uid="{00854458-06FD-4CE1-9E6C-8F9E469AFDA9}"/>
    <cellStyle name="_Table 2 3 2 4_Report_P&amp;L_Report_GrossNOTE" xfId="58933" xr:uid="{6B3D0D6B-B0E3-4250-9449-7E5E8E25CC06}"/>
    <cellStyle name="_Table 2 3 2 4_Report_Report" xfId="58934" xr:uid="{751D46B3-072C-4A9B-A8A3-9C449C125A9B}"/>
    <cellStyle name="_Table 2 3 2 4_Report_Report_AccImpNOTE" xfId="58935" xr:uid="{601765F9-3E31-400E-9AB3-117A8635A230}"/>
    <cellStyle name="_Table 2 3 2 4_Report_Report_GrossNOTE" xfId="58936" xr:uid="{7CD95044-BF9F-47CD-BA77-FB1EE6123B0B}"/>
    <cellStyle name="_Table 2 3 2 4_SEG" xfId="58937" xr:uid="{A668F11B-C927-4D4C-9420-C759139F3792}"/>
    <cellStyle name="_Table 2 3 2 4_SEG_AccImpNOTE" xfId="58938" xr:uid="{4065C514-4378-438E-B951-19F92B859EBB}"/>
    <cellStyle name="_Table 2 3 2 4_SEG_GrossNOTE" xfId="58939" xr:uid="{6CD48EBE-5DBC-4B7F-930D-11F48354ADFD}"/>
    <cellStyle name="_Table 2 3 2 5" xfId="58940" xr:uid="{6885E402-0B17-4280-A1CA-736D626D1B9A}"/>
    <cellStyle name="_Table 2 3 2_3Q19" xfId="3221" xr:uid="{3B21320C-E08D-4880-9AD4-94BB900D888C}"/>
    <cellStyle name="_Table 2 3 2_3Q19_Expenses" xfId="42790" xr:uid="{23809E08-137C-4FC8-971F-1300C5001DDF}"/>
    <cellStyle name="_Table 2 3 2_AccImpNOTE" xfId="58941" xr:uid="{3874046F-1FEB-402A-9DBF-13056868E2CB}"/>
    <cellStyle name="_Table 2 3 2_Avstem DM og grunnlag" xfId="40714" xr:uid="{1ACA0C14-2F8E-4386-A9AA-D3C0160EC7D8}"/>
    <cellStyle name="_Table 2 3 2_BAL4Q" xfId="58942" xr:uid="{86A0DBC3-C47C-4F70-9783-A2A2AD40C9AE}"/>
    <cellStyle name="_Table 2 3 2_BAL4Q_AccImpNOTE" xfId="58943" xr:uid="{B8DE0146-CBEA-4D76-BB6F-339706FAB0F3}"/>
    <cellStyle name="_Table 2 3 2_BAL4Q_GrossNOTE" xfId="58944" xr:uid="{DD4A1391-9CEC-4846-AD33-650FFFEB3D12}"/>
    <cellStyle name="_Table 2 3 2_CVA" xfId="43175" xr:uid="{1D63639C-DAE5-48B5-ACA1-59C2023F3576}"/>
    <cellStyle name="_Table 2 3 2_Expenses" xfId="3222" xr:uid="{E336FB68-FCDE-429C-9706-62C85891C717}"/>
    <cellStyle name="_Table 2 3 2_Expenses_1" xfId="42783" xr:uid="{95FFF8D7-26A7-4D6D-82A4-6D43E4C4CFD0}"/>
    <cellStyle name="_Table 2 3 2_Expenses_Expenses" xfId="42791" xr:uid="{EDF5B51C-1A5F-44E4-B3F7-AB8ECA0027E8}"/>
    <cellStyle name="_Table 2 3 2_Factbook" xfId="40715" xr:uid="{00DB1B2D-EEC5-4991-A217-D201817BE437}"/>
    <cellStyle name="_Table 2 3 2_Fin perf (2)" xfId="58945" xr:uid="{9D4B9813-31FF-4B34-A8F7-EE4C7BECE15F}"/>
    <cellStyle name="_Table 2 3 2_Fin perf (2)_AccImpNOTE" xfId="58946" xr:uid="{ADB5FAD9-B878-4F57-9110-5FCFCC018BC9}"/>
    <cellStyle name="_Table 2 3 2_Fin perf (2)_GrossNOTE" xfId="58947" xr:uid="{0C490261-8CAD-4DAF-8A9D-B44A90C16CA9}"/>
    <cellStyle name="_Table 2 3 2_Fin perf (2)_Report" xfId="58948" xr:uid="{BDCAF15E-B55D-4747-83D1-891BDDD9B87E}"/>
    <cellStyle name="_Table 2 3 2_Fin perf (2)_Report_AccImpNOTE" xfId="58949" xr:uid="{D4D4A0C9-2F02-44B7-BA99-A1B21C93FE61}"/>
    <cellStyle name="_Table 2 3 2_Fin perf (2)_Report_GrossNOTE" xfId="58950" xr:uid="{7EC0D360-E5AA-41CC-AC0C-30B68773BF8A}"/>
    <cellStyle name="_Table 2 3 2_FVA" xfId="43176" xr:uid="{1CC326AA-F824-499C-9B23-593A3187B219}"/>
    <cellStyle name="_Table 2 3 2_GrossNOTE" xfId="58951" xr:uid="{2FDE2269-1A47-472C-ABFC-9C1DB7F5580B}"/>
    <cellStyle name="_Table 2 3 2_Kontroll DM--&gt;" xfId="40716" xr:uid="{6EE3DBB6-5F62-48CD-8ED4-9C9F4F2E7146}"/>
    <cellStyle name="_Table 2 3 2_Kvartalstabeller" xfId="40717" xr:uid="{D63DDD59-266B-4B74-BECA-19E061CD0227}"/>
    <cellStyle name="_Table 2 3 2_Kvartalstabeller_1" xfId="40718" xr:uid="{F3B1B08F-1FB5-4120-BB0F-069BB7334B4E}"/>
    <cellStyle name="_Table 2 3 2_Kvartalstabeller_Factbook" xfId="40719" xr:uid="{59F48DB1-9FC1-4C0B-A50F-AA2323542D48}"/>
    <cellStyle name="_Table 2 3 2_Kvartalstabeller_Kvartalstabeller" xfId="40720" xr:uid="{673C257D-47E8-439D-A2E2-4587AC0E4944}"/>
    <cellStyle name="_Table 2 3 2_Loans &amp; comm." xfId="58952" xr:uid="{BDC8EDD1-E11A-4E86-B0EC-804B40B5CBD2}"/>
    <cellStyle name="_Table 2 3 2_Markets" xfId="42904" xr:uid="{853A8146-88D1-4D8E-86C4-9C451A7693BA}"/>
    <cellStyle name="_Table 2 3 2_NII" xfId="42705" xr:uid="{2EA4F486-B944-4454-9BF7-C014A946523B}"/>
    <cellStyle name="_Table 2 3 2_Non-NII" xfId="43174" xr:uid="{8431FACF-2FCB-475F-B309-B4FC9682C6EF}"/>
    <cellStyle name="_Table 2 3 2_Report" xfId="58953" xr:uid="{5D4F15D3-5FAC-45B0-B988-4B3AC22660C1}"/>
    <cellStyle name="_Table 2 3 2_Report_1" xfId="58954" xr:uid="{851F0C5B-3579-4807-BD52-4CB7AC1D86E4}"/>
    <cellStyle name="_Table 2 3 2_Report_1_AccImpNOTE" xfId="58955" xr:uid="{7C3B073F-08DC-422A-93C2-20C2B60C1616}"/>
    <cellStyle name="_Table 2 3 2_Report_1_GrossNOTE" xfId="58956" xr:uid="{E0E3237F-5ECA-45DF-88A4-5AC4953F8DD3}"/>
    <cellStyle name="_Table 2 3 2_Report_AccImpNOTE" xfId="58957" xr:uid="{82671F97-6789-44E2-9B95-2645CEA027CF}"/>
    <cellStyle name="_Table 2 3 2_Report_GrossNOTE" xfId="58958" xr:uid="{FE3ED62C-4486-4B0A-8314-3E165DFA8B68}"/>
    <cellStyle name="_Table 2 3 2_Report_P&amp;L" xfId="58959" xr:uid="{0C2B8B79-9FA5-429E-9C44-8DB9F321289B}"/>
    <cellStyle name="_Table 2 3 2_Report_P&amp;L_AccImpNOTE" xfId="58960" xr:uid="{98E2C84C-7F8E-4B5B-B6C4-5D80A5E5F5E0}"/>
    <cellStyle name="_Table 2 3 2_Report_P&amp;L_GrossNOTE" xfId="58961" xr:uid="{48F25B06-42FF-490A-8BFF-93BEEBB56D80}"/>
    <cellStyle name="_Table 2 3 2_Report_P&amp;L_Report" xfId="58962" xr:uid="{C0170B17-B165-4EA0-9873-39C7E8E71448}"/>
    <cellStyle name="_Table 2 3 2_Report_P&amp;L_Report_AccImpNOTE" xfId="58963" xr:uid="{08086151-7ABA-4575-B513-11580DC234CF}"/>
    <cellStyle name="_Table 2 3 2_Report_P&amp;L_Report_GrossNOTE" xfId="58964" xr:uid="{DB51F311-AAB4-46ED-942C-275DDCFD6A89}"/>
    <cellStyle name="_Table 2 3 2_Report_Report" xfId="58965" xr:uid="{32EF18AF-ABE5-4141-8BDF-85FD70F25CAF}"/>
    <cellStyle name="_Table 2 3 2_Report_Report_AccImpNOTE" xfId="58966" xr:uid="{5077E302-06A6-4BAC-AA3A-2566F8F3BF03}"/>
    <cellStyle name="_Table 2 3 2_Report_Report_GrossNOTE" xfId="58967" xr:uid="{0218900F-3240-4D73-9CF6-F4ABBF4D2D66}"/>
    <cellStyle name="_Table 2 3 2_Results &amp; key fig." xfId="3223" xr:uid="{4D1063EF-558C-4CD9-8077-8DBAC41892E3}"/>
    <cellStyle name="_Table 2 3 2_Results &amp; key fig. 2" xfId="58968" xr:uid="{FF4CF597-9DAA-4F51-874F-7ECD99FC81AB}"/>
    <cellStyle name="_Table 2 3 2_Results &amp; key fig. 2_AccImpNOTE" xfId="58969" xr:uid="{7E74B4E3-39B5-4B76-B01C-EC6EC796348E}"/>
    <cellStyle name="_Table 2 3 2_Results &amp; key fig. 2_GrossNOTE" xfId="58970" xr:uid="{A0DD30A9-765D-44F0-B792-E90BB2A4433B}"/>
    <cellStyle name="_Table 2 3 2_Results &amp; key fig. 2_Report" xfId="58971" xr:uid="{FB80710F-7E7E-467B-886F-A4F714E1E060}"/>
    <cellStyle name="_Table 2 3 2_Results &amp; key fig. 2_Report_AccImpNOTE" xfId="58972" xr:uid="{90E12D92-A6ED-4225-8063-B37D0EF2E1E8}"/>
    <cellStyle name="_Table 2 3 2_Results &amp; key fig. 2_Report_GrossNOTE" xfId="58973" xr:uid="{412A8A12-11AA-4263-8E0D-29B24CEE805B}"/>
    <cellStyle name="_Table 2 3 2_Results &amp; key fig. 3" xfId="58974" xr:uid="{455C4C6D-6458-40E9-B85A-D3BF6F88D163}"/>
    <cellStyle name="_Table 2 3 2_Results &amp; key fig._1" xfId="40721" xr:uid="{76A49493-F5C8-4FF3-A6C4-DB35655A8CAF}"/>
    <cellStyle name="_Table 2 3 2_Results &amp; key fig._1_AccImpNOTE" xfId="58975" xr:uid="{3CD89C03-5EA9-4472-AA06-06AF4DA9B14C}"/>
    <cellStyle name="_Table 2 3 2_Results &amp; key fig._1_Expenses" xfId="58206" xr:uid="{F62E8439-2656-4216-B655-CFCEF187D24D}"/>
    <cellStyle name="_Table 2 3 2_Results &amp; key fig._1_Factbook" xfId="40722" xr:uid="{854E09D0-4FBA-4563-AD66-87840E712DC4}"/>
    <cellStyle name="_Table 2 3 2_Results &amp; key fig._1_GrossNOTE" xfId="58976" xr:uid="{F4D4F411-5EA9-43BC-A785-BB9CC6EEEA01}"/>
    <cellStyle name="_Table 2 3 2_Results &amp; key fig._1_Kontroll DM--&gt;" xfId="40723" xr:uid="{5A040267-7911-4088-A82A-9A525B428706}"/>
    <cellStyle name="_Table 2 3 2_Results &amp; key fig._1_Kvartalstabeller" xfId="40724" xr:uid="{FDC00E1F-FA3D-45A1-82F6-88A17BCAE468}"/>
    <cellStyle name="_Table 2 3 2_Results &amp; key fig._1_Report" xfId="58977" xr:uid="{EDA32028-B6F8-4C9D-9918-B7C3082519EF}"/>
    <cellStyle name="_Table 2 3 2_Results &amp; key fig._1_Report_AccImpNOTE" xfId="58978" xr:uid="{FBB9DC61-2BB4-4B35-AD06-446AB61EE33D}"/>
    <cellStyle name="_Table 2 3 2_Results &amp; key fig._1_Report_GrossNOTE" xfId="58979" xr:uid="{1556A447-668E-422B-9CB3-C0AF06CD0BE5}"/>
    <cellStyle name="_Table 2 3 2_Results &amp; key fig._2" xfId="49567" xr:uid="{ABAA7492-EEEC-4F03-9202-E86A93339471}"/>
    <cellStyle name="_Table 2 3 2_Results &amp; key fig._AccImpNOTE" xfId="58980" xr:uid="{552531E3-24A3-469E-94A7-87C58A1E1F77}"/>
    <cellStyle name="_Table 2 3 2_Results &amp; key fig._BAL4Q" xfId="58981" xr:uid="{D9128101-9758-434A-BC7D-35849A690637}"/>
    <cellStyle name="_Table 2 3 2_Results &amp; key fig._BAL4Q_AccImpNOTE" xfId="58982" xr:uid="{7E3089E8-89D5-4D59-AFCC-7636184D41C1}"/>
    <cellStyle name="_Table 2 3 2_Results &amp; key fig._BAL4Q_GrossNOTE" xfId="58983" xr:uid="{601A576C-77DE-4238-B5A7-0143E00FCF13}"/>
    <cellStyle name="_Table 2 3 2_Results &amp; key fig._Expenses" xfId="3224" xr:uid="{91F23C99-51B2-47C4-9182-D3DE240959C7}"/>
    <cellStyle name="_Table 2 3 2_Results &amp; key fig._Expenses_1" xfId="42792" xr:uid="{B2828CEB-5600-4BF4-96F5-78DECCE36C1B}"/>
    <cellStyle name="_Table 2 3 2_Results &amp; key fig._Expenses_Expenses" xfId="42793" xr:uid="{D8CBFCE0-7233-49E9-AC2F-13AD43A07BDB}"/>
    <cellStyle name="_Table 2 3 2_Results &amp; key fig._Factbook" xfId="40725" xr:uid="{B417B211-9464-46A9-B86B-B7DD96B5577D}"/>
    <cellStyle name="_Table 2 3 2_Results &amp; key fig._GrossNOTE" xfId="58984" xr:uid="{5AFB2AE6-BADA-443F-A4F4-975192BA148E}"/>
    <cellStyle name="_Table 2 3 2_Results &amp; key fig._Kontroll DM--&gt;" xfId="40726" xr:uid="{1BAE4097-9F29-4186-B3C2-399D6389B32D}"/>
    <cellStyle name="_Table 2 3 2_Results &amp; key fig._Kvartalstabeller" xfId="40727" xr:uid="{0366B0BE-E44F-48A9-81C7-33C8782D82FC}"/>
    <cellStyle name="_Table 2 3 2_Results &amp; key fig._Loans &amp; comm." xfId="58985" xr:uid="{B0C5D057-6582-43B9-91DB-9CF0AEAD20AA}"/>
    <cellStyle name="_Table 2 3 2_Results &amp; key fig._NII" xfId="42709" xr:uid="{A571EC21-3EF2-4F47-80B7-38C647F0B84B}"/>
    <cellStyle name="_Table 2 3 2_Results &amp; key fig._Report" xfId="58986" xr:uid="{68C74859-4708-408A-B503-1D005208D3D8}"/>
    <cellStyle name="_Table 2 3 2_Results &amp; key fig._Report_1" xfId="58987" xr:uid="{3C9C903E-B104-4B91-9310-BE96A0A918D0}"/>
    <cellStyle name="_Table 2 3 2_Results &amp; key fig._Report_1_AccImpNOTE" xfId="58988" xr:uid="{9D438B07-EF86-4A72-839B-32B76EB446F9}"/>
    <cellStyle name="_Table 2 3 2_Results &amp; key fig._Report_1_GrossNOTE" xfId="58989" xr:uid="{89F5E1E9-5969-47AC-A25F-A6F245A77EC7}"/>
    <cellStyle name="_Table 2 3 2_Results &amp; key fig._Report_AccImpNOTE" xfId="58990" xr:uid="{F3AD7B7F-A4A3-41ED-A7EF-8F1B4B04AFAD}"/>
    <cellStyle name="_Table 2 3 2_Results &amp; key fig._Report_GrossNOTE" xfId="58991" xr:uid="{B4CDA3FE-8095-48EB-BEA3-796225A4F470}"/>
    <cellStyle name="_Table 2 3 2_Results &amp; key fig._Report_P&amp;L" xfId="58992" xr:uid="{0F934934-36FF-44A2-95AD-A7956A70AB19}"/>
    <cellStyle name="_Table 2 3 2_Results &amp; key fig._Report_P&amp;L_AccImpNOTE" xfId="58993" xr:uid="{5EF3E92C-C0E3-45EB-8ABB-1C74BD2A9E07}"/>
    <cellStyle name="_Table 2 3 2_Results &amp; key fig._Report_P&amp;L_GrossNOTE" xfId="58994" xr:uid="{3CD3BF90-6BD5-413B-AB0A-940D76C8A155}"/>
    <cellStyle name="_Table 2 3 2_Results &amp; key fig._Report_P&amp;L_Report" xfId="58995" xr:uid="{27D3A33D-B024-4EEE-AD8D-7718D4A04A76}"/>
    <cellStyle name="_Table 2 3 2_Results &amp; key fig._Report_P&amp;L_Report_AccImpNOTE" xfId="58996" xr:uid="{FC939071-377E-4F62-8A29-35D891C7D62E}"/>
    <cellStyle name="_Table 2 3 2_Results &amp; key fig._Report_P&amp;L_Report_GrossNOTE" xfId="58997" xr:uid="{B2ED495D-F8AF-4F72-8A02-342542870A38}"/>
    <cellStyle name="_Table 2 3 2_Results &amp; key fig._Report_Report" xfId="58998" xr:uid="{B733E1E1-FEE0-4D4C-8D85-647E8E49EDB7}"/>
    <cellStyle name="_Table 2 3 2_Results &amp; key fig._Report_Report_AccImpNOTE" xfId="58999" xr:uid="{C4273636-433A-4D23-A35B-85E29718243C}"/>
    <cellStyle name="_Table 2 3 2_Results &amp; key fig._Report_Report_GrossNOTE" xfId="59000" xr:uid="{D9977267-F8EF-4256-9E90-5D718D5CB675}"/>
    <cellStyle name="_Table 2 3 2_Results &amp; key fig._SEG" xfId="59001" xr:uid="{5413A834-EBD4-43D6-AD21-8E68FF38E119}"/>
    <cellStyle name="_Table 2 3 2_Results &amp; key fig._SEG_AccImpNOTE" xfId="59002" xr:uid="{0782E47A-F5AB-46D6-BE36-3F809752987D}"/>
    <cellStyle name="_Table 2 3 2_Results &amp; key fig._SEG_GrossNOTE" xfId="59003" xr:uid="{AF295979-1364-4EFD-B248-EE5C18F39FA9}"/>
    <cellStyle name="_Table 2 3 2_SEG" xfId="59004" xr:uid="{57EE5C87-0C26-4708-9C8E-3E40C851AF63}"/>
    <cellStyle name="_Table 2 3 2_SEG_AccImpNOTE" xfId="59005" xr:uid="{647B3CEE-E41F-424A-AC29-1E4CC0A8272B}"/>
    <cellStyle name="_Table 2 3 2_SEG_GrossNOTE" xfId="59006" xr:uid="{95EE2F6C-BCC0-4007-A6FB-D573D3CDDFA6}"/>
    <cellStyle name="_Table 2 3 3" xfId="3225" xr:uid="{4468F894-86A7-4064-936D-0016CE05C6E0}"/>
    <cellStyle name="_Table 2 3 3 2" xfId="59007" xr:uid="{D951FCB6-1051-4C85-BEAC-1F8F5EF11536}"/>
    <cellStyle name="_Table 2 3 3 2_AccImpNOTE" xfId="59008" xr:uid="{F7EE5CD1-2BF3-4DF1-AE54-6C62D5437E83}"/>
    <cellStyle name="_Table 2 3 3 2_GrossNOTE" xfId="59009" xr:uid="{1B4B239C-D16D-4D1B-BECD-7FF8DC06C8EF}"/>
    <cellStyle name="_Table 2 3 3 2_Report" xfId="59010" xr:uid="{2973B2EE-6DDC-40DA-A7F0-88999D1137A9}"/>
    <cellStyle name="_Table 2 3 3 2_Report_AccImpNOTE" xfId="59011" xr:uid="{A98EA719-7B28-482F-8A9F-83609F4C126D}"/>
    <cellStyle name="_Table 2 3 3 2_Report_GrossNOTE" xfId="59012" xr:uid="{EFC58CE3-0F82-41C9-A91B-E366470082C1}"/>
    <cellStyle name="_Table 2 3 3 3" xfId="59013" xr:uid="{3A000D16-E546-4395-92F3-E0FEE768EA8E}"/>
    <cellStyle name="_Table 2 3 3_AccImpNOTE" xfId="59014" xr:uid="{34BA43A3-F084-4BD1-93AB-6DDD9E5BE835}"/>
    <cellStyle name="_Table 2 3 3_BAL4Q" xfId="59015" xr:uid="{A6717857-DE92-4F7B-9FE5-4B3273541203}"/>
    <cellStyle name="_Table 2 3 3_BAL4Q_AccImpNOTE" xfId="59016" xr:uid="{7CC3544D-00F4-40E4-B5D1-140FD16E2A12}"/>
    <cellStyle name="_Table 2 3 3_BAL4Q_GrossNOTE" xfId="59017" xr:uid="{EBB13BAC-9E72-4240-B71F-6738DD1CBD9C}"/>
    <cellStyle name="_Table 2 3 3_Expenses" xfId="3226" xr:uid="{00DAD7FF-C365-43B1-B299-F60F6B496577}"/>
    <cellStyle name="_Table 2 3 3_Expenses_1" xfId="42794" xr:uid="{BAA36EF3-B1E7-415F-AE50-6A9A80E7115C}"/>
    <cellStyle name="_Table 2 3 3_Expenses_Expenses" xfId="42795" xr:uid="{9E44CF12-3A55-444D-A68C-6E461541DF1B}"/>
    <cellStyle name="_Table 2 3 3_Factbook" xfId="40728" xr:uid="{4C65E809-4435-48EF-BB8A-C26C58E60B52}"/>
    <cellStyle name="_Table 2 3 3_GrossNOTE" xfId="59018" xr:uid="{319538D0-51A5-4E05-889B-4414831EBC63}"/>
    <cellStyle name="_Table 2 3 3_Kontroll DM--&gt;" xfId="40729" xr:uid="{F957662B-F705-46CC-A396-0B0F857FA6D3}"/>
    <cellStyle name="_Table 2 3 3_Kvartalstabeller" xfId="40730" xr:uid="{4E15E182-D850-4C85-B316-C38C85C2BE63}"/>
    <cellStyle name="_Table 2 3 3_Loans &amp; comm." xfId="59019" xr:uid="{F21F3AC9-DCF5-42ED-82CF-F8C68E482EE8}"/>
    <cellStyle name="_Table 2 3 3_NII" xfId="42710" xr:uid="{52EAC389-7DFA-4F25-AD5F-A0F86AEFB746}"/>
    <cellStyle name="_Table 2 3 3_Report" xfId="59020" xr:uid="{9038871A-C76F-4066-B177-CA9B828D49F0}"/>
    <cellStyle name="_Table 2 3 3_Report_1" xfId="59021" xr:uid="{74107ADB-E3D7-4249-9473-1ECE71CD03F6}"/>
    <cellStyle name="_Table 2 3 3_Report_1_AccImpNOTE" xfId="59022" xr:uid="{5345B008-AE04-4A2B-87FF-0959AF068CE6}"/>
    <cellStyle name="_Table 2 3 3_Report_1_GrossNOTE" xfId="59023" xr:uid="{CD226810-FDC7-44EF-A6DD-A7198086178C}"/>
    <cellStyle name="_Table 2 3 3_Report_AccImpNOTE" xfId="59024" xr:uid="{600E9EAB-9E29-4F0C-BA1D-C53C3DE86519}"/>
    <cellStyle name="_Table 2 3 3_Report_GrossNOTE" xfId="59025" xr:uid="{4409496B-D6EB-4DBC-865E-9F4418C099ED}"/>
    <cellStyle name="_Table 2 3 3_Report_P&amp;L" xfId="59026" xr:uid="{4F42DAD5-9BC1-41F4-991B-529DCDB9F715}"/>
    <cellStyle name="_Table 2 3 3_Report_P&amp;L_AccImpNOTE" xfId="59027" xr:uid="{A8A24F37-D46B-47BE-9DAA-C0740ECAE693}"/>
    <cellStyle name="_Table 2 3 3_Report_P&amp;L_GrossNOTE" xfId="59028" xr:uid="{E8D590A3-850B-40BF-9CD7-604D8FE7A54F}"/>
    <cellStyle name="_Table 2 3 3_Report_P&amp;L_Report" xfId="59029" xr:uid="{24730815-CB24-4AF1-ADCB-71CFDD39DCAF}"/>
    <cellStyle name="_Table 2 3 3_Report_P&amp;L_Report_AccImpNOTE" xfId="59030" xr:uid="{FB4D09CE-BA70-4962-A89B-A9AEE52117D5}"/>
    <cellStyle name="_Table 2 3 3_Report_P&amp;L_Report_GrossNOTE" xfId="59031" xr:uid="{A562B609-A363-4D4C-BD9A-BEBAC645C680}"/>
    <cellStyle name="_Table 2 3 3_Report_Report" xfId="59032" xr:uid="{1CAD01D3-2F4C-42F1-B5CB-957EC735BE69}"/>
    <cellStyle name="_Table 2 3 3_Report_Report_AccImpNOTE" xfId="59033" xr:uid="{97AA40C4-1AAB-46FD-B71E-D3DB440C3459}"/>
    <cellStyle name="_Table 2 3 3_Report_Report_GrossNOTE" xfId="59034" xr:uid="{858A3D04-381D-44E8-BAA7-6D19E9C3009C}"/>
    <cellStyle name="_Table 2 3 3_Results &amp; key fig." xfId="49569" xr:uid="{A06AC904-70F6-4767-8B2D-AAAA93F04EBA}"/>
    <cellStyle name="_Table 2 3 3_SEG" xfId="59035" xr:uid="{970F730A-E1EB-40A6-978B-B5DA23FFDA00}"/>
    <cellStyle name="_Table 2 3 3_SEG_AccImpNOTE" xfId="59036" xr:uid="{5F125312-E9A0-45C0-9AB4-9B5D2FF192BA}"/>
    <cellStyle name="_Table 2 3 3_SEG_GrossNOTE" xfId="59037" xr:uid="{FAAA57E0-0674-431A-8208-452492E5807C}"/>
    <cellStyle name="_Table 2 3 4" xfId="59038" xr:uid="{599669E8-8EDD-40B3-8BAA-C390280354FE}"/>
    <cellStyle name="_Table 2 3_3Q19" xfId="3227" xr:uid="{24B7B0C1-D303-4A53-B6D3-C81DE49D4760}"/>
    <cellStyle name="_Table 2 3_3Q19_Expenses" xfId="42796" xr:uid="{981858C3-81E9-4A0E-8326-E67600244713}"/>
    <cellStyle name="_Table 2 3_3Q19_Expenses_1" xfId="59039" xr:uid="{0EF29675-7FA0-400B-AE50-4962E1846A25}"/>
    <cellStyle name="_Table 2 3_AccImpNOTE" xfId="59040" xr:uid="{52D87A27-137B-4BF1-8B08-8979521CDDFE}"/>
    <cellStyle name="_Table 2 3_Avstem DM og grunnlag" xfId="40731" xr:uid="{54C8D3D9-A150-4FCE-9CD6-42B27CD30CAB}"/>
    <cellStyle name="_Table 2 3_BAL4Q" xfId="59041" xr:uid="{FD684338-4060-40AE-A185-51719296A7C5}"/>
    <cellStyle name="_Table 2 3_BAL4Q_AccImpNOTE" xfId="59042" xr:uid="{DF81F714-1810-46D1-8BD7-0B70BAE3ED68}"/>
    <cellStyle name="_Table 2 3_BAL4Q_GrossNOTE" xfId="59043" xr:uid="{9788C222-7516-4F99-8F2C-2B84BB7394DE}"/>
    <cellStyle name="_Table 2 3_CVA" xfId="43177" xr:uid="{6FEBD6B8-7C3C-47C8-BA79-0F45C132585F}"/>
    <cellStyle name="_Table 2 3_Expenses" xfId="3228" xr:uid="{ED75CFF8-A1AB-4137-B133-B1115FCE55E4}"/>
    <cellStyle name="_Table 2 3_Expenses_1" xfId="42782" xr:uid="{6F49308E-A6F6-46DE-843B-9B7DE13E13FD}"/>
    <cellStyle name="_Table 2 3_Expenses_Expenses" xfId="42797" xr:uid="{C0DE7EE9-B576-4BE4-8CA3-EF5B65C37407}"/>
    <cellStyle name="_Table 2 3_Expenses_Expenses_1" xfId="59044" xr:uid="{2C027F44-5007-4AFB-80E8-390A0238631D}"/>
    <cellStyle name="_Table 2 3_Factbook" xfId="40732" xr:uid="{2716B2FF-04C9-4941-95A2-E3CE4042DC2D}"/>
    <cellStyle name="_Table 2 3_Fin perf (2)" xfId="59045" xr:uid="{2C1AA746-4114-4826-ADCE-25B4B42BA04B}"/>
    <cellStyle name="_Table 2 3_Fin perf (2)_AccImpNOTE" xfId="59046" xr:uid="{02EC7C13-A5A8-41D0-9EDA-16BA5E1B8E63}"/>
    <cellStyle name="_Table 2 3_Fin perf (2)_GrossNOTE" xfId="59047" xr:uid="{9737A152-8A9C-4773-88D1-66EF374841F7}"/>
    <cellStyle name="_Table 2 3_Fin perf (2)_Report" xfId="59048" xr:uid="{2C1C278C-D465-442F-883C-0AB30F136A5E}"/>
    <cellStyle name="_Table 2 3_Fin perf (2)_Report_AccImpNOTE" xfId="59049" xr:uid="{7C76F792-F223-4461-B5F0-640135680402}"/>
    <cellStyle name="_Table 2 3_Fin perf (2)_Report_GrossNOTE" xfId="59050" xr:uid="{6A089C9F-D319-48AE-B00D-6773A237716C}"/>
    <cellStyle name="_Table 2 3_FVA" xfId="43178" xr:uid="{FD7076A6-B161-4912-8797-7EF61D362E45}"/>
    <cellStyle name="_Table 2 3_GrossNOTE" xfId="59051" xr:uid="{A69B0644-2452-455F-BC78-E2C543F144CB}"/>
    <cellStyle name="_Table 2 3_Kontroll DM--&gt;" xfId="40733" xr:uid="{E3004C1D-959B-4E4B-9143-EE79D9BF6D8C}"/>
    <cellStyle name="_Table 2 3_Kvartalstabeller" xfId="40734" xr:uid="{4ADE4088-B5B3-48DE-AFB5-7A3FD09EF44C}"/>
    <cellStyle name="_Table 2 3_Kvartalstabeller_1" xfId="40735" xr:uid="{24487391-F8C4-49DD-8C4E-7739A8FB47D9}"/>
    <cellStyle name="_Table 2 3_Kvartalstabeller_Factbook" xfId="40736" xr:uid="{1AF25A36-654F-466D-A243-07DC4F111730}"/>
    <cellStyle name="_Table 2 3_Kvartalstabeller_Kvartalstabeller" xfId="40737" xr:uid="{6FA1115C-81D5-4160-90B9-128F7FDD79DF}"/>
    <cellStyle name="_Table 2 3_Loans &amp; comm." xfId="59052" xr:uid="{45032E68-B5BD-40D4-AA31-921A20C38162}"/>
    <cellStyle name="_Table 2 3_Markets" xfId="42903" xr:uid="{8430C3C3-EADE-4D71-9ED5-C98AC0991DBD}"/>
    <cellStyle name="_Table 2 3_NII" xfId="42704" xr:uid="{888294F0-DAC5-4AE0-A123-C770A7A52FAB}"/>
    <cellStyle name="_Table 2 3_Non-NII" xfId="43173" xr:uid="{634FD358-DC31-4780-BC7B-605EFE90FFDA}"/>
    <cellStyle name="_Table 2 3_Report" xfId="59053" xr:uid="{097E8DE3-C4D3-4C37-B66B-606E32170A18}"/>
    <cellStyle name="_Table 2 3_Report_1" xfId="59054" xr:uid="{60EE1F2A-0E7A-4AF3-B5C1-D573B6511938}"/>
    <cellStyle name="_Table 2 3_Report_1_AccImpNOTE" xfId="59055" xr:uid="{276F1133-BE95-4C0D-AAA7-141E4DFEAE62}"/>
    <cellStyle name="_Table 2 3_Report_1_GrossNOTE" xfId="59056" xr:uid="{42B280F7-1715-474B-9D3B-3703319F9E17}"/>
    <cellStyle name="_Table 2 3_Report_AccImpNOTE" xfId="59057" xr:uid="{8D2AE01F-9BB2-4244-9A97-FE52BB3DB658}"/>
    <cellStyle name="_Table 2 3_Report_GrossNOTE" xfId="59058" xr:uid="{50BF9D7B-A878-4DB0-8A05-CFF34A23B9F1}"/>
    <cellStyle name="_Table 2 3_Report_P&amp;L" xfId="59059" xr:uid="{36674467-60EE-48B1-8071-D587A85F7874}"/>
    <cellStyle name="_Table 2 3_Report_P&amp;L_AccImpNOTE" xfId="59060" xr:uid="{726B7B8E-6FA8-4F8D-9085-8E0FEE0EF769}"/>
    <cellStyle name="_Table 2 3_Report_P&amp;L_GrossNOTE" xfId="59061" xr:uid="{1B8083CD-7698-483D-906F-1E23B7DB862C}"/>
    <cellStyle name="_Table 2 3_Report_P&amp;L_Report" xfId="59062" xr:uid="{3E723B6F-AAA3-4D96-81BD-3DDD573B8E03}"/>
    <cellStyle name="_Table 2 3_Report_P&amp;L_Report_AccImpNOTE" xfId="59063" xr:uid="{769C26AF-0042-40C8-A1C7-DEB78AE26CCC}"/>
    <cellStyle name="_Table 2 3_Report_P&amp;L_Report_GrossNOTE" xfId="59064" xr:uid="{55AEBFB5-F9F8-4666-B85B-405EBCA47ED3}"/>
    <cellStyle name="_Table 2 3_Report_Report" xfId="59065" xr:uid="{0D523B23-F6BF-4347-8D93-BAE989EEC81D}"/>
    <cellStyle name="_Table 2 3_Report_Report_AccImpNOTE" xfId="59066" xr:uid="{202278A0-724D-4554-A9A7-F9AF897B9924}"/>
    <cellStyle name="_Table 2 3_Report_Report_GrossNOTE" xfId="59067" xr:uid="{CF5A48E6-B0E5-4523-A422-EC6FC702CF5C}"/>
    <cellStyle name="_Table 2 3_Results &amp; key fig." xfId="3229" xr:uid="{EFB1F796-86E2-4ABE-9464-DFC5318FFD87}"/>
    <cellStyle name="_Table 2 3_Results &amp; key fig. 2" xfId="59069" xr:uid="{E55E085E-D5B5-4037-884E-7D15FDA778B7}"/>
    <cellStyle name="_Table 2 3_Results &amp; key fig. 2_AccImpNOTE" xfId="59070" xr:uid="{0793DE3D-61C2-4B8F-A282-4CF5DF965D53}"/>
    <cellStyle name="_Table 2 3_Results &amp; key fig. 2_GrossNOTE" xfId="59071" xr:uid="{92341D77-BADF-44D7-AB73-206AF8F376AB}"/>
    <cellStyle name="_Table 2 3_Results &amp; key fig. 2_Report" xfId="59072" xr:uid="{E27FEFB7-9F59-4D09-8502-EDF0012C1279}"/>
    <cellStyle name="_Table 2 3_Results &amp; key fig. 2_Report_AccImpNOTE" xfId="59073" xr:uid="{1DABAF4B-ED55-4F24-B6BE-9425090143BC}"/>
    <cellStyle name="_Table 2 3_Results &amp; key fig. 2_Report_GrossNOTE" xfId="59074" xr:uid="{61B11A39-7A1A-4E6A-A788-FAE665D9C787}"/>
    <cellStyle name="_Table 2 3_Results &amp; key fig. 3" xfId="59075" xr:uid="{E132C958-0C82-44F1-8B6D-85F90237FE3D}"/>
    <cellStyle name="_Table 2 3_Results &amp; key fig._1" xfId="40738" xr:uid="{3F084081-1983-4AFA-9BBA-862C0847B72A}"/>
    <cellStyle name="_Table 2 3_Results &amp; key fig._1_AccImpNOTE" xfId="59077" xr:uid="{8251024E-0D3E-4C01-B865-CE4350A1A953}"/>
    <cellStyle name="_Table 2 3_Results &amp; key fig._1_Expenses" xfId="58207" xr:uid="{8EC716D8-D5B0-49DD-8285-E4D208EF1EBD}"/>
    <cellStyle name="_Table 2 3_Results &amp; key fig._1_Expenses_1" xfId="59076" xr:uid="{77DF1283-B285-427A-9BB0-58BB54DB74F8}"/>
    <cellStyle name="_Table 2 3_Results &amp; key fig._1_Factbook" xfId="40739" xr:uid="{A3EA6816-F9D2-4F65-9850-33E4E179CEF4}"/>
    <cellStyle name="_Table 2 3_Results &amp; key fig._1_GrossNOTE" xfId="59078" xr:uid="{3C60D75F-80D4-4017-BC9E-C2015F5D09AB}"/>
    <cellStyle name="_Table 2 3_Results &amp; key fig._1_Kontroll DM--&gt;" xfId="40740" xr:uid="{46AD8E7F-106B-4BDC-985D-59D7844A4D8F}"/>
    <cellStyle name="_Table 2 3_Results &amp; key fig._1_Kvartalstabeller" xfId="40741" xr:uid="{22A1B6C3-C904-46B9-BF6B-4F1C3F843A66}"/>
    <cellStyle name="_Table 2 3_Results &amp; key fig._1_Report" xfId="59079" xr:uid="{3BD132FB-1363-4F07-8158-4E5ADBE5AE75}"/>
    <cellStyle name="_Table 2 3_Results &amp; key fig._1_Report_AccImpNOTE" xfId="59080" xr:uid="{79D67ADA-F62C-4D9A-897A-01BDF6536D62}"/>
    <cellStyle name="_Table 2 3_Results &amp; key fig._1_Report_GrossNOTE" xfId="59081" xr:uid="{BC394970-D989-4B78-9365-B1AEFD6D81BE}"/>
    <cellStyle name="_Table 2 3_Results &amp; key fig._2" xfId="49566" xr:uid="{A4A1100B-49EA-447F-B40B-263EDC516DB5}"/>
    <cellStyle name="_Table 2 3_Results &amp; key fig._AccImpNOTE" xfId="59082" xr:uid="{2FBEFCEA-1A1B-4820-B386-A812CF2512E4}"/>
    <cellStyle name="_Table 2 3_Results &amp; key fig._BAL4Q" xfId="59083" xr:uid="{B2DD9420-5883-493C-AAA9-FBB1F10A0703}"/>
    <cellStyle name="_Table 2 3_Results &amp; key fig._BAL4Q_AccImpNOTE" xfId="59084" xr:uid="{D6F4D494-E600-449E-989C-4CEFC0BC0A61}"/>
    <cellStyle name="_Table 2 3_Results &amp; key fig._BAL4Q_GrossNOTE" xfId="59085" xr:uid="{CB2A7BD1-C939-42C9-BDCF-421F03AC9045}"/>
    <cellStyle name="_Table 2 3_Results &amp; key fig._Expenses" xfId="3230" xr:uid="{32679C92-35A1-4FFC-AEB8-E82DE525CD56}"/>
    <cellStyle name="_Table 2 3_Results &amp; key fig._Expenses_1" xfId="42798" xr:uid="{8294E04A-47A6-4DC7-916B-55D00624D7A3}"/>
    <cellStyle name="_Table 2 3_Results &amp; key fig._Expenses_2" xfId="59068" xr:uid="{EC83262F-B8B6-4C9B-851C-A2BEAE2B5443}"/>
    <cellStyle name="_Table 2 3_Results &amp; key fig._Expenses_Expenses" xfId="42799" xr:uid="{047807AF-7760-4F13-9D5E-0CEBE5CE4D20}"/>
    <cellStyle name="_Table 2 3_Results &amp; key fig._Expenses_Expenses_1" xfId="59086" xr:uid="{FE04F5E8-D102-45C7-ADC8-26247CDA47D0}"/>
    <cellStyle name="_Table 2 3_Results &amp; key fig._Factbook" xfId="40742" xr:uid="{54F19EBD-2370-4271-B43A-300CE12D244D}"/>
    <cellStyle name="_Table 2 3_Results &amp; key fig._GrossNOTE" xfId="59087" xr:uid="{864447BF-83AE-41C8-9DFC-3388ED9EA078}"/>
    <cellStyle name="_Table 2 3_Results &amp; key fig._Kontroll DM--&gt;" xfId="40743" xr:uid="{DC8AE907-5072-4563-A590-FD7B586699E7}"/>
    <cellStyle name="_Table 2 3_Results &amp; key fig._Kvartalstabeller" xfId="40744" xr:uid="{63D173B3-D4F1-412A-9005-79EDDDED9A15}"/>
    <cellStyle name="_Table 2 3_Results &amp; key fig._Loans &amp; comm." xfId="59088" xr:uid="{80900EB1-DA8B-42B2-BAD0-A4EB2651E8BE}"/>
    <cellStyle name="_Table 2 3_Results &amp; key fig._NII" xfId="42711" xr:uid="{E9D53E99-E647-4034-815E-6A79BD4441F1}"/>
    <cellStyle name="_Table 2 3_Results &amp; key fig._Report" xfId="59089" xr:uid="{BA981DF4-BCDF-4D35-873E-96B3C1C33A25}"/>
    <cellStyle name="_Table 2 3_Results &amp; key fig._Report_1" xfId="59090" xr:uid="{3ADDC2EB-B7FE-4700-AB5E-0D6B958C480E}"/>
    <cellStyle name="_Table 2 3_Results &amp; key fig._Report_1_AccImpNOTE" xfId="59091" xr:uid="{8CA7DA59-3CC0-4582-BDCA-49AEDBE5A97C}"/>
    <cellStyle name="_Table 2 3_Results &amp; key fig._Report_1_GrossNOTE" xfId="59092" xr:uid="{930B3B98-DD34-4CCC-98A1-1097231EF3B0}"/>
    <cellStyle name="_Table 2 3_Results &amp; key fig._Report_AccImpNOTE" xfId="59093" xr:uid="{7DBEF7EF-A45F-40D9-860A-A9AE0E8E5568}"/>
    <cellStyle name="_Table 2 3_Results &amp; key fig._Report_GrossNOTE" xfId="59094" xr:uid="{6C6F2FD6-8E3C-48E7-B118-D8005AD2238F}"/>
    <cellStyle name="_Table 2 3_Results &amp; key fig._Report_P&amp;L" xfId="59095" xr:uid="{864A9550-3DF3-4BF9-A87A-7BD9F5CC9517}"/>
    <cellStyle name="_Table 2 3_Results &amp; key fig._Report_P&amp;L_AccImpNOTE" xfId="59096" xr:uid="{91BF8E2E-0797-4ED9-B88B-87CC41AA61C3}"/>
    <cellStyle name="_Table 2 3_Results &amp; key fig._Report_P&amp;L_GrossNOTE" xfId="59097" xr:uid="{90E0D275-197E-4BEC-8EC5-B7A6AC57447E}"/>
    <cellStyle name="_Table 2 3_Results &amp; key fig._Report_P&amp;L_Notegr.lag tabell" xfId="59098" xr:uid="{0F9467B1-3930-4E33-80B4-0C1C0F48B01B}"/>
    <cellStyle name="_Table 2 3_Results &amp; key fig._Report_P&amp;L_Report" xfId="59099" xr:uid="{9A814D41-0F7C-4641-B904-0A0E2A1BAF9C}"/>
    <cellStyle name="_Table 2 3_Results &amp; key fig._Report_P&amp;L_Report_AccImpNOTE" xfId="59100" xr:uid="{F29BD2EB-ED4E-4155-B87C-E7171B735449}"/>
    <cellStyle name="_Table 2 3_Results &amp; key fig._Report_P&amp;L_Report_GrossNOTE" xfId="59101" xr:uid="{D184DC7D-B98C-4F5B-89C2-8CA7EBBBCF70}"/>
    <cellStyle name="_Table 2 3_Results &amp; key fig._Report_P&amp;L_Report_Notegr.lag tabell" xfId="59102" xr:uid="{BC5E0F8A-B429-4659-89AD-8B28D1E9E26D}"/>
    <cellStyle name="_Table 2 3_Results &amp; key fig._Report_Report" xfId="59103" xr:uid="{D431303E-5730-4FCE-8266-50E49FD397E7}"/>
    <cellStyle name="_Table 2 3_Results &amp; key fig._Report_Report_AccImpNOTE" xfId="59104" xr:uid="{8F11151B-86CA-4644-BE91-B3878B6C8143}"/>
    <cellStyle name="_Table 2 3_Results &amp; key fig._Report_Report_GrossNOTE" xfId="59105" xr:uid="{F4F51F42-8134-43B5-9050-81BEE22D4F8B}"/>
    <cellStyle name="_Table 2 3_Results &amp; key fig._Report_Report_Notegr.lag tabell" xfId="59106" xr:uid="{D12BF27E-72AD-499D-8EF5-AE3A09FD8078}"/>
    <cellStyle name="_Table 2 3_Results &amp; key fig._SEG" xfId="59107" xr:uid="{474DFD7D-1B57-4A0A-B3E5-82633068EC0D}"/>
    <cellStyle name="_Table 2 3_Results &amp; key fig._SEG_AccImpNOTE" xfId="59108" xr:uid="{1FB15818-BB9A-4C54-B4B4-DFE7AF7AFBFD}"/>
    <cellStyle name="_Table 2 3_Results &amp; key fig._SEG_GrossNOTE" xfId="59109" xr:uid="{9CC2CC06-05FF-421E-ADBB-5389CD46B086}"/>
    <cellStyle name="_Table 2 3_Results &amp; key fig._SEG_Notegr.lag tabell" xfId="59110" xr:uid="{5D535D45-428B-4870-AD6B-FA479D801237}"/>
    <cellStyle name="_Table 2 3_SEG" xfId="59111" xr:uid="{D327578D-C7D6-490D-993E-9B0E25C46FD3}"/>
    <cellStyle name="_Table 2 3_SEG_AccImpNOTE" xfId="59112" xr:uid="{73D7E243-C1A0-4823-BFD9-83BADE4948EE}"/>
    <cellStyle name="_Table 2 3_SEG_GrossNOTE" xfId="59113" xr:uid="{5F40E204-79E8-4A91-BC0D-0DCF0D238267}"/>
    <cellStyle name="_Table 2 3_SEG_Notegr.lag tabell" xfId="59114" xr:uid="{3AA80E1B-C247-49DE-A5AD-67C90DE82146}"/>
    <cellStyle name="_Table 2 4" xfId="3231" xr:uid="{258DA9F6-1014-4DC2-9AF3-F734D8BE5D9A}"/>
    <cellStyle name="_Table 2 4 2" xfId="59116" xr:uid="{A984D719-E5A8-42C8-844E-72BBF9AB8168}"/>
    <cellStyle name="_Table 2 4 2_AccImpNOTE" xfId="59117" xr:uid="{152FF0A6-6A18-45D8-B833-0F325A5D89F9}"/>
    <cellStyle name="_Table 2 4 2_BM Forslag til tabeller PL" xfId="59118" xr:uid="{58690514-B9D9-4EC9-AA5C-0A7FBDCFEF4A}"/>
    <cellStyle name="_Table 2 4 2_GrossNOTE" xfId="59119" xr:uid="{33938ED4-7284-4CFF-9FA7-0DDE0640E3CB}"/>
    <cellStyle name="_Table 2 4 2_Notegr.lag tabell" xfId="59120" xr:uid="{CB5D931A-4C10-425A-B43A-F558975FDFEC}"/>
    <cellStyle name="_Table 2 4 2_Report" xfId="59121" xr:uid="{0293E297-0EB9-4387-ABF8-3CD3C15DC6EE}"/>
    <cellStyle name="_Table 2 4 2_Report_AccImpNOTE" xfId="59122" xr:uid="{7EDAE6E2-33CD-4FA8-8A4F-9CB8E7137431}"/>
    <cellStyle name="_Table 2 4 2_Report_BM Forslag til tabeller PL" xfId="59123" xr:uid="{EF2174F4-B617-43D1-B7C4-5B0D447BB8E5}"/>
    <cellStyle name="_Table 2 4 2_Report_GrossNOTE" xfId="59124" xr:uid="{24D287F7-8283-458F-9D07-833E24537860}"/>
    <cellStyle name="_Table 2 4 2_Report_Notegr.lag tabell" xfId="59125" xr:uid="{8432DA65-7EA1-4B1A-B228-36CE48DA907A}"/>
    <cellStyle name="_Table 2 4 2_Report_Sheet4" xfId="59126" xr:uid="{6AC9F79F-C6B4-4713-88B2-781794F63BF5}"/>
    <cellStyle name="_Table 2 4 2_Report_Sheet5" xfId="59127" xr:uid="{5C9117DB-D35F-4462-8EF4-B99E5B13BD5A}"/>
    <cellStyle name="_Table 2 4 2_Report_Sikringsfond" xfId="59128" xr:uid="{805A8AD7-BBEA-44E6-84AF-6BAAF0BB07E1}"/>
    <cellStyle name="_Table 2 4 2_Sheet4" xfId="59129" xr:uid="{4B781DC9-EEDB-46FE-98BD-27CAD60EC4F3}"/>
    <cellStyle name="_Table 2 4 2_Sheet5" xfId="59130" xr:uid="{2A77EF06-33D5-402A-9DA9-4D4666D406A1}"/>
    <cellStyle name="_Table 2 4 2_Sikringsfond" xfId="59131" xr:uid="{4310168B-5A2E-40BE-A548-7A51A273F12E}"/>
    <cellStyle name="_Table 2 4 3" xfId="59132" xr:uid="{0AB6AF4B-5A17-455B-809A-A76BA8EC564E}"/>
    <cellStyle name="_Table 2 4_AccImpNOTE" xfId="59133" xr:uid="{D2BCE833-B2FC-46BB-98F6-7E9BD29BE61B}"/>
    <cellStyle name="_Table 2 4_BAL4Q" xfId="59134" xr:uid="{625F3FE8-BBF2-4D91-9E4A-E6CBB2D48DD0}"/>
    <cellStyle name="_Table 2 4_BAL4Q_AccImpNOTE" xfId="59135" xr:uid="{4715711A-5075-4047-84B4-C0A1229C428A}"/>
    <cellStyle name="_Table 2 4_BAL4Q_BM Forslag til tabeller PL" xfId="59136" xr:uid="{91730383-DF57-459B-9DB9-9C2A351F8CBB}"/>
    <cellStyle name="_Table 2 4_BAL4Q_GrossNOTE" xfId="59137" xr:uid="{54FE5DDD-6918-46EB-BAE4-909E1F55C5EE}"/>
    <cellStyle name="_Table 2 4_BAL4Q_Notegr.lag tabell" xfId="59138" xr:uid="{1C4D1B52-0496-472E-847B-6CB9D2F70BED}"/>
    <cellStyle name="_Table 2 4_BAL4Q_Sheet4" xfId="59139" xr:uid="{E15849AD-C52E-401B-89B5-EA002579CA6B}"/>
    <cellStyle name="_Table 2 4_BAL4Q_Sheet5" xfId="59140" xr:uid="{2757AF71-F633-447E-A4C9-E3A13CFB1701}"/>
    <cellStyle name="_Table 2 4_BAL4Q_Sikringsfond" xfId="59141" xr:uid="{05A94055-9921-41A9-A16E-31D313DAC9EC}"/>
    <cellStyle name="_Table 2 4_BM Forslag til tabeller PL" xfId="59142" xr:uid="{FDB8B255-E468-43BD-A86E-7C57E7FED494}"/>
    <cellStyle name="_Table 2 4_Expenses" xfId="3232" xr:uid="{14D62F8B-313E-4E4C-9B58-AFD5DB33C7FC}"/>
    <cellStyle name="_Table 2 4_Expenses_1" xfId="42800" xr:uid="{7EE1C8B6-8945-43EB-AA10-8B7823E7D26A}"/>
    <cellStyle name="_Table 2 4_Expenses_2" xfId="59115" xr:uid="{0D640F6A-6E07-49D3-9A0D-CA00EB3CD5ED}"/>
    <cellStyle name="_Table 2 4_Expenses_Expenses" xfId="42801" xr:uid="{49A93C44-C530-41BD-8F8B-4D2287084F9C}"/>
    <cellStyle name="_Table 2 4_Expenses_Expenses_1" xfId="59143" xr:uid="{7F08F523-358F-4530-891C-9AA7A45A50E8}"/>
    <cellStyle name="_Table 2 4_Factbook" xfId="40745" xr:uid="{CE6CBB8E-2DA0-4EE1-B92C-6FFE6A091D4D}"/>
    <cellStyle name="_Table 2 4_GrossNOTE" xfId="59144" xr:uid="{B8D234B9-93B9-4ECB-866F-981433B3A127}"/>
    <cellStyle name="_Table 2 4_Kontroll DM--&gt;" xfId="40746" xr:uid="{C07C06F7-2525-4E93-8197-4BEF88174786}"/>
    <cellStyle name="_Table 2 4_Kvartalstabeller" xfId="40747" xr:uid="{8BD326DF-E21D-459E-9BCF-B4DB4D77BECC}"/>
    <cellStyle name="_Table 2 4_Loans &amp; comm." xfId="59145" xr:uid="{44575A27-6F55-4A95-B273-A9717EC9759F}"/>
    <cellStyle name="_Table 2 4_NII" xfId="42712" xr:uid="{D28EF3EB-E095-451D-8FE9-3E357D437E33}"/>
    <cellStyle name="_Table 2 4_Notegr.lag tabell" xfId="59146" xr:uid="{0A6AC121-EBAF-4246-B17E-B678A23DE8E2}"/>
    <cellStyle name="_Table 2 4_Report" xfId="59147" xr:uid="{D51D2066-7F96-4841-83FA-F7DC096065A0}"/>
    <cellStyle name="_Table 2 4_Report_1" xfId="59148" xr:uid="{7ED98130-5827-4736-B8AA-9BB95B59742F}"/>
    <cellStyle name="_Table 2 4_Report_1_AccImpNOTE" xfId="59149" xr:uid="{83389ED0-EE70-4924-99CB-2C2D39A0537E}"/>
    <cellStyle name="_Table 2 4_Report_1_BM Forslag til tabeller PL" xfId="59150" xr:uid="{7E82C989-D632-49A6-8BC8-A103EEBF5922}"/>
    <cellStyle name="_Table 2 4_Report_1_GrossNOTE" xfId="59151" xr:uid="{2B8093C7-BDED-4E30-8F81-9FE4C0F9D0E5}"/>
    <cellStyle name="_Table 2 4_Report_1_Notegr.lag tabell" xfId="59152" xr:uid="{CB9BA1F4-6C9E-42EE-824D-0B3FF0526246}"/>
    <cellStyle name="_Table 2 4_Report_1_Sheet4" xfId="59153" xr:uid="{548B7101-8DDF-4E28-BD53-879CC9A0B70E}"/>
    <cellStyle name="_Table 2 4_Report_1_Sheet5" xfId="59154" xr:uid="{9D907D11-6579-4A88-9D81-E88A096D65A1}"/>
    <cellStyle name="_Table 2 4_Report_1_Sikringsfond" xfId="59155" xr:uid="{8BC0952B-A433-4245-A136-FE994F0FA2FC}"/>
    <cellStyle name="_Table 2 4_Report_AccImpNOTE" xfId="59156" xr:uid="{6C11A942-C67A-40C1-B233-7420D91323E5}"/>
    <cellStyle name="_Table 2 4_Report_BM Forslag til tabeller PL" xfId="59157" xr:uid="{B07C0BA7-08BA-497B-B52F-54F98C7188ED}"/>
    <cellStyle name="_Table 2 4_Report_GrossNOTE" xfId="59158" xr:uid="{D84E29A0-94AA-45CD-9C63-F112C4807515}"/>
    <cellStyle name="_Table 2 4_Report_Notegr.lag tabell" xfId="59159" xr:uid="{721DE86B-28AB-4C4F-A233-5C9DF74CC832}"/>
    <cellStyle name="_Table 2 4_Report_P&amp;L" xfId="59160" xr:uid="{AB0A7614-1CC3-44AA-9B2C-A5B9D7EBDC70}"/>
    <cellStyle name="_Table 2 4_Report_P&amp;L_AccImpNOTE" xfId="59161" xr:uid="{D750CC65-7053-45B6-9D38-2A63F9406330}"/>
    <cellStyle name="_Table 2 4_Report_P&amp;L_BM Forslag til tabeller PL" xfId="59162" xr:uid="{B8D3CFC1-1038-4210-B656-9971A5FCDD8B}"/>
    <cellStyle name="_Table 2 4_Report_P&amp;L_GrossNOTE" xfId="59163" xr:uid="{D51E44FE-2FC4-48FB-AFC3-A063243C12E3}"/>
    <cellStyle name="_Table 2 4_Report_P&amp;L_Notegr.lag tabell" xfId="59164" xr:uid="{2DD51CAD-8458-4B53-A1BD-9AC61F36C624}"/>
    <cellStyle name="_Table 2 4_Report_P&amp;L_Report" xfId="59165" xr:uid="{3207B4C3-9DF2-4C1A-A1EC-0F50DA0551AD}"/>
    <cellStyle name="_Table 2 4_Report_P&amp;L_Report_AccImpNOTE" xfId="59166" xr:uid="{265E5B02-A2CE-49F7-B970-D62ECA95BCA4}"/>
    <cellStyle name="_Table 2 4_Report_P&amp;L_Report_BM Forslag til tabeller PL" xfId="59167" xr:uid="{EF913C9F-DC92-468F-94C1-054898E091F8}"/>
    <cellStyle name="_Table 2 4_Report_P&amp;L_Report_GrossNOTE" xfId="59168" xr:uid="{A1B96890-8760-4C1C-BFC8-377C5B41B5E3}"/>
    <cellStyle name="_Table 2 4_Report_P&amp;L_Report_Notegr.lag tabell" xfId="59169" xr:uid="{DE449EB3-138D-46FE-9EB4-F72481299404}"/>
    <cellStyle name="_Table 2 4_Report_P&amp;L_Report_Sheet4" xfId="59170" xr:uid="{624659E4-AF69-4F9C-9F2E-5493D831012A}"/>
    <cellStyle name="_Table 2 4_Report_P&amp;L_Report_Sheet5" xfId="59171" xr:uid="{4F8A0739-5AF7-4EA7-9B20-4C4F87C406F9}"/>
    <cellStyle name="_Table 2 4_Report_P&amp;L_Report_Sikringsfond" xfId="59172" xr:uid="{45C5D5C9-7CD2-4BBC-A764-8483432CF78C}"/>
    <cellStyle name="_Table 2 4_Report_P&amp;L_Sheet4" xfId="59173" xr:uid="{03BC259F-0574-47F7-9393-9048A948574D}"/>
    <cellStyle name="_Table 2 4_Report_P&amp;L_Sheet5" xfId="59174" xr:uid="{DE1E2AB6-3783-448B-9EB5-2166327D05E6}"/>
    <cellStyle name="_Table 2 4_Report_P&amp;L_Sikringsfond" xfId="59175" xr:uid="{650A5DB9-3D60-4D03-8032-4988C550C901}"/>
    <cellStyle name="_Table 2 4_Report_Report" xfId="59176" xr:uid="{70070302-7A4B-4EF8-B8AC-14659B4599FC}"/>
    <cellStyle name="_Table 2 4_Report_Report_AccImpNOTE" xfId="59177" xr:uid="{5193DF37-0B4B-481A-A947-79F414B07AB0}"/>
    <cellStyle name="_Table 2 4_Report_Report_BM Forslag til tabeller PL" xfId="59178" xr:uid="{1AA03CE4-E585-445A-AE93-B81AFDFB62F0}"/>
    <cellStyle name="_Table 2 4_Report_Report_GrossNOTE" xfId="59179" xr:uid="{F72C520E-ACCA-4A88-8CA1-4ED0A5CA164A}"/>
    <cellStyle name="_Table 2 4_Report_Report_Notegr.lag tabell" xfId="59180" xr:uid="{4D7B009F-72A6-4C80-8FE4-2C4D397E2C7C}"/>
    <cellStyle name="_Table 2 4_Report_Report_Sheet4" xfId="59181" xr:uid="{CF4A7A9F-8C0C-4EC0-BECE-FC5D34A841A1}"/>
    <cellStyle name="_Table 2 4_Report_Report_Sheet5" xfId="59182" xr:uid="{655CFA5C-412B-4320-A465-08CBB01544D4}"/>
    <cellStyle name="_Table 2 4_Report_Report_Sikringsfond" xfId="59183" xr:uid="{E7F1804D-DF57-4897-A064-4FA073C9E942}"/>
    <cellStyle name="_Table 2 4_Report_Sheet4" xfId="59184" xr:uid="{D4328C2A-35E7-4E2B-AC04-87722AE6F209}"/>
    <cellStyle name="_Table 2 4_Report_Sheet5" xfId="59185" xr:uid="{5CB46D58-31AE-4E5C-8ACE-F1FD19394329}"/>
    <cellStyle name="_Table 2 4_Report_Sikringsfond" xfId="59186" xr:uid="{5890D6BA-DB0E-4A9A-884B-A0DE83CFD754}"/>
    <cellStyle name="_Table 2 4_Results &amp; key fig." xfId="49570" xr:uid="{7B3FE0FE-9B8C-4248-B863-E4E1EFBF3650}"/>
    <cellStyle name="_Table 2 4_SEG" xfId="59187" xr:uid="{7818962E-A9F0-4BE3-98AC-2265140340AA}"/>
    <cellStyle name="_Table 2 4_SEG_AccImpNOTE" xfId="59188" xr:uid="{4FE62CB7-7C94-4FDB-818F-00196DD20C13}"/>
    <cellStyle name="_Table 2 4_SEG_BM Forslag til tabeller PL" xfId="59189" xr:uid="{8C741DE6-FE29-448B-A7A6-3B8709922C22}"/>
    <cellStyle name="_Table 2 4_SEG_GrossNOTE" xfId="59190" xr:uid="{DBD86E25-AC4F-4F9E-A5BC-CD6CB755E6DD}"/>
    <cellStyle name="_Table 2 4_SEG_Notegr.lag tabell" xfId="59191" xr:uid="{68112C15-E797-4B73-AA5A-0D7A4C00619E}"/>
    <cellStyle name="_Table 2 4_SEG_Sheet4" xfId="59192" xr:uid="{5E1CFCEA-2B86-4EE5-B09E-06A336612959}"/>
    <cellStyle name="_Table 2 4_SEG_Sheet5" xfId="59193" xr:uid="{15C6B6F0-7E43-4AA9-9BDC-D36FF18AB390}"/>
    <cellStyle name="_Table 2 4_SEG_Sikringsfond" xfId="59194" xr:uid="{84EDB3A7-E4F4-4654-9CF4-984770776421}"/>
    <cellStyle name="_Table 2 4_Sheet4" xfId="59195" xr:uid="{59CF978B-18CB-42B5-90D4-460949F0E751}"/>
    <cellStyle name="_Table 2 4_Sheet5" xfId="59196" xr:uid="{EDEAB1E8-56F4-40A7-A55B-514281633F76}"/>
    <cellStyle name="_Table 2 4_Sikringsfond" xfId="59197" xr:uid="{517A589E-CDAB-4BC0-9B9B-24C08D730E94}"/>
    <cellStyle name="_Table 2 5" xfId="59198" xr:uid="{B8C8E008-7AE1-4D3D-B6B6-24BAB636C372}"/>
    <cellStyle name="_Table 2_3Q19" xfId="3233" xr:uid="{C007348D-A08B-4A62-8960-4CAF43BEAC04}"/>
    <cellStyle name="_Table 2_3Q19_Expenses" xfId="42802" xr:uid="{A2B4CC9A-986E-4881-BD6B-DD02B257D228}"/>
    <cellStyle name="_Table 2_3Q19_Expenses_1" xfId="59199" xr:uid="{C39DA2CB-4CA8-43D6-BCF9-06B24C15FF2A}"/>
    <cellStyle name="_Table 2_AccImpNOTE" xfId="59200" xr:uid="{EA096D26-1C2E-41A0-A48B-11241DFEA6E3}"/>
    <cellStyle name="_Table 2_Avstem DM og grunnlag" xfId="40748" xr:uid="{74A0A011-8DCC-4DDB-9A10-B0E0B1A30F69}"/>
    <cellStyle name="_Table 2_BAL4Q" xfId="59201" xr:uid="{12BE7846-3398-414E-B696-BAF75A3F2579}"/>
    <cellStyle name="_Table 2_BAL4Q_AccImpNOTE" xfId="59202" xr:uid="{EE436CBA-0A7B-4C0F-B0FB-E43D19B6FB65}"/>
    <cellStyle name="_Table 2_BAL4Q_BM Forslag til tabeller PL" xfId="59203" xr:uid="{6D5F875B-B092-4D52-A485-1B1A42947378}"/>
    <cellStyle name="_Table 2_BAL4Q_GrossNOTE" xfId="59204" xr:uid="{979C1FB7-5C53-401C-AA82-EDFAD0A994CF}"/>
    <cellStyle name="_Table 2_BAL4Q_Notegr.lag tabell" xfId="59205" xr:uid="{2A3D2A87-0E6F-4B13-89FB-6E399E9F4910}"/>
    <cellStyle name="_Table 2_BAL4Q_Sheet4" xfId="59206" xr:uid="{C9CB484F-FF20-4EA0-A0AF-CFBCED8B6D97}"/>
    <cellStyle name="_Table 2_BAL4Q_Sheet5" xfId="59207" xr:uid="{E85B7A26-B2AE-4247-8B89-D1E200500916}"/>
    <cellStyle name="_Table 2_BAL4Q_Sikringsfond" xfId="59208" xr:uid="{082533A2-8796-48BA-A4FF-922D1F6B830A}"/>
    <cellStyle name="_Table 2_Cap.adeq" xfId="41777" xr:uid="{1F82458C-80ED-4CB0-B3FF-EC66DB498604}"/>
    <cellStyle name="_Table 2_Cap.adeq_1" xfId="42686" xr:uid="{AE6FC01B-BF5A-4EA0-8735-60EE29FA70D6}"/>
    <cellStyle name="_Table 2_CVA" xfId="43179" xr:uid="{57205558-17C9-43E3-8AE1-90BDAD9E94EF}"/>
    <cellStyle name="_Table 2_Expenses" xfId="3234" xr:uid="{8B865987-4CBF-496D-9F91-D9CB10986A44}"/>
    <cellStyle name="_Table 2_Expenses_1" xfId="42754" xr:uid="{DFFAAE1D-858E-4ADD-B6AA-C8D54A6C926D}"/>
    <cellStyle name="_Table 2_Expenses_Expenses" xfId="42803" xr:uid="{A2322209-6D21-4CA5-A2FE-50EE28BAFB25}"/>
    <cellStyle name="_Table 2_Expenses_Expenses_1" xfId="59209" xr:uid="{A2931E1F-4A49-48E4-9C00-F020E01E2DD3}"/>
    <cellStyle name="_Table 2_Factbook" xfId="40749" xr:uid="{A58A4F77-B5CD-4D69-AFB3-63A36AD96D7A}"/>
    <cellStyle name="_Table 2_Fin perf (2)" xfId="59210" xr:uid="{0D940E01-765E-4081-B4E6-F7FE5F318DB8}"/>
    <cellStyle name="_Table 2_Fin perf (2)_AccImpNOTE" xfId="59211" xr:uid="{A5ECF80E-371B-40D6-B54C-BF7C737E6D6E}"/>
    <cellStyle name="_Table 2_Fin perf (2)_BM Forslag til tabeller PL" xfId="59212" xr:uid="{60F73A5F-35A7-437E-BAB5-26878A1D73E6}"/>
    <cellStyle name="_Table 2_Fin perf (2)_GrossNOTE" xfId="59213" xr:uid="{EB6B5484-45CF-494B-89DD-C3E4C9C2FCF2}"/>
    <cellStyle name="_Table 2_Fin perf (2)_Notegr.lag tabell" xfId="59214" xr:uid="{02047D94-8ED3-49A5-B8B9-A27907714D0B}"/>
    <cellStyle name="_Table 2_Fin perf (2)_Report" xfId="59215" xr:uid="{C48F58F1-1459-45F1-A4B7-B5CDD544D3C9}"/>
    <cellStyle name="_Table 2_Fin perf (2)_Report_AccImpNOTE" xfId="59216" xr:uid="{71BFA516-36C5-4BE0-8F2E-A71853EEF747}"/>
    <cellStyle name="_Table 2_Fin perf (2)_Report_BM Forslag til tabeller PL" xfId="59217" xr:uid="{D80DF41C-3A2A-4DC2-B8B5-C46B593735F8}"/>
    <cellStyle name="_Table 2_Fin perf (2)_Report_GrossNOTE" xfId="59218" xr:uid="{AC4752A0-CD36-469A-8393-CC2274EAD73F}"/>
    <cellStyle name="_Table 2_Fin perf (2)_Report_Notegr.lag tabell" xfId="59219" xr:uid="{77FFE388-0DA9-4DE9-A782-5A7C84781A21}"/>
    <cellStyle name="_Table 2_Fin perf (2)_Report_Sheet4" xfId="59220" xr:uid="{252E7D1B-DF08-43DA-8EA9-F88AB2E86BFB}"/>
    <cellStyle name="_Table 2_Fin perf (2)_Report_Sheet5" xfId="59221" xr:uid="{EDB1EF4D-7D8E-4973-9F9D-D74EAB126A61}"/>
    <cellStyle name="_Table 2_Fin perf (2)_Report_Sikringsfond" xfId="59222" xr:uid="{8CD92DFA-B03F-4DDF-8EF0-D10560C63EAE}"/>
    <cellStyle name="_Table 2_Fin perf (2)_Sheet4" xfId="59223" xr:uid="{A0BFC79C-0DE8-4176-9E4E-632F0AF44DEC}"/>
    <cellStyle name="_Table 2_Fin perf (2)_Sheet5" xfId="59224" xr:uid="{2C06F0A9-D6CA-4722-A900-44DF843F8C92}"/>
    <cellStyle name="_Table 2_Fin perf (2)_Sikringsfond" xfId="59225" xr:uid="{EF6A81BD-FC37-48CA-8432-8B94F5DCD2C1}"/>
    <cellStyle name="_Table 2_FVA" xfId="43180" xr:uid="{1E891AF8-8F8F-409D-ADD1-4DE56E29EE7C}"/>
    <cellStyle name="_Table 2_GrossNOTE" xfId="59226" xr:uid="{6554983F-DA92-4A21-9CF5-D4506281C15D}"/>
    <cellStyle name="_Table 2_Kontroll DM--&gt;" xfId="40750" xr:uid="{C9053678-6763-433A-8501-A327EE77BA96}"/>
    <cellStyle name="_Table 2_Kvartalstabeller" xfId="40751" xr:uid="{8352AC13-E70D-420E-8C75-429F94C03183}"/>
    <cellStyle name="_Table 2_Kvartalstabeller_1" xfId="40752" xr:uid="{7638A188-DBF4-4B43-A878-9388D0CAF873}"/>
    <cellStyle name="_Table 2_Kvartalstabeller_Factbook" xfId="40753" xr:uid="{434DA1BC-6B88-4109-B174-355A1B3DD766}"/>
    <cellStyle name="_Table 2_Kvartalstabeller_Kvartalstabeller" xfId="40754" xr:uid="{EC8395AE-DB4F-443C-978F-E23D2B8A4D89}"/>
    <cellStyle name="_Table 2_Loans &amp; comm." xfId="59227" xr:uid="{609FBBA5-2BEC-462D-9137-C52EB7344B93}"/>
    <cellStyle name="_Table 2_Loans &amp; comm._1" xfId="59228" xr:uid="{D780DE23-D8FD-4F24-BBA3-6476C9AEEF81}"/>
    <cellStyle name="_Table 2_Loans &amp; comm._1_AccImpNOTE" xfId="59229" xr:uid="{1DB5498E-FC5E-4062-8BB0-696E1274E41D}"/>
    <cellStyle name="_Table 2_Loans &amp; comm._1_Balanse" xfId="59230" xr:uid="{A4F0AD72-F0D3-42E7-9C05-ACC60C88B5B4}"/>
    <cellStyle name="_Table 2_Loans &amp; comm._1_GrossNOTE" xfId="59231" xr:uid="{35653027-0D65-467D-80B2-AB5B00F33C0F}"/>
    <cellStyle name="_Table 2_Loans &amp; comm._1_Loans &amp; comm." xfId="59232" xr:uid="{4D4AD73C-9CD6-4224-B104-D93B053C2CEC}"/>
    <cellStyle name="_Table 2_Loans &amp; comm._1_Sikringsfond" xfId="59233" xr:uid="{CBE25064-80CC-4FE0-B40E-97536E839373}"/>
    <cellStyle name="_Table 2_Loans &amp; comm._2" xfId="59234" xr:uid="{F52E3487-8096-4CF0-A37D-441C3224D576}"/>
    <cellStyle name="_Table 2_Loans &amp; comm._AccImpNOTE" xfId="59235" xr:uid="{6C24EAFD-4226-49F0-A952-435F8D8648A2}"/>
    <cellStyle name="_Table 2_Loans &amp; comm._Balanse" xfId="59236" xr:uid="{CD0BD4E1-EF92-4DE9-81D5-2DFB94365CA1}"/>
    <cellStyle name="_Table 2_Loans &amp; comm._GrossNOTE" xfId="59237" xr:uid="{AA326B1B-D0A1-43F7-B089-4E31651DC552}"/>
    <cellStyle name="_Table 2_Loans &amp; comm._Loans &amp; comm." xfId="59238" xr:uid="{92E94137-E4A6-4B4B-BFC9-427D7E1040CC}"/>
    <cellStyle name="_Table 2_Loans &amp; comm._Sikringsfond" xfId="59239" xr:uid="{2236A344-C725-4E3F-8D95-327CE0F253D9}"/>
    <cellStyle name="_Table 2_Markets" xfId="42899" xr:uid="{B055E31E-66F1-4D9B-A83E-D4AE11CDA35F}"/>
    <cellStyle name="_Table 2_NII" xfId="42691" xr:uid="{2848C599-C6D1-45F5-B573-3530D9B7922F}"/>
    <cellStyle name="_Table 2_Non-NII" xfId="43163" xr:uid="{DF284381-063F-4AA3-8E4B-D03488AC0CB8}"/>
    <cellStyle name="_Table 2_Report" xfId="59240" xr:uid="{BA520EE6-4488-4461-82D9-31A77275BD59}"/>
    <cellStyle name="_Table 2_Report_1" xfId="59241" xr:uid="{0FA5921C-6474-4262-9C52-51785F7954B1}"/>
    <cellStyle name="_Table 2_Report_1_AccImpNOTE" xfId="59242" xr:uid="{97283E3B-69B8-4786-B9F2-F65394DF7DC5}"/>
    <cellStyle name="_Table 2_Report_1_BM Forslag til tabeller PL" xfId="59243" xr:uid="{325C0219-FAB3-4AE8-BA03-8DA942E6211C}"/>
    <cellStyle name="_Table 2_Report_1_GrossNOTE" xfId="59244" xr:uid="{DA98668B-E4AA-4756-8922-4600F7EEDC2F}"/>
    <cellStyle name="_Table 2_Report_1_Notegr.lag tabell" xfId="59245" xr:uid="{2FFC13B2-3BEC-4B9F-8726-A03287EBF720}"/>
    <cellStyle name="_Table 2_Report_1_Sheet4" xfId="59246" xr:uid="{AFACFAC9-0671-4123-BABE-112D128B9945}"/>
    <cellStyle name="_Table 2_Report_1_Sheet5" xfId="59247" xr:uid="{CD2414E6-1FFB-42A1-99FE-134DAE1C9AD1}"/>
    <cellStyle name="_Table 2_Report_1_Sikringsfond" xfId="59248" xr:uid="{A31E58A8-4679-48FE-897C-DFDBC2FFF22E}"/>
    <cellStyle name="_Table 2_Report_AccImpNOTE" xfId="59249" xr:uid="{3BD31188-426F-493A-A8C3-1EC6865EE773}"/>
    <cellStyle name="_Table 2_Report_BM Forslag til tabeller PL" xfId="59250" xr:uid="{4079E791-8C7D-4615-8F16-62B9E657E1A3}"/>
    <cellStyle name="_Table 2_Report_GrossNOTE" xfId="59251" xr:uid="{83C8035D-B500-466A-8F4E-2FF622EAEF95}"/>
    <cellStyle name="_Table 2_Report_Notegr.lag tabell" xfId="59252" xr:uid="{012F5B1C-1F93-4AF0-9F99-91F613A22C9A}"/>
    <cellStyle name="_Table 2_Report_P&amp;L" xfId="59253" xr:uid="{424CA9EE-928D-493E-B119-4747949820E3}"/>
    <cellStyle name="_Table 2_Report_P&amp;L_AccImpNOTE" xfId="59254" xr:uid="{420F9724-D196-4443-A90F-AC015CEBAC40}"/>
    <cellStyle name="_Table 2_Report_P&amp;L_BM Forslag til tabeller PL" xfId="59255" xr:uid="{4FE41ED5-98C9-4CEB-B89C-E5DB3AD42B18}"/>
    <cellStyle name="_Table 2_Report_P&amp;L_GrossNOTE" xfId="59256" xr:uid="{4550420D-65A5-4EEB-A527-2133A301DF8C}"/>
    <cellStyle name="_Table 2_Report_P&amp;L_Notegr.lag tabell" xfId="59257" xr:uid="{743773D2-5141-45A5-BD17-91350106EB14}"/>
    <cellStyle name="_Table 2_Report_P&amp;L_Report" xfId="59258" xr:uid="{9778A0B3-A86B-4F06-A139-0977724CD270}"/>
    <cellStyle name="_Table 2_Report_P&amp;L_Report_AccImpNOTE" xfId="59259" xr:uid="{D5DFABF9-F110-4FFE-80F0-1A2CA5751B6F}"/>
    <cellStyle name="_Table 2_Report_P&amp;L_Report_BM Forslag til tabeller PL" xfId="59260" xr:uid="{B70FDA1C-31E2-4371-975A-D2B8EE06BC66}"/>
    <cellStyle name="_Table 2_Report_P&amp;L_Report_GrossNOTE" xfId="59261" xr:uid="{6702D70B-C3D6-414E-BD7E-C9EFE769388B}"/>
    <cellStyle name="_Table 2_Report_P&amp;L_Report_Notegr.lag tabell" xfId="59262" xr:uid="{63EAAD8E-5AF1-4BAF-8BBD-17F1485802CE}"/>
    <cellStyle name="_Table 2_Report_P&amp;L_Report_Sheet4" xfId="59263" xr:uid="{8079D15E-3342-4618-BC67-8D0C61C1C87E}"/>
    <cellStyle name="_Table 2_Report_P&amp;L_Report_Sheet5" xfId="59264" xr:uid="{F0A80CEA-7909-4C5D-9D2D-8B95AFCE2EEA}"/>
    <cellStyle name="_Table 2_Report_P&amp;L_Report_Sikringsfond" xfId="59265" xr:uid="{0118CB4D-FC3F-45EB-A1AC-7986FC78C40E}"/>
    <cellStyle name="_Table 2_Report_P&amp;L_Sheet4" xfId="59266" xr:uid="{3346AFAA-A97F-4E79-854A-05278E2E1AD7}"/>
    <cellStyle name="_Table 2_Report_P&amp;L_Sheet5" xfId="59267" xr:uid="{79D38B72-E2BE-49CC-BF41-D619FBFFD4B9}"/>
    <cellStyle name="_Table 2_Report_P&amp;L_Sikringsfond" xfId="59268" xr:uid="{54945B50-4133-45B1-8965-116EF22ABB2D}"/>
    <cellStyle name="_Table 2_Report_Report" xfId="59269" xr:uid="{1DCBE3D6-218B-4431-BB5F-2B3735E3111B}"/>
    <cellStyle name="_Table 2_Report_Report_AccImpNOTE" xfId="59270" xr:uid="{C63DAE70-EE94-4144-B33D-001F03F28C70}"/>
    <cellStyle name="_Table 2_Report_Report_BM Forslag til tabeller PL" xfId="59271" xr:uid="{0DE9B988-4044-4816-A3D5-C3894CEF6E59}"/>
    <cellStyle name="_Table 2_Report_Report_GrossNOTE" xfId="59272" xr:uid="{B0E6C8C1-5AAC-44A2-BA2B-402173138FA8}"/>
    <cellStyle name="_Table 2_Report_Report_Notegr.lag tabell" xfId="59273" xr:uid="{77F54908-27C1-4EDD-8BFD-AFA5449199C7}"/>
    <cellStyle name="_Table 2_Report_Report_Sheet4" xfId="59274" xr:uid="{CCDC7D4B-9BD6-4F8D-B208-802E43FE21D6}"/>
    <cellStyle name="_Table 2_Report_Report_Sheet5" xfId="59275" xr:uid="{9FF12832-31F3-48E6-8AA5-9784503C35A7}"/>
    <cellStyle name="_Table 2_Report_Report_Sikringsfond" xfId="59276" xr:uid="{BDAA62B5-9D0E-4EF0-B486-DBC6A0E5DEB4}"/>
    <cellStyle name="_Table 2_Report_Sheet4" xfId="59277" xr:uid="{46A490C4-C4F8-43A1-8BF1-216836ADC4B3}"/>
    <cellStyle name="_Table 2_Report_Sheet5" xfId="59278" xr:uid="{4F39DD48-F6E6-4CBF-925E-725E62B9C3ED}"/>
    <cellStyle name="_Table 2_Report_Sikringsfond" xfId="59279" xr:uid="{2EEAE282-C564-49E1-BAA7-9BD89E4600AD}"/>
    <cellStyle name="_Table 2_Results &amp; key fig." xfId="3235" xr:uid="{7E3ACA11-AFDD-49A8-B0DD-D8FAFB7EC6FF}"/>
    <cellStyle name="_Table 2_Results &amp; key fig. 2" xfId="59281" xr:uid="{42DEA63E-5A77-42F9-93E8-DC47EADD072C}"/>
    <cellStyle name="_Table 2_Results &amp; key fig. 2_AccImpNOTE" xfId="59282" xr:uid="{E016EE3B-9110-48E8-98E1-C2F4D8B2506D}"/>
    <cellStyle name="_Table 2_Results &amp; key fig. 2_BM Forslag til tabeller PL" xfId="59283" xr:uid="{30883C09-8E28-4A53-82B2-53248401449D}"/>
    <cellStyle name="_Table 2_Results &amp; key fig. 2_GrossNOTE" xfId="59284" xr:uid="{09CC92AD-779E-4036-A203-AF6A60B8A55D}"/>
    <cellStyle name="_Table 2_Results &amp; key fig. 2_Notegr.lag tabell" xfId="59285" xr:uid="{2F623414-0196-40E4-82AF-BB7D6591141F}"/>
    <cellStyle name="_Table 2_Results &amp; key fig. 2_Report" xfId="59286" xr:uid="{7141F575-6F79-4CD1-A6C1-8A75637E45DE}"/>
    <cellStyle name="_Table 2_Results &amp; key fig. 2_Report_AccImpNOTE" xfId="59287" xr:uid="{BDC4CDA3-C587-4CB8-A42C-EF5FB6152FE2}"/>
    <cellStyle name="_Table 2_Results &amp; key fig. 2_Report_BM Forslag til tabeller PL" xfId="59288" xr:uid="{B7AE0970-65A4-494C-B43C-3CACC251FD49}"/>
    <cellStyle name="_Table 2_Results &amp; key fig. 2_Report_GrossNOTE" xfId="59289" xr:uid="{CE7B68C8-B580-444F-967C-814C5129889C}"/>
    <cellStyle name="_Table 2_Results &amp; key fig. 2_Report_Notegr.lag tabell" xfId="59290" xr:uid="{8883B1E4-A4AE-4463-AB1E-E10D41B3E90B}"/>
    <cellStyle name="_Table 2_Results &amp; key fig. 2_Report_Sheet4" xfId="59291" xr:uid="{86382CA7-89D9-46AC-83CC-22110C371FFE}"/>
    <cellStyle name="_Table 2_Results &amp; key fig. 2_Report_Sheet5" xfId="59292" xr:uid="{4B7EC85E-A84E-49C4-941D-7CA9D22DC13C}"/>
    <cellStyle name="_Table 2_Results &amp; key fig. 2_Report_Sikringsfond" xfId="59293" xr:uid="{27885A5A-E7E2-4798-8724-ADD60DA74ACF}"/>
    <cellStyle name="_Table 2_Results &amp; key fig. 2_Sheet4" xfId="59294" xr:uid="{A9C468AF-97E1-4D45-A6F4-E5787653EC31}"/>
    <cellStyle name="_Table 2_Results &amp; key fig. 2_Sheet5" xfId="59295" xr:uid="{983F2492-A5EA-4405-9FB3-BD0EABD610C4}"/>
    <cellStyle name="_Table 2_Results &amp; key fig. 2_Sikringsfond" xfId="59296" xr:uid="{658BF085-AAC1-4FE1-8015-421FFA52A8A9}"/>
    <cellStyle name="_Table 2_Results &amp; key fig. 3" xfId="59297" xr:uid="{0FB14C74-950F-43B6-875B-D1C5A57C5F86}"/>
    <cellStyle name="_Table 2_Results &amp; key fig._1" xfId="40755" xr:uid="{53AD0C5E-9161-4894-8C57-B94F35B969C4}"/>
    <cellStyle name="_Table 2_Results &amp; key fig._1_AccImpNOTE" xfId="59299" xr:uid="{2676369B-E0E2-4441-8365-16D8100A763E}"/>
    <cellStyle name="_Table 2_Results &amp; key fig._1_BM Forslag til tabeller PL" xfId="59300" xr:uid="{0558DBA2-5B00-401A-977A-279E7865BB73}"/>
    <cellStyle name="_Table 2_Results &amp; key fig._1_Expenses" xfId="58208" xr:uid="{62DA2247-3B51-476D-9C0A-0D393C8FE9C1}"/>
    <cellStyle name="_Table 2_Results &amp; key fig._1_Expenses_1" xfId="59298" xr:uid="{16CB192B-4A03-4F5B-93DF-08E99B14ADA1}"/>
    <cellStyle name="_Table 2_Results &amp; key fig._1_Factbook" xfId="40756" xr:uid="{4EB13396-5D36-4E2D-B6C2-C31467A38700}"/>
    <cellStyle name="_Table 2_Results &amp; key fig._1_GrossNOTE" xfId="59301" xr:uid="{F15FB9B0-F460-45CD-8E70-E185D09D79D6}"/>
    <cellStyle name="_Table 2_Results &amp; key fig._1_Kontroll DM--&gt;" xfId="40757" xr:uid="{FD2F3255-5720-4A38-95AD-4C9EB72821DB}"/>
    <cellStyle name="_Table 2_Results &amp; key fig._1_Kvartalstabeller" xfId="40758" xr:uid="{682B13AE-1E47-4209-A749-4867F3CA1C57}"/>
    <cellStyle name="_Table 2_Results &amp; key fig._1_Notegr.lag tabell" xfId="59302" xr:uid="{D4B4C4F9-68C2-4232-AEAE-7B0213111E9C}"/>
    <cellStyle name="_Table 2_Results &amp; key fig._1_Report" xfId="59303" xr:uid="{7120A904-D246-4981-882A-261BFB646E00}"/>
    <cellStyle name="_Table 2_Results &amp; key fig._1_Report_AccImpNOTE" xfId="59304" xr:uid="{FE7B2390-F730-41A9-998B-371A642A3B92}"/>
    <cellStyle name="_Table 2_Results &amp; key fig._1_Report_BM Forslag til tabeller PL" xfId="59305" xr:uid="{6A6A13EE-7CC7-48DF-B592-16EA91AD93FC}"/>
    <cellStyle name="_Table 2_Results &amp; key fig._1_Report_GrossNOTE" xfId="59306" xr:uid="{CE0772A8-6738-4BA0-A783-EAFA56E43C15}"/>
    <cellStyle name="_Table 2_Results &amp; key fig._1_Report_Notegr.lag tabell" xfId="59307" xr:uid="{116A0346-30F1-4EB5-92F2-A33E28D8C7DC}"/>
    <cellStyle name="_Table 2_Results &amp; key fig._1_Report_Sheet4" xfId="59308" xr:uid="{70935B8F-B2F0-4078-A138-4B47D1635E6C}"/>
    <cellStyle name="_Table 2_Results &amp; key fig._1_Report_Sheet5" xfId="59309" xr:uid="{0134D539-2111-44B7-B67A-01943DB13855}"/>
    <cellStyle name="_Table 2_Results &amp; key fig._1_Report_Sikringsfond" xfId="59310" xr:uid="{A5D629C5-D9E7-46D9-B5C2-2188239777A7}"/>
    <cellStyle name="_Table 2_Results &amp; key fig._1_Sheet4" xfId="59311" xr:uid="{95D5F239-140D-49E7-A121-C4EA6C89A57E}"/>
    <cellStyle name="_Table 2_Results &amp; key fig._1_Sheet5" xfId="59312" xr:uid="{68BB336B-48E4-4F70-8FD2-587CDEF9F578}"/>
    <cellStyle name="_Table 2_Results &amp; key fig._1_Sikringsfond" xfId="59313" xr:uid="{9582E6FC-3F4F-4FC4-95A7-D13580D13AC4}"/>
    <cellStyle name="_Table 2_Results &amp; key fig._2" xfId="49559" xr:uid="{41055E14-0B49-4A2C-8C6E-68B96DA25B23}"/>
    <cellStyle name="_Table 2_Results &amp; key fig._AccImpNOTE" xfId="59314" xr:uid="{3784D0D8-37C2-4C12-9002-CDBE4AED87EC}"/>
    <cellStyle name="_Table 2_Results &amp; key fig._BAL4Q" xfId="59315" xr:uid="{77C07876-84A9-46AA-B75B-B170BA961490}"/>
    <cellStyle name="_Table 2_Results &amp; key fig._BAL4Q_AccImpNOTE" xfId="59316" xr:uid="{F802A0BB-86DF-4297-AE3F-0819161CBE94}"/>
    <cellStyle name="_Table 2_Results &amp; key fig._BAL4Q_BM Forslag til tabeller PL" xfId="59317" xr:uid="{FA594285-2209-4EF3-A21C-8C9741FC9E33}"/>
    <cellStyle name="_Table 2_Results &amp; key fig._BAL4Q_GrossNOTE" xfId="59318" xr:uid="{D49C98E5-696A-4684-85B6-FC86D88C9E5C}"/>
    <cellStyle name="_Table 2_Results &amp; key fig._BAL4Q_Notegr.lag tabell" xfId="59319" xr:uid="{9619F774-C638-4FA7-85F1-7CC3D92E6F5B}"/>
    <cellStyle name="_Table 2_Results &amp; key fig._BAL4Q_Sheet4" xfId="59320" xr:uid="{E4D5D091-159A-4E91-991D-C02A66FEAE0F}"/>
    <cellStyle name="_Table 2_Results &amp; key fig._BAL4Q_Sheet5" xfId="59321" xr:uid="{772F2763-D607-4D8A-A051-7C76803D6DA1}"/>
    <cellStyle name="_Table 2_Results &amp; key fig._BAL4Q_Sikringsfond" xfId="59322" xr:uid="{AA23BBDB-FB56-41F4-A222-5E563B8F2BDA}"/>
    <cellStyle name="_Table 2_Results &amp; key fig._BM Forslag til tabeller PL" xfId="59323" xr:uid="{EA30D264-7452-4319-8638-B87C4DAB1BF6}"/>
    <cellStyle name="_Table 2_Results &amp; key fig._Expenses" xfId="3236" xr:uid="{913CF9F2-9008-4953-A363-7D9DC5A74D81}"/>
    <cellStyle name="_Table 2_Results &amp; key fig._Expenses_1" xfId="42804" xr:uid="{FD4F0A1B-4CF8-435B-BA84-24B80FDAB108}"/>
    <cellStyle name="_Table 2_Results &amp; key fig._Expenses_2" xfId="59280" xr:uid="{3A80075D-52CF-430C-8023-73C360036C61}"/>
    <cellStyle name="_Table 2_Results &amp; key fig._Expenses_Expenses" xfId="42805" xr:uid="{6D30C052-6546-4DFC-8F62-AD3246DC258E}"/>
    <cellStyle name="_Table 2_Results &amp; key fig._Expenses_Expenses_1" xfId="59324" xr:uid="{6307F94C-AB13-42A2-B12C-8CFD6D2CFA62}"/>
    <cellStyle name="_Table 2_Results &amp; key fig._Factbook" xfId="40759" xr:uid="{BC1752CA-F710-4164-8BB4-A692F17B4EF9}"/>
    <cellStyle name="_Table 2_Results &amp; key fig._GrossNOTE" xfId="59325" xr:uid="{305CF1CF-8131-4726-B938-32623CE72E9D}"/>
    <cellStyle name="_Table 2_Results &amp; key fig._Kontroll DM--&gt;" xfId="40760" xr:uid="{C010CE3A-BE6A-43BE-A75F-6BF60AF4A0AA}"/>
    <cellStyle name="_Table 2_Results &amp; key fig._Kvartalstabeller" xfId="40761" xr:uid="{93999C8D-49BE-4AC8-9617-40D2D9A99F9A}"/>
    <cellStyle name="_Table 2_Results &amp; key fig._Loans &amp; comm." xfId="59326" xr:uid="{D179FC3C-A74A-4558-AB5E-FAAD7D035F59}"/>
    <cellStyle name="_Table 2_Results &amp; key fig._NII" xfId="42713" xr:uid="{9B76C6CE-71F4-4724-BE35-85655A160B70}"/>
    <cellStyle name="_Table 2_Results &amp; key fig._Notegr.lag tabell" xfId="59327" xr:uid="{A00B4C3D-1D10-4003-8FAA-1B614F54C6A4}"/>
    <cellStyle name="_Table 2_Results &amp; key fig._Report" xfId="59328" xr:uid="{78339B5F-6D64-46D6-9076-449A17F3F15E}"/>
    <cellStyle name="_Table 2_Results &amp; key fig._Report_1" xfId="59329" xr:uid="{D11112BE-0291-49A9-AD5B-083982B1BA31}"/>
    <cellStyle name="_Table 2_Results &amp; key fig._Report_1_AccImpNOTE" xfId="59330" xr:uid="{B50E8C2B-6DC0-41BD-8A90-29BFCAE393B3}"/>
    <cellStyle name="_Table 2_Results &amp; key fig._Report_1_BM Forslag til tabeller PL" xfId="59331" xr:uid="{07BB9232-C2E9-44FA-90F0-1AC69C492C2D}"/>
    <cellStyle name="_Table 2_Results &amp; key fig._Report_1_GrossNOTE" xfId="59332" xr:uid="{48C981E2-4E5A-440B-963D-43CAAE962879}"/>
    <cellStyle name="_Table 2_Results &amp; key fig._Report_1_Notegr.lag tabell" xfId="59333" xr:uid="{8A5C307B-29C7-456C-8536-4AF92484E723}"/>
    <cellStyle name="_Table 2_Results &amp; key fig._Report_1_Sheet4" xfId="59334" xr:uid="{4DAAC595-CD57-4A2F-8F25-29B36893943B}"/>
    <cellStyle name="_Table 2_Results &amp; key fig._Report_1_Sheet5" xfId="59335" xr:uid="{0C295944-529B-41AA-8805-DDA0637299AD}"/>
    <cellStyle name="_Table 2_Results &amp; key fig._Report_1_Sikringsfond" xfId="59336" xr:uid="{643161C3-AEDF-4721-ACCA-BCA21E358EF7}"/>
    <cellStyle name="_Table 2_Results &amp; key fig._Report_AccImpNOTE" xfId="59337" xr:uid="{421841D0-58D9-42C2-BCDA-FAB8194F0BE3}"/>
    <cellStyle name="_Table 2_Results &amp; key fig._Report_BM Forslag til tabeller PL" xfId="59338" xr:uid="{9E810280-D5F0-46A5-B1AF-615FC6066A55}"/>
    <cellStyle name="_Table 2_Results &amp; key fig._Report_GrossNOTE" xfId="59339" xr:uid="{7CE2D7FA-CA50-4FBC-9590-EEEB5F7A2679}"/>
    <cellStyle name="_Table 2_Results &amp; key fig._Report_Notegr.lag tabell" xfId="59340" xr:uid="{B8061B7C-E64F-4F01-BDB4-E8D043124AED}"/>
    <cellStyle name="_Table 2_Results &amp; key fig._Report_P&amp;L" xfId="59341" xr:uid="{EA7D594C-58CC-4200-A789-9C9D7D3F09D2}"/>
    <cellStyle name="_Table 2_Results &amp; key fig._Report_P&amp;L_AccImpNOTE" xfId="59342" xr:uid="{3A647B4F-1862-4D01-B85F-F8B3317F59EF}"/>
    <cellStyle name="_Table 2_Results &amp; key fig._Report_P&amp;L_BM Forslag til tabeller PL" xfId="59343" xr:uid="{AC22C4AF-5C70-46D8-AF21-50C30C4F794F}"/>
    <cellStyle name="_Table 2_Results &amp; key fig._Report_P&amp;L_GrossNOTE" xfId="59344" xr:uid="{A777A3B0-1AE4-481D-BFBB-5F9A2C230227}"/>
    <cellStyle name="_Table 2_Results &amp; key fig._Report_P&amp;L_Notegr.lag tabell" xfId="59345" xr:uid="{3E566111-4A29-4A50-A804-0B75A23051D8}"/>
    <cellStyle name="_Table 2_Results &amp; key fig._Report_P&amp;L_Report" xfId="59346" xr:uid="{C268594F-54B9-43DA-9702-8A9F4F70133D}"/>
    <cellStyle name="_Table 2_Results &amp; key fig._Report_P&amp;L_Report_AccImpNOTE" xfId="59347" xr:uid="{94951857-53E7-4185-ADE3-37A70E5B8C66}"/>
    <cellStyle name="_Table 2_Results &amp; key fig._Report_P&amp;L_Report_BM Forslag til tabeller PL" xfId="59348" xr:uid="{AC43B707-D8CF-4C0B-A459-F9D73DC40A61}"/>
    <cellStyle name="_Table 2_Results &amp; key fig._Report_P&amp;L_Report_GrossNOTE" xfId="59349" xr:uid="{D38F9DD8-F3F2-4E58-B70E-2E144CDA0447}"/>
    <cellStyle name="_Table 2_Results &amp; key fig._Report_P&amp;L_Report_Notegr.lag tabell" xfId="59350" xr:uid="{1C088632-F148-4032-8219-0EDD0460F813}"/>
    <cellStyle name="_Table 2_Results &amp; key fig._Report_P&amp;L_Report_Sheet4" xfId="59351" xr:uid="{4726C63C-9E6F-4756-B0D2-5E229730662B}"/>
    <cellStyle name="_Table 2_Results &amp; key fig._Report_P&amp;L_Report_Sheet5" xfId="59352" xr:uid="{67F12447-5FBE-4DE6-B5B6-EB872D353958}"/>
    <cellStyle name="_Table 2_Results &amp; key fig._Report_P&amp;L_Report_Sikringsfond" xfId="59353" xr:uid="{54444DEE-7531-43AB-BE62-DCCE5F87A8C4}"/>
    <cellStyle name="_Table 2_Results &amp; key fig._Report_P&amp;L_Sheet4" xfId="59354" xr:uid="{D53ECDEA-7E1C-407D-8702-CD8FA0BE8CE8}"/>
    <cellStyle name="_Table 2_Results &amp; key fig._Report_P&amp;L_Sheet5" xfId="59355" xr:uid="{0E8730E2-FB76-4F9B-8E75-3D6860D01E76}"/>
    <cellStyle name="_Table 2_Results &amp; key fig._Report_P&amp;L_Sikringsfond" xfId="59356" xr:uid="{BE8963D8-72C0-4CC4-AD5D-D9BB86AED859}"/>
    <cellStyle name="_Table 2_Results &amp; key fig._Report_Report" xfId="59357" xr:uid="{26822F6E-B421-4C53-AE04-AEBC18B2204B}"/>
    <cellStyle name="_Table 2_Results &amp; key fig._Report_Report_AccImpNOTE" xfId="59358" xr:uid="{62587C78-D09F-4B54-9C1B-D93400C4C203}"/>
    <cellStyle name="_Table 2_Results &amp; key fig._Report_Report_BM Forslag til tabeller PL" xfId="59359" xr:uid="{2AA76537-6BCB-49AC-8A62-D32BC29442FE}"/>
    <cellStyle name="_Table 2_Results &amp; key fig._Report_Report_GrossNOTE" xfId="59360" xr:uid="{30918542-6B9E-4CEB-AC75-C75A712D7F75}"/>
    <cellStyle name="_Table 2_Results &amp; key fig._Report_Report_Notegr.lag tabell" xfId="59361" xr:uid="{09578695-1793-4FC0-90DB-40C0C39D54F4}"/>
    <cellStyle name="_Table 2_Results &amp; key fig._Report_Report_Sheet4" xfId="59362" xr:uid="{9B728DB1-E987-4805-B184-82C1EBA1B890}"/>
    <cellStyle name="_Table 2_Results &amp; key fig._Report_Report_Sheet5" xfId="59363" xr:uid="{1A6CCEA7-DBAB-4C18-ACEE-C40EF9DD401B}"/>
    <cellStyle name="_Table 2_Results &amp; key fig._Report_Report_Sikringsfond" xfId="59364" xr:uid="{9F979C96-F3E7-4BCF-8E29-C20AA74888D7}"/>
    <cellStyle name="_Table 2_Results &amp; key fig._Report_Sheet4" xfId="59365" xr:uid="{50C4D90E-15E4-4C9E-85A3-2038C53F2F05}"/>
    <cellStyle name="_Table 2_Results &amp; key fig._Report_Sheet5" xfId="59366" xr:uid="{AB2AC4E8-226B-4DE2-9999-581A7911BCA8}"/>
    <cellStyle name="_Table 2_Results &amp; key fig._Report_Sikringsfond" xfId="59367" xr:uid="{228F844A-35B1-4F2B-BC0F-79CACCC14880}"/>
    <cellStyle name="_Table 2_Results &amp; key fig._SEG" xfId="59368" xr:uid="{6CEFD202-FFA9-4725-805E-E4DAAFEADC8C}"/>
    <cellStyle name="_Table 2_Results &amp; key fig._SEG_AccImpNOTE" xfId="59369" xr:uid="{4738B796-329E-48DC-83FB-D69ED0FABE9E}"/>
    <cellStyle name="_Table 2_Results &amp; key fig._SEG_BM Forslag til tabeller PL" xfId="59370" xr:uid="{EC94AE68-A34B-463F-9245-A159189FC8B8}"/>
    <cellStyle name="_Table 2_Results &amp; key fig._SEG_GrossNOTE" xfId="59371" xr:uid="{8B7CBFA7-3D66-4B9F-88CC-47B02D2162EE}"/>
    <cellStyle name="_Table 2_Results &amp; key fig._SEG_Notegr.lag tabell" xfId="59372" xr:uid="{E189B0E0-141E-4DFA-888D-315F628DF066}"/>
    <cellStyle name="_Table 2_Results &amp; key fig._SEG_Sheet4" xfId="59373" xr:uid="{F54D6464-6FC6-44CB-903E-94C0F838158F}"/>
    <cellStyle name="_Table 2_Results &amp; key fig._SEG_Sheet5" xfId="59374" xr:uid="{51BFBC6A-5C5B-4E53-943B-3616D3941FEB}"/>
    <cellStyle name="_Table 2_Results &amp; key fig._SEG_Sikringsfond" xfId="59375" xr:uid="{E10CDA3A-9BAF-40C9-86E7-67167DE80279}"/>
    <cellStyle name="_Table 2_Results &amp; key fig._Sheet4" xfId="59376" xr:uid="{0D38BF6B-F897-492D-91CD-3569470E25CC}"/>
    <cellStyle name="_Table 2_Results &amp; key fig._Sheet5" xfId="59377" xr:uid="{2DFEE442-1479-49B5-92DE-4A7904148A03}"/>
    <cellStyle name="_Table 2_Results &amp; key fig._Sikringsfond" xfId="59378" xr:uid="{55E489B1-D842-434E-BC9A-399461B9D05B}"/>
    <cellStyle name="_Table 2_SEG" xfId="59379" xr:uid="{0C4FE1B1-6D3E-43E9-B2B2-0A38C213EA7F}"/>
    <cellStyle name="_Table 2_SEG_AccImpNOTE" xfId="59380" xr:uid="{BE4C83A3-0678-4FF3-B9E2-9D2294B928A6}"/>
    <cellStyle name="_Table 2_SEG_BM Forslag til tabeller PL" xfId="59381" xr:uid="{05AB1863-F02F-4B52-8DEB-68C579ED29F3}"/>
    <cellStyle name="_Table 2_SEG_GrossNOTE" xfId="59382" xr:uid="{3C3EE23B-A4E8-4785-A8EB-1A06378ECAAF}"/>
    <cellStyle name="_Table 2_SEG_Notegr.lag tabell" xfId="59383" xr:uid="{0CCBA68C-3D65-435B-9A5A-625BFD5D0A99}"/>
    <cellStyle name="_Table 2_SEG_Sheet4" xfId="59384" xr:uid="{2AFFAAD9-CB24-4C10-A362-5877709D048B}"/>
    <cellStyle name="_Table 2_SEG_Sheet5" xfId="59385" xr:uid="{67142FA1-2E1B-4650-9AB5-E119F1E45BE9}"/>
    <cellStyle name="_Table 2_SEG_Sikringsfond" xfId="59386" xr:uid="{A679145D-248D-4BBF-9CE5-AB6CD3447699}"/>
    <cellStyle name="_Table 3" xfId="3237" xr:uid="{1E9D2B83-04E0-48E8-920E-E86285314705}"/>
    <cellStyle name="_Table 3 2" xfId="3238" xr:uid="{D2AA6754-492C-47EE-9AD1-C71F1A821EA9}"/>
    <cellStyle name="_Table 3 2 2" xfId="3239" xr:uid="{0E4C7490-7DB6-4EFF-B3CA-D61F4FF8C699}"/>
    <cellStyle name="_Table 3 2 2 2" xfId="3240" xr:uid="{D4A855E9-46E3-4817-A839-3304B26F521B}"/>
    <cellStyle name="_Table 3 2 2 2 2" xfId="59391" xr:uid="{B656D278-BEC3-4FC6-AB16-5E55BC7BE229}"/>
    <cellStyle name="_Table 3 2 2 2 2_AccImpNOTE" xfId="59392" xr:uid="{E621689A-922A-40CD-AC9E-69864CD6FAD0}"/>
    <cellStyle name="_Table 3 2 2 2 2_BM Forslag til tabeller PL" xfId="59393" xr:uid="{811A1C8C-9A06-485A-AE3C-D1819886675B}"/>
    <cellStyle name="_Table 3 2 2 2 2_GrossNOTE" xfId="59394" xr:uid="{44B332AD-4474-431D-AE74-2E519B28B747}"/>
    <cellStyle name="_Table 3 2 2 2 2_Notegr.lag tabell" xfId="59395" xr:uid="{929D1637-4220-43F1-AC40-D7214D9A59A1}"/>
    <cellStyle name="_Table 3 2 2 2 2_Report" xfId="59396" xr:uid="{A49C7204-126C-4BC9-8ADC-33D0B000944B}"/>
    <cellStyle name="_Table 3 2 2 2 2_Report_AccImpNOTE" xfId="59397" xr:uid="{9CFA1B11-9884-42EE-97FD-749DC8939512}"/>
    <cellStyle name="_Table 3 2 2 2 2_Report_BM Forslag til tabeller PL" xfId="59398" xr:uid="{CBFCC7E9-E854-4757-BDEE-DF4086013112}"/>
    <cellStyle name="_Table 3 2 2 2 2_Report_GrossNOTE" xfId="59399" xr:uid="{8AF70F16-93E2-40ED-8290-79D7C4B42745}"/>
    <cellStyle name="_Table 3 2 2 2 2_Report_Notegr.lag tabell" xfId="59400" xr:uid="{14401F86-7FA3-43D8-A68F-B23F8EF38086}"/>
    <cellStyle name="_Table 3 2 2 2 2_Report_Sheet4" xfId="59401" xr:uid="{BCDE1125-AA21-44F2-BBAA-190AF2827AB7}"/>
    <cellStyle name="_Table 3 2 2 2 2_Report_Sheet5" xfId="59402" xr:uid="{9E10B38F-2166-4F5E-8B5E-3DC63EF656D5}"/>
    <cellStyle name="_Table 3 2 2 2 2_Report_Sikringsfond" xfId="59403" xr:uid="{47F7EFE5-31F0-4751-8350-B7846BF21CF9}"/>
    <cellStyle name="_Table 3 2 2 2 2_Sheet4" xfId="59404" xr:uid="{4F47A731-344B-4388-8FD4-2905608E8E49}"/>
    <cellStyle name="_Table 3 2 2 2 2_Sheet5" xfId="59405" xr:uid="{B2D9515D-CFE2-4C2D-B616-F2C716F75BB3}"/>
    <cellStyle name="_Table 3 2 2 2 2_Sikringsfond" xfId="59406" xr:uid="{6F710981-6002-4FBB-8921-8B7F499D4508}"/>
    <cellStyle name="_Table 3 2 2 2 3" xfId="59407" xr:uid="{4792FA90-555D-436B-875B-FDE4E113C6A1}"/>
    <cellStyle name="_Table 3 2 2 2_AccImpNOTE" xfId="59408" xr:uid="{6C9273C3-ACCD-4646-A751-920315B1011C}"/>
    <cellStyle name="_Table 3 2 2 2_BAL4Q" xfId="59409" xr:uid="{DCFFE41E-8A3A-4E5D-9CF3-DEB969E61361}"/>
    <cellStyle name="_Table 3 2 2 2_BAL4Q_AccImpNOTE" xfId="59410" xr:uid="{AA65C2F5-C8AC-488D-9FA1-6D8615766CFD}"/>
    <cellStyle name="_Table 3 2 2 2_BAL4Q_BM Forslag til tabeller PL" xfId="59411" xr:uid="{50C981C3-D939-4622-991E-504D849FC2AA}"/>
    <cellStyle name="_Table 3 2 2 2_BAL4Q_GrossNOTE" xfId="59412" xr:uid="{7BA77053-8803-4C3B-A3A1-16BDA7F8CCDE}"/>
    <cellStyle name="_Table 3 2 2 2_BAL4Q_Notegr.lag tabell" xfId="59413" xr:uid="{CF51D12A-AA61-4EEB-B447-266CAE1ECA27}"/>
    <cellStyle name="_Table 3 2 2 2_BAL4Q_Sheet4" xfId="59414" xr:uid="{3BFFB579-0258-4903-ABE9-2E7BEA7C5215}"/>
    <cellStyle name="_Table 3 2 2 2_BAL4Q_Sheet5" xfId="59415" xr:uid="{A6D45F89-FF99-4DDF-AE9E-3FA4AD791930}"/>
    <cellStyle name="_Table 3 2 2 2_BAL4Q_Sikringsfond" xfId="59416" xr:uid="{06412869-F2BA-4D90-B0EF-966D9C2099F3}"/>
    <cellStyle name="_Table 3 2 2 2_BM Forslag til tabeller PL" xfId="59417" xr:uid="{A403466D-C63E-4C95-8D64-7500638FE594}"/>
    <cellStyle name="_Table 3 2 2 2_Expenses" xfId="3241" xr:uid="{6C47BE0D-2D87-4943-B285-A0C1BA348A7E}"/>
    <cellStyle name="_Table 3 2 2 2_Expenses_1" xfId="42809" xr:uid="{30643DEA-58DB-4208-9CDF-85E050DDE5FF}"/>
    <cellStyle name="_Table 3 2 2 2_Expenses_2" xfId="59390" xr:uid="{6586C8F4-3479-4042-854C-969F88C6C347}"/>
    <cellStyle name="_Table 3 2 2 2_Expenses_Expenses" xfId="42810" xr:uid="{7B04A30D-7B06-4551-ADF5-3DA1A6CEC34E}"/>
    <cellStyle name="_Table 3 2 2 2_Expenses_Expenses_1" xfId="59418" xr:uid="{D7BFCF06-CFBB-4F24-9057-0C2C0A43190A}"/>
    <cellStyle name="_Table 3 2 2 2_Factbook" xfId="40762" xr:uid="{6A91B818-3B13-4C70-A7DF-FA433D49950F}"/>
    <cellStyle name="_Table 3 2 2 2_GrossNOTE" xfId="59419" xr:uid="{DEA4F39E-DF8C-4B9F-B835-9E28014ED993}"/>
    <cellStyle name="_Table 3 2 2 2_Kontroll DM--&gt;" xfId="40763" xr:uid="{1B5B9477-4116-482F-8210-067D36476D74}"/>
    <cellStyle name="_Table 3 2 2 2_Kvartalstabeller" xfId="40764" xr:uid="{1BF94398-1B2B-4702-9E33-6A2FC743C236}"/>
    <cellStyle name="_Table 3 2 2 2_Loans &amp; comm." xfId="59420" xr:uid="{AB14B2D7-FA80-4B26-B4AF-441E52BB45F1}"/>
    <cellStyle name="_Table 3 2 2 2_NII" xfId="42717" xr:uid="{A4952351-6508-4A53-92FD-0DC7492E51D8}"/>
    <cellStyle name="_Table 3 2 2 2_Notegr.lag tabell" xfId="59421" xr:uid="{D2B41E42-7A40-487B-B746-1A1CB07695E3}"/>
    <cellStyle name="_Table 3 2 2 2_Report" xfId="59422" xr:uid="{E89A8E7A-9694-4884-915E-BA4342830E5E}"/>
    <cellStyle name="_Table 3 2 2 2_Report_1" xfId="59423" xr:uid="{945F1527-50B8-4B4B-BEA1-99BCF7134737}"/>
    <cellStyle name="_Table 3 2 2 2_Report_1_AccImpNOTE" xfId="59424" xr:uid="{02AA3A8B-5DB3-49FB-9560-14CD97D5BAE7}"/>
    <cellStyle name="_Table 3 2 2 2_Report_1_BM Forslag til tabeller PL" xfId="59425" xr:uid="{16988CC7-BC76-4C5D-9772-49C9931CDD85}"/>
    <cellStyle name="_Table 3 2 2 2_Report_1_GrossNOTE" xfId="59426" xr:uid="{BE6FBB29-8016-44EE-AB4E-6C7412C7588B}"/>
    <cellStyle name="_Table 3 2 2 2_Report_1_Notegr.lag tabell" xfId="59427" xr:uid="{6CC933A9-8D6E-48CD-8456-2E81841E51BB}"/>
    <cellStyle name="_Table 3 2 2 2_Report_1_Sheet4" xfId="59428" xr:uid="{B0C8CB25-8CC5-4AFC-9995-062AA16E34F5}"/>
    <cellStyle name="_Table 3 2 2 2_Report_1_Sheet5" xfId="59429" xr:uid="{928FC461-F34C-41EB-9E4E-8AC2F29BED49}"/>
    <cellStyle name="_Table 3 2 2 2_Report_1_Sikringsfond" xfId="59430" xr:uid="{575AD7FA-AFE3-4465-B9D2-1E3D1B739764}"/>
    <cellStyle name="_Table 3 2 2 2_Report_AccImpNOTE" xfId="59431" xr:uid="{61A9387A-D026-45A5-996F-FE74DEB3342F}"/>
    <cellStyle name="_Table 3 2 2 2_Report_BM Forslag til tabeller PL" xfId="59432" xr:uid="{0E8FF450-9FAC-4054-A12F-EF1BA02D5007}"/>
    <cellStyle name="_Table 3 2 2 2_Report_GrossNOTE" xfId="59433" xr:uid="{2A6F6557-0445-47CB-8B41-32CEB9139F9C}"/>
    <cellStyle name="_Table 3 2 2 2_Report_Notegr.lag tabell" xfId="59434" xr:uid="{C04F9D82-59D5-4080-A7C7-397B142BB8DD}"/>
    <cellStyle name="_Table 3 2 2 2_Report_P&amp;L" xfId="59435" xr:uid="{058C8721-C8C9-4A9F-A4FC-1D84A04E6192}"/>
    <cellStyle name="_Table 3 2 2 2_Report_P&amp;L_AccImpNOTE" xfId="59436" xr:uid="{161A73AD-349B-4C94-95F4-11A35B61F36E}"/>
    <cellStyle name="_Table 3 2 2 2_Report_P&amp;L_BM Forslag til tabeller PL" xfId="59437" xr:uid="{CD2E1C42-4585-4204-9ABF-AA9D2B2432D8}"/>
    <cellStyle name="_Table 3 2 2 2_Report_P&amp;L_GrossNOTE" xfId="59438" xr:uid="{649747F8-259B-4E61-B310-6FA65F9B885F}"/>
    <cellStyle name="_Table 3 2 2 2_Report_P&amp;L_Notegr.lag tabell" xfId="59439" xr:uid="{B0F933BE-B753-4EAE-8B26-EB4182839253}"/>
    <cellStyle name="_Table 3 2 2 2_Report_P&amp;L_Report" xfId="59440" xr:uid="{B0C4F296-5707-4FF0-996A-3D22CB03AD4B}"/>
    <cellStyle name="_Table 3 2 2 2_Report_P&amp;L_Report_AccImpNOTE" xfId="59441" xr:uid="{5F6EF7D1-CD5C-4282-AB1D-BC03B5D4913A}"/>
    <cellStyle name="_Table 3 2 2 2_Report_P&amp;L_Report_BM Forslag til tabeller PL" xfId="59442" xr:uid="{9E0E9545-EB13-4DE9-A046-F374E70009A4}"/>
    <cellStyle name="_Table 3 2 2 2_Report_P&amp;L_Report_GrossNOTE" xfId="59443" xr:uid="{BB897ACD-81C6-4F7C-880E-DEA3BC4A1FB5}"/>
    <cellStyle name="_Table 3 2 2 2_Report_P&amp;L_Report_Notegr.lag tabell" xfId="59444" xr:uid="{C86A7B68-19D1-4E93-9BA2-088AC65C03E5}"/>
    <cellStyle name="_Table 3 2 2 2_Report_P&amp;L_Report_Sheet4" xfId="59445" xr:uid="{1B184F37-38BD-482F-A7FA-2C1357326F0A}"/>
    <cellStyle name="_Table 3 2 2 2_Report_P&amp;L_Report_Sheet5" xfId="59446" xr:uid="{F10BFC8B-6F1A-4F75-A7B4-6BA44CEC0348}"/>
    <cellStyle name="_Table 3 2 2 2_Report_P&amp;L_Report_Sikringsfond" xfId="59447" xr:uid="{A082C83A-8863-4A12-A95E-D7AD4CBB303A}"/>
    <cellStyle name="_Table 3 2 2 2_Report_P&amp;L_Sheet4" xfId="59448" xr:uid="{F5E78259-B34C-464B-92B5-15FEF4975DAF}"/>
    <cellStyle name="_Table 3 2 2 2_Report_P&amp;L_Sheet5" xfId="59449" xr:uid="{BDC8BAEC-5D67-4950-82A4-F5E6092F9949}"/>
    <cellStyle name="_Table 3 2 2 2_Report_P&amp;L_Sikringsfond" xfId="59450" xr:uid="{15BE3A0D-55F8-44A9-A237-2AF280A8721A}"/>
    <cellStyle name="_Table 3 2 2 2_Report_Report" xfId="59451" xr:uid="{31CA41B3-C7F4-4405-BC22-DF97C2C5F121}"/>
    <cellStyle name="_Table 3 2 2 2_Report_Report_AccImpNOTE" xfId="59452" xr:uid="{5E8861C7-29EB-4C85-B805-4EFC5117E2E4}"/>
    <cellStyle name="_Table 3 2 2 2_Report_Report_BM Forslag til tabeller PL" xfId="59453" xr:uid="{EFAA13DF-AEF0-49B5-BE74-E04FC796EB49}"/>
    <cellStyle name="_Table 3 2 2 2_Report_Report_GrossNOTE" xfId="59454" xr:uid="{96A1F5C1-49E6-4F95-842A-00688163F202}"/>
    <cellStyle name="_Table 3 2 2 2_Report_Report_Notegr.lag tabell" xfId="59455" xr:uid="{618FB378-CFB5-49D8-A26D-C6CAF4D6AFA4}"/>
    <cellStyle name="_Table 3 2 2 2_Report_Report_Sheet4" xfId="59456" xr:uid="{7EC6A1BB-B2EF-49B0-8511-F43F71728CA4}"/>
    <cellStyle name="_Table 3 2 2 2_Report_Report_Sheet5" xfId="59457" xr:uid="{552B36A5-62A3-4C8C-A346-29674106FA8F}"/>
    <cellStyle name="_Table 3 2 2 2_Report_Report_Sikringsfond" xfId="59458" xr:uid="{E92E8435-4B80-461A-B2DA-B753EF7B3B6B}"/>
    <cellStyle name="_Table 3 2 2 2_Report_Sheet4" xfId="59459" xr:uid="{11677B86-642C-4ECC-8941-234CBC1FFF5B}"/>
    <cellStyle name="_Table 3 2 2 2_Report_Sheet5" xfId="59460" xr:uid="{61E249F3-2E31-4995-B637-0D5497A0F76A}"/>
    <cellStyle name="_Table 3 2 2 2_Report_Sikringsfond" xfId="59461" xr:uid="{44FCCC04-1440-45B4-83F0-46FEFBF2FAA8}"/>
    <cellStyle name="_Table 3 2 2 2_Results &amp; key fig." xfId="49574" xr:uid="{70ACBC65-0A7A-496A-AE04-CC0DBD955313}"/>
    <cellStyle name="_Table 3 2 2 2_SEG" xfId="59462" xr:uid="{6D99080B-025E-4890-845F-8FFC2B7388C3}"/>
    <cellStyle name="_Table 3 2 2 2_SEG_AccImpNOTE" xfId="59463" xr:uid="{537CA17B-5F70-4FA7-B92C-4C2FA497B464}"/>
    <cellStyle name="_Table 3 2 2 2_SEG_BM Forslag til tabeller PL" xfId="59464" xr:uid="{3057C460-C56A-4271-8EFD-45F6DDB6C9B2}"/>
    <cellStyle name="_Table 3 2 2 2_SEG_GrossNOTE" xfId="59465" xr:uid="{628CB2AA-B8FC-4805-A3A6-BB04D4B59CDA}"/>
    <cellStyle name="_Table 3 2 2 2_SEG_Notegr.lag tabell" xfId="59466" xr:uid="{C200765D-5EE3-42F0-A9B1-7B83E4133591}"/>
    <cellStyle name="_Table 3 2 2 2_SEG_Sheet4" xfId="59467" xr:uid="{E568EE6A-7FFC-4347-B6BA-C66835662108}"/>
    <cellStyle name="_Table 3 2 2 2_SEG_Sheet5" xfId="59468" xr:uid="{DA6B5625-B2FC-4ADF-A6A9-00812BC45175}"/>
    <cellStyle name="_Table 3 2 2 2_SEG_Sikringsfond" xfId="59469" xr:uid="{3DD5EE64-18AD-40E9-A5B7-864715BB0F4A}"/>
    <cellStyle name="_Table 3 2 2 2_Sheet4" xfId="59470" xr:uid="{E5A4F9D8-82C3-4C28-97DF-73B0D57553C9}"/>
    <cellStyle name="_Table 3 2 2 2_Sheet5" xfId="59471" xr:uid="{21E052F8-2D03-413F-AF5B-AE97C6A2B8C4}"/>
    <cellStyle name="_Table 3 2 2 2_Sikringsfond" xfId="59472" xr:uid="{36E77FA5-11FC-48A5-B348-F152F5F655A8}"/>
    <cellStyle name="_Table 3 2 2 3" xfId="3242" xr:uid="{DFA7088F-58DB-4090-A6B9-E793BC7626D2}"/>
    <cellStyle name="_Table 3 2 2 3 2" xfId="59474" xr:uid="{4259DCFF-B9A6-409F-9CD4-30AE3AF8B4F4}"/>
    <cellStyle name="_Table 3 2 2 3 2_AccImpNOTE" xfId="59475" xr:uid="{403E7D1C-F521-45B7-9149-83F91DED2F8E}"/>
    <cellStyle name="_Table 3 2 2 3 2_BM Forslag til tabeller PL" xfId="59476" xr:uid="{C71A38BD-C54C-4C95-B5A4-B394E91AFB30}"/>
    <cellStyle name="_Table 3 2 2 3 2_GrossNOTE" xfId="59477" xr:uid="{3780ED67-4A4B-40A1-AD7A-FC5285FCD239}"/>
    <cellStyle name="_Table 3 2 2 3 2_Notegr.lag tabell" xfId="59478" xr:uid="{05A96A08-38C2-401D-B7BD-4CE49B825DF5}"/>
    <cellStyle name="_Table 3 2 2 3 2_Report" xfId="59479" xr:uid="{C4BD59E2-6E13-42A3-AF57-B585AB78F764}"/>
    <cellStyle name="_Table 3 2 2 3 2_Report_AccImpNOTE" xfId="59480" xr:uid="{1CBADAFD-FB97-4886-A94E-AE750ECD4301}"/>
    <cellStyle name="_Table 3 2 2 3 2_Report_BM Forslag til tabeller PL" xfId="59481" xr:uid="{881F2E61-5BE7-417B-8F83-AECC0C2AFD23}"/>
    <cellStyle name="_Table 3 2 2 3 2_Report_GrossNOTE" xfId="59482" xr:uid="{8F7633C3-2B69-4ED7-B547-3D26AB41B96F}"/>
    <cellStyle name="_Table 3 2 2 3 2_Report_Notegr.lag tabell" xfId="59483" xr:uid="{CB847E84-1F73-42CB-B19E-40A36FC79CFD}"/>
    <cellStyle name="_Table 3 2 2 3 2_Report_Sheet4" xfId="59484" xr:uid="{A38A1B65-1D76-4811-A512-E71397EAA685}"/>
    <cellStyle name="_Table 3 2 2 3 2_Report_Sheet5" xfId="59485" xr:uid="{1DF3BF22-C4D8-4E8B-B397-42749A63CFA7}"/>
    <cellStyle name="_Table 3 2 2 3 2_Report_Sikringsfond" xfId="59486" xr:uid="{FF3EB4C3-76E2-4D6A-8F3C-119F4CE2A672}"/>
    <cellStyle name="_Table 3 2 2 3 2_Sheet4" xfId="59487" xr:uid="{BA25DDE2-DC17-48EC-8624-7407ADF3251B}"/>
    <cellStyle name="_Table 3 2 2 3 2_Sheet5" xfId="59488" xr:uid="{6EABA8A3-1238-4F73-87AB-0485DF1EB7D4}"/>
    <cellStyle name="_Table 3 2 2 3 2_Sikringsfond" xfId="59489" xr:uid="{71974485-F261-4EAA-9440-0EADDE05C3C7}"/>
    <cellStyle name="_Table 3 2 2 3 3" xfId="59490" xr:uid="{C2D41457-CDC6-464E-AE3E-EA5EF5162A54}"/>
    <cellStyle name="_Table 3 2 2 3_AccImpNOTE" xfId="59491" xr:uid="{E6047DCD-AAB5-4B70-ABC4-4D756A91E43B}"/>
    <cellStyle name="_Table 3 2 2 3_BAL4Q" xfId="59492" xr:uid="{929125EC-C126-4C74-B051-2239E30285B6}"/>
    <cellStyle name="_Table 3 2 2 3_BAL4Q_AccImpNOTE" xfId="59493" xr:uid="{B5034D38-F675-44ED-873C-E35E639C69F8}"/>
    <cellStyle name="_Table 3 2 2 3_BAL4Q_BM Forslag til tabeller PL" xfId="59494" xr:uid="{6C19640A-6B99-4C70-AB89-B5B3FE67BD68}"/>
    <cellStyle name="_Table 3 2 2 3_BAL4Q_GrossNOTE" xfId="59495" xr:uid="{DF41BE55-6A3F-48E7-914A-5FF07BFBD878}"/>
    <cellStyle name="_Table 3 2 2 3_BAL4Q_Notegr.lag tabell" xfId="59496" xr:uid="{7AEAF3B1-4272-4F76-9139-47DFA5863E48}"/>
    <cellStyle name="_Table 3 2 2 3_BAL4Q_Sheet4" xfId="59497" xr:uid="{53DD00EF-3D07-444A-98C4-0CBD2681B9CC}"/>
    <cellStyle name="_Table 3 2 2 3_BAL4Q_Sheet5" xfId="59498" xr:uid="{BFE699C2-D683-457F-9F5C-5A0B72CCF36B}"/>
    <cellStyle name="_Table 3 2 2 3_BAL4Q_Sikringsfond" xfId="59499" xr:uid="{B4C07A3A-BC0A-4AF3-BED0-727D6435D703}"/>
    <cellStyle name="_Table 3 2 2 3_BM Forslag til tabeller PL" xfId="59500" xr:uid="{40CBB48A-8EFE-43A5-9450-7BC95E2D8956}"/>
    <cellStyle name="_Table 3 2 2 3_Expenses" xfId="3243" xr:uid="{1BB72F6D-2091-4C3B-866A-D3F6646EF47C}"/>
    <cellStyle name="_Table 3 2 2 3_Expenses_1" xfId="42811" xr:uid="{7F60EBF2-0359-41C8-BAAC-D6F730FE8993}"/>
    <cellStyle name="_Table 3 2 2 3_Expenses_2" xfId="59473" xr:uid="{3CD67EEF-7510-4427-9CB7-33B34EB1C129}"/>
    <cellStyle name="_Table 3 2 2 3_Expenses_Expenses" xfId="42812" xr:uid="{51121293-48BF-42AA-8162-51D5B20CC4F1}"/>
    <cellStyle name="_Table 3 2 2 3_Expenses_Expenses_1" xfId="59501" xr:uid="{42D3CEB9-7878-41E0-835E-5D7D92956B8A}"/>
    <cellStyle name="_Table 3 2 2 3_Factbook" xfId="40765" xr:uid="{45021C96-D9AE-414C-8A66-4743CC7D6268}"/>
    <cellStyle name="_Table 3 2 2 3_GrossNOTE" xfId="59502" xr:uid="{CDEAE9C8-7B59-4F8B-80FE-788485AE8235}"/>
    <cellStyle name="_Table 3 2 2 3_Kontroll DM--&gt;" xfId="40766" xr:uid="{882113FD-1030-4346-BB0F-94A2700F89C9}"/>
    <cellStyle name="_Table 3 2 2 3_Kvartalstabeller" xfId="40767" xr:uid="{6EF1E6A9-E667-4C1D-A8EE-D70C6BF28E5A}"/>
    <cellStyle name="_Table 3 2 2 3_Loans &amp; comm." xfId="59503" xr:uid="{CB46C9DD-2743-459F-8A2E-74F95B75F4CF}"/>
    <cellStyle name="_Table 3 2 2 3_NII" xfId="42718" xr:uid="{6023DA4B-2825-41D5-A2C0-022815A1B714}"/>
    <cellStyle name="_Table 3 2 2 3_Notegr.lag tabell" xfId="59504" xr:uid="{0A5699F6-6B95-4B7B-A010-4EFE7C315B23}"/>
    <cellStyle name="_Table 3 2 2 3_Report" xfId="59505" xr:uid="{6D996574-2B57-48CF-BC5B-0B0842223DD7}"/>
    <cellStyle name="_Table 3 2 2 3_Report_1" xfId="59506" xr:uid="{C27EB4AE-AAFE-4554-9075-0969049F7C89}"/>
    <cellStyle name="_Table 3 2 2 3_Report_1_AccImpNOTE" xfId="59507" xr:uid="{28413266-C5EA-456E-8A18-E705ABB3851C}"/>
    <cellStyle name="_Table 3 2 2 3_Report_1_BM Forslag til tabeller PL" xfId="59508" xr:uid="{4CC47649-727D-4906-A75D-993B31EC600E}"/>
    <cellStyle name="_Table 3 2 2 3_Report_1_GrossNOTE" xfId="59509" xr:uid="{9E7283D1-ED19-4ED9-97E7-9C287ADE361A}"/>
    <cellStyle name="_Table 3 2 2 3_Report_1_Notegr.lag tabell" xfId="59510" xr:uid="{61505D6F-3CAC-4C74-9552-0A2F67DE0067}"/>
    <cellStyle name="_Table 3 2 2 3_Report_1_Sheet4" xfId="59511" xr:uid="{FEE485C1-CCB7-4572-8ADD-4C50C5F01A21}"/>
    <cellStyle name="_Table 3 2 2 3_Report_1_Sheet5" xfId="59512" xr:uid="{266D9A37-6766-4FD0-8DF2-EE1059D3EA2F}"/>
    <cellStyle name="_Table 3 2 2 3_Report_1_Sikringsfond" xfId="59513" xr:uid="{9D2D8055-DFE4-4724-B860-AFB165546D9D}"/>
    <cellStyle name="_Table 3 2 2 3_Report_AccImpNOTE" xfId="59514" xr:uid="{69C20B9B-A8B5-4CC9-898C-7304B6F9CD94}"/>
    <cellStyle name="_Table 3 2 2 3_Report_BM Forslag til tabeller PL" xfId="59515" xr:uid="{03C7D1F5-9511-440E-A5EB-90193136C2D9}"/>
    <cellStyle name="_Table 3 2 2 3_Report_GrossNOTE" xfId="59516" xr:uid="{D909F3DC-CAA4-4874-84D4-1B61178CA7F5}"/>
    <cellStyle name="_Table 3 2 2 3_Report_Notegr.lag tabell" xfId="59517" xr:uid="{D936A3E8-31C2-403F-8EA7-0906D93A7021}"/>
    <cellStyle name="_Table 3 2 2 3_Report_P&amp;L" xfId="59518" xr:uid="{5DA23612-B756-48E8-972B-3A57A1270269}"/>
    <cellStyle name="_Table 3 2 2 3_Report_P&amp;L_AccImpNOTE" xfId="59519" xr:uid="{41A54E5B-63AA-4A17-BFD5-0181B8845EF6}"/>
    <cellStyle name="_Table 3 2 2 3_Report_P&amp;L_BM Forslag til tabeller PL" xfId="59520" xr:uid="{037759E7-B83B-40AA-B766-F242414349E2}"/>
    <cellStyle name="_Table 3 2 2 3_Report_P&amp;L_GrossNOTE" xfId="59521" xr:uid="{DB41F02F-E12C-43D0-8318-387C1F0F561E}"/>
    <cellStyle name="_Table 3 2 2 3_Report_P&amp;L_Notegr.lag tabell" xfId="59522" xr:uid="{BD3372DD-C03A-4E1D-B911-FC3649174008}"/>
    <cellStyle name="_Table 3 2 2 3_Report_P&amp;L_Report" xfId="59523" xr:uid="{FFDFE98E-90C7-49C9-BB1B-541C2377D840}"/>
    <cellStyle name="_Table 3 2 2 3_Report_P&amp;L_Report_AccImpNOTE" xfId="59524" xr:uid="{BD346C62-CD5D-41D2-9346-424E09B496DA}"/>
    <cellStyle name="_Table 3 2 2 3_Report_P&amp;L_Report_BM Forslag til tabeller PL" xfId="59525" xr:uid="{281AC49C-74C1-4DFC-BEA6-B1ED24BFF015}"/>
    <cellStyle name="_Table 3 2 2 3_Report_P&amp;L_Report_GrossNOTE" xfId="59526" xr:uid="{C76678F7-A44D-473F-9BA4-664BB6DEE525}"/>
    <cellStyle name="_Table 3 2 2 3_Report_P&amp;L_Report_Notegr.lag tabell" xfId="59527" xr:uid="{712E6FC2-6DA7-431B-A35B-459CF4585858}"/>
    <cellStyle name="_Table 3 2 2 3_Report_P&amp;L_Report_Sheet4" xfId="59528" xr:uid="{813B6460-BD05-4D2D-A022-D6F37631B81F}"/>
    <cellStyle name="_Table 3 2 2 3_Report_P&amp;L_Report_Sheet5" xfId="59529" xr:uid="{6E6BC3EA-5EE3-46CE-97A3-B5D88FD2B435}"/>
    <cellStyle name="_Table 3 2 2 3_Report_P&amp;L_Report_Sikringsfond" xfId="59530" xr:uid="{ED32CB82-F3A5-4F35-B8AD-243053A802E9}"/>
    <cellStyle name="_Table 3 2 2 3_Report_P&amp;L_Sheet4" xfId="59531" xr:uid="{F5689EC3-1620-43EE-89C3-BEE89D572EB5}"/>
    <cellStyle name="_Table 3 2 2 3_Report_P&amp;L_Sheet5" xfId="59532" xr:uid="{F1F77B78-398F-4A1B-B2DA-B3BD81DE1AF9}"/>
    <cellStyle name="_Table 3 2 2 3_Report_P&amp;L_Sikringsfond" xfId="59533" xr:uid="{35F23936-7A93-48E7-B989-05F3FEE7451F}"/>
    <cellStyle name="_Table 3 2 2 3_Report_Report" xfId="59534" xr:uid="{84F7766F-457E-4643-A9FC-9CB1371C36F4}"/>
    <cellStyle name="_Table 3 2 2 3_Report_Report_AccImpNOTE" xfId="59535" xr:uid="{9CF4C9B0-867B-457A-9B49-B69494D971FE}"/>
    <cellStyle name="_Table 3 2 2 3_Report_Report_BM Forslag til tabeller PL" xfId="59536" xr:uid="{852173E9-8F38-4ABB-B731-38C015A7D1F0}"/>
    <cellStyle name="_Table 3 2 2 3_Report_Report_GrossNOTE" xfId="59537" xr:uid="{17C64101-003A-4981-AFD5-7BFBDF7A6DA8}"/>
    <cellStyle name="_Table 3 2 2 3_Report_Report_Notegr.lag tabell" xfId="59538" xr:uid="{C4240872-2900-44F1-A31A-BEE46A59337A}"/>
    <cellStyle name="_Table 3 2 2 3_Report_Report_Sheet4" xfId="59539" xr:uid="{28E5B3F3-E33E-4022-BDD7-CA6B0B94E08B}"/>
    <cellStyle name="_Table 3 2 2 3_Report_Report_Sheet5" xfId="59540" xr:uid="{1085F243-8580-4667-BF24-4FB70EEDC15E}"/>
    <cellStyle name="_Table 3 2 2 3_Report_Report_Sikringsfond" xfId="59541" xr:uid="{E69D09A5-4871-482E-8BCE-FAEC189F103F}"/>
    <cellStyle name="_Table 3 2 2 3_Report_Sheet4" xfId="59542" xr:uid="{DC56D9FF-8B07-42F1-969D-349208277801}"/>
    <cellStyle name="_Table 3 2 2 3_Report_Sheet5" xfId="59543" xr:uid="{AD951C2B-1EC6-4D52-8A49-9048891BFB0A}"/>
    <cellStyle name="_Table 3 2 2 3_Report_Sikringsfond" xfId="59544" xr:uid="{1D4A9522-0F91-493D-B146-A2DD204462D4}"/>
    <cellStyle name="_Table 3 2 2 3_SEG" xfId="59545" xr:uid="{50C179EB-D6DA-45C6-BC64-9D8C2F93967A}"/>
    <cellStyle name="_Table 3 2 2 3_SEG_AccImpNOTE" xfId="59546" xr:uid="{F6CEB386-F023-4A5D-A9BD-E6D39D813EF7}"/>
    <cellStyle name="_Table 3 2 2 3_SEG_BM Forslag til tabeller PL" xfId="59547" xr:uid="{0DD0995B-460E-4525-B77E-B97DB90E98F2}"/>
    <cellStyle name="_Table 3 2 2 3_SEG_GrossNOTE" xfId="59548" xr:uid="{25CCFC2E-B719-445E-B275-76C9D99644EC}"/>
    <cellStyle name="_Table 3 2 2 3_SEG_Notegr.lag tabell" xfId="59549" xr:uid="{2F3B353D-B4FB-4E9B-AC6A-331DCB39C226}"/>
    <cellStyle name="_Table 3 2 2 3_SEG_Sheet4" xfId="59550" xr:uid="{B18D5085-3218-43AA-93D4-FCBEB3AB8829}"/>
    <cellStyle name="_Table 3 2 2 3_SEG_Sheet5" xfId="59551" xr:uid="{9B22C742-FC36-41ED-953A-D08B4EEE1B6B}"/>
    <cellStyle name="_Table 3 2 2 3_SEG_Sikringsfond" xfId="59552" xr:uid="{D0E6033D-6673-4ACE-82C9-0B87350A2217}"/>
    <cellStyle name="_Table 3 2 2 3_Sheet4" xfId="59553" xr:uid="{0D0457ED-EB51-4BB7-8459-9B04B7178180}"/>
    <cellStyle name="_Table 3 2 2 3_Sheet5" xfId="59554" xr:uid="{BCE88135-4000-451F-996D-9CD2E9D65F24}"/>
    <cellStyle name="_Table 3 2 2 3_Sikringsfond" xfId="59555" xr:uid="{5A25DEB0-856C-4DF1-91DB-3F2549567F9C}"/>
    <cellStyle name="_Table 3 2 2 4" xfId="3244" xr:uid="{219C213C-2B93-49DE-AE79-0C8B2156E098}"/>
    <cellStyle name="_Table 3 2 2 4_AccImpNOTE" xfId="59557" xr:uid="{75945E45-64E3-4538-8694-AAF0FB997B12}"/>
    <cellStyle name="_Table 3 2 2 4_BAL4Q" xfId="59558" xr:uid="{4D59C6BE-AAEC-4C87-B38D-E06CE2E40CD8}"/>
    <cellStyle name="_Table 3 2 2 4_BAL4Q_AccImpNOTE" xfId="59559" xr:uid="{CCAF5A0C-0FEA-47A8-81FA-9EE5BC82DF24}"/>
    <cellStyle name="_Table 3 2 2 4_BAL4Q_BM Forslag til tabeller PL" xfId="59560" xr:uid="{EEC7BF61-2BD0-470B-B9EF-0916EEF73C42}"/>
    <cellStyle name="_Table 3 2 2 4_BAL4Q_GrossNOTE" xfId="59561" xr:uid="{7DA810AE-EC4A-433A-9C07-700F3C3C37F9}"/>
    <cellStyle name="_Table 3 2 2 4_BAL4Q_Notegr.lag tabell" xfId="59562" xr:uid="{F4EFACC5-1CD4-4907-BC78-B37E967B4785}"/>
    <cellStyle name="_Table 3 2 2 4_BAL4Q_Sheet4" xfId="59563" xr:uid="{58B805DF-AE11-42DB-A20B-1B763FC925BB}"/>
    <cellStyle name="_Table 3 2 2 4_BAL4Q_Sheet5" xfId="59564" xr:uid="{42E81A78-5682-4DD2-829F-4FB1DFCC238C}"/>
    <cellStyle name="_Table 3 2 2 4_BAL4Q_Sikringsfond" xfId="59565" xr:uid="{AB64899A-5C8B-4761-9E36-CECD0C329796}"/>
    <cellStyle name="_Table 3 2 2 4_BM Forslag til tabeller PL" xfId="59566" xr:uid="{4D51AB53-DB67-4278-B8A8-CDCF4E68E975}"/>
    <cellStyle name="_Table 3 2 2 4_Expenses" xfId="3245" xr:uid="{2587EF87-0526-4E8F-B764-259BDF343504}"/>
    <cellStyle name="_Table 3 2 2 4_Expenses_1" xfId="42813" xr:uid="{B112ED20-21F6-4210-910A-02C4726E879F}"/>
    <cellStyle name="_Table 3 2 2 4_Expenses_2" xfId="59556" xr:uid="{2E113591-983A-4B68-BD4D-4D15A8A2DC95}"/>
    <cellStyle name="_Table 3 2 2 4_Expenses_Expenses" xfId="42814" xr:uid="{BDA8F89F-96E6-4311-A77D-6D67C4C1B851}"/>
    <cellStyle name="_Table 3 2 2 4_Expenses_Expenses_1" xfId="59567" xr:uid="{47A477C4-D424-4048-8A27-8754A0309E3A}"/>
    <cellStyle name="_Table 3 2 2 4_Factbook" xfId="40768" xr:uid="{FAD7144D-BAD8-436B-941A-FB21250366AC}"/>
    <cellStyle name="_Table 3 2 2 4_GrossNOTE" xfId="59568" xr:uid="{25AA0101-E908-4E6F-BC91-F1913C9F83AC}"/>
    <cellStyle name="_Table 3 2 2 4_Kontroll DM--&gt;" xfId="40769" xr:uid="{7A4BA2F2-083F-48EC-A27B-BDD7CEB1BDAF}"/>
    <cellStyle name="_Table 3 2 2 4_Kvartalstabeller" xfId="40770" xr:uid="{CC72FDB4-9BB7-4124-8F75-4A4D83A46C70}"/>
    <cellStyle name="_Table 3 2 2 4_Loans &amp; comm." xfId="59569" xr:uid="{1C0E7382-6A0B-4D84-8FAC-6C83E2423659}"/>
    <cellStyle name="_Table 3 2 2 4_NII" xfId="42719" xr:uid="{89003743-D772-4D0B-9B6A-EA16E2E19D24}"/>
    <cellStyle name="_Table 3 2 2 4_Notegr.lag tabell" xfId="59570" xr:uid="{423B2665-1E3D-487C-BFDC-7E95B97A2581}"/>
    <cellStyle name="_Table 3 2 2 4_Report" xfId="59571" xr:uid="{F726930C-EDDD-42FF-8910-5B6A6B094AAC}"/>
    <cellStyle name="_Table 3 2 2 4_Report_1" xfId="59572" xr:uid="{15532906-4E47-4B98-854D-F943EECAF6EA}"/>
    <cellStyle name="_Table 3 2 2 4_Report_1_AccImpNOTE" xfId="59573" xr:uid="{B765A3AE-A506-44DF-9C16-185A8A6D5681}"/>
    <cellStyle name="_Table 3 2 2 4_Report_1_BM Forslag til tabeller PL" xfId="59574" xr:uid="{6199CC76-AE6A-477D-871A-3BECBF5041B3}"/>
    <cellStyle name="_Table 3 2 2 4_Report_1_GrossNOTE" xfId="59575" xr:uid="{E1BB1602-A96F-4ADF-8F89-DEEF671A95A1}"/>
    <cellStyle name="_Table 3 2 2 4_Report_1_Notegr.lag tabell" xfId="59576" xr:uid="{344D8CB8-C4DF-4456-BF87-601556D4E846}"/>
    <cellStyle name="_Table 3 2 2 4_Report_1_Sheet4" xfId="59577" xr:uid="{84C01D47-B320-46F8-88FD-FF36518A0C5C}"/>
    <cellStyle name="_Table 3 2 2 4_Report_1_Sheet5" xfId="59578" xr:uid="{6EAD5477-D3CA-406A-BAD6-C5F4A43F077D}"/>
    <cellStyle name="_Table 3 2 2 4_Report_1_Sikringsfond" xfId="59579" xr:uid="{CA3AC0E9-8169-41EE-9282-11AAD4BFC572}"/>
    <cellStyle name="_Table 3 2 2 4_Report_AccImpNOTE" xfId="59580" xr:uid="{5290DD4A-239C-407A-8CF1-3D4F50B9CFF0}"/>
    <cellStyle name="_Table 3 2 2 4_Report_BM Forslag til tabeller PL" xfId="59581" xr:uid="{3338B1BF-4354-4FD1-9777-134227B28D1B}"/>
    <cellStyle name="_Table 3 2 2 4_Report_GrossNOTE" xfId="59582" xr:uid="{11628DB0-D319-435D-AF6A-FE8BDD945D07}"/>
    <cellStyle name="_Table 3 2 2 4_Report_Notegr.lag tabell" xfId="59583" xr:uid="{9205C0B8-EE2D-42C4-AD07-ECC44EF8689C}"/>
    <cellStyle name="_Table 3 2 2 4_Report_P&amp;L" xfId="59584" xr:uid="{B05DF5E6-15FC-40D5-B575-75D3CB1E117F}"/>
    <cellStyle name="_Table 3 2 2 4_Report_P&amp;L_AccImpNOTE" xfId="59585" xr:uid="{C7760614-243F-4CFA-811D-CDCDEDC2D27E}"/>
    <cellStyle name="_Table 3 2 2 4_Report_P&amp;L_BM Forslag til tabeller PL" xfId="59586" xr:uid="{2B63F551-C0A3-4E10-8F98-E36E75D6734F}"/>
    <cellStyle name="_Table 3 2 2 4_Report_P&amp;L_GrossNOTE" xfId="59587" xr:uid="{840FF5EA-57FF-4270-AB2F-1BC0940CCB0B}"/>
    <cellStyle name="_Table 3 2 2 4_Report_P&amp;L_Notegr.lag tabell" xfId="59588" xr:uid="{9F288283-9D05-4302-89EB-3B4C7C933E85}"/>
    <cellStyle name="_Table 3 2 2 4_Report_P&amp;L_Report" xfId="59589" xr:uid="{D7F487C9-806B-4ADD-8298-61946DE6072A}"/>
    <cellStyle name="_Table 3 2 2 4_Report_P&amp;L_Report_AccImpNOTE" xfId="59590" xr:uid="{81FF3DDA-DEE5-4F0A-80F0-E9C5D9C550E2}"/>
    <cellStyle name="_Table 3 2 2 4_Report_P&amp;L_Report_BM Forslag til tabeller PL" xfId="59591" xr:uid="{B34F085C-CD9E-41BF-BA73-5FE10F1E6E87}"/>
    <cellStyle name="_Table 3 2 2 4_Report_P&amp;L_Report_GrossNOTE" xfId="59592" xr:uid="{D85B5FEC-6FC3-4492-B46D-D81878DC4EBD}"/>
    <cellStyle name="_Table 3 2 2 4_Report_P&amp;L_Report_Notegr.lag tabell" xfId="59593" xr:uid="{9BBBF351-25C0-4668-ACF9-74B702100D38}"/>
    <cellStyle name="_Table 3 2 2 4_Report_P&amp;L_Report_Sheet4" xfId="59594" xr:uid="{E5758A50-C1F7-4B6A-ABD6-2572D60D4C36}"/>
    <cellStyle name="_Table 3 2 2 4_Report_P&amp;L_Report_Sheet5" xfId="59595" xr:uid="{C4D5168D-8C37-4AB0-9E72-106419D39EE1}"/>
    <cellStyle name="_Table 3 2 2 4_Report_P&amp;L_Report_Sikringsfond" xfId="59596" xr:uid="{38173CA8-9CD9-472F-90FC-9B250F6E7501}"/>
    <cellStyle name="_Table 3 2 2 4_Report_P&amp;L_Sheet4" xfId="59597" xr:uid="{9AD19F24-A685-4BFB-A07F-1444BE15A2AA}"/>
    <cellStyle name="_Table 3 2 2 4_Report_P&amp;L_Sheet5" xfId="59598" xr:uid="{8175DFCC-EED6-4F97-8962-0C060EB264B9}"/>
    <cellStyle name="_Table 3 2 2 4_Report_P&amp;L_Sikringsfond" xfId="59599" xr:uid="{D3F650FA-1AD6-4DC2-8BF8-5622950660E0}"/>
    <cellStyle name="_Table 3 2 2 4_Report_Report" xfId="59600" xr:uid="{AC6B4341-4481-4C2A-8784-26BE113F36FC}"/>
    <cellStyle name="_Table 3 2 2 4_Report_Report_AccImpNOTE" xfId="59601" xr:uid="{ADBF6551-A471-4CBC-AA12-07853F6441AB}"/>
    <cellStyle name="_Table 3 2 2 4_Report_Report_BM Forslag til tabeller PL" xfId="59602" xr:uid="{FF721589-C8CC-48EE-AC7B-794BE733C895}"/>
    <cellStyle name="_Table 3 2 2 4_Report_Report_GrossNOTE" xfId="59603" xr:uid="{7671AD7C-713E-409A-9E58-EDDCE8BD35A8}"/>
    <cellStyle name="_Table 3 2 2 4_Report_Report_Notegr.lag tabell" xfId="59604" xr:uid="{F40B70EC-59CE-4EE1-B838-D9FB332C3766}"/>
    <cellStyle name="_Table 3 2 2 4_Report_Report_Sheet4" xfId="59605" xr:uid="{B1D1F410-EDFB-46A0-9638-4C9C23E74633}"/>
    <cellStyle name="_Table 3 2 2 4_Report_Report_Sheet5" xfId="59606" xr:uid="{0B27187E-A890-4860-8C6D-550400BFE18B}"/>
    <cellStyle name="_Table 3 2 2 4_Report_Report_Sikringsfond" xfId="59607" xr:uid="{C1A5D537-D170-46B7-9941-F73F1BA88563}"/>
    <cellStyle name="_Table 3 2 2 4_Report_Sheet4" xfId="59608" xr:uid="{69CE8618-E101-4C19-BB30-8A362ED15907}"/>
    <cellStyle name="_Table 3 2 2 4_Report_Sheet5" xfId="59609" xr:uid="{07B8BFE7-862E-43A4-866C-2EC00FF5283F}"/>
    <cellStyle name="_Table 3 2 2 4_Report_Sikringsfond" xfId="59610" xr:uid="{0188A2FF-28B2-49AD-9A14-AC70FF816FE3}"/>
    <cellStyle name="_Table 3 2 2 4_SEG" xfId="59611" xr:uid="{EC174B90-7C03-418A-B984-726F5553574B}"/>
    <cellStyle name="_Table 3 2 2 4_SEG_AccImpNOTE" xfId="59612" xr:uid="{81C69B94-461E-42DA-BB1F-7972F7DE470C}"/>
    <cellStyle name="_Table 3 2 2 4_SEG_BM Forslag til tabeller PL" xfId="59613" xr:uid="{4AE98F89-CC8B-4F72-8FF4-774FBFB62BDB}"/>
    <cellStyle name="_Table 3 2 2 4_SEG_GrossNOTE" xfId="59614" xr:uid="{1D21153A-7731-4BDC-B761-15CEC0198068}"/>
    <cellStyle name="_Table 3 2 2 4_SEG_Notegr.lag tabell" xfId="59615" xr:uid="{AD7BD716-8327-49BA-B37D-E315A6B6B7A4}"/>
    <cellStyle name="_Table 3 2 2 4_SEG_Sheet4" xfId="59616" xr:uid="{622C626F-FE7B-406B-8F30-E18DB8DB7534}"/>
    <cellStyle name="_Table 3 2 2 4_SEG_Sheet5" xfId="59617" xr:uid="{D429DC29-C8FF-4121-AD20-16D0C2436C3C}"/>
    <cellStyle name="_Table 3 2 2 4_SEG_Sikringsfond" xfId="59618" xr:uid="{F6DD3626-5C58-433D-9878-C6A45A8D6DBF}"/>
    <cellStyle name="_Table 3 2 2 4_Sheet4" xfId="59619" xr:uid="{EA69C18B-6963-449D-B392-899B400B72CE}"/>
    <cellStyle name="_Table 3 2 2 4_Sheet5" xfId="59620" xr:uid="{EB79B286-A8E8-485D-9E30-473D3B5819F1}"/>
    <cellStyle name="_Table 3 2 2 4_Sikringsfond" xfId="59621" xr:uid="{F664F01C-B9E1-4CE2-A51F-69CBAD3E812C}"/>
    <cellStyle name="_Table 3 2 2 5" xfId="59622" xr:uid="{0217B8FF-A7EB-41E7-8040-25B601E7A532}"/>
    <cellStyle name="_Table 3 2 2_3Q19" xfId="3246" xr:uid="{9FC822D5-6541-4CC2-BFEA-4FD7FFE360A2}"/>
    <cellStyle name="_Table 3 2 2_3Q19_Expenses" xfId="42815" xr:uid="{2161C25B-B176-4BD1-8EBA-C5A6F219D939}"/>
    <cellStyle name="_Table 3 2 2_3Q19_Expenses_1" xfId="59623" xr:uid="{22879781-D6A8-4943-9F16-862FF4EE7939}"/>
    <cellStyle name="_Table 3 2 2_AccImpNOTE" xfId="59624" xr:uid="{7F6FA6E1-6E01-486E-AEAD-73BDFB946CB4}"/>
    <cellStyle name="_Table 3 2 2_Avstem DM og grunnlag" xfId="40771" xr:uid="{0126C3F3-6B6D-41BD-974E-09AD7BE67294}"/>
    <cellStyle name="_Table 3 2 2_BAL4Q" xfId="59625" xr:uid="{1809CA64-072A-4F60-8C34-E73EAC0A4C5A}"/>
    <cellStyle name="_Table 3 2 2_BAL4Q_AccImpNOTE" xfId="59626" xr:uid="{9F5952AE-B8E3-4ED2-86DA-8345F5FB1C32}"/>
    <cellStyle name="_Table 3 2 2_BAL4Q_BM Forslag til tabeller PL" xfId="59627" xr:uid="{A4C43D20-03B1-4D51-8C42-7C44C7FB8589}"/>
    <cellStyle name="_Table 3 2 2_BAL4Q_GrossNOTE" xfId="59628" xr:uid="{BDA8A10B-6EE1-4433-AF07-C6FAF704BB4C}"/>
    <cellStyle name="_Table 3 2 2_BAL4Q_Notegr.lag tabell" xfId="59629" xr:uid="{FF21DA6D-6AF7-4CB5-B0EA-D6AFDC8BC1AD}"/>
    <cellStyle name="_Table 3 2 2_BAL4Q_Sheet4" xfId="59630" xr:uid="{3582013C-E4A0-40DC-B1EF-47801F030972}"/>
    <cellStyle name="_Table 3 2 2_BAL4Q_Sheet5" xfId="59631" xr:uid="{423FF318-BBD4-4E5A-B5E6-AED3DAA67E16}"/>
    <cellStyle name="_Table 3 2 2_BAL4Q_Sikringsfond" xfId="59632" xr:uid="{6402CE99-86E8-477D-8C5A-FD2F31D3A0EB}"/>
    <cellStyle name="_Table 3 2 2_BM Forslag til tabeller PL" xfId="59633" xr:uid="{00807F67-8358-4204-84D5-861C17D9D484}"/>
    <cellStyle name="_Table 3 2 2_CVA" xfId="43184" xr:uid="{F48ABE34-1B88-4F08-ABAB-C5CEADA2E036}"/>
    <cellStyle name="_Table 3 2 2_Expenses" xfId="3247" xr:uid="{41B3EF09-EE0F-402B-8C69-085506070344}"/>
    <cellStyle name="_Table 3 2 2_Expenses_1" xfId="42808" xr:uid="{A01BC37A-C921-43BA-AE5D-71B6D593C85B}"/>
    <cellStyle name="_Table 3 2 2_Expenses_2" xfId="59389" xr:uid="{85F28FA4-D2B0-4993-B47C-FA6EAC612B71}"/>
    <cellStyle name="_Table 3 2 2_Expenses_Expenses" xfId="42816" xr:uid="{0E91843E-0111-4E65-A509-D7B1271CA298}"/>
    <cellStyle name="_Table 3 2 2_Expenses_Expenses_1" xfId="59634" xr:uid="{F32AB520-E570-4121-B801-CE81804D6CE2}"/>
    <cellStyle name="_Table 3 2 2_Factbook" xfId="40772" xr:uid="{FC712EA3-78FE-4FE7-B901-B1102031473D}"/>
    <cellStyle name="_Table 3 2 2_Fin perf (2)" xfId="59635" xr:uid="{82619304-2C4A-45AA-90C1-7DBAA4D3F89A}"/>
    <cellStyle name="_Table 3 2 2_Fin perf (2)_AccImpNOTE" xfId="59636" xr:uid="{7750FB42-8921-4B56-B63B-FA7330A4199D}"/>
    <cellStyle name="_Table 3 2 2_Fin perf (2)_BM Forslag til tabeller PL" xfId="59637" xr:uid="{22B3D6E0-399D-4C97-8003-CD48CDD3A66E}"/>
    <cellStyle name="_Table 3 2 2_Fin perf (2)_GrossNOTE" xfId="59638" xr:uid="{3BAFBF07-8EC9-4112-8161-EF4DB9C1B1DD}"/>
    <cellStyle name="_Table 3 2 2_Fin perf (2)_Notegr.lag tabell" xfId="59639" xr:uid="{9B3266B7-9A9F-4365-B0EF-FCEAFCD6B07A}"/>
    <cellStyle name="_Table 3 2 2_Fin perf (2)_Report" xfId="59640" xr:uid="{5AA6CE86-C289-4AB4-AD65-FAC973BC6E30}"/>
    <cellStyle name="_Table 3 2 2_Fin perf (2)_Report_AccImpNOTE" xfId="59641" xr:uid="{4A797CCA-F60B-441C-83AE-1ECA6F66AF51}"/>
    <cellStyle name="_Table 3 2 2_Fin perf (2)_Report_BM Forslag til tabeller PL" xfId="59642" xr:uid="{0802C0F7-B250-41E8-A000-339C8D4D6B11}"/>
    <cellStyle name="_Table 3 2 2_Fin perf (2)_Report_GrossNOTE" xfId="59643" xr:uid="{841A1E29-47FF-45A4-99F3-83353FA3D890}"/>
    <cellStyle name="_Table 3 2 2_Fin perf (2)_Report_Notegr.lag tabell" xfId="59644" xr:uid="{75666775-5FAE-4655-BBD3-9430CE7EA9C2}"/>
    <cellStyle name="_Table 3 2 2_Fin perf (2)_Report_Sheet4" xfId="59645" xr:uid="{66A2FA73-38F6-45D5-A476-69C019D9A99F}"/>
    <cellStyle name="_Table 3 2 2_Fin perf (2)_Report_Sheet5" xfId="59646" xr:uid="{1B66B033-F1DA-4A83-9FEA-4E1CF4D9A522}"/>
    <cellStyle name="_Table 3 2 2_Fin perf (2)_Report_Sikringsfond" xfId="59647" xr:uid="{B66B3CF4-3D97-431B-8094-4D54059EAA5C}"/>
    <cellStyle name="_Table 3 2 2_Fin perf (2)_Sheet4" xfId="59648" xr:uid="{CE3FA904-CCED-4CAF-99E0-573C5783BCC9}"/>
    <cellStyle name="_Table 3 2 2_Fin perf (2)_Sheet5" xfId="59649" xr:uid="{2052A59C-C3AA-450C-A2E0-B36F14CDA26E}"/>
    <cellStyle name="_Table 3 2 2_Fin perf (2)_Sikringsfond" xfId="59650" xr:uid="{3BD10C1E-EE19-4FBB-9319-E3A64D61AD90}"/>
    <cellStyle name="_Table 3 2 2_FVA" xfId="43185" xr:uid="{5A6C3D27-6324-4F7C-8AE4-9701F2B6CDAB}"/>
    <cellStyle name="_Table 3 2 2_GrossNOTE" xfId="59651" xr:uid="{88FEDD58-A60F-4AB1-ADCE-85704B5C1B6E}"/>
    <cellStyle name="_Table 3 2 2_Kontroll DM--&gt;" xfId="40773" xr:uid="{0525C974-75A1-455D-BE33-3061607115FF}"/>
    <cellStyle name="_Table 3 2 2_Kvartalstabeller" xfId="40774" xr:uid="{13CED579-E4C2-41BF-9CEB-4DE5CCF6FE81}"/>
    <cellStyle name="_Table 3 2 2_Kvartalstabeller_1" xfId="40775" xr:uid="{08D1AE9A-5938-4A86-BE71-167EDF6ADA17}"/>
    <cellStyle name="_Table 3 2 2_Kvartalstabeller_Factbook" xfId="40776" xr:uid="{34205E5E-4BB8-490A-9159-B4A247C53543}"/>
    <cellStyle name="_Table 3 2 2_Kvartalstabeller_Kvartalstabeller" xfId="40777" xr:uid="{4F31301D-172C-4AB3-BC4C-AEA4F5332E65}"/>
    <cellStyle name="_Table 3 2 2_Loans &amp; comm." xfId="59652" xr:uid="{29CD459C-65CE-40AC-8085-E5A5A7EA46E8}"/>
    <cellStyle name="_Table 3 2 2_Markets" xfId="42907" xr:uid="{032BB26D-47D4-4795-8529-7D98C9CB1CC3}"/>
    <cellStyle name="_Table 3 2 2_NII" xfId="42716" xr:uid="{E3FD91C8-BB2D-400F-AD62-31B2632B3DD4}"/>
    <cellStyle name="_Table 3 2 2_Non-NII" xfId="43183" xr:uid="{42D34F4B-F4AF-4E6A-AF6C-6725BC9F2D14}"/>
    <cellStyle name="_Table 3 2 2_Notegr.lag tabell" xfId="59653" xr:uid="{29452491-AEC1-46FC-B7EE-014534B8EA61}"/>
    <cellStyle name="_Table 3 2 2_Report" xfId="59654" xr:uid="{A9ADB8C2-B6BA-4914-A771-E57E88DD770D}"/>
    <cellStyle name="_Table 3 2 2_Report_1" xfId="59655" xr:uid="{A9CA08BD-C933-40C9-B0AC-A35D5E6A17CF}"/>
    <cellStyle name="_Table 3 2 2_Report_1_AccImpNOTE" xfId="59656" xr:uid="{B4B29197-FDD8-4C83-8605-3E733AFD881F}"/>
    <cellStyle name="_Table 3 2 2_Report_1_BM Forslag til tabeller PL" xfId="59657" xr:uid="{4303F241-5E10-40BA-A34C-7D97F9E7C89B}"/>
    <cellStyle name="_Table 3 2 2_Report_1_GrossNOTE" xfId="59658" xr:uid="{790154D4-4F8C-4806-B9B7-14320FB94A2A}"/>
    <cellStyle name="_Table 3 2 2_Report_1_Notegr.lag tabell" xfId="59659" xr:uid="{E2037D37-CE40-4741-B138-D5AF03DEF592}"/>
    <cellStyle name="_Table 3 2 2_Report_1_Sheet4" xfId="59660" xr:uid="{D03BC045-6C43-49D4-B17D-4514BA14CB63}"/>
    <cellStyle name="_Table 3 2 2_Report_1_Sheet5" xfId="59661" xr:uid="{CBF75913-0A60-4B89-B9A7-C2D642C9D911}"/>
    <cellStyle name="_Table 3 2 2_Report_1_Sikringsfond" xfId="59662" xr:uid="{0E870B1C-360C-43E2-8404-A8538095A9D5}"/>
    <cellStyle name="_Table 3 2 2_Report_AccImpNOTE" xfId="59663" xr:uid="{DEC787DC-55E3-4290-8B0D-3950C3E8CD1E}"/>
    <cellStyle name="_Table 3 2 2_Report_BM Forslag til tabeller PL" xfId="59664" xr:uid="{38E236EA-CA76-46C7-8D55-D97DF1F8B03A}"/>
    <cellStyle name="_Table 3 2 2_Report_GrossNOTE" xfId="59665" xr:uid="{D2ADF788-D8AB-4F98-9212-61ACC8E421F4}"/>
    <cellStyle name="_Table 3 2 2_Report_Notegr.lag tabell" xfId="59666" xr:uid="{047E943F-B5B1-4DC5-9A30-C3C7401BE626}"/>
    <cellStyle name="_Table 3 2 2_Report_P&amp;L" xfId="59667" xr:uid="{AA8F6F35-FA69-4BDD-9DED-98D9113054F7}"/>
    <cellStyle name="_Table 3 2 2_Report_P&amp;L_AccImpNOTE" xfId="59668" xr:uid="{4F3FF912-8916-4F9F-8D58-18E67F684FB5}"/>
    <cellStyle name="_Table 3 2 2_Report_P&amp;L_BM Forslag til tabeller PL" xfId="59669" xr:uid="{8B51ED95-9057-4D1D-9D85-9EE6935F22D5}"/>
    <cellStyle name="_Table 3 2 2_Report_P&amp;L_GrossNOTE" xfId="59670" xr:uid="{026AA482-8DF6-4AA9-BDD7-1368ECAB3785}"/>
    <cellStyle name="_Table 3 2 2_Report_P&amp;L_Notegr.lag tabell" xfId="59671" xr:uid="{C282D48F-D037-4785-998A-FBFA2C5DCF8E}"/>
    <cellStyle name="_Table 3 2 2_Report_P&amp;L_Report" xfId="59672" xr:uid="{4DD242D5-E6C9-444F-A503-18DF02187ECD}"/>
    <cellStyle name="_Table 3 2 2_Report_P&amp;L_Report_AccImpNOTE" xfId="59673" xr:uid="{791812B3-CEA0-4E6D-BDC3-2698F18C8CFF}"/>
    <cellStyle name="_Table 3 2 2_Report_P&amp;L_Report_BM Forslag til tabeller PL" xfId="59674" xr:uid="{ED1E3762-FFA2-42C9-8CF2-128381CF4183}"/>
    <cellStyle name="_Table 3 2 2_Report_P&amp;L_Report_GrossNOTE" xfId="59675" xr:uid="{471A2622-2F65-4D6D-BD16-5B6539BE401A}"/>
    <cellStyle name="_Table 3 2 2_Report_P&amp;L_Report_Notegr.lag tabell" xfId="59676" xr:uid="{5A22BCDC-305B-4B93-80E4-63AD96CE28C1}"/>
    <cellStyle name="_Table 3 2 2_Report_P&amp;L_Report_Sheet4" xfId="59677" xr:uid="{7EFD82ED-AB00-43C7-9DC7-329F1B3EC30F}"/>
    <cellStyle name="_Table 3 2 2_Report_P&amp;L_Report_Sheet5" xfId="59678" xr:uid="{5A46993B-2F14-4482-BEEE-F38C4E45A248}"/>
    <cellStyle name="_Table 3 2 2_Report_P&amp;L_Report_Sikringsfond" xfId="59679" xr:uid="{D67FB999-F52A-4E90-8560-A86F31161B4A}"/>
    <cellStyle name="_Table 3 2 2_Report_P&amp;L_Sheet4" xfId="59680" xr:uid="{65E8B6D5-6182-4B72-8585-7ADBE15AAE20}"/>
    <cellStyle name="_Table 3 2 2_Report_P&amp;L_Sheet5" xfId="59681" xr:uid="{560600A6-B4F7-4141-8295-19E4A4CBA4CD}"/>
    <cellStyle name="_Table 3 2 2_Report_P&amp;L_Sikringsfond" xfId="59682" xr:uid="{E55688FB-B69E-4DDA-BBC7-06705C1AA82B}"/>
    <cellStyle name="_Table 3 2 2_Report_Report" xfId="59683" xr:uid="{27996F12-7B2B-4D29-9580-8108FC679596}"/>
    <cellStyle name="_Table 3 2 2_Report_Report_AccImpNOTE" xfId="59684" xr:uid="{38E9B303-42D3-4201-8FBF-BE13BC2AC0E4}"/>
    <cellStyle name="_Table 3 2 2_Report_Report_BM Forslag til tabeller PL" xfId="59685" xr:uid="{09A4C03F-5139-41E1-9FF9-A87BEE7E9FFB}"/>
    <cellStyle name="_Table 3 2 2_Report_Report_GrossNOTE" xfId="59686" xr:uid="{D50E1392-2F4C-47D3-8882-544913D21BDC}"/>
    <cellStyle name="_Table 3 2 2_Report_Report_Notegr.lag tabell" xfId="59687" xr:uid="{1D282F09-9AFE-4458-AF58-A29B7FCF15D6}"/>
    <cellStyle name="_Table 3 2 2_Report_Report_Sheet4" xfId="59688" xr:uid="{913E31B3-22B9-4163-A0B0-0F22286B207C}"/>
    <cellStyle name="_Table 3 2 2_Report_Report_Sheet5" xfId="59689" xr:uid="{6D031AB9-3B4C-4B6B-8E82-FBD90E54F58C}"/>
    <cellStyle name="_Table 3 2 2_Report_Report_Sikringsfond" xfId="59690" xr:uid="{ECA60475-1E16-44DB-825E-E86F72F983A3}"/>
    <cellStyle name="_Table 3 2 2_Report_Sheet4" xfId="59691" xr:uid="{B2ABF167-22E9-4FF3-84A1-A09A00F0537C}"/>
    <cellStyle name="_Table 3 2 2_Report_Sheet5" xfId="59692" xr:uid="{234EE13F-CBAC-462A-97AF-D6F3F419B2E1}"/>
    <cellStyle name="_Table 3 2 2_Report_Sikringsfond" xfId="59693" xr:uid="{ACE4C0D6-0933-45D4-AABD-E65F280D7183}"/>
    <cellStyle name="_Table 3 2 2_Results &amp; key fig." xfId="3248" xr:uid="{2ACA0959-C563-4A2A-BDAC-E058C4D5CFAB}"/>
    <cellStyle name="_Table 3 2 2_Results &amp; key fig. 2" xfId="59695" xr:uid="{F302C5F6-87B7-4381-BCFC-329F5DC0DBD9}"/>
    <cellStyle name="_Table 3 2 2_Results &amp; key fig. 2_AccImpNOTE" xfId="59696" xr:uid="{D475B868-715D-4E6D-92B4-4870EBFF7F0F}"/>
    <cellStyle name="_Table 3 2 2_Results &amp; key fig. 2_BM Forslag til tabeller PL" xfId="59697" xr:uid="{EBB5A93E-AC5A-4D29-AA11-34804D1CD7EB}"/>
    <cellStyle name="_Table 3 2 2_Results &amp; key fig. 2_GrossNOTE" xfId="59698" xr:uid="{2D901BB1-D39B-4527-8A6B-AEC2D7C90648}"/>
    <cellStyle name="_Table 3 2 2_Results &amp; key fig. 2_Notegr.lag tabell" xfId="59699" xr:uid="{087686F0-54DD-432D-9609-966B1F04EA8A}"/>
    <cellStyle name="_Table 3 2 2_Results &amp; key fig. 2_Report" xfId="59700" xr:uid="{1AE0CB42-FBA5-4ED4-9DE0-5C6C6FD87980}"/>
    <cellStyle name="_Table 3 2 2_Results &amp; key fig. 2_Report_AccImpNOTE" xfId="59701" xr:uid="{FD091414-571A-49FA-9587-70A947C73356}"/>
    <cellStyle name="_Table 3 2 2_Results &amp; key fig. 2_Report_BM Forslag til tabeller PL" xfId="59702" xr:uid="{D0B6EDD9-1DFE-4132-8213-ADD8C51A03D5}"/>
    <cellStyle name="_Table 3 2 2_Results &amp; key fig. 2_Report_GrossNOTE" xfId="59703" xr:uid="{9A6178E5-1967-450B-8C24-1D6D947951C1}"/>
    <cellStyle name="_Table 3 2 2_Results &amp; key fig. 2_Report_Notegr.lag tabell" xfId="59704" xr:uid="{7E87ABC9-7AB9-4D05-ADB2-484052D9B1DC}"/>
    <cellStyle name="_Table 3 2 2_Results &amp; key fig. 2_Report_Sheet4" xfId="59705" xr:uid="{636A9AA9-8E2F-4621-95E8-A9515FBCC24F}"/>
    <cellStyle name="_Table 3 2 2_Results &amp; key fig. 2_Report_Sheet5" xfId="59706" xr:uid="{87B5D40E-5AB2-445A-A460-EF6180293014}"/>
    <cellStyle name="_Table 3 2 2_Results &amp; key fig. 2_Report_Sikringsfond" xfId="59707" xr:uid="{74E1E580-4CFB-48E7-A492-D8BFE9DF08FF}"/>
    <cellStyle name="_Table 3 2 2_Results &amp; key fig. 2_Sheet4" xfId="59708" xr:uid="{6A5ECC08-3006-47B2-8829-F416AD78F3E2}"/>
    <cellStyle name="_Table 3 2 2_Results &amp; key fig. 2_Sheet5" xfId="59709" xr:uid="{E02F5A60-EA14-4CDE-B8DB-88738BDF084C}"/>
    <cellStyle name="_Table 3 2 2_Results &amp; key fig. 2_Sikringsfond" xfId="59710" xr:uid="{B83D127D-147F-4E6D-8BC8-CA805444B3DF}"/>
    <cellStyle name="_Table 3 2 2_Results &amp; key fig. 3" xfId="59711" xr:uid="{5BA17DB9-BF49-4E6A-AA7D-9DC61B4062EA}"/>
    <cellStyle name="_Table 3 2 2_Results &amp; key fig._1" xfId="40778" xr:uid="{D8B2CEB9-0872-46E6-8C4D-9C7F4DC06792}"/>
    <cellStyle name="_Table 3 2 2_Results &amp; key fig._1_AccImpNOTE" xfId="59713" xr:uid="{26F13DE1-355F-41B6-B51C-2447F43B7CB4}"/>
    <cellStyle name="_Table 3 2 2_Results &amp; key fig._1_BM Forslag til tabeller PL" xfId="59714" xr:uid="{2C9EDDAC-FCA6-4765-8638-8AA98AC8866E}"/>
    <cellStyle name="_Table 3 2 2_Results &amp; key fig._1_Expenses" xfId="58209" xr:uid="{8933254D-F496-4B48-8CF1-C876453F5C2F}"/>
    <cellStyle name="_Table 3 2 2_Results &amp; key fig._1_Expenses_1" xfId="59712" xr:uid="{1F9AD99F-9553-4A67-8EAF-BE14E1DF0A5E}"/>
    <cellStyle name="_Table 3 2 2_Results &amp; key fig._1_Factbook" xfId="40779" xr:uid="{86ABA293-6261-43A3-8815-892197A6A2EA}"/>
    <cellStyle name="_Table 3 2 2_Results &amp; key fig._1_GrossNOTE" xfId="59715" xr:uid="{444F484E-396F-4764-95A7-7C5C28E7A0F1}"/>
    <cellStyle name="_Table 3 2 2_Results &amp; key fig._1_Kontroll DM--&gt;" xfId="40780" xr:uid="{00202969-8CC1-4483-B552-3699DCF5FA6E}"/>
    <cellStyle name="_Table 3 2 2_Results &amp; key fig._1_Kvartalstabeller" xfId="40781" xr:uid="{85E99D73-CD98-48E9-87C0-187784A94E36}"/>
    <cellStyle name="_Table 3 2 2_Results &amp; key fig._1_Notegr.lag tabell" xfId="59716" xr:uid="{00CCA2AD-F674-4058-B1D8-A9492B3F1749}"/>
    <cellStyle name="_Table 3 2 2_Results &amp; key fig._1_Report" xfId="59717" xr:uid="{B2FFD0C9-CB4C-4B97-8D0F-0A90E31C7045}"/>
    <cellStyle name="_Table 3 2 2_Results &amp; key fig._1_Report_AccImpNOTE" xfId="59718" xr:uid="{DABEA55C-8946-483A-B781-65A0DA3D2848}"/>
    <cellStyle name="_Table 3 2 2_Results &amp; key fig._1_Report_BM Forslag til tabeller PL" xfId="59719" xr:uid="{799AB168-3E40-407A-B921-CBC9986F6CB1}"/>
    <cellStyle name="_Table 3 2 2_Results &amp; key fig._1_Report_GrossNOTE" xfId="59720" xr:uid="{995C9994-8F1C-495C-9AE0-05EA075F6878}"/>
    <cellStyle name="_Table 3 2 2_Results &amp; key fig._1_Report_Notegr.lag tabell" xfId="59721" xr:uid="{CA473D3A-CD04-48D4-AAD4-388CCE66C7BC}"/>
    <cellStyle name="_Table 3 2 2_Results &amp; key fig._1_Report_Sheet4" xfId="59722" xr:uid="{A032BAC2-94B6-46CE-B32D-F8C8406603BC}"/>
    <cellStyle name="_Table 3 2 2_Results &amp; key fig._1_Report_Sheet5" xfId="59723" xr:uid="{D8C8D336-E8A3-4F91-980E-561FD22E0B12}"/>
    <cellStyle name="_Table 3 2 2_Results &amp; key fig._1_Report_Sikringsfond" xfId="59724" xr:uid="{2DB37B3F-1A9D-4C4B-BB71-3D4174D15D40}"/>
    <cellStyle name="_Table 3 2 2_Results &amp; key fig._1_Sheet4" xfId="59725" xr:uid="{93CCA886-3BB0-4354-A78C-DE2907321AC3}"/>
    <cellStyle name="_Table 3 2 2_Results &amp; key fig._1_Sheet5" xfId="59726" xr:uid="{C7E3FAD9-07D7-427F-B9ED-80C320D344BB}"/>
    <cellStyle name="_Table 3 2 2_Results &amp; key fig._1_Sikringsfond" xfId="59727" xr:uid="{6CE80F38-C9EF-4D14-857C-6931944EFFEF}"/>
    <cellStyle name="_Table 3 2 2_Results &amp; key fig._2" xfId="49573" xr:uid="{37D05F1C-5C7B-45E0-A846-5952CF4D8695}"/>
    <cellStyle name="_Table 3 2 2_Results &amp; key fig._AccImpNOTE" xfId="59728" xr:uid="{B1940B2D-C56D-4917-979A-31DE7C856174}"/>
    <cellStyle name="_Table 3 2 2_Results &amp; key fig._BAL4Q" xfId="59729" xr:uid="{3E5E9A7A-A2BD-4BBD-895A-DEEC48ED4B4E}"/>
    <cellStyle name="_Table 3 2 2_Results &amp; key fig._BAL4Q_AccImpNOTE" xfId="59730" xr:uid="{5CC11BDC-F931-4BE8-B56E-06063EB57AA1}"/>
    <cellStyle name="_Table 3 2 2_Results &amp; key fig._BAL4Q_BM Forslag til tabeller PL" xfId="59731" xr:uid="{A7B2C9EB-725F-4780-85D0-52D4B842CDFC}"/>
    <cellStyle name="_Table 3 2 2_Results &amp; key fig._BAL4Q_GrossNOTE" xfId="59732" xr:uid="{F68FA98E-7901-4849-9039-3C41E95C517E}"/>
    <cellStyle name="_Table 3 2 2_Results &amp; key fig._BAL4Q_Notegr.lag tabell" xfId="59733" xr:uid="{08A1C323-16F9-4D84-9C8D-69F69838DED9}"/>
    <cellStyle name="_Table 3 2 2_Results &amp; key fig._BAL4Q_Sheet4" xfId="59734" xr:uid="{60D6EDE3-F840-4093-B9A0-F07AA3C049D1}"/>
    <cellStyle name="_Table 3 2 2_Results &amp; key fig._BAL4Q_Sheet5" xfId="59735" xr:uid="{3B655E73-68A0-4D32-9F19-B8B56B5D4FF7}"/>
    <cellStyle name="_Table 3 2 2_Results &amp; key fig._BAL4Q_Sikringsfond" xfId="59736" xr:uid="{80F21C4A-858E-4349-9FD0-0848DD1CC712}"/>
    <cellStyle name="_Table 3 2 2_Results &amp; key fig._BM Forslag til tabeller PL" xfId="59737" xr:uid="{8379D02A-2921-4986-AF93-C50235991934}"/>
    <cellStyle name="_Table 3 2 2_Results &amp; key fig._Expenses" xfId="3249" xr:uid="{2E3098C6-2457-41A7-8CBF-6849678B0205}"/>
    <cellStyle name="_Table 3 2 2_Results &amp; key fig._Expenses_1" xfId="42817" xr:uid="{4D57D68E-7AB5-402B-8AD8-3CB1B757D16A}"/>
    <cellStyle name="_Table 3 2 2_Results &amp; key fig._Expenses_2" xfId="59694" xr:uid="{A0A4C36B-E3A8-41A8-B23F-AD6C5A4CD665}"/>
    <cellStyle name="_Table 3 2 2_Results &amp; key fig._Expenses_Expenses" xfId="42818" xr:uid="{6FB964F1-0777-4175-9D2D-7CF8EADEDE36}"/>
    <cellStyle name="_Table 3 2 2_Results &amp; key fig._Expenses_Expenses_1" xfId="59738" xr:uid="{80F2900F-DC16-4B6B-833B-45AE32F88D1C}"/>
    <cellStyle name="_Table 3 2 2_Results &amp; key fig._Factbook" xfId="40782" xr:uid="{3ACF5229-6B73-4532-BA97-DF18DF31D77A}"/>
    <cellStyle name="_Table 3 2 2_Results &amp; key fig._GrossNOTE" xfId="59739" xr:uid="{D7A8C99E-5DC4-4B38-8113-DECE5A7D7D7F}"/>
    <cellStyle name="_Table 3 2 2_Results &amp; key fig._Kontroll DM--&gt;" xfId="40783" xr:uid="{4949A242-26FF-48A6-A2EE-2164EB28FA8E}"/>
    <cellStyle name="_Table 3 2 2_Results &amp; key fig._Kvartalstabeller" xfId="40784" xr:uid="{193D80A1-C2F0-4176-B8BC-CBBBD4D895AF}"/>
    <cellStyle name="_Table 3 2 2_Results &amp; key fig._Loans &amp; comm." xfId="59740" xr:uid="{8F279040-E3D2-445E-B010-B5C7E2941D10}"/>
    <cellStyle name="_Table 3 2 2_Results &amp; key fig._NII" xfId="42720" xr:uid="{EC9D6F78-1C9E-4EE2-B67C-65CDD58AEF92}"/>
    <cellStyle name="_Table 3 2 2_Results &amp; key fig._Notegr.lag tabell" xfId="59741" xr:uid="{2CD466DB-DFB5-4D6D-9D5D-7F18F6A242E4}"/>
    <cellStyle name="_Table 3 2 2_Results &amp; key fig._Report" xfId="59742" xr:uid="{72E8543B-5591-4A34-9EE7-61F62467D3C4}"/>
    <cellStyle name="_Table 3 2 2_Results &amp; key fig._Report_1" xfId="59743" xr:uid="{7052D100-289B-43BF-897B-FEE0824CADE4}"/>
    <cellStyle name="_Table 3 2 2_Results &amp; key fig._Report_1_AccImpNOTE" xfId="59744" xr:uid="{48037F59-595C-4055-8F61-5B35171EE391}"/>
    <cellStyle name="_Table 3 2 2_Results &amp; key fig._Report_1_BM Forslag til tabeller PL" xfId="59745" xr:uid="{BAC2659C-F62B-4E59-B44D-2296F65208B3}"/>
    <cellStyle name="_Table 3 2 2_Results &amp; key fig._Report_1_GrossNOTE" xfId="59746" xr:uid="{3A265D35-AE0A-44FF-8B49-BD29D1CB290A}"/>
    <cellStyle name="_Table 3 2 2_Results &amp; key fig._Report_1_Notegr.lag tabell" xfId="59747" xr:uid="{6AD6D40D-7AF5-4D4F-96BD-19D9059EDFE5}"/>
    <cellStyle name="_Table 3 2 2_Results &amp; key fig._Report_1_Sheet4" xfId="59748" xr:uid="{E030AA4A-94CE-4908-A1E6-097FCB091505}"/>
    <cellStyle name="_Table 3 2 2_Results &amp; key fig._Report_1_Sheet5" xfId="59749" xr:uid="{0EF238A8-BA3A-4467-A683-D013B1E06ABA}"/>
    <cellStyle name="_Table 3 2 2_Results &amp; key fig._Report_1_Sikringsfond" xfId="59750" xr:uid="{A11ACF49-9B4E-48F6-93BE-06C0FA4006DE}"/>
    <cellStyle name="_Table 3 2 2_Results &amp; key fig._Report_AccImpNOTE" xfId="59751" xr:uid="{F2A958C7-A3EC-48F0-AFC6-0E63B0204AE1}"/>
    <cellStyle name="_Table 3 2 2_Results &amp; key fig._Report_BM Forslag til tabeller PL" xfId="59752" xr:uid="{28D32A42-61D6-4DE6-A945-92113153CB03}"/>
    <cellStyle name="_Table 3 2 2_Results &amp; key fig._Report_GrossNOTE" xfId="59753" xr:uid="{A7D9495C-9A04-4E76-9FEB-06C1ED58ACCC}"/>
    <cellStyle name="_Table 3 2 2_Results &amp; key fig._Report_Notegr.lag tabell" xfId="59754" xr:uid="{121B0642-9DA5-42E7-82D4-D341D51C69B5}"/>
    <cellStyle name="_Table 3 2 2_Results &amp; key fig._Report_P&amp;L" xfId="59755" xr:uid="{F6122276-AC7B-43D8-95C7-8242EAA8278A}"/>
    <cellStyle name="_Table 3 2 2_Results &amp; key fig._Report_P&amp;L_AccImpNOTE" xfId="59756" xr:uid="{90FBCBD0-3E6B-4CE7-857B-44B44B73E48A}"/>
    <cellStyle name="_Table 3 2 2_Results &amp; key fig._Report_P&amp;L_BM Forslag til tabeller PL" xfId="59757" xr:uid="{0F266DA2-D4EF-4348-9BCE-BCD3D51F49CC}"/>
    <cellStyle name="_Table 3 2 2_Results &amp; key fig._Report_P&amp;L_GrossNOTE" xfId="59758" xr:uid="{9EEBCD64-DF37-4075-9300-06779BA517FA}"/>
    <cellStyle name="_Table 3 2 2_Results &amp; key fig._Report_P&amp;L_Notegr.lag tabell" xfId="59759" xr:uid="{8DA29E3C-7935-484A-AC42-C2A1CAB999B7}"/>
    <cellStyle name="_Table 3 2 2_Results &amp; key fig._Report_P&amp;L_Report" xfId="59760" xr:uid="{23F607C6-B630-4D36-8564-3F6EE5736C29}"/>
    <cellStyle name="_Table 3 2 2_Results &amp; key fig._Report_P&amp;L_Report_AccImpNOTE" xfId="59761" xr:uid="{C0502A3B-80D9-442D-B6EA-B3789F3BFC2D}"/>
    <cellStyle name="_Table 3 2 2_Results &amp; key fig._Report_P&amp;L_Report_BM Forslag til tabeller PL" xfId="59762" xr:uid="{CAAB6CA4-EC1E-4C87-8039-AC1CC57A6F37}"/>
    <cellStyle name="_Table 3 2 2_Results &amp; key fig._Report_P&amp;L_Report_GrossNOTE" xfId="59763" xr:uid="{1175C229-F2FE-469B-81BD-CC56E79EDD0F}"/>
    <cellStyle name="_Table 3 2 2_Results &amp; key fig._Report_P&amp;L_Report_Notegr.lag tabell" xfId="59764" xr:uid="{D9E1CB69-EBC1-4C9A-8795-4C2C994C517C}"/>
    <cellStyle name="_Table 3 2 2_Results &amp; key fig._Report_P&amp;L_Report_Sheet4" xfId="59765" xr:uid="{197C0EAD-7E65-4013-9751-DDB2030CE46D}"/>
    <cellStyle name="_Table 3 2 2_Results &amp; key fig._Report_P&amp;L_Report_Sheet5" xfId="59766" xr:uid="{BD33B94D-1345-48F8-9176-EF02CFD9D139}"/>
    <cellStyle name="_Table 3 2 2_Results &amp; key fig._Report_P&amp;L_Report_Sikringsfond" xfId="59767" xr:uid="{F856F0B0-641C-41A5-90CB-0C29E76BA1B0}"/>
    <cellStyle name="_Table 3 2 2_Results &amp; key fig._Report_P&amp;L_Sheet4" xfId="59768" xr:uid="{6D310041-AE77-4430-98A4-B822717CF2EF}"/>
    <cellStyle name="_Table 3 2 2_Results &amp; key fig._Report_P&amp;L_Sheet5" xfId="59769" xr:uid="{1A3F6C11-FC57-4D0E-AFC1-DD51CAE2CF7B}"/>
    <cellStyle name="_Table 3 2 2_Results &amp; key fig._Report_P&amp;L_Sikringsfond" xfId="59770" xr:uid="{1DA88261-64A8-4E19-8457-CD6CA43D1C9E}"/>
    <cellStyle name="_Table 3 2 2_Results &amp; key fig._Report_Report" xfId="59771" xr:uid="{29D4107A-8AF1-4023-9C94-92C027366C92}"/>
    <cellStyle name="_Table 3 2 2_Results &amp; key fig._Report_Report_AccImpNOTE" xfId="59772" xr:uid="{AD0DC4CA-85A7-4F22-9A75-D6979769FAF8}"/>
    <cellStyle name="_Table 3 2 2_Results &amp; key fig._Report_Report_BM Forslag til tabeller PL" xfId="59773" xr:uid="{7E57453D-ED0C-4959-8714-CCFE3CED14A9}"/>
    <cellStyle name="_Table 3 2 2_Results &amp; key fig._Report_Report_GrossNOTE" xfId="59774" xr:uid="{C2B6BBC1-483C-45F6-8BEC-D9B7B7F191A7}"/>
    <cellStyle name="_Table 3 2 2_Results &amp; key fig._Report_Report_Notegr.lag tabell" xfId="59775" xr:uid="{102B2FAE-7E42-4DED-BE3D-402C3ED3F07C}"/>
    <cellStyle name="_Table 3 2 2_Results &amp; key fig._Report_Report_Sheet4" xfId="59776" xr:uid="{F6AF32BD-5CEE-470F-A185-B9DD9C76760C}"/>
    <cellStyle name="_Table 3 2 2_Results &amp; key fig._Report_Report_Sheet5" xfId="59777" xr:uid="{C088AF95-4909-4550-8316-0FE4FB54BBDE}"/>
    <cellStyle name="_Table 3 2 2_Results &amp; key fig._Report_Report_Sikringsfond" xfId="59778" xr:uid="{98D2303B-26D8-4FD2-B230-85B4B161D74E}"/>
    <cellStyle name="_Table 3 2 2_Results &amp; key fig._Report_Sheet4" xfId="59779" xr:uid="{AEF31581-ABA3-4CAB-94C9-93C60209B1D8}"/>
    <cellStyle name="_Table 3 2 2_Results &amp; key fig._Report_Sheet5" xfId="59780" xr:uid="{817FD6E8-1883-4E40-84FE-B9EC709B90DA}"/>
    <cellStyle name="_Table 3 2 2_Results &amp; key fig._Report_Sikringsfond" xfId="59781" xr:uid="{B44E8AB5-1A8E-413D-A5A4-7EC28A53BCFD}"/>
    <cellStyle name="_Table 3 2 2_Results &amp; key fig._SEG" xfId="59782" xr:uid="{202A9C35-6696-4ED5-97DF-E9A49EFC533D}"/>
    <cellStyle name="_Table 3 2 2_Results &amp; key fig._SEG_AccImpNOTE" xfId="59783" xr:uid="{E1A2E1D3-0EB6-46CF-9AB3-8414C721C695}"/>
    <cellStyle name="_Table 3 2 2_Results &amp; key fig._SEG_BM Forslag til tabeller PL" xfId="59784" xr:uid="{0E61E946-66D6-48D0-854F-E3F18159838D}"/>
    <cellStyle name="_Table 3 2 2_Results &amp; key fig._SEG_GrossNOTE" xfId="59785" xr:uid="{10B9C6BA-E866-4630-A13A-98ADB57135ED}"/>
    <cellStyle name="_Table 3 2 2_Results &amp; key fig._SEG_Notegr.lag tabell" xfId="59786" xr:uid="{E569A043-B21A-4E49-85F8-DE084EDB5C83}"/>
    <cellStyle name="_Table 3 2 2_Results &amp; key fig._SEG_Sheet4" xfId="59787" xr:uid="{F9A4566E-9B83-48C7-B4FA-31751767C50B}"/>
    <cellStyle name="_Table 3 2 2_Results &amp; key fig._SEG_Sheet5" xfId="59788" xr:uid="{EE548082-003A-4944-A8E6-214B46C4D132}"/>
    <cellStyle name="_Table 3 2 2_Results &amp; key fig._SEG_Sikringsfond" xfId="59789" xr:uid="{29A089D7-A714-4431-B1A7-DBFA577BB95B}"/>
    <cellStyle name="_Table 3 2 2_Results &amp; key fig._Sheet4" xfId="59790" xr:uid="{AC036768-643D-40CA-B9D1-11796549F34B}"/>
    <cellStyle name="_Table 3 2 2_Results &amp; key fig._Sheet5" xfId="59791" xr:uid="{DD397163-6BBD-4F81-A8B5-1B5AED3C2C35}"/>
    <cellStyle name="_Table 3 2 2_Results &amp; key fig._Sikringsfond" xfId="59792" xr:uid="{E5F6F79C-3228-45E2-9E0D-B483CFEA45DB}"/>
    <cellStyle name="_Table 3 2 2_SEG" xfId="59793" xr:uid="{22C65E7E-D3A7-4889-BB40-46578E194405}"/>
    <cellStyle name="_Table 3 2 2_SEG_AccImpNOTE" xfId="59794" xr:uid="{B73A2BB0-839C-4F9D-9668-E76F8D5EC3E1}"/>
    <cellStyle name="_Table 3 2 2_SEG_BM Forslag til tabeller PL" xfId="59795" xr:uid="{4F74E38A-3286-40FA-BADE-ED5E0A33BEA0}"/>
    <cellStyle name="_Table 3 2 2_SEG_GrossNOTE" xfId="59796" xr:uid="{9708037E-9C5D-45DA-8AA5-C0160E84B04C}"/>
    <cellStyle name="_Table 3 2 2_SEG_Notegr.lag tabell" xfId="59797" xr:uid="{A6977566-C463-4CF8-A7FD-BC083BF7A87D}"/>
    <cellStyle name="_Table 3 2 2_SEG_Sheet4" xfId="59798" xr:uid="{54A5AD4E-E65E-459E-B62B-8CB0BB23E491}"/>
    <cellStyle name="_Table 3 2 2_SEG_Sheet5" xfId="59799" xr:uid="{1FAE130C-617B-41D8-BDB1-28028880B0FC}"/>
    <cellStyle name="_Table 3 2 2_SEG_Sikringsfond" xfId="59800" xr:uid="{829602E9-F481-496B-B233-F76F4DA51117}"/>
    <cellStyle name="_Table 3 2 2_Sheet4" xfId="59801" xr:uid="{BA5D36F9-2BAB-4AE4-9E37-434620C70F83}"/>
    <cellStyle name="_Table 3 2 2_Sheet5" xfId="59802" xr:uid="{B54CBCF0-C25E-48CB-930D-138E24967F70}"/>
    <cellStyle name="_Table 3 2 2_Sikringsfond" xfId="59803" xr:uid="{5949DF8F-3E75-4089-810C-E8621F768F02}"/>
    <cellStyle name="_Table 3 2 3" xfId="3250" xr:uid="{4E73F066-73EB-46EB-B170-E07210A94C3A}"/>
    <cellStyle name="_Table 3 2 3 2" xfId="59805" xr:uid="{CCACD889-104E-4105-BD44-D5B45DFE1072}"/>
    <cellStyle name="_Table 3 2 3 2_AccImpNOTE" xfId="59806" xr:uid="{41572B80-CAB9-48E3-BA88-5F67344F57C3}"/>
    <cellStyle name="_Table 3 2 3 2_BM Forslag til tabeller PL" xfId="59807" xr:uid="{AE522420-8043-4DB1-AD43-1E372F010E23}"/>
    <cellStyle name="_Table 3 2 3 2_GrossNOTE" xfId="59808" xr:uid="{8E803BB6-0F7F-4A7D-8B78-F9B840BE76DF}"/>
    <cellStyle name="_Table 3 2 3 2_Notegr.lag tabell" xfId="59809" xr:uid="{0AE16FDA-C776-4D27-B1B3-A7F21E86BC07}"/>
    <cellStyle name="_Table 3 2 3 2_Report" xfId="59810" xr:uid="{067EC488-668E-490F-B9E4-41A4599FEB80}"/>
    <cellStyle name="_Table 3 2 3 2_Report_AccImpNOTE" xfId="59811" xr:uid="{88DE6E62-3066-4BD0-A604-03F14E75DF2D}"/>
    <cellStyle name="_Table 3 2 3 2_Report_BM Forslag til tabeller PL" xfId="59812" xr:uid="{13498C63-30F4-4D5C-A550-13F63E52AF77}"/>
    <cellStyle name="_Table 3 2 3 2_Report_GrossNOTE" xfId="59813" xr:uid="{B1AF3845-793D-4A01-A24A-1C591837C3A2}"/>
    <cellStyle name="_Table 3 2 3 2_Report_Notegr.lag tabell" xfId="59814" xr:uid="{0F7E8A91-F8B2-4DBB-B251-817B0EBE1EE2}"/>
    <cellStyle name="_Table 3 2 3 2_Report_Sheet4" xfId="59815" xr:uid="{0AFA206D-D6B9-48B1-909F-A95E85F2464D}"/>
    <cellStyle name="_Table 3 2 3 2_Report_Sheet5" xfId="59816" xr:uid="{E0FD6FC7-C71F-467A-A4B3-FB0EA6BA664C}"/>
    <cellStyle name="_Table 3 2 3 2_Report_Sikringsfond" xfId="59817" xr:uid="{415BCAC8-3D68-41AC-AF7E-6D89B003619D}"/>
    <cellStyle name="_Table 3 2 3 2_Sheet4" xfId="59818" xr:uid="{0CBF6C01-F028-4544-82E1-BF4F172FAA8D}"/>
    <cellStyle name="_Table 3 2 3 2_Sheet5" xfId="59819" xr:uid="{3AC9A624-911D-4AFD-88E3-9EFACAF54CD1}"/>
    <cellStyle name="_Table 3 2 3 2_Sikringsfond" xfId="59820" xr:uid="{49A4EFDA-57D2-46D1-B201-F1F89E2DAC31}"/>
    <cellStyle name="_Table 3 2 3 3" xfId="59821" xr:uid="{2CFE90CB-86D4-47AD-8CB6-887034DA59FC}"/>
    <cellStyle name="_Table 3 2 3_AccImpNOTE" xfId="59822" xr:uid="{2903407F-F478-47AC-8865-F969F4AD3868}"/>
    <cellStyle name="_Table 3 2 3_BAL4Q" xfId="59823" xr:uid="{80527F79-F47E-428B-9BBB-27F42E509D99}"/>
    <cellStyle name="_Table 3 2 3_BAL4Q_AccImpNOTE" xfId="59824" xr:uid="{EF5B95B6-3511-4990-BB09-ACE9F2F95E86}"/>
    <cellStyle name="_Table 3 2 3_BAL4Q_BM Forslag til tabeller PL" xfId="59825" xr:uid="{30E05A4C-5A14-41C1-8536-467CE8978DC6}"/>
    <cellStyle name="_Table 3 2 3_BAL4Q_GrossNOTE" xfId="59826" xr:uid="{67B670AD-9226-470C-856A-D0D05CF7CE56}"/>
    <cellStyle name="_Table 3 2 3_BAL4Q_Notegr.lag tabell" xfId="59827" xr:uid="{42C6EC79-63FD-4E6D-88F3-B661A9CDE0A4}"/>
    <cellStyle name="_Table 3 2 3_BAL4Q_Sheet4" xfId="59828" xr:uid="{65C6AB21-01FD-4122-A582-F610B14352F8}"/>
    <cellStyle name="_Table 3 2 3_BAL4Q_Sheet5" xfId="59829" xr:uid="{5495F9A0-F731-4966-8A96-179C2E61F06A}"/>
    <cellStyle name="_Table 3 2 3_BAL4Q_Sikringsfond" xfId="59830" xr:uid="{5702C418-D059-4EA0-840E-5AAECD9AAEDF}"/>
    <cellStyle name="_Table 3 2 3_BM Forslag til tabeller PL" xfId="59831" xr:uid="{4FA6B146-4528-4D01-A0DA-0AC79312F1D9}"/>
    <cellStyle name="_Table 3 2 3_Expenses" xfId="3251" xr:uid="{1B31E94E-1FF6-4F1D-9A90-B08022B264FF}"/>
    <cellStyle name="_Table 3 2 3_Expenses_1" xfId="42819" xr:uid="{B9953FE9-651B-4E93-9DDF-DA11AF24976E}"/>
    <cellStyle name="_Table 3 2 3_Expenses_2" xfId="59804" xr:uid="{EA602E02-CDBD-419A-8712-B610C1DAF641}"/>
    <cellStyle name="_Table 3 2 3_Expenses_Expenses" xfId="42820" xr:uid="{EBE1F263-FC1B-4C2D-969C-8E5A05A39413}"/>
    <cellStyle name="_Table 3 2 3_Expenses_Expenses_1" xfId="59832" xr:uid="{E61D3EFB-5C11-4B2D-9A9F-7CBAD35CDD6C}"/>
    <cellStyle name="_Table 3 2 3_Factbook" xfId="40785" xr:uid="{F2F14F4F-F17E-4B60-ADD1-C7AA9052B401}"/>
    <cellStyle name="_Table 3 2 3_GrossNOTE" xfId="59833" xr:uid="{9ACCE541-B69E-4CEB-9931-56919B4CFFC4}"/>
    <cellStyle name="_Table 3 2 3_Kontroll DM--&gt;" xfId="40786" xr:uid="{30D2E9A1-2992-41EF-8EA4-CA830B787912}"/>
    <cellStyle name="_Table 3 2 3_Kvartalstabeller" xfId="40787" xr:uid="{556391ED-810B-4D52-9B9A-E2B2139E40DD}"/>
    <cellStyle name="_Table 3 2 3_Loans &amp; comm." xfId="59834" xr:uid="{54465EEC-964E-4807-A914-E989C1B6B52D}"/>
    <cellStyle name="_Table 3 2 3_NII" xfId="42721" xr:uid="{E7D5DD9C-C3B2-4F53-A9B6-93ED6A1753D5}"/>
    <cellStyle name="_Table 3 2 3_Notegr.lag tabell" xfId="59835" xr:uid="{CF0EC566-2A0E-4568-ADA0-9C5B4BF42146}"/>
    <cellStyle name="_Table 3 2 3_Report" xfId="59836" xr:uid="{E805E896-E4E2-49B4-A756-170F2BC5ECBC}"/>
    <cellStyle name="_Table 3 2 3_Report_1" xfId="59837" xr:uid="{7C89BAD4-537B-4241-9025-109AD8F35BD4}"/>
    <cellStyle name="_Table 3 2 3_Report_1_AccImpNOTE" xfId="59838" xr:uid="{53991DC6-5E4D-4C9E-8349-B03E44E7DBBD}"/>
    <cellStyle name="_Table 3 2 3_Report_1_BM Forslag til tabeller PL" xfId="59839" xr:uid="{1EACC372-E269-4235-90B9-7D3F967E0A90}"/>
    <cellStyle name="_Table 3 2 3_Report_1_GrossNOTE" xfId="59840" xr:uid="{A6AA5B17-9C3C-4F40-A22C-1103F42140FA}"/>
    <cellStyle name="_Table 3 2 3_Report_1_Notegr.lag tabell" xfId="59841" xr:uid="{1BAA373E-907F-42D0-8521-37C829C08A75}"/>
    <cellStyle name="_Table 3 2 3_Report_1_Sheet4" xfId="59842" xr:uid="{D7F31E02-F592-4C4E-A4DA-0D1CADE19A3D}"/>
    <cellStyle name="_Table 3 2 3_Report_1_Sheet5" xfId="59843" xr:uid="{16387C7F-A7EB-4B96-91DA-605B1C3CDFF4}"/>
    <cellStyle name="_Table 3 2 3_Report_1_Sikringsfond" xfId="59844" xr:uid="{84D8D0D9-DAE0-499A-A792-C91070310B8F}"/>
    <cellStyle name="_Table 3 2 3_Report_AccImpNOTE" xfId="59845" xr:uid="{7A38DE81-7C2F-4DF7-AF2A-67DE01C4865B}"/>
    <cellStyle name="_Table 3 2 3_Report_BM Forslag til tabeller PL" xfId="59846" xr:uid="{FE5B7E72-A533-4C45-880D-FBF4D87EF2F0}"/>
    <cellStyle name="_Table 3 2 3_Report_GrossNOTE" xfId="59847" xr:uid="{F7FB73D1-F361-461B-92FC-E08157A0B889}"/>
    <cellStyle name="_Table 3 2 3_Report_Notegr.lag tabell" xfId="59848" xr:uid="{264DC7D2-EC50-4065-B584-22B91B9D6E0F}"/>
    <cellStyle name="_Table 3 2 3_Report_P&amp;L" xfId="59849" xr:uid="{DCAC6A35-74F2-4EF6-8748-CB55D1655997}"/>
    <cellStyle name="_Table 3 2 3_Report_P&amp;L_AccImpNOTE" xfId="59850" xr:uid="{5B5E3674-B80A-4C7A-981E-C04B6303C534}"/>
    <cellStyle name="_Table 3 2 3_Report_P&amp;L_BM Forslag til tabeller PL" xfId="59851" xr:uid="{48905F85-8C54-49F2-BED8-A8D0DC54A30A}"/>
    <cellStyle name="_Table 3 2 3_Report_P&amp;L_GrossNOTE" xfId="59852" xr:uid="{234F2CCA-05EA-4D60-9D03-C3C3FDE6F23B}"/>
    <cellStyle name="_Table 3 2 3_Report_P&amp;L_Notegr.lag tabell" xfId="59853" xr:uid="{CE1A0002-3CF8-496A-AF0E-A3711C98735D}"/>
    <cellStyle name="_Table 3 2 3_Report_P&amp;L_Report" xfId="59854" xr:uid="{50A4AD1A-C822-4165-8D8B-EFF16F82CC50}"/>
    <cellStyle name="_Table 3 2 3_Report_P&amp;L_Report_AccImpNOTE" xfId="59855" xr:uid="{69BED6BD-C5EA-4E3D-936F-78E0A3E13FCA}"/>
    <cellStyle name="_Table 3 2 3_Report_P&amp;L_Report_BM Forslag til tabeller PL" xfId="59856" xr:uid="{79167B18-6353-4A3C-9415-CE1BEBB0BEB4}"/>
    <cellStyle name="_Table 3 2 3_Report_P&amp;L_Report_GrossNOTE" xfId="59857" xr:uid="{498399E3-E8B8-465E-AC81-3129C38F2590}"/>
    <cellStyle name="_Table 3 2 3_Report_P&amp;L_Report_Notegr.lag tabell" xfId="59858" xr:uid="{C2453116-990E-49E1-9477-58CEF08D813D}"/>
    <cellStyle name="_Table 3 2 3_Report_P&amp;L_Report_Sheet4" xfId="59859" xr:uid="{E0C2BC69-D6DB-4891-84EB-57254F885EEC}"/>
    <cellStyle name="_Table 3 2 3_Report_P&amp;L_Report_Sheet5" xfId="59860" xr:uid="{75F05F57-3BB4-42C7-AB1B-5572579656A2}"/>
    <cellStyle name="_Table 3 2 3_Report_P&amp;L_Report_Sikringsfond" xfId="59861" xr:uid="{87295640-5E58-4249-A284-F5CFBD0C3032}"/>
    <cellStyle name="_Table 3 2 3_Report_P&amp;L_Sheet4" xfId="59862" xr:uid="{E99F12BC-817B-44CB-9F9A-6F999FC73283}"/>
    <cellStyle name="_Table 3 2 3_Report_P&amp;L_Sheet5" xfId="59863" xr:uid="{B95BF9A9-BAD0-4A44-AF0E-DE865EDC913F}"/>
    <cellStyle name="_Table 3 2 3_Report_P&amp;L_Sikringsfond" xfId="59864" xr:uid="{79EEF856-57E8-49BB-8E0B-7373EC364D39}"/>
    <cellStyle name="_Table 3 2 3_Report_Report" xfId="59865" xr:uid="{4BB7C2F9-29AA-472C-BDB0-1DD5524E96C2}"/>
    <cellStyle name="_Table 3 2 3_Report_Report_AccImpNOTE" xfId="59866" xr:uid="{8B30410D-C62E-4EC0-87A0-3C6B0BA2AEA7}"/>
    <cellStyle name="_Table 3 2 3_Report_Report_BM Forslag til tabeller PL" xfId="59867" xr:uid="{0376D541-06C9-4A93-A4C6-38D02118C6CB}"/>
    <cellStyle name="_Table 3 2 3_Report_Report_GrossNOTE" xfId="59868" xr:uid="{D8933393-ABCE-4E24-AF52-DAA69FB597B6}"/>
    <cellStyle name="_Table 3 2 3_Report_Report_Notegr.lag tabell" xfId="59869" xr:uid="{BDA50F10-3121-45CA-BCB0-DFA92E98BAA2}"/>
    <cellStyle name="_Table 3 2 3_Report_Report_Sheet4" xfId="59870" xr:uid="{1EF94951-961C-4D5B-8D9A-3D5CBBDDBB5E}"/>
    <cellStyle name="_Table 3 2 3_Report_Report_Sheet5" xfId="59871" xr:uid="{079FF4D8-9A8A-49BB-A2F6-BBB424FCF0BD}"/>
    <cellStyle name="_Table 3 2 3_Report_Report_Sikringsfond" xfId="59872" xr:uid="{9D03CA2E-214A-4027-B37D-A2D640354775}"/>
    <cellStyle name="_Table 3 2 3_Report_Sheet4" xfId="59873" xr:uid="{5E59BB0B-C235-46B1-9F98-E80875FE7D67}"/>
    <cellStyle name="_Table 3 2 3_Report_Sheet5" xfId="59874" xr:uid="{BEBD8644-3D33-4E79-ADDA-3AE061809DB0}"/>
    <cellStyle name="_Table 3 2 3_Report_Sikringsfond" xfId="59875" xr:uid="{41D7CDCC-DE2D-4054-BA00-671342165F48}"/>
    <cellStyle name="_Table 3 2 3_Results &amp; key fig." xfId="49575" xr:uid="{71D1263C-B646-4B4B-A9BF-E6067B414B85}"/>
    <cellStyle name="_Table 3 2 3_SEG" xfId="59876" xr:uid="{4CA27A05-D9F5-4517-A5AC-E0EAB29E442D}"/>
    <cellStyle name="_Table 3 2 3_SEG_AccImpNOTE" xfId="59877" xr:uid="{598BD9B5-A235-4E43-A39F-A20224E917A3}"/>
    <cellStyle name="_Table 3 2 3_SEG_BM Forslag til tabeller PL" xfId="59878" xr:uid="{93D7FB2B-6965-41C5-9B77-AE5E954E1C97}"/>
    <cellStyle name="_Table 3 2 3_SEG_GrossNOTE" xfId="59879" xr:uid="{D14EFE05-0636-4619-BD91-3DBD3F248170}"/>
    <cellStyle name="_Table 3 2 3_SEG_Notegr.lag tabell" xfId="59880" xr:uid="{26C1223E-F0C8-4D65-82CA-89D9F348C205}"/>
    <cellStyle name="_Table 3 2 3_SEG_Sheet4" xfId="59881" xr:uid="{F86493A9-1541-4880-BEE6-527C76227D6C}"/>
    <cellStyle name="_Table 3 2 3_SEG_Sheet5" xfId="59882" xr:uid="{85275AE4-2D69-401F-81F3-F3A25B87DDF3}"/>
    <cellStyle name="_Table 3 2 3_SEG_Sikringsfond" xfId="59883" xr:uid="{A0D44C21-6A1B-4E0B-BD3A-B5A2E566DB67}"/>
    <cellStyle name="_Table 3 2 3_Sheet4" xfId="59884" xr:uid="{FAA75334-0248-4E7D-AEC2-7B6BE6DEB3D2}"/>
    <cellStyle name="_Table 3 2 3_Sheet5" xfId="59885" xr:uid="{00586632-F729-4AF8-B178-2956E5B88FF0}"/>
    <cellStyle name="_Table 3 2 3_Sikringsfond" xfId="59886" xr:uid="{DC2DE287-2DA6-4D09-8016-A088BE4AE386}"/>
    <cellStyle name="_Table 3 2 4" xfId="59887" xr:uid="{09294CB8-3A14-4348-8992-24430CA94FDB}"/>
    <cellStyle name="_Table 3 2_3Q19" xfId="3252" xr:uid="{C18F9D34-7B03-40D7-8C37-8511B0EBCC2B}"/>
    <cellStyle name="_Table 3 2_3Q19_Expenses" xfId="42821" xr:uid="{26529CAA-5F06-4EB9-BE53-366C3E314201}"/>
    <cellStyle name="_Table 3 2_3Q19_Expenses_1" xfId="59888" xr:uid="{EA840759-DBE8-49EB-AD2D-BA3BC93BE1A5}"/>
    <cellStyle name="_Table 3 2_AccImpNOTE" xfId="59889" xr:uid="{A26946BC-D748-4AFE-B170-38D2D2B87DF4}"/>
    <cellStyle name="_Table 3 2_Avstem DM og grunnlag" xfId="40788" xr:uid="{53207114-7531-4128-80D2-81DB966702F2}"/>
    <cellStyle name="_Table 3 2_BAL4Q" xfId="59890" xr:uid="{840DA994-3327-4C5B-A599-1740D7E797FF}"/>
    <cellStyle name="_Table 3 2_BAL4Q_AccImpNOTE" xfId="59891" xr:uid="{4900D258-A5BD-4185-BA62-DF8BFDE185D1}"/>
    <cellStyle name="_Table 3 2_BAL4Q_BM Forslag til tabeller PL" xfId="59892" xr:uid="{B0D0DD2D-C190-433C-B39B-27A7A161CD5E}"/>
    <cellStyle name="_Table 3 2_BAL4Q_GrossNOTE" xfId="59893" xr:uid="{EDB4699C-DACC-4818-89F3-D88FADBA3B67}"/>
    <cellStyle name="_Table 3 2_BAL4Q_Notegr.lag tabell" xfId="59894" xr:uid="{B0899E14-446A-4217-969E-21E26F274433}"/>
    <cellStyle name="_Table 3 2_BAL4Q_Sheet4" xfId="59895" xr:uid="{190FE909-F3DF-45DF-8BA0-2CDDB1AC22BC}"/>
    <cellStyle name="_Table 3 2_BAL4Q_Sheet5" xfId="59896" xr:uid="{27979022-72FC-4C64-991A-7C69FB8FBCE6}"/>
    <cellStyle name="_Table 3 2_BAL4Q_Sikringsfond" xfId="59897" xr:uid="{28722A40-FB47-416F-9DE8-40179D89DBCC}"/>
    <cellStyle name="_Table 3 2_BM Forslag til tabeller PL" xfId="59898" xr:uid="{525FBCAA-1FE9-4EE0-B4F6-A2920FFAF291}"/>
    <cellStyle name="_Table 3 2_CVA" xfId="43186" xr:uid="{9A955A2F-A72C-460F-9347-2A794AD60655}"/>
    <cellStyle name="_Table 3 2_Expenses" xfId="3253" xr:uid="{F49931C5-E720-4C5A-93F5-F945FAE20C2A}"/>
    <cellStyle name="_Table 3 2_Expenses_1" xfId="42807" xr:uid="{294F3C31-D402-42DF-9CF5-E2483D332EB2}"/>
    <cellStyle name="_Table 3 2_Expenses_2" xfId="59388" xr:uid="{1951C382-D1AE-4F37-B07D-9DF905EC0F9D}"/>
    <cellStyle name="_Table 3 2_Expenses_Expenses" xfId="42822" xr:uid="{082A0B4A-1618-4D00-B746-04610DFB66A6}"/>
    <cellStyle name="_Table 3 2_Expenses_Expenses_1" xfId="59899" xr:uid="{7F9BFC9B-C87F-481C-B3F1-9F44B8A5D2E1}"/>
    <cellStyle name="_Table 3 2_Factbook" xfId="40789" xr:uid="{B4B6B188-FA54-4724-BE5C-C5C19B8A502E}"/>
    <cellStyle name="_Table 3 2_Fin perf (2)" xfId="59900" xr:uid="{1AE59D72-62B1-4618-B2EA-CE75BE079742}"/>
    <cellStyle name="_Table 3 2_Fin perf (2)_AccImpNOTE" xfId="59901" xr:uid="{6688BC92-2DF0-4DF1-8C24-99C1C1717B18}"/>
    <cellStyle name="_Table 3 2_Fin perf (2)_BM Forslag til tabeller PL" xfId="59902" xr:uid="{7464595A-7BA6-4FBB-9322-2F173C64D203}"/>
    <cellStyle name="_Table 3 2_Fin perf (2)_GrossNOTE" xfId="59903" xr:uid="{73D71CF1-E9B2-49DE-8598-F19F8D34204D}"/>
    <cellStyle name="_Table 3 2_Fin perf (2)_Notegr.lag tabell" xfId="59904" xr:uid="{87D43B17-19AB-4040-A52A-9FF1256B8BD8}"/>
    <cellStyle name="_Table 3 2_Fin perf (2)_Report" xfId="59905" xr:uid="{BBF1B9CF-F9A2-4475-B96A-CA7451E62178}"/>
    <cellStyle name="_Table 3 2_Fin perf (2)_Report_AccImpNOTE" xfId="59906" xr:uid="{74DCA9DA-2EEF-403C-8EB1-F40030AAC2E5}"/>
    <cellStyle name="_Table 3 2_Fin perf (2)_Report_BM Forslag til tabeller PL" xfId="59907" xr:uid="{A1ED377F-3F79-4244-848C-28D1BBA3C9F6}"/>
    <cellStyle name="_Table 3 2_Fin perf (2)_Report_GrossNOTE" xfId="59908" xr:uid="{4486DE15-882A-4218-B0F1-3632CB7491EF}"/>
    <cellStyle name="_Table 3 2_Fin perf (2)_Report_Notegr.lag tabell" xfId="59909" xr:uid="{E910B6C3-8249-4E33-B3CA-718A8EAE4C11}"/>
    <cellStyle name="_Table 3 2_Fin perf (2)_Report_Sheet4" xfId="59910" xr:uid="{8E8ACBF0-FBD7-4EAC-9F85-54314F0B0F61}"/>
    <cellStyle name="_Table 3 2_Fin perf (2)_Report_Sheet5" xfId="59911" xr:uid="{19CDFF34-FF7B-46FF-9432-F0C0A12E9D39}"/>
    <cellStyle name="_Table 3 2_Fin perf (2)_Report_Sikringsfond" xfId="59912" xr:uid="{629DE222-4095-4AB3-A35C-8E683FB46C0B}"/>
    <cellStyle name="_Table 3 2_Fin perf (2)_Sheet4" xfId="59913" xr:uid="{A04BCE52-C909-43C1-B493-DDBA9F5FA98A}"/>
    <cellStyle name="_Table 3 2_Fin perf (2)_Sheet5" xfId="59914" xr:uid="{D76CCA7C-8874-4B8D-B4D1-0C7ACACC1B70}"/>
    <cellStyle name="_Table 3 2_Fin perf (2)_Sikringsfond" xfId="59915" xr:uid="{A168FCDE-7FF4-42EB-A12F-B10D388DF30A}"/>
    <cellStyle name="_Table 3 2_FVA" xfId="43187" xr:uid="{4DF7533B-B253-4ECF-8CB1-04FB992318B8}"/>
    <cellStyle name="_Table 3 2_GrossNOTE" xfId="59916" xr:uid="{CE119568-4361-419D-AB4C-FA8133FE490F}"/>
    <cellStyle name="_Table 3 2_Kontroll DM--&gt;" xfId="40790" xr:uid="{6CD88260-EB8A-4226-A054-C6A48FF8E7C9}"/>
    <cellStyle name="_Table 3 2_Kvartalstabeller" xfId="40791" xr:uid="{7769C84C-0A34-403A-AAE2-C8D86C61BEA8}"/>
    <cellStyle name="_Table 3 2_Kvartalstabeller_1" xfId="40792" xr:uid="{7AEA8C58-8E5B-4FFF-AAA5-F910A81F84F9}"/>
    <cellStyle name="_Table 3 2_Kvartalstabeller_Factbook" xfId="40793" xr:uid="{FEE1F269-B9B5-4F1C-92B6-58D404E18974}"/>
    <cellStyle name="_Table 3 2_Kvartalstabeller_Kvartalstabeller" xfId="40794" xr:uid="{DFA7D781-9114-40AF-B066-57BEA3888C70}"/>
    <cellStyle name="_Table 3 2_Loans &amp; comm." xfId="59917" xr:uid="{B7A0BD9A-4179-4EFB-A127-5ADDCFFD14FF}"/>
    <cellStyle name="_Table 3 2_Loans &amp; comm._AccImpNOTE" xfId="59918" xr:uid="{B89F6D77-8F05-49CA-9637-49839F898DB7}"/>
    <cellStyle name="_Table 3 2_Markets" xfId="42906" xr:uid="{6E3131A7-5198-4267-B133-E52271F744E0}"/>
    <cellStyle name="_Table 3 2_NII" xfId="42715" xr:uid="{F4BC6043-59BE-4AF7-B950-379310A48E23}"/>
    <cellStyle name="_Table 3 2_Non-NII" xfId="43182" xr:uid="{5F6C0BF5-B696-43D4-A801-FF88948C6A6B}"/>
    <cellStyle name="_Table 3 2_Notegr.lag tabell" xfId="59919" xr:uid="{EF9A5A42-2177-46F0-BFA3-E5AD17AFF92A}"/>
    <cellStyle name="_Table 3 2_Report" xfId="59920" xr:uid="{EEE185BC-85CA-4199-BBF1-CF4B28697A02}"/>
    <cellStyle name="_Table 3 2_Report_1" xfId="59921" xr:uid="{A2DADD8F-A70C-4EC9-9C8A-7798D8F10B5D}"/>
    <cellStyle name="_Table 3 2_Report_1_AccImpNOTE" xfId="59922" xr:uid="{025DEC68-2543-4EB8-82D9-F29BBD527C3F}"/>
    <cellStyle name="_Table 3 2_Report_1_BM Forslag til tabeller PL" xfId="59923" xr:uid="{642626A6-6725-44A0-BD88-32175DD99BC3}"/>
    <cellStyle name="_Table 3 2_Report_1_GrossNOTE" xfId="59924" xr:uid="{9A7EDACC-BD72-4D2F-8CF9-CA1C1AA51594}"/>
    <cellStyle name="_Table 3 2_Report_1_GrossNOTE_AccImpNOTE" xfId="59925" xr:uid="{0DA2B676-9FF6-46F6-868D-CAEFE82122EC}"/>
    <cellStyle name="_Table 3 2_Report_1_Notegr.lag tabell" xfId="59926" xr:uid="{9F0EA73F-06D2-434D-A86F-4D5A376F6302}"/>
    <cellStyle name="_Table 3 2_Report_1_Sheet4" xfId="59927" xr:uid="{D1BA5A6D-1BA2-4D62-BA8D-6D055816A7FE}"/>
    <cellStyle name="_Table 3 2_Report_1_Sheet5" xfId="59928" xr:uid="{C86A63B2-B3E8-4837-916B-63361BF609D9}"/>
    <cellStyle name="_Table 3 2_Report_1_Sikringsfond" xfId="59929" xr:uid="{FC9C10CF-12EB-4F4F-B425-F7917D93D226}"/>
    <cellStyle name="_Table 3 2_Report_AccImpNOTE" xfId="59930" xr:uid="{20A4A7FD-35C3-4A25-9BC0-27019118726E}"/>
    <cellStyle name="_Table 3 2_Report_BM Forslag til tabeller PL" xfId="59931" xr:uid="{C9E3F97B-4E57-4AD7-843D-F7EA5E6E7177}"/>
    <cellStyle name="_Table 3 2_Report_GrossNOTE" xfId="59932" xr:uid="{2BA57320-37A7-4EE7-8AD1-BC8C8BCCEA18}"/>
    <cellStyle name="_Table 3 2_Report_GrossNOTE_AccImpNOTE" xfId="59933" xr:uid="{EA65EF95-0E42-4EBC-825B-2B0AD537AAD7}"/>
    <cellStyle name="_Table 3 2_Report_Notegr.lag tabell" xfId="59934" xr:uid="{9FDDEC30-4B53-496B-9964-7DAAC5AD66CD}"/>
    <cellStyle name="_Table 3 2_Report_P&amp;L" xfId="59935" xr:uid="{7A897430-72C4-4FC3-99E7-DD43E295BE58}"/>
    <cellStyle name="_Table 3 2_Report_P&amp;L_AccImpNOTE" xfId="59936" xr:uid="{275C7C70-3CDA-484A-B894-8860B1D96D35}"/>
    <cellStyle name="_Table 3 2_Report_P&amp;L_BM Forslag til tabeller PL" xfId="59937" xr:uid="{9A74A2CC-08E7-49ED-9B22-C1A6592EF023}"/>
    <cellStyle name="_Table 3 2_Report_P&amp;L_GrossNOTE" xfId="59938" xr:uid="{A3EF7D42-83BF-437C-8489-537B2558116E}"/>
    <cellStyle name="_Table 3 2_Report_P&amp;L_GrossNOTE_AccImpNOTE" xfId="59939" xr:uid="{755BCCEC-1C60-49D3-AAC3-4C313922BECF}"/>
    <cellStyle name="_Table 3 2_Report_P&amp;L_Notegr.lag tabell" xfId="59940" xr:uid="{BE15B02C-777E-4E1A-B2DA-EB7C0F1C38AD}"/>
    <cellStyle name="_Table 3 2_Report_P&amp;L_Report" xfId="59941" xr:uid="{71F9926F-95AC-49FA-9BD6-91F03DE9FDE7}"/>
    <cellStyle name="_Table 3 2_Report_P&amp;L_Report_AccImpNOTE" xfId="59942" xr:uid="{4F5871FD-CD45-4007-BF15-A139DD0AA300}"/>
    <cellStyle name="_Table 3 2_Report_P&amp;L_Report_BM Forslag til tabeller PL" xfId="59943" xr:uid="{BE893713-BFAA-428E-8E73-606B3ACAEA11}"/>
    <cellStyle name="_Table 3 2_Report_P&amp;L_Report_GrossNOTE" xfId="59944" xr:uid="{4693059F-EAA6-46E8-B4D2-45B253AE6348}"/>
    <cellStyle name="_Table 3 2_Report_P&amp;L_Report_GrossNOTE_AccImpNOTE" xfId="59945" xr:uid="{25ECD09C-2F7D-48E4-AA43-349CD7904AC3}"/>
    <cellStyle name="_Table 3 2_Report_P&amp;L_Report_Notegr.lag tabell" xfId="59946" xr:uid="{7AE8F0B8-37BE-4A3A-A5C5-E523AA4F606E}"/>
    <cellStyle name="_Table 3 2_Report_P&amp;L_Report_Sheet4" xfId="59947" xr:uid="{AD92E62C-4134-4F33-BB46-3EA8D5242587}"/>
    <cellStyle name="_Table 3 2_Report_P&amp;L_Report_Sheet5" xfId="59948" xr:uid="{939C23CD-1B53-4937-A341-95BA261296AC}"/>
    <cellStyle name="_Table 3 2_Report_P&amp;L_Report_Sikringsfond" xfId="59949" xr:uid="{4727726B-48A9-40AF-ABCE-9553F2D71333}"/>
    <cellStyle name="_Table 3 2_Report_P&amp;L_Sheet4" xfId="59950" xr:uid="{BAB00405-055B-44D7-B288-713446BD84A6}"/>
    <cellStyle name="_Table 3 2_Report_P&amp;L_Sheet5" xfId="59951" xr:uid="{A6E9BB26-9CA9-4D22-B2AC-5210C89A79EA}"/>
    <cellStyle name="_Table 3 2_Report_P&amp;L_Sikringsfond" xfId="59952" xr:uid="{7BFDD90E-4A5D-4930-B123-87AA490DEB94}"/>
    <cellStyle name="_Table 3 2_Report_Report" xfId="59953" xr:uid="{242F4625-400A-4660-B91E-FE83B1738590}"/>
    <cellStyle name="_Table 3 2_Report_Report_AccImpNOTE" xfId="59954" xr:uid="{820FA629-C657-4FB1-9649-FAEBFC0706C6}"/>
    <cellStyle name="_Table 3 2_Report_Report_BM Forslag til tabeller PL" xfId="59955" xr:uid="{A276C120-DCD1-4C66-BC36-9D4577CA95BE}"/>
    <cellStyle name="_Table 3 2_Report_Report_GrossNOTE" xfId="59956" xr:uid="{3EA248CD-5C02-45CD-A3EE-10C2F53206F7}"/>
    <cellStyle name="_Table 3 2_Report_Report_GrossNOTE_AccImpNOTE" xfId="59957" xr:uid="{2A1188C0-5B7A-4E4A-9447-D6AD18C1E63C}"/>
    <cellStyle name="_Table 3 2_Report_Report_Notegr.lag tabell" xfId="59958" xr:uid="{92E38477-8B46-460F-8C7E-EC8161E5D79E}"/>
    <cellStyle name="_Table 3 2_Report_Report_Sheet4" xfId="59959" xr:uid="{3DF65CB2-A1FF-40C6-B4CD-F50635F06B98}"/>
    <cellStyle name="_Table 3 2_Report_Report_Sheet5" xfId="59960" xr:uid="{E3AA6956-11D4-443F-BC8A-7887DBE0F103}"/>
    <cellStyle name="_Table 3 2_Report_Report_Sikringsfond" xfId="59961" xr:uid="{2940B2FC-A16B-402D-8564-D70A77283CB1}"/>
    <cellStyle name="_Table 3 2_Report_Sheet4" xfId="59962" xr:uid="{2C5657EC-F70C-45A8-A258-EAAC5967F210}"/>
    <cellStyle name="_Table 3 2_Report_Sheet5" xfId="59963" xr:uid="{F3557C8E-7CEA-49FA-A104-9C7E0C4CEE4F}"/>
    <cellStyle name="_Table 3 2_Report_Sikringsfond" xfId="59964" xr:uid="{EE740078-9172-4052-B702-73386E9665D8}"/>
    <cellStyle name="_Table 3 2_Results &amp; key fig." xfId="3254" xr:uid="{34E0C599-DAD3-4087-A583-5148FB2E9C38}"/>
    <cellStyle name="_Table 3 2_Results &amp; key fig. 2" xfId="59966" xr:uid="{82FA14AB-611C-4D47-A462-6DB5FB8BD5E4}"/>
    <cellStyle name="_Table 3 2_Results &amp; key fig. 2_AccImpNOTE" xfId="59967" xr:uid="{3F67C85F-8C5D-461D-8495-39503409EAB9}"/>
    <cellStyle name="_Table 3 2_Results &amp; key fig. 2_BM Forslag til tabeller PL" xfId="59968" xr:uid="{87ADA309-25F4-47EE-8B3B-E5D33D83347F}"/>
    <cellStyle name="_Table 3 2_Results &amp; key fig. 2_GrossNOTE" xfId="59969" xr:uid="{D05F4488-35E5-4C2E-97B9-FC88C7BB6E29}"/>
    <cellStyle name="_Table 3 2_Results &amp; key fig. 2_GrossNOTE_AccImpNOTE" xfId="59970" xr:uid="{DA28DA5D-F622-444B-8E52-8E2F1DCD6BF0}"/>
    <cellStyle name="_Table 3 2_Results &amp; key fig. 2_Notegr.lag tabell" xfId="59971" xr:uid="{E5FA95B3-0500-4DB1-BC66-FB7D8177972F}"/>
    <cellStyle name="_Table 3 2_Results &amp; key fig. 2_Report" xfId="59972" xr:uid="{D30CD010-4364-438F-B93F-310ECD057A4E}"/>
    <cellStyle name="_Table 3 2_Results &amp; key fig. 2_Report_AccImpNOTE" xfId="59973" xr:uid="{467BAD0A-FEF2-46BA-A980-B7F6FB471285}"/>
    <cellStyle name="_Table 3 2_Results &amp; key fig. 2_Report_BM Forslag til tabeller PL" xfId="59974" xr:uid="{29773D2A-FCD1-4B70-A115-E16805383D7C}"/>
    <cellStyle name="_Table 3 2_Results &amp; key fig. 2_Report_GrossNOTE" xfId="59975" xr:uid="{242C49B7-28EE-47CD-A75D-E7F8C258A41F}"/>
    <cellStyle name="_Table 3 2_Results &amp; key fig. 2_Report_GrossNOTE_AccImpNOTE" xfId="59976" xr:uid="{576797B0-30E9-4B4C-BCBE-ADE8D30BC811}"/>
    <cellStyle name="_Table 3 2_Results &amp; key fig. 2_Report_Notegr.lag tabell" xfId="59977" xr:uid="{2903527C-7FAF-4369-85B9-D1FC7D93C6F0}"/>
    <cellStyle name="_Table 3 2_Results &amp; key fig. 2_Report_Sheet4" xfId="59978" xr:uid="{3A67139E-B29B-4FB0-96C8-D72D5407A87B}"/>
    <cellStyle name="_Table 3 2_Results &amp; key fig. 2_Report_Sheet5" xfId="59979" xr:uid="{B5F83436-0174-4EB5-8035-F93AB75124C2}"/>
    <cellStyle name="_Table 3 2_Results &amp; key fig. 2_Report_Sikringsfond" xfId="59980" xr:uid="{D972E46A-36C6-4FB9-8CDB-78D338FDEF3E}"/>
    <cellStyle name="_Table 3 2_Results &amp; key fig. 2_Sheet4" xfId="59981" xr:uid="{0F5C868D-DCC9-42CC-90CC-A71514AD08D7}"/>
    <cellStyle name="_Table 3 2_Results &amp; key fig. 2_Sheet5" xfId="59982" xr:uid="{2E6090F2-660C-45A6-AF95-9457E276B1F4}"/>
    <cellStyle name="_Table 3 2_Results &amp; key fig. 2_Sikringsfond" xfId="59983" xr:uid="{4FF971BC-91E8-4F3E-93F4-B10AF8CBA776}"/>
    <cellStyle name="_Table 3 2_Results &amp; key fig. 3" xfId="59984" xr:uid="{B7B2CCF1-03A9-4122-AC15-5CDB127703AB}"/>
    <cellStyle name="_Table 3 2_Results &amp; key fig._1" xfId="40795" xr:uid="{62273803-E621-491E-85B1-A48C1AB1A460}"/>
    <cellStyle name="_Table 3 2_Results &amp; key fig._1_AccImpNOTE" xfId="59986" xr:uid="{5CB92119-BAF6-4F38-859A-589A27A5529C}"/>
    <cellStyle name="_Table 3 2_Results &amp; key fig._1_BM Forslag til tabeller PL" xfId="59987" xr:uid="{8679149F-ABBC-4007-B217-FC9100495B8E}"/>
    <cellStyle name="_Table 3 2_Results &amp; key fig._1_Expenses" xfId="58210" xr:uid="{954D8CBC-AFEC-4CD8-974F-55A4EA10D8DC}"/>
    <cellStyle name="_Table 3 2_Results &amp; key fig._1_Expenses_1" xfId="59985" xr:uid="{6171D0A4-9473-46A4-B401-8422ED42EF7E}"/>
    <cellStyle name="_Table 3 2_Results &amp; key fig._1_Factbook" xfId="40796" xr:uid="{11A820FA-E6C3-47A1-831A-711F3405DB0B}"/>
    <cellStyle name="_Table 3 2_Results &amp; key fig._1_GrossNOTE" xfId="59988" xr:uid="{4BE17237-3F89-4C0F-9DBA-691C705501BC}"/>
    <cellStyle name="_Table 3 2_Results &amp; key fig._1_GrossNOTE_AccImpNOTE" xfId="59989" xr:uid="{17D892D2-EA66-43DB-872C-04EEC8850BF2}"/>
    <cellStyle name="_Table 3 2_Results &amp; key fig._1_Kontroll DM--&gt;" xfId="40797" xr:uid="{62937D32-92F7-4A23-B5F4-FDF453190223}"/>
    <cellStyle name="_Table 3 2_Results &amp; key fig._1_Kvartalstabeller" xfId="40798" xr:uid="{C515D156-BB9E-4486-8695-00423770A7F3}"/>
    <cellStyle name="_Table 3 2_Results &amp; key fig._1_Notegr.lag tabell" xfId="59990" xr:uid="{BEEA29D0-A201-45FE-96DD-5448528798E4}"/>
    <cellStyle name="_Table 3 2_Results &amp; key fig._1_Report" xfId="59991" xr:uid="{414F81B6-5137-4835-B804-E7D46FC9A168}"/>
    <cellStyle name="_Table 3 2_Results &amp; key fig._1_Report_AccImpNOTE" xfId="59992" xr:uid="{A9796DD0-A438-47D6-B4F4-FF1F6D42BE58}"/>
    <cellStyle name="_Table 3 2_Results &amp; key fig._1_Report_BM Forslag til tabeller PL" xfId="59993" xr:uid="{3099BFBE-2C7D-49CA-9A03-37365878B2C2}"/>
    <cellStyle name="_Table 3 2_Results &amp; key fig._1_Report_GrossNOTE" xfId="59994" xr:uid="{CCC9E6F0-14F1-4E86-8F47-BC399FF19D81}"/>
    <cellStyle name="_Table 3 2_Results &amp; key fig._1_Report_GrossNOTE_AccImpNOTE" xfId="59995" xr:uid="{48A45ADF-544C-4587-987B-F86E913A1138}"/>
    <cellStyle name="_Table 3 2_Results &amp; key fig._1_Report_Notegr.lag tabell" xfId="59996" xr:uid="{725F99F7-E7DD-44EA-BAF3-F155011A23F3}"/>
    <cellStyle name="_Table 3 2_Results &amp; key fig._1_Report_Sheet4" xfId="59997" xr:uid="{BD833336-08F7-4A26-A347-03AA6D3D501C}"/>
    <cellStyle name="_Table 3 2_Results &amp; key fig._1_Report_Sheet5" xfId="59998" xr:uid="{9F16A104-424F-419C-9C4C-2C357C5B4084}"/>
    <cellStyle name="_Table 3 2_Results &amp; key fig._1_Report_Sikringsfond" xfId="59999" xr:uid="{632887A9-3B24-4805-A6C3-993250FC4AA1}"/>
    <cellStyle name="_Table 3 2_Results &amp; key fig._1_Sheet4" xfId="60000" xr:uid="{7363CE22-880A-44A6-94E6-D4F7149245AB}"/>
    <cellStyle name="_Table 3 2_Results &amp; key fig._1_Sheet5" xfId="60001" xr:uid="{1D93A285-BD38-4514-8B1D-80569EC76939}"/>
    <cellStyle name="_Table 3 2_Results &amp; key fig._1_Sikringsfond" xfId="60002" xr:uid="{3F21BAF8-287B-4AE0-B541-3CA54155A59D}"/>
    <cellStyle name="_Table 3 2_Results &amp; key fig._2" xfId="49572" xr:uid="{A9AF78E9-64A4-4574-9C3D-6DA4ACC9F6C0}"/>
    <cellStyle name="_Table 3 2_Results &amp; key fig._AccImpNOTE" xfId="60003" xr:uid="{99784A55-E1BE-4205-A713-5AC85232B34F}"/>
    <cellStyle name="_Table 3 2_Results &amp; key fig._BAL4Q" xfId="60004" xr:uid="{26CAB9D0-FA4F-42A2-842E-E7950A15DABD}"/>
    <cellStyle name="_Table 3 2_Results &amp; key fig._BAL4Q_AccImpNOTE" xfId="60005" xr:uid="{A1D0ECF7-ACFD-427A-ACAE-05C319465B97}"/>
    <cellStyle name="_Table 3 2_Results &amp; key fig._BAL4Q_BM Forslag til tabeller PL" xfId="60006" xr:uid="{522B5D11-E82C-4FD7-ADF9-848007DF35F1}"/>
    <cellStyle name="_Table 3 2_Results &amp; key fig._BAL4Q_GrossNOTE" xfId="60007" xr:uid="{342272F0-3220-472D-9A3D-19AFD4BCFD40}"/>
    <cellStyle name="_Table 3 2_Results &amp; key fig._BAL4Q_GrossNOTE_AccImpNOTE" xfId="60008" xr:uid="{AFFCFCD7-74FA-4E94-8E08-74BF38B59350}"/>
    <cellStyle name="_Table 3 2_Results &amp; key fig._BAL4Q_Notegr.lag tabell" xfId="60009" xr:uid="{494269FB-C925-4647-B681-D137B43B1613}"/>
    <cellStyle name="_Table 3 2_Results &amp; key fig._BAL4Q_Sheet4" xfId="60010" xr:uid="{209708D4-234B-4028-91A8-385B899FE656}"/>
    <cellStyle name="_Table 3 2_Results &amp; key fig._BAL4Q_Sheet5" xfId="60011" xr:uid="{95A3D3E6-876F-4634-97B3-41E6452FE50E}"/>
    <cellStyle name="_Table 3 2_Results &amp; key fig._BAL4Q_Sikringsfond" xfId="60012" xr:uid="{67F04606-4FA3-4C4E-970C-956C5B160595}"/>
    <cellStyle name="_Table 3 2_Results &amp; key fig._BM Forslag til tabeller PL" xfId="60013" xr:uid="{BC9564F1-FF44-4756-B689-29E9D98F243F}"/>
    <cellStyle name="_Table 3 2_Results &amp; key fig._Expenses" xfId="3255" xr:uid="{F6D2641E-0977-447D-9FAC-3854A4FE3DE4}"/>
    <cellStyle name="_Table 3 2_Results &amp; key fig._Expenses_1" xfId="42823" xr:uid="{BC40B056-7B6E-449E-A23C-958465AE275E}"/>
    <cellStyle name="_Table 3 2_Results &amp; key fig._Expenses_2" xfId="59965" xr:uid="{ED87FD83-245A-4C49-85C7-716FF798EDDA}"/>
    <cellStyle name="_Table 3 2_Results &amp; key fig._Expenses_Expenses" xfId="42824" xr:uid="{A263D4B7-972B-4F5D-AF3D-87B08171132E}"/>
    <cellStyle name="_Table 3 2_Results &amp; key fig._Expenses_Expenses_1" xfId="60014" xr:uid="{5E8F2A47-2A51-496D-89AF-798F9B644267}"/>
    <cellStyle name="_Table 3 2_Results &amp; key fig._Factbook" xfId="40799" xr:uid="{45CAC297-FA04-4C6F-8B23-A88914189BA4}"/>
    <cellStyle name="_Table 3 2_Results &amp; key fig._GrossNOTE" xfId="60015" xr:uid="{056B80C3-B051-45A4-A6CF-D77FA3F62A1B}"/>
    <cellStyle name="_Table 3 2_Results &amp; key fig._GrossNOTE_AccImpNOTE" xfId="60016" xr:uid="{2EEA364D-3B34-4E3C-98F6-A3D8A4334631}"/>
    <cellStyle name="_Table 3 2_Results &amp; key fig._Kontroll DM--&gt;" xfId="40800" xr:uid="{4FAEF60D-4A2A-490A-A8EB-FABF50FC3EE2}"/>
    <cellStyle name="_Table 3 2_Results &amp; key fig._Kvartalstabeller" xfId="40801" xr:uid="{6D38C4F7-F03E-4C23-A68A-642DCD124981}"/>
    <cellStyle name="_Table 3 2_Results &amp; key fig._Loans &amp; comm." xfId="60017" xr:uid="{9E02E469-356E-4FDE-8B2D-0DC031896CC2}"/>
    <cellStyle name="_Table 3 2_Results &amp; key fig._Loans &amp; comm._AccImpNOTE" xfId="60018" xr:uid="{CB04FE84-63A2-433E-8D74-971025ED4D65}"/>
    <cellStyle name="_Table 3 2_Results &amp; key fig._NII" xfId="42722" xr:uid="{5D5B1F1D-471A-4790-A419-12BF108A834F}"/>
    <cellStyle name="_Table 3 2_Results &amp; key fig._Notegr.lag tabell" xfId="60019" xr:uid="{7DF3BF7F-08D6-443A-B1CF-494E4827F0D7}"/>
    <cellStyle name="_Table 3 2_Results &amp; key fig._Report" xfId="60020" xr:uid="{60FA5407-384F-49F8-9E81-CA33B7BAB5F9}"/>
    <cellStyle name="_Table 3 2_Results &amp; key fig._Report_1" xfId="60021" xr:uid="{FDE8F6FE-C35F-4E89-9003-F069227F18F5}"/>
    <cellStyle name="_Table 3 2_Results &amp; key fig._Report_1_AccImpNOTE" xfId="60022" xr:uid="{79C05A69-52D2-4A3B-AF0D-70D4D5ED25F6}"/>
    <cellStyle name="_Table 3 2_Results &amp; key fig._Report_1_BM Forslag til tabeller PL" xfId="60023" xr:uid="{DC23FA7B-EF52-4D72-85CB-9B435102B7EC}"/>
    <cellStyle name="_Table 3 2_Results &amp; key fig._Report_1_GrossNOTE" xfId="60024" xr:uid="{23710CA4-9F76-4C44-8B6C-F8D3E55026EF}"/>
    <cellStyle name="_Table 3 2_Results &amp; key fig._Report_1_GrossNOTE_AccImpNOTE" xfId="60025" xr:uid="{FAF8A149-D8AC-4B8F-B923-3F7CF523514A}"/>
    <cellStyle name="_Table 3 2_Results &amp; key fig._Report_1_Notegr.lag tabell" xfId="60026" xr:uid="{68D50BCF-335F-4537-8EDF-541D1E514087}"/>
    <cellStyle name="_Table 3 2_Results &amp; key fig._Report_1_Sheet4" xfId="60027" xr:uid="{AAA0A79B-C35C-43C7-AB6B-FE81438E82A7}"/>
    <cellStyle name="_Table 3 2_Results &amp; key fig._Report_1_Sheet5" xfId="60028" xr:uid="{E7433402-E570-49D3-95D1-3C3AE17C20CD}"/>
    <cellStyle name="_Table 3 2_Results &amp; key fig._Report_1_Sikringsfond" xfId="60029" xr:uid="{D444225E-62BE-4A98-9F95-64D22731654F}"/>
    <cellStyle name="_Table 3 2_Results &amp; key fig._Report_AccImpNOTE" xfId="60030" xr:uid="{2B491C77-F6C9-471D-A32C-6550657B6BB1}"/>
    <cellStyle name="_Table 3 2_Results &amp; key fig._Report_BM Forslag til tabeller PL" xfId="60031" xr:uid="{728F00C4-969F-4496-B2AD-838D4AB11E4F}"/>
    <cellStyle name="_Table 3 2_Results &amp; key fig._Report_GrossNOTE" xfId="60032" xr:uid="{25558C05-FAC3-45DA-80B8-BC0D0D492C41}"/>
    <cellStyle name="_Table 3 2_Results &amp; key fig._Report_GrossNOTE_AccImpNOTE" xfId="60033" xr:uid="{E9FF7D41-E39A-4B5C-945D-3DD648EC1150}"/>
    <cellStyle name="_Table 3 2_Results &amp; key fig._Report_Notegr.lag tabell" xfId="60034" xr:uid="{46DA8967-FFF1-4F5B-83D4-F9E069359517}"/>
    <cellStyle name="_Table 3 2_Results &amp; key fig._Report_P&amp;L" xfId="60035" xr:uid="{457D93B7-6D88-48CB-B78E-02C5AA882726}"/>
    <cellStyle name="_Table 3 2_Results &amp; key fig._Report_P&amp;L_AccImpNOTE" xfId="60036" xr:uid="{71FB06AF-7866-47C5-9E35-6D76566DDD7F}"/>
    <cellStyle name="_Table 3 2_Results &amp; key fig._Report_P&amp;L_BM Forslag til tabeller PL" xfId="60037" xr:uid="{6DA34814-1785-40CA-AD04-061D67533B7B}"/>
    <cellStyle name="_Table 3 2_Results &amp; key fig._Report_P&amp;L_GrossNOTE" xfId="60038" xr:uid="{585EB132-87BE-481F-85E9-76A72C9DA75A}"/>
    <cellStyle name="_Table 3 2_Results &amp; key fig._Report_P&amp;L_GrossNOTE_AccImpNOTE" xfId="60039" xr:uid="{010EBE33-12E3-4D7F-85FA-ED79FF39895F}"/>
    <cellStyle name="_Table 3 2_Results &amp; key fig._Report_P&amp;L_Notegr.lag tabell" xfId="60040" xr:uid="{4A8BBCEE-D76A-4CFE-B3DC-85B9F1AC158C}"/>
    <cellStyle name="_Table 3 2_Results &amp; key fig._Report_P&amp;L_Report" xfId="60041" xr:uid="{8F8878C5-F229-40D4-8967-2F28860274E2}"/>
    <cellStyle name="_Table 3 2_Results &amp; key fig._Report_P&amp;L_Report_AccImpNOTE" xfId="60042" xr:uid="{618B38BE-55A3-43D2-94DA-23C99C25640F}"/>
    <cellStyle name="_Table 3 2_Results &amp; key fig._Report_P&amp;L_Report_BM Forslag til tabeller PL" xfId="60043" xr:uid="{70E9F91C-70FF-45D7-93C1-040CD1FA4DE0}"/>
    <cellStyle name="_Table 3 2_Results &amp; key fig._Report_P&amp;L_Report_GrossNOTE" xfId="60044" xr:uid="{668B5389-6DF3-40D6-8006-1D22F03D988B}"/>
    <cellStyle name="_Table 3 2_Results &amp; key fig._Report_P&amp;L_Report_GrossNOTE_AccImpNOTE" xfId="60045" xr:uid="{21DB64B5-FCD1-4BA4-A53E-1583DF692D21}"/>
    <cellStyle name="_Table 3 2_Results &amp; key fig._Report_P&amp;L_Report_Notegr.lag tabell" xfId="60046" xr:uid="{83A788B0-F614-4E4E-B41B-4897971CE9F8}"/>
    <cellStyle name="_Table 3 2_Results &amp; key fig._Report_P&amp;L_Report_Sheet4" xfId="60047" xr:uid="{41B07DC2-76FF-441F-B1BB-CBF29DA9F1E0}"/>
    <cellStyle name="_Table 3 2_Results &amp; key fig._Report_P&amp;L_Report_Sheet5" xfId="60048" xr:uid="{A79DE094-6C42-41C2-91EC-9CF354CE09C2}"/>
    <cellStyle name="_Table 3 2_Results &amp; key fig._Report_P&amp;L_Report_Sikringsfond" xfId="60049" xr:uid="{6132CE18-6495-47C8-8539-AF729F3C1456}"/>
    <cellStyle name="_Table 3 2_Results &amp; key fig._Report_P&amp;L_Sheet4" xfId="60050" xr:uid="{6FBF6D2C-BDC8-4170-B1F0-6507D442FE67}"/>
    <cellStyle name="_Table 3 2_Results &amp; key fig._Report_P&amp;L_Sheet5" xfId="60051" xr:uid="{0B4A279D-1779-4A11-99C1-298F0F85A115}"/>
    <cellStyle name="_Table 3 2_Results &amp; key fig._Report_P&amp;L_Sikringsfond" xfId="60052" xr:uid="{A506DFB5-ED08-4612-A819-EB4D03E59194}"/>
    <cellStyle name="_Table 3 2_Results &amp; key fig._Report_Report" xfId="60053" xr:uid="{9A4810CC-A8E8-43CF-9A43-A8229C515716}"/>
    <cellStyle name="_Table 3 2_Results &amp; key fig._Report_Report_AccImpNOTE" xfId="60054" xr:uid="{45B8802E-CDBB-4240-91C7-2418B78C0BB7}"/>
    <cellStyle name="_Table 3 2_Results &amp; key fig._Report_Report_BM Forslag til tabeller PL" xfId="60055" xr:uid="{273BAD02-E242-41C5-90D0-5205DFD39949}"/>
    <cellStyle name="_Table 3 2_Results &amp; key fig._Report_Report_GrossNOTE" xfId="60056" xr:uid="{42EADB2E-A3BA-495B-B4C9-8FC60211C8F2}"/>
    <cellStyle name="_Table 3 2_Results &amp; key fig._Report_Report_GrossNOTE_AccImpNOTE" xfId="60057" xr:uid="{DEB02408-1490-47EB-987A-462CE34CF1D2}"/>
    <cellStyle name="_Table 3 2_Results &amp; key fig._Report_Report_Notegr.lag tabell" xfId="60058" xr:uid="{09AE9250-CF6C-496B-AC38-F784B59788CC}"/>
    <cellStyle name="_Table 3 2_Results &amp; key fig._Report_Report_Sheet4" xfId="60059" xr:uid="{8293C215-39CF-47FE-A95A-8FEC1E46E799}"/>
    <cellStyle name="_Table 3 2_Results &amp; key fig._Report_Report_Sheet5" xfId="60060" xr:uid="{704E3733-7689-4BE0-BAFC-1A122B3F66AC}"/>
    <cellStyle name="_Table 3 2_Results &amp; key fig._Report_Report_Sikringsfond" xfId="60061" xr:uid="{0DB420D5-FB5E-4F92-8149-D27A55A7EBF1}"/>
    <cellStyle name="_Table 3 2_Results &amp; key fig._Report_Sheet4" xfId="60062" xr:uid="{29A722DC-2D2F-4643-A3B9-4C59C4EABBAF}"/>
    <cellStyle name="_Table 3 2_Results &amp; key fig._Report_Sheet5" xfId="60063" xr:uid="{E7A3D326-4346-4CBA-B0C2-7CC87C128FC8}"/>
    <cellStyle name="_Table 3 2_Results &amp; key fig._Report_Sikringsfond" xfId="60064" xr:uid="{E8B2C510-2CAC-4E14-9D19-8E95FC6F1C66}"/>
    <cellStyle name="_Table 3 2_Results &amp; key fig._SEG" xfId="60065" xr:uid="{C73E3917-241D-4257-BE18-4A90D2D8508F}"/>
    <cellStyle name="_Table 3 2_Results &amp; key fig._SEG_AccImpNOTE" xfId="60066" xr:uid="{465ED67A-5AB7-44F7-9883-BCE42CA1B66D}"/>
    <cellStyle name="_Table 3 2_Results &amp; key fig._SEG_BM Forslag til tabeller PL" xfId="60067" xr:uid="{5833AD21-F1D9-4BD0-B77F-938DC16C5F09}"/>
    <cellStyle name="_Table 3 2_Results &amp; key fig._SEG_GrossNOTE" xfId="60068" xr:uid="{9A0A47E4-091B-402D-911C-102BF0286173}"/>
    <cellStyle name="_Table 3 2_Results &amp; key fig._SEG_GrossNOTE_AccImpNOTE" xfId="60069" xr:uid="{4A254857-9D52-4489-AD6D-9D43924CC746}"/>
    <cellStyle name="_Table 3 2_Results &amp; key fig._SEG_Notegr.lag tabell" xfId="60070" xr:uid="{48F01B8F-1D82-4745-8E2F-E68E289A960F}"/>
    <cellStyle name="_Table 3 2_Results &amp; key fig._SEG_Sheet4" xfId="60071" xr:uid="{1D389371-8609-4F79-B0F7-D709112492EE}"/>
    <cellStyle name="_Table 3 2_Results &amp; key fig._SEG_Sheet5" xfId="60072" xr:uid="{3234C7D4-D519-4419-B11C-B853BB50DD10}"/>
    <cellStyle name="_Table 3 2_Results &amp; key fig._SEG_Sikringsfond" xfId="60073" xr:uid="{E259CDED-D2B9-4297-A2EA-8FE2212AF56D}"/>
    <cellStyle name="_Table 3 2_Results &amp; key fig._Sheet4" xfId="60074" xr:uid="{990244C7-5A85-400E-9ECB-50CEA783B6E0}"/>
    <cellStyle name="_Table 3 2_Results &amp; key fig._Sheet5" xfId="60075" xr:uid="{12F1F57E-E6C6-49BC-B33F-E191C466E81B}"/>
    <cellStyle name="_Table 3 2_Results &amp; key fig._Sikringsfond" xfId="60076" xr:uid="{4C0C01E2-DCB2-43C4-9361-AF6C5B9BA2FA}"/>
    <cellStyle name="_Table 3 2_SEG" xfId="60077" xr:uid="{9B7BE097-B947-42E4-9456-BBFF9899D033}"/>
    <cellStyle name="_Table 3 2_SEG_AccImpNOTE" xfId="60078" xr:uid="{E5859D3F-BA1A-457A-8BF5-236CCE05A80B}"/>
    <cellStyle name="_Table 3 2_SEG_BM Forslag til tabeller PL" xfId="60079" xr:uid="{6CBAA1C4-436C-48BB-BD2E-1AFA960CEB6A}"/>
    <cellStyle name="_Table 3 2_SEG_GrossNOTE" xfId="60080" xr:uid="{F06A5032-E41B-4B02-92BD-A42323D9DABF}"/>
    <cellStyle name="_Table 3 2_SEG_GrossNOTE_AccImpNOTE" xfId="60081" xr:uid="{BB86A1AA-DB7E-4C21-98D5-7D2EFA7C4AC1}"/>
    <cellStyle name="_Table 3 2_SEG_Notegr.lag tabell" xfId="60082" xr:uid="{114C77BA-CCDD-43EF-B093-5EC318B13A94}"/>
    <cellStyle name="_Table 3 2_SEG_Sheet4" xfId="60083" xr:uid="{C0CB86E1-ED37-4AEF-BA15-85E2D7853A0B}"/>
    <cellStyle name="_Table 3 2_SEG_Sheet5" xfId="60084" xr:uid="{773C00E8-EFB0-4BFB-8C10-56F11A6F9BBE}"/>
    <cellStyle name="_Table 3 2_SEG_Sikringsfond" xfId="60085" xr:uid="{69F3E866-C8C5-4D66-8915-81A01F05FBDE}"/>
    <cellStyle name="_Table 3 2_Sheet4" xfId="60086" xr:uid="{C79F71EE-AD3E-4795-B1D3-87D81459F47E}"/>
    <cellStyle name="_Table 3 2_Sheet5" xfId="60087" xr:uid="{CBE4BC9A-5107-4EAE-AA6F-41E18DD981A4}"/>
    <cellStyle name="_Table 3 2_Sikringsfond" xfId="60088" xr:uid="{5F7ADDD8-1338-49C0-8B51-A9A6AFE2C50D}"/>
    <cellStyle name="_Table 3 3" xfId="3256" xr:uid="{1BFE58D6-D895-4492-9EDE-849B806F2AC5}"/>
    <cellStyle name="_Table 3 3 2" xfId="60090" xr:uid="{C21B524B-4D8B-4D20-BA62-6D45ACDC7B7E}"/>
    <cellStyle name="_Table 3 3 2_AccImpNOTE" xfId="60091" xr:uid="{BC05E81F-51D6-4185-A2BB-7A4A6B611C8E}"/>
    <cellStyle name="_Table 3 3 2_BM Forslag til tabeller PL" xfId="60092" xr:uid="{A67E1536-22BE-432D-90F6-90602DA1FA9E}"/>
    <cellStyle name="_Table 3 3 2_GrossNOTE" xfId="60093" xr:uid="{4D3409C1-18AA-472C-9B2C-E861FAC005DD}"/>
    <cellStyle name="_Table 3 3 2_GrossNOTE_AccImpNOTE" xfId="60094" xr:uid="{CB5C3A5A-9959-4ED3-BB34-62309F39E7B4}"/>
    <cellStyle name="_Table 3 3 2_Notegr.lag tabell" xfId="60095" xr:uid="{7B7367A2-407B-4DF8-BC2D-4CA94AAA673C}"/>
    <cellStyle name="_Table 3 3 2_Report" xfId="60096" xr:uid="{07DE9302-D9A2-43C6-82F6-08B6C6899EA7}"/>
    <cellStyle name="_Table 3 3 2_Report_AccImpNOTE" xfId="60097" xr:uid="{803AA8C9-BC60-417D-BD45-ADAD2B37D8F5}"/>
    <cellStyle name="_Table 3 3 2_Report_BM Forslag til tabeller PL" xfId="60098" xr:uid="{0EEEEB93-42D0-4D88-93D3-681E3C0DEB82}"/>
    <cellStyle name="_Table 3 3 2_Report_GrossNOTE" xfId="60099" xr:uid="{FF57BDC4-4F59-4D95-9A40-0B511B816B28}"/>
    <cellStyle name="_Table 3 3 2_Report_GrossNOTE_AccImpNOTE" xfId="60100" xr:uid="{EED42296-BA8F-41F6-A3E1-075D024EE793}"/>
    <cellStyle name="_Table 3 3 2_Report_Notegr.lag tabell" xfId="60101" xr:uid="{7F4F6D57-2643-4C9A-B898-9250ED78F317}"/>
    <cellStyle name="_Table 3 3 2_Report_Sheet4" xfId="60102" xr:uid="{36B483B5-7227-4AA4-A9E7-4457998FEF18}"/>
    <cellStyle name="_Table 3 3 2_Report_Sheet5" xfId="60103" xr:uid="{6D9413F8-5EBD-4745-AD03-AE7CF83AB1E9}"/>
    <cellStyle name="_Table 3 3 2_Report_Sikringsfond" xfId="60104" xr:uid="{DFB29F25-F620-48C6-B8C5-881F0D515073}"/>
    <cellStyle name="_Table 3 3 2_Sheet4" xfId="60105" xr:uid="{AC3F5245-4D84-4A91-86B9-2AB1926D97B2}"/>
    <cellStyle name="_Table 3 3 2_Sheet5" xfId="60106" xr:uid="{E8E572AC-70BD-4327-9BA6-D32D4922AD4A}"/>
    <cellStyle name="_Table 3 3 2_Sikringsfond" xfId="60107" xr:uid="{90FC1279-5F48-452D-8885-EB1C42630948}"/>
    <cellStyle name="_Table 3 3 3" xfId="60108" xr:uid="{BDD01E4D-E29B-4301-9BC1-E00554A84ADB}"/>
    <cellStyle name="_Table 3 3_AccImpNOTE" xfId="60109" xr:uid="{4F4466CF-232F-403B-B467-101072D56605}"/>
    <cellStyle name="_Table 3 3_BAL4Q" xfId="60110" xr:uid="{D669CBE3-D1C4-4282-A3E2-0BAE380FB601}"/>
    <cellStyle name="_Table 3 3_BAL4Q_AccImpNOTE" xfId="60111" xr:uid="{183B2301-DDC9-4285-B728-F7E6993A7402}"/>
    <cellStyle name="_Table 3 3_BAL4Q_BM Forslag til tabeller PL" xfId="60112" xr:uid="{F9CFC21A-6616-4078-80CA-BC0C313A6C27}"/>
    <cellStyle name="_Table 3 3_BAL4Q_GrossNOTE" xfId="60113" xr:uid="{CD948F53-7DF0-4CAA-8125-FF7A45DEF78C}"/>
    <cellStyle name="_Table 3 3_BAL4Q_GrossNOTE_AccImpNOTE" xfId="60114" xr:uid="{08C7CB39-87D6-4B27-9779-490BC3EA0631}"/>
    <cellStyle name="_Table 3 3_BAL4Q_Notegr.lag tabell" xfId="60115" xr:uid="{A7BCD9D5-1654-4A46-B386-B4205D33B0B9}"/>
    <cellStyle name="_Table 3 3_BAL4Q_Sheet4" xfId="60116" xr:uid="{91683756-A704-4DF0-A9F7-BE2A07E5FBE8}"/>
    <cellStyle name="_Table 3 3_BAL4Q_Sheet5" xfId="60117" xr:uid="{D179124A-A148-46CC-BE47-F6B622F07D19}"/>
    <cellStyle name="_Table 3 3_BAL4Q_Sikringsfond" xfId="60118" xr:uid="{8A82B09B-2396-4E5A-B701-56235CC4B7F4}"/>
    <cellStyle name="_Table 3 3_BM Forslag til tabeller PL" xfId="60119" xr:uid="{4B47A673-798E-4185-B3C4-5E406E40102D}"/>
    <cellStyle name="_Table 3 3_Expenses" xfId="3257" xr:uid="{3D3A6B37-42D3-45A9-A1EF-D45E22A2D9BC}"/>
    <cellStyle name="_Table 3 3_Expenses_1" xfId="42825" xr:uid="{BEB36223-080A-4270-9D35-63251DDF5716}"/>
    <cellStyle name="_Table 3 3_Expenses_2" xfId="60089" xr:uid="{D961BA3F-241A-43A8-A030-22F547FFA995}"/>
    <cellStyle name="_Table 3 3_Expenses_Expenses" xfId="42826" xr:uid="{4EB99F6E-6B44-48A4-8C52-D05BAD37F9A4}"/>
    <cellStyle name="_Table 3 3_Expenses_Expenses_1" xfId="60120" xr:uid="{05407127-B6B8-4D23-B291-C20390B64C55}"/>
    <cellStyle name="_Table 3 3_Factbook" xfId="40802" xr:uid="{A8B5CDB8-C178-4CBC-B5BC-CD6151F44C89}"/>
    <cellStyle name="_Table 3 3_GrossNOTE" xfId="60121" xr:uid="{00BBB184-AE2D-4CD8-BDA5-21758BF0125C}"/>
    <cellStyle name="_Table 3 3_GrossNOTE_AccImpNOTE" xfId="60122" xr:uid="{3817F260-CEDA-460F-8447-5E2BFD43F7FF}"/>
    <cellStyle name="_Table 3 3_Kontroll DM--&gt;" xfId="40803" xr:uid="{AA7A7179-8BAE-46C9-8282-FE41A42D93EA}"/>
    <cellStyle name="_Table 3 3_Kvartalstabeller" xfId="40804" xr:uid="{D498DBC9-BEF9-4E2A-B761-AA1F2D6BC445}"/>
    <cellStyle name="_Table 3 3_Loans &amp; comm." xfId="60123" xr:uid="{45CABB77-BA4C-4F42-B913-1AFB279B4631}"/>
    <cellStyle name="_Table 3 3_Loans &amp; comm._AccImpNOTE" xfId="60124" xr:uid="{BB364C12-E37C-463F-BEEA-1B8EBE3C82CE}"/>
    <cellStyle name="_Table 3 3_NII" xfId="42723" xr:uid="{E3AFC8E0-0F7A-41CA-B78A-A45B3D477369}"/>
    <cellStyle name="_Table 3 3_Notegr.lag tabell" xfId="60125" xr:uid="{50EAC651-85D0-49BD-A5E5-946A80D8852E}"/>
    <cellStyle name="_Table 3 3_Report" xfId="60126" xr:uid="{CE37F193-75C9-473F-9D2C-6E384B106DDA}"/>
    <cellStyle name="_Table 3 3_Report_1" xfId="60127" xr:uid="{40E2C6AA-465D-402D-9111-526148DD4E15}"/>
    <cellStyle name="_Table 3 3_Report_1_AccImpNOTE" xfId="60128" xr:uid="{A1BDD97F-4CFA-4038-93AC-13C584042DF2}"/>
    <cellStyle name="_Table 3 3_Report_1_BM Forslag til tabeller PL" xfId="60129" xr:uid="{0FC08AF2-F9EE-47FF-A0EF-05758BFB517E}"/>
    <cellStyle name="_Table 3 3_Report_1_GrossNOTE" xfId="60130" xr:uid="{F91BD4F7-3682-4E71-B357-347F81B0C7AB}"/>
    <cellStyle name="_Table 3 3_Report_1_GrossNOTE_AccImpNOTE" xfId="60131" xr:uid="{F9460A05-6F09-4CDB-86B9-26DADD5B1097}"/>
    <cellStyle name="_Table 3 3_Report_1_Notegr.lag tabell" xfId="60132" xr:uid="{6A6866A7-8289-404F-A85C-FA89A6B053AB}"/>
    <cellStyle name="_Table 3 3_Report_1_Sheet4" xfId="60133" xr:uid="{DDDB7885-EF2B-47EC-86E9-608AC83B0CA2}"/>
    <cellStyle name="_Table 3 3_Report_1_Sheet5" xfId="60134" xr:uid="{02CADFBF-595D-4870-9957-413D9CE2F74E}"/>
    <cellStyle name="_Table 3 3_Report_1_Sikringsfond" xfId="60135" xr:uid="{C475EFB4-380B-49A0-AC29-148B09A03B13}"/>
    <cellStyle name="_Table 3 3_Report_AccImpNOTE" xfId="60136" xr:uid="{78BEA8AE-6C51-4BA0-A1DD-A10F8FB1D0BF}"/>
    <cellStyle name="_Table 3 3_Report_BM Forslag til tabeller PL" xfId="60137" xr:uid="{2035B1E3-EE2C-4C9C-A88B-77C273CF1F8D}"/>
    <cellStyle name="_Table 3 3_Report_GrossNOTE" xfId="60138" xr:uid="{3629EA52-8A0B-4725-B9A1-CED7F06C88C2}"/>
    <cellStyle name="_Table 3 3_Report_GrossNOTE_AccImpNOTE" xfId="60139" xr:uid="{A9733FEE-462C-4705-B312-A414B679B011}"/>
    <cellStyle name="_Table 3 3_Report_Notegr.lag tabell" xfId="60140" xr:uid="{F1E4EA82-6D44-46AB-8D12-1733C8868979}"/>
    <cellStyle name="_Table 3 3_Report_P&amp;L" xfId="60141" xr:uid="{8FA3200B-3BC0-423E-91C8-4F502029F10E}"/>
    <cellStyle name="_Table 3 3_Report_P&amp;L_AccImpNOTE" xfId="60142" xr:uid="{C5C82F80-D459-4FCA-AB44-2C8CC8DC0A94}"/>
    <cellStyle name="_Table 3 3_Report_P&amp;L_BM Forslag til tabeller PL" xfId="60143" xr:uid="{7868D4F8-991A-4F02-A256-A8D47FF494E1}"/>
    <cellStyle name="_Table 3 3_Report_P&amp;L_GrossNOTE" xfId="60144" xr:uid="{B46F1053-195B-4DB4-AC35-F3471165C235}"/>
    <cellStyle name="_Table 3 3_Report_P&amp;L_GrossNOTE_AccImpNOTE" xfId="60145" xr:uid="{0C710F3B-A3FA-461F-8CC4-6ADE41EF0A4D}"/>
    <cellStyle name="_Table 3 3_Report_P&amp;L_Notegr.lag tabell" xfId="60146" xr:uid="{96C77047-05CF-4F60-9D64-22D4EAB3D899}"/>
    <cellStyle name="_Table 3 3_Report_P&amp;L_Report" xfId="60147" xr:uid="{C2D58A05-34D4-4D61-80A7-5588F98B15F3}"/>
    <cellStyle name="_Table 3 3_Report_P&amp;L_Report_AccImpNOTE" xfId="60148" xr:uid="{6001BC83-5873-4C7B-BC95-28BEBF049D4B}"/>
    <cellStyle name="_Table 3 3_Report_P&amp;L_Report_BM Forslag til tabeller PL" xfId="60149" xr:uid="{6DAAD2BD-8CDA-46E3-A4AB-9FECD5EC7C4A}"/>
    <cellStyle name="_Table 3 3_Report_P&amp;L_Report_GrossNOTE" xfId="60150" xr:uid="{5271279E-208C-4C32-B00A-CE95B9BF5235}"/>
    <cellStyle name="_Table 3 3_Report_P&amp;L_Report_GrossNOTE_AccImpNOTE" xfId="60151" xr:uid="{71801BE1-5BB4-4FFC-91DD-B1D35A42FB13}"/>
    <cellStyle name="_Table 3 3_Report_P&amp;L_Report_Notegr.lag tabell" xfId="60152" xr:uid="{3AE13353-3117-48ED-8F35-8EA22A73CF23}"/>
    <cellStyle name="_Table 3 3_Report_P&amp;L_Report_Sheet4" xfId="60153" xr:uid="{1E248868-B352-4ED5-A070-48E9597AFBF4}"/>
    <cellStyle name="_Table 3 3_Report_P&amp;L_Report_Sheet5" xfId="60154" xr:uid="{29E6C7C1-0856-4E21-93A5-CBA41FA2B1C3}"/>
    <cellStyle name="_Table 3 3_Report_P&amp;L_Report_Sikringsfond" xfId="60155" xr:uid="{99400BD6-4DFB-4A0F-BFAD-86633C82AAC7}"/>
    <cellStyle name="_Table 3 3_Report_P&amp;L_Sheet4" xfId="60156" xr:uid="{81107BED-4ACE-4F98-8131-E74494257DC6}"/>
    <cellStyle name="_Table 3 3_Report_P&amp;L_Sheet5" xfId="60157" xr:uid="{94A11A5C-FFDB-4392-BF2D-B6E60D1C37FD}"/>
    <cellStyle name="_Table 3 3_Report_P&amp;L_Sikringsfond" xfId="60158" xr:uid="{E41FA43A-3679-4561-A14C-F5315C4FA4E3}"/>
    <cellStyle name="_Table 3 3_Report_Report" xfId="60159" xr:uid="{607894F7-F203-4BB9-B761-9E26404672C9}"/>
    <cellStyle name="_Table 3 3_Report_Report_AccImpNOTE" xfId="60160" xr:uid="{4B354887-79CB-43D2-9CCC-6FE5388DFD55}"/>
    <cellStyle name="_Table 3 3_Report_Report_BM Forslag til tabeller PL" xfId="60161" xr:uid="{C0317D26-1AF6-4E04-B43C-FD356BBB9638}"/>
    <cellStyle name="_Table 3 3_Report_Report_GrossNOTE" xfId="60162" xr:uid="{6FEDEABB-C902-4B73-A4A6-FC96CD691C92}"/>
    <cellStyle name="_Table 3 3_Report_Report_GrossNOTE_AccImpNOTE" xfId="60163" xr:uid="{825FE678-293C-438A-9B43-55AB245DF575}"/>
    <cellStyle name="_Table 3 3_Report_Report_Notegr.lag tabell" xfId="60164" xr:uid="{AA6AB314-6AC7-4FC7-A12A-24E5FC273EA3}"/>
    <cellStyle name="_Table 3 3_Report_Report_Sheet4" xfId="60165" xr:uid="{CAA75B7A-2C2A-4614-BB7F-F6C9D04B55BF}"/>
    <cellStyle name="_Table 3 3_Report_Report_Sheet5" xfId="60166" xr:uid="{9330B5FB-5186-45A9-A74D-94F016F08CD5}"/>
    <cellStyle name="_Table 3 3_Report_Report_Sikringsfond" xfId="60167" xr:uid="{5EA13657-A0F1-4C96-87AD-A8E7EF692243}"/>
    <cellStyle name="_Table 3 3_Report_Sheet4" xfId="60168" xr:uid="{0F794709-C0F8-4787-9270-E56A8AD9A9C2}"/>
    <cellStyle name="_Table 3 3_Report_Sheet5" xfId="60169" xr:uid="{BCAA4D90-A2DE-4466-B7B1-6289B01F4BA3}"/>
    <cellStyle name="_Table 3 3_Report_Sikringsfond" xfId="60170" xr:uid="{A27D52A4-1836-4BBF-9A66-38C3D44D2786}"/>
    <cellStyle name="_Table 3 3_Results &amp; key fig." xfId="49576" xr:uid="{C7492CB2-F5E6-46AD-A106-E2615ED3EA7A}"/>
    <cellStyle name="_Table 3 3_SEG" xfId="60171" xr:uid="{392CE623-900D-4480-973F-0B5194774049}"/>
    <cellStyle name="_Table 3 3_SEG_AccImpNOTE" xfId="60172" xr:uid="{2CC7C4B7-EF1F-4180-894E-6CC74424A140}"/>
    <cellStyle name="_Table 3 3_SEG_BM Forslag til tabeller PL" xfId="60173" xr:uid="{8D03F7FB-7EAE-4CF3-A8A8-7C5FB83C69DA}"/>
    <cellStyle name="_Table 3 3_SEG_GrossNOTE" xfId="60174" xr:uid="{C8836852-97D8-4DAC-BD24-1DE179F7490F}"/>
    <cellStyle name="_Table 3 3_SEG_GrossNOTE_AccImpNOTE" xfId="60175" xr:uid="{62DD831F-BD7E-4F6F-BCDE-2F08F7D18B63}"/>
    <cellStyle name="_Table 3 3_SEG_Notegr.lag tabell" xfId="60176" xr:uid="{E126F779-4EE5-453A-99B7-42ED75D1B3CD}"/>
    <cellStyle name="_Table 3 3_SEG_Sheet4" xfId="60177" xr:uid="{143483AE-CC49-4D31-9F13-F0ED1B1A4E3B}"/>
    <cellStyle name="_Table 3 3_SEG_Sheet5" xfId="60178" xr:uid="{C7F7D58C-CF65-45B9-A2E8-B38CD0006269}"/>
    <cellStyle name="_Table 3 3_SEG_Sikringsfond" xfId="60179" xr:uid="{9D2E8956-7736-4446-950F-4986BC6704A0}"/>
    <cellStyle name="_Table 3 3_Sheet4" xfId="60180" xr:uid="{FA727F3F-A803-4202-9C91-A4B73B6DC38D}"/>
    <cellStyle name="_Table 3 3_Sheet5" xfId="60181" xr:uid="{596FADE1-58B1-41B3-BBED-BD592D196445}"/>
    <cellStyle name="_Table 3 3_Sikringsfond" xfId="60182" xr:uid="{8AF806E6-F98C-4CBB-AFCC-2354E90CCC3D}"/>
    <cellStyle name="_Table 3 4" xfId="3258" xr:uid="{37744D03-902D-48ED-B766-CFF5F54BD63E}"/>
    <cellStyle name="_Table 3 4_AccImpNOTE" xfId="60184" xr:uid="{163EC6BC-872D-44E3-955E-6F5617F5D1B8}"/>
    <cellStyle name="_Table 3 4_BAL4Q" xfId="60185" xr:uid="{BB2CC667-5F27-4FA2-A920-508B1DF5306C}"/>
    <cellStyle name="_Table 3 4_BAL4Q_AccImpNOTE" xfId="60186" xr:uid="{C2EC607C-31B1-4849-B01C-4583CAD90E4F}"/>
    <cellStyle name="_Table 3 4_BAL4Q_BM Forslag til tabeller PL" xfId="60187" xr:uid="{B8DC8DD8-D2A6-4829-B78C-90054E441306}"/>
    <cellStyle name="_Table 3 4_BAL4Q_GrossNOTE" xfId="60188" xr:uid="{D9C18BC2-09C1-4448-B21F-DF77D498078A}"/>
    <cellStyle name="_Table 3 4_BAL4Q_GrossNOTE_AccImpNOTE" xfId="60189" xr:uid="{FEFB704F-D9DF-4F8B-81BC-44C8ABEDB6FF}"/>
    <cellStyle name="_Table 3 4_BAL4Q_Notegr.lag tabell" xfId="60190" xr:uid="{7C28AD5B-5EC5-4D60-993A-7608DE1C809A}"/>
    <cellStyle name="_Table 3 4_BAL4Q_Sheet4" xfId="60191" xr:uid="{2AF8B867-BCC7-4782-B3E6-60046C528506}"/>
    <cellStyle name="_Table 3 4_BAL4Q_Sheet5" xfId="60192" xr:uid="{490D991D-0CFB-4C22-98F7-8C67DC8358FB}"/>
    <cellStyle name="_Table 3 4_BAL4Q_Sikringsfond" xfId="60193" xr:uid="{0755F22D-AAB8-44C9-9FF5-F29A3D32DC8D}"/>
    <cellStyle name="_Table 3 4_BM Forslag til tabeller PL" xfId="60194" xr:uid="{6C717D1A-BEFA-4C88-BA17-CEE008763803}"/>
    <cellStyle name="_Table 3 4_Expenses" xfId="3259" xr:uid="{6E8804E6-6F73-4DA7-92EE-0C32748B7C92}"/>
    <cellStyle name="_Table 3 4_Expenses_1" xfId="42827" xr:uid="{E9130B31-D306-47CA-AA4E-D168C368DC46}"/>
    <cellStyle name="_Table 3 4_Expenses_2" xfId="60183" xr:uid="{DA64FD4E-A0AE-4FFD-861F-A152F23F8257}"/>
    <cellStyle name="_Table 3 4_Expenses_Expenses" xfId="42828" xr:uid="{A1EA5335-0DE4-4663-A033-5E0942B7249A}"/>
    <cellStyle name="_Table 3 4_Expenses_Expenses_1" xfId="60195" xr:uid="{02A51F1F-AE85-46C7-9A53-FBC3CEEC8050}"/>
    <cellStyle name="_Table 3 4_Factbook" xfId="40805" xr:uid="{0385DB4C-F842-46C9-98C6-DF32188CF251}"/>
    <cellStyle name="_Table 3 4_GrossNOTE" xfId="60196" xr:uid="{2D028973-3986-43FD-9C6E-50C01F9FC198}"/>
    <cellStyle name="_Table 3 4_GrossNOTE_AccImpNOTE" xfId="60197" xr:uid="{E30B3C09-3B31-4E8D-9956-766203CFF16D}"/>
    <cellStyle name="_Table 3 4_Kontroll DM--&gt;" xfId="40806" xr:uid="{CA0AE6AF-8700-40E3-815D-3FCEE9C0C648}"/>
    <cellStyle name="_Table 3 4_Kvartalstabeller" xfId="40807" xr:uid="{84C1063C-4B84-415A-81DE-D23F83A5B331}"/>
    <cellStyle name="_Table 3 4_Loans &amp; comm." xfId="60198" xr:uid="{8DCE60F0-46E8-4B79-BA58-D95D3A34473A}"/>
    <cellStyle name="_Table 3 4_Loans &amp; comm._AccImpNOTE" xfId="60199" xr:uid="{D9744130-210E-4BF4-82F8-7D99E9D6C91D}"/>
    <cellStyle name="_Table 3 4_NII" xfId="42724" xr:uid="{79B65EA0-9CAF-47D6-915C-F9D858EADDC5}"/>
    <cellStyle name="_Table 3 4_Notegr.lag tabell" xfId="60200" xr:uid="{49FC943F-3039-4686-951D-DB1A835FE4AC}"/>
    <cellStyle name="_Table 3 4_Report" xfId="60201" xr:uid="{B09D3D1B-EEBF-4A1E-92B4-5FCC784FD866}"/>
    <cellStyle name="_Table 3 4_Report_1" xfId="60202" xr:uid="{AEAA28D6-5A34-4989-8128-4DFEAFFBC69B}"/>
    <cellStyle name="_Table 3 4_Report_1_AccImpNOTE" xfId="60203" xr:uid="{1AEA7E0B-0B96-475F-A9E6-90588621C073}"/>
    <cellStyle name="_Table 3 4_Report_1_BM Forslag til tabeller PL" xfId="60204" xr:uid="{2C0CA147-3C44-49CD-A371-CFE7A89BF259}"/>
    <cellStyle name="_Table 3 4_Report_1_GrossNOTE" xfId="60205" xr:uid="{8A0B81B9-CFD0-43B1-9B7F-711265454997}"/>
    <cellStyle name="_Table 3 4_Report_1_GrossNOTE_AccImpNOTE" xfId="60206" xr:uid="{BBF3732C-54C5-4354-8A10-EC68F80009E0}"/>
    <cellStyle name="_Table 3 4_Report_1_Notegr.lag tabell" xfId="60207" xr:uid="{6103475E-4DCF-4516-A7FB-9855C8C5DF86}"/>
    <cellStyle name="_Table 3 4_Report_1_Sheet4" xfId="60208" xr:uid="{92F87FB3-0BC1-4CAB-8331-0259F4375120}"/>
    <cellStyle name="_Table 3 4_Report_1_Sheet5" xfId="60209" xr:uid="{66265D13-0EAB-4AEB-9334-BC1394403294}"/>
    <cellStyle name="_Table 3 4_Report_1_Sikringsfond" xfId="60210" xr:uid="{90DEC04A-148F-4BA6-A007-6F121729CCCF}"/>
    <cellStyle name="_Table 3 4_Report_AccImpNOTE" xfId="60211" xr:uid="{94FEBB01-34D0-4AB8-8C5B-31F4D91AFFCC}"/>
    <cellStyle name="_Table 3 4_Report_BM Forslag til tabeller PL" xfId="60212" xr:uid="{4393E83C-7E55-4CF9-A140-BF29A0D0D0C0}"/>
    <cellStyle name="_Table 3 4_Report_GrossNOTE" xfId="60213" xr:uid="{54C8E522-7EA1-4FD3-9F15-B6CCAEF5DD65}"/>
    <cellStyle name="_Table 3 4_Report_GrossNOTE_AccImpNOTE" xfId="60214" xr:uid="{D1875F0F-6D73-41F4-9B07-9D39CE580A22}"/>
    <cellStyle name="_Table 3 4_Report_Notegr.lag tabell" xfId="60215" xr:uid="{59C0DCCC-DEF6-4066-BAEF-4B09CDF7F38E}"/>
    <cellStyle name="_Table 3 4_Report_P&amp;L" xfId="60216" xr:uid="{195CB3A2-9AA6-4AB1-A1C5-2898EA418DD2}"/>
    <cellStyle name="_Table 3 4_Report_P&amp;L_AccImpNOTE" xfId="60217" xr:uid="{7016F415-7745-43F1-9762-04177D82FBFD}"/>
    <cellStyle name="_Table 3 4_Report_P&amp;L_BM Forslag til tabeller PL" xfId="60218" xr:uid="{0564D74F-18E1-4FEA-8D3B-3DDB7986ECA8}"/>
    <cellStyle name="_Table 3 4_Report_P&amp;L_GrossNOTE" xfId="60219" xr:uid="{C0CC65FE-58BE-4045-B137-86D82E5636B1}"/>
    <cellStyle name="_Table 3 4_Report_P&amp;L_GrossNOTE_AccImpNOTE" xfId="60220" xr:uid="{E226055F-FC37-4A50-AB21-0D4CDE5A3B68}"/>
    <cellStyle name="_Table 3 4_Report_P&amp;L_Notegr.lag tabell" xfId="60221" xr:uid="{2DCA2A0B-60AF-4828-AEE2-43109DF6BCFD}"/>
    <cellStyle name="_Table 3 4_Report_P&amp;L_Report" xfId="60222" xr:uid="{DD2A04DF-96BF-4E43-826C-5C6EEFBA7CA8}"/>
    <cellStyle name="_Table 3 4_Report_P&amp;L_Report_AccImpNOTE" xfId="60223" xr:uid="{C0A6DA3B-CA9D-4E7C-B2C8-189C758A7186}"/>
    <cellStyle name="_Table 3 4_Report_P&amp;L_Report_BM Forslag til tabeller PL" xfId="60224" xr:uid="{2986FD59-D3C7-4630-BB12-0791B992C743}"/>
    <cellStyle name="_Table 3 4_Report_P&amp;L_Report_GrossNOTE" xfId="60225" xr:uid="{855E711B-739E-4C82-B010-9BC09B83FC30}"/>
    <cellStyle name="_Table 3 4_Report_P&amp;L_Report_GrossNOTE_AccImpNOTE" xfId="60226" xr:uid="{FCB297E2-C8BE-4D7B-8308-12223E4C3968}"/>
    <cellStyle name="_Table 3 4_Report_P&amp;L_Report_Notegr.lag tabell" xfId="60227" xr:uid="{17A4AAA0-5881-40D8-B6B0-6EAB6A522B76}"/>
    <cellStyle name="_Table 3 4_Report_P&amp;L_Report_Sheet4" xfId="60228" xr:uid="{9ADB1E86-CBDB-45FB-9683-B2B1FB98B125}"/>
    <cellStyle name="_Table 3 4_Report_P&amp;L_Report_Sheet5" xfId="60229" xr:uid="{EFEE7CB4-27F1-4A53-97D5-05803C1DE33B}"/>
    <cellStyle name="_Table 3 4_Report_P&amp;L_Report_Sikringsfond" xfId="60230" xr:uid="{E93C0DEB-6958-4C0E-96E6-9A0645D49BC7}"/>
    <cellStyle name="_Table 3 4_Report_P&amp;L_Sheet4" xfId="60231" xr:uid="{78D78EE8-1C38-4A04-8CCD-330F2629ECAE}"/>
    <cellStyle name="_Table 3 4_Report_P&amp;L_Sheet5" xfId="60232" xr:uid="{E5B70852-DAC8-4F19-A51D-523A58016498}"/>
    <cellStyle name="_Table 3 4_Report_P&amp;L_Sikringsfond" xfId="60233" xr:uid="{7804C62E-CC30-4074-858A-52D69061D320}"/>
    <cellStyle name="_Table 3 4_Report_Report" xfId="60234" xr:uid="{7C4F34B1-7925-49C7-BD85-72CBFB5C88FD}"/>
    <cellStyle name="_Table 3 4_Report_Report_AccImpNOTE" xfId="60235" xr:uid="{87438335-0198-4EE5-A16C-5867453739AC}"/>
    <cellStyle name="_Table 3 4_Report_Report_BM Forslag til tabeller PL" xfId="60236" xr:uid="{DB0C5FD9-E139-467B-9162-85E4396E75F2}"/>
    <cellStyle name="_Table 3 4_Report_Report_GrossNOTE" xfId="60237" xr:uid="{F40F372C-D5EA-4B2C-8146-26500CBA45ED}"/>
    <cellStyle name="_Table 3 4_Report_Report_GrossNOTE_AccImpNOTE" xfId="60238" xr:uid="{8AB1BFA9-406F-446E-810E-0069EECD2988}"/>
    <cellStyle name="_Table 3 4_Report_Report_Notegr.lag tabell" xfId="60239" xr:uid="{281D53DE-91C5-4866-9A95-2AD41421F1F0}"/>
    <cellStyle name="_Table 3 4_Report_Report_Sheet4" xfId="60240" xr:uid="{C99CE872-42F8-4CFC-9683-D769AD223C8A}"/>
    <cellStyle name="_Table 3 4_Report_Report_Sheet5" xfId="60241" xr:uid="{713B7909-4004-4774-8D1D-510B0E3C4366}"/>
    <cellStyle name="_Table 3 4_Report_Report_Sikringsfond" xfId="60242" xr:uid="{36DDCFCC-50FB-4315-A670-6DA3DD18B9AD}"/>
    <cellStyle name="_Table 3 4_Report_Sheet4" xfId="60243" xr:uid="{4736A4E9-7055-429E-8BDB-A02A969849A1}"/>
    <cellStyle name="_Table 3 4_Report_Sheet5" xfId="60244" xr:uid="{296F1E3A-F9FE-475A-9DD0-F1ACD37ABC5B}"/>
    <cellStyle name="_Table 3 4_Report_Sikringsfond" xfId="60245" xr:uid="{6693945E-432B-448E-96BB-09EEEF3604EA}"/>
    <cellStyle name="_Table 3 4_SEG" xfId="60246" xr:uid="{EE7E2AA1-195F-4FF1-B270-C713AEE87893}"/>
    <cellStyle name="_Table 3 4_SEG_AccImpNOTE" xfId="60247" xr:uid="{E6237600-3061-49D0-A821-B581C6F73772}"/>
    <cellStyle name="_Table 3 4_SEG_BM Forslag til tabeller PL" xfId="60248" xr:uid="{0DE4C46B-A1FE-4874-B4CF-411A5FCA8ED5}"/>
    <cellStyle name="_Table 3 4_SEG_GrossNOTE" xfId="60249" xr:uid="{322AC682-3516-4C4A-A264-CDF5C292C8FA}"/>
    <cellStyle name="_Table 3 4_SEG_GrossNOTE_AccImpNOTE" xfId="60250" xr:uid="{27B3E647-0630-4883-A8D9-8E4A1567A8C3}"/>
    <cellStyle name="_Table 3 4_SEG_Notegr.lag tabell" xfId="60251" xr:uid="{123960C3-2822-4031-9E17-99143BA12D72}"/>
    <cellStyle name="_Table 3 4_SEG_Sheet4" xfId="60252" xr:uid="{EDCFCE15-78B2-4FEE-B7C7-546144519455}"/>
    <cellStyle name="_Table 3 4_SEG_Sheet5" xfId="60253" xr:uid="{DFF110AC-C6F6-4A86-A44C-7B96EF9917C8}"/>
    <cellStyle name="_Table 3 4_SEG_Sikringsfond" xfId="60254" xr:uid="{65B310CF-97B9-4208-8C10-94C67D230135}"/>
    <cellStyle name="_Table 3 4_Sheet4" xfId="60255" xr:uid="{F1B7A3E1-AAE2-42B5-9638-856CA36DB296}"/>
    <cellStyle name="_Table 3 4_Sheet5" xfId="60256" xr:uid="{CFA4E0AE-27F2-4CC5-9F5F-6F3F6DA70CC8}"/>
    <cellStyle name="_Table 3 4_Sikringsfond" xfId="60257" xr:uid="{AF28CB46-7DCD-4BB2-B199-350210F3E1BE}"/>
    <cellStyle name="_Table 3 5" xfId="60258" xr:uid="{BDA19855-F8A5-4B67-BE65-21A9CEBB69E5}"/>
    <cellStyle name="_Table 3_3Q19" xfId="3260" xr:uid="{71BD3F2D-5DAE-4373-A665-030F6991B969}"/>
    <cellStyle name="_Table 3_3Q19_Expenses" xfId="42829" xr:uid="{5729B5FB-5C03-42DF-AC04-2FBBCF5D4972}"/>
    <cellStyle name="_Table 3_3Q19_Expenses_1" xfId="60259" xr:uid="{ACEBA151-17C7-49AD-A97B-F46C387E97FF}"/>
    <cellStyle name="_Table 3_AccImpNOTE" xfId="60260" xr:uid="{84D3B446-47F6-4F7B-A0CD-D9D776C89F12}"/>
    <cellStyle name="_Table 3_Avstem DM og grunnlag" xfId="40808" xr:uid="{FC99DA56-1550-465F-AEAC-248D75EA5F37}"/>
    <cellStyle name="_Table 3_BAL4Q" xfId="60261" xr:uid="{ED146302-FFBE-4D7C-9050-34C9BA83406B}"/>
    <cellStyle name="_Table 3_BAL4Q_AccImpNOTE" xfId="60262" xr:uid="{A812110E-BFB2-490D-B0E3-17E989945AF9}"/>
    <cellStyle name="_Table 3_BAL4Q_BM Forslag til tabeller PL" xfId="60263" xr:uid="{20E5D141-F939-4E8E-820E-C594DC297A9D}"/>
    <cellStyle name="_Table 3_BAL4Q_GrossNOTE" xfId="60264" xr:uid="{D8C7C627-8B56-4278-B041-5FC553CF5D2D}"/>
    <cellStyle name="_Table 3_BAL4Q_GrossNOTE_AccImpNOTE" xfId="60265" xr:uid="{AE30C6B2-6062-485C-942D-043C2BE9B9F4}"/>
    <cellStyle name="_Table 3_BAL4Q_Notegr.lag tabell" xfId="60266" xr:uid="{A0D9CFE2-D045-4D19-AD79-1DFBC1B9521A}"/>
    <cellStyle name="_Table 3_BAL4Q_Sheet4" xfId="60267" xr:uid="{53AFB34D-1257-48D5-AF10-7358EBAF680D}"/>
    <cellStyle name="_Table 3_BAL4Q_Sheet5" xfId="60268" xr:uid="{B10247E1-89AE-4F11-A002-57ADA672703A}"/>
    <cellStyle name="_Table 3_BAL4Q_Sikringsfond" xfId="60269" xr:uid="{7C265803-2F7C-4565-9355-5EE7F90155BC}"/>
    <cellStyle name="_Table 3_BM Forslag til tabeller PL" xfId="60270" xr:uid="{85B2CBA1-FBA5-4573-AD20-7EDDC8C35A1C}"/>
    <cellStyle name="_Table 3_CVA" xfId="43188" xr:uid="{875A45F5-03B2-4005-9E0F-59E98641E893}"/>
    <cellStyle name="_Table 3_Expenses" xfId="3261" xr:uid="{DC6A7B46-A9C2-4FD2-BD8C-F9CF2CCB7D43}"/>
    <cellStyle name="_Table 3_Expenses_1" xfId="42806" xr:uid="{22C41356-A351-4799-9ADD-6E741881FEB2}"/>
    <cellStyle name="_Table 3_Expenses_2" xfId="59387" xr:uid="{8A625769-367B-4F47-A415-28EE8AE4895B}"/>
    <cellStyle name="_Table 3_Expenses_Expenses" xfId="42830" xr:uid="{1D8862BC-F2F8-4327-A4AE-93AA8CB6D1D2}"/>
    <cellStyle name="_Table 3_Expenses_Expenses_1" xfId="60271" xr:uid="{597E6668-6572-4DA9-9DD9-179D47A4D69D}"/>
    <cellStyle name="_Table 3_Factbook" xfId="40809" xr:uid="{298FE3F4-5B4E-499E-83DB-FB2ED542F7B2}"/>
    <cellStyle name="_Table 3_Fin perf (2)" xfId="60272" xr:uid="{0CB156EE-0CA3-4570-BB52-CC9552A4672F}"/>
    <cellStyle name="_Table 3_Fin perf (2)_AccImpNOTE" xfId="60273" xr:uid="{AAADFF3A-A687-48DB-938F-D03839D0332D}"/>
    <cellStyle name="_Table 3_Fin perf (2)_BM Forslag til tabeller PL" xfId="60274" xr:uid="{65B0CCEC-A395-418D-9A97-E0784A8EF8EA}"/>
    <cellStyle name="_Table 3_Fin perf (2)_GrossNOTE" xfId="60275" xr:uid="{877A051A-2F6C-4D41-BD3D-5D2A5C341E84}"/>
    <cellStyle name="_Table 3_Fin perf (2)_GrossNOTE_AccImpNOTE" xfId="60276" xr:uid="{6BEA9ED1-FBC8-4719-B283-3E445C776F48}"/>
    <cellStyle name="_Table 3_Fin perf (2)_Notegr.lag tabell" xfId="60277" xr:uid="{272EEE77-ABC7-46FF-88B9-74F78B152792}"/>
    <cellStyle name="_Table 3_Fin perf (2)_Report" xfId="60278" xr:uid="{A4A2E220-E725-43C7-A56D-56D2AF55D0BB}"/>
    <cellStyle name="_Table 3_Fin perf (2)_Report_AccImpNOTE" xfId="60279" xr:uid="{C4724F93-E37C-4AF7-ACFA-89DB43C2227A}"/>
    <cellStyle name="_Table 3_Fin perf (2)_Report_BM Forslag til tabeller PL" xfId="60280" xr:uid="{F32068C7-977D-4237-B89E-F1281D9873B0}"/>
    <cellStyle name="_Table 3_Fin perf (2)_Report_GrossNOTE" xfId="60281" xr:uid="{F06A2C03-2105-42E3-9AD7-87A57F536090}"/>
    <cellStyle name="_Table 3_Fin perf (2)_Report_GrossNOTE_AccImpNOTE" xfId="60282" xr:uid="{9EB50C24-43DB-4E17-99F5-4F452F2489A3}"/>
    <cellStyle name="_Table 3_Fin perf (2)_Report_Notegr.lag tabell" xfId="60283" xr:uid="{120F3E8D-50AF-4419-8253-68DD8C801485}"/>
    <cellStyle name="_Table 3_Fin perf (2)_Report_Sheet4" xfId="60284" xr:uid="{6965AD97-6C1A-4379-B074-029BFA66F422}"/>
    <cellStyle name="_Table 3_Fin perf (2)_Report_Sheet5" xfId="60285" xr:uid="{80021336-1B0A-42E9-8DF5-CE712E953D75}"/>
    <cellStyle name="_Table 3_Fin perf (2)_Report_Sikringsfond" xfId="60286" xr:uid="{61952980-3A34-4B9B-B1A2-F61B7A2E533F}"/>
    <cellStyle name="_Table 3_Fin perf (2)_Sheet4" xfId="60287" xr:uid="{5F611C87-92C2-4DFD-B7D1-7E9D37E4BF2A}"/>
    <cellStyle name="_Table 3_Fin perf (2)_Sheet5" xfId="60288" xr:uid="{938A5116-E0BD-4F8B-8F55-7AA8A7427A76}"/>
    <cellStyle name="_Table 3_Fin perf (2)_Sikringsfond" xfId="60289" xr:uid="{BDFD0A5E-F999-410F-902C-82A167FC32ED}"/>
    <cellStyle name="_Table 3_FVA" xfId="43189" xr:uid="{A2467E36-36F3-4488-9E50-04A70D282920}"/>
    <cellStyle name="_Table 3_GrossNOTE" xfId="60290" xr:uid="{B1991FF8-3F9E-4051-BCE3-4B18A9149AE6}"/>
    <cellStyle name="_Table 3_GrossNOTE_AccImpNOTE" xfId="60291" xr:uid="{F69EA90B-FAC8-4E1B-99EA-8F70FD9CA722}"/>
    <cellStyle name="_Table 3_Kontroll DM--&gt;" xfId="40810" xr:uid="{097E4B66-0876-43D9-AC20-A983A07AF138}"/>
    <cellStyle name="_Table 3_Kvartalstabeller" xfId="40811" xr:uid="{4455E1FE-1188-4ACC-BAF0-B8734896CA8C}"/>
    <cellStyle name="_Table 3_Kvartalstabeller_1" xfId="40812" xr:uid="{DB5B009E-EBA7-4362-9B81-28D63B32B7BC}"/>
    <cellStyle name="_Table 3_Kvartalstabeller_Factbook" xfId="40813" xr:uid="{814A6590-DAA8-4481-B2A5-07C93B408096}"/>
    <cellStyle name="_Table 3_Kvartalstabeller_Kvartalstabeller" xfId="40814" xr:uid="{AC101DCD-35F4-48AF-89AB-9B5091F1F93C}"/>
    <cellStyle name="_Table 3_Loans &amp; comm." xfId="60292" xr:uid="{E33F9CB4-F342-4C59-8701-B0E8D6B014DD}"/>
    <cellStyle name="_Table 3_Loans &amp; comm._AccImpNOTE" xfId="60293" xr:uid="{A0E2A926-BDD1-48CD-997A-3E459056E0B5}"/>
    <cellStyle name="_Table 3_Markets" xfId="42905" xr:uid="{A70B139D-A3B2-47BF-896C-AA4CC0E417F9}"/>
    <cellStyle name="_Table 3_NII" xfId="42714" xr:uid="{238E2AB0-26E7-42EB-B31C-363D30EBF055}"/>
    <cellStyle name="_Table 3_Non-NII" xfId="43181" xr:uid="{BCAF8D2A-798D-4747-B630-7EB861FB4459}"/>
    <cellStyle name="_Table 3_Notegr.lag tabell" xfId="60294" xr:uid="{2C5FF9A9-7500-49C1-9F46-582A118DBC9E}"/>
    <cellStyle name="_Table 3_Report" xfId="60295" xr:uid="{DF3A96EE-449B-4BD9-B597-EF9ACBDF8C27}"/>
    <cellStyle name="_Table 3_Report_1" xfId="60296" xr:uid="{C11E4F11-4133-42CD-A53A-FDE616E54F06}"/>
    <cellStyle name="_Table 3_Report_1_AccImpNOTE" xfId="60297" xr:uid="{F5045FB1-7847-46FB-81F9-05AA5EF1F401}"/>
    <cellStyle name="_Table 3_Report_1_BM Forslag til tabeller PL" xfId="60298" xr:uid="{C6E1278A-B4C1-4365-A72C-28D17D3CC168}"/>
    <cellStyle name="_Table 3_Report_1_GrossNOTE" xfId="60299" xr:uid="{68F352CC-B260-46A6-90A2-AF1AF9067659}"/>
    <cellStyle name="_Table 3_Report_1_GrossNOTE_AccImpNOTE" xfId="60300" xr:uid="{E17AC486-7B71-4C42-8F8A-F40197252522}"/>
    <cellStyle name="_Table 3_Report_1_Notegr.lag tabell" xfId="60301" xr:uid="{1E6056FF-68B6-48F2-9C81-7330424057B0}"/>
    <cellStyle name="_Table 3_Report_1_Sheet4" xfId="60302" xr:uid="{B3AD2FBC-1C0A-43F2-A0F9-2E7F4D35CBCA}"/>
    <cellStyle name="_Table 3_Report_1_Sheet5" xfId="60303" xr:uid="{2413F3BC-EB36-4C0E-9465-8EA8EAFDA23C}"/>
    <cellStyle name="_Table 3_Report_1_Sikringsfond" xfId="60304" xr:uid="{5E061B36-C06D-4BB5-AFA4-D51ACA9E8580}"/>
    <cellStyle name="_Table 3_Report_AccImpNOTE" xfId="60305" xr:uid="{2788C486-F42D-4E19-A4AF-DA0AE96839FA}"/>
    <cellStyle name="_Table 3_Report_BM Forslag til tabeller PL" xfId="60306" xr:uid="{DECC60E3-B065-477C-8D38-969DC255A218}"/>
    <cellStyle name="_Table 3_Report_GrossNOTE" xfId="60307" xr:uid="{E7D5296D-ED48-47AB-B169-81D1115F11B5}"/>
    <cellStyle name="_Table 3_Report_GrossNOTE_AccImpNOTE" xfId="60308" xr:uid="{3FA1B500-14A5-4296-8240-5A76548D9D26}"/>
    <cellStyle name="_Table 3_Report_Notegr.lag tabell" xfId="60309" xr:uid="{EBE695AF-8E4A-4D3D-A7D1-EF063D7946AA}"/>
    <cellStyle name="_Table 3_Report_P&amp;L" xfId="60310" xr:uid="{72C40D27-3715-43B6-AF23-2F40373C71DD}"/>
    <cellStyle name="_Table 3_Report_P&amp;L_AccImpNOTE" xfId="60311" xr:uid="{DC038D4C-04C5-4BC9-B96B-0C4DF88DCAF5}"/>
    <cellStyle name="_Table 3_Report_P&amp;L_BM Forslag til tabeller PL" xfId="60312" xr:uid="{A5A0FCAF-24D0-4BB7-8C9F-1621CC1D7708}"/>
    <cellStyle name="_Table 3_Report_P&amp;L_GrossNOTE" xfId="60313" xr:uid="{6A303F1D-7BA4-4C0C-891D-ABBEF60B2FE3}"/>
    <cellStyle name="_Table 3_Report_P&amp;L_GrossNOTE_AccImpNOTE" xfId="60314" xr:uid="{27A4A917-1634-4664-B136-D3366C0E1FA0}"/>
    <cellStyle name="_Table 3_Report_P&amp;L_Notegr.lag tabell" xfId="60315" xr:uid="{7F4EAB2A-C7B6-4BE0-B0E5-26B3B2008A07}"/>
    <cellStyle name="_Table 3_Report_P&amp;L_Report" xfId="60316" xr:uid="{7BB87319-9D52-4B23-949D-D2AAB92569FF}"/>
    <cellStyle name="_Table 3_Report_P&amp;L_Report_AccImpNOTE" xfId="60317" xr:uid="{3D3956B4-27A3-4A2A-8756-355C22B3C1F0}"/>
    <cellStyle name="_Table 3_Report_P&amp;L_Report_BM Forslag til tabeller PL" xfId="60318" xr:uid="{C5F5F079-659C-498D-9EFB-36406C58036B}"/>
    <cellStyle name="_Table 3_Report_P&amp;L_Report_GrossNOTE" xfId="60319" xr:uid="{B013D249-37B7-4659-9645-90AAF9BDA7B0}"/>
    <cellStyle name="_Table 3_Report_P&amp;L_Report_GrossNOTE_AccImpNOTE" xfId="60320" xr:uid="{473EE74E-119A-4481-AD15-487C90D79F36}"/>
    <cellStyle name="_Table 3_Report_P&amp;L_Report_Notegr.lag tabell" xfId="60321" xr:uid="{57AB61F0-49D0-4C00-8120-8FC05A9D2C44}"/>
    <cellStyle name="_Table 3_Report_P&amp;L_Report_Sheet4" xfId="60322" xr:uid="{4259CEFE-10E1-44EF-B3CD-AF80CC8601A5}"/>
    <cellStyle name="_Table 3_Report_P&amp;L_Report_Sheet5" xfId="60323" xr:uid="{F44E4781-41B6-4D56-B89D-6FAE534F2AA8}"/>
    <cellStyle name="_Table 3_Report_P&amp;L_Report_Sikringsfond" xfId="60324" xr:uid="{E53776E1-B6D7-4406-BF11-8A0F5783DCA1}"/>
    <cellStyle name="_Table 3_Report_P&amp;L_Sheet4" xfId="60325" xr:uid="{B5829C30-C674-450F-81C5-6C79584F877D}"/>
    <cellStyle name="_Table 3_Report_P&amp;L_Sheet5" xfId="60326" xr:uid="{E710B783-DAB3-47EC-A76A-ADFA5FCD6635}"/>
    <cellStyle name="_Table 3_Report_P&amp;L_Sikringsfond" xfId="60327" xr:uid="{41B3E628-E484-4B72-9475-EF20AA372F22}"/>
    <cellStyle name="_Table 3_Report_Report" xfId="60328" xr:uid="{A5B9BEB7-7D63-4AEE-8FEC-3F2E9FD4FA78}"/>
    <cellStyle name="_Table 3_Report_Report_AccImpNOTE" xfId="60329" xr:uid="{AB1FCD73-1AE0-4CD1-AF97-69C0F0172365}"/>
    <cellStyle name="_Table 3_Report_Report_BM Forslag til tabeller PL" xfId="60330" xr:uid="{842C3646-151A-454A-9619-F9F5F72EE689}"/>
    <cellStyle name="_Table 3_Report_Report_GrossNOTE" xfId="60331" xr:uid="{A0BDA53E-BE45-40C3-96FF-1CC751199515}"/>
    <cellStyle name="_Table 3_Report_Report_GrossNOTE_AccImpNOTE" xfId="60332" xr:uid="{DAF27920-7A79-4B46-B902-F982C1C46226}"/>
    <cellStyle name="_Table 3_Report_Report_Notegr.lag tabell" xfId="60333" xr:uid="{4A1EF5B5-F6A5-40E4-8279-EEFE037F3729}"/>
    <cellStyle name="_Table 3_Report_Report_Sheet4" xfId="60334" xr:uid="{7F029A9B-52F0-4A59-871F-C84D4BE89B10}"/>
    <cellStyle name="_Table 3_Report_Report_Sheet5" xfId="60335" xr:uid="{C6A6E46A-4C97-4740-9B74-2EE43B30C8D7}"/>
    <cellStyle name="_Table 3_Report_Report_Sikringsfond" xfId="60336" xr:uid="{1217414E-84DF-4358-9234-67EBCEC18723}"/>
    <cellStyle name="_Table 3_Report_Sheet4" xfId="60337" xr:uid="{4C5D6A4B-EBF8-4526-A082-ACB0DCF7ABAF}"/>
    <cellStyle name="_Table 3_Report_Sheet5" xfId="60338" xr:uid="{B8A40739-FBDA-4F90-AA89-EFF67CAD7D04}"/>
    <cellStyle name="_Table 3_Report_Sikringsfond" xfId="60339" xr:uid="{3964FAEC-87A5-4C98-BFC1-65679B172C73}"/>
    <cellStyle name="_Table 3_Results &amp; key fig." xfId="3262" xr:uid="{BAD8614F-DD0E-4371-B6C6-9133941E2425}"/>
    <cellStyle name="_Table 3_Results &amp; key fig. 2" xfId="60341" xr:uid="{65152A84-566C-4F73-85BE-0FE9F07910B5}"/>
    <cellStyle name="_Table 3_Results &amp; key fig. 2_AccImpNOTE" xfId="60342" xr:uid="{79941B2D-22DC-40A6-82F1-E89D66A7D438}"/>
    <cellStyle name="_Table 3_Results &amp; key fig. 2_BM Forslag til tabeller PL" xfId="60343" xr:uid="{EFC72153-894D-4B40-9C44-BCD7896E9C8D}"/>
    <cellStyle name="_Table 3_Results &amp; key fig. 2_GrossNOTE" xfId="60344" xr:uid="{AD3D0956-3654-45D4-B262-B0D289B1D181}"/>
    <cellStyle name="_Table 3_Results &amp; key fig. 2_GrossNOTE_AccImpNOTE" xfId="60345" xr:uid="{7F5D946B-6929-455E-845D-473AA3B043C2}"/>
    <cellStyle name="_Table 3_Results &amp; key fig. 2_Notegr.lag tabell" xfId="60346" xr:uid="{01559F5D-9B35-4E7C-95B3-2843BC62B489}"/>
    <cellStyle name="_Table 3_Results &amp; key fig. 2_Report" xfId="60347" xr:uid="{CC9623D2-3BB8-4FB1-B7A9-4319AC7F72F2}"/>
    <cellStyle name="_Table 3_Results &amp; key fig. 2_Report_AccImpNOTE" xfId="60348" xr:uid="{082528B1-266D-4042-BDA2-14FA07EC608D}"/>
    <cellStyle name="_Table 3_Results &amp; key fig. 2_Report_BM Forslag til tabeller PL" xfId="60349" xr:uid="{56591A94-78B2-421A-B0E8-BF1A0E5D6E92}"/>
    <cellStyle name="_Table 3_Results &amp; key fig. 2_Report_GrossNOTE" xfId="60350" xr:uid="{39A4795A-29D9-495E-93CA-5ACD39BADAE7}"/>
    <cellStyle name="_Table 3_Results &amp; key fig. 2_Report_GrossNOTE_AccImpNOTE" xfId="60351" xr:uid="{1D531D2A-C752-49E8-AD99-ADB61398574B}"/>
    <cellStyle name="_Table 3_Results &amp; key fig. 2_Report_Notegr.lag tabell" xfId="60352" xr:uid="{48C380A4-0B7C-4639-842B-4373329212C2}"/>
    <cellStyle name="_Table 3_Results &amp; key fig. 2_Report_Sheet4" xfId="60353" xr:uid="{ECF399E9-BF35-422B-B986-3C97D70ED94D}"/>
    <cellStyle name="_Table 3_Results &amp; key fig. 2_Report_Sheet5" xfId="60354" xr:uid="{41DA2C57-C617-4C7A-A488-72A4D4C091C0}"/>
    <cellStyle name="_Table 3_Results &amp; key fig. 2_Report_Sikringsfond" xfId="60355" xr:uid="{AA533541-C779-4334-B13A-366C1DA398DB}"/>
    <cellStyle name="_Table 3_Results &amp; key fig. 2_Sheet4" xfId="60356" xr:uid="{7A1A9523-7C74-4604-B607-7BFDADF5C395}"/>
    <cellStyle name="_Table 3_Results &amp; key fig. 2_Sheet5" xfId="60357" xr:uid="{5CB61BFD-434D-44A0-A6BC-F506EAF0C254}"/>
    <cellStyle name="_Table 3_Results &amp; key fig. 2_Sikringsfond" xfId="60358" xr:uid="{096CDB75-03C4-4C9B-93ED-C2D454E5E6F8}"/>
    <cellStyle name="_Table 3_Results &amp; key fig. 3" xfId="60359" xr:uid="{557F4ECA-57B7-478A-80E3-5B7FE521C47E}"/>
    <cellStyle name="_Table 3_Results &amp; key fig._1" xfId="40815" xr:uid="{DD036A1F-31BA-44D3-9AB3-2378D2F09FFE}"/>
    <cellStyle name="_Table 3_Results &amp; key fig._1_AccImpNOTE" xfId="60361" xr:uid="{9E2B723B-7C85-4686-A831-3E0BFAAED8F9}"/>
    <cellStyle name="_Table 3_Results &amp; key fig._1_BM Forslag til tabeller PL" xfId="60362" xr:uid="{81F16078-5582-4AAF-9AA3-606511A93C31}"/>
    <cellStyle name="_Table 3_Results &amp; key fig._1_Expenses" xfId="58211" xr:uid="{6AEA1A4B-43C8-4C36-876E-741B7A592313}"/>
    <cellStyle name="_Table 3_Results &amp; key fig._1_Expenses_1" xfId="60360" xr:uid="{489FDBA4-001F-4D96-AE44-709DEE86FA65}"/>
    <cellStyle name="_Table 3_Results &amp; key fig._1_Factbook" xfId="40816" xr:uid="{8A299CC6-AD08-4D39-862D-5D818F444B23}"/>
    <cellStyle name="_Table 3_Results &amp; key fig._1_GrossNOTE" xfId="60363" xr:uid="{983B9B26-CFFB-4DA1-ACDD-9C4D3FE31E60}"/>
    <cellStyle name="_Table 3_Results &amp; key fig._1_GrossNOTE_AccImpNOTE" xfId="60364" xr:uid="{ABB2E8ED-9EB6-4AC8-807E-73C979B71673}"/>
    <cellStyle name="_Table 3_Results &amp; key fig._1_Kontroll DM--&gt;" xfId="40817" xr:uid="{1EA38AF2-CC75-4005-A64C-29CDE22D82F1}"/>
    <cellStyle name="_Table 3_Results &amp; key fig._1_Kvartalstabeller" xfId="40818" xr:uid="{0D9E6206-B84B-482C-B008-3391DD7DB085}"/>
    <cellStyle name="_Table 3_Results &amp; key fig._1_Notegr.lag tabell" xfId="60365" xr:uid="{022F7C1E-810B-4AE9-8271-D29AB8BBBB68}"/>
    <cellStyle name="_Table 3_Results &amp; key fig._1_Report" xfId="60366" xr:uid="{FCE63A4A-9448-440F-8F75-D58E2B7DE77D}"/>
    <cellStyle name="_Table 3_Results &amp; key fig._1_Report_AccImpNOTE" xfId="60367" xr:uid="{651282F7-6F15-4FD9-9FC5-4818080EFB65}"/>
    <cellStyle name="_Table 3_Results &amp; key fig._1_Report_BM Forslag til tabeller PL" xfId="60368" xr:uid="{4AD41298-BFA2-4E96-BF3C-14C02AA5F55C}"/>
    <cellStyle name="_Table 3_Results &amp; key fig._1_Report_GrossNOTE" xfId="60369" xr:uid="{A79AEBA1-F7D7-47AE-A320-C68899A12BDB}"/>
    <cellStyle name="_Table 3_Results &amp; key fig._1_Report_GrossNOTE_AccImpNOTE" xfId="60370" xr:uid="{46A15560-AD57-460F-82D8-7191972ECC33}"/>
    <cellStyle name="_Table 3_Results &amp; key fig._1_Report_Notegr.lag tabell" xfId="60371" xr:uid="{3EE1EE49-A592-4162-BC4C-47C0B8F1A3F5}"/>
    <cellStyle name="_Table 3_Results &amp; key fig._1_Report_Sheet4" xfId="60372" xr:uid="{0C5840E5-A139-43D9-A91E-CAF2CEF0AADD}"/>
    <cellStyle name="_Table 3_Results &amp; key fig._1_Report_Sheet5" xfId="60373" xr:uid="{8ED38A8E-CCDD-4CAC-803B-67D27000E849}"/>
    <cellStyle name="_Table 3_Results &amp; key fig._1_Report_Sikringsfond" xfId="60374" xr:uid="{A77380CF-3DC0-442B-9736-57277EE24924}"/>
    <cellStyle name="_Table 3_Results &amp; key fig._1_Sheet4" xfId="60375" xr:uid="{0D3D57EA-C440-45FB-9C43-4E0587E9A5CD}"/>
    <cellStyle name="_Table 3_Results &amp; key fig._1_Sheet5" xfId="60376" xr:uid="{F8CF84E2-F024-4FAE-8EF0-C4ABB4ABFB4D}"/>
    <cellStyle name="_Table 3_Results &amp; key fig._1_Sikringsfond" xfId="60377" xr:uid="{09CBFDC6-39D4-434D-AF4E-1BB8C41376B9}"/>
    <cellStyle name="_Table 3_Results &amp; key fig._2" xfId="49571" xr:uid="{5C690C2B-711C-4542-801A-7622C5902FB5}"/>
    <cellStyle name="_Table 3_Results &amp; key fig._AccImpNOTE" xfId="60378" xr:uid="{0397DB29-B8C7-4911-9C62-37629FCF22B3}"/>
    <cellStyle name="_Table 3_Results &amp; key fig._BAL4Q" xfId="60379" xr:uid="{A2A98C09-848C-4B78-9024-72B3AD8ED4EA}"/>
    <cellStyle name="_Table 3_Results &amp; key fig._BAL4Q_AccImpNOTE" xfId="60380" xr:uid="{762095AA-78A8-4690-94C5-82D1A920BDBF}"/>
    <cellStyle name="_Table 3_Results &amp; key fig._BAL4Q_BM Forslag til tabeller PL" xfId="60381" xr:uid="{898DBE10-6B41-497A-B483-6AA9930876FC}"/>
    <cellStyle name="_Table 3_Results &amp; key fig._BAL4Q_GrossNOTE" xfId="60382" xr:uid="{E0123546-EB03-4D9C-B2A5-BAC9B3E09AFD}"/>
    <cellStyle name="_Table 3_Results &amp; key fig._BAL4Q_GrossNOTE_AccImpNOTE" xfId="60383" xr:uid="{AFAC1DB0-D257-402F-A77F-9DCBD4DE9B2D}"/>
    <cellStyle name="_Table 3_Results &amp; key fig._BAL4Q_Notegr.lag tabell" xfId="60384" xr:uid="{F2D68CC4-BE78-49BC-B55F-36853E0EAB48}"/>
    <cellStyle name="_Table 3_Results &amp; key fig._BAL4Q_Sheet4" xfId="60385" xr:uid="{874BDA2C-ABDE-4E1B-9B54-9DB55CB5CCEE}"/>
    <cellStyle name="_Table 3_Results &amp; key fig._BAL4Q_Sheet5" xfId="60386" xr:uid="{5EAD570E-10EA-48E4-9F6D-7A113895147C}"/>
    <cellStyle name="_Table 3_Results &amp; key fig._BAL4Q_Sikringsfond" xfId="60387" xr:uid="{9850EB6E-0E00-4906-8F80-0B21E6D84660}"/>
    <cellStyle name="_Table 3_Results &amp; key fig._BM Forslag til tabeller PL" xfId="60388" xr:uid="{ED2B5078-D091-49A6-8364-5A0F9AEFA23E}"/>
    <cellStyle name="_Table 3_Results &amp; key fig._Expenses" xfId="3263" xr:uid="{CD347EDF-6EEB-45B7-A9F1-17D7B5499518}"/>
    <cellStyle name="_Table 3_Results &amp; key fig._Expenses_1" xfId="42831" xr:uid="{A8C92C1D-0D37-469A-86E7-091D85B06341}"/>
    <cellStyle name="_Table 3_Results &amp; key fig._Expenses_2" xfId="60340" xr:uid="{FF41D326-88A5-40DA-8959-098CFB2107B1}"/>
    <cellStyle name="_Table 3_Results &amp; key fig._Expenses_Expenses" xfId="42832" xr:uid="{14F626DF-3A54-4635-AE20-54C4F475439C}"/>
    <cellStyle name="_Table 3_Results &amp; key fig._Expenses_Expenses_1" xfId="60389" xr:uid="{8F04D4DD-F5F3-45F1-A9E2-8BE8145E1626}"/>
    <cellStyle name="_Table 3_Results &amp; key fig._Factbook" xfId="40819" xr:uid="{04EE6777-7E2C-4C06-8905-581E436686DC}"/>
    <cellStyle name="_Table 3_Results &amp; key fig._GrossNOTE" xfId="60390" xr:uid="{C7362DC8-A7E7-4598-A2C3-B6D80E0E2375}"/>
    <cellStyle name="_Table 3_Results &amp; key fig._GrossNOTE_AccImpNOTE" xfId="60391" xr:uid="{F1B55C2D-4C6C-4106-B502-AE6A594EACE1}"/>
    <cellStyle name="_Table 3_Results &amp; key fig._Kontroll DM--&gt;" xfId="40820" xr:uid="{42AAD50C-B487-4226-A5DD-521B9F1EA866}"/>
    <cellStyle name="_Table 3_Results &amp; key fig._Kvartalstabeller" xfId="40821" xr:uid="{EFCB9784-3CF9-4C68-8341-641E00968F53}"/>
    <cellStyle name="_Table 3_Results &amp; key fig._Loans &amp; comm." xfId="60392" xr:uid="{8F642104-E15D-4E10-96F6-3F265E9E2657}"/>
    <cellStyle name="_Table 3_Results &amp; key fig._Loans &amp; comm._AccImpNOTE" xfId="60393" xr:uid="{FBA7E379-A0D8-47FB-82F7-25CB80CCAB7B}"/>
    <cellStyle name="_Table 3_Results &amp; key fig._NII" xfId="42725" xr:uid="{7F6B8271-9C28-48B7-B516-358E92EF6636}"/>
    <cellStyle name="_Table 3_Results &amp; key fig._Notegr.lag tabell" xfId="60394" xr:uid="{133F7250-AC14-49ED-9445-2B64DCC43617}"/>
    <cellStyle name="_Table 3_Results &amp; key fig._Report" xfId="60395" xr:uid="{37BC9883-1893-4228-AA78-B7142D2A6005}"/>
    <cellStyle name="_Table 3_Results &amp; key fig._Report_1" xfId="60396" xr:uid="{5F4733E1-C1DF-4F6E-9039-65D5C1E204E9}"/>
    <cellStyle name="_Table 3_Results &amp; key fig._Report_1_AccImpNOTE" xfId="60397" xr:uid="{04DD20C1-B2E6-4ECD-94B0-F9788A90EEDE}"/>
    <cellStyle name="_Table 3_Results &amp; key fig._Report_1_BM Forslag til tabeller PL" xfId="60398" xr:uid="{F0A4CB6B-526F-4C76-9114-E15376AF4CB9}"/>
    <cellStyle name="_Table 3_Results &amp; key fig._Report_1_GrossNOTE" xfId="60399" xr:uid="{63AC8B05-7255-4C35-BDD8-65ECBF7E5F38}"/>
    <cellStyle name="_Table 3_Results &amp; key fig._Report_1_GrossNOTE_AccImpNOTE" xfId="60400" xr:uid="{E221A861-41D1-454B-8BB4-F12541414F37}"/>
    <cellStyle name="_Table 3_Results &amp; key fig._Report_1_Notegr.lag tabell" xfId="60401" xr:uid="{5278F617-F041-4CCC-ABE1-DDA0039402AE}"/>
    <cellStyle name="_Table 3_Results &amp; key fig._Report_1_Sheet4" xfId="60402" xr:uid="{344B66B4-071B-4396-A3E3-B414AEC485C3}"/>
    <cellStyle name="_Table 3_Results &amp; key fig._Report_1_Sheet5" xfId="60403" xr:uid="{A1B12FDA-07AE-4B05-866D-0757A2FA7E7D}"/>
    <cellStyle name="_Table 3_Results &amp; key fig._Report_1_Sikringsfond" xfId="60404" xr:uid="{CBD322BC-510D-4ACD-90CA-2072DFCE1460}"/>
    <cellStyle name="_Table 3_Results &amp; key fig._Report_AccImpNOTE" xfId="60405" xr:uid="{FDA6179E-940C-42F6-AD3A-A5A1184F48A3}"/>
    <cellStyle name="_Table 3_Results &amp; key fig._Report_BM Forslag til tabeller PL" xfId="60406" xr:uid="{38E144D0-C7BA-4FEF-98FF-B8CC7CB89082}"/>
    <cellStyle name="_Table 3_Results &amp; key fig._Report_GrossNOTE" xfId="60407" xr:uid="{40AB7AA7-D02B-438D-8CB6-98C12F8E8E2E}"/>
    <cellStyle name="_Table 3_Results &amp; key fig._Report_GrossNOTE_AccImpNOTE" xfId="60408" xr:uid="{272BB04B-AE65-48A1-A1ED-4EC97075BF88}"/>
    <cellStyle name="_Table 3_Results &amp; key fig._Report_Notegr.lag tabell" xfId="60409" xr:uid="{DDE1DBA4-841A-4A45-9178-340F707620BA}"/>
    <cellStyle name="_Table 3_Results &amp; key fig._Report_P&amp;L" xfId="60410" xr:uid="{E57E06A3-F0E7-46D5-9689-B368B093258C}"/>
    <cellStyle name="_Table 3_Results &amp; key fig._Report_P&amp;L_AccImpNOTE" xfId="60411" xr:uid="{484222E3-A9FC-4FD0-9BFA-CC4D24CA3C68}"/>
    <cellStyle name="_Table 3_Results &amp; key fig._Report_P&amp;L_BM Forslag til tabeller PL" xfId="60412" xr:uid="{F92FBB92-EAAF-4693-B5B6-A87F84547353}"/>
    <cellStyle name="_Table 3_Results &amp; key fig._Report_P&amp;L_GrossNOTE" xfId="60413" xr:uid="{FF23D96B-713D-4C45-9B4F-E7CC522775E6}"/>
    <cellStyle name="_Table 3_Results &amp; key fig._Report_P&amp;L_GrossNOTE_AccImpNOTE" xfId="60414" xr:uid="{48309B6E-961D-424D-A662-D23E65ADC587}"/>
    <cellStyle name="_Table 3_Results &amp; key fig._Report_P&amp;L_Notegr.lag tabell" xfId="60415" xr:uid="{93C1A726-4DF6-4669-AB9C-20186E86BF15}"/>
    <cellStyle name="_Table 3_Results &amp; key fig._Report_P&amp;L_Report" xfId="60416" xr:uid="{1120F828-9B59-4B83-B722-3A37585E15F2}"/>
    <cellStyle name="_Table 3_Results &amp; key fig._Report_P&amp;L_Report_AccImpNOTE" xfId="60417" xr:uid="{834750E2-C62A-4BA4-8AFB-53A85F593FE8}"/>
    <cellStyle name="_Table 3_Results &amp; key fig._Report_P&amp;L_Report_BM Forslag til tabeller PL" xfId="60418" xr:uid="{E61E03AC-DBB5-4325-94D1-F2C8BDD66777}"/>
    <cellStyle name="_Table 3_Results &amp; key fig._Report_P&amp;L_Report_GrossNOTE" xfId="60419" xr:uid="{66C22719-356F-4C71-B3B2-9C3FEAC0B981}"/>
    <cellStyle name="_Table 3_Results &amp; key fig._Report_P&amp;L_Report_GrossNOTE_AccImpNOTE" xfId="60420" xr:uid="{058C2734-204E-40F3-836D-17AD3E217E50}"/>
    <cellStyle name="_Table 3_Results &amp; key fig._Report_P&amp;L_Report_Notegr.lag tabell" xfId="60421" xr:uid="{4201A7CF-6317-4236-8EFD-08F2EDC952AB}"/>
    <cellStyle name="_Table 3_Results &amp; key fig._Report_P&amp;L_Report_Sheet4" xfId="60422" xr:uid="{4C0174D8-BAEA-4BDC-8534-944A5B9F4448}"/>
    <cellStyle name="_Table 3_Results &amp; key fig._Report_P&amp;L_Report_Sheet5" xfId="60423" xr:uid="{9F1ED89A-F552-43C4-A299-E61AC748D209}"/>
    <cellStyle name="_Table 3_Results &amp; key fig._Report_P&amp;L_Report_Sikringsfond" xfId="60424" xr:uid="{6C29CF17-7CC7-4103-B219-AD7F603E3E91}"/>
    <cellStyle name="_Table 3_Results &amp; key fig._Report_P&amp;L_Sheet4" xfId="60425" xr:uid="{B542DD7C-40C2-41C9-9F01-6CD39F24AAF7}"/>
    <cellStyle name="_Table 3_Results &amp; key fig._Report_P&amp;L_Sheet5" xfId="60426" xr:uid="{A5AA499E-B727-41B9-A624-B3D513E76029}"/>
    <cellStyle name="_Table 3_Results &amp; key fig._Report_P&amp;L_Sikringsfond" xfId="60427" xr:uid="{C324964C-B58F-4131-9DD3-A02CF239A5E5}"/>
    <cellStyle name="_Table 3_Results &amp; key fig._Report_Report" xfId="60428" xr:uid="{1B3AE8EC-B23E-46C6-BAC8-F7CD3DE9F01B}"/>
    <cellStyle name="_Table 3_Results &amp; key fig._Report_Report_AccImpNOTE" xfId="60429" xr:uid="{45281638-5845-4A04-9998-3E420F6D911A}"/>
    <cellStyle name="_Table 3_Results &amp; key fig._Report_Report_BM Forslag til tabeller PL" xfId="60430" xr:uid="{A81C6A38-1F11-448B-9757-5857318DC16A}"/>
    <cellStyle name="_Table 3_Results &amp; key fig._Report_Report_GrossNOTE" xfId="60431" xr:uid="{BE8C8D14-81AF-4A79-B6A1-6274E1E9A7B0}"/>
    <cellStyle name="_Table 3_Results &amp; key fig._Report_Report_GrossNOTE_AccImpNOTE" xfId="60432" xr:uid="{80EC9ACD-A19B-44F3-AD5E-2557BB45577F}"/>
    <cellStyle name="_Table 3_Results &amp; key fig._Report_Report_Notegr.lag tabell" xfId="60433" xr:uid="{A27136AC-DD64-4867-8B30-A108552E9C30}"/>
    <cellStyle name="_Table 3_Results &amp; key fig._Report_Report_Sheet4" xfId="60434" xr:uid="{78EB24EB-E7D3-4E22-8C68-AA653C3AF424}"/>
    <cellStyle name="_Table 3_Results &amp; key fig._Report_Report_Sheet5" xfId="60435" xr:uid="{1E33F3EB-4F7D-40FC-AFDE-BC5A73D62A3B}"/>
    <cellStyle name="_Table 3_Results &amp; key fig._Report_Report_Sikringsfond" xfId="60436" xr:uid="{117DB7C8-D762-48A6-8B7D-E16DB755ED77}"/>
    <cellStyle name="_Table 3_Results &amp; key fig._Report_Sheet4" xfId="60437" xr:uid="{3002E9E7-9231-403A-B47A-8FCBCA03A020}"/>
    <cellStyle name="_Table 3_Results &amp; key fig._Report_Sheet5" xfId="60438" xr:uid="{E7D4A182-D3B3-4B3B-97B9-A4DD5131D72D}"/>
    <cellStyle name="_Table 3_Results &amp; key fig._Report_Sikringsfond" xfId="60439" xr:uid="{57750703-96B9-46D8-AB45-1365F452FD2A}"/>
    <cellStyle name="_Table 3_Results &amp; key fig._SEG" xfId="60440" xr:uid="{B98BF4D9-896D-4A6F-9039-71AE4034CA86}"/>
    <cellStyle name="_Table 3_Results &amp; key fig._SEG_AccImpNOTE" xfId="60441" xr:uid="{9771A9C7-1522-479A-843E-741D45069E4B}"/>
    <cellStyle name="_Table 3_Results &amp; key fig._SEG_BM Forslag til tabeller PL" xfId="60442" xr:uid="{DF509338-C627-48EA-899B-95DE20CA46B6}"/>
    <cellStyle name="_Table 3_Results &amp; key fig._SEG_GrossNOTE" xfId="60443" xr:uid="{9CF3F767-0AD1-48C6-B9C4-E0F1769329A9}"/>
    <cellStyle name="_Table 3_Results &amp; key fig._SEG_GrossNOTE_AccImpNOTE" xfId="60444" xr:uid="{9FB0E176-B2C2-41A8-9F23-3734BF226D54}"/>
    <cellStyle name="_Table 3_Results &amp; key fig._SEG_Notegr.lag tabell" xfId="60445" xr:uid="{D377E0B8-3E09-44A1-8B33-AF060B9BFA13}"/>
    <cellStyle name="_Table 3_Results &amp; key fig._SEG_Sheet4" xfId="60446" xr:uid="{0CF64FE3-90D7-430F-AB14-39F07C1CAE0C}"/>
    <cellStyle name="_Table 3_Results &amp; key fig._SEG_Sheet5" xfId="60447" xr:uid="{8D532695-017E-46FA-A148-A90088EEBB40}"/>
    <cellStyle name="_Table 3_Results &amp; key fig._SEG_Sikringsfond" xfId="60448" xr:uid="{31C07FA6-E369-4DA7-9BC2-009341B79A0B}"/>
    <cellStyle name="_Table 3_Results &amp; key fig._Sheet4" xfId="60449" xr:uid="{8F74CB94-6E6A-46DA-975E-3F3F15B8F1F9}"/>
    <cellStyle name="_Table 3_Results &amp; key fig._Sheet5" xfId="60450" xr:uid="{2557BC5E-42FD-45A0-89D9-5A6CA37F5F6E}"/>
    <cellStyle name="_Table 3_Results &amp; key fig._Sikringsfond" xfId="60451" xr:uid="{0CD48D0D-E00C-4FF0-A41A-09F57E4C26FF}"/>
    <cellStyle name="_Table 3_SEG" xfId="60452" xr:uid="{AD2AD440-D496-4239-A482-EFE9ADFEF788}"/>
    <cellStyle name="_Table 3_SEG_AccImpNOTE" xfId="60453" xr:uid="{34543841-0E1E-4456-84A5-4740C4C318B2}"/>
    <cellStyle name="_Table 3_SEG_BM Forslag til tabeller PL" xfId="60454" xr:uid="{1B634BF1-88F0-4A73-B7F5-837F00E2CD5B}"/>
    <cellStyle name="_Table 3_SEG_GrossNOTE" xfId="60455" xr:uid="{B4D73B35-E84F-4722-8DA2-17E2C9B8BA2A}"/>
    <cellStyle name="_Table 3_SEG_GrossNOTE_AccImpNOTE" xfId="60456" xr:uid="{D2AFC112-9324-4838-B794-26FBA6588AB7}"/>
    <cellStyle name="_Table 3_SEG_Notegr.lag tabell" xfId="60457" xr:uid="{95FB6714-D5A2-4F0F-93F7-5ED1B257DC43}"/>
    <cellStyle name="_Table 3_SEG_Sheet4" xfId="60458" xr:uid="{37609544-753A-4973-A825-6DC132D8458A}"/>
    <cellStyle name="_Table 3_SEG_Sheet5" xfId="60459" xr:uid="{50B943BA-DB29-46A1-8227-FE5EA0DCA2F4}"/>
    <cellStyle name="_Table 3_SEG_Sikringsfond" xfId="60460" xr:uid="{0AD256EA-2F98-4C02-B2C1-3F161A2E308A}"/>
    <cellStyle name="_Table 3_Sheet4" xfId="60461" xr:uid="{22E02B25-BC48-4C5E-935A-25E47B0DC2A8}"/>
    <cellStyle name="_Table 3_Sheet5" xfId="60462" xr:uid="{7DDE4E4B-9337-4722-86E9-9C20CE44E44C}"/>
    <cellStyle name="_Table 3_Sikringsfond" xfId="60463" xr:uid="{88CB347A-C49D-435F-9DA9-7B078C131FA3}"/>
    <cellStyle name="_Table 4" xfId="3264" xr:uid="{B6CED224-D743-4219-9E16-112C8AAC3ADD}"/>
    <cellStyle name="_Table 4 2" xfId="60465" xr:uid="{20702076-7FED-40D1-AD04-263AA6FD56A4}"/>
    <cellStyle name="_Table 4 2_AccImpNOTE" xfId="60466" xr:uid="{0EDF753D-F749-45C2-A090-AB39C86269EE}"/>
    <cellStyle name="_Table 4 2_BM Forslag til tabeller PL" xfId="60467" xr:uid="{DAB79189-AEBD-4B21-908A-A332D64961EC}"/>
    <cellStyle name="_Table 4 2_GrossNOTE" xfId="60468" xr:uid="{2BFA6F31-DE54-4FC0-92CB-14701815E019}"/>
    <cellStyle name="_Table 4 2_GrossNOTE_AccImpNOTE" xfId="60469" xr:uid="{22FA265A-B93B-47E6-9C34-591A7EB21F3A}"/>
    <cellStyle name="_Table 4 2_Notegr.lag tabell" xfId="60470" xr:uid="{928327B9-2946-4724-B54F-A72B757D296A}"/>
    <cellStyle name="_Table 4 2_Report" xfId="60471" xr:uid="{4933669B-C115-455D-8BB3-445714E1C39D}"/>
    <cellStyle name="_Table 4 2_Report_AccImpNOTE" xfId="60472" xr:uid="{B312B85E-4D95-4A89-9A7E-93354060727F}"/>
    <cellStyle name="_Table 4 2_Report_BM Forslag til tabeller PL" xfId="60473" xr:uid="{D9830031-43E3-4D8F-A225-05372ADE75D8}"/>
    <cellStyle name="_Table 4 2_Report_GrossNOTE" xfId="60474" xr:uid="{49DB8829-B617-489D-880B-6A025425AEED}"/>
    <cellStyle name="_Table 4 2_Report_GrossNOTE_AccImpNOTE" xfId="60475" xr:uid="{E48827E6-3ADE-4109-895C-3D76665A1BC3}"/>
    <cellStyle name="_Table 4 2_Report_Notegr.lag tabell" xfId="60476" xr:uid="{EF0C7A07-3A79-48F5-A709-FF319DC89CC3}"/>
    <cellStyle name="_Table 4 2_Report_Sheet4" xfId="60477" xr:uid="{E470E074-2370-45B2-A2F2-23F1768B6ED7}"/>
    <cellStyle name="_Table 4 2_Report_Sheet5" xfId="60478" xr:uid="{8DAE2DD7-D36D-4D75-868F-6D58B3209A0B}"/>
    <cellStyle name="_Table 4 2_Report_Sikringsfond" xfId="60479" xr:uid="{00B27AF5-42E4-487B-B206-0310058E38B7}"/>
    <cellStyle name="_Table 4 2_Sheet4" xfId="60480" xr:uid="{E86F80B5-CB73-4754-9E4E-545002A13936}"/>
    <cellStyle name="_Table 4 2_Sheet5" xfId="60481" xr:uid="{B4AFAB58-3F85-4B89-9EBF-124CC3D200F1}"/>
    <cellStyle name="_Table 4 2_Sikringsfond" xfId="60482" xr:uid="{B8A3BC85-5E10-4C25-9ED8-7ADB7E637AF8}"/>
    <cellStyle name="_Table 4 3" xfId="60483" xr:uid="{62469CFE-D2B8-45B6-8DFA-BC7B1466C0FE}"/>
    <cellStyle name="_Table 4_AccImpNOTE" xfId="60484" xr:uid="{3DC94303-7701-48FE-AD18-0ED99DD6F56E}"/>
    <cellStyle name="_Table 4_BAL4Q" xfId="60485" xr:uid="{066D86D7-186A-48DD-B25B-188F8AFFC812}"/>
    <cellStyle name="_Table 4_BAL4Q_AccImpNOTE" xfId="60486" xr:uid="{2E92C23B-A1E8-4F57-AB4D-79F8E8E39DCF}"/>
    <cellStyle name="_Table 4_BAL4Q_BM Forslag til tabeller PL" xfId="60487" xr:uid="{2D032EBA-C28D-46A8-BF8A-C75028412759}"/>
    <cellStyle name="_Table 4_BAL4Q_GrossNOTE" xfId="60488" xr:uid="{3DF7BCD8-F9D6-4970-84DF-09EE4FC3D2CC}"/>
    <cellStyle name="_Table 4_BAL4Q_GrossNOTE_AccImpNOTE" xfId="60489" xr:uid="{5F4AC740-6693-471A-BA0A-589CDF0FEE4C}"/>
    <cellStyle name="_Table 4_BAL4Q_Notegr.lag tabell" xfId="60490" xr:uid="{CAC524E5-5518-4F77-8025-E1F809AC4680}"/>
    <cellStyle name="_Table 4_BAL4Q_Sheet4" xfId="60491" xr:uid="{FF497F1C-7B00-4FC2-91C2-EC9C180C861E}"/>
    <cellStyle name="_Table 4_BAL4Q_Sheet5" xfId="60492" xr:uid="{64B9663A-A6B6-494C-A812-4328BDE8E2B4}"/>
    <cellStyle name="_Table 4_BAL4Q_Sikringsfond" xfId="60493" xr:uid="{E3B8F164-1016-47C6-B012-DF553648B6A8}"/>
    <cellStyle name="_Table 4_BM Forslag til tabeller PL" xfId="60494" xr:uid="{B1365987-9531-4AC4-814F-D2B28F055BA0}"/>
    <cellStyle name="_Table 4_Expenses" xfId="3265" xr:uid="{89626040-7153-4478-BC83-23FA40041C5C}"/>
    <cellStyle name="_Table 4_Expenses_1" xfId="42833" xr:uid="{3F083275-AF61-4ADE-AAA5-7F7254BFF672}"/>
    <cellStyle name="_Table 4_Expenses_2" xfId="60464" xr:uid="{E9486531-03A0-4721-A358-3F7A38064F98}"/>
    <cellStyle name="_Table 4_Expenses_Expenses" xfId="42834" xr:uid="{1C733EF1-43D7-43E9-84AD-5B80D7E88D60}"/>
    <cellStyle name="_Table 4_Expenses_Expenses_1" xfId="60495" xr:uid="{B57BFA99-70D7-462B-914D-40DFAAAEED0E}"/>
    <cellStyle name="_Table 4_Factbook" xfId="40822" xr:uid="{73FA6FD4-3343-4DD0-9FD6-DC27C4C0458D}"/>
    <cellStyle name="_Table 4_GrossNOTE" xfId="60496" xr:uid="{3CC0E2BC-1CB5-478E-B17F-46ECDD8710CF}"/>
    <cellStyle name="_Table 4_GrossNOTE_AccImpNOTE" xfId="60497" xr:uid="{F424CBA6-71B4-4D17-B947-8A586F8FB5FB}"/>
    <cellStyle name="_Table 4_Kontroll DM--&gt;" xfId="40823" xr:uid="{D97DB0D0-956B-4921-9C24-D3F43B4E3770}"/>
    <cellStyle name="_Table 4_Kvartalstabeller" xfId="40824" xr:uid="{21DA34D5-E6C1-41FE-B639-5F6EACC87989}"/>
    <cellStyle name="_Table 4_Loans &amp; comm." xfId="60498" xr:uid="{63D250EA-3BB7-4DAC-ADE3-AC33CA126271}"/>
    <cellStyle name="_Table 4_Loans &amp; comm._AccImpNOTE" xfId="60499" xr:uid="{15A043DC-9585-49E3-A077-CB6D458C6D0E}"/>
    <cellStyle name="_Table 4_NII" xfId="42726" xr:uid="{7838FBCA-F376-4514-97FB-682A48DD08A6}"/>
    <cellStyle name="_Table 4_Notegr.lag tabell" xfId="60500" xr:uid="{214EC5AA-0CC3-4FDB-9D95-CBC2DADEAF62}"/>
    <cellStyle name="_Table 4_Report" xfId="60501" xr:uid="{839FA621-AF86-4092-8B21-FB683EF01A5B}"/>
    <cellStyle name="_Table 4_Report_1" xfId="60502" xr:uid="{19C828E7-F0F6-4261-B981-945C839ADA74}"/>
    <cellStyle name="_Table 4_Report_1_AccImpNOTE" xfId="60503" xr:uid="{2621B565-B6DA-48E4-8579-5E329C990DB5}"/>
    <cellStyle name="_Table 4_Report_1_BM Forslag til tabeller PL" xfId="60504" xr:uid="{DEBE2401-DFB7-4176-813D-0E90B6E44BF0}"/>
    <cellStyle name="_Table 4_Report_1_GrossNOTE" xfId="60505" xr:uid="{AFC1FC18-1BD0-4FE1-8F5C-723CABD9047D}"/>
    <cellStyle name="_Table 4_Report_1_GrossNOTE_AccImpNOTE" xfId="60506" xr:uid="{B2BEB2F6-860F-4BB4-85D2-B14AFCFB3ABD}"/>
    <cellStyle name="_Table 4_Report_1_Notegr.lag tabell" xfId="60507" xr:uid="{5DA9DC7B-DCB3-4360-B258-DF287FDB5084}"/>
    <cellStyle name="_Table 4_Report_1_Sheet4" xfId="60508" xr:uid="{4375BBBE-271A-4D3A-B4B5-B397C1599430}"/>
    <cellStyle name="_Table 4_Report_1_Sheet5" xfId="60509" xr:uid="{63D783B9-1333-4A4B-9DA7-516F1E82E895}"/>
    <cellStyle name="_Table 4_Report_1_Sikringsfond" xfId="60510" xr:uid="{2791B6BB-9D55-448F-91A1-86CBF29D8107}"/>
    <cellStyle name="_Table 4_Report_AccImpNOTE" xfId="60511" xr:uid="{DCE206D8-F5DF-4443-AAA5-6C22932794AE}"/>
    <cellStyle name="_Table 4_Report_BM Forslag til tabeller PL" xfId="60512" xr:uid="{99A287C2-AADF-4DF9-A63D-EDC9C44169F9}"/>
    <cellStyle name="_Table 4_Report_GrossNOTE" xfId="60513" xr:uid="{B9BD89CC-2963-4B0C-9A24-2B79D02E22D8}"/>
    <cellStyle name="_Table 4_Report_GrossNOTE_AccImpNOTE" xfId="60514" xr:uid="{17765580-A437-4C59-B007-240004585E2F}"/>
    <cellStyle name="_Table 4_Report_Notegr.lag tabell" xfId="60515" xr:uid="{1E81F6F8-E281-401E-8F1C-0E7667D30B68}"/>
    <cellStyle name="_Table 4_Report_P&amp;L" xfId="60516" xr:uid="{6D4584C1-5851-490F-BF19-8E1322F4F8C2}"/>
    <cellStyle name="_Table 4_Report_P&amp;L_AccImpNOTE" xfId="60517" xr:uid="{F1ED3244-578E-4ACA-9A1E-02EC5D601545}"/>
    <cellStyle name="_Table 4_Report_P&amp;L_BM Forslag til tabeller PL" xfId="60518" xr:uid="{EA2926BD-8BA4-4660-831B-FD9A9F63F833}"/>
    <cellStyle name="_Table 4_Report_P&amp;L_GrossNOTE" xfId="60519" xr:uid="{00B971ED-7F58-4E84-800C-BC0802087061}"/>
    <cellStyle name="_Table 4_Report_P&amp;L_GrossNOTE_AccImpNOTE" xfId="60520" xr:uid="{61637B1F-BBBB-45AA-89A7-D556422BEAEF}"/>
    <cellStyle name="_Table 4_Report_P&amp;L_Notegr.lag tabell" xfId="60521" xr:uid="{76DB1B9E-AA4E-46E0-A14E-FF5254CC31BE}"/>
    <cellStyle name="_Table 4_Report_P&amp;L_Report" xfId="60522" xr:uid="{E1E99BB0-CAE7-4662-81FA-5A1536853373}"/>
    <cellStyle name="_Table 4_Report_P&amp;L_Report_AccImpNOTE" xfId="60523" xr:uid="{C3D6ABAF-E153-48E2-8717-885E756DA1D3}"/>
    <cellStyle name="_Table 4_Report_P&amp;L_Report_BM Forslag til tabeller PL" xfId="60524" xr:uid="{1CC61364-1521-4847-AA24-CAEB8738CC1B}"/>
    <cellStyle name="_Table 4_Report_P&amp;L_Report_GrossNOTE" xfId="60525" xr:uid="{5C542B7F-9E0C-4A21-A2AD-72DC4DA4BC8C}"/>
    <cellStyle name="_Table 4_Report_P&amp;L_Report_GrossNOTE_AccImpNOTE" xfId="60526" xr:uid="{450C62FF-FB27-4421-AAA6-0D240EF5CE90}"/>
    <cellStyle name="_Table 4_Report_P&amp;L_Report_Notegr.lag tabell" xfId="60527" xr:uid="{B3DF4533-5455-4A5E-865B-48A037CBC217}"/>
    <cellStyle name="_Table 4_Report_P&amp;L_Report_Sheet4" xfId="60528" xr:uid="{FC608F2F-3684-4986-A89C-94C64C635EB1}"/>
    <cellStyle name="_Table 4_Report_P&amp;L_Report_Sheet5" xfId="60529" xr:uid="{910188B7-CC43-4392-A453-139CA18AA19B}"/>
    <cellStyle name="_Table 4_Report_P&amp;L_Report_Sikringsfond" xfId="60530" xr:uid="{ACD43663-1452-4E25-9AAA-B6040BD8CCD6}"/>
    <cellStyle name="_Table 4_Report_P&amp;L_Sheet4" xfId="60531" xr:uid="{26DB0C1E-93FB-4917-8280-FCFE2AE8572C}"/>
    <cellStyle name="_Table 4_Report_P&amp;L_Sheet5" xfId="60532" xr:uid="{1ED642C9-8555-4727-8F87-B7DF8CB5B89C}"/>
    <cellStyle name="_Table 4_Report_P&amp;L_Sikringsfond" xfId="60533" xr:uid="{44E7F810-4FE2-4E6D-8850-844D3F0A3BCE}"/>
    <cellStyle name="_Table 4_Report_Report" xfId="60534" xr:uid="{85FAF62E-9FBC-4FEE-BB40-EFEF1164AFA2}"/>
    <cellStyle name="_Table 4_Report_Report_AccImpNOTE" xfId="60535" xr:uid="{5DB9A540-899B-42DA-A3D6-AEE679456FD4}"/>
    <cellStyle name="_Table 4_Report_Report_BM Forslag til tabeller PL" xfId="60536" xr:uid="{E883025B-EF92-40D0-A9EA-22D74CCA6036}"/>
    <cellStyle name="_Table 4_Report_Report_GrossNOTE" xfId="60537" xr:uid="{F306ABBD-A707-411C-89A3-B4CD3655057C}"/>
    <cellStyle name="_Table 4_Report_Report_GrossNOTE_AccImpNOTE" xfId="60538" xr:uid="{328C168D-47EC-49E5-95C7-9A57105AF410}"/>
    <cellStyle name="_Table 4_Report_Report_Notegr.lag tabell" xfId="60539" xr:uid="{9CBB2CCB-BF4E-4F14-A923-424B7A1D4E37}"/>
    <cellStyle name="_Table 4_Report_Report_Sheet4" xfId="60540" xr:uid="{343E4634-898F-41A8-A34B-4AB60010383C}"/>
    <cellStyle name="_Table 4_Report_Report_Sheet5" xfId="60541" xr:uid="{77DD2AB2-010B-447B-A484-A8F0ABC6E807}"/>
    <cellStyle name="_Table 4_Report_Report_Sikringsfond" xfId="60542" xr:uid="{025731EA-EF56-4A19-90E6-293C11BD49A2}"/>
    <cellStyle name="_Table 4_Report_Sheet4" xfId="60543" xr:uid="{EE766579-C8B4-4AD9-A551-056DF2A31185}"/>
    <cellStyle name="_Table 4_Report_Sheet5" xfId="60544" xr:uid="{6AF1BE44-B2CA-44D8-9291-165BBED21648}"/>
    <cellStyle name="_Table 4_Report_Sikringsfond" xfId="60545" xr:uid="{D0F990CD-6A20-41CA-B5E4-4B5C57CA86F2}"/>
    <cellStyle name="_Table 4_Results &amp; key fig." xfId="49577" xr:uid="{9F20A826-A939-44A0-B1E9-265F759C31C1}"/>
    <cellStyle name="_Table 4_SEG" xfId="60546" xr:uid="{543153E1-8DE7-4907-A4B7-AC27676B4C59}"/>
    <cellStyle name="_Table 4_SEG_AccImpNOTE" xfId="60547" xr:uid="{B7C4974F-EA30-42F6-9ACB-0B4DA5AEF11F}"/>
    <cellStyle name="_Table 4_SEG_BM Forslag til tabeller PL" xfId="60548" xr:uid="{CF0ED568-FB30-4D74-9885-77BD642ADB81}"/>
    <cellStyle name="_Table 4_SEG_GrossNOTE" xfId="60549" xr:uid="{E38AF666-690B-4A7E-AF74-06102AA9205A}"/>
    <cellStyle name="_Table 4_SEG_GrossNOTE_AccImpNOTE" xfId="60550" xr:uid="{08E0A346-1E47-4108-B90D-678EBF8D4E25}"/>
    <cellStyle name="_Table 4_SEG_Notegr.lag tabell" xfId="60551" xr:uid="{D03DF47C-2A66-41B9-BF86-BFAC6B8E6A99}"/>
    <cellStyle name="_Table 4_SEG_Sheet4" xfId="60552" xr:uid="{71CA05EF-BCC3-4B7E-91F7-EAF3FE1117D9}"/>
    <cellStyle name="_Table 4_SEG_Sheet5" xfId="60553" xr:uid="{AD2D56DA-147B-44FC-A004-84EE61250C4C}"/>
    <cellStyle name="_Table 4_SEG_Sikringsfond" xfId="60554" xr:uid="{F8C1DC9B-23D7-4499-90BE-F5147600954B}"/>
    <cellStyle name="_Table 4_Sheet4" xfId="60555" xr:uid="{C3181301-32E3-4309-A8C7-8F1CB1F59DCC}"/>
    <cellStyle name="_Table 4_Sheet5" xfId="60556" xr:uid="{4C6A1918-4E2E-4A2B-A147-52994A4650CA}"/>
    <cellStyle name="_Table 4_Sikringsfond" xfId="60557" xr:uid="{4517025F-319E-45C4-A0AE-A8C382D7815B}"/>
    <cellStyle name="_Table 5" xfId="60558" xr:uid="{8B84BCAA-279B-4825-B313-1B56F949A8F3}"/>
    <cellStyle name="_Table 5_AccImpNOTE" xfId="60559" xr:uid="{537592AC-862B-4FA6-8DC6-DC042956A073}"/>
    <cellStyle name="_Table 5_BM Forslag til tabeller PL" xfId="60560" xr:uid="{B2C08B3F-F464-442D-B0C1-25E559DE8DE2}"/>
    <cellStyle name="_Table 5_GrossNOTE" xfId="60561" xr:uid="{4932ED11-2FDB-4337-BD29-8FF303BB07DA}"/>
    <cellStyle name="_Table 5_GrossNOTE_AccImpNOTE" xfId="60562" xr:uid="{06D19CD3-70A9-4D1B-8C33-248F8EE59448}"/>
    <cellStyle name="_Table 5_Notegr.lag tabell" xfId="60563" xr:uid="{3D77BAED-4FFC-4DA1-8E75-F3F2A9043462}"/>
    <cellStyle name="_Table 5_Report" xfId="60564" xr:uid="{6539ED18-50BD-43DA-887C-29692853BEC4}"/>
    <cellStyle name="_Table 5_Report_AccImpNOTE" xfId="60565" xr:uid="{595142D4-8ACB-4181-926A-7496D5EF0693}"/>
    <cellStyle name="_Table 5_Report_BM Forslag til tabeller PL" xfId="60566" xr:uid="{03B41AEE-458A-40AC-903B-A29245D77152}"/>
    <cellStyle name="_Table 5_Report_GrossNOTE" xfId="60567" xr:uid="{AB7BF9CF-247E-44BB-A373-F43AEC09BB7E}"/>
    <cellStyle name="_Table 5_Report_GrossNOTE_AccImpNOTE" xfId="60568" xr:uid="{49AA4ADD-73E5-4FEB-905D-6CFAD510886C}"/>
    <cellStyle name="_Table 5_Report_Notegr.lag tabell" xfId="60569" xr:uid="{4476C062-4067-48F9-8022-ADEE0880CB9C}"/>
    <cellStyle name="_Table 5_Report_Sheet4" xfId="60570" xr:uid="{04FC6B4E-FE8D-4DEC-B1EE-A7D811432428}"/>
    <cellStyle name="_Table 5_Report_Sheet5" xfId="60571" xr:uid="{BBC6534D-4FC2-4C66-8D9F-38E11B03F039}"/>
    <cellStyle name="_Table 5_Report_Sikringsfond" xfId="60572" xr:uid="{0AC83887-F1C9-40AB-9C3D-1344DEF7AF7E}"/>
    <cellStyle name="_Table 5_Sheet4" xfId="60573" xr:uid="{D2755499-29E2-4931-8DFE-8CF899CF3E32}"/>
    <cellStyle name="_Table 5_Sheet5" xfId="60574" xr:uid="{C85B2DC5-AA3C-4940-9322-8213AFD65295}"/>
    <cellStyle name="_Table 5_Sikringsfond" xfId="60575" xr:uid="{618006E5-9FF7-4759-8C76-8D06A6FF878B}"/>
    <cellStyle name="_Table 6" xfId="60576" xr:uid="{204212B3-54BB-4189-8024-8AAE9AD3A7F1}"/>
    <cellStyle name="_Table 6_AccImpNOTE" xfId="60577" xr:uid="{96CC61B1-426D-4BE5-8DF4-6E593FC5F855}"/>
    <cellStyle name="_Table 6_BM Forslag til tabeller PL" xfId="60578" xr:uid="{35C316C6-C482-4742-BC05-F57BF47285C4}"/>
    <cellStyle name="_Table 6_GrossNOTE" xfId="60579" xr:uid="{25120E0B-D4EB-41D1-B5A4-3000939230E7}"/>
    <cellStyle name="_Table 6_GrossNOTE_AccImpNOTE" xfId="60580" xr:uid="{BF909484-8BD8-4046-8A17-EFD06A9F787D}"/>
    <cellStyle name="_Table 6_Notegr.lag tabell" xfId="60581" xr:uid="{BEA4D79D-20B7-4B3C-B1C6-5829F481DBD7}"/>
    <cellStyle name="_Table 6_Report" xfId="60582" xr:uid="{4218365F-75B4-4F42-A394-DB9203258A27}"/>
    <cellStyle name="_Table 6_Report_AccImpNOTE" xfId="60583" xr:uid="{EA78CBDF-D6A6-4666-9407-29A00FD95FE4}"/>
    <cellStyle name="_Table 6_Report_BM Forslag til tabeller PL" xfId="60584" xr:uid="{03BB3C79-60C5-4A3D-B0A0-4F8FB868AC48}"/>
    <cellStyle name="_Table 6_Report_GrossNOTE" xfId="60585" xr:uid="{233D904E-D5F9-4E36-8AAE-AEC7912AEC36}"/>
    <cellStyle name="_Table 6_Report_GrossNOTE_AccImpNOTE" xfId="60586" xr:uid="{578A55B7-64E9-4192-A162-9A0EEB25DB4A}"/>
    <cellStyle name="_Table 6_Report_Notegr.lag tabell" xfId="60587" xr:uid="{B578D5E5-A385-4409-919B-D338406F721B}"/>
    <cellStyle name="_Table 6_Report_Sheet4" xfId="60588" xr:uid="{169DE2A0-535B-4D65-92F9-71661D9D031D}"/>
    <cellStyle name="_Table 6_Report_Sheet5" xfId="60589" xr:uid="{8A384278-2323-464E-9899-57E722E5A7B7}"/>
    <cellStyle name="_Table 6_Report_Sikringsfond" xfId="60590" xr:uid="{2DB6CF88-6736-4087-99DA-4455F8F57D79}"/>
    <cellStyle name="_Table 6_Sheet4" xfId="60591" xr:uid="{213DC3A4-C5A1-4772-B7A0-E0E50AF78870}"/>
    <cellStyle name="_Table 6_Sheet5" xfId="60592" xr:uid="{C200012C-BCDB-4F76-A2A0-0A714EE621B3}"/>
    <cellStyle name="_Table 6_Sikringsfond" xfId="60593" xr:uid="{5362214C-A435-4A40-9848-664E90752A48}"/>
    <cellStyle name="_Table 7" xfId="60594" xr:uid="{464DA26A-297D-4101-A0D8-E9B3931C15E2}"/>
    <cellStyle name="_Table 7_AccImpNOTE" xfId="60595" xr:uid="{31E785FB-2DE6-4BE2-A6B6-D26B4D0B1183}"/>
    <cellStyle name="_Table 7_BM Forslag til tabeller PL" xfId="60596" xr:uid="{2685114F-EF67-4606-9C59-9F5D274E7019}"/>
    <cellStyle name="_Table 7_GrossNOTE" xfId="60597" xr:uid="{679F388B-EDBD-44BB-86B9-B41D0B7185B1}"/>
    <cellStyle name="_Table 7_GrossNOTE_AccImpNOTE" xfId="60598" xr:uid="{A0EB2BC1-0DDC-48F3-B9B5-12BA3D5535CB}"/>
    <cellStyle name="_Table 7_Notegr.lag tabell" xfId="60599" xr:uid="{1F8E86F7-9029-461F-AC0C-573496F3A194}"/>
    <cellStyle name="_Table 7_Report" xfId="60600" xr:uid="{F35EE1F2-D924-4805-AAFE-914C881985A5}"/>
    <cellStyle name="_Table 7_Report_AccImpNOTE" xfId="60601" xr:uid="{DA18D8FD-677C-4F31-8AC9-5E4193B4D348}"/>
    <cellStyle name="_Table 7_Report_BM Forslag til tabeller PL" xfId="60602" xr:uid="{DFDDB6A3-345D-4506-A8F5-C866D7CAE239}"/>
    <cellStyle name="_Table 7_Report_GrossNOTE" xfId="60603" xr:uid="{D2FA2AA4-C833-4506-9044-037C851E67D3}"/>
    <cellStyle name="_Table 7_Report_GrossNOTE_AccImpNOTE" xfId="60604" xr:uid="{F15D5587-BDC1-4FD4-947F-0D9C81A1B75F}"/>
    <cellStyle name="_Table 7_Report_Notegr.lag tabell" xfId="60605" xr:uid="{142C52CB-4BA2-43A8-A833-CC88BEF25390}"/>
    <cellStyle name="_Table 7_Report_Sheet4" xfId="60606" xr:uid="{1165C064-91F2-4F67-ADE1-77E82448FB43}"/>
    <cellStyle name="_Table 7_Report_Sheet5" xfId="60607" xr:uid="{111158CC-D2D2-4240-817F-3242A0A5CCCA}"/>
    <cellStyle name="_Table 7_Report_Sikringsfond" xfId="60608" xr:uid="{0FDA90AF-23A1-4A3A-A960-B4F5059DE62F}"/>
    <cellStyle name="_Table 7_Sheet4" xfId="60609" xr:uid="{5209A6C6-8AC8-4E4A-A295-0BAA02C965EC}"/>
    <cellStyle name="_Table 7_Sheet5" xfId="60610" xr:uid="{B3FAB2B2-5CC3-45A7-9FE2-B614B39593E0}"/>
    <cellStyle name="_Table 7_Sikringsfond" xfId="60611" xr:uid="{7E0C8213-5F98-4D04-A283-06A4FF10B6F6}"/>
    <cellStyle name="_Table 8" xfId="60612" xr:uid="{8436292A-1716-4173-B55F-3B137B8DB953}"/>
    <cellStyle name="_Table 8_AccImpNOTE" xfId="60613" xr:uid="{1517CD6B-207A-48E6-A913-80B9163C1901}"/>
    <cellStyle name="_Table 8_BM Forslag til tabeller PL" xfId="60614" xr:uid="{C64EC7B3-8176-4EC6-8904-827107E9BAEA}"/>
    <cellStyle name="_Table 8_GrossNOTE" xfId="60615" xr:uid="{657A977A-6F28-49B7-9DD5-EE6DD69ADB3E}"/>
    <cellStyle name="_Table 8_GrossNOTE_AccImpNOTE" xfId="60616" xr:uid="{7C8343AA-B7A3-4A9D-AC7A-5695F60A4FDC}"/>
    <cellStyle name="_Table 8_Notegr.lag tabell" xfId="60617" xr:uid="{01BAD201-E764-408C-AB55-9E4DE06E7AA5}"/>
    <cellStyle name="_Table 8_Report" xfId="60618" xr:uid="{455CF8A3-25C2-49C5-9D70-B0E0EAFC358D}"/>
    <cellStyle name="_Table 8_Report_AccImpNOTE" xfId="60619" xr:uid="{F1DB349E-DA89-4A33-A7E3-0279934B2860}"/>
    <cellStyle name="_Table 8_Report_BM Forslag til tabeller PL" xfId="60620" xr:uid="{D1D01375-B9BC-4BF5-A039-10CDEF296851}"/>
    <cellStyle name="_Table 8_Report_GrossNOTE" xfId="60621" xr:uid="{D168C685-063D-42B7-845C-48FF148072C4}"/>
    <cellStyle name="_Table 8_Report_GrossNOTE_AccImpNOTE" xfId="60622" xr:uid="{5B7DE1D6-5ECD-4905-A66A-10932A38DB81}"/>
    <cellStyle name="_Table 8_Report_Notegr.lag tabell" xfId="60623" xr:uid="{99269D3C-0464-4E98-B16B-2935BF9E30D1}"/>
    <cellStyle name="_Table 8_Report_Sheet4" xfId="60624" xr:uid="{2E3A3D78-E3BF-4338-8701-3485DAB6B07A}"/>
    <cellStyle name="_Table 8_Report_Sheet5" xfId="60625" xr:uid="{298F115F-61A8-470B-A5B8-C231207D9E34}"/>
    <cellStyle name="_Table 8_Report_Sikringsfond" xfId="60626" xr:uid="{2E9F3458-4B25-4637-A7CF-0CF0EFD111CF}"/>
    <cellStyle name="_Table 8_Sheet4" xfId="60627" xr:uid="{5BB999B8-679E-4A05-80E8-314826E5FA3E}"/>
    <cellStyle name="_Table 8_Sheet5" xfId="60628" xr:uid="{91CF5CFB-37C7-4214-ABDF-50205CB94E3B}"/>
    <cellStyle name="_Table 8_Sikringsfond" xfId="60629" xr:uid="{89A96AC7-3FD9-4EF6-8B39-C53149457E85}"/>
    <cellStyle name="_Table 9" xfId="60630" xr:uid="{B1953B3A-0E36-42DA-B10E-E9F6F6599816}"/>
    <cellStyle name="_Table_3Q19" xfId="3266" xr:uid="{3053D04D-BAB0-4BC5-A3D5-6B427B0FD882}"/>
    <cellStyle name="_Table_3Q19_Expenses" xfId="42835" xr:uid="{0B6A10FD-1063-4B67-95E7-90247F0C1089}"/>
    <cellStyle name="_Table_3Q19_Expenses_1" xfId="60631" xr:uid="{CF7D7D2D-D872-4B3C-B672-187A212CF592}"/>
    <cellStyle name="_Table_AccImpNOTE" xfId="60632" xr:uid="{D7FF6A95-91DB-4605-97C2-3604FE0A73BD}"/>
    <cellStyle name="_Table_Avstem DM og grunnlag" xfId="40825" xr:uid="{E1E93528-C311-4FD8-AE4C-1E2D8321951E}"/>
    <cellStyle name="_Table_BAL4Q" xfId="60633" xr:uid="{D3EC916A-7627-442C-8DAB-95F212AFAEC8}"/>
    <cellStyle name="_Table_BAL4Q_AccImpNOTE" xfId="60634" xr:uid="{FADC2FE5-B386-4681-910F-536E3CDCE32A}"/>
    <cellStyle name="_Table_BAL4Q_BM Forslag til tabeller PL" xfId="60635" xr:uid="{CFD9A2BA-DEAD-45EC-B620-D80ED165158D}"/>
    <cellStyle name="_Table_BAL4Q_GrossNOTE" xfId="60636" xr:uid="{94F702BF-EF83-4E70-9F6B-59BDC04064D5}"/>
    <cellStyle name="_Table_BAL4Q_GrossNOTE_AccImpNOTE" xfId="60637" xr:uid="{8DF52904-67A6-4714-818F-B898F3C0842B}"/>
    <cellStyle name="_Table_BAL4Q_Notegr.lag tabell" xfId="60638" xr:uid="{4F89C4EF-A7D7-4F4F-9A3E-A29234991099}"/>
    <cellStyle name="_Table_BAL4Q_Sheet4" xfId="60639" xr:uid="{AF77DF6E-6398-4859-BAD3-886EC02BAAA9}"/>
    <cellStyle name="_Table_BAL4Q_Sheet5" xfId="60640" xr:uid="{42A93554-B8CA-4A05-A368-BADF36EF9606}"/>
    <cellStyle name="_Table_BAL4Q_Sikringsfond" xfId="60641" xr:uid="{363002DB-836D-41DA-A16E-49537F9942DF}"/>
    <cellStyle name="_Table_Cap.adeq" xfId="41776" xr:uid="{A4A28C21-DC3F-4CFA-8CB3-BC869F79C5E2}"/>
    <cellStyle name="_Table_Cap.adeq_1" xfId="42685" xr:uid="{D8A9D4AE-E743-46A1-8057-930B59839202}"/>
    <cellStyle name="_Table_CVA" xfId="43190" xr:uid="{4B22A63C-161A-41C6-9CBE-6009F56D6732}"/>
    <cellStyle name="_Table_Expenses" xfId="3267" xr:uid="{44580D84-B003-49FF-9EFD-C1829E03634C}"/>
    <cellStyle name="_Table_Expenses (1)" xfId="3268" xr:uid="{63A9C330-3687-4A42-BA2B-830D8A132F84}"/>
    <cellStyle name="_Table_Expenses (1) 2" xfId="3269" xr:uid="{8CB0F1A4-137F-488E-8FD2-2CCF1D3AB6F2}"/>
    <cellStyle name="_Table_Expenses (1) 2 2" xfId="60645" xr:uid="{A804C115-7232-4924-9D06-9536E6800A69}"/>
    <cellStyle name="_Table_Expenses (1) 2 2_AccImpNOTE" xfId="60646" xr:uid="{1863FAA9-8995-4FF5-9059-248C4A9D3BB4}"/>
    <cellStyle name="_Table_Expenses (1) 2 2_BM Forslag til tabeller PL" xfId="60647" xr:uid="{5F690695-B23D-4341-8398-DB3CDD5FA778}"/>
    <cellStyle name="_Table_Expenses (1) 2 2_GrossNOTE" xfId="60648" xr:uid="{B17D0EF6-09B5-4B71-B3A1-47C8653E8983}"/>
    <cellStyle name="_Table_Expenses (1) 2 2_GrossNOTE_AccImpNOTE" xfId="60649" xr:uid="{EAEF11D5-874E-471E-8ED4-38D0BE56CD5E}"/>
    <cellStyle name="_Table_Expenses (1) 2 2_Notegr.lag tabell" xfId="60650" xr:uid="{331E02FC-667F-41C6-B180-B5DD5E901612}"/>
    <cellStyle name="_Table_Expenses (1) 2 2_Report" xfId="60651" xr:uid="{E4116D15-FDBF-4A6E-9C73-4CFA6F434E00}"/>
    <cellStyle name="_Table_Expenses (1) 2 2_Report_AccImpNOTE" xfId="60652" xr:uid="{11D3939E-3541-46A9-A589-7254AC5D2E35}"/>
    <cellStyle name="_Table_Expenses (1) 2 2_Report_BM Forslag til tabeller PL" xfId="60653" xr:uid="{4611F1CC-7D5C-484C-BEFA-BF9AADEEFF93}"/>
    <cellStyle name="_Table_Expenses (1) 2 2_Report_GrossNOTE" xfId="60654" xr:uid="{E246A23A-57C7-404D-997A-81F431BB7425}"/>
    <cellStyle name="_Table_Expenses (1) 2 2_Report_GrossNOTE_AccImpNOTE" xfId="60655" xr:uid="{1E7A22C2-54FB-43BA-AAB7-C59A65840036}"/>
    <cellStyle name="_Table_Expenses (1) 2 2_Report_Notegr.lag tabell" xfId="60656" xr:uid="{CDEB361F-5D26-41B0-AE8D-BD75C4F58214}"/>
    <cellStyle name="_Table_Expenses (1) 2 2_Report_Sheet4" xfId="60657" xr:uid="{CFBBDBE1-77AC-48C3-9834-F81578A376B0}"/>
    <cellStyle name="_Table_Expenses (1) 2 2_Report_Sheet5" xfId="60658" xr:uid="{F77D083F-9612-4CEB-82B0-3623495E1B09}"/>
    <cellStyle name="_Table_Expenses (1) 2 2_Report_Sikringsfond" xfId="60659" xr:uid="{F199FAFF-F40D-415C-99E7-2D1742113DEB}"/>
    <cellStyle name="_Table_Expenses (1) 2 2_Sheet4" xfId="60660" xr:uid="{3D539313-BFE3-4443-AA3E-5EC141E47EC4}"/>
    <cellStyle name="_Table_Expenses (1) 2 2_Sheet5" xfId="60661" xr:uid="{774B074C-F344-46EF-980D-3864BEFDD16E}"/>
    <cellStyle name="_Table_Expenses (1) 2 2_Sikringsfond" xfId="60662" xr:uid="{7D7EE97D-B088-4AB7-B4C5-F0CEB2C25474}"/>
    <cellStyle name="_Table_Expenses (1) 2 3" xfId="60663" xr:uid="{4AC7D381-979D-490D-9220-EE0456783257}"/>
    <cellStyle name="_Table_Expenses (1) 2_AccImpNOTE" xfId="60664" xr:uid="{50EEC805-D3C9-48EB-8EAC-01781959229A}"/>
    <cellStyle name="_Table_Expenses (1) 2_BAL4Q" xfId="60665" xr:uid="{3B86C781-EF76-4051-BF60-43011ED332C9}"/>
    <cellStyle name="_Table_Expenses (1) 2_BAL4Q_AccImpNOTE" xfId="60666" xr:uid="{34DCA7A3-668B-4F87-BFAC-78BF307104F9}"/>
    <cellStyle name="_Table_Expenses (1) 2_BAL4Q_BM Forslag til tabeller PL" xfId="60667" xr:uid="{147CA5A9-9C6D-4A07-A803-5E2F8F2DDA57}"/>
    <cellStyle name="_Table_Expenses (1) 2_BAL4Q_GrossNOTE" xfId="60668" xr:uid="{F48C2EAC-CB78-470E-A9F4-E57FD0DA8FD4}"/>
    <cellStyle name="_Table_Expenses (1) 2_BAL4Q_GrossNOTE_AccImpNOTE" xfId="60669" xr:uid="{D94F7E20-C354-4CD9-B2D3-0F4A10CD656E}"/>
    <cellStyle name="_Table_Expenses (1) 2_BAL4Q_Notegr.lag tabell" xfId="60670" xr:uid="{F37B76F9-19FA-4261-8A5A-CA7D494B97D8}"/>
    <cellStyle name="_Table_Expenses (1) 2_BAL4Q_Sheet4" xfId="60671" xr:uid="{CAF6B1A7-226A-473A-BEAA-1624B9B0CEC0}"/>
    <cellStyle name="_Table_Expenses (1) 2_BAL4Q_Sheet5" xfId="60672" xr:uid="{E9F88BEB-4DB3-4AD6-8B7D-C91895E13AC3}"/>
    <cellStyle name="_Table_Expenses (1) 2_BAL4Q_Sikringsfond" xfId="60673" xr:uid="{EE7D9B62-A3E2-4E88-85CD-D86C03FD35E5}"/>
    <cellStyle name="_Table_Expenses (1) 2_BM Forslag til tabeller PL" xfId="60674" xr:uid="{D2C5A77D-400D-4610-AA98-2E6E0A4A68C2}"/>
    <cellStyle name="_Table_Expenses (1) 2_Expenses" xfId="3270" xr:uid="{2ED84766-0BFA-4448-9E04-EAD839872069}"/>
    <cellStyle name="_Table_Expenses (1) 2_Expenses_1" xfId="42838" xr:uid="{593538D2-EAF9-4D17-BA5E-AD0FEDC90E5A}"/>
    <cellStyle name="_Table_Expenses (1) 2_Expenses_2" xfId="60644" xr:uid="{B7C2F1CB-4C51-4C19-9278-6B6CE480FA72}"/>
    <cellStyle name="_Table_Expenses (1) 2_Expenses_Expenses" xfId="42839" xr:uid="{AB1CE91F-672C-49A5-BE61-5E625A0CF80D}"/>
    <cellStyle name="_Table_Expenses (1) 2_Expenses_Expenses_1" xfId="60675" xr:uid="{34554E32-54EB-4415-B9BB-94E74807437F}"/>
    <cellStyle name="_Table_Expenses (1) 2_Factbook" xfId="40826" xr:uid="{EC3E89EE-5116-4918-B11B-26A08F030D7E}"/>
    <cellStyle name="_Table_Expenses (1) 2_GrossNOTE" xfId="60676" xr:uid="{46E901AE-20A9-498E-B9F6-DD1CEC00AC06}"/>
    <cellStyle name="_Table_Expenses (1) 2_GrossNOTE_AccImpNOTE" xfId="60677" xr:uid="{A5E4CF97-D0A9-438E-BCFB-02BBCE566CCB}"/>
    <cellStyle name="_Table_Expenses (1) 2_Kontroll DM--&gt;" xfId="40827" xr:uid="{59717D3D-A683-488F-979B-D10D3B36701B}"/>
    <cellStyle name="_Table_Expenses (1) 2_Kvartalstabeller" xfId="40828" xr:uid="{F0AE0CFC-8B37-4225-9202-95D71C5AEA48}"/>
    <cellStyle name="_Table_Expenses (1) 2_Loans &amp; comm." xfId="60678" xr:uid="{1842396A-7673-4E3A-ACAA-505168551ACB}"/>
    <cellStyle name="_Table_Expenses (1) 2_Loans &amp; comm._AccImpNOTE" xfId="60679" xr:uid="{D3E758BD-6394-4DFD-8640-CCA28B434FD2}"/>
    <cellStyle name="_Table_Expenses (1) 2_NII" xfId="42728" xr:uid="{6E005CA1-4ABB-4B36-A2EA-B7BC7D4ECC0E}"/>
    <cellStyle name="_Table_Expenses (1) 2_Notegr.lag tabell" xfId="60680" xr:uid="{B11F1C31-E068-438F-8627-551887F1FC9B}"/>
    <cellStyle name="_Table_Expenses (1) 2_Report" xfId="60681" xr:uid="{DE0481A7-0176-4AAC-825C-88B94423E569}"/>
    <cellStyle name="_Table_Expenses (1) 2_Report_1" xfId="60682" xr:uid="{C452C3F0-0594-48BB-9A7D-96056F1691DE}"/>
    <cellStyle name="_Table_Expenses (1) 2_Report_1_AccImpNOTE" xfId="60683" xr:uid="{9F19B106-7A85-4FA8-928E-272AEA61DDAB}"/>
    <cellStyle name="_Table_Expenses (1) 2_Report_1_BM Forslag til tabeller PL" xfId="60684" xr:uid="{5039DF91-CFD6-4665-9A19-2D11F82BD275}"/>
    <cellStyle name="_Table_Expenses (1) 2_Report_1_GrossNOTE" xfId="60685" xr:uid="{D76572DC-F70F-4E8E-9E27-E63F416A367E}"/>
    <cellStyle name="_Table_Expenses (1) 2_Report_1_GrossNOTE_AccImpNOTE" xfId="60686" xr:uid="{57105F02-B1D7-4C53-8C76-CFF972E67588}"/>
    <cellStyle name="_Table_Expenses (1) 2_Report_1_Notegr.lag tabell" xfId="60687" xr:uid="{DB764F52-98B2-4B5E-8380-C58D459F8BDF}"/>
    <cellStyle name="_Table_Expenses (1) 2_Report_1_Sheet4" xfId="60688" xr:uid="{A55E8585-9842-4227-ABA6-034F3992029A}"/>
    <cellStyle name="_Table_Expenses (1) 2_Report_1_Sheet5" xfId="60689" xr:uid="{A348E770-E4BA-4832-945E-8DF00FEF4C57}"/>
    <cellStyle name="_Table_Expenses (1) 2_Report_1_Sikringsfond" xfId="60690" xr:uid="{D6D4382F-8897-44ED-92CE-D6ABDFBA3FD4}"/>
    <cellStyle name="_Table_Expenses (1) 2_Report_AccImpNOTE" xfId="60691" xr:uid="{0DF19C2A-8BD5-4994-9480-E71D8F5A34F9}"/>
    <cellStyle name="_Table_Expenses (1) 2_Report_BM Forslag til tabeller PL" xfId="60692" xr:uid="{930A3C44-45EA-45D4-89C4-9F039A2262C9}"/>
    <cellStyle name="_Table_Expenses (1) 2_Report_GrossNOTE" xfId="60693" xr:uid="{3EB96F27-2FF4-4C3C-B40F-3D1E9460B824}"/>
    <cellStyle name="_Table_Expenses (1) 2_Report_GrossNOTE_AccImpNOTE" xfId="60694" xr:uid="{21BC7A9E-9A6C-4436-841A-0D30D1BB6098}"/>
    <cellStyle name="_Table_Expenses (1) 2_Report_Notegr.lag tabell" xfId="60695" xr:uid="{ED065418-3D1B-43DE-9E76-9B0D41161E22}"/>
    <cellStyle name="_Table_Expenses (1) 2_Report_P&amp;L" xfId="60696" xr:uid="{1625CFC0-D1ED-4AD3-A9DE-28962ED0CF4F}"/>
    <cellStyle name="_Table_Expenses (1) 2_Report_P&amp;L_AccImpNOTE" xfId="60697" xr:uid="{A64DD771-8BDE-44D0-AB9B-06559E0410BA}"/>
    <cellStyle name="_Table_Expenses (1) 2_Report_P&amp;L_BM Forslag til tabeller PL" xfId="60698" xr:uid="{677333C5-BAEB-47F9-9704-70B61079E73A}"/>
    <cellStyle name="_Table_Expenses (1) 2_Report_P&amp;L_GrossNOTE" xfId="60699" xr:uid="{1A96C34B-CBEE-4AB9-B90A-699BC6416BA5}"/>
    <cellStyle name="_Table_Expenses (1) 2_Report_P&amp;L_GrossNOTE_AccImpNOTE" xfId="60700" xr:uid="{42448F8C-EE96-44E6-A77E-338D48A28FE7}"/>
    <cellStyle name="_Table_Expenses (1) 2_Report_P&amp;L_Notegr.lag tabell" xfId="60701" xr:uid="{EF83AD4E-A40C-4411-833D-E4A63AC8B473}"/>
    <cellStyle name="_Table_Expenses (1) 2_Report_P&amp;L_Report" xfId="60702" xr:uid="{907183AB-0D36-47A2-86DE-3FDC56178F1A}"/>
    <cellStyle name="_Table_Expenses (1) 2_Report_P&amp;L_Report_AccImpNOTE" xfId="60703" xr:uid="{785115DC-4DA9-4FD6-873E-D39357C0AAFF}"/>
    <cellStyle name="_Table_Expenses (1) 2_Report_P&amp;L_Report_BM Forslag til tabeller PL" xfId="60704" xr:uid="{506ED36E-965F-4009-A5AC-D9F238B97A45}"/>
    <cellStyle name="_Table_Expenses (1) 2_Report_P&amp;L_Report_GrossNOTE" xfId="60705" xr:uid="{D7F53090-5D60-4AE9-A452-A4E9EE0F5426}"/>
    <cellStyle name="_Table_Expenses (1) 2_Report_P&amp;L_Report_GrossNOTE_AccImpNOTE" xfId="60706" xr:uid="{D88096AD-7DEF-40BD-B4F2-D1D02A3397ED}"/>
    <cellStyle name="_Table_Expenses (1) 2_Report_P&amp;L_Report_Notegr.lag tabell" xfId="60707" xr:uid="{09AC39C6-2EA3-4AEF-A9F3-DE8071D8DD33}"/>
    <cellStyle name="_Table_Expenses (1) 2_Report_P&amp;L_Report_Sheet4" xfId="60708" xr:uid="{EE246EC8-D0C5-42DF-AD8A-656F30BFE86F}"/>
    <cellStyle name="_Table_Expenses (1) 2_Report_P&amp;L_Report_Sheet5" xfId="60709" xr:uid="{A9CEB8A4-3580-457E-8BCF-F6EDA86D622A}"/>
    <cellStyle name="_Table_Expenses (1) 2_Report_P&amp;L_Report_Sikringsfond" xfId="60710" xr:uid="{6CF9221E-0CAD-4A26-88FB-B523A6BE1F78}"/>
    <cellStyle name="_Table_Expenses (1) 2_Report_P&amp;L_Sheet4" xfId="60711" xr:uid="{AB85DA3E-FBA6-4FB5-8780-924635DF1A79}"/>
    <cellStyle name="_Table_Expenses (1) 2_Report_P&amp;L_Sheet5" xfId="60712" xr:uid="{63F9F7AE-DE2A-498A-95C5-6BF667933953}"/>
    <cellStyle name="_Table_Expenses (1) 2_Report_P&amp;L_Sikringsfond" xfId="60713" xr:uid="{477B0639-786F-4BD2-8235-C0F1C695CE0C}"/>
    <cellStyle name="_Table_Expenses (1) 2_Report_Report" xfId="60714" xr:uid="{70327795-6136-4073-91B5-E455D6BFCFC0}"/>
    <cellStyle name="_Table_Expenses (1) 2_Report_Report_AccImpNOTE" xfId="60715" xr:uid="{067B0B80-DFA9-488B-A69E-5A062A95876C}"/>
    <cellStyle name="_Table_Expenses (1) 2_Report_Report_BM Forslag til tabeller PL" xfId="60716" xr:uid="{48BA0BC4-5112-47D6-90CA-AFC2BB9B36DF}"/>
    <cellStyle name="_Table_Expenses (1) 2_Report_Report_GrossNOTE" xfId="60717" xr:uid="{A73361A6-FC29-4701-B731-3799EBAD0EC9}"/>
    <cellStyle name="_Table_Expenses (1) 2_Report_Report_GrossNOTE_AccImpNOTE" xfId="60718" xr:uid="{532109A9-85C9-4CA4-9A0F-CA922EAE85E2}"/>
    <cellStyle name="_Table_Expenses (1) 2_Report_Report_Notegr.lag tabell" xfId="60719" xr:uid="{1587DBDB-9EE6-47CA-95AB-047CE417D29F}"/>
    <cellStyle name="_Table_Expenses (1) 2_Report_Report_Sheet4" xfId="60720" xr:uid="{A4DEEC48-3159-4628-A123-93B66383FCB7}"/>
    <cellStyle name="_Table_Expenses (1) 2_Report_Report_Sheet5" xfId="60721" xr:uid="{62E71CA1-63D5-419D-BEB5-2FEAF4C573F0}"/>
    <cellStyle name="_Table_Expenses (1) 2_Report_Report_Sikringsfond" xfId="60722" xr:uid="{D13442B2-BDC8-4214-BDAC-42C37A1479C7}"/>
    <cellStyle name="_Table_Expenses (1) 2_Report_Sheet4" xfId="60723" xr:uid="{4290D691-C4FF-45D2-B559-E38EAE6D7EEC}"/>
    <cellStyle name="_Table_Expenses (1) 2_Report_Sheet5" xfId="60724" xr:uid="{2AD0D1F7-F600-4F80-8DBC-6810CDEB6C78}"/>
    <cellStyle name="_Table_Expenses (1) 2_Report_Sikringsfond" xfId="60725" xr:uid="{F4FE6E20-BE1B-49AD-8D3E-FF6638E01FD5}"/>
    <cellStyle name="_Table_Expenses (1) 2_SEG" xfId="60726" xr:uid="{FF9A6551-E078-41B9-BF83-E6BDBCBCF50E}"/>
    <cellStyle name="_Table_Expenses (1) 2_SEG_AccImpNOTE" xfId="60727" xr:uid="{2BCFFD1F-F405-4A55-AA21-B032006C7137}"/>
    <cellStyle name="_Table_Expenses (1) 2_SEG_BM Forslag til tabeller PL" xfId="60728" xr:uid="{63F2AA01-075D-4822-97A2-B68B78E81DC4}"/>
    <cellStyle name="_Table_Expenses (1) 2_SEG_GrossNOTE" xfId="60729" xr:uid="{178EE985-2EBB-4AFB-A16F-113ED0FD7077}"/>
    <cellStyle name="_Table_Expenses (1) 2_SEG_GrossNOTE_AccImpNOTE" xfId="60730" xr:uid="{C452D063-F899-4FBD-A4F2-92CCA4826D2D}"/>
    <cellStyle name="_Table_Expenses (1) 2_SEG_Notegr.lag tabell" xfId="60731" xr:uid="{BA990DE5-C475-427A-9F05-AB9E7FA47D5E}"/>
    <cellStyle name="_Table_Expenses (1) 2_SEG_Sheet4" xfId="60732" xr:uid="{8CE1BDC8-08D9-4B09-9072-CB085FD597C6}"/>
    <cellStyle name="_Table_Expenses (1) 2_SEG_Sheet5" xfId="60733" xr:uid="{7C4B0C58-7ED7-4888-8810-337167CB9C30}"/>
    <cellStyle name="_Table_Expenses (1) 2_SEG_Sikringsfond" xfId="60734" xr:uid="{85ADF6FD-76B8-441F-AEFA-1769D751497B}"/>
    <cellStyle name="_Table_Expenses (1) 2_Sheet4" xfId="60735" xr:uid="{EBA03203-015E-4ED2-9804-C858C6FBCF4A}"/>
    <cellStyle name="_Table_Expenses (1) 2_Sheet5" xfId="60736" xr:uid="{69D43F8A-8BD9-499F-97A5-4E243EC8606E}"/>
    <cellStyle name="_Table_Expenses (1) 2_Sikringsfond" xfId="60737" xr:uid="{402B3427-9A62-4B0D-A42D-4DFBE69652A5}"/>
    <cellStyle name="_Table_Expenses (1) 3" xfId="60738" xr:uid="{7806FEA0-BFDF-45A8-9857-3A69207FDD8B}"/>
    <cellStyle name="_Table_Expenses (1) 3_AccImpNOTE" xfId="60739" xr:uid="{334AE936-4FF4-44C4-BF24-C3417A2FB2C1}"/>
    <cellStyle name="_Table_Expenses (1) 3_BM Forslag til tabeller PL" xfId="60740" xr:uid="{0D864998-F430-4C38-AAAE-F61501B164CE}"/>
    <cellStyle name="_Table_Expenses (1) 3_GrossNOTE" xfId="60741" xr:uid="{3A868884-1BB2-4AA7-BEE4-C3B9656D4F4E}"/>
    <cellStyle name="_Table_Expenses (1) 3_GrossNOTE_AccImpNOTE" xfId="60742" xr:uid="{EDD625AC-B1E6-4709-9FCB-B0A8BFED8B9C}"/>
    <cellStyle name="_Table_Expenses (1) 3_Notegr.lag tabell" xfId="60743" xr:uid="{19075FAA-E19D-4DAA-8D12-F336515A5D9F}"/>
    <cellStyle name="_Table_Expenses (1) 3_Report" xfId="60744" xr:uid="{8498896B-4BAD-4364-87DF-4C0119B3F2DB}"/>
    <cellStyle name="_Table_Expenses (1) 3_Report_AccImpNOTE" xfId="60745" xr:uid="{6B426E11-2307-4FAF-A9D4-F90635B9C199}"/>
    <cellStyle name="_Table_Expenses (1) 3_Report_BM Forslag til tabeller PL" xfId="60746" xr:uid="{B79604F0-C437-40C4-9D14-4BF3318EBA24}"/>
    <cellStyle name="_Table_Expenses (1) 3_Report_GrossNOTE" xfId="60747" xr:uid="{91C91797-FA98-44AB-9189-C7123D234B44}"/>
    <cellStyle name="_Table_Expenses (1) 3_Report_GrossNOTE_AccImpNOTE" xfId="60748" xr:uid="{B2DCE909-4569-464D-A93C-9ACD0EC42A04}"/>
    <cellStyle name="_Table_Expenses (1) 3_Report_Notegr.lag tabell" xfId="60749" xr:uid="{7D8CBE9B-80D4-4914-929D-F48ECA30977E}"/>
    <cellStyle name="_Table_Expenses (1) 3_Report_Sheet4" xfId="60750" xr:uid="{250A528C-0BF1-4629-93BB-3262C53FFB42}"/>
    <cellStyle name="_Table_Expenses (1) 3_Report_Sheet5" xfId="60751" xr:uid="{BBAD4D2B-1E83-4351-831E-447773B37731}"/>
    <cellStyle name="_Table_Expenses (1) 3_Report_Sikringsfond" xfId="60752" xr:uid="{5031A96D-BA85-40F3-89AB-1981C9687B01}"/>
    <cellStyle name="_Table_Expenses (1) 3_Sheet4" xfId="60753" xr:uid="{5A42532F-B22A-48F7-ACA9-8AC532D4BCC5}"/>
    <cellStyle name="_Table_Expenses (1) 3_Sheet5" xfId="60754" xr:uid="{447BFD65-8F43-4342-BE2E-ED1B3E5F6F90}"/>
    <cellStyle name="_Table_Expenses (1) 3_Sikringsfond" xfId="60755" xr:uid="{B82EA9E1-AD27-4E47-8736-B535C5182CA0}"/>
    <cellStyle name="_Table_Expenses (1) 4" xfId="60756" xr:uid="{1323AAAA-48B2-44AF-80AC-368A5863B92B}"/>
    <cellStyle name="_Table_Expenses (1)_AccImpNOTE" xfId="60757" xr:uid="{8E8617C3-917F-44E6-A658-D3B7B7232A34}"/>
    <cellStyle name="_Table_Expenses (1)_BAL4Q" xfId="60758" xr:uid="{AF9DC789-CBE5-4688-BF0B-3BB1CD20DCE7}"/>
    <cellStyle name="_Table_Expenses (1)_BAL4Q_AccImpNOTE" xfId="60759" xr:uid="{29A10BFC-0DA8-460D-A162-13C7D157482C}"/>
    <cellStyle name="_Table_Expenses (1)_BAL4Q_BM Forslag til tabeller PL" xfId="60760" xr:uid="{5D5CBFA9-5411-4EE9-AD0F-6D09B5E4D42D}"/>
    <cellStyle name="_Table_Expenses (1)_BAL4Q_GrossNOTE" xfId="60761" xr:uid="{FA7464DA-8EB1-42EF-BA46-C36A5B00F0E0}"/>
    <cellStyle name="_Table_Expenses (1)_BAL4Q_GrossNOTE_AccImpNOTE" xfId="60762" xr:uid="{931EB458-73F3-4790-A6C1-5E2D68BC5ADC}"/>
    <cellStyle name="_Table_Expenses (1)_BAL4Q_Notegr.lag tabell" xfId="60763" xr:uid="{2DAA88A5-1221-4151-931F-287957B7CC92}"/>
    <cellStyle name="_Table_Expenses (1)_BAL4Q_Sheet4" xfId="60764" xr:uid="{27DA15FC-732F-4347-A781-80EAE0B93FB5}"/>
    <cellStyle name="_Table_Expenses (1)_BAL4Q_Sheet5" xfId="60765" xr:uid="{005D3A19-716D-4B2C-A6FA-88212FAE2402}"/>
    <cellStyle name="_Table_Expenses (1)_BAL4Q_Sikringsfond" xfId="60766" xr:uid="{4491DE1A-6DA9-4C59-B0CB-FD43659D9FB4}"/>
    <cellStyle name="_Table_Expenses (1)_BM Forslag til tabeller PL" xfId="60767" xr:uid="{A901A92B-9AFE-40DB-AC99-F197F69FA160}"/>
    <cellStyle name="_Table_Expenses (1)_Expenses" xfId="3271" xr:uid="{598C93BC-0333-4058-A743-5C97DE8CA679}"/>
    <cellStyle name="_Table_Expenses (1)_Expenses_1" xfId="42837" xr:uid="{4DAC3F52-6510-4793-9C31-1C68E8AC40F2}"/>
    <cellStyle name="_Table_Expenses (1)_Expenses_2" xfId="60643" xr:uid="{B9E9C104-2D98-4C69-8607-93F54CA34548}"/>
    <cellStyle name="_Table_Expenses (1)_Expenses_Expenses" xfId="42840" xr:uid="{6865EBA0-E087-4DEB-8441-934825946CD0}"/>
    <cellStyle name="_Table_Expenses (1)_Expenses_Expenses_1" xfId="60768" xr:uid="{1798F09B-A803-4EE8-A5C0-168A2674EED9}"/>
    <cellStyle name="_Table_Expenses (1)_Factbook" xfId="40829" xr:uid="{2BD796C6-8707-4967-8C6A-6A44AED5DD76}"/>
    <cellStyle name="_Table_Expenses (1)_GrossNOTE" xfId="60769" xr:uid="{D903A981-76E0-49E9-937A-C8FA33804F3F}"/>
    <cellStyle name="_Table_Expenses (1)_GrossNOTE_AccImpNOTE" xfId="60770" xr:uid="{595A6679-D3B9-45A3-942A-5397A5BB4807}"/>
    <cellStyle name="_Table_Expenses (1)_Kontroll DM--&gt;" xfId="40830" xr:uid="{8A81D1E4-81EB-43D5-85F2-F231FB697CEF}"/>
    <cellStyle name="_Table_Expenses (1)_Kvartalstabeller" xfId="40831" xr:uid="{14EADB99-77CA-4EEB-993A-A12556978D29}"/>
    <cellStyle name="_Table_Expenses (1)_Loans &amp; comm." xfId="60771" xr:uid="{FADC706B-856C-4C0E-BC0B-66C390123486}"/>
    <cellStyle name="_Table_Expenses (1)_Loans &amp; comm._AccImpNOTE" xfId="60772" xr:uid="{331A2F7F-2182-4A5C-99B7-127CDFEB2E35}"/>
    <cellStyle name="_Table_Expenses (1)_NII" xfId="42727" xr:uid="{7F9B9242-7D88-4797-BAD6-2D7F4D65A7F3}"/>
    <cellStyle name="_Table_Expenses (1)_Notegr.lag tabell" xfId="60773" xr:uid="{9F337787-AE9A-4B97-8B3B-650F0253AE36}"/>
    <cellStyle name="_Table_Expenses (1)_Report" xfId="60774" xr:uid="{2837C91F-55D9-483A-8986-784B276CE5D5}"/>
    <cellStyle name="_Table_Expenses (1)_Report_1" xfId="60775" xr:uid="{3A5E4991-BF3A-4591-9F7F-D185B8D17CAE}"/>
    <cellStyle name="_Table_Expenses (1)_Report_1_AccImpNOTE" xfId="60776" xr:uid="{B1E9F0CA-F30C-478F-99FC-53C2F808F43E}"/>
    <cellStyle name="_Table_Expenses (1)_Report_1_BM Forslag til tabeller PL" xfId="60777" xr:uid="{AAE24E70-0AEF-473D-9CD6-9F0516DC1A47}"/>
    <cellStyle name="_Table_Expenses (1)_Report_1_GrossNOTE" xfId="60778" xr:uid="{A5146967-9523-4B03-90AF-3515D4FF76D2}"/>
    <cellStyle name="_Table_Expenses (1)_Report_1_GrossNOTE_AccImpNOTE" xfId="60779" xr:uid="{92FF47EF-A283-4325-A6E1-9C3E9754A6AD}"/>
    <cellStyle name="_Table_Expenses (1)_Report_1_Notegr.lag tabell" xfId="60780" xr:uid="{F826230F-C287-4302-8C28-E1BBF51DA3AB}"/>
    <cellStyle name="_Table_Expenses (1)_Report_1_Sheet4" xfId="60781" xr:uid="{C8C1CF28-B8A3-4EB9-87E7-098189093F4E}"/>
    <cellStyle name="_Table_Expenses (1)_Report_1_Sheet5" xfId="60782" xr:uid="{7978AC93-645C-4AAA-AA1B-025042EA96DD}"/>
    <cellStyle name="_Table_Expenses (1)_Report_1_Sikringsfond" xfId="60783" xr:uid="{9B416D1A-5160-47A2-B3A6-6735FBC9EBA0}"/>
    <cellStyle name="_Table_Expenses (1)_Report_AccImpNOTE" xfId="60784" xr:uid="{708F7B3B-1FBB-4CDB-ABD3-8B318F9656FE}"/>
    <cellStyle name="_Table_Expenses (1)_Report_BM Forslag til tabeller PL" xfId="60785" xr:uid="{23369E5B-4235-4B74-B7C4-12B104507BC1}"/>
    <cellStyle name="_Table_Expenses (1)_Report_GrossNOTE" xfId="60786" xr:uid="{A9C1ED27-41D3-4D28-98EF-B96A3DF888D2}"/>
    <cellStyle name="_Table_Expenses (1)_Report_GrossNOTE_AccImpNOTE" xfId="60787" xr:uid="{B5A60D3C-AEDD-4CBB-8463-AB2AF52F01D2}"/>
    <cellStyle name="_Table_Expenses (1)_Report_Notegr.lag tabell" xfId="60788" xr:uid="{AB0E2E43-5466-4BF8-B400-E1A51A7A5552}"/>
    <cellStyle name="_Table_Expenses (1)_Report_P&amp;L" xfId="60789" xr:uid="{20689695-11ED-4139-BD32-3D402AE54A0D}"/>
    <cellStyle name="_Table_Expenses (1)_Report_P&amp;L_AccImpNOTE" xfId="60790" xr:uid="{21C50917-31A5-430E-A7B7-DCBE3DC3FBCC}"/>
    <cellStyle name="_Table_Expenses (1)_Report_P&amp;L_BM Forslag til tabeller PL" xfId="60791" xr:uid="{1505BAE7-786C-4387-9BD2-2958DBB850DB}"/>
    <cellStyle name="_Table_Expenses (1)_Report_P&amp;L_GrossNOTE" xfId="60792" xr:uid="{ADEE2E71-BD72-4AE7-8CA7-0B9E16368920}"/>
    <cellStyle name="_Table_Expenses (1)_Report_P&amp;L_GrossNOTE_AccImpNOTE" xfId="60793" xr:uid="{2CA2519D-719B-4B38-AA50-9AAC96609F62}"/>
    <cellStyle name="_Table_Expenses (1)_Report_P&amp;L_Notegr.lag tabell" xfId="60794" xr:uid="{413D6D83-3DA3-498B-8CA0-610F289AD62C}"/>
    <cellStyle name="_Table_Expenses (1)_Report_P&amp;L_Report" xfId="60795" xr:uid="{AE14A916-3521-454A-929D-34DDA00688DF}"/>
    <cellStyle name="_Table_Expenses (1)_Report_P&amp;L_Report_AccImpNOTE" xfId="60796" xr:uid="{6A7CB229-B431-4DF5-A34C-92AB1D421136}"/>
    <cellStyle name="_Table_Expenses (1)_Report_P&amp;L_Report_BM Forslag til tabeller PL" xfId="60797" xr:uid="{7B337BA5-445A-4322-94FE-9ADD7D118983}"/>
    <cellStyle name="_Table_Expenses (1)_Report_P&amp;L_Report_GrossNOTE" xfId="60798" xr:uid="{1D39EB04-6AC4-4B97-99B2-F59D6397A1B8}"/>
    <cellStyle name="_Table_Expenses (1)_Report_P&amp;L_Report_GrossNOTE_AccImpNOTE" xfId="60799" xr:uid="{6D88EE3E-B3AC-4CA3-975C-0F628DE50CE8}"/>
    <cellStyle name="_Table_Expenses (1)_Report_P&amp;L_Report_Notegr.lag tabell" xfId="60800" xr:uid="{8BB2ACBA-4A67-4B92-8B18-0EEEEA250CC3}"/>
    <cellStyle name="_Table_Expenses (1)_Report_P&amp;L_Report_Sheet4" xfId="60801" xr:uid="{5BA0DBD9-DF38-470E-A915-7E9D5DD6AC4F}"/>
    <cellStyle name="_Table_Expenses (1)_Report_P&amp;L_Report_Sheet5" xfId="60802" xr:uid="{0BD86BB5-A31A-4AB1-A1C0-C428AE1D79CC}"/>
    <cellStyle name="_Table_Expenses (1)_Report_P&amp;L_Report_Sikringsfond" xfId="60803" xr:uid="{7E7BCFF3-148B-4280-907C-12CEE64EA8F5}"/>
    <cellStyle name="_Table_Expenses (1)_Report_P&amp;L_Sheet4" xfId="60804" xr:uid="{7D492896-FF90-40C6-AADD-27A26F8ADCD2}"/>
    <cellStyle name="_Table_Expenses (1)_Report_P&amp;L_Sheet5" xfId="60805" xr:uid="{DAA6FE65-7C70-4112-A574-A1C205C8C266}"/>
    <cellStyle name="_Table_Expenses (1)_Report_P&amp;L_Sikringsfond" xfId="60806" xr:uid="{3D93AB32-6B81-4F69-899C-9690AB00E645}"/>
    <cellStyle name="_Table_Expenses (1)_Report_Report" xfId="60807" xr:uid="{FFF07DAC-6248-404A-83C8-E1CA0B3CECA4}"/>
    <cellStyle name="_Table_Expenses (1)_Report_Report_AccImpNOTE" xfId="60808" xr:uid="{6F866486-E70F-4BC4-9104-99EEC99308F9}"/>
    <cellStyle name="_Table_Expenses (1)_Report_Report_BM Forslag til tabeller PL" xfId="60809" xr:uid="{B4442A7F-0478-4F77-A999-5D460B3E3481}"/>
    <cellStyle name="_Table_Expenses (1)_Report_Report_GrossNOTE" xfId="60810" xr:uid="{E3F4C77A-3791-4A15-A91E-62938B38C52F}"/>
    <cellStyle name="_Table_Expenses (1)_Report_Report_GrossNOTE_AccImpNOTE" xfId="60811" xr:uid="{B797A989-33D1-4A85-A916-CC2CD0E87B88}"/>
    <cellStyle name="_Table_Expenses (1)_Report_Report_Notegr.lag tabell" xfId="60812" xr:uid="{D6FBC642-D9CE-4A1F-86B9-109DBAD7B353}"/>
    <cellStyle name="_Table_Expenses (1)_Report_Report_Sheet4" xfId="60813" xr:uid="{16C64762-ED99-4814-92A3-D1CEE1B47CB1}"/>
    <cellStyle name="_Table_Expenses (1)_Report_Report_Sheet5" xfId="60814" xr:uid="{46636D3B-1433-4B46-826A-70625C321CAE}"/>
    <cellStyle name="_Table_Expenses (1)_Report_Report_Sikringsfond" xfId="60815" xr:uid="{C8852EF1-C0AD-494A-995B-5720FC4479A5}"/>
    <cellStyle name="_Table_Expenses (1)_Report_Sheet4" xfId="60816" xr:uid="{8631CC41-3D36-41E9-922D-84F02F1F0A9D}"/>
    <cellStyle name="_Table_Expenses (1)_Report_Sheet5" xfId="60817" xr:uid="{BF64DB07-FD39-4706-BE08-488D1D9A7EC7}"/>
    <cellStyle name="_Table_Expenses (1)_Report_Sikringsfond" xfId="60818" xr:uid="{42F4FD07-671E-4A3D-981A-BCA1F278B60F}"/>
    <cellStyle name="_Table_Expenses (1)_SEG" xfId="60819" xr:uid="{8F09ACD2-6FD2-4FD3-AEC9-0124BE03F388}"/>
    <cellStyle name="_Table_Expenses (1)_SEG_AccImpNOTE" xfId="60820" xr:uid="{88E48317-0040-42EF-B936-AC99DCDD6156}"/>
    <cellStyle name="_Table_Expenses (1)_SEG_BM Forslag til tabeller PL" xfId="60821" xr:uid="{D9DE81AE-234E-42F0-B9A5-675C40E9E094}"/>
    <cellStyle name="_Table_Expenses (1)_SEG_GrossNOTE" xfId="60822" xr:uid="{00F63920-3C25-4290-A57C-40475DB8F0DE}"/>
    <cellStyle name="_Table_Expenses (1)_SEG_GrossNOTE_AccImpNOTE" xfId="60823" xr:uid="{43A95026-ECF2-470C-88C3-BE8353E15C07}"/>
    <cellStyle name="_Table_Expenses (1)_SEG_Notegr.lag tabell" xfId="60824" xr:uid="{FE420792-B2EA-4D10-9E71-0181A32BC04B}"/>
    <cellStyle name="_Table_Expenses (1)_SEG_Sheet4" xfId="60825" xr:uid="{F94CA6DC-8758-472B-A401-3E6319140A8D}"/>
    <cellStyle name="_Table_Expenses (1)_SEG_Sheet5" xfId="60826" xr:uid="{9B6011F0-C187-4A07-BFB2-7B80B7A6ADF4}"/>
    <cellStyle name="_Table_Expenses (1)_SEG_Sikringsfond" xfId="60827" xr:uid="{7D46D9C7-992B-4AB8-A94D-54563D5BD491}"/>
    <cellStyle name="_Table_Expenses (1)_Sheet4" xfId="60828" xr:uid="{EB94FDDF-7270-4985-B792-2D38ABEE3EC2}"/>
    <cellStyle name="_Table_Expenses (1)_Sheet5" xfId="60829" xr:uid="{6C962EDD-2137-49FB-AED8-E9D37CDC9B1D}"/>
    <cellStyle name="_Table_Expenses (1)_Sikringsfond" xfId="60830" xr:uid="{50F6890C-6513-4E57-A62A-637029EBD770}"/>
    <cellStyle name="_Table_Expenses_1" xfId="42753" xr:uid="{B73954BB-B758-4C47-9254-62BFC1A549CC}"/>
    <cellStyle name="_Table_Expenses_Expenses" xfId="42836" xr:uid="{D0CAD97D-7C13-48AD-BD10-36E7CE2FBE33}"/>
    <cellStyle name="_Table_Expenses_Expenses_1" xfId="60642" xr:uid="{1D4D302C-53D3-4571-99CA-6F90CE47644D}"/>
    <cellStyle name="_Table_Factbook" xfId="40832" xr:uid="{640308D8-1C0C-4BAC-86CE-003473CF3BD4}"/>
    <cellStyle name="_Table_Fin perf (2)" xfId="60831" xr:uid="{566EDD05-C3A1-48C7-9F33-44BD5EDF6822}"/>
    <cellStyle name="_Table_Fin perf (2)_AccImpNOTE" xfId="60832" xr:uid="{64178F92-A24A-4746-97D5-81DBC1517981}"/>
    <cellStyle name="_Table_Fin perf (2)_BM Forslag til tabeller PL" xfId="60833" xr:uid="{EFB8C8A4-BA8B-417D-B386-31A93568C011}"/>
    <cellStyle name="_Table_Fin perf (2)_GrossNOTE" xfId="60834" xr:uid="{8013B112-5057-4BC3-9356-0A9A761A1DD2}"/>
    <cellStyle name="_Table_Fin perf (2)_GrossNOTE_AccImpNOTE" xfId="60835" xr:uid="{7E2C2857-30B9-4C28-96E6-0F7C67230A53}"/>
    <cellStyle name="_Table_Fin perf (2)_Notegr.lag tabell" xfId="60836" xr:uid="{D51B5E65-5B4A-4ECB-B395-2A5C37738C42}"/>
    <cellStyle name="_Table_Fin perf (2)_Report" xfId="60837" xr:uid="{D2AC66D3-0082-402B-9AD2-D3EA4F2C41C6}"/>
    <cellStyle name="_Table_Fin perf (2)_Report_AccImpNOTE" xfId="60838" xr:uid="{2333C18E-BE0E-4866-BF97-E07ED8E80ACC}"/>
    <cellStyle name="_Table_Fin perf (2)_Report_BM Forslag til tabeller PL" xfId="60839" xr:uid="{04B95C78-B510-4E9B-8F0E-6723965E9CCE}"/>
    <cellStyle name="_Table_Fin perf (2)_Report_GrossNOTE" xfId="60840" xr:uid="{1852413E-159E-47EC-BC00-455C535B78BA}"/>
    <cellStyle name="_Table_Fin perf (2)_Report_GrossNOTE_AccImpNOTE" xfId="60841" xr:uid="{63586775-7247-43D4-86A9-C6C36BF49B26}"/>
    <cellStyle name="_Table_Fin perf (2)_Report_Notegr.lag tabell" xfId="60842" xr:uid="{BE741B2F-22BB-46E9-974F-FA60DA3B9477}"/>
    <cellStyle name="_Table_Fin perf (2)_Report_Sheet4" xfId="60843" xr:uid="{A2A340F4-DE8A-4E58-8D2E-516A5A10AF63}"/>
    <cellStyle name="_Table_Fin perf (2)_Report_Sheet5" xfId="60844" xr:uid="{6FEFACED-F112-409D-AA8B-EB6FA753711E}"/>
    <cellStyle name="_Table_Fin perf (2)_Report_Sikringsfond" xfId="60845" xr:uid="{36FCE50B-5077-4715-B4CA-80B57272BE1E}"/>
    <cellStyle name="_Table_Fin perf (2)_Sheet4" xfId="60846" xr:uid="{0F38B63F-BD5B-4ACA-B71E-E17044D01D52}"/>
    <cellStyle name="_Table_Fin perf (2)_Sheet5" xfId="60847" xr:uid="{3F8DE6B4-6676-4FB5-80FB-BC94AEFB8BCA}"/>
    <cellStyle name="_Table_Fin perf (2)_Sikringsfond" xfId="60848" xr:uid="{BC351B7B-C7FD-4582-B47A-1C3AFDCF62CE}"/>
    <cellStyle name="_Table_FVA" xfId="43191" xr:uid="{EAE8C69B-3A42-4985-99AE-92440C34336D}"/>
    <cellStyle name="_Table_GrossNOTE" xfId="60849" xr:uid="{9B8B9473-48CE-465F-B33F-4BEA33CA0236}"/>
    <cellStyle name="_Table_GrossNOTE_AccImpNOTE" xfId="60850" xr:uid="{BCE85101-6026-4D13-9CB8-B8A4BB13B072}"/>
    <cellStyle name="_Table_Kontroll DM--&gt;" xfId="40833" xr:uid="{1434C698-16B2-4148-BFF2-567B6A860147}"/>
    <cellStyle name="_Table_Kvartalstabeller" xfId="40834" xr:uid="{5F65BE19-935E-4DFD-974E-CA8F4423B283}"/>
    <cellStyle name="_Table_Kvartalstabeller_1" xfId="40835" xr:uid="{F3E6587F-2686-40E2-95E5-AEA08BC75DFA}"/>
    <cellStyle name="_Table_Kvartalstabeller_Factbook" xfId="40836" xr:uid="{0BCC7F3C-29BB-46EC-9C37-2B96C41746F1}"/>
    <cellStyle name="_Table_Kvartalstabeller_Kvartalstabeller" xfId="40837" xr:uid="{8774D462-413E-494A-BF08-E93DE664466F}"/>
    <cellStyle name="_Table_Loans &amp; comm." xfId="41852" xr:uid="{39E459CD-A2D9-40B3-8DBC-6E4496E00EDA}"/>
    <cellStyle name="_Table_Loans &amp; comm._1" xfId="42567" xr:uid="{4C777AE7-5673-44A5-AA73-43546CFD8EA5}"/>
    <cellStyle name="_Table_Loans &amp; comm._1_AccImpNOTE" xfId="60853" xr:uid="{F5FBBB81-FCE7-4205-8015-B19C2CE3C117}"/>
    <cellStyle name="_Table_Loans &amp; comm._1_Balanse" xfId="60854" xr:uid="{2B475584-D569-40F4-BE74-22AD88F88B19}"/>
    <cellStyle name="_Table_Loans &amp; comm._1_Expenses" xfId="60852" xr:uid="{B211239A-95ED-4C3D-B9D2-96DF03B3121E}"/>
    <cellStyle name="_Table_Loans &amp; comm._1_GrossNOTE" xfId="60855" xr:uid="{BB36B261-EB58-4E92-A3F7-27FD90D21A42}"/>
    <cellStyle name="_Table_Loans &amp; comm._1_GrossNOTE_AccImpNOTE" xfId="60856" xr:uid="{D2390233-F7C7-4A4E-8DF7-BDE1249C6634}"/>
    <cellStyle name="_Table_Loans &amp; comm._1_Loans &amp; comm." xfId="60857" xr:uid="{9974F6E8-DF08-414A-9E93-F00C3DFFF581}"/>
    <cellStyle name="_Table_Loans &amp; comm._1_Loans &amp; comm._AccImpNOTE" xfId="60858" xr:uid="{DEB277DE-2855-48F5-BA24-0971798461A8}"/>
    <cellStyle name="_Table_Loans &amp; comm._1_Sikringsfond" xfId="60859" xr:uid="{5875BF8C-0872-4CB8-86C4-1D9BD15619D3}"/>
    <cellStyle name="_Table_Loans &amp; comm._2" xfId="60860" xr:uid="{6BA3C850-ABAB-4C85-AEEB-93458797AA4E}"/>
    <cellStyle name="_Table_Loans &amp; comm._2_AccImpNOTE" xfId="60861" xr:uid="{3327864F-EF8A-4953-A572-5EE1CECFB987}"/>
    <cellStyle name="_Table_Loans &amp; comm._AccImpNOTE" xfId="60862" xr:uid="{C35A2347-6E04-4B34-B1E8-8813499821EE}"/>
    <cellStyle name="_Table_Loans &amp; comm._Balanse" xfId="60863" xr:uid="{5203805A-7E0F-49AB-B673-AE8B5065F735}"/>
    <cellStyle name="_Table_Loans &amp; comm._Expenses" xfId="60851" xr:uid="{0BE10638-8851-41EE-AFCF-DD8ED1AA4A12}"/>
    <cellStyle name="_Table_Loans &amp; comm._GrossNOTE" xfId="60864" xr:uid="{4D2393DD-629B-4559-8BBA-4C21D8A1D38C}"/>
    <cellStyle name="_Table_Loans &amp; comm._GrossNOTE_AccImpNOTE" xfId="60865" xr:uid="{8B565487-3EF6-426A-B56A-B547EB59066D}"/>
    <cellStyle name="_Table_Loans &amp; comm._Loans &amp; comm." xfId="60866" xr:uid="{D6AA5530-8107-4B30-A422-935B3E53F144}"/>
    <cellStyle name="_Table_Loans &amp; comm._Loans &amp; comm._AccImpNOTE" xfId="60867" xr:uid="{B0FE6C2B-4184-42A8-901B-7390F5213D7A}"/>
    <cellStyle name="_Table_Loans &amp; comm._Sikringsfond" xfId="60868" xr:uid="{5763D483-1C16-45B6-84C7-ADB1B0ABD8A5}"/>
    <cellStyle name="_Table_Markets" xfId="42898" xr:uid="{9E15882D-8A33-444E-953C-7981ACF43EC5}"/>
    <cellStyle name="_Table_Månedsrapport" xfId="43192" xr:uid="{46E39E96-7A46-4722-A1E6-4A28DB7D2E2B}"/>
    <cellStyle name="_Table_NII" xfId="42690" xr:uid="{BA0CA672-4F4B-4D39-9434-D901A674EAD0}"/>
    <cellStyle name="_Table_Non-NII" xfId="43162" xr:uid="{0E14B494-5D4D-4E92-8F36-5BC96DDF4969}"/>
    <cellStyle name="_Table_Report" xfId="60869" xr:uid="{27EAD80B-A10A-42F6-BA3F-41A2B31B6B6A}"/>
    <cellStyle name="_Table_Report_1" xfId="60870" xr:uid="{34F2E564-4BB9-4C35-A3E6-B641E36415F0}"/>
    <cellStyle name="_Table_Report_1_AccImpNOTE" xfId="60871" xr:uid="{8ABD9570-330B-4DC4-9C02-0759A0453880}"/>
    <cellStyle name="_Table_Report_1_BM Forslag til tabeller PL" xfId="60872" xr:uid="{3D566271-FA10-4725-9979-E1C39157E68C}"/>
    <cellStyle name="_Table_Report_1_GrossNOTE" xfId="60873" xr:uid="{5683E49A-13C1-427D-8639-1E806A590BA4}"/>
    <cellStyle name="_Table_Report_1_GrossNOTE_AccImpNOTE" xfId="60874" xr:uid="{C4A90E12-B79E-459A-AB3B-D20A1CAA384A}"/>
    <cellStyle name="_Table_Report_1_Notegr.lag tabell" xfId="60875" xr:uid="{312A3324-815C-496F-918F-33DC863533B8}"/>
    <cellStyle name="_Table_Report_1_Sheet4" xfId="60876" xr:uid="{B23A4E16-AAC3-4E1D-A220-81B5FC1C7B2A}"/>
    <cellStyle name="_Table_Report_1_Sheet5" xfId="60877" xr:uid="{2B0E28F8-4EA0-4CB4-8835-5737BF2EC925}"/>
    <cellStyle name="_Table_Report_1_Sikringsfond" xfId="60878" xr:uid="{D07AA8F2-846F-40AC-B5AA-5198CFCA67E8}"/>
    <cellStyle name="_Table_Report_AccImpNOTE" xfId="60879" xr:uid="{7579FA86-98B5-488E-9938-AF9692D1F766}"/>
    <cellStyle name="_Table_Report_BM Forslag til tabeller PL" xfId="60880" xr:uid="{FA779818-0197-41FB-8973-F1E72AE66688}"/>
    <cellStyle name="_Table_Report_GrossNOTE" xfId="60881" xr:uid="{536CCFC1-5219-41A5-AABD-0958D6F990EF}"/>
    <cellStyle name="_Table_Report_GrossNOTE_AccImpNOTE" xfId="60882" xr:uid="{8A59350E-75B5-408E-A6C6-5BC0751EC236}"/>
    <cellStyle name="_Table_Report_Notegr.lag tabell" xfId="60883" xr:uid="{05A5E17F-34FC-491C-83F8-B229C153B798}"/>
    <cellStyle name="_Table_Report_P&amp;L" xfId="60884" xr:uid="{DBB37988-D774-44EA-A557-D311DD0E3A82}"/>
    <cellStyle name="_Table_Report_P&amp;L_AccImpNOTE" xfId="60885" xr:uid="{F9F82B42-592B-4616-9A73-34BC88C24A8C}"/>
    <cellStyle name="_Table_Report_P&amp;L_BM Forslag til tabeller PL" xfId="60886" xr:uid="{25A73BC0-6954-4D2F-8B6A-A9047125646F}"/>
    <cellStyle name="_Table_Report_P&amp;L_GrossNOTE" xfId="60887" xr:uid="{EB716F43-FCFC-4A58-95D8-5A8517430B59}"/>
    <cellStyle name="_Table_Report_P&amp;L_GrossNOTE_AccImpNOTE" xfId="60888" xr:uid="{9AFEAB42-E228-44B8-BD0B-6A8259F39B8D}"/>
    <cellStyle name="_Table_Report_P&amp;L_Notegr.lag tabell" xfId="60889" xr:uid="{FD0681C3-CA0D-44E8-8E90-963D9D8EEFDA}"/>
    <cellStyle name="_Table_Report_P&amp;L_Report" xfId="60890" xr:uid="{181474D0-CB49-4C09-854A-7D07F73E9659}"/>
    <cellStyle name="_Table_Report_P&amp;L_Report_AccImpNOTE" xfId="60891" xr:uid="{5D7E8F03-45C0-4ECF-999B-55553E1A8279}"/>
    <cellStyle name="_Table_Report_P&amp;L_Report_BM Forslag til tabeller PL" xfId="60892" xr:uid="{6205C288-0BF4-4107-A38E-93846B32C31B}"/>
    <cellStyle name="_Table_Report_P&amp;L_Report_GrossNOTE" xfId="60893" xr:uid="{DBF2FDDF-867A-492B-BB7A-FF4B304E2C54}"/>
    <cellStyle name="_Table_Report_P&amp;L_Report_GrossNOTE_AccImpNOTE" xfId="60894" xr:uid="{AD383DAB-41CD-4951-9B62-CC487C2CBBE2}"/>
    <cellStyle name="_Table_Report_P&amp;L_Report_Notegr.lag tabell" xfId="60895" xr:uid="{CDB03958-F267-4503-A186-A95CF5E3BBBE}"/>
    <cellStyle name="_Table_Report_P&amp;L_Report_Sheet4" xfId="60896" xr:uid="{354771A0-3C24-4044-8BAE-0DDEA34965FF}"/>
    <cellStyle name="_Table_Report_P&amp;L_Report_Sheet5" xfId="60897" xr:uid="{E63336E6-04CF-413A-AFD8-BC70B9063848}"/>
    <cellStyle name="_Table_Report_P&amp;L_Report_Sikringsfond" xfId="60898" xr:uid="{BA0055C2-3B36-452B-9BAA-65B3745D79D5}"/>
    <cellStyle name="_Table_Report_P&amp;L_Sheet4" xfId="60899" xr:uid="{B50B0B2D-6279-4444-907C-FB2276BBBF98}"/>
    <cellStyle name="_Table_Report_P&amp;L_Sheet5" xfId="60900" xr:uid="{D0B97D30-BDD5-43EF-99D7-A4671DAA9A21}"/>
    <cellStyle name="_Table_Report_P&amp;L_Sikringsfond" xfId="60901" xr:uid="{F90E7325-EBD2-46E6-BCA4-905E32E88051}"/>
    <cellStyle name="_Table_Report_Report" xfId="60902" xr:uid="{0B48A211-B773-4B82-B3AE-523491F23D0B}"/>
    <cellStyle name="_Table_Report_Report_AccImpNOTE" xfId="60903" xr:uid="{8F292BD7-A183-42AA-A2D9-3C581890CBEA}"/>
    <cellStyle name="_Table_Report_Report_BM Forslag til tabeller PL" xfId="60904" xr:uid="{061E3885-8743-4E13-85EB-A5789883BCA9}"/>
    <cellStyle name="_Table_Report_Report_GrossNOTE" xfId="60905" xr:uid="{7EE91200-5395-47A5-9687-C0DF2D3CD93D}"/>
    <cellStyle name="_Table_Report_Report_GrossNOTE_AccImpNOTE" xfId="60906" xr:uid="{82C0CBA0-9CA8-4244-8799-4CA6C23C3DB3}"/>
    <cellStyle name="_Table_Report_Report_Notegr.lag tabell" xfId="60907" xr:uid="{FBC47D79-A4CC-4C00-979F-0003D28B4FD6}"/>
    <cellStyle name="_Table_Report_Report_Sheet4" xfId="60908" xr:uid="{D25E7A55-7C50-4206-87CF-65F505C90033}"/>
    <cellStyle name="_Table_Report_Report_Sheet5" xfId="60909" xr:uid="{96BD665A-98F4-41ED-8388-904C73033F8C}"/>
    <cellStyle name="_Table_Report_Report_Sikringsfond" xfId="60910" xr:uid="{DC988C2F-28CD-4FB5-99A2-983A7A6CBCD2}"/>
    <cellStyle name="_Table_Report_Sheet4" xfId="60911" xr:uid="{16450B6C-7F0B-4571-BDED-966A6A99955A}"/>
    <cellStyle name="_Table_Report_Sheet5" xfId="60912" xr:uid="{F3772015-ECC6-459F-99FE-12BA321D790D}"/>
    <cellStyle name="_Table_Report_Sikringsfond" xfId="60913" xr:uid="{0F55D5E2-D51A-4CE9-9326-B9306F673B96}"/>
    <cellStyle name="_Table_Results &amp; key fig." xfId="3272" xr:uid="{EF146FDC-FCC7-40DE-8607-E811AD234DD1}"/>
    <cellStyle name="_Table_Results &amp; key fig. 2" xfId="60915" xr:uid="{17CF0605-5231-425C-8968-46B9DDD2E3C3}"/>
    <cellStyle name="_Table_Results &amp; key fig. 2_AccImpNOTE" xfId="60916" xr:uid="{BDA3BB65-A27A-4F15-AD9A-D42E752255B1}"/>
    <cellStyle name="_Table_Results &amp; key fig. 2_BM Forslag til tabeller PL" xfId="60917" xr:uid="{3DC18CB0-B7FC-4618-B7A6-1CF7407E7880}"/>
    <cellStyle name="_Table_Results &amp; key fig. 2_GrossNOTE" xfId="60918" xr:uid="{D4FD7DEF-BD76-48FC-94E1-77945773579C}"/>
    <cellStyle name="_Table_Results &amp; key fig. 2_GrossNOTE_AccImpNOTE" xfId="60919" xr:uid="{E1F3865F-DE28-4D83-B1F7-248906C6D6BA}"/>
    <cellStyle name="_Table_Results &amp; key fig. 2_Notegr.lag tabell" xfId="60920" xr:uid="{C04013CF-70DF-4A95-8274-7C1EDEE70FB9}"/>
    <cellStyle name="_Table_Results &amp; key fig. 2_Report" xfId="60921" xr:uid="{71FA5945-F661-491E-BCBD-EF4812DECF0C}"/>
    <cellStyle name="_Table_Results &amp; key fig. 2_Report_AccImpNOTE" xfId="60922" xr:uid="{0DEF1D5E-66EA-4EAC-A28E-6FFF67864D2E}"/>
    <cellStyle name="_Table_Results &amp; key fig. 2_Report_BM Forslag til tabeller PL" xfId="60923" xr:uid="{F3694FD6-04F7-4C46-9443-D667026D623D}"/>
    <cellStyle name="_Table_Results &amp; key fig. 2_Report_GrossNOTE" xfId="60924" xr:uid="{7FAC6241-D75A-4867-BB5B-337DA94935BD}"/>
    <cellStyle name="_Table_Results &amp; key fig. 2_Report_GrossNOTE_AccImpNOTE" xfId="60925" xr:uid="{AB0574B8-9150-4B8C-8380-062C06D63182}"/>
    <cellStyle name="_Table_Results &amp; key fig. 2_Report_Notegr.lag tabell" xfId="60926" xr:uid="{1438691E-6E9F-4CEC-86A8-0279974C1700}"/>
    <cellStyle name="_Table_Results &amp; key fig. 2_Report_Sheet4" xfId="60927" xr:uid="{3E397785-068D-400F-BCA2-5695363B04E1}"/>
    <cellStyle name="_Table_Results &amp; key fig. 2_Report_Sheet5" xfId="60928" xr:uid="{019BACC5-008E-44F1-A862-E07354F36AF0}"/>
    <cellStyle name="_Table_Results &amp; key fig. 2_Report_Sikringsfond" xfId="60929" xr:uid="{E496F506-B8AE-4C11-984B-F7A23C1A6842}"/>
    <cellStyle name="_Table_Results &amp; key fig. 2_Sheet4" xfId="60930" xr:uid="{F16D820B-0146-4569-B4A5-CA806E575420}"/>
    <cellStyle name="_Table_Results &amp; key fig. 2_Sheet5" xfId="60931" xr:uid="{79A36403-15B9-469C-9ABB-688413B57191}"/>
    <cellStyle name="_Table_Results &amp; key fig. 2_Sikringsfond" xfId="60932" xr:uid="{8865C7F6-4466-40DE-B146-7337C43B4BED}"/>
    <cellStyle name="_Table_Results &amp; key fig. 3" xfId="60933" xr:uid="{4790B5BA-FF1C-4D71-BF2D-BBD01AB1AFAA}"/>
    <cellStyle name="_Table_Results &amp; key fig._1" xfId="40838" xr:uid="{DC735717-7615-4C02-9BA3-80AFE1EC7CB7}"/>
    <cellStyle name="_Table_Results &amp; key fig._1_AccImpNOTE" xfId="60935" xr:uid="{8863DA5D-3A2B-4BEC-A89B-9C5BC8170D5B}"/>
    <cellStyle name="_Table_Results &amp; key fig._1_BM Forslag til tabeller PL" xfId="60936" xr:uid="{13AE8589-7C29-4758-B260-C0B67F294051}"/>
    <cellStyle name="_Table_Results &amp; key fig._1_Expenses" xfId="58212" xr:uid="{19EB4BF4-F77D-47CF-BF21-1A48A988B43F}"/>
    <cellStyle name="_Table_Results &amp; key fig._1_Expenses_1" xfId="60934" xr:uid="{A79A0DAF-8EB2-423C-8ADB-CE0F373E0C0C}"/>
    <cellStyle name="_Table_Results &amp; key fig._1_Factbook" xfId="40839" xr:uid="{739D1138-1588-4FF2-A6BD-3E3299492397}"/>
    <cellStyle name="_Table_Results &amp; key fig._1_GrossNOTE" xfId="60937" xr:uid="{7821964D-1787-45AE-AFB6-C630D9807326}"/>
    <cellStyle name="_Table_Results &amp; key fig._1_GrossNOTE_AccImpNOTE" xfId="60938" xr:uid="{A686B311-D0F2-408B-B47B-938CB83A263F}"/>
    <cellStyle name="_Table_Results &amp; key fig._1_Kontroll DM--&gt;" xfId="40840" xr:uid="{F431A751-CA0C-433B-85B6-00449A092262}"/>
    <cellStyle name="_Table_Results &amp; key fig._1_Kvartalstabeller" xfId="40841" xr:uid="{34E1E9B3-DA8D-43D4-BCCF-F8E0A1F96C39}"/>
    <cellStyle name="_Table_Results &amp; key fig._1_Notegr.lag tabell" xfId="60939" xr:uid="{B9C17F85-C349-4576-B9A0-5E883C73E79E}"/>
    <cellStyle name="_Table_Results &amp; key fig._1_Report" xfId="60940" xr:uid="{B0B6B32E-0180-45B9-938B-F597FC7533EA}"/>
    <cellStyle name="_Table_Results &amp; key fig._1_Report_AccImpNOTE" xfId="60941" xr:uid="{6AE84B31-A241-4794-B5AD-A4E3C0159BDF}"/>
    <cellStyle name="_Table_Results &amp; key fig._1_Report_BM Forslag til tabeller PL" xfId="60942" xr:uid="{8E4D2997-9463-482F-B04F-83DA76021074}"/>
    <cellStyle name="_Table_Results &amp; key fig._1_Report_GrossNOTE" xfId="60943" xr:uid="{30BE777D-C659-4442-925C-7B99C2E9B7BD}"/>
    <cellStyle name="_Table_Results &amp; key fig._1_Report_GrossNOTE_AccImpNOTE" xfId="60944" xr:uid="{9E0C1F29-CB7A-4922-9B37-6E0A77B258CA}"/>
    <cellStyle name="_Table_Results &amp; key fig._1_Report_Notegr.lag tabell" xfId="60945" xr:uid="{147142B2-7E3D-4AB3-BFAC-0680C486A94E}"/>
    <cellStyle name="_Table_Results &amp; key fig._1_Report_Sheet4" xfId="60946" xr:uid="{8B97F964-0670-4CBA-8555-CE63222B7FD5}"/>
    <cellStyle name="_Table_Results &amp; key fig._1_Report_Sheet5" xfId="60947" xr:uid="{9905DA18-3BD4-4496-999A-505FB9268A1F}"/>
    <cellStyle name="_Table_Results &amp; key fig._1_Report_Sikringsfond" xfId="60948" xr:uid="{84DB3688-E42C-4F15-8CCB-D51A381E59EA}"/>
    <cellStyle name="_Table_Results &amp; key fig._1_Sheet4" xfId="60949" xr:uid="{C0C9EE88-21DE-42F1-83FB-479BC4239ECD}"/>
    <cellStyle name="_Table_Results &amp; key fig._1_Sheet5" xfId="60950" xr:uid="{C9DFFB9C-8F72-4D46-B428-4267D3C25840}"/>
    <cellStyle name="_Table_Results &amp; key fig._1_Sikringsfond" xfId="60951" xr:uid="{5B6266AA-A3AE-4287-A3AF-C9DFCEECA749}"/>
    <cellStyle name="_Table_Results &amp; key fig._2" xfId="49558" xr:uid="{F331BA7B-4320-4C3A-9569-D15857D404DD}"/>
    <cellStyle name="_Table_Results &amp; key fig._AccImpNOTE" xfId="60952" xr:uid="{F59C5F28-F8B0-4126-B247-39A7B1FFEC5D}"/>
    <cellStyle name="_Table_Results &amp; key fig._BAL4Q" xfId="60953" xr:uid="{9CA9CF34-7ADE-45F4-A7EE-1C67ED71365A}"/>
    <cellStyle name="_Table_Results &amp; key fig._BAL4Q_AccImpNOTE" xfId="60954" xr:uid="{216835EC-708E-447C-BA52-FBAD012132C3}"/>
    <cellStyle name="_Table_Results &amp; key fig._BAL4Q_BM Forslag til tabeller PL" xfId="60955" xr:uid="{565384E5-2DE6-4450-B480-D46F0B9CEEC8}"/>
    <cellStyle name="_Table_Results &amp; key fig._BAL4Q_GrossNOTE" xfId="60956" xr:uid="{911E664C-E281-4F4C-A557-5E02869040A6}"/>
    <cellStyle name="_Table_Results &amp; key fig._BAL4Q_GrossNOTE_AccImpNOTE" xfId="60957" xr:uid="{7BD33B68-5AA9-4F0C-9074-B64C6F1E235F}"/>
    <cellStyle name="_Table_Results &amp; key fig._BAL4Q_Notegr.lag tabell" xfId="60958" xr:uid="{D4A2A364-CDD9-4AAD-AE62-1847CC3F0155}"/>
    <cellStyle name="_Table_Results &amp; key fig._BAL4Q_Sheet4" xfId="60959" xr:uid="{4E6819D3-37EB-4577-B6BF-71847A2F2660}"/>
    <cellStyle name="_Table_Results &amp; key fig._BAL4Q_Sheet5" xfId="60960" xr:uid="{539CB9C9-62B3-4515-8472-7911E40D9C2F}"/>
    <cellStyle name="_Table_Results &amp; key fig._BAL4Q_Sikringsfond" xfId="60961" xr:uid="{6FC29F54-9835-47CB-804A-5813C687827C}"/>
    <cellStyle name="_Table_Results &amp; key fig._BM Forslag til tabeller PL" xfId="60962" xr:uid="{AB716FF3-11FE-4BC7-B132-2A842A064FD7}"/>
    <cellStyle name="_Table_Results &amp; key fig._Expenses" xfId="3273" xr:uid="{9B1D0991-964A-43DC-9C10-F8EBE0106DD9}"/>
    <cellStyle name="_Table_Results &amp; key fig._Expenses_1" xfId="42841" xr:uid="{D2FEE975-8A99-4592-ACF9-D3868529F986}"/>
    <cellStyle name="_Table_Results &amp; key fig._Expenses_2" xfId="60914" xr:uid="{07C31A6E-DB34-4D3F-A97E-62CA3ECBC1B5}"/>
    <cellStyle name="_Table_Results &amp; key fig._Expenses_Expenses" xfId="42842" xr:uid="{D7C88DDD-5C57-439E-8C0A-FCF50C62D249}"/>
    <cellStyle name="_Table_Results &amp; key fig._Expenses_Expenses_1" xfId="60963" xr:uid="{73823C32-BCAF-4B94-B0DD-E4B291C91A28}"/>
    <cellStyle name="_Table_Results &amp; key fig._Factbook" xfId="40842" xr:uid="{D1066C26-3644-4028-8253-D0BEB655A27C}"/>
    <cellStyle name="_Table_Results &amp; key fig._GrossNOTE" xfId="60964" xr:uid="{7A84F240-758B-4D90-8F25-0B69F9D12D87}"/>
    <cellStyle name="_Table_Results &amp; key fig._GrossNOTE_AccImpNOTE" xfId="60965" xr:uid="{8B265A40-49CF-4E47-9091-A1EA6B47EC47}"/>
    <cellStyle name="_Table_Results &amp; key fig._Kontroll DM--&gt;" xfId="40843" xr:uid="{274950E8-6E2C-4698-A55E-0E6A8AB3A61E}"/>
    <cellStyle name="_Table_Results &amp; key fig._Kvartalstabeller" xfId="40844" xr:uid="{A1BE059F-C749-4255-8180-66D30AF07ADB}"/>
    <cellStyle name="_Table_Results &amp; key fig._Loans &amp; comm." xfId="60966" xr:uid="{8312A0FE-775A-44E3-9B4B-1E19C570D294}"/>
    <cellStyle name="_Table_Results &amp; key fig._Loans &amp; comm._AccImpNOTE" xfId="60967" xr:uid="{8FACB183-2874-4985-81E0-29542BD526EB}"/>
    <cellStyle name="_Table_Results &amp; key fig._NII" xfId="42729" xr:uid="{F5FC5BFA-2C72-4878-8C96-FDD2047A7BDD}"/>
    <cellStyle name="_Table_Results &amp; key fig._Notegr.lag tabell" xfId="60968" xr:uid="{38954885-7D77-475B-822C-F2D6FED8A1CD}"/>
    <cellStyle name="_Table_Results &amp; key fig._Report" xfId="60969" xr:uid="{0E588B41-1FFE-4FC4-B468-7ABC69EC63CD}"/>
    <cellStyle name="_Table_Results &amp; key fig._Report_1" xfId="60970" xr:uid="{E4BFE66A-372F-47A1-B2FD-04525475C442}"/>
    <cellStyle name="_Table_Results &amp; key fig._Report_1_AccImpNOTE" xfId="60971" xr:uid="{5B4AD8D3-2BD5-44D5-BBA3-B3598B1C104A}"/>
    <cellStyle name="_Table_Results &amp; key fig._Report_1_BM Forslag til tabeller PL" xfId="60972" xr:uid="{3529B748-1EA2-4F51-914F-769749034924}"/>
    <cellStyle name="_Table_Results &amp; key fig._Report_1_GrossNOTE" xfId="60973" xr:uid="{AD64486E-2393-4355-A144-20EAD5BC3835}"/>
    <cellStyle name="_Table_Results &amp; key fig._Report_1_GrossNOTE_AccImpNOTE" xfId="60974" xr:uid="{FCF4B86D-E74A-4FD6-A82D-6C2F957FF7F1}"/>
    <cellStyle name="_Table_Results &amp; key fig._Report_1_Notegr.lag tabell" xfId="60975" xr:uid="{974D291E-591C-468C-A765-92EFAD72EF9B}"/>
    <cellStyle name="_Table_Results &amp; key fig._Report_1_Sheet4" xfId="60976" xr:uid="{22AB4C65-0B2F-4A66-8727-461F8586372D}"/>
    <cellStyle name="_Table_Results &amp; key fig._Report_1_Sheet5" xfId="60977" xr:uid="{3797F338-4A99-40AA-9FDF-6BD5A6BFAA41}"/>
    <cellStyle name="_Table_Results &amp; key fig._Report_1_Sikringsfond" xfId="60978" xr:uid="{2BB2BD5F-660D-4BC4-8660-F0A4EE5906E3}"/>
    <cellStyle name="_Table_Results &amp; key fig._Report_AccImpNOTE" xfId="60979" xr:uid="{A233AFBA-B9BA-41E1-A65B-86F6C051F19A}"/>
    <cellStyle name="_Table_Results &amp; key fig._Report_BM Forslag til tabeller PL" xfId="60980" xr:uid="{445B924B-E3F4-4C73-8825-B791AC51F657}"/>
    <cellStyle name="_Table_Results &amp; key fig._Report_GrossNOTE" xfId="60981" xr:uid="{274F38DB-7D65-4EE8-961C-CF9E66992DAA}"/>
    <cellStyle name="_Table_Results &amp; key fig._Report_GrossNOTE_AccImpNOTE" xfId="60982" xr:uid="{111A06C1-DC8B-483B-B576-E50DA11A31E4}"/>
    <cellStyle name="_Table_Results &amp; key fig._Report_Notegr.lag tabell" xfId="60983" xr:uid="{0FF7E1F5-CC8C-457D-8C87-266C43701F9B}"/>
    <cellStyle name="_Table_Results &amp; key fig._Report_P&amp;L" xfId="60984" xr:uid="{DDBF28E7-C7EE-4F3D-9C6D-3D86DCF05324}"/>
    <cellStyle name="_Table_Results &amp; key fig._Report_P&amp;L_AccImpNOTE" xfId="60985" xr:uid="{D5DA6C01-1C19-405E-A05C-010F570C3190}"/>
    <cellStyle name="_Table_Results &amp; key fig._Report_P&amp;L_BM Forslag til tabeller PL" xfId="60986" xr:uid="{1EA5AA22-4FB7-4E7E-86FC-3DB87F868850}"/>
    <cellStyle name="_Table_Results &amp; key fig._Report_P&amp;L_GrossNOTE" xfId="60987" xr:uid="{1E44D1C7-254E-472A-862E-E4E5BA61DF04}"/>
    <cellStyle name="_Table_Results &amp; key fig._Report_P&amp;L_GrossNOTE_AccImpNOTE" xfId="60988" xr:uid="{63A1803E-2041-403A-B845-8CF1125A526A}"/>
    <cellStyle name="_Table_Results &amp; key fig._Report_P&amp;L_Notegr.lag tabell" xfId="60989" xr:uid="{E9F3E947-D695-4A6D-96A7-EB8A24190835}"/>
    <cellStyle name="_Table_Results &amp; key fig._Report_P&amp;L_Report" xfId="60990" xr:uid="{54A303EF-9360-415F-B9C1-94266CC0504F}"/>
    <cellStyle name="_Table_Results &amp; key fig._Report_P&amp;L_Report_AccImpNOTE" xfId="60991" xr:uid="{58AA97F4-CD3C-4175-A157-6A8905B17B47}"/>
    <cellStyle name="_Table_Results &amp; key fig._Report_P&amp;L_Report_BM Forslag til tabeller PL" xfId="60992" xr:uid="{B8937018-3D6C-4AA7-9785-C25A5960FD7E}"/>
    <cellStyle name="_Table_Results &amp; key fig._Report_P&amp;L_Report_GrossNOTE" xfId="60993" xr:uid="{57582E8D-FA52-47A9-9A00-93ED7331B504}"/>
    <cellStyle name="_Table_Results &amp; key fig._Report_P&amp;L_Report_GrossNOTE_AccImpNOTE" xfId="60994" xr:uid="{7BF63EA5-841A-453D-B882-4F997E407D24}"/>
    <cellStyle name="_Table_Results &amp; key fig._Report_P&amp;L_Report_Notegr.lag tabell" xfId="60995" xr:uid="{6002568B-A291-4D24-9EDA-BB9A7D4266C0}"/>
    <cellStyle name="_Table_Results &amp; key fig._Report_P&amp;L_Report_Sheet4" xfId="60996" xr:uid="{D58E712C-ED86-435E-AB7E-4DD843ED9078}"/>
    <cellStyle name="_Table_Results &amp; key fig._Report_P&amp;L_Report_Sheet5" xfId="60997" xr:uid="{F261CA9D-00E2-4B1D-8334-6B2F5EA45285}"/>
    <cellStyle name="_Table_Results &amp; key fig._Report_P&amp;L_Report_Sikringsfond" xfId="60998" xr:uid="{D978FD87-0E4B-49D3-B709-053B307175DE}"/>
    <cellStyle name="_Table_Results &amp; key fig._Report_P&amp;L_Sheet4" xfId="60999" xr:uid="{8AA6C26E-36E9-496F-B5C0-0D2DF6C95A7E}"/>
    <cellStyle name="_Table_Results &amp; key fig._Report_P&amp;L_Sheet5" xfId="61000" xr:uid="{588E7D05-5788-496A-BD32-72AC6ED8A313}"/>
    <cellStyle name="_Table_Results &amp; key fig._Report_P&amp;L_Sikringsfond" xfId="61001" xr:uid="{7EF97760-2FED-4597-8170-C7B35DDCEF0F}"/>
    <cellStyle name="_Table_Results &amp; key fig._Report_Report" xfId="61002" xr:uid="{296FD2E4-47A0-415F-B134-969952DEA299}"/>
    <cellStyle name="_Table_Results &amp; key fig._Report_Report_AccImpNOTE" xfId="61003" xr:uid="{7DDB4F07-1D79-49C7-B888-019F23AE9822}"/>
    <cellStyle name="_Table_Results &amp; key fig._Report_Report_BM Forslag til tabeller PL" xfId="61004" xr:uid="{C604DBF4-CB2E-45DE-AE30-BE93F92C5553}"/>
    <cellStyle name="_Table_Results &amp; key fig._Report_Report_GrossNOTE" xfId="61005" xr:uid="{96135907-F581-4339-992A-CE44E430051A}"/>
    <cellStyle name="_Table_Results &amp; key fig._Report_Report_GrossNOTE_AccImpNOTE" xfId="61006" xr:uid="{BAC34591-FBAE-471E-9C9D-27949E102A2C}"/>
    <cellStyle name="_Table_Results &amp; key fig._Report_Report_Notegr.lag tabell" xfId="61007" xr:uid="{B42C2171-3FEF-4D3C-A62F-81D5A0310990}"/>
    <cellStyle name="_Table_Results &amp; key fig._Report_Report_Sheet4" xfId="61008" xr:uid="{872BDFAB-E766-4F60-B115-7C5201E68BB6}"/>
    <cellStyle name="_Table_Results &amp; key fig._Report_Report_Sheet5" xfId="61009" xr:uid="{7F273349-2890-42BA-B8BF-9BCF61FAC75B}"/>
    <cellStyle name="_Table_Results &amp; key fig._Report_Report_Sikringsfond" xfId="61010" xr:uid="{9450B502-C727-43DA-BC49-224D9EFFAEB0}"/>
    <cellStyle name="_Table_Results &amp; key fig._Report_Sheet4" xfId="61011" xr:uid="{214E89A6-5DA8-4DF1-BE25-FEC99125FE63}"/>
    <cellStyle name="_Table_Results &amp; key fig._Report_Sheet5" xfId="61012" xr:uid="{A4610418-40BD-43DF-BF09-4CC170F501A8}"/>
    <cellStyle name="_Table_Results &amp; key fig._Report_Sikringsfond" xfId="61013" xr:uid="{308703F4-90E4-4367-B6D6-1F98E60DADFF}"/>
    <cellStyle name="_Table_Results &amp; key fig._SEG" xfId="61014" xr:uid="{8AFFB22B-A281-49C4-8969-6EDBB9B6A5E7}"/>
    <cellStyle name="_Table_Results &amp; key fig._SEG_AccImpNOTE" xfId="61015" xr:uid="{683F63B6-B339-4B71-8356-A75B252D4979}"/>
    <cellStyle name="_Table_Results &amp; key fig._SEG_BM Forslag til tabeller PL" xfId="61016" xr:uid="{1015A7C8-3121-4463-8B29-D3750746D3D7}"/>
    <cellStyle name="_Table_Results &amp; key fig._SEG_GrossNOTE" xfId="61017" xr:uid="{A90388E8-0508-43ED-B450-BA4BCF17758C}"/>
    <cellStyle name="_Table_Results &amp; key fig._SEG_GrossNOTE_AccImpNOTE" xfId="61018" xr:uid="{E7FE05AA-0EB3-4579-BF78-816245F1E568}"/>
    <cellStyle name="_Table_Results &amp; key fig._SEG_Notegr.lag tabell" xfId="61019" xr:uid="{2A465418-BB45-4792-8EB2-2F2EC044F95B}"/>
    <cellStyle name="_Table_Results &amp; key fig._SEG_Sheet4" xfId="61020" xr:uid="{4D463978-36A1-47AF-98AE-6D35B7F9A635}"/>
    <cellStyle name="_Table_Results &amp; key fig._SEG_Sheet5" xfId="61021" xr:uid="{019B29B8-7A72-4169-91E4-EE082384485B}"/>
    <cellStyle name="_Table_Results &amp; key fig._SEG_Sikringsfond" xfId="61022" xr:uid="{358F39C1-FF3C-4E28-BFC6-C0BC40E207D3}"/>
    <cellStyle name="_Table_Results &amp; key fig._Sheet4" xfId="61023" xr:uid="{D7353FA4-78ED-4165-B0D8-CBDF17573176}"/>
    <cellStyle name="_Table_Results &amp; key fig._Sheet5" xfId="61024" xr:uid="{1B1312B2-58E3-4F94-AFCB-F4E213201260}"/>
    <cellStyle name="_Table_Results &amp; key fig._Sikringsfond" xfId="61025" xr:uid="{7F50EA89-8452-46EF-84FE-41AF2501699A}"/>
    <cellStyle name="_Table_SEG" xfId="61026" xr:uid="{B7BF3110-95FC-456A-BFA5-4FA34E3ABB94}"/>
    <cellStyle name="_Table_SEG_AccImpNOTE" xfId="61027" xr:uid="{09568620-3C01-4C26-98A3-4CD4A83716F3}"/>
    <cellStyle name="_Table_SEG_BM Forslag til tabeller PL" xfId="61028" xr:uid="{BAC7FDFC-57EB-4A5F-BE17-09E130D58AB5}"/>
    <cellStyle name="_Table_SEG_GrossNOTE" xfId="61029" xr:uid="{2D599470-6E23-4E2A-997E-C4DED2374D02}"/>
    <cellStyle name="_Table_SEG_GrossNOTE_AccImpNOTE" xfId="61030" xr:uid="{E91DEEFB-99ED-4D25-8330-BED53643106D}"/>
    <cellStyle name="_Table_SEG_Notegr.lag tabell" xfId="61031" xr:uid="{BAD5F75E-AF67-4BA5-9635-F29622C16C63}"/>
    <cellStyle name="_Table_SEG_Sheet4" xfId="61032" xr:uid="{CCAE6B2E-58DD-4AB7-98E4-83A694FCE5EA}"/>
    <cellStyle name="_Table_SEG_Sheet5" xfId="61033" xr:uid="{772D488F-B946-448B-8C8E-485F920DFE8A}"/>
    <cellStyle name="_Table_SEG_Sikringsfond" xfId="61034" xr:uid="{1D11E5FF-B647-4EF3-BC53-0DDB57DABEFB}"/>
    <cellStyle name="_Table_STI" xfId="43132" xr:uid="{17571888-2584-44A1-A331-2F5F0C10D509}"/>
    <cellStyle name="_TableHead" xfId="3274" xr:uid="{6DE82901-1609-4DD1-A882-DD43E35B9337}"/>
    <cellStyle name="_TableHead_AccImpNOTE" xfId="61036" xr:uid="{0F09E613-3DA8-468C-876A-B975BD77C799}"/>
    <cellStyle name="_TableHead_BM Forslag til tabeller PL" xfId="61037" xr:uid="{5614A2DF-7C82-4DE0-A5A5-7970EC1C1876}"/>
    <cellStyle name="_TableHead_Expenses" xfId="61035" xr:uid="{E0CBD2CF-70D7-4CB5-85D0-CEE24B8981E4}"/>
    <cellStyle name="_TableHead_Notegr.lag tabell" xfId="61038" xr:uid="{24A24C5B-5154-44F3-A935-3C1A5594D7EC}"/>
    <cellStyle name="_TableHead_Sheet4" xfId="61039" xr:uid="{3C2C67E1-7284-4974-B7A9-0132802493E8}"/>
    <cellStyle name="_TableHead_Sheet5" xfId="61040" xr:uid="{3A03B61D-3613-488B-A4F9-6B3100E08920}"/>
    <cellStyle name="_TableHead_Sikringsfond" xfId="61041" xr:uid="{4A4ABA4A-C842-401B-ACB6-2042CE22D03D}"/>
    <cellStyle name="_TableRowHead" xfId="3275" xr:uid="{78BD11D7-4123-4BA6-8FDA-FA00B58BDC13}"/>
    <cellStyle name="_TableRowHead_AccImpNOTE" xfId="61043" xr:uid="{A59359F9-53FD-4321-AA85-F782AB6FF83E}"/>
    <cellStyle name="_TableRowHead_BM Forslag til tabeller PL" xfId="61044" xr:uid="{059D94EC-5E1A-4907-9211-5DBA83E146CE}"/>
    <cellStyle name="_TableRowHead_Expenses" xfId="61042" xr:uid="{EA098EB2-12AC-4175-8B68-CB72C94C2DC5}"/>
    <cellStyle name="_TableRowHead_Notegr.lag tabell" xfId="61045" xr:uid="{C8A7BBB8-7D07-48B5-92E6-A043EA37D3BF}"/>
    <cellStyle name="_TableRowHead_Sheet4" xfId="61046" xr:uid="{8941EAE1-181A-4760-812B-6A3B7813BEA1}"/>
    <cellStyle name="_TableRowHead_Sheet5" xfId="61047" xr:uid="{F95D3E44-5AA5-4D6F-BA4B-8C63577F0230}"/>
    <cellStyle name="_TableRowHead_Sikringsfond" xfId="61048" xr:uid="{E854C38D-E530-4A9C-9F40-088D3309B612}"/>
    <cellStyle name="_TableSuperHead" xfId="3276" xr:uid="{EADD9CD2-99AE-4D31-8DE1-11822229C953}"/>
    <cellStyle name="_TableSuperHead_AccImpNOTE" xfId="61050" xr:uid="{CBC39CFA-3626-4583-8F5C-894304447A9F}"/>
    <cellStyle name="_TableSuperHead_BM Forslag til tabeller PL" xfId="61051" xr:uid="{84756342-00FD-4FAB-8ACE-F71A6EB0B3F5}"/>
    <cellStyle name="_TableSuperHead_Expenses" xfId="61049" xr:uid="{856D2DB9-B0BB-4439-8BC8-0830F2525127}"/>
    <cellStyle name="_TableSuperHead_Notegr.lag tabell" xfId="61052" xr:uid="{82D1945D-BB0F-4B9A-97CC-5967D6D515EB}"/>
    <cellStyle name="_TableSuperHead_Sheet4" xfId="61053" xr:uid="{547F640C-E93A-42C5-8AE6-80FA7739E33E}"/>
    <cellStyle name="_TableSuperHead_Sheet5" xfId="61054" xr:uid="{B085B82E-0AA8-4015-AD37-45C8D134CA11}"/>
    <cellStyle name="_TableSuperHead_Sikringsfond" xfId="61055" xr:uid="{3D4A97F4-F56C-4401-A4C9-7452E8C8FEB0}"/>
    <cellStyle name="_Tall 2005-2010 kap" xfId="3277" xr:uid="{DFE41235-5904-4C50-9F1D-340D234569A9}"/>
    <cellStyle name="_Tall 2005-2010 kap 2" xfId="43133" xr:uid="{23F1A1D3-3BCD-4A66-8FBB-9A72B4631629}"/>
    <cellStyle name="_Tall 2005-2010 kap_AccImpNOTE" xfId="61057" xr:uid="{D6E336F8-E3FB-4D1F-9D96-2B0FBD0B25E2}"/>
    <cellStyle name="_Tall 2005-2010 kap_BM Forslag til tabeller PL" xfId="61058" xr:uid="{E222616B-C7E7-4FEC-945E-4141394E40A8}"/>
    <cellStyle name="_Tall 2005-2010 kap_Expenses" xfId="61056" xr:uid="{92C045C6-19F6-4E13-84A8-8970D5B8F81F}"/>
    <cellStyle name="_Tall 2005-2010 kap_Notegr.lag tabell" xfId="61059" xr:uid="{967BD607-9BD3-424A-B90E-11F82D87BC62}"/>
    <cellStyle name="_Tall 2005-2010 kap_Sheet4" xfId="61060" xr:uid="{BD59E603-47DC-40CD-A1F4-E407C81D231C}"/>
    <cellStyle name="_Tall 2005-2010 kap_Sheet5" xfId="61061" xr:uid="{9A33997D-9F0F-4799-A446-8CE7720AAA4B}"/>
    <cellStyle name="_Tall 2005-2010 kap_Sikringsfond" xfId="61062" xr:uid="{2CBF79C4-3382-47E9-A8A9-B92B5DA08E63}"/>
    <cellStyle name="_Total" xfId="3278" xr:uid="{59F3E76A-D671-4CD7-984F-9F3E0A315EF3}"/>
    <cellStyle name="_Total 2" xfId="3279" xr:uid="{A76ADBD2-88FF-411F-B54A-7F0342A24F45}"/>
    <cellStyle name="_Total 2 2" xfId="3280" xr:uid="{7BB67A48-173E-42F6-A352-0ADA8BA8731D}"/>
    <cellStyle name="_Total 2 2 2" xfId="3281" xr:uid="{E19DF563-BB7C-48BD-9173-432C8655E598}"/>
    <cellStyle name="_Total 2 2 2 2" xfId="3282" xr:uid="{1F6B0A48-49BF-4E77-B342-00B1F3E15AB4}"/>
    <cellStyle name="_Total 2 2 2 2_AccImpNOTE" xfId="61068" xr:uid="{1A8493B4-3767-41D3-B0ED-B82CA80F6219}"/>
    <cellStyle name="_Total 2 2 2 2_BM Forslag til tabeller PL" xfId="61069" xr:uid="{988D14E1-A1E0-478D-9837-ECF387601955}"/>
    <cellStyle name="_Total 2 2 2 2_Expenses" xfId="61067" xr:uid="{73E18EA3-5E3A-42FC-8E06-10C1C757DBA3}"/>
    <cellStyle name="_Total 2 2 2 2_Notegr.lag tabell" xfId="61070" xr:uid="{66D5AFAD-683F-40BA-9FF2-959A567E48A7}"/>
    <cellStyle name="_Total 2 2 2 2_Sheet4" xfId="61071" xr:uid="{CFC73F5B-D466-4043-BD5C-43480BFCBF74}"/>
    <cellStyle name="_Total 2 2 2 2_Sheet5" xfId="61072" xr:uid="{BEBCB0A1-7B77-46FE-802C-F191907070C7}"/>
    <cellStyle name="_Total 2 2 2 2_Sikringsfond" xfId="61073" xr:uid="{8A7D197B-E720-408B-A19B-96B738D5031F}"/>
    <cellStyle name="_Total 2 2 2_AccImpNOTE" xfId="61074" xr:uid="{26FD978A-4A13-4C28-A472-1BD071BC0D83}"/>
    <cellStyle name="_Total 2 2 2_BM Forslag til tabeller PL" xfId="61075" xr:uid="{C5179AB2-65FF-437A-835D-F4E391EAB57F}"/>
    <cellStyle name="_Total 2 2 2_Expenses" xfId="61066" xr:uid="{D9FF931A-AAD5-41CF-8B30-BB3AE59AD8A2}"/>
    <cellStyle name="_Total 2 2 2_Notegr.lag tabell" xfId="61076" xr:uid="{08B09024-2A5D-4000-A204-EA8B241C5238}"/>
    <cellStyle name="_Total 2 2 2_Sheet4" xfId="61077" xr:uid="{0AB0D427-DF51-4069-A38C-60AF555C9529}"/>
    <cellStyle name="_Total 2 2 2_Sheet5" xfId="61078" xr:uid="{2114D2E1-6858-4311-9560-239BC4B2354B}"/>
    <cellStyle name="_Total 2 2 2_Sikringsfond" xfId="61079" xr:uid="{56C778E5-0BDF-4F34-897E-26359FFCC9A3}"/>
    <cellStyle name="_Total 2 2 3" xfId="3283" xr:uid="{A5EE01D1-68AF-4C62-90B0-E91FAECE6BE7}"/>
    <cellStyle name="_Total 2 2 3_AccImpNOTE" xfId="61081" xr:uid="{D49DE38C-D949-4A53-A767-30BA92E77DD5}"/>
    <cellStyle name="_Total 2 2 3_BM Forslag til tabeller PL" xfId="61082" xr:uid="{CE3FDD57-534D-42F9-B0FD-60A42E012BBB}"/>
    <cellStyle name="_Total 2 2 3_Expenses" xfId="61080" xr:uid="{70E99CC0-CCD8-4C45-852B-555E3B79FB8C}"/>
    <cellStyle name="_Total 2 2 3_Notegr.lag tabell" xfId="61083" xr:uid="{E6517E22-0AF9-4229-BF5E-1B48F8BA9411}"/>
    <cellStyle name="_Total 2 2 3_Sheet4" xfId="61084" xr:uid="{2D110CE1-9461-4C2E-BA06-3671EB60D68A}"/>
    <cellStyle name="_Total 2 2 3_Sheet5" xfId="61085" xr:uid="{E247E37D-3329-4679-BD83-FDAAD400A8CB}"/>
    <cellStyle name="_Total 2 2 3_Sikringsfond" xfId="61086" xr:uid="{786EAB6B-D342-4649-8B0D-CF6B88055EFA}"/>
    <cellStyle name="_Total 2 2_AccImpNOTE" xfId="61087" xr:uid="{B3CB3CED-888C-4356-AA05-85A10213324D}"/>
    <cellStyle name="_Total 2 2_BM Forslag til tabeller PL" xfId="61088" xr:uid="{3AB09310-DE90-447F-8902-2EE72FDC09C5}"/>
    <cellStyle name="_Total 2 2_Expenses" xfId="61065" xr:uid="{96F18855-BDF2-484D-9510-C8D5A7170128}"/>
    <cellStyle name="_Total 2 2_Notegr.lag tabell" xfId="61089" xr:uid="{0F0D9429-2B31-4EAC-AABE-E13B852759DD}"/>
    <cellStyle name="_Total 2 2_Sheet4" xfId="61090" xr:uid="{0C9D650B-9C6F-4CC4-BD3F-3AACB12F264A}"/>
    <cellStyle name="_Total 2 2_Sheet5" xfId="61091" xr:uid="{4FBC8E6C-185A-4720-A3E4-31B971395844}"/>
    <cellStyle name="_Total 2 2_Sikringsfond" xfId="61092" xr:uid="{559B426E-9138-428F-8D64-AA4B87927A50}"/>
    <cellStyle name="_Total 2 3" xfId="3284" xr:uid="{93097760-4735-4BE9-94A6-BF1CA9EB9C26}"/>
    <cellStyle name="_Total 2 3 2" xfId="3285" xr:uid="{573F4DFD-E39D-4FA4-9B50-17C3AB371FAB}"/>
    <cellStyle name="_Total 2 3 2_AccImpNOTE" xfId="61095" xr:uid="{6CB1E20B-2536-476C-B2B8-75F3FAF298B9}"/>
    <cellStyle name="_Total 2 3 2_BM Forslag til tabeller PL" xfId="61096" xr:uid="{9432709F-21F8-4235-BC36-DAE77E1CF918}"/>
    <cellStyle name="_Total 2 3 2_Expenses" xfId="61094" xr:uid="{4D82092A-489D-488E-B8F6-39192D9CF290}"/>
    <cellStyle name="_Total 2 3 2_Notegr.lag tabell" xfId="61097" xr:uid="{7EC885D2-1285-410F-ABC1-60398E93434F}"/>
    <cellStyle name="_Total 2 3 2_Sheet4" xfId="61098" xr:uid="{8321A303-47C0-4AEF-80D7-05405BAD40D8}"/>
    <cellStyle name="_Total 2 3 2_Sheet5" xfId="61099" xr:uid="{E5321CB9-777F-421D-9417-1B73CE7843CE}"/>
    <cellStyle name="_Total 2 3 2_Sikringsfond" xfId="61100" xr:uid="{DA800341-68F6-48A1-BAC9-9EFF95338D1E}"/>
    <cellStyle name="_Total 2 3_AccImpNOTE" xfId="61101" xr:uid="{C681D6C0-BE49-4B01-BC85-E928273F9998}"/>
    <cellStyle name="_Total 2 3_BM Forslag til tabeller PL" xfId="61102" xr:uid="{E8C0DE79-2BDE-4DD4-88F7-1DB7EE087104}"/>
    <cellStyle name="_Total 2 3_Expenses" xfId="61093" xr:uid="{D45F2086-6582-4B91-AE0F-9B80E58C71D1}"/>
    <cellStyle name="_Total 2 3_Notegr.lag tabell" xfId="61103" xr:uid="{1C14954E-FFD3-4538-86E1-3F52C3C91305}"/>
    <cellStyle name="_Total 2 3_Sheet4" xfId="61104" xr:uid="{AD95473C-D35F-48C7-BFF6-BBFB45D63D17}"/>
    <cellStyle name="_Total 2 3_Sheet5" xfId="61105" xr:uid="{175BDE04-EB3C-4538-B7CD-74954262EDAD}"/>
    <cellStyle name="_Total 2 3_Sikringsfond" xfId="61106" xr:uid="{94518DD5-A0E9-4091-85AD-77735F6515F8}"/>
    <cellStyle name="_Total 2 4" xfId="3286" xr:uid="{23345799-8F88-4A4A-B4C4-E036EBE494D6}"/>
    <cellStyle name="_Total 2 4_AccImpNOTE" xfId="61108" xr:uid="{210D6594-70B6-4DF3-B64A-39D2C9692985}"/>
    <cellStyle name="_Total 2 4_BM Forslag til tabeller PL" xfId="61109" xr:uid="{B25BBE86-C5FF-47F4-AE61-E8F5E3E340EC}"/>
    <cellStyle name="_Total 2 4_Expenses" xfId="61107" xr:uid="{B450B7EE-71D7-4229-9756-FC9CAC4B3512}"/>
    <cellStyle name="_Total 2 4_Notegr.lag tabell" xfId="61110" xr:uid="{1D09C6F4-78A7-413F-932E-C9477A53EE10}"/>
    <cellStyle name="_Total 2 4_Sheet4" xfId="61111" xr:uid="{CCB9D441-3258-4022-8574-8C4647ACD194}"/>
    <cellStyle name="_Total 2 4_Sheet5" xfId="61112" xr:uid="{BC505E01-8618-44D1-B5FD-25AA78487CD0}"/>
    <cellStyle name="_Total 2 4_Sikringsfond" xfId="61113" xr:uid="{41252A2D-8BA6-41EC-8692-4723C3B2C5F6}"/>
    <cellStyle name="_Total 2_AccImpNOTE" xfId="61114" xr:uid="{91065285-883E-4B41-B4D7-E170B8F4DDEB}"/>
    <cellStyle name="_Total 2_BM Forslag til tabeller PL" xfId="61115" xr:uid="{616562BF-7023-4C90-A388-654C323D587C}"/>
    <cellStyle name="_Total 2_Expenses" xfId="61064" xr:uid="{7976A94B-1139-4D9E-9310-8304E165DE5A}"/>
    <cellStyle name="_Total 2_Kontroll ME" xfId="10452" xr:uid="{5A160541-FA90-4399-8EAB-40721E34F1BC}"/>
    <cellStyle name="_Total 2_Kontroll-fane" xfId="10453" xr:uid="{81808B7E-59AA-4D46-843C-3016E05B2774}"/>
    <cellStyle name="_Total 2_Notegr.lag tabell" xfId="61116" xr:uid="{DFD08697-7E0F-46CE-99E4-357900007585}"/>
    <cellStyle name="_Total 2_Sheet4" xfId="61117" xr:uid="{30E42773-1BEA-4E73-8129-DEED2BFEF29A}"/>
    <cellStyle name="_Total 2_Sheet5" xfId="61118" xr:uid="{25FA5DB7-0E4A-48DC-AB09-23A5E60704D0}"/>
    <cellStyle name="_Total 2_Sikringsfond" xfId="61119" xr:uid="{F4C4D2CD-0901-418D-BAA5-068A6EE91E0F}"/>
    <cellStyle name="_Total 3" xfId="3287" xr:uid="{023A57BA-65B1-4F7F-B8A5-4331DE74E9DC}"/>
    <cellStyle name="_Total 3 2" xfId="3288" xr:uid="{D24DCEA9-455D-4B7E-ABB7-BF1D386F621D}"/>
    <cellStyle name="_Total 3 2_AccImpNOTE" xfId="61122" xr:uid="{8D7ADA40-5FDB-48D5-A0BB-9D3207368CEF}"/>
    <cellStyle name="_Total 3 2_BM Forslag til tabeller PL" xfId="61123" xr:uid="{72DF1B89-022D-4009-80A0-02720602056A}"/>
    <cellStyle name="_Total 3 2_Expenses" xfId="61121" xr:uid="{7F4DDED6-B522-481D-99AC-0E72A22AB1C7}"/>
    <cellStyle name="_Total 3 2_Notegr.lag tabell" xfId="61124" xr:uid="{A4BBB40C-A951-4AC7-AE6E-678C7096C203}"/>
    <cellStyle name="_Total 3 2_Sheet4" xfId="61125" xr:uid="{7C285E0C-308F-4A8B-AD0C-073850E5D073}"/>
    <cellStyle name="_Total 3 2_Sheet5" xfId="61126" xr:uid="{86C6322A-46FD-4805-80DB-36C86EB2A766}"/>
    <cellStyle name="_Total 3 2_Sikringsfond" xfId="61127" xr:uid="{A074586D-10E6-46FA-A013-FA4B54163D8F}"/>
    <cellStyle name="_Total 3_AccImpNOTE" xfId="61128" xr:uid="{20F192FF-A0BA-4E5F-9A41-FA09D1FC1F0B}"/>
    <cellStyle name="_Total 3_BM Forslag til tabeller PL" xfId="61129" xr:uid="{DCEBF1F6-30AE-4893-94DB-1494BD823114}"/>
    <cellStyle name="_Total 3_Expenses" xfId="61120" xr:uid="{224602BC-F069-460C-9DF2-47767EDBFE42}"/>
    <cellStyle name="_Total 3_Notegr.lag tabell" xfId="61130" xr:uid="{4A92F7B7-2F6E-4F69-B6B7-231456F46893}"/>
    <cellStyle name="_Total 3_Sheet4" xfId="61131" xr:uid="{DC946CCA-6B55-46AB-8921-60804C722ADE}"/>
    <cellStyle name="_Total 3_Sheet5" xfId="61132" xr:uid="{ED55490E-B5EB-487D-B482-12672DA1C11D}"/>
    <cellStyle name="_Total 3_Sikringsfond" xfId="61133" xr:uid="{914AAF9E-AC2C-4914-A1C6-98EFDE87C626}"/>
    <cellStyle name="_Total 4" xfId="3289" xr:uid="{C53F8D64-A57A-405A-AA17-26B2D5832FA5}"/>
    <cellStyle name="_Total 4 2" xfId="3290" xr:uid="{041C21C9-5161-4756-BFAB-F36D43616CEE}"/>
    <cellStyle name="_Total 4 2_AccImpNOTE" xfId="61136" xr:uid="{7DB96E95-2FA0-4880-A709-865E31876491}"/>
    <cellStyle name="_Total 4 2_BM Forslag til tabeller PL" xfId="61137" xr:uid="{EBBFDDFD-9A23-4129-AF92-D08F9F6398AD}"/>
    <cellStyle name="_Total 4 2_Expenses" xfId="61135" xr:uid="{A000C8DA-AE63-4D51-8D6F-144572F3C5D4}"/>
    <cellStyle name="_Total 4 2_Notegr.lag tabell" xfId="61138" xr:uid="{2697DB02-2FD9-404F-A9B7-6AF910CD16B3}"/>
    <cellStyle name="_Total 4 2_Sheet4" xfId="61139" xr:uid="{E8A272B4-022A-4ED5-A8B6-0D0BF9E47F5F}"/>
    <cellStyle name="_Total 4 2_Sheet5" xfId="61140" xr:uid="{762A682C-436C-481C-9784-C4622357F044}"/>
    <cellStyle name="_Total 4 2_Sikringsfond" xfId="61141" xr:uid="{29893308-488A-4E64-BB6B-616C5BCCBF2E}"/>
    <cellStyle name="_Total 4_AccImpNOTE" xfId="61142" xr:uid="{67EDE008-B3D9-4FC6-9F6A-2A277D758CE6}"/>
    <cellStyle name="_Total 4_BM Forslag til tabeller PL" xfId="61143" xr:uid="{F0BED3D2-09DF-4AF2-818C-79644F3A904C}"/>
    <cellStyle name="_Total 4_Expenses" xfId="61134" xr:uid="{80A331B0-277F-433F-BAB1-5AD8EE302FA5}"/>
    <cellStyle name="_Total 4_Notegr.lag tabell" xfId="61144" xr:uid="{35290944-8B94-4AED-86C6-761A9BBD8AE2}"/>
    <cellStyle name="_Total 4_Sheet4" xfId="61145" xr:uid="{D6915585-B565-42CC-9622-26287E2E09D3}"/>
    <cellStyle name="_Total 4_Sheet5" xfId="61146" xr:uid="{769128EA-8D84-4658-AEAC-77BED27BC0CA}"/>
    <cellStyle name="_Total 4_Sikringsfond" xfId="61147" xr:uid="{BD349CD6-E594-43E2-AFA4-81D8845A39EB}"/>
    <cellStyle name="_Total 5" xfId="3291" xr:uid="{995B00ED-3B95-4359-8A64-F7671C2D1813}"/>
    <cellStyle name="_Total 5_AccImpNOTE" xfId="61149" xr:uid="{3D9E2D3F-6EF9-4FA1-860D-33E41743DF61}"/>
    <cellStyle name="_Total 5_BM Forslag til tabeller PL" xfId="61150" xr:uid="{BB483B49-2193-4396-9E8F-C0530B82717C}"/>
    <cellStyle name="_Total 5_Expenses" xfId="61148" xr:uid="{5998B25D-71E2-41A6-9506-180E0AA453DE}"/>
    <cellStyle name="_Total 5_Notegr.lag tabell" xfId="61151" xr:uid="{62785798-7545-47E3-B63C-834C3F6E2A5E}"/>
    <cellStyle name="_Total 5_Sheet4" xfId="61152" xr:uid="{359DBA76-6621-4065-AE83-1198BA896970}"/>
    <cellStyle name="_Total 5_Sheet5" xfId="61153" xr:uid="{14D45F84-07A5-4C04-BD76-400B96EA5322}"/>
    <cellStyle name="_Total 5_Sikringsfond" xfId="61154" xr:uid="{3D6B2A9F-448F-4789-B413-4CD8AAE72881}"/>
    <cellStyle name="_Total_AccImpNOTE" xfId="61155" xr:uid="{64C76CDF-BB02-4CD7-94FA-7329C741DE12}"/>
    <cellStyle name="_Total_BM Forslag til tabeller PL" xfId="61156" xr:uid="{8EF5D7E8-21E0-4835-8793-C162B6A55C4A}"/>
    <cellStyle name="_Total_Expenses" xfId="3292" xr:uid="{FB822D98-0458-4A35-9624-9466FC4912D2}"/>
    <cellStyle name="_Total_Expenses (1)" xfId="3293" xr:uid="{C6438A93-6FF1-4CC1-A06D-EA48CA2A6BAE}"/>
    <cellStyle name="_Total_Expenses (1)_AccImpNOTE" xfId="61159" xr:uid="{6A1FA2E6-34AF-432D-9C42-72B863A57E3A}"/>
    <cellStyle name="_Total_Expenses (1)_BM Forslag til tabeller PL" xfId="61160" xr:uid="{555A7AB2-02DD-4879-9F8E-4C84CB691912}"/>
    <cellStyle name="_Total_Expenses (1)_Expenses" xfId="61158" xr:uid="{20A87444-770E-4A8C-BE4C-FFCD63DD0ABB}"/>
    <cellStyle name="_Total_Expenses (1)_Notegr.lag tabell" xfId="61161" xr:uid="{E013E5F5-4744-4121-80F3-EAA9C7AAB46F}"/>
    <cellStyle name="_Total_Expenses (1)_Sheet4" xfId="61162" xr:uid="{E229A647-ADAC-41DE-A92C-4E8436F86711}"/>
    <cellStyle name="_Total_Expenses (1)_Sheet5" xfId="61163" xr:uid="{C686F01D-8AA5-4842-A917-2A25D76ADEC3}"/>
    <cellStyle name="_Total_Expenses (1)_Sikringsfond" xfId="61164" xr:uid="{75F3AD22-309A-4B71-8CEB-427F576F0750}"/>
    <cellStyle name="_Total_Expenses_1" xfId="61063" xr:uid="{C448FFDF-ABF3-4803-AE62-855C2D4646CC}"/>
    <cellStyle name="_Total_Expenses_Expenses" xfId="61157" xr:uid="{CC9EAC1D-CFE7-4B12-8A71-AA9BFE4C2756}"/>
    <cellStyle name="_Total_Fin perf (2)" xfId="61165" xr:uid="{E05C1944-790E-4E26-B8B3-399E70396F03}"/>
    <cellStyle name="_Total_Fin perf (2)_AccImpNOTE" xfId="61166" xr:uid="{9EE29C30-BFAD-4F60-A67F-2D0CFD78E594}"/>
    <cellStyle name="_Total_Fin perf (2)_BM Forslag til tabeller PL" xfId="61167" xr:uid="{B43220A9-44A8-4F84-A3D5-27965978D9A1}"/>
    <cellStyle name="_Total_Fin perf (2)_Notegr.lag tabell" xfId="61168" xr:uid="{2873CD14-40BB-42E4-8230-FC6927903EC7}"/>
    <cellStyle name="_Total_Fin perf (2)_Sheet4" xfId="61169" xr:uid="{599F50F8-44FE-4CA5-9CD6-5CF546F7ED66}"/>
    <cellStyle name="_Total_Fin perf (2)_Sheet5" xfId="61170" xr:uid="{AB4C99AC-B4B3-4A7A-9479-C648D6E787B6}"/>
    <cellStyle name="_Total_Fin perf (2)_Sikringsfond" xfId="61171" xr:uid="{703035EC-C455-4DDD-B17F-54643661B346}"/>
    <cellStyle name="_Total_Kontroll ME" xfId="10454" xr:uid="{1786432B-9E67-4D90-B750-062E108913C3}"/>
    <cellStyle name="_Total_Kontroll-fane" xfId="10455" xr:uid="{1294A75C-4E25-436D-AE82-956FB079C7DD}"/>
    <cellStyle name="_Total_Loans &amp; comm." xfId="61172" xr:uid="{C40CA692-5432-4B6F-87F0-003CDA7EF417}"/>
    <cellStyle name="_Total_Loans &amp; comm._AccImpNOTE" xfId="61173" xr:uid="{6E7D0E6E-9715-4A4A-9BB8-C18589C72FBA}"/>
    <cellStyle name="_Total_Loans &amp; comm._Balanse" xfId="61174" xr:uid="{CAEE95CF-9D9E-40E6-BA14-106E077F5CBD}"/>
    <cellStyle name="_Total_Loans &amp; comm._Sikringsfond" xfId="61175" xr:uid="{FEB76A75-504F-4C76-8334-FAD274E190E6}"/>
    <cellStyle name="_Total_Notegr.lag tabell" xfId="61176" xr:uid="{7B1C3A8C-66AA-46D4-8FD5-73A1E4460995}"/>
    <cellStyle name="_Total_Prognose eksponering " xfId="3294" xr:uid="{2C272B4E-FFD6-4665-B556-521C84912C2D}"/>
    <cellStyle name="_Total_Prognose eksponering  2" xfId="3295" xr:uid="{352BA6D5-FF92-46C4-ACF9-5BBCF45EAD0B}"/>
    <cellStyle name="_Total_Prognose eksponering  2 2" xfId="3296" xr:uid="{6329F0C1-61C0-425F-B1A4-816B5BE007E5}"/>
    <cellStyle name="_Total_Prognose eksponering  2 2 2" xfId="3297" xr:uid="{D487207F-A942-4534-95BF-724B0DDE8AEF}"/>
    <cellStyle name="_Total_Prognose eksponering  2 2 2_AccImpNOTE" xfId="61181" xr:uid="{CC17F873-D18E-414E-BE54-5EAEC5EEA0D3}"/>
    <cellStyle name="_Total_Prognose eksponering  2 2 2_BM Forslag til tabeller PL" xfId="61182" xr:uid="{4308C171-05E9-4C8E-9D0C-4BAA18C9109F}"/>
    <cellStyle name="_Total_Prognose eksponering  2 2 2_Expenses" xfId="61180" xr:uid="{536C6425-0476-4B16-9E06-448FBD313754}"/>
    <cellStyle name="_Total_Prognose eksponering  2 2 2_Notegr.lag tabell" xfId="61183" xr:uid="{2C3B401B-5D62-463F-8E07-B1D0642A3272}"/>
    <cellStyle name="_Total_Prognose eksponering  2 2 2_Sheet4" xfId="61184" xr:uid="{0A473C36-FB8E-4F26-B267-EBB38FC5B9D1}"/>
    <cellStyle name="_Total_Prognose eksponering  2 2 2_Sheet5" xfId="61185" xr:uid="{FAAABDEB-3F14-49F0-B223-97CBF010ABE0}"/>
    <cellStyle name="_Total_Prognose eksponering  2 2 2_Sikringsfond" xfId="61186" xr:uid="{D9D9E7D6-8B2D-4E42-9BEC-A0960FB62267}"/>
    <cellStyle name="_Total_Prognose eksponering  2 2_AccImpNOTE" xfId="61187" xr:uid="{E46C1B65-91F7-4B58-9840-9B3790327CE7}"/>
    <cellStyle name="_Total_Prognose eksponering  2 2_BM Forslag til tabeller PL" xfId="61188" xr:uid="{743D4151-6478-4E27-B3A4-B872565BB7FA}"/>
    <cellStyle name="_Total_Prognose eksponering  2 2_Expenses" xfId="61179" xr:uid="{5D8375F1-E21D-4B44-96B0-123A5C3CCD35}"/>
    <cellStyle name="_Total_Prognose eksponering  2 2_Notegr.lag tabell" xfId="61189" xr:uid="{7DD0BACF-6C6D-4A9B-8892-DA71CCF258D6}"/>
    <cellStyle name="_Total_Prognose eksponering  2 2_Sheet4" xfId="61190" xr:uid="{DA8FA4EE-F867-4F29-98AA-0FD2B42634C3}"/>
    <cellStyle name="_Total_Prognose eksponering  2 2_Sheet5" xfId="61191" xr:uid="{FA90C3E5-4BB5-404A-99FB-B2D5BA3D97DE}"/>
    <cellStyle name="_Total_Prognose eksponering  2 2_Sikringsfond" xfId="61192" xr:uid="{560D9E43-CEBD-4B36-81FE-27B2F9D733F8}"/>
    <cellStyle name="_Total_Prognose eksponering  2 3" xfId="3298" xr:uid="{E204A31A-409A-4E0F-9333-EBDEA765FF66}"/>
    <cellStyle name="_Total_Prognose eksponering  2 3_AccImpNOTE" xfId="61194" xr:uid="{97998F4C-5449-413F-81F9-1830077F55D3}"/>
    <cellStyle name="_Total_Prognose eksponering  2 3_BM Forslag til tabeller PL" xfId="61195" xr:uid="{F5FDA538-C351-4D0D-880E-9964AD570904}"/>
    <cellStyle name="_Total_Prognose eksponering  2 3_Expenses" xfId="61193" xr:uid="{FA333FFF-CC43-440D-A230-51083B40DFAC}"/>
    <cellStyle name="_Total_Prognose eksponering  2 3_Notegr.lag tabell" xfId="61196" xr:uid="{2978AF2D-1D94-4B3C-ACDE-7E41DCAC318A}"/>
    <cellStyle name="_Total_Prognose eksponering  2 3_Sheet4" xfId="61197" xr:uid="{2231363E-87AC-40B8-BBFA-2699716C6CBC}"/>
    <cellStyle name="_Total_Prognose eksponering  2 3_Sheet5" xfId="61198" xr:uid="{916ED2D4-2278-4C65-B2B9-61AA87A7504C}"/>
    <cellStyle name="_Total_Prognose eksponering  2 3_Sikringsfond" xfId="61199" xr:uid="{0DC45EDE-A737-4B7B-9BC5-F8214814E0E5}"/>
    <cellStyle name="_Total_Prognose eksponering  2_AccImpNOTE" xfId="61200" xr:uid="{86793566-D936-4B25-A651-10545218772B}"/>
    <cellStyle name="_Total_Prognose eksponering  2_BM Forslag til tabeller PL" xfId="61201" xr:uid="{F7E232C3-4162-4FF4-9C85-BB32DF750A97}"/>
    <cellStyle name="_Total_Prognose eksponering  2_Expenses" xfId="61178" xr:uid="{A362779F-5410-4A60-B637-EA8CCD7951D1}"/>
    <cellStyle name="_Total_Prognose eksponering  2_Notegr.lag tabell" xfId="61202" xr:uid="{70EB307D-FBFE-47D5-8ADC-1866733AB400}"/>
    <cellStyle name="_Total_Prognose eksponering  2_Sheet4" xfId="61203" xr:uid="{33084223-56A7-49BE-A570-283175CD104A}"/>
    <cellStyle name="_Total_Prognose eksponering  2_Sheet5" xfId="61204" xr:uid="{1BCFBF68-F4A7-4D13-9FC4-D0F7A3011076}"/>
    <cellStyle name="_Total_Prognose eksponering  2_Sikringsfond" xfId="61205" xr:uid="{BBFA4E80-A202-4279-A247-0D7D12156A16}"/>
    <cellStyle name="_Total_Prognose eksponering  3" xfId="3299" xr:uid="{EB5E2968-2F21-4687-8089-B92D73CDD1C2}"/>
    <cellStyle name="_Total_Prognose eksponering  3 2" xfId="3300" xr:uid="{D04191F6-0946-4270-8148-62534973C90C}"/>
    <cellStyle name="_Total_Prognose eksponering  3 2_AccImpNOTE" xfId="61208" xr:uid="{017605C6-C1D8-41A3-8E42-2A2589610429}"/>
    <cellStyle name="_Total_Prognose eksponering  3 2_BM Forslag til tabeller PL" xfId="61209" xr:uid="{401E3707-EBBE-475A-8FA2-0DDDF54EC0BC}"/>
    <cellStyle name="_Total_Prognose eksponering  3 2_Expenses" xfId="61207" xr:uid="{AB1162EA-8DE9-4176-B076-30AEFE1BF1EE}"/>
    <cellStyle name="_Total_Prognose eksponering  3 2_Notegr.lag tabell" xfId="61210" xr:uid="{E1605BED-2E28-4E8C-80BE-78C93C27729E}"/>
    <cellStyle name="_Total_Prognose eksponering  3 2_Sheet4" xfId="61211" xr:uid="{C9E5C40A-9B3F-45E3-A553-E974C96C3080}"/>
    <cellStyle name="_Total_Prognose eksponering  3 2_Sheet5" xfId="61212" xr:uid="{13176CE6-EC06-45EA-8309-EA5967B8A3A4}"/>
    <cellStyle name="_Total_Prognose eksponering  3 2_Sikringsfond" xfId="61213" xr:uid="{B2021579-C6BD-405E-B5E6-8F7F9047520D}"/>
    <cellStyle name="_Total_Prognose eksponering  3_AccImpNOTE" xfId="61214" xr:uid="{C86C1258-9A18-4662-9001-FC34E13BD4FA}"/>
    <cellStyle name="_Total_Prognose eksponering  3_BM Forslag til tabeller PL" xfId="61215" xr:uid="{A2ADEF8E-D448-4279-8A00-9A931E48A033}"/>
    <cellStyle name="_Total_Prognose eksponering  3_Expenses" xfId="61206" xr:uid="{53174776-0C91-4933-8490-8F7B08DB9173}"/>
    <cellStyle name="_Total_Prognose eksponering  3_Notegr.lag tabell" xfId="61216" xr:uid="{0C42195B-C211-436C-94BB-6E467D654FC8}"/>
    <cellStyle name="_Total_Prognose eksponering  3_Sheet4" xfId="61217" xr:uid="{D713E16B-7F2C-487D-BFCE-5145EEDC469E}"/>
    <cellStyle name="_Total_Prognose eksponering  3_Sheet5" xfId="61218" xr:uid="{8081D903-1660-4CD9-B9B6-C2A46EC3B6C2}"/>
    <cellStyle name="_Total_Prognose eksponering  3_Sikringsfond" xfId="61219" xr:uid="{767FB405-3EB7-4A7D-A866-FF2306AE0DD1}"/>
    <cellStyle name="_Total_Prognose eksponering  4" xfId="3301" xr:uid="{A1706AB0-DC46-4753-8C6C-37526F7757CB}"/>
    <cellStyle name="_Total_Prognose eksponering  4_AccImpNOTE" xfId="61221" xr:uid="{9A69D018-AAE8-4187-80F6-EAFBEAA5B443}"/>
    <cellStyle name="_Total_Prognose eksponering  4_BM Forslag til tabeller PL" xfId="61222" xr:uid="{536C93FA-4C7B-4410-A232-7CD8333CE35B}"/>
    <cellStyle name="_Total_Prognose eksponering  4_Expenses" xfId="61220" xr:uid="{98AC12AD-F0E8-4161-973A-7E72ABF1BA40}"/>
    <cellStyle name="_Total_Prognose eksponering  4_Notegr.lag tabell" xfId="61223" xr:uid="{90FA6EAA-53A4-4336-A621-EE4CCA8A1477}"/>
    <cellStyle name="_Total_Prognose eksponering  4_Sheet4" xfId="61224" xr:uid="{F3551827-1D98-45E9-9905-92B0BF88CD21}"/>
    <cellStyle name="_Total_Prognose eksponering  4_Sheet5" xfId="61225" xr:uid="{0538E5C1-C2F3-4A09-B380-1FEFC8116D86}"/>
    <cellStyle name="_Total_Prognose eksponering  4_Sikringsfond" xfId="61226" xr:uid="{368B1804-A436-4472-A0FE-76666CCF29F6}"/>
    <cellStyle name="_Total_Prognose eksponering _AccImpNOTE" xfId="61227" xr:uid="{965A360B-1727-44FB-AEA9-DA5B6758CC14}"/>
    <cellStyle name="_Total_Prognose eksponering _BM Forslag til tabeller PL" xfId="61228" xr:uid="{82537300-EFF2-4E32-B922-091478F2FD97}"/>
    <cellStyle name="_Total_Prognose eksponering _Expenses" xfId="61177" xr:uid="{479997BD-F64B-4B8A-B1E6-1DEFF34735A4}"/>
    <cellStyle name="_Total_Prognose eksponering _Notegr.lag tabell" xfId="61229" xr:uid="{F44F16F3-D179-44EC-AAF2-EB3D590DA77B}"/>
    <cellStyle name="_Total_Prognose eksponering _Sheet4" xfId="61230" xr:uid="{5CD254EA-920C-4188-B76C-59BA82CE08A8}"/>
    <cellStyle name="_Total_Prognose eksponering _Sheet5" xfId="61231" xr:uid="{73ED24ED-F33A-4BE9-A8CD-FABD5D160573}"/>
    <cellStyle name="_Total_Prognose eksponering _Sikringsfond" xfId="61232" xr:uid="{29E93E63-82C2-4CE2-92A5-B11AF4E07324}"/>
    <cellStyle name="_Total_Results &amp; key fig." xfId="3302" xr:uid="{84893745-6462-4039-A289-2D65C29B9174}"/>
    <cellStyle name="_Total_Results &amp; key fig._AccImpNOTE" xfId="61234" xr:uid="{DED52836-EB23-42A7-8D25-BD7890856061}"/>
    <cellStyle name="_Total_Results &amp; key fig._BM Forslag til tabeller PL" xfId="61235" xr:uid="{364A816B-F807-48CC-B3D9-995D6CC41548}"/>
    <cellStyle name="_Total_Results &amp; key fig._Expenses" xfId="61233" xr:uid="{B110B9C7-B8C0-47D1-A37E-BC74F5FCE614}"/>
    <cellStyle name="_Total_Results &amp; key fig._Notegr.lag tabell" xfId="61236" xr:uid="{62F3A815-1307-4C6A-BA8A-C40DA516F359}"/>
    <cellStyle name="_Total_Results &amp; key fig._Sheet4" xfId="61237" xr:uid="{51899080-EF45-46E5-9EEE-6776736806CB}"/>
    <cellStyle name="_Total_Results &amp; key fig._Sheet5" xfId="61238" xr:uid="{6C9F682E-3E4A-4C63-87A4-83B76D43EB8E}"/>
    <cellStyle name="_Total_Results &amp; key fig._Sikringsfond" xfId="61239" xr:uid="{3A05E858-1C26-4BE4-B725-9869E80621E4}"/>
    <cellStyle name="_Total_Sheet4" xfId="61240" xr:uid="{9D3BA27D-1F95-47A8-A9E8-B25995776B2A}"/>
    <cellStyle name="_Total_Sheet5" xfId="61241" xr:uid="{26C4A1B6-4957-42A7-8536-13451C486408}"/>
    <cellStyle name="_Total_Sikringsfond" xfId="61242" xr:uid="{094CE81A-5EEB-46DC-8269-08E4EDF15897}"/>
    <cellStyle name="_Total_Vedlegg" xfId="3303" xr:uid="{1BEBBC72-9C25-4781-8818-C0BAF711A77C}"/>
    <cellStyle name="_Total_Vedlegg 2" xfId="3304" xr:uid="{081FFB49-2CD8-4CED-9DCA-8075DEDAFE73}"/>
    <cellStyle name="_Total_Vedlegg 2 2" xfId="3305" xr:uid="{14307524-2D25-49E0-A41F-7DB8139FD5D9}"/>
    <cellStyle name="_Total_Vedlegg 2 2 2" xfId="3306" xr:uid="{C1984A8A-D934-495C-B357-A58AF98BE5D6}"/>
    <cellStyle name="_Total_Vedlegg 2 2 2_AccImpNOTE" xfId="61247" xr:uid="{A424CEF0-12D3-4460-9637-A159EA38DBDB}"/>
    <cellStyle name="_Total_Vedlegg 2 2 2_BM Forslag til tabeller PL" xfId="61248" xr:uid="{08BDD3C2-2116-4339-9FD3-23F91D7BFE60}"/>
    <cellStyle name="_Total_Vedlegg 2 2 2_Expenses" xfId="61246" xr:uid="{91802CD9-CA49-43FE-9967-EF90BEA3A8FD}"/>
    <cellStyle name="_Total_Vedlegg 2 2 2_Notegr.lag tabell" xfId="61249" xr:uid="{A5E30322-EB9E-4F6B-94DF-627FFD01496E}"/>
    <cellStyle name="_Total_Vedlegg 2 2 2_Sheet4" xfId="61250" xr:uid="{C8314A54-ED02-4838-A38C-E78FC01AE07F}"/>
    <cellStyle name="_Total_Vedlegg 2 2 2_Sheet5" xfId="61251" xr:uid="{A4449478-6466-4EA4-9BF3-C1A1459EE796}"/>
    <cellStyle name="_Total_Vedlegg 2 2 2_Sikringsfond" xfId="61252" xr:uid="{C83EFD89-28A0-4224-AFE5-93C3F7AB61F6}"/>
    <cellStyle name="_Total_Vedlegg 2 2_AccImpNOTE" xfId="61253" xr:uid="{AE0B3B34-1AE3-4B22-B98D-F72E86566C55}"/>
    <cellStyle name="_Total_Vedlegg 2 2_BM Forslag til tabeller PL" xfId="61254" xr:uid="{38E06DAA-EED0-4C17-BA0F-66C1CEEA7117}"/>
    <cellStyle name="_Total_Vedlegg 2 2_Expenses" xfId="61245" xr:uid="{81D74B80-B4DC-4A7C-B36F-D8A7ADD5ECCB}"/>
    <cellStyle name="_Total_Vedlegg 2 2_Notegr.lag tabell" xfId="61255" xr:uid="{5EE240B7-021B-4A73-BC30-3E8099126B9C}"/>
    <cellStyle name="_Total_Vedlegg 2 2_Sheet4" xfId="61256" xr:uid="{8CA687D9-7992-4D7D-A703-373F6E735828}"/>
    <cellStyle name="_Total_Vedlegg 2 2_Sheet5" xfId="61257" xr:uid="{FAE50A4E-83BA-4471-BAE5-3C6C9490A6BA}"/>
    <cellStyle name="_Total_Vedlegg 2 2_Sikringsfond" xfId="61258" xr:uid="{5D947385-E3CE-4607-B627-78D980A2098B}"/>
    <cellStyle name="_Total_Vedlegg 2 3" xfId="3307" xr:uid="{0C28E6C9-B90E-49B2-930C-8513752B3C09}"/>
    <cellStyle name="_Total_Vedlegg 2 3 2" xfId="3308" xr:uid="{C6BB02B2-3EB4-456C-9F1F-D57653C4E99F}"/>
    <cellStyle name="_Total_Vedlegg 2 3 2_AccImpNOTE" xfId="61261" xr:uid="{3A6D4E74-945F-412A-9822-EF38175DDC03}"/>
    <cellStyle name="_Total_Vedlegg 2 3 2_BM Forslag til tabeller PL" xfId="61262" xr:uid="{1F11EA30-1535-453D-8F58-2D3F2BBFBB73}"/>
    <cellStyle name="_Total_Vedlegg 2 3 2_Expenses" xfId="61260" xr:uid="{D77C5585-DA81-4E1A-9764-EECAA001EB93}"/>
    <cellStyle name="_Total_Vedlegg 2 3 2_Notegr.lag tabell" xfId="61263" xr:uid="{F1184C54-8115-4810-AB3E-AC2DF14DF795}"/>
    <cellStyle name="_Total_Vedlegg 2 3 2_Sheet4" xfId="61264" xr:uid="{932A340E-8671-47EA-B786-B9185FD0594C}"/>
    <cellStyle name="_Total_Vedlegg 2 3 2_Sheet5" xfId="61265" xr:uid="{A493D6C7-B908-4D47-AA4F-B7785C093C5C}"/>
    <cellStyle name="_Total_Vedlegg 2 3 2_Sikringsfond" xfId="61266" xr:uid="{B64F8487-877C-4FAF-86BB-2985C8C8C274}"/>
    <cellStyle name="_Total_Vedlegg 2 3_AccImpNOTE" xfId="61267" xr:uid="{4015336C-1CC8-45DD-985F-7926AC65D0E0}"/>
    <cellStyle name="_Total_Vedlegg 2 3_BM Forslag til tabeller PL" xfId="61268" xr:uid="{2E98ACDB-09D7-4A27-A37E-6CE85C8E3356}"/>
    <cellStyle name="_Total_Vedlegg 2 3_Expenses" xfId="61259" xr:uid="{4CE3DFB2-4623-43C6-AE54-262A339A5F40}"/>
    <cellStyle name="_Total_Vedlegg 2 3_Notegr.lag tabell" xfId="61269" xr:uid="{19BE7ADB-68BD-4AB5-BAE6-A7DD538CE5B7}"/>
    <cellStyle name="_Total_Vedlegg 2 3_Sheet4" xfId="61270" xr:uid="{31E89C50-54A8-44C9-AD74-281BDF2265F2}"/>
    <cellStyle name="_Total_Vedlegg 2 3_Sheet5" xfId="61271" xr:uid="{6A75C005-C079-4458-A1F6-16DC44D7DF18}"/>
    <cellStyle name="_Total_Vedlegg 2 3_Sikringsfond" xfId="61272" xr:uid="{F3C8BEBA-74EC-4433-905F-BC0CB5DA0025}"/>
    <cellStyle name="_Total_Vedlegg 2 4" xfId="3309" xr:uid="{2E0534D4-8F34-4C9D-B510-A3BA96768645}"/>
    <cellStyle name="_Total_Vedlegg 2 4_AccImpNOTE" xfId="61274" xr:uid="{A2E61C0A-4879-44AD-8FD0-E726F305CC10}"/>
    <cellStyle name="_Total_Vedlegg 2 4_BM Forslag til tabeller PL" xfId="61275" xr:uid="{DF71F342-FD66-45E4-8515-67F03B9DEA59}"/>
    <cellStyle name="_Total_Vedlegg 2 4_Expenses" xfId="61273" xr:uid="{B0610FDB-6F43-4B3C-B360-16182A633764}"/>
    <cellStyle name="_Total_Vedlegg 2 4_Notegr.lag tabell" xfId="61276" xr:uid="{4B0A5A56-E541-4555-9C42-F874524D538B}"/>
    <cellStyle name="_Total_Vedlegg 2 4_Sheet4" xfId="61277" xr:uid="{5D2DF595-EB4E-40F9-B34C-534614F2A872}"/>
    <cellStyle name="_Total_Vedlegg 2 4_Sheet5" xfId="61278" xr:uid="{5BEB4E48-EABA-4831-AEF9-15BFDD4FB3FC}"/>
    <cellStyle name="_Total_Vedlegg 2 4_Sikringsfond" xfId="61279" xr:uid="{72BB7230-1E54-4881-B7A9-2FB6B0D4182B}"/>
    <cellStyle name="_Total_Vedlegg 2_AccImpNOTE" xfId="61280" xr:uid="{C792F5B9-900A-4D20-B80C-9FBEC516FB58}"/>
    <cellStyle name="_Total_Vedlegg 2_BM Forslag til tabeller PL" xfId="61281" xr:uid="{B5BE7395-73AC-4A66-B15A-75F1C1E38BB4}"/>
    <cellStyle name="_Total_Vedlegg 2_Expenses" xfId="61244" xr:uid="{5C51DB64-86FA-42EB-B929-2EA3D55ED429}"/>
    <cellStyle name="_Total_Vedlegg 2_Notegr.lag tabell" xfId="61282" xr:uid="{69C16AEC-FF10-4815-9D69-938221042A20}"/>
    <cellStyle name="_Total_Vedlegg 2_Sheet4" xfId="61283" xr:uid="{8F1CF76D-922C-4AA9-85B1-6F0A2978DF28}"/>
    <cellStyle name="_Total_Vedlegg 2_Sheet5" xfId="61284" xr:uid="{63F532A3-91B3-4E24-9BD5-2E267AEB5F80}"/>
    <cellStyle name="_Total_Vedlegg 2_Sikringsfond" xfId="61285" xr:uid="{D9D10D6B-21F9-48AA-A410-AAE483D44453}"/>
    <cellStyle name="_Total_Vedlegg 3" xfId="3310" xr:uid="{FAE4DC2C-9947-46C5-8CC9-F56A7C4702E1}"/>
    <cellStyle name="_Total_Vedlegg 3 2" xfId="3311" xr:uid="{56DC83E2-A97A-482D-A4C4-C3C4523BFA96}"/>
    <cellStyle name="_Total_Vedlegg 3 2_AccImpNOTE" xfId="61288" xr:uid="{F3F3A364-2B35-4828-A8B4-B51DF37141F7}"/>
    <cellStyle name="_Total_Vedlegg 3 2_BM Forslag til tabeller PL" xfId="61289" xr:uid="{28693192-6303-4BA9-8E4C-475809D72216}"/>
    <cellStyle name="_Total_Vedlegg 3 2_Expenses" xfId="61287" xr:uid="{C420BC80-B548-4F73-A5B6-9AFAABC3D697}"/>
    <cellStyle name="_Total_Vedlegg 3 2_Notegr.lag tabell" xfId="61290" xr:uid="{F2E27766-3D89-47EA-A8C5-02A2C138FE00}"/>
    <cellStyle name="_Total_Vedlegg 3 2_Sheet4" xfId="61291" xr:uid="{76903144-892D-4857-9CB3-D552F41DADB4}"/>
    <cellStyle name="_Total_Vedlegg 3 2_Sheet5" xfId="61292" xr:uid="{28BA03E0-44AB-4E2C-8C29-FAFEA37C22F9}"/>
    <cellStyle name="_Total_Vedlegg 3 2_Sikringsfond" xfId="61293" xr:uid="{F11313F6-B75B-4467-BDDA-A1D09DCBE0C4}"/>
    <cellStyle name="_Total_Vedlegg 3_AccImpNOTE" xfId="61294" xr:uid="{66CF19CE-D7A3-41D9-9737-682449BEE585}"/>
    <cellStyle name="_Total_Vedlegg 3_BM Forslag til tabeller PL" xfId="61295" xr:uid="{CD093695-3645-4E20-A067-D42CD8F0ED0C}"/>
    <cellStyle name="_Total_Vedlegg 3_Expenses" xfId="61286" xr:uid="{C7ED4011-617E-44FD-9727-3AFCDA7C6B80}"/>
    <cellStyle name="_Total_Vedlegg 3_Notegr.lag tabell" xfId="61296" xr:uid="{788CC02A-B600-4448-A3D5-E46753CB9B9B}"/>
    <cellStyle name="_Total_Vedlegg 3_Sheet4" xfId="61297" xr:uid="{A7106629-A3EA-4CC6-B9B3-2727B6E48029}"/>
    <cellStyle name="_Total_Vedlegg 3_Sheet5" xfId="61298" xr:uid="{4BC9143F-6E7D-4C78-97AF-482B13088042}"/>
    <cellStyle name="_Total_Vedlegg 3_Sikringsfond" xfId="61299" xr:uid="{8472DEC1-8618-4ADC-B82E-AAF4FC969816}"/>
    <cellStyle name="_Total_Vedlegg 4" xfId="3312" xr:uid="{8DD7F8D4-80FC-4BC6-A1F2-D6DA022B2209}"/>
    <cellStyle name="_Total_Vedlegg 4 2" xfId="3313" xr:uid="{4233507D-9D6F-4835-B6A7-A4D75FBC4345}"/>
    <cellStyle name="_Total_Vedlegg 4 2_AccImpNOTE" xfId="61302" xr:uid="{5997B04F-5894-4CC9-8BAF-ECBEF66ED8F0}"/>
    <cellStyle name="_Total_Vedlegg 4 2_BM Forslag til tabeller PL" xfId="61303" xr:uid="{A93D2B3A-A2E3-4C33-823E-9CB7272C08BD}"/>
    <cellStyle name="_Total_Vedlegg 4 2_Expenses" xfId="61301" xr:uid="{053CB3E5-A9BB-4002-844C-41D138B5183D}"/>
    <cellStyle name="_Total_Vedlegg 4 2_Notegr.lag tabell" xfId="61304" xr:uid="{5527DBE0-1BBA-4F0F-9A0C-24A9E849C8F3}"/>
    <cellStyle name="_Total_Vedlegg 4 2_Sheet4" xfId="61305" xr:uid="{0007A3BC-6333-45D4-A088-E5B7FFB0D67F}"/>
    <cellStyle name="_Total_Vedlegg 4 2_Sheet5" xfId="61306" xr:uid="{48F0E5EF-80AC-4D07-99AE-CE919B6A3A7B}"/>
    <cellStyle name="_Total_Vedlegg 4 2_Sikringsfond" xfId="61307" xr:uid="{DA5EC0B1-DA98-4678-8971-CE60BF02CAA8}"/>
    <cellStyle name="_Total_Vedlegg 4_AccImpNOTE" xfId="61308" xr:uid="{7A99571F-59B9-4247-A6E9-FA5ADAFC853F}"/>
    <cellStyle name="_Total_Vedlegg 4_BM Forslag til tabeller PL" xfId="61309" xr:uid="{0C98D641-9E10-47C5-A087-F3092DE10D51}"/>
    <cellStyle name="_Total_Vedlegg 4_Expenses" xfId="61300" xr:uid="{3175FA7D-D122-4F1F-B9B9-D0FFD21FAE1E}"/>
    <cellStyle name="_Total_Vedlegg 4_Notegr.lag tabell" xfId="61310" xr:uid="{4DF5AA41-0C6E-407D-BD66-F88E5EE9D52A}"/>
    <cellStyle name="_Total_Vedlegg 4_Sheet4" xfId="61311" xr:uid="{F0857EC9-6279-46D6-A31C-B7CDAD79BF4E}"/>
    <cellStyle name="_Total_Vedlegg 4_Sheet5" xfId="61312" xr:uid="{926F3283-6667-4B43-AFA3-EF820E78DBDE}"/>
    <cellStyle name="_Total_Vedlegg 4_Sikringsfond" xfId="61313" xr:uid="{8F3ED8CF-1ADE-400D-905B-FB6A94FDB35E}"/>
    <cellStyle name="_Total_Vedlegg 5" xfId="3314" xr:uid="{76CE8663-7609-4B41-AD73-DC67A80E86DE}"/>
    <cellStyle name="_Total_Vedlegg 5_AccImpNOTE" xfId="61315" xr:uid="{EFF90E28-6A37-49B5-BC48-8985F1D8D095}"/>
    <cellStyle name="_Total_Vedlegg 5_BM Forslag til tabeller PL" xfId="61316" xr:uid="{78C43F03-4985-4499-93EE-0671DA8B3EE1}"/>
    <cellStyle name="_Total_Vedlegg 5_Expenses" xfId="61314" xr:uid="{DA0C5A5E-3373-48DC-A438-59C0FFD12AB2}"/>
    <cellStyle name="_Total_Vedlegg 5_Notegr.lag tabell" xfId="61317" xr:uid="{D604EC36-2379-4467-9585-E0F9BCA85E22}"/>
    <cellStyle name="_Total_Vedlegg 5_Sheet4" xfId="61318" xr:uid="{85BF43E2-083E-49A7-8F43-8CE2DB43098C}"/>
    <cellStyle name="_Total_Vedlegg 5_Sheet5" xfId="61319" xr:uid="{DB3BDA23-86B1-4152-A2EB-929667D26B85}"/>
    <cellStyle name="_Total_Vedlegg 5_Sikringsfond" xfId="61320" xr:uid="{8B7A5407-1AD1-4D8E-83D5-81F8617653F1}"/>
    <cellStyle name="_Total_Vedlegg_1" xfId="3315" xr:uid="{609A64E9-E42D-4BF4-A09D-019B5BE2A29F}"/>
    <cellStyle name="_Total_Vedlegg_1 2" xfId="3316" xr:uid="{1F9B62F5-5CDE-4F76-B2CD-781ADEE1F22E}"/>
    <cellStyle name="_Total_Vedlegg_1 2 2" xfId="3317" xr:uid="{0447EE1F-3CE2-4619-80D0-5C4E2551D3A2}"/>
    <cellStyle name="_Total_Vedlegg_1 2 2 2" xfId="3318" xr:uid="{BFC2309C-2D9D-4A5A-B404-55407831087A}"/>
    <cellStyle name="_Total_Vedlegg_1 2 2 2_AccImpNOTE" xfId="61325" xr:uid="{EEA612B1-EF6C-461E-B514-310D1986E7A0}"/>
    <cellStyle name="_Total_Vedlegg_1 2 2 2_BM Forslag til tabeller PL" xfId="61326" xr:uid="{26272EBF-D80A-416E-A5E9-0653BFDF355F}"/>
    <cellStyle name="_Total_Vedlegg_1 2 2 2_Expenses" xfId="61324" xr:uid="{C99ECCB4-A4EF-41AF-8227-89252FA74413}"/>
    <cellStyle name="_Total_Vedlegg_1 2 2 2_Notegr.lag tabell" xfId="61327" xr:uid="{A504B7ED-3CC2-4062-AB02-044BB589EE4F}"/>
    <cellStyle name="_Total_Vedlegg_1 2 2 2_Sheet4" xfId="61328" xr:uid="{1D30B43A-AE3B-4A66-9CC0-97FC1743E9FB}"/>
    <cellStyle name="_Total_Vedlegg_1 2 2 2_Sheet5" xfId="61329" xr:uid="{24F70620-993B-41F0-815E-287156C7017C}"/>
    <cellStyle name="_Total_Vedlegg_1 2 2 2_Sikringsfond" xfId="61330" xr:uid="{C8E8208C-255E-4B3E-969E-5B1A787E19B5}"/>
    <cellStyle name="_Total_Vedlegg_1 2 2_AccImpNOTE" xfId="61331" xr:uid="{AFE14D82-645C-4988-94B3-E2F3A3157511}"/>
    <cellStyle name="_Total_Vedlegg_1 2 2_BM Forslag til tabeller PL" xfId="61332" xr:uid="{EC121561-0B64-4A83-948B-5E72C328B160}"/>
    <cellStyle name="_Total_Vedlegg_1 2 2_Expenses" xfId="61323" xr:uid="{21B36CFC-A222-4E7C-94B5-D27144357945}"/>
    <cellStyle name="_Total_Vedlegg_1 2 2_Notegr.lag tabell" xfId="61333" xr:uid="{D7072F1E-22D6-4977-AC46-C970CA2291EE}"/>
    <cellStyle name="_Total_Vedlegg_1 2 2_Sheet4" xfId="61334" xr:uid="{A78E4FE6-033E-4E55-B6AD-05BBDE7139FA}"/>
    <cellStyle name="_Total_Vedlegg_1 2 2_Sheet5" xfId="61335" xr:uid="{AE9A4063-174C-4E4A-94D3-3D3190EDC343}"/>
    <cellStyle name="_Total_Vedlegg_1 2 2_Sikringsfond" xfId="61336" xr:uid="{45553375-71A7-419F-ABD5-33B916D45CD7}"/>
    <cellStyle name="_Total_Vedlegg_1 2 3" xfId="3319" xr:uid="{E37FDC23-3423-458F-BDB4-AC081E2C9935}"/>
    <cellStyle name="_Total_Vedlegg_1 2 3_AccImpNOTE" xfId="61338" xr:uid="{ED26FE4C-5D6C-4BE9-BABE-ED37B05891C3}"/>
    <cellStyle name="_Total_Vedlegg_1 2 3_BM Forslag til tabeller PL" xfId="61339" xr:uid="{9790C83C-4887-4DB3-8BD9-CF9EEE10F793}"/>
    <cellStyle name="_Total_Vedlegg_1 2 3_Expenses" xfId="61337" xr:uid="{7FC3AA70-AEA1-4F4C-B6AA-A3E26B0903A1}"/>
    <cellStyle name="_Total_Vedlegg_1 2 3_Notegr.lag tabell" xfId="61340" xr:uid="{08493F1B-F9D7-40B7-92E0-8065F22F4063}"/>
    <cellStyle name="_Total_Vedlegg_1 2 3_Sheet4" xfId="61341" xr:uid="{4347EE49-1569-4138-95E4-4F27B238DDF3}"/>
    <cellStyle name="_Total_Vedlegg_1 2 3_Sheet5" xfId="61342" xr:uid="{7477D2EE-4D7B-4AE7-818C-BDA61EA99273}"/>
    <cellStyle name="_Total_Vedlegg_1 2 3_Sikringsfond" xfId="61343" xr:uid="{CCAC49B0-3BA2-4C63-B78F-CB2EE53074AE}"/>
    <cellStyle name="_Total_Vedlegg_1 2_AccImpNOTE" xfId="61344" xr:uid="{7537E95B-A083-42C6-8A8B-B0E0815C552D}"/>
    <cellStyle name="_Total_Vedlegg_1 2_BM Forslag til tabeller PL" xfId="61345" xr:uid="{F8BB73BE-3AA8-4F90-88B4-55C26886796E}"/>
    <cellStyle name="_Total_Vedlegg_1 2_Expenses" xfId="61322" xr:uid="{C79405A7-9D36-4FF4-B8E5-D0EC93515AE1}"/>
    <cellStyle name="_Total_Vedlegg_1 2_Notegr.lag tabell" xfId="61346" xr:uid="{A39BD5CF-EA8B-45F1-AA64-D03918BB1674}"/>
    <cellStyle name="_Total_Vedlegg_1 2_Sheet4" xfId="61347" xr:uid="{83DA29C9-0995-4560-ABAF-5967DE10CDA6}"/>
    <cellStyle name="_Total_Vedlegg_1 2_Sheet5" xfId="61348" xr:uid="{5F9A925C-F949-4F97-9AFC-2A4F4CE1BFB0}"/>
    <cellStyle name="_Total_Vedlegg_1 2_Sikringsfond" xfId="61349" xr:uid="{FCFD3F18-BA1B-4C8F-B541-24865EAF30AF}"/>
    <cellStyle name="_Total_Vedlegg_1 3" xfId="3320" xr:uid="{92186B5A-E44B-42E5-A4E2-E034B31CE9E7}"/>
    <cellStyle name="_Total_Vedlegg_1 3 2" xfId="3321" xr:uid="{E227FAB2-AC70-46CB-8230-A194093979F0}"/>
    <cellStyle name="_Total_Vedlegg_1 3 2_AccImpNOTE" xfId="61352" xr:uid="{2F4119B2-CEDD-4E95-BA6D-70281F10871F}"/>
    <cellStyle name="_Total_Vedlegg_1 3 2_BM Forslag til tabeller PL" xfId="61353" xr:uid="{2C0AD8E7-CF35-4FC4-A3D5-9884B496EF1C}"/>
    <cellStyle name="_Total_Vedlegg_1 3 2_Expenses" xfId="61351" xr:uid="{1514BB2B-FCBE-453D-85F2-5FBB5FDCF60E}"/>
    <cellStyle name="_Total_Vedlegg_1 3 2_Notegr.lag tabell" xfId="61354" xr:uid="{784B6AAD-1DED-4890-93F1-C40E1F2110E6}"/>
    <cellStyle name="_Total_Vedlegg_1 3 2_Sheet4" xfId="61355" xr:uid="{28217C12-5C24-489A-86B1-3EA4EEEB1F83}"/>
    <cellStyle name="_Total_Vedlegg_1 3 2_Sheet5" xfId="61356" xr:uid="{0DA9EFAE-83CF-4C34-A9E6-E4ECD42F4401}"/>
    <cellStyle name="_Total_Vedlegg_1 3 2_Sikringsfond" xfId="61357" xr:uid="{7A914EFC-09F3-4739-9F70-D6BE0C146FB8}"/>
    <cellStyle name="_Total_Vedlegg_1 3_AccImpNOTE" xfId="61358" xr:uid="{3F6589E2-AA9E-4E74-A2C5-724F77E0528D}"/>
    <cellStyle name="_Total_Vedlegg_1 3_BM Forslag til tabeller PL" xfId="61359" xr:uid="{886C6835-D1CB-44C3-A58F-8806BCE55218}"/>
    <cellStyle name="_Total_Vedlegg_1 3_Expenses" xfId="61350" xr:uid="{B738214A-ECCF-4EE0-9232-A9E0A968F6B1}"/>
    <cellStyle name="_Total_Vedlegg_1 3_Notegr.lag tabell" xfId="61360" xr:uid="{5E5EE89D-D695-4F6D-BF0C-9DB2AF1A7D24}"/>
    <cellStyle name="_Total_Vedlegg_1 3_Sheet4" xfId="61361" xr:uid="{5B13BE0B-0E33-445F-AEA2-F3C0CE6FF92A}"/>
    <cellStyle name="_Total_Vedlegg_1 3_Sheet5" xfId="61362" xr:uid="{A9227B99-F7F3-408B-B464-90C30A41AF82}"/>
    <cellStyle name="_Total_Vedlegg_1 3_Sikringsfond" xfId="61363" xr:uid="{199083BE-0077-4F6A-8FB4-9824D141F8A3}"/>
    <cellStyle name="_Total_Vedlegg_1 4" xfId="3322" xr:uid="{A60F6DE1-366A-4172-9F04-088A4E292AA8}"/>
    <cellStyle name="_Total_Vedlegg_1 4_AccImpNOTE" xfId="61365" xr:uid="{A7F98804-FC81-4F89-96F1-3B6059F09186}"/>
    <cellStyle name="_Total_Vedlegg_1 4_BM Forslag til tabeller PL" xfId="61366" xr:uid="{EFE3DCE2-5DC9-448E-BA3B-0468B7775ABE}"/>
    <cellStyle name="_Total_Vedlegg_1 4_Expenses" xfId="61364" xr:uid="{9E688DEE-2F61-4D13-8C95-24C400F6D4B9}"/>
    <cellStyle name="_Total_Vedlegg_1 4_Notegr.lag tabell" xfId="61367" xr:uid="{4F1DBB76-5D34-4B35-AF4B-39D937D52127}"/>
    <cellStyle name="_Total_Vedlegg_1 4_Sheet4" xfId="61368" xr:uid="{99351854-94D9-4A60-B0AE-884467C78394}"/>
    <cellStyle name="_Total_Vedlegg_1 4_Sheet5" xfId="61369" xr:uid="{F2CAC44F-7F80-4D71-B48B-76A163B3A5F1}"/>
    <cellStyle name="_Total_Vedlegg_1 4_Sikringsfond" xfId="61370" xr:uid="{1DD4A7C5-2368-4A20-8EA6-E665C3FCDE9F}"/>
    <cellStyle name="_Total_Vedlegg_1_AccImpNOTE" xfId="61371" xr:uid="{A1C862A5-F274-438D-8B0A-85D365F104DD}"/>
    <cellStyle name="_Total_Vedlegg_1_BM Forslag til tabeller PL" xfId="61372" xr:uid="{2B243738-FBFB-4689-B780-FE2EFA214EF8}"/>
    <cellStyle name="_Total_Vedlegg_1_Expenses" xfId="61321" xr:uid="{732298F4-F989-4F10-AE0E-A3CD4C171459}"/>
    <cellStyle name="_Total_Vedlegg_1_Notegr.lag tabell" xfId="61373" xr:uid="{1FB8A67E-0EF4-4FC8-99AC-1CBCB4FEB3F2}"/>
    <cellStyle name="_Total_Vedlegg_1_Sheet4" xfId="61374" xr:uid="{C63A096E-890F-4B77-A672-B2FE7E047392}"/>
    <cellStyle name="_Total_Vedlegg_1_Sheet5" xfId="61375" xr:uid="{FADC0E13-DAED-4339-8361-24AA4BD90431}"/>
    <cellStyle name="_Total_Vedlegg_1_Sikringsfond" xfId="61376" xr:uid="{206D5579-97F3-490B-971B-322336690528}"/>
    <cellStyle name="_Total_Vedlegg_AccImpNOTE" xfId="61377" xr:uid="{96AD09E7-78FD-4962-8731-FE08BCB0D1E6}"/>
    <cellStyle name="_Total_Vedlegg_BM Forslag til tabeller PL" xfId="61378" xr:uid="{34C894E4-9EEF-47A1-93B3-63585E15956C}"/>
    <cellStyle name="_Total_Vedlegg_Expenses" xfId="61243" xr:uid="{2AE6915F-1F06-4088-8B5B-539BFF793B42}"/>
    <cellStyle name="_Total_Vedlegg_Notegr.lag tabell" xfId="61379" xr:uid="{E0EED10F-E9B6-487C-818A-57ADDD80F737}"/>
    <cellStyle name="_Total_Vedlegg_Sheet4" xfId="61380" xr:uid="{A32E62ED-DEA9-4B13-A6EE-DC91DD16A98F}"/>
    <cellStyle name="_Total_Vedlegg_Sheet5" xfId="61381" xr:uid="{3CDBCD5F-ADC7-4CCB-8876-9B5831094754}"/>
    <cellStyle name="_Total_Vedlegg_Sikringsfond" xfId="61382" xr:uid="{CA0C7D86-1D75-4203-8FE9-A26ABF8C6F69}"/>
    <cellStyle name="_Utvikling i balansen i løpet av 2008 innskudd (2)" xfId="10456" xr:uid="{5625C448-CC31-4CC4-82C2-D8653216A51E}"/>
    <cellStyle name="_Utvikling i balansen i løpet av 2008 innskudd (2)_AccImpNOTE" xfId="61384" xr:uid="{6863122F-918A-49B5-A33D-8621D4095C79}"/>
    <cellStyle name="_Utvikling i balansen i løpet av 2008 innskudd (2)_BM Forslag til tabeller PL" xfId="61385" xr:uid="{E41D4A85-E644-490B-B3BB-0604BE51899B}"/>
    <cellStyle name="_Utvikling i balansen i løpet av 2008 innskudd (2)_Expenses" xfId="61383" xr:uid="{25B9098C-9E22-40FD-845F-6CF9EEDDA26F}"/>
    <cellStyle name="_Utvikling i balansen i løpet av 2008 innskudd (2)_Notegr.lag tabell" xfId="61386" xr:uid="{8B1B02BD-EBCE-4CFA-9777-CEE3CB7989E4}"/>
    <cellStyle name="_Utvikling i balansen i løpet av 2008 innskudd (2)_Sheet4" xfId="61387" xr:uid="{F028D370-CB08-4244-AFAD-65B7330ED767}"/>
    <cellStyle name="_Utvikling i balansen i løpet av 2008 innskudd (2)_Sheet5" xfId="61388" xr:uid="{C3EDBCA8-6C6E-4D17-949A-9CF8BFCCA3D4}"/>
    <cellStyle name="_Utvikling i balansen i løpet av 2008 innskudd (2)_Sikringsfond" xfId="61389" xr:uid="{01E0BAF3-7217-4F2B-ACD3-A7054C35E3EE}"/>
    <cellStyle name="_Uvanlige poster 0909" xfId="3323" xr:uid="{9A0E81C2-4992-42C6-9803-31CBA1DAB361}"/>
    <cellStyle name="_Uvanlige poster 0909_AccImpNOTE" xfId="61391" xr:uid="{3A3FAA32-B1E2-46DC-BB6B-3AD02FD42B66}"/>
    <cellStyle name="_Uvanlige poster 0909_BM Forslag til tabeller PL" xfId="61392" xr:uid="{DD884C32-B83F-42BD-B82D-239898144B0C}"/>
    <cellStyle name="_Uvanlige poster 0909_Expenses" xfId="61390" xr:uid="{D6A180C6-3282-4035-812F-E892514B5F9C}"/>
    <cellStyle name="_Uvanlige poster 0909_Kontroll ME" xfId="10457" xr:uid="{B3A0F7D7-9D4B-4003-A572-9426B7516B8E}"/>
    <cellStyle name="_Uvanlige poster 0909_Kontroll-fane" xfId="10458" xr:uid="{F3376D3D-856B-4E5A-999E-B28C1940B626}"/>
    <cellStyle name="_Uvanlige poster 0909_Notegr.lag tabell" xfId="61393" xr:uid="{5CE0EA49-18E0-4107-B2E5-89E3292AF58F}"/>
    <cellStyle name="_Uvanlige poster 0909_Sheet4" xfId="61394" xr:uid="{83AF0368-94A0-49E3-B92F-721D846E8F6C}"/>
    <cellStyle name="_Uvanlige poster 0909_Sheet5" xfId="61395" xr:uid="{F06DA107-AE81-4209-8465-E83462BF6B54}"/>
    <cellStyle name="_Uvanlige poster 0909_Sikringsfond" xfId="61396" xr:uid="{F026C7DB-C43E-46F6-9368-B120647514B0}"/>
    <cellStyle name="_Uvanlige poster 0912 ny versjon 2" xfId="3324" xr:uid="{E9BA0C93-5C64-4197-AB8F-0A5908967627}"/>
    <cellStyle name="_Uvanlige poster 0912 ny versjon 2_AccImpNOTE" xfId="61398" xr:uid="{3986B780-5E47-49D5-AB5A-A325D4ABBD70}"/>
    <cellStyle name="_Uvanlige poster 0912 ny versjon 2_BM Forslag til tabeller PL" xfId="61399" xr:uid="{FEB101BF-F0E9-429C-AACF-286045E4CEFF}"/>
    <cellStyle name="_Uvanlige poster 0912 ny versjon 2_Expenses" xfId="61397" xr:uid="{1009128E-B30E-430D-BEB6-67B8E88BF935}"/>
    <cellStyle name="_Uvanlige poster 0912 ny versjon 2_Kontroll ME" xfId="10459" xr:uid="{48F3B5C0-0E57-4403-BD66-57816797307C}"/>
    <cellStyle name="_Uvanlige poster 0912 ny versjon 2_Kontroll-fane" xfId="10460" xr:uid="{F7CD887E-F340-458E-8BBA-1774160583E2}"/>
    <cellStyle name="_Uvanlige poster 0912 ny versjon 2_Notegr.lag tabell" xfId="61400" xr:uid="{5B95CB16-3AF7-48C0-94D2-62A655C020BC}"/>
    <cellStyle name="_Uvanlige poster 0912 ny versjon 2_Sheet4" xfId="61401" xr:uid="{9A5ABA6A-3CD3-4CD8-AD1C-31DE29A77BE6}"/>
    <cellStyle name="_Uvanlige poster 0912 ny versjon 2_Sheet5" xfId="61402" xr:uid="{A0894FBB-9B46-4B3F-A5A7-65CB7191F673}"/>
    <cellStyle name="_Uvanlige poster 0912 ny versjon 2_Sikringsfond" xfId="61403" xr:uid="{653EEC40-36CC-4F5F-AEF8-6DFFEF7368E8}"/>
    <cellStyle name="_Uvanlige poster 2010" xfId="3325" xr:uid="{6A6C0D83-71DD-4B9E-B34E-0E723D99A002}"/>
    <cellStyle name="_Uvanlige poster 2010_AccImpNOTE" xfId="61405" xr:uid="{ACD965E2-69EE-47CB-8BC0-97C31A2F86BD}"/>
    <cellStyle name="_Uvanlige poster 2010_BM Forslag til tabeller PL" xfId="61406" xr:uid="{46D03574-13C7-41E8-B782-1214FA7E380B}"/>
    <cellStyle name="_Uvanlige poster 2010_Expenses" xfId="61404" xr:uid="{723C8132-FAD0-420A-949C-129D45029C3E}"/>
    <cellStyle name="_Uvanlige poster 2010_Kontroll ME" xfId="10461" xr:uid="{9737A81F-0716-4BDB-8CDC-B6E4C8A80F6D}"/>
    <cellStyle name="_Uvanlige poster 2010_Kontroll-fane" xfId="10462" xr:uid="{E393160F-6552-4B64-BB43-A89875906295}"/>
    <cellStyle name="_Uvanlige poster 2010_Notegr.lag tabell" xfId="61407" xr:uid="{DFBFE152-7CEE-4C7D-AC18-1AA99D00736B}"/>
    <cellStyle name="_Uvanlige poster 2010_Sheet4" xfId="61408" xr:uid="{94525ED2-AAD9-4F5C-BFF3-DCB08002C246}"/>
    <cellStyle name="_Uvanlige poster 2010_Sheet5" xfId="61409" xr:uid="{2E1F314E-B271-497F-A747-0E0F6C11947B}"/>
    <cellStyle name="_Uvanlige poster 2010_Sikringsfond" xfId="61410" xr:uid="{B50571E2-1026-46DF-9168-75136852AACE}"/>
    <cellStyle name="_V35 fra Nordlandsbanken 22.02" xfId="41853" xr:uid="{2DC253CF-E6B7-4379-AEF4-474179D4CB35}"/>
    <cellStyle name="_V35 fra Nordlandsbanken 22.02_AccImpNOTE" xfId="61412" xr:uid="{6DDB2447-950F-4C81-855A-F5DAAABBFAAF}"/>
    <cellStyle name="_V35 fra Nordlandsbanken 22.02_Expenses" xfId="61411" xr:uid="{30DDBDD2-40AC-456A-9EA0-B9C3A853555A}"/>
    <cellStyle name="_V35 fra Nordlandsbanken 22.02_Sikringsfond" xfId="61413" xr:uid="{6998E688-050A-42B6-9EEF-51048ADBDDD5}"/>
    <cellStyle name="_V35 fra Trond G OBL-SERT 15.02 sammendrag" xfId="41854" xr:uid="{81B6A40F-6672-445B-884A-96C5D88496D8}"/>
    <cellStyle name="_V35 fra Trond G OBL-SERT 15.02 sammendrag 2" xfId="41855" xr:uid="{70EBD521-98F8-4BB7-A2B6-F1C50F4F9488}"/>
    <cellStyle name="_V35 fra Trond G OBL-SERT 15.02 sammendrag 2_AccImpNOTE" xfId="61416" xr:uid="{DF3CA364-B77B-4B01-A694-6E6876984C9A}"/>
    <cellStyle name="_V35 fra Trond G OBL-SERT 15.02 sammendrag 2_Expenses" xfId="61415" xr:uid="{1DC3012E-502E-4A20-99E5-893656319D49}"/>
    <cellStyle name="_V35 fra Trond G OBL-SERT 15.02 sammendrag 2_Sikringsfond" xfId="61417" xr:uid="{719D6EB6-7B48-479C-947A-2278F4B59827}"/>
    <cellStyle name="_V35 fra Trond G OBL-SERT 15.02 sammendrag_AccImpNOTE" xfId="61418" xr:uid="{BD0206E2-25BF-4C46-805E-24E116B89D31}"/>
    <cellStyle name="_V35 fra Trond G OBL-SERT 15.02 sammendrag_Expenses" xfId="61414" xr:uid="{FC12B818-EE32-438E-9C6A-7600148D560B}"/>
    <cellStyle name="_V35 fra Trond G OBL-SERT 15.02 sammendrag_Sikringsfond" xfId="61419" xr:uid="{8620C683-FDD7-497B-A46C-F60F658D6DE8}"/>
    <cellStyle name="_Valeffekt NORD, Lux og Finans 16 april" xfId="3326" xr:uid="{698376DE-6D1B-4859-8B49-C0034DAE3DB1}"/>
    <cellStyle name="_Valeffekt NORD, Lux og Finans 16 april 2" xfId="61421" xr:uid="{5323AE6F-E885-40BD-A582-80580642533B}"/>
    <cellStyle name="_Valeffekt NORD, Lux og Finans 16 april 2_AccImpNOTE" xfId="61422" xr:uid="{C902E2D4-F93D-436C-BDCA-87F4E41ED021}"/>
    <cellStyle name="_Valeffekt NORD, Lux og Finans 16 april 2_BM Forslag til tabeller PL" xfId="61423" xr:uid="{FE0B1EF1-2666-417A-AA5A-3D24AB0C2044}"/>
    <cellStyle name="_Valeffekt NORD, Lux og Finans 16 april 2_Notegr.lag tabell" xfId="61424" xr:uid="{C284F762-80A4-4CA0-9E2C-D9C34E0E6B65}"/>
    <cellStyle name="_Valeffekt NORD, Lux og Finans 16 april 2_Sheet4" xfId="61425" xr:uid="{44A8ED10-43EF-4B55-96AC-4C3CB2682806}"/>
    <cellStyle name="_Valeffekt NORD, Lux og Finans 16 april 2_Sheet5" xfId="61426" xr:uid="{C1B22084-B224-405C-BD5E-2E952D5F237C}"/>
    <cellStyle name="_Valeffekt NORD, Lux og Finans 16 april 2_Sikringsfond" xfId="61427" xr:uid="{F24DB73E-4258-4D52-825D-47240E041613}"/>
    <cellStyle name="_Valeffekt NORD, Lux og Finans 16 april 3" xfId="61428" xr:uid="{480E2F70-455E-4704-8BFC-B3049084BB00}"/>
    <cellStyle name="_Valeffekt NORD, Lux og Finans 16 april 3_AccImpNOTE" xfId="61429" xr:uid="{3A341418-CAF4-487D-B00B-72A0D8AE74C4}"/>
    <cellStyle name="_Valeffekt NORD, Lux og Finans 16 april 3_BM Forslag til tabeller PL" xfId="61430" xr:uid="{4D1B9890-1750-4FD7-B286-798F9074644D}"/>
    <cellStyle name="_Valeffekt NORD, Lux og Finans 16 april 3_Notegr.lag tabell" xfId="61431" xr:uid="{10E25AE5-7B0F-4A3C-A4CA-2FC3105208E6}"/>
    <cellStyle name="_Valeffekt NORD, Lux og Finans 16 april 3_Sheet4" xfId="61432" xr:uid="{4431496C-5C58-4527-8893-3CC5D8B3B58B}"/>
    <cellStyle name="_Valeffekt NORD, Lux og Finans 16 april 3_Sheet5" xfId="61433" xr:uid="{CF7A5E59-235A-4E17-8954-743862B137FE}"/>
    <cellStyle name="_Valeffekt NORD, Lux og Finans 16 april 3_Sikringsfond" xfId="61434" xr:uid="{9C960FC0-5D15-499C-98F3-42281EBB05DE}"/>
    <cellStyle name="_Valeffekt NORD, Lux og Finans 16 april_AccImpNOTE" xfId="61435" xr:uid="{A4210F59-3BFB-47DF-A0FE-A0E8DAF29EEA}"/>
    <cellStyle name="_Valeffekt NORD, Lux og Finans 16 april_BM Forslag til tabeller PL" xfId="61436" xr:uid="{FCB9E1F7-C4C6-4413-8134-39050312FA3C}"/>
    <cellStyle name="_Valeffekt NORD, Lux og Finans 16 april_Expenses" xfId="61420" xr:uid="{DB14BF33-61B9-4AB2-A20B-46AA53FA0230}"/>
    <cellStyle name="_Valeffekt NORD, Lux og Finans 16 april_Notegr.lag tabell" xfId="61437" xr:uid="{019BB367-1F2D-4375-93B1-2C9CA62D7909}"/>
    <cellStyle name="_Valeffekt NORD, Lux og Finans 16 april_Sheet4" xfId="61438" xr:uid="{42D7791C-8945-4D46-9719-AFD72F07CFD1}"/>
    <cellStyle name="_Valeffekt NORD, Lux og Finans 16 april_Sheet5" xfId="61439" xr:uid="{1F770F2F-BA30-4B73-A261-76ABA38327AB}"/>
    <cellStyle name="_Valeffekt NORD, Lux og Finans 16 april_Sikringsfond" xfId="61440" xr:uid="{D62CC4C2-FD31-41A4-B54A-F9E9D89346A8}"/>
    <cellStyle name="_Valeffekt NORD, Lux og Finans 21. august" xfId="3327" xr:uid="{0A505066-DB11-4495-A975-9E75E83162EF}"/>
    <cellStyle name="_Valeffekt NORD, Lux og Finans 21. august 2" xfId="61442" xr:uid="{785BCEA8-BA9E-4CF3-AF25-8BC3CB96416F}"/>
    <cellStyle name="_Valeffekt NORD, Lux og Finans 21. august 2_AccImpNOTE" xfId="61443" xr:uid="{F0EE32AE-FF21-404A-A8F6-FEAFE4596284}"/>
    <cellStyle name="_Valeffekt NORD, Lux og Finans 21. august 2_BM Forslag til tabeller PL" xfId="61444" xr:uid="{1177645C-7BDD-4D39-8C59-9F0590418B7F}"/>
    <cellStyle name="_Valeffekt NORD, Lux og Finans 21. august 2_Notegr.lag tabell" xfId="61445" xr:uid="{081CB166-2ADF-40E5-A412-D80F03E510CD}"/>
    <cellStyle name="_Valeffekt NORD, Lux og Finans 21. august 2_Sheet4" xfId="61446" xr:uid="{152A5B03-019E-4C35-8222-83004CD844F8}"/>
    <cellStyle name="_Valeffekt NORD, Lux og Finans 21. august 2_Sheet5" xfId="61447" xr:uid="{43EAA293-F4C8-454F-9E1D-812F07DD0F73}"/>
    <cellStyle name="_Valeffekt NORD, Lux og Finans 21. august 2_Sikringsfond" xfId="61448" xr:uid="{095124CD-A268-4AB4-A481-6E58BE8BF87A}"/>
    <cellStyle name="_Valeffekt NORD, Lux og Finans 21. august 3" xfId="61449" xr:uid="{4D07F5B0-BB05-46A5-B5AB-A5E253330D78}"/>
    <cellStyle name="_Valeffekt NORD, Lux og Finans 21. august 3_AccImpNOTE" xfId="61450" xr:uid="{A71F53E9-A59A-4B2B-8CBF-21989A7FE894}"/>
    <cellStyle name="_Valeffekt NORD, Lux og Finans 21. august 3_BM Forslag til tabeller PL" xfId="61451" xr:uid="{E974C65B-56C4-4396-BC20-CB6C94D7F842}"/>
    <cellStyle name="_Valeffekt NORD, Lux og Finans 21. august 3_Notegr.lag tabell" xfId="61452" xr:uid="{BD79C9C1-69C0-40D1-A716-D908C4666E2C}"/>
    <cellStyle name="_Valeffekt NORD, Lux og Finans 21. august 3_Sheet4" xfId="61453" xr:uid="{2D1C3CD2-2A5F-434E-ACC2-DE1851332563}"/>
    <cellStyle name="_Valeffekt NORD, Lux og Finans 21. august 3_Sheet5" xfId="61454" xr:uid="{E6D39004-BCB6-4E78-AE93-390004DEE352}"/>
    <cellStyle name="_Valeffekt NORD, Lux og Finans 21. august 3_Sikringsfond" xfId="61455" xr:uid="{FD857D83-A4AB-4545-8F7B-5063D9767BD0}"/>
    <cellStyle name="_Valeffekt NORD, Lux og Finans 21. august_AccImpNOTE" xfId="61456" xr:uid="{F9FEAF83-6E07-4721-9109-E77416283E00}"/>
    <cellStyle name="_Valeffekt NORD, Lux og Finans 21. august_BM Forslag til tabeller PL" xfId="61457" xr:uid="{AAB11AEC-9383-400C-98E3-9A6E9FE74548}"/>
    <cellStyle name="_Valeffekt NORD, Lux og Finans 21. august_Expenses" xfId="61441" xr:uid="{E323B09D-3ED7-4715-B81F-980CDEF6766A}"/>
    <cellStyle name="_Valeffekt NORD, Lux og Finans 21. august_Notegr.lag tabell" xfId="61458" xr:uid="{D589B887-F905-4A39-9377-702AEA27340F}"/>
    <cellStyle name="_Valeffekt NORD, Lux og Finans 21. august_Sheet4" xfId="61459" xr:uid="{27095D0A-0354-4381-94C7-086BD9B86D2D}"/>
    <cellStyle name="_Valeffekt NORD, Lux og Finans 21. august_Sheet5" xfId="61460" xr:uid="{8F0F4AC8-04AA-4055-A7E4-C4B4E4589018}"/>
    <cellStyle name="_Valeffekt NORD, Lux og Finans 21. august_Sikringsfond" xfId="61461" xr:uid="{38B603E4-863E-460C-A315-A324EC067304}"/>
    <cellStyle name="_Valeffekt NORD, Lux og Finans 27 november" xfId="3328" xr:uid="{B7BE7595-C53C-4F66-9F91-ADB393B7E010}"/>
    <cellStyle name="_Valeffekt NORD, Lux og Finans 27 november 2" xfId="61463" xr:uid="{8B1646B4-EB88-43B0-BBBC-4640ED58EF35}"/>
    <cellStyle name="_Valeffekt NORD, Lux og Finans 27 november 2_AccImpNOTE" xfId="61464" xr:uid="{4BA133BC-6373-45FC-83DD-E28155A6616B}"/>
    <cellStyle name="_Valeffekt NORD, Lux og Finans 27 november 2_BM Forslag til tabeller PL" xfId="61465" xr:uid="{EDD3719B-C854-4EEB-B299-063243B7E823}"/>
    <cellStyle name="_Valeffekt NORD, Lux og Finans 27 november 2_Notegr.lag tabell" xfId="61466" xr:uid="{18DB7CC0-464F-430A-8159-E4E7A678C892}"/>
    <cellStyle name="_Valeffekt NORD, Lux og Finans 27 november 2_Sheet4" xfId="61467" xr:uid="{738CD2FC-91DD-4297-A7F0-2343F37FB79E}"/>
    <cellStyle name="_Valeffekt NORD, Lux og Finans 27 november 2_Sheet5" xfId="61468" xr:uid="{D6C80638-F77F-4ABA-AE21-D5F5031583C5}"/>
    <cellStyle name="_Valeffekt NORD, Lux og Finans 27 november 2_Sikringsfond" xfId="61469" xr:uid="{DF27A57C-6179-42DE-B277-A952233A57BC}"/>
    <cellStyle name="_Valeffekt NORD, Lux og Finans 27 november 3" xfId="61470" xr:uid="{83478D45-40CB-41E5-A258-1AF6A595F0EB}"/>
    <cellStyle name="_Valeffekt NORD, Lux og Finans 27 november 3_AccImpNOTE" xfId="61471" xr:uid="{7BF53541-6473-4AC0-B2E9-EF119C24E3EA}"/>
    <cellStyle name="_Valeffekt NORD, Lux og Finans 27 november 3_BM Forslag til tabeller PL" xfId="61472" xr:uid="{19C8FAC7-0D78-4AE4-8D8C-6633F1127F43}"/>
    <cellStyle name="_Valeffekt NORD, Lux og Finans 27 november 3_Notegr.lag tabell" xfId="61473" xr:uid="{A35264CB-3BE8-44A8-8671-704E12F66380}"/>
    <cellStyle name="_Valeffekt NORD, Lux og Finans 27 november 3_Sheet4" xfId="61474" xr:uid="{7F5E5114-853F-466D-A9F9-9954B4A094E5}"/>
    <cellStyle name="_Valeffekt NORD, Lux og Finans 27 november 3_Sheet5" xfId="61475" xr:uid="{0C831CFE-565C-4F7C-B5A0-65E24FB309FE}"/>
    <cellStyle name="_Valeffekt NORD, Lux og Finans 27 november 3_Sikringsfond" xfId="61476" xr:uid="{88F58782-06DE-4F05-880A-8C370A379BAB}"/>
    <cellStyle name="_Valeffekt NORD, Lux og Finans 27 november_AccImpNOTE" xfId="61477" xr:uid="{CB6D60FE-F802-4746-8C22-D163523DD013}"/>
    <cellStyle name="_Valeffekt NORD, Lux og Finans 27 november_BM Forslag til tabeller PL" xfId="61478" xr:uid="{0C3B8DB7-1023-4124-B9FB-3E01609075A6}"/>
    <cellStyle name="_Valeffekt NORD, Lux og Finans 27 november_Expenses" xfId="61462" xr:uid="{13494D25-CFEE-4152-B8E8-13F1D245EAC2}"/>
    <cellStyle name="_Valeffekt NORD, Lux og Finans 27 november_Notegr.lag tabell" xfId="61479" xr:uid="{4F6A8F79-1BAC-49FF-9584-4D1CC1339F92}"/>
    <cellStyle name="_Valeffekt NORD, Lux og Finans 27 november_Sheet4" xfId="61480" xr:uid="{557C5704-BF37-4CF7-B74D-F87AC9C150C3}"/>
    <cellStyle name="_Valeffekt NORD, Lux og Finans 27 november_Sheet5" xfId="61481" xr:uid="{5C275501-862D-4BD5-BA49-FE1708D6FEA6}"/>
    <cellStyle name="_Valeffekt NORD, Lux og Finans 27 november_Sikringsfond" xfId="61482" xr:uid="{4428236D-9E7C-4A6F-9268-EFEEE887515A}"/>
    <cellStyle name="_Valeffekt NORD, Lux og Finans 31 des" xfId="3329" xr:uid="{710A317D-E508-4BAD-A0DD-C1E5E3F52B85}"/>
    <cellStyle name="_Valeffekt NORD, Lux og Finans 31 des 2" xfId="61484" xr:uid="{985368B5-1582-490E-BA88-ACD66BDB12E4}"/>
    <cellStyle name="_Valeffekt NORD, Lux og Finans 31 des 2_AccImpNOTE" xfId="61485" xr:uid="{9026E5E0-80CD-4D48-8744-92D61A62DCA5}"/>
    <cellStyle name="_Valeffekt NORD, Lux og Finans 31 des 2_BM Forslag til tabeller PL" xfId="61486" xr:uid="{1A508301-D827-4AE0-8230-56484B7E5D53}"/>
    <cellStyle name="_Valeffekt NORD, Lux og Finans 31 des 2_Notegr.lag tabell" xfId="61487" xr:uid="{D8B6EE1E-AD25-48AC-BD71-029B5A211427}"/>
    <cellStyle name="_Valeffekt NORD, Lux og Finans 31 des 2_Sheet4" xfId="61488" xr:uid="{B7AEB876-0BD5-4626-BAC9-01F10B2275B5}"/>
    <cellStyle name="_Valeffekt NORD, Lux og Finans 31 des 2_Sheet5" xfId="61489" xr:uid="{4DBA9914-ABD1-4085-A22D-5E35F2A1A3D0}"/>
    <cellStyle name="_Valeffekt NORD, Lux og Finans 31 des 2_Sikringsfond" xfId="61490" xr:uid="{09551AD9-ACFD-42E9-8B64-D450A0CB82AD}"/>
    <cellStyle name="_Valeffekt NORD, Lux og Finans 31 des 3" xfId="61491" xr:uid="{C7491D4D-B98E-4718-868A-B2A55A04F856}"/>
    <cellStyle name="_Valeffekt NORD, Lux og Finans 31 des 3_AccImpNOTE" xfId="61492" xr:uid="{5FCEA54A-B9E4-4660-B871-162F3D9AA714}"/>
    <cellStyle name="_Valeffekt NORD, Lux og Finans 31 des 3_BM Forslag til tabeller PL" xfId="61493" xr:uid="{37D26DC3-7515-4CEB-9A77-9787BF9A1E63}"/>
    <cellStyle name="_Valeffekt NORD, Lux og Finans 31 des 3_Notegr.lag tabell" xfId="61494" xr:uid="{C9E5DCCE-D182-4EE4-A028-7928040C8E61}"/>
    <cellStyle name="_Valeffekt NORD, Lux og Finans 31 des 3_Sheet4" xfId="61495" xr:uid="{7ECAB990-BC67-4782-878A-12E44E925BB1}"/>
    <cellStyle name="_Valeffekt NORD, Lux og Finans 31 des 3_Sheet5" xfId="61496" xr:uid="{FC68EC0B-2C19-493B-8F7F-DBECDFC5D1BF}"/>
    <cellStyle name="_Valeffekt NORD, Lux og Finans 31 des 3_Sikringsfond" xfId="61497" xr:uid="{E4659B0F-571A-458C-A22D-786338F27E21}"/>
    <cellStyle name="_Valeffekt NORD, Lux og Finans 31 des_AccImpNOTE" xfId="61498" xr:uid="{E3737FCB-CA48-4DE9-8C87-1533D059EC0E}"/>
    <cellStyle name="_Valeffekt NORD, Lux og Finans 31 des_BM Forslag til tabeller PL" xfId="61499" xr:uid="{525ED3F6-05D5-49B9-AE08-869A7C04A4CC}"/>
    <cellStyle name="_Valeffekt NORD, Lux og Finans 31 des_Expenses" xfId="61483" xr:uid="{05DE031A-180B-42EF-ACF8-F0DE21A92373}"/>
    <cellStyle name="_Valeffekt NORD, Lux og Finans 31 des_Notegr.lag tabell" xfId="61500" xr:uid="{28846B25-BE95-4083-B0B6-0D9489F1877F}"/>
    <cellStyle name="_Valeffekt NORD, Lux og Finans 31 des_Sheet4" xfId="61501" xr:uid="{D3363C19-73B0-42CC-85E2-FD4395648663}"/>
    <cellStyle name="_Valeffekt NORD, Lux og Finans 31 des_Sheet5" xfId="61502" xr:uid="{D0CCD61F-18A6-422B-AA36-B677E2B75CEA}"/>
    <cellStyle name="_Valeffekt NORD, Lux og Finans 31 des_Sikringsfond" xfId="61503" xr:uid="{4BAD2A50-29EB-4E89-A7E6-A65D297EE284}"/>
    <cellStyle name="_Valeffekt NORD, Lux og Finans 3Q09" xfId="3330" xr:uid="{93465BFF-6A86-432A-A2CE-1A7B9133DF1D}"/>
    <cellStyle name="_Valeffekt NORD, Lux og Finans 3Q09 2" xfId="61505" xr:uid="{1BE282E8-D549-4013-A639-25E9BB88FD74}"/>
    <cellStyle name="_Valeffekt NORD, Lux og Finans 3Q09 2_AccImpNOTE" xfId="61506" xr:uid="{A885F349-224E-4CFE-A38D-7C7CAF9FF726}"/>
    <cellStyle name="_Valeffekt NORD, Lux og Finans 3Q09 2_BM Forslag til tabeller PL" xfId="61507" xr:uid="{ED81E90C-4754-487C-A190-41D5E013A59B}"/>
    <cellStyle name="_Valeffekt NORD, Lux og Finans 3Q09 2_Notegr.lag tabell" xfId="61508" xr:uid="{737B833D-227F-455C-B8D1-05C14EB9CC89}"/>
    <cellStyle name="_Valeffekt NORD, Lux og Finans 3Q09 2_Sheet4" xfId="61509" xr:uid="{CF65A345-5397-4139-88D7-61F6000E7674}"/>
    <cellStyle name="_Valeffekt NORD, Lux og Finans 3Q09 2_Sheet5" xfId="61510" xr:uid="{1FFC989B-7471-44DD-B19D-F87CB300CB8D}"/>
    <cellStyle name="_Valeffekt NORD, Lux og Finans 3Q09 2_Sikringsfond" xfId="61511" xr:uid="{660D8F11-4217-43F4-8B81-3334D3C93583}"/>
    <cellStyle name="_Valeffekt NORD, Lux og Finans 3Q09 3" xfId="61512" xr:uid="{B19A2839-4C0E-4801-8A91-155E65B9D6ED}"/>
    <cellStyle name="_Valeffekt NORD, Lux og Finans 3Q09 3_AccImpNOTE" xfId="61513" xr:uid="{5E61517F-834F-4678-9E1C-81156C77B72B}"/>
    <cellStyle name="_Valeffekt NORD, Lux og Finans 3Q09 3_BM Forslag til tabeller PL" xfId="61514" xr:uid="{71F52389-0CF8-4CC1-855C-EE82D67CA890}"/>
    <cellStyle name="_Valeffekt NORD, Lux og Finans 3Q09 3_Notegr.lag tabell" xfId="61515" xr:uid="{F3ED0D2C-0CAA-426C-AF17-52DF1F6B8B5F}"/>
    <cellStyle name="_Valeffekt NORD, Lux og Finans 3Q09 3_Sheet4" xfId="61516" xr:uid="{2AEAC769-A793-4B08-8AB6-88F0EB3DCB8E}"/>
    <cellStyle name="_Valeffekt NORD, Lux og Finans 3Q09 3_Sheet5" xfId="61517" xr:uid="{DB61A158-30C0-4025-9E0D-BCF54B2E1890}"/>
    <cellStyle name="_Valeffekt NORD, Lux og Finans 3Q09 3_Sikringsfond" xfId="61518" xr:uid="{AA777254-0903-42B8-BD2A-5B9A57C5811A}"/>
    <cellStyle name="_Valeffekt NORD, Lux og Finans 3Q09_AccImpNOTE" xfId="61519" xr:uid="{F7BC1F3E-B226-4D9F-A769-5B67E6E344E7}"/>
    <cellStyle name="_Valeffekt NORD, Lux og Finans 3Q09_BM Forslag til tabeller PL" xfId="61520" xr:uid="{B5718F74-4449-45FC-92F3-3617F1E9CC0B}"/>
    <cellStyle name="_Valeffekt NORD, Lux og Finans 3Q09_Expenses" xfId="61504" xr:uid="{1ED8337B-C35E-4B0F-83D3-F723F54E262D}"/>
    <cellStyle name="_Valeffekt NORD, Lux og Finans 3Q09_Notegr.lag tabell" xfId="61521" xr:uid="{A1A0CCD4-7AFC-4BEE-9D34-F7C9551E700B}"/>
    <cellStyle name="_Valeffekt NORD, Lux og Finans 3Q09_Sheet4" xfId="61522" xr:uid="{4B3D293F-7AC9-4782-B4A6-18BBB7E5FEAB}"/>
    <cellStyle name="_Valeffekt NORD, Lux og Finans 3Q09_Sheet5" xfId="61523" xr:uid="{21C3EB46-370B-4D48-A54C-4CF15700B3F4}"/>
    <cellStyle name="_Valeffekt NORD, Lux og Finans 3Q09_Sikringsfond" xfId="61524" xr:uid="{A1394C8F-5441-4B41-9448-5D26E59A976F}"/>
    <cellStyle name="_Valeffekt NORD, Lux og Finans 9 april" xfId="3331" xr:uid="{C549A9F7-4B25-4630-AAA7-9C4B0E40D89E}"/>
    <cellStyle name="_Valeffekt NORD, Lux og Finans 9 april 2" xfId="61526" xr:uid="{9BA5B0EE-C946-4999-8A9A-B1954639C2D4}"/>
    <cellStyle name="_Valeffekt NORD, Lux og Finans 9 april 2_AccImpNOTE" xfId="61527" xr:uid="{AE35C025-8A12-4BD8-AC8B-2377BD1865C0}"/>
    <cellStyle name="_Valeffekt NORD, Lux og Finans 9 april 2_BM Forslag til tabeller PL" xfId="61528" xr:uid="{EB0CD42C-E794-4241-9E09-A44C626A6B88}"/>
    <cellStyle name="_Valeffekt NORD, Lux og Finans 9 april 2_Notegr.lag tabell" xfId="61529" xr:uid="{9494BF03-0142-460B-B0AE-C7D5A6364D3D}"/>
    <cellStyle name="_Valeffekt NORD, Lux og Finans 9 april 2_Sheet4" xfId="61530" xr:uid="{336899CB-990E-4A89-B87D-72FF83C6AC4C}"/>
    <cellStyle name="_Valeffekt NORD, Lux og Finans 9 april 2_Sheet5" xfId="61531" xr:uid="{FD1BE4B1-7F07-4625-9419-0AC789E973A9}"/>
    <cellStyle name="_Valeffekt NORD, Lux og Finans 9 april 2_Sikringsfond" xfId="61532" xr:uid="{C58BEA24-8728-4510-B1F6-BC0CA5460C2D}"/>
    <cellStyle name="_Valeffekt NORD, Lux og Finans 9 april 3" xfId="61533" xr:uid="{206D72BB-1886-423E-B683-AAF61599C1A5}"/>
    <cellStyle name="_Valeffekt NORD, Lux og Finans 9 april 3_AccImpNOTE" xfId="61534" xr:uid="{4832310B-A58F-42B1-8013-C495AAB054B3}"/>
    <cellStyle name="_Valeffekt NORD, Lux og Finans 9 april 3_BM Forslag til tabeller PL" xfId="61535" xr:uid="{0307BCCE-F4FB-4588-A597-DA1C08F6D32A}"/>
    <cellStyle name="_Valeffekt NORD, Lux og Finans 9 april 3_Notegr.lag tabell" xfId="61536" xr:uid="{784EFA22-1F32-4EAE-8843-AA38AF0E9A91}"/>
    <cellStyle name="_Valeffekt NORD, Lux og Finans 9 april 3_Sheet4" xfId="61537" xr:uid="{71A77CD6-D107-4AA5-AAF8-93E28E8BC750}"/>
    <cellStyle name="_Valeffekt NORD, Lux og Finans 9 april 3_Sheet5" xfId="61538" xr:uid="{6C78FD46-F75B-4A23-8B1A-E247DCFC010A}"/>
    <cellStyle name="_Valeffekt NORD, Lux og Finans 9 april 3_Sikringsfond" xfId="61539" xr:uid="{4F86D06E-485B-49C6-B872-6B6418F5349F}"/>
    <cellStyle name="_Valeffekt NORD, Lux og Finans 9 april_AccImpNOTE" xfId="61540" xr:uid="{AE6D4A29-8BAB-4D9D-AFD2-76207290FF98}"/>
    <cellStyle name="_Valeffekt NORD, Lux og Finans 9 april_BM Forslag til tabeller PL" xfId="61541" xr:uid="{32AC1B8E-5C07-468C-89EB-8E6C0C062287}"/>
    <cellStyle name="_Valeffekt NORD, Lux og Finans 9 april_Expenses" xfId="61525" xr:uid="{C3D8C621-9F7E-42A9-BF0C-56B00A5C2352}"/>
    <cellStyle name="_Valeffekt NORD, Lux og Finans 9 april_Notegr.lag tabell" xfId="61542" xr:uid="{6BFB51D9-0D16-47DD-9C23-3BE2C37CCEA5}"/>
    <cellStyle name="_Valeffekt NORD, Lux og Finans 9 april_Sheet4" xfId="61543" xr:uid="{D94EBA0A-632C-4EE0-B532-6085B1AB0894}"/>
    <cellStyle name="_Valeffekt NORD, Lux og Finans 9 april_Sheet5" xfId="61544" xr:uid="{3D29834E-FC73-40F2-A1DF-39943E052AE4}"/>
    <cellStyle name="_Valeffekt NORD, Lux og Finans 9 april_Sikringsfond" xfId="61545" xr:uid="{469A111D-DC6E-4DE7-A452-F1C30247F43C}"/>
    <cellStyle name="_valutakorrigert utlån" xfId="3332" xr:uid="{EFB35CDD-F22B-4AE6-89BA-EA0413FC7F13}"/>
    <cellStyle name="_valutakorrigert utlån 2" xfId="61547" xr:uid="{EAE49CD3-078B-4FC1-B3D4-E4016143429C}"/>
    <cellStyle name="_valutakorrigert utlån 2_AccImpNOTE" xfId="61548" xr:uid="{EAC2A7B5-4DE2-4970-841E-4844CC204621}"/>
    <cellStyle name="_valutakorrigert utlån 2_BM Forslag til tabeller PL" xfId="61549" xr:uid="{35C4D1EA-AF03-41F7-9980-A7F529CE5AF6}"/>
    <cellStyle name="_valutakorrigert utlån 2_Notegr.lag tabell" xfId="61550" xr:uid="{36CB5FF1-3E18-48FD-AD09-236A8225AD94}"/>
    <cellStyle name="_valutakorrigert utlån 2_Sheet4" xfId="61551" xr:uid="{437F73BD-582D-4734-AC77-2911527EA450}"/>
    <cellStyle name="_valutakorrigert utlån 2_Sheet5" xfId="61552" xr:uid="{A5683975-A3CB-4418-9DB6-39D0A0A03378}"/>
    <cellStyle name="_valutakorrigert utlån 2_Sikringsfond" xfId="61553" xr:uid="{A768E42D-0189-4229-B2A2-22F0F44AE5D9}"/>
    <cellStyle name="_valutakorrigert utlån 3" xfId="61554" xr:uid="{FE3F1F9D-FC36-4121-8FC1-28529C10248A}"/>
    <cellStyle name="_valutakorrigert utlån 3_AccImpNOTE" xfId="61555" xr:uid="{E3707F3C-E048-428E-B93F-ED48E01A50B7}"/>
    <cellStyle name="_valutakorrigert utlån 3_BM Forslag til tabeller PL" xfId="61556" xr:uid="{87186E26-5A03-4DD0-A495-6A52C3DE698B}"/>
    <cellStyle name="_valutakorrigert utlån 3_Notegr.lag tabell" xfId="61557" xr:uid="{9151C917-8525-47A6-BA4A-147FD1BD121D}"/>
    <cellStyle name="_valutakorrigert utlån 3_Sheet4" xfId="61558" xr:uid="{97804655-C9D9-4944-809F-246652991341}"/>
    <cellStyle name="_valutakorrigert utlån 3_Sheet5" xfId="61559" xr:uid="{0D022E7D-8B13-4DEE-81D4-43A5CA5E4F86}"/>
    <cellStyle name="_valutakorrigert utlån 3_Sikringsfond" xfId="61560" xr:uid="{707E529B-392C-4E09-AC68-4D0B40DDB8C4}"/>
    <cellStyle name="_valutakorrigert utlån_AccImpNOTE" xfId="61561" xr:uid="{1F403259-63D9-48AB-BABA-5BF86E31823B}"/>
    <cellStyle name="_valutakorrigert utlån_BM Forslag til tabeller PL" xfId="61562" xr:uid="{873E1056-44BC-46AD-80AC-A73156C934D8}"/>
    <cellStyle name="_valutakorrigert utlån_Expenses" xfId="61546" xr:uid="{965761CE-D2F1-4BCA-BA28-55942E62CDEF}"/>
    <cellStyle name="_valutakorrigert utlån_Notegr.lag tabell" xfId="61563" xr:uid="{5B275B95-4A4B-4228-B201-504AF25C3B62}"/>
    <cellStyle name="_valutakorrigert utlån_Sheet4" xfId="61564" xr:uid="{92B2D336-97E1-45B7-B512-144ACD8FFBE3}"/>
    <cellStyle name="_valutakorrigert utlån_Sheet5" xfId="61565" xr:uid="{6B94F3CF-ED4E-44F2-B731-5EC91D2EE1B4}"/>
    <cellStyle name="_valutakorrigert utlån_Sikringsfond" xfId="61566" xr:uid="{FBB05BCB-581A-4ADF-A242-DF51894DBF77}"/>
    <cellStyle name="_Valutakursendringer 29 jan" xfId="3333" xr:uid="{4ED7F4E2-1DF2-43E5-85FE-DD9E6498CD73}"/>
    <cellStyle name="_Valutakursendringer 29 jan 2" xfId="61568" xr:uid="{798DC108-D867-49E5-AF84-61A5D5C86AC2}"/>
    <cellStyle name="_Valutakursendringer 29 jan 2_AccImpNOTE" xfId="61569" xr:uid="{55B6F922-30D3-4DEB-961B-2E5BA729B27F}"/>
    <cellStyle name="_Valutakursendringer 29 jan 2_BM Forslag til tabeller PL" xfId="61570" xr:uid="{2464CB51-A145-4749-B63F-ECFAD6729BC0}"/>
    <cellStyle name="_Valutakursendringer 29 jan 2_Notegr.lag tabell" xfId="61571" xr:uid="{DC4C16B1-F984-475B-B3D7-F129AE9DDA72}"/>
    <cellStyle name="_Valutakursendringer 29 jan 2_Sheet4" xfId="61572" xr:uid="{ABF60A6E-7FFA-44B6-9FAA-357B7F374AA3}"/>
    <cellStyle name="_Valutakursendringer 29 jan 2_Sheet5" xfId="61573" xr:uid="{3BC10EDD-687A-44E3-8ACB-3A2C7D3287C9}"/>
    <cellStyle name="_Valutakursendringer 29 jan 2_Sikringsfond" xfId="61574" xr:uid="{6627C0BD-B353-4565-BDE0-EC7D4219A7C7}"/>
    <cellStyle name="_Valutakursendringer 29 jan 3" xfId="61575" xr:uid="{9F25813F-80DD-45D8-B1DE-C68FFA32E93A}"/>
    <cellStyle name="_Valutakursendringer 29 jan 3_AccImpNOTE" xfId="61576" xr:uid="{FDC865CF-A82B-4D68-8641-F4359189AC72}"/>
    <cellStyle name="_Valutakursendringer 29 jan 3_BM Forslag til tabeller PL" xfId="61577" xr:uid="{6929D248-0747-49D4-AE05-5CB79467EC3F}"/>
    <cellStyle name="_Valutakursendringer 29 jan 3_Notegr.lag tabell" xfId="61578" xr:uid="{25E28C07-96C2-4A3D-A6E7-B3EDE5645597}"/>
    <cellStyle name="_Valutakursendringer 29 jan 3_Sheet4" xfId="61579" xr:uid="{426831A3-2FD6-4F53-8913-F5F4F5BDD7E4}"/>
    <cellStyle name="_Valutakursendringer 29 jan 3_Sheet5" xfId="61580" xr:uid="{4E2308FD-5FE9-4F6C-8C98-F896C82346C2}"/>
    <cellStyle name="_Valutakursendringer 29 jan 3_Sikringsfond" xfId="61581" xr:uid="{A959C6A6-BDFA-46A8-A8D0-7EEA3160F125}"/>
    <cellStyle name="_Valutakursendringer 29 jan_AccImpNOTE" xfId="61582" xr:uid="{8DD2E53B-8B57-40BC-B31E-C5EA0D710814}"/>
    <cellStyle name="_Valutakursendringer 29 jan_BM Forslag til tabeller PL" xfId="61583" xr:uid="{62884B23-5208-4325-82A8-79AD82CBE4FA}"/>
    <cellStyle name="_Valutakursendringer 29 jan_Expenses" xfId="61567" xr:uid="{DFE16C3A-63A9-4693-BBB0-7E5C5495BFD9}"/>
    <cellStyle name="_Valutakursendringer 29 jan_Notegr.lag tabell" xfId="61584" xr:uid="{AF20CA64-7C07-4830-BAEA-4B24120D7DAE}"/>
    <cellStyle name="_Valutakursendringer 29 jan_Sheet4" xfId="61585" xr:uid="{4E108886-C6F1-4CAC-9BB6-A49075D498FC}"/>
    <cellStyle name="_Valutakursendringer 29 jan_Sheet5" xfId="61586" xr:uid="{98890006-5EA1-4079-912D-5DB03BEFF47A}"/>
    <cellStyle name="_Valutakursendringer 29 jan_Sikringsfond" xfId="61587" xr:uid="{2A904022-352E-49DA-AEBF-341421289AAF}"/>
    <cellStyle name="_Vital Total" xfId="3334" xr:uid="{861B1F90-28A9-4A06-9372-6ECDFCEA29EC}"/>
    <cellStyle name="_Vital Total 2" xfId="3335" xr:uid="{A81143AF-37D7-4DB4-B53F-A0112DA2ED80}"/>
    <cellStyle name="_Vital Total 2 2" xfId="3336" xr:uid="{646DB6C9-DF1A-4972-8C43-2B889A5C4A75}"/>
    <cellStyle name="_Vital Total 2 2 2" xfId="3337" xr:uid="{F7D7432E-062E-4589-835B-883E14E20F2C}"/>
    <cellStyle name="_Vital Total 2 2 2 2" xfId="3338" xr:uid="{8ECB71BA-8FFF-4E63-A24E-B5FAD0387209}"/>
    <cellStyle name="_Vital Total 2 2 2 2_AccImpNOTE" xfId="61593" xr:uid="{0A0402FB-11F1-40A8-B2D7-B837F59CD489}"/>
    <cellStyle name="_Vital Total 2 2 2 2_BM Forslag til tabeller PL" xfId="61594" xr:uid="{3CAB32CC-2D25-4314-8644-E81769605043}"/>
    <cellStyle name="_Vital Total 2 2 2 2_Expenses" xfId="61592" xr:uid="{4D6D1B97-F919-4982-9A5B-2202BF571EE2}"/>
    <cellStyle name="_Vital Total 2 2 2 2_Notegr.lag tabell" xfId="61595" xr:uid="{D6221D60-164C-41F4-ADD6-0EE6EB72E240}"/>
    <cellStyle name="_Vital Total 2 2 2 2_Sheet4" xfId="61596" xr:uid="{601A5EC0-674E-46F5-9E7A-D8C0A15165DA}"/>
    <cellStyle name="_Vital Total 2 2 2 2_Sheet5" xfId="61597" xr:uid="{AD37B744-A281-4001-975E-6586A5C62545}"/>
    <cellStyle name="_Vital Total 2 2 2 2_Sikringsfond" xfId="61598" xr:uid="{44BF6799-E63C-4BBC-92C5-15F5CD76E5B0}"/>
    <cellStyle name="_Vital Total 2 2 2_AccImpNOTE" xfId="61599" xr:uid="{D4A26ACB-4EA7-47C9-96F8-4355EA337064}"/>
    <cellStyle name="_Vital Total 2 2 2_BM Forslag til tabeller PL" xfId="61600" xr:uid="{4E5E7FE0-BD18-4AE8-9BB8-E816B24CD7B4}"/>
    <cellStyle name="_Vital Total 2 2 2_Expenses" xfId="61591" xr:uid="{D82DF1A9-7228-4E71-BCB0-C71F40AC8484}"/>
    <cellStyle name="_Vital Total 2 2 2_Notegr.lag tabell" xfId="61601" xr:uid="{E91C799F-D71C-462A-A04D-7B303B3CC784}"/>
    <cellStyle name="_Vital Total 2 2 2_Sheet4" xfId="61602" xr:uid="{951C6647-A794-449C-A421-E500B5C1E22C}"/>
    <cellStyle name="_Vital Total 2 2 2_Sheet5" xfId="61603" xr:uid="{55B9454E-FA8F-46CC-8035-196425653B74}"/>
    <cellStyle name="_Vital Total 2 2 2_Sikringsfond" xfId="61604" xr:uid="{C151D876-1C26-4F4A-9864-42516F2AFA1B}"/>
    <cellStyle name="_Vital Total 2 2 3" xfId="3339" xr:uid="{8EBD7E4D-969B-430A-BB61-78621C9283A6}"/>
    <cellStyle name="_Vital Total 2 2 3_AccImpNOTE" xfId="61606" xr:uid="{91DD25A9-0882-4CD3-B954-18ACA4A6B073}"/>
    <cellStyle name="_Vital Total 2 2 3_BM Forslag til tabeller PL" xfId="61607" xr:uid="{99977E81-3835-4FDD-9F92-4558E71A3731}"/>
    <cellStyle name="_Vital Total 2 2 3_Expenses" xfId="61605" xr:uid="{8127C401-4CB2-45F3-B226-EED8F7DFCD34}"/>
    <cellStyle name="_Vital Total 2 2 3_Notegr.lag tabell" xfId="61608" xr:uid="{6AA4332B-B6B8-4894-833A-7DB45B9CBBD0}"/>
    <cellStyle name="_Vital Total 2 2 3_Sheet4" xfId="61609" xr:uid="{6B6675B7-433D-4BBA-8856-5E5A782A987D}"/>
    <cellStyle name="_Vital Total 2 2 3_Sheet5" xfId="61610" xr:uid="{71EA0BB0-0463-461E-AE8D-2CCA4866EFB7}"/>
    <cellStyle name="_Vital Total 2 2 3_Sikringsfond" xfId="61611" xr:uid="{C16C682C-C326-436A-BA6B-B18D9FEA4B3C}"/>
    <cellStyle name="_Vital Total 2 2_AccImpNOTE" xfId="61612" xr:uid="{AD845038-F109-4B57-BAD4-B56C8E6BA401}"/>
    <cellStyle name="_Vital Total 2 2_BM Forslag til tabeller PL" xfId="61613" xr:uid="{B6918B75-BD9B-4056-9076-84ABBE05FEB1}"/>
    <cellStyle name="_Vital Total 2 2_Expenses" xfId="61590" xr:uid="{A79A9257-1644-4C02-B12F-5DEFC00ACB9B}"/>
    <cellStyle name="_Vital Total 2 2_Notegr.lag tabell" xfId="61614" xr:uid="{FAEFF4C8-9953-420C-A656-5FB52F755243}"/>
    <cellStyle name="_Vital Total 2 2_Sheet4" xfId="61615" xr:uid="{91BBD52D-525D-4A2D-8768-24E110E13A35}"/>
    <cellStyle name="_Vital Total 2 2_Sheet5" xfId="61616" xr:uid="{F0BD8B3F-F35E-43C4-B79D-88DE141CCE9A}"/>
    <cellStyle name="_Vital Total 2 2_Sikringsfond" xfId="61617" xr:uid="{7EA4DE66-8AAC-453B-B5DD-7E3483D2BA68}"/>
    <cellStyle name="_Vital Total 2 3" xfId="3340" xr:uid="{4B5231D8-779E-4C2B-BB1F-E77379BBBB75}"/>
    <cellStyle name="_Vital Total 2 3 2" xfId="3341" xr:uid="{0FD87F34-BED7-4789-8DD0-928078D038AD}"/>
    <cellStyle name="_Vital Total 2 3 2_AccImpNOTE" xfId="61620" xr:uid="{8D5A2830-4DB1-4587-B4F9-B20B67C82A10}"/>
    <cellStyle name="_Vital Total 2 3 2_BM Forslag til tabeller PL" xfId="61621" xr:uid="{4C3D14F8-9906-4336-A14C-55F626165C1B}"/>
    <cellStyle name="_Vital Total 2 3 2_Expenses" xfId="61619" xr:uid="{52BD648B-1D28-443F-8BD2-0FCDD48B595D}"/>
    <cellStyle name="_Vital Total 2 3 2_Notegr.lag tabell" xfId="61622" xr:uid="{B81442AB-A6F5-4A4F-8900-B1722897E307}"/>
    <cellStyle name="_Vital Total 2 3 2_Sheet4" xfId="61623" xr:uid="{3755CF5D-2343-4EF4-B8C3-93FEC59AADEE}"/>
    <cellStyle name="_Vital Total 2 3 2_Sheet5" xfId="61624" xr:uid="{021EFD34-83AE-429A-9783-11DBE1BC5CFD}"/>
    <cellStyle name="_Vital Total 2 3 2_Sikringsfond" xfId="61625" xr:uid="{FD56BE49-4AEC-4EB4-BB48-03D96770E0A1}"/>
    <cellStyle name="_Vital Total 2 3_AccImpNOTE" xfId="61626" xr:uid="{C1E27188-5815-4C88-8EBD-90E12BE70EB4}"/>
    <cellStyle name="_Vital Total 2 3_BM Forslag til tabeller PL" xfId="61627" xr:uid="{E7363438-CD8E-4FEB-9357-A316AD21547A}"/>
    <cellStyle name="_Vital Total 2 3_Expenses" xfId="61618" xr:uid="{D7C63D02-B901-47DE-B00D-D42243DA1998}"/>
    <cellStyle name="_Vital Total 2 3_Notegr.lag tabell" xfId="61628" xr:uid="{C2DD5817-CE63-4E19-BF33-946192477943}"/>
    <cellStyle name="_Vital Total 2 3_Sheet4" xfId="61629" xr:uid="{E3589A0F-7BA4-495D-B1F9-44CB4313AE93}"/>
    <cellStyle name="_Vital Total 2 3_Sheet5" xfId="61630" xr:uid="{E17642D5-1B43-4112-99EF-558345B9B624}"/>
    <cellStyle name="_Vital Total 2 3_Sikringsfond" xfId="61631" xr:uid="{FED21E04-C192-40E3-8B81-F4B3A4E43706}"/>
    <cellStyle name="_Vital Total 2 4" xfId="3342" xr:uid="{AE43E46B-FE1F-4E5A-A818-CC1205C54815}"/>
    <cellStyle name="_Vital Total 2 4_AccImpNOTE" xfId="61633" xr:uid="{54988E65-4B80-4A2C-977F-00F277006322}"/>
    <cellStyle name="_Vital Total 2 4_BM Forslag til tabeller PL" xfId="61634" xr:uid="{110DFD90-A356-4E5A-91F8-1B495F63CCFC}"/>
    <cellStyle name="_Vital Total 2 4_Expenses" xfId="61632" xr:uid="{521F3CBE-BBEB-4250-8EA6-B96F2D37AB9D}"/>
    <cellStyle name="_Vital Total 2 4_Notegr.lag tabell" xfId="61635" xr:uid="{B4D0813E-778F-4F3A-BC42-4C4A43592A7F}"/>
    <cellStyle name="_Vital Total 2 4_Sheet4" xfId="61636" xr:uid="{04C0D994-9441-44DC-932F-A9CB9AE48140}"/>
    <cellStyle name="_Vital Total 2 4_Sheet5" xfId="61637" xr:uid="{B6ACDCB1-F33B-4C46-826C-33D8638AA223}"/>
    <cellStyle name="_Vital Total 2 4_Sikringsfond" xfId="61638" xr:uid="{66F17E9D-033D-4DE3-8982-857C858BDB2D}"/>
    <cellStyle name="_Vital Total 2_AccImpNOTE" xfId="61639" xr:uid="{C7256F02-6DCB-4DCA-AF33-85C6D3571250}"/>
    <cellStyle name="_Vital Total 2_BM Forslag til tabeller PL" xfId="61640" xr:uid="{B858D1C8-3B8B-4EA0-AA21-4A4D3368ED13}"/>
    <cellStyle name="_Vital Total 2_Expenses" xfId="61589" xr:uid="{FF975860-9DC4-4FE9-B7A4-AFCC97F4D958}"/>
    <cellStyle name="_Vital Total 2_Notegr.lag tabell" xfId="61641" xr:uid="{0CA71C1A-7A8A-43D7-9D51-5AA9A007FCF9}"/>
    <cellStyle name="_Vital Total 2_Sheet4" xfId="61642" xr:uid="{0A0B8A11-7D6D-453B-8510-D1312C2C2625}"/>
    <cellStyle name="_Vital Total 2_Sheet5" xfId="61643" xr:uid="{81C02EEF-8CED-4D9A-B534-9115DD149D89}"/>
    <cellStyle name="_Vital Total 2_Sikringsfond" xfId="61644" xr:uid="{A3FA815B-6699-4BF3-B960-ABE3610200AD}"/>
    <cellStyle name="_Vital Total 3" xfId="3343" xr:uid="{B5B4527F-D6C6-42CA-997F-8769E8E46AD5}"/>
    <cellStyle name="_Vital Total 3 2" xfId="3344" xr:uid="{C744CF11-1034-4402-AEB2-EB26BBEC7207}"/>
    <cellStyle name="_Vital Total 3 2_AccImpNOTE" xfId="61647" xr:uid="{208C0AC4-8C64-457A-8BD2-DF1F64BFAA22}"/>
    <cellStyle name="_Vital Total 3 2_BM Forslag til tabeller PL" xfId="61648" xr:uid="{9AEE2FDE-0032-4F17-B466-9458B2888DDA}"/>
    <cellStyle name="_Vital Total 3 2_Expenses" xfId="61646" xr:uid="{92D9BE06-D9E0-43D0-B892-968F10D2FD67}"/>
    <cellStyle name="_Vital Total 3 2_Notegr.lag tabell" xfId="61649" xr:uid="{D40DB793-D46C-4A03-A42A-F5341843E59B}"/>
    <cellStyle name="_Vital Total 3 2_Sheet4" xfId="61650" xr:uid="{7E60C07E-C5C7-4EB0-99BA-881E8515ED60}"/>
    <cellStyle name="_Vital Total 3 2_Sheet5" xfId="61651" xr:uid="{89E40494-DAA8-4A33-9F5D-367AB5F6289A}"/>
    <cellStyle name="_Vital Total 3 2_Sikringsfond" xfId="61652" xr:uid="{613B088A-7529-423C-B9FB-53AD40D3D0CC}"/>
    <cellStyle name="_Vital Total 3_AccImpNOTE" xfId="61653" xr:uid="{9CA57BEC-2D32-48FB-B9C5-25CA70A69D0B}"/>
    <cellStyle name="_Vital Total 3_BM Forslag til tabeller PL" xfId="61654" xr:uid="{97D173ED-A7F9-495F-B19A-65F5EC5A5E79}"/>
    <cellStyle name="_Vital Total 3_Expenses" xfId="61645" xr:uid="{DCC3823B-E574-438B-934B-9AF7835F0E44}"/>
    <cellStyle name="_Vital Total 3_Notegr.lag tabell" xfId="61655" xr:uid="{98E3867C-F523-4E93-8635-5A55DE482AB1}"/>
    <cellStyle name="_Vital Total 3_Sheet4" xfId="61656" xr:uid="{CAB1692E-E860-4B87-B76F-76E32C7C2DC6}"/>
    <cellStyle name="_Vital Total 3_Sheet5" xfId="61657" xr:uid="{21022B59-62DA-47AE-B07E-3547FACDF90D}"/>
    <cellStyle name="_Vital Total 3_Sikringsfond" xfId="61658" xr:uid="{99C5B18F-8359-42A0-B742-10ECAAEA4E2F}"/>
    <cellStyle name="_Vital Total 4" xfId="3345" xr:uid="{D71237A4-48B2-4EB5-98C8-D379D9CBF351}"/>
    <cellStyle name="_Vital Total 4 2" xfId="3346" xr:uid="{4BD11F31-C9FE-443A-AA7B-0115E3F27E21}"/>
    <cellStyle name="_Vital Total 4 2_AccImpNOTE" xfId="61661" xr:uid="{04839F73-087E-4E5A-9BC2-1D3A966AE28C}"/>
    <cellStyle name="_Vital Total 4 2_BM Forslag til tabeller PL" xfId="61662" xr:uid="{2A37EDE1-EABC-4FB7-8672-F917A36483A3}"/>
    <cellStyle name="_Vital Total 4 2_Expenses" xfId="61660" xr:uid="{B77B2216-917B-40E4-89E9-224F08503C16}"/>
    <cellStyle name="_Vital Total 4 2_Notegr.lag tabell" xfId="61663" xr:uid="{BBFF273B-BE13-4220-881D-2496EE76095A}"/>
    <cellStyle name="_Vital Total 4 2_Sheet4" xfId="61664" xr:uid="{93CE2E0D-D8CD-4442-9E61-6AE7267F5768}"/>
    <cellStyle name="_Vital Total 4 2_Sheet5" xfId="61665" xr:uid="{1A767149-6A1A-47E0-92D0-7A056AEE6A82}"/>
    <cellStyle name="_Vital Total 4 2_Sikringsfond" xfId="61666" xr:uid="{231BFD18-83CF-485D-9771-DD339D44AC2D}"/>
    <cellStyle name="_Vital Total 4_AccImpNOTE" xfId="61667" xr:uid="{DFD474C0-B422-431C-BE80-5FE3C913F327}"/>
    <cellStyle name="_Vital Total 4_BM Forslag til tabeller PL" xfId="61668" xr:uid="{57920996-D3CF-41B7-83C3-1CE8E547F5B7}"/>
    <cellStyle name="_Vital Total 4_Expenses" xfId="61659" xr:uid="{E5A56BE2-E8F0-4639-A1EF-FCEEBB42AB3C}"/>
    <cellStyle name="_Vital Total 4_Notegr.lag tabell" xfId="61669" xr:uid="{805715B7-5B42-4AC3-AEF9-59156349D008}"/>
    <cellStyle name="_Vital Total 4_Sheet4" xfId="61670" xr:uid="{6EDE23A8-3924-43F7-BAE7-A81FAA676A3F}"/>
    <cellStyle name="_Vital Total 4_Sheet5" xfId="61671" xr:uid="{E6E3792F-4652-4054-BA8F-AC8B93EB51E6}"/>
    <cellStyle name="_Vital Total 4_Sikringsfond" xfId="61672" xr:uid="{126C3C81-3E30-408D-B0D2-3EAA23EB2827}"/>
    <cellStyle name="_Vital Total 5" xfId="3347" xr:uid="{F2020AC2-40E6-430E-B605-81AA008EC539}"/>
    <cellStyle name="_Vital Total 5_AccImpNOTE" xfId="61674" xr:uid="{611F7F52-CABE-41BA-B735-31E9807C85EE}"/>
    <cellStyle name="_Vital Total 5_BM Forslag til tabeller PL" xfId="61675" xr:uid="{932904AC-784F-48F3-AF3C-48E687B9BA49}"/>
    <cellStyle name="_Vital Total 5_Expenses" xfId="61673" xr:uid="{54EE2D15-CFAF-4C13-87A3-246C0BCB4C8B}"/>
    <cellStyle name="_Vital Total 5_Notegr.lag tabell" xfId="61676" xr:uid="{89DBCB1A-EF59-4BFE-A717-A1421D5B8600}"/>
    <cellStyle name="_Vital Total 5_Sheet4" xfId="61677" xr:uid="{41F29321-EB6F-4878-8CB7-77E3F0AD0011}"/>
    <cellStyle name="_Vital Total 5_Sheet5" xfId="61678" xr:uid="{F4973BDF-9C9E-428C-A042-200ABBC733C8}"/>
    <cellStyle name="_Vital Total 5_Sikringsfond" xfId="61679" xr:uid="{7DDCD3DF-3275-431E-891B-FCC1CC87CF30}"/>
    <cellStyle name="_Vital Total_AccImpNOTE" xfId="61680" xr:uid="{20FDDC9F-3EF7-468D-AF7D-A50EC933728B}"/>
    <cellStyle name="_Vital Total_BM Forslag til tabeller PL" xfId="61681" xr:uid="{15352703-828E-4485-B89C-A54857BC3DC4}"/>
    <cellStyle name="_Vital Total_Expenses" xfId="3348" xr:uid="{4417F100-5FEF-4D09-B7DE-215C8F153F1D}"/>
    <cellStyle name="_Vital Total_Expenses (1)" xfId="3349" xr:uid="{03D60894-CE38-44D5-AAEA-0A9A74576CA9}"/>
    <cellStyle name="_Vital Total_Expenses (1)_AccImpNOTE" xfId="61684" xr:uid="{ABE96CEB-1346-4B07-BAA0-3B980753A655}"/>
    <cellStyle name="_Vital Total_Expenses (1)_BM Forslag til tabeller PL" xfId="61685" xr:uid="{2764CDD2-8451-4527-86B2-812E5E4DF078}"/>
    <cellStyle name="_Vital Total_Expenses (1)_Expenses" xfId="61683" xr:uid="{B1C0CF8F-B580-47D6-8290-79D149E1D59A}"/>
    <cellStyle name="_Vital Total_Expenses (1)_Notegr.lag tabell" xfId="61686" xr:uid="{72160149-6170-4F01-BDF9-36D2108EE8EC}"/>
    <cellStyle name="_Vital Total_Expenses (1)_Sheet4" xfId="61687" xr:uid="{D0C6D1A8-E265-4207-B61A-2522752CE6A6}"/>
    <cellStyle name="_Vital Total_Expenses (1)_Sheet5" xfId="61688" xr:uid="{D4FCBD62-6F9C-4790-9CB8-FC755F96F41E}"/>
    <cellStyle name="_Vital Total_Expenses (1)_Sikringsfond" xfId="61689" xr:uid="{A7883C77-2279-4BD8-80D6-EAE3F80E28F9}"/>
    <cellStyle name="_Vital Total_Expenses_1" xfId="61588" xr:uid="{862C9FC5-F68C-479A-ADCF-F5070A0A8117}"/>
    <cellStyle name="_Vital Total_Expenses_Expenses" xfId="61682" xr:uid="{CF6182DD-3BA7-4D2C-91BD-B54EF0152BC0}"/>
    <cellStyle name="_Vital Total_Fin perf (2)" xfId="61690" xr:uid="{C94D0555-2BE2-4DC8-A796-0C12D68C5E05}"/>
    <cellStyle name="_Vital Total_Fin perf (2)_AccImpNOTE" xfId="61691" xr:uid="{0D64D9AD-B859-4DA2-A011-8A48E6DCE94C}"/>
    <cellStyle name="_Vital Total_Fin perf (2)_BM Forslag til tabeller PL" xfId="61692" xr:uid="{F43F4FB0-98BB-48EA-B89A-CBBBA4F8DD5F}"/>
    <cellStyle name="_Vital Total_Fin perf (2)_Notegr.lag tabell" xfId="61693" xr:uid="{31E09129-3C7E-44BC-9B2F-D51F8FE76AC1}"/>
    <cellStyle name="_Vital Total_Fin perf (2)_Sheet4" xfId="61694" xr:uid="{7C295819-8597-4C77-A763-F6A64805FA00}"/>
    <cellStyle name="_Vital Total_Fin perf (2)_Sheet5" xfId="61695" xr:uid="{996CD7D7-4178-4278-BF7C-2E5D7FEF64DB}"/>
    <cellStyle name="_Vital Total_Fin perf (2)_Sikringsfond" xfId="61696" xr:uid="{EDFC6824-BB48-4205-9D8C-2B00D11B940F}"/>
    <cellStyle name="_Vital Total_Loans &amp; comm." xfId="61697" xr:uid="{A2918362-DE12-4AB7-BBD9-5DF0F49056D7}"/>
    <cellStyle name="_Vital Total_Loans &amp; comm._AccImpNOTE" xfId="61698" xr:uid="{6BCE8A56-FF7C-4049-B5DB-4EE0E60570F0}"/>
    <cellStyle name="_Vital Total_Loans &amp; comm._Balanse" xfId="61699" xr:uid="{680A4686-D6B2-4F2A-8769-A9A643C40747}"/>
    <cellStyle name="_Vital Total_Loans &amp; comm._Sikringsfond" xfId="61700" xr:uid="{C15FF3A3-3F42-4440-96E4-02784381FC6E}"/>
    <cellStyle name="_Vital Total_Notegr.lag tabell" xfId="61701" xr:uid="{8EBF36F5-8311-4079-B1E6-2AAE450FA70F}"/>
    <cellStyle name="_Vital Total_Prognose eksponering " xfId="3350" xr:uid="{C0F06316-50EF-45B1-B8D1-324B90937529}"/>
    <cellStyle name="_Vital Total_Prognose eksponering  2" xfId="3351" xr:uid="{80B0864C-D048-4949-9E56-719B42829243}"/>
    <cellStyle name="_Vital Total_Prognose eksponering  2 2" xfId="3352" xr:uid="{3F7920E2-08DA-4E5A-A299-5CB81ED43CF9}"/>
    <cellStyle name="_Vital Total_Prognose eksponering  2 2 2" xfId="3353" xr:uid="{B31AA134-290D-4FB2-B9F2-0F1F1978BA15}"/>
    <cellStyle name="_Vital Total_Prognose eksponering  2 2 2_AccImpNOTE" xfId="61706" xr:uid="{3FC75F46-0B92-4124-BF11-43D560CB7607}"/>
    <cellStyle name="_Vital Total_Prognose eksponering  2 2 2_BM Forslag til tabeller PL" xfId="61707" xr:uid="{182D5C62-94E8-4BBA-B698-75C250EAAFBD}"/>
    <cellStyle name="_Vital Total_Prognose eksponering  2 2 2_Expenses" xfId="61705" xr:uid="{484D64C1-1F21-4A38-9C49-FAAFDF858398}"/>
    <cellStyle name="_Vital Total_Prognose eksponering  2 2 2_Notegr.lag tabell" xfId="61708" xr:uid="{4BBE82D1-D56E-4734-8EB0-E650B2014E32}"/>
    <cellStyle name="_Vital Total_Prognose eksponering  2 2 2_Sheet4" xfId="61709" xr:uid="{E60E4988-E872-4347-8D71-B7F86340212C}"/>
    <cellStyle name="_Vital Total_Prognose eksponering  2 2 2_Sheet5" xfId="61710" xr:uid="{2E5670B1-B038-4F1E-A6E6-7291AD9C30E8}"/>
    <cellStyle name="_Vital Total_Prognose eksponering  2 2 2_Sikringsfond" xfId="61711" xr:uid="{60BAD0AA-6B97-4BF6-8A59-19A0CB94781A}"/>
    <cellStyle name="_Vital Total_Prognose eksponering  2 2_AccImpNOTE" xfId="61712" xr:uid="{330996EF-4FE2-4AE0-B2B7-74E1B930C639}"/>
    <cellStyle name="_Vital Total_Prognose eksponering  2 2_BM Forslag til tabeller PL" xfId="61713" xr:uid="{6B125BC0-35FE-4F57-8BE9-6CCAD45FFE59}"/>
    <cellStyle name="_Vital Total_Prognose eksponering  2 2_Expenses" xfId="61704" xr:uid="{2B5710B0-8F17-479F-99E7-463FE933BD07}"/>
    <cellStyle name="_Vital Total_Prognose eksponering  2 2_Notegr.lag tabell" xfId="61714" xr:uid="{F0FEAAC2-C432-4AAD-9395-049C1CAC42F3}"/>
    <cellStyle name="_Vital Total_Prognose eksponering  2 2_Sheet4" xfId="61715" xr:uid="{B6E79191-5BA4-4671-81E7-BB474D0BBFE4}"/>
    <cellStyle name="_Vital Total_Prognose eksponering  2 2_Sheet5" xfId="61716" xr:uid="{6581BF0D-7504-477C-AC09-A20A50CAFC4E}"/>
    <cellStyle name="_Vital Total_Prognose eksponering  2 2_Sikringsfond" xfId="61717" xr:uid="{F6676BC5-FD95-4742-B508-CA2C6C38653A}"/>
    <cellStyle name="_Vital Total_Prognose eksponering  2 3" xfId="3354" xr:uid="{E1EA921F-2F6F-4283-8443-4B1131AEEA10}"/>
    <cellStyle name="_Vital Total_Prognose eksponering  2 3_AccImpNOTE" xfId="61719" xr:uid="{92700CA1-E5C4-4C32-B192-92A644E88EE7}"/>
    <cellStyle name="_Vital Total_Prognose eksponering  2 3_BM Forslag til tabeller PL" xfId="61720" xr:uid="{B300229A-C4E8-4A0A-9586-22903FDA9E1A}"/>
    <cellStyle name="_Vital Total_Prognose eksponering  2 3_Expenses" xfId="61718" xr:uid="{B08EDCDD-721C-49C9-BA85-66ABE0C749DA}"/>
    <cellStyle name="_Vital Total_Prognose eksponering  2 3_Notegr.lag tabell" xfId="61721" xr:uid="{2ABC63DD-1577-461A-9501-F90918214110}"/>
    <cellStyle name="_Vital Total_Prognose eksponering  2 3_Sheet4" xfId="61722" xr:uid="{60DD780B-5C11-49F6-87BE-4C94989F8784}"/>
    <cellStyle name="_Vital Total_Prognose eksponering  2 3_Sheet5" xfId="61723" xr:uid="{00874BB1-4DD9-4BF0-B9E3-8F378A08EA01}"/>
    <cellStyle name="_Vital Total_Prognose eksponering  2 3_Sikringsfond" xfId="61724" xr:uid="{5970485C-05C5-4F76-93A1-0B290FC601B9}"/>
    <cellStyle name="_Vital Total_Prognose eksponering  2_AccImpNOTE" xfId="61725" xr:uid="{848C1BC5-00CA-40E0-831D-E586465B488F}"/>
    <cellStyle name="_Vital Total_Prognose eksponering  2_BM Forslag til tabeller PL" xfId="61726" xr:uid="{95935AA5-A70F-4AA7-9446-C8B53CB646BD}"/>
    <cellStyle name="_Vital Total_Prognose eksponering  2_Expenses" xfId="61703" xr:uid="{7C8BB015-9900-4FB9-8560-80E24079098B}"/>
    <cellStyle name="_Vital Total_Prognose eksponering  2_Notegr.lag tabell" xfId="61727" xr:uid="{56502C38-24F5-4D65-AA27-B96FA6EB56AA}"/>
    <cellStyle name="_Vital Total_Prognose eksponering  2_Sheet4" xfId="61728" xr:uid="{BFDEC863-66B8-4D39-BF4A-E6B7E73EA61E}"/>
    <cellStyle name="_Vital Total_Prognose eksponering  2_Sheet5" xfId="61729" xr:uid="{5E8919E7-BB91-48CB-AC6E-6064D76F2CCB}"/>
    <cellStyle name="_Vital Total_Prognose eksponering  2_Sikringsfond" xfId="61730" xr:uid="{182033B6-8C65-4E8C-A4D4-7655198933DE}"/>
    <cellStyle name="_Vital Total_Prognose eksponering  3" xfId="3355" xr:uid="{03E47B4C-72F8-408B-B6CC-2FB57573DFF0}"/>
    <cellStyle name="_Vital Total_Prognose eksponering  3 2" xfId="3356" xr:uid="{F8A20675-A0AE-47ED-AF6B-84BC4084DEC0}"/>
    <cellStyle name="_Vital Total_Prognose eksponering  3 2_AccImpNOTE" xfId="61733" xr:uid="{3F9D2222-D78E-438D-833C-39CF80F67DAE}"/>
    <cellStyle name="_Vital Total_Prognose eksponering  3 2_BM Forslag til tabeller PL" xfId="61734" xr:uid="{D5AEF294-BDFC-4D7F-B20F-5E608760FAE4}"/>
    <cellStyle name="_Vital Total_Prognose eksponering  3 2_Expenses" xfId="61732" xr:uid="{29626181-5637-4ECF-9A6A-F8ADD1351AB3}"/>
    <cellStyle name="_Vital Total_Prognose eksponering  3 2_Notegr.lag tabell" xfId="61735" xr:uid="{F854F7EA-8475-451B-8925-6A05700331DD}"/>
    <cellStyle name="_Vital Total_Prognose eksponering  3 2_Sheet4" xfId="61736" xr:uid="{CBE57B51-0FE9-4D95-95F0-9913BE0E8123}"/>
    <cellStyle name="_Vital Total_Prognose eksponering  3 2_Sheet5" xfId="61737" xr:uid="{C5871EE9-7E06-4C11-AF00-CC0BD071CACE}"/>
    <cellStyle name="_Vital Total_Prognose eksponering  3 2_Sikringsfond" xfId="61738" xr:uid="{7262E788-BFDD-4663-A1F8-5E70DE0679D9}"/>
    <cellStyle name="_Vital Total_Prognose eksponering  3_AccImpNOTE" xfId="61739" xr:uid="{3019BAEE-2E79-41FE-BBBA-B789C5E7B1EA}"/>
    <cellStyle name="_Vital Total_Prognose eksponering  3_BM Forslag til tabeller PL" xfId="61740" xr:uid="{AEA37147-C3CA-4DBD-B92A-E516BC6F394D}"/>
    <cellStyle name="_Vital Total_Prognose eksponering  3_Expenses" xfId="61731" xr:uid="{6AE6943B-1D12-4A7E-83D0-1E0E27B6DB56}"/>
    <cellStyle name="_Vital Total_Prognose eksponering  3_Notegr.lag tabell" xfId="61741" xr:uid="{66CBBFF1-0494-4E72-B190-8AC7C6E15AFF}"/>
    <cellStyle name="_Vital Total_Prognose eksponering  3_Sheet4" xfId="61742" xr:uid="{72D847A2-3F3D-4A37-A943-673D197886DA}"/>
    <cellStyle name="_Vital Total_Prognose eksponering  3_Sheet5" xfId="61743" xr:uid="{4C2A8F6C-1F63-4322-A596-09DB7567AE0B}"/>
    <cellStyle name="_Vital Total_Prognose eksponering  3_Sikringsfond" xfId="61744" xr:uid="{BBB3982E-02CA-4E7E-A3E5-E6632079C049}"/>
    <cellStyle name="_Vital Total_Prognose eksponering  4" xfId="3357" xr:uid="{3577FA70-70E4-4B59-871E-31FA487FE972}"/>
    <cellStyle name="_Vital Total_Prognose eksponering  4_AccImpNOTE" xfId="61746" xr:uid="{9DFD3F44-5F5E-47A5-8562-0D94D53567B2}"/>
    <cellStyle name="_Vital Total_Prognose eksponering  4_BM Forslag til tabeller PL" xfId="61747" xr:uid="{7538F8FA-8DE4-4A61-A830-EE59A9883E24}"/>
    <cellStyle name="_Vital Total_Prognose eksponering  4_Expenses" xfId="61745" xr:uid="{D155040A-2DBD-4463-A07C-DCC62DB7095A}"/>
    <cellStyle name="_Vital Total_Prognose eksponering  4_Notegr.lag tabell" xfId="61748" xr:uid="{32F852AC-59BE-4D1F-8E34-36C682876416}"/>
    <cellStyle name="_Vital Total_Prognose eksponering  4_Sheet4" xfId="61749" xr:uid="{F22C2175-1C88-4635-B5F9-3929F4CD5020}"/>
    <cellStyle name="_Vital Total_Prognose eksponering  4_Sheet5" xfId="61750" xr:uid="{FC8F1937-B3FA-4073-9786-67F98E709D61}"/>
    <cellStyle name="_Vital Total_Prognose eksponering  4_Sikringsfond" xfId="61751" xr:uid="{4D430495-8A55-4144-9DE2-814862373DC7}"/>
    <cellStyle name="_Vital Total_Prognose eksponering _AccImpNOTE" xfId="61752" xr:uid="{85A5D080-0627-49D0-9DFF-1B4999F2A40D}"/>
    <cellStyle name="_Vital Total_Prognose eksponering _BM Forslag til tabeller PL" xfId="61753" xr:uid="{CEF99D03-6C4C-4ADE-AD1C-19FF17180AFC}"/>
    <cellStyle name="_Vital Total_Prognose eksponering _Expenses" xfId="61702" xr:uid="{B41D4827-720F-499B-94D2-B4A2C23C8B08}"/>
    <cellStyle name="_Vital Total_Prognose eksponering _Notegr.lag tabell" xfId="61754" xr:uid="{1D984638-8E8C-4DCD-8030-6425C5CFE9DD}"/>
    <cellStyle name="_Vital Total_Prognose eksponering _Sheet4" xfId="61755" xr:uid="{E4B52FEA-5D16-4876-9E71-B8D6D1304600}"/>
    <cellStyle name="_Vital Total_Prognose eksponering _Sheet5" xfId="61756" xr:uid="{6C29627A-E46B-4524-B5B0-C5D1E12A2653}"/>
    <cellStyle name="_Vital Total_Prognose eksponering _Sikringsfond" xfId="61757" xr:uid="{20FB9E4A-B9B8-41BE-9975-368F757A09FC}"/>
    <cellStyle name="_Vital Total_Results &amp; key fig." xfId="3358" xr:uid="{37F9A8E4-3385-4537-B031-CBFE63B00D96}"/>
    <cellStyle name="_Vital Total_Results &amp; key fig._AccImpNOTE" xfId="61759" xr:uid="{20E17A98-97A6-4A11-8854-38B0ECF6B004}"/>
    <cellStyle name="_Vital Total_Results &amp; key fig._BM Forslag til tabeller PL" xfId="61760" xr:uid="{7E92FEDA-F4A6-487F-A921-B3E7365B6D15}"/>
    <cellStyle name="_Vital Total_Results &amp; key fig._Expenses" xfId="61758" xr:uid="{AECD059D-23F6-4AAE-8C66-EDB489F42CE4}"/>
    <cellStyle name="_Vital Total_Results &amp; key fig._Notegr.lag tabell" xfId="61761" xr:uid="{D5FBBFC2-6B62-47C7-A3A3-5541E7A898A5}"/>
    <cellStyle name="_Vital Total_Results &amp; key fig._Sheet4" xfId="61762" xr:uid="{A5859B89-F555-4D0F-A7B8-252B20CEEF26}"/>
    <cellStyle name="_Vital Total_Results &amp; key fig._Sheet5" xfId="61763" xr:uid="{85A81E27-12DE-4A32-B828-C5EFBA3C8C1A}"/>
    <cellStyle name="_Vital Total_Results &amp; key fig._Sikringsfond" xfId="61764" xr:uid="{4633058E-221D-4184-82F3-F4FF212D13D4}"/>
    <cellStyle name="_Vital Total_Sheet4" xfId="61765" xr:uid="{60D21CEE-C16E-4CF1-BBDB-0FA502040C3C}"/>
    <cellStyle name="_Vital Total_Sheet5" xfId="61766" xr:uid="{21B77609-5EF5-4E84-88A2-35DB1DE86724}"/>
    <cellStyle name="_Vital Total_Sikringsfond" xfId="61767" xr:uid="{9D98A1F2-0DFF-4D4D-9946-38BA52BC3E2E}"/>
    <cellStyle name="_Vital Total_Vedlegg" xfId="3359" xr:uid="{91AC17E6-398E-47FC-87BD-1B5606E594FB}"/>
    <cellStyle name="_Vital Total_Vedlegg 2" xfId="3360" xr:uid="{F24103B0-4BEE-4481-BE93-6F6CEE966E56}"/>
    <cellStyle name="_Vital Total_Vedlegg 2 2" xfId="3361" xr:uid="{E18A506A-F78C-4779-94A0-A3EB92DFACE2}"/>
    <cellStyle name="_Vital Total_Vedlegg 2 2 2" xfId="3362" xr:uid="{1B6D6061-FEE5-4886-869A-D22D0EF76A2E}"/>
    <cellStyle name="_Vital Total_Vedlegg 2 2 2_AccImpNOTE" xfId="61772" xr:uid="{4F58E342-D967-4804-A392-A8DD44DF7290}"/>
    <cellStyle name="_Vital Total_Vedlegg 2 2 2_BM Forslag til tabeller PL" xfId="61773" xr:uid="{DA103184-E7E1-4E4F-AA0A-8D6C0CF2E19C}"/>
    <cellStyle name="_Vital Total_Vedlegg 2 2 2_Expenses" xfId="61771" xr:uid="{D10E4955-AAAF-4D83-A51B-76A4110D2AB0}"/>
    <cellStyle name="_Vital Total_Vedlegg 2 2 2_Notegr.lag tabell" xfId="61774" xr:uid="{69308284-07FC-4021-AB10-B3EBA25A1492}"/>
    <cellStyle name="_Vital Total_Vedlegg 2 2 2_Sheet4" xfId="61775" xr:uid="{018D8F5A-B953-487A-824D-8CE34B71ED8E}"/>
    <cellStyle name="_Vital Total_Vedlegg 2 2 2_Sheet5" xfId="61776" xr:uid="{183425B1-D3FD-447D-A286-1415A4767568}"/>
    <cellStyle name="_Vital Total_Vedlegg 2 2 2_Sikringsfond" xfId="61777" xr:uid="{3ED3D6C2-22C8-4355-85EC-9010C3C4DCCE}"/>
    <cellStyle name="_Vital Total_Vedlegg 2 2_AccImpNOTE" xfId="61778" xr:uid="{D2C0444F-7526-4373-9DB9-6881CF4677FE}"/>
    <cellStyle name="_Vital Total_Vedlegg 2 2_BM Forslag til tabeller PL" xfId="61779" xr:uid="{CB7A465F-9A36-444C-A4A5-F5EC95EF25D4}"/>
    <cellStyle name="_Vital Total_Vedlegg 2 2_Expenses" xfId="61770" xr:uid="{1F320CCA-E02E-4D58-B8A0-612D9D6A637D}"/>
    <cellStyle name="_Vital Total_Vedlegg 2 2_Notegr.lag tabell" xfId="61780" xr:uid="{7EECFACB-AB1C-4BC7-954E-D51547CAE0E9}"/>
    <cellStyle name="_Vital Total_Vedlegg 2 2_Sheet4" xfId="61781" xr:uid="{218882E8-55A1-48FE-9B3A-1BE74C74B382}"/>
    <cellStyle name="_Vital Total_Vedlegg 2 2_Sheet5" xfId="61782" xr:uid="{236D21D0-176E-438F-B9EA-0CD39D543895}"/>
    <cellStyle name="_Vital Total_Vedlegg 2 2_Sikringsfond" xfId="61783" xr:uid="{C29FFAEC-8A6D-4E2A-976C-C775DCE2FCDD}"/>
    <cellStyle name="_Vital Total_Vedlegg 2 3" xfId="3363" xr:uid="{3DF486AD-6B15-4D32-94C3-41404BE796D9}"/>
    <cellStyle name="_Vital Total_Vedlegg 2 3 2" xfId="3364" xr:uid="{6CA84DB3-07AF-4E3B-9B3A-1E422BBCB491}"/>
    <cellStyle name="_Vital Total_Vedlegg 2 3 2_AccImpNOTE" xfId="61786" xr:uid="{A2E9FF38-4C43-4873-A6C0-BEFC7211010D}"/>
    <cellStyle name="_Vital Total_Vedlegg 2 3 2_BM Forslag til tabeller PL" xfId="61787" xr:uid="{569CEF0E-393F-44C3-91CD-75A6AF04F02D}"/>
    <cellStyle name="_Vital Total_Vedlegg 2 3 2_Expenses" xfId="61785" xr:uid="{BDE6732C-2CC5-4969-A23C-C59CF84756CA}"/>
    <cellStyle name="_Vital Total_Vedlegg 2 3 2_Notegr.lag tabell" xfId="61788" xr:uid="{095EE2CF-5ED9-4006-9565-A46A933B446C}"/>
    <cellStyle name="_Vital Total_Vedlegg 2 3 2_Sheet4" xfId="61789" xr:uid="{53723D69-A280-4E89-A5A6-EB6A108CD142}"/>
    <cellStyle name="_Vital Total_Vedlegg 2 3 2_Sheet5" xfId="61790" xr:uid="{B9918013-096C-4206-A693-75FC534B761C}"/>
    <cellStyle name="_Vital Total_Vedlegg 2 3 2_Sikringsfond" xfId="61791" xr:uid="{8CC18452-6CE0-4141-8EE5-28FEEA3B45B2}"/>
    <cellStyle name="_Vital Total_Vedlegg 2 3_AccImpNOTE" xfId="61792" xr:uid="{817AF9CF-B979-4D51-BA9B-4F1945C5AA8D}"/>
    <cellStyle name="_Vital Total_Vedlegg 2 3_BM Forslag til tabeller PL" xfId="61793" xr:uid="{934396E9-8CF9-4752-8233-5396FA555E56}"/>
    <cellStyle name="_Vital Total_Vedlegg 2 3_Expenses" xfId="61784" xr:uid="{75711B76-C1B3-40A0-9103-2421E3819B4A}"/>
    <cellStyle name="_Vital Total_Vedlegg 2 3_Notegr.lag tabell" xfId="61794" xr:uid="{6B3D8477-D238-4F53-B810-4FD7E98A0D10}"/>
    <cellStyle name="_Vital Total_Vedlegg 2 3_Sheet4" xfId="61795" xr:uid="{FB14103D-152A-4D84-AC12-6044E00F49DB}"/>
    <cellStyle name="_Vital Total_Vedlegg 2 3_Sheet5" xfId="61796" xr:uid="{033B60B8-8E57-40E5-9BBF-E982CE448DEC}"/>
    <cellStyle name="_Vital Total_Vedlegg 2 3_Sikringsfond" xfId="61797" xr:uid="{67C3D131-AFA2-44CF-8E0F-10EB4075A28B}"/>
    <cellStyle name="_Vital Total_Vedlegg 2 4" xfId="3365" xr:uid="{0633C394-63F7-4ECF-A3B4-76108C84DC5C}"/>
    <cellStyle name="_Vital Total_Vedlegg 2 4_AccImpNOTE" xfId="61799" xr:uid="{E66A7DC3-1376-4F28-A1A0-D8A5F6C0D2EF}"/>
    <cellStyle name="_Vital Total_Vedlegg 2 4_BM Forslag til tabeller PL" xfId="61800" xr:uid="{B12CAFDC-B0FE-497D-A128-B35A2FD6B087}"/>
    <cellStyle name="_Vital Total_Vedlegg 2 4_Expenses" xfId="61798" xr:uid="{4A1B3C2C-2648-4483-B349-2CA9CCC24A44}"/>
    <cellStyle name="_Vital Total_Vedlegg 2 4_Notegr.lag tabell" xfId="61801" xr:uid="{C5EB6C86-BFAB-45EE-AC8E-8D63B55A489B}"/>
    <cellStyle name="_Vital Total_Vedlegg 2 4_Sheet4" xfId="61802" xr:uid="{0E7DED70-C2E8-4236-8BF4-35402B8BB78A}"/>
    <cellStyle name="_Vital Total_Vedlegg 2 4_Sheet5" xfId="61803" xr:uid="{A189AA6A-0C68-4FD1-B5ED-238502C23953}"/>
    <cellStyle name="_Vital Total_Vedlegg 2 4_Sikringsfond" xfId="61804" xr:uid="{7C70237C-B4B1-44DA-86E2-20AD743B28A3}"/>
    <cellStyle name="_Vital Total_Vedlegg 2_AccImpNOTE" xfId="61805" xr:uid="{AB1126EE-F360-43C3-8BF8-40EF098E2BAA}"/>
    <cellStyle name="_Vital Total_Vedlegg 2_BM Forslag til tabeller PL" xfId="61806" xr:uid="{BFCA594C-E07C-4299-B157-D0C9637E306F}"/>
    <cellStyle name="_Vital Total_Vedlegg 2_Expenses" xfId="61769" xr:uid="{9A048691-F168-4746-8D07-B37025BFF3CD}"/>
    <cellStyle name="_Vital Total_Vedlegg 2_Notegr.lag tabell" xfId="61807" xr:uid="{D326CE66-4957-463C-BF7C-8F5212A19B24}"/>
    <cellStyle name="_Vital Total_Vedlegg 2_Sheet4" xfId="61808" xr:uid="{E9EBDEB6-5691-4542-921C-460A3CD51386}"/>
    <cellStyle name="_Vital Total_Vedlegg 2_Sheet5" xfId="61809" xr:uid="{9C09499B-E7D6-4BA5-A158-DB79A84A97BE}"/>
    <cellStyle name="_Vital Total_Vedlegg 2_Sikringsfond" xfId="61810" xr:uid="{1B9B01F4-8734-4D25-948C-9CC8CE0FB714}"/>
    <cellStyle name="_Vital Total_Vedlegg 3" xfId="3366" xr:uid="{A3A623F8-FB1B-41FB-A831-2EEA88B55D0A}"/>
    <cellStyle name="_Vital Total_Vedlegg 3 2" xfId="3367" xr:uid="{F363FD52-B3EC-47B7-832D-62EB7535C34A}"/>
    <cellStyle name="_Vital Total_Vedlegg 3 2_AccImpNOTE" xfId="61813" xr:uid="{110AD2C3-3162-47D9-9AD2-A50A9DD8DCE9}"/>
    <cellStyle name="_Vital Total_Vedlegg 3 2_BM Forslag til tabeller PL" xfId="61814" xr:uid="{98A8FABA-E384-4B33-8BEC-8285D012DC52}"/>
    <cellStyle name="_Vital Total_Vedlegg 3 2_Expenses" xfId="61812" xr:uid="{79972567-80B3-45D5-A504-86819FB37F11}"/>
    <cellStyle name="_Vital Total_Vedlegg 3 2_Notegr.lag tabell" xfId="61815" xr:uid="{D6CD1163-8AFF-4F52-97C4-0087E91A9DB8}"/>
    <cellStyle name="_Vital Total_Vedlegg 3 2_Sheet4" xfId="61816" xr:uid="{9BB4EAB2-A8A1-4BA5-A786-604FF56765B8}"/>
    <cellStyle name="_Vital Total_Vedlegg 3 2_Sheet5" xfId="61817" xr:uid="{DF31779A-41A6-463E-8EEC-8BBF4644B043}"/>
    <cellStyle name="_Vital Total_Vedlegg 3 2_Sikringsfond" xfId="61818" xr:uid="{C30C8F92-4B85-48FB-8272-45A22D61B88E}"/>
    <cellStyle name="_Vital Total_Vedlegg 3_AccImpNOTE" xfId="61819" xr:uid="{4D3F56F2-A5EC-453E-843D-639C252E8D06}"/>
    <cellStyle name="_Vital Total_Vedlegg 3_BM Forslag til tabeller PL" xfId="61820" xr:uid="{759F2F09-C53F-4FEE-BC58-6BB956DB2B9A}"/>
    <cellStyle name="_Vital Total_Vedlegg 3_Expenses" xfId="61811" xr:uid="{7301D811-A374-4362-842D-A6952AEB59A6}"/>
    <cellStyle name="_Vital Total_Vedlegg 3_Notegr.lag tabell" xfId="61821" xr:uid="{31DEE52F-0FB0-43C5-BE7D-6EB60C8AC840}"/>
    <cellStyle name="_Vital Total_Vedlegg 3_Sheet4" xfId="61822" xr:uid="{FAF497A4-4015-43CE-BDEA-FFD8E2DC3BD9}"/>
    <cellStyle name="_Vital Total_Vedlegg 3_Sheet5" xfId="61823" xr:uid="{7B756B15-0806-4B40-87AE-DB14CBF7ECE4}"/>
    <cellStyle name="_Vital Total_Vedlegg 3_Sikringsfond" xfId="61824" xr:uid="{7D07B983-E349-4C86-A12C-442F107572F3}"/>
    <cellStyle name="_Vital Total_Vedlegg 4" xfId="3368" xr:uid="{9F035DE8-2039-4054-86A8-2DB700179BDF}"/>
    <cellStyle name="_Vital Total_Vedlegg 4 2" xfId="3369" xr:uid="{1E066085-47A6-49CA-8357-D3A96F9AA2D4}"/>
    <cellStyle name="_Vital Total_Vedlegg 4 2_AccImpNOTE" xfId="61827" xr:uid="{E37CDAAE-6680-491F-B078-0A9F8B69FEF8}"/>
    <cellStyle name="_Vital Total_Vedlegg 4 2_BM Forslag til tabeller PL" xfId="61828" xr:uid="{0001BF02-F0E0-4D2E-BDD3-93DFB6E09EA2}"/>
    <cellStyle name="_Vital Total_Vedlegg 4 2_Expenses" xfId="61826" xr:uid="{88A393E5-A456-43FF-A842-41D21A127C5A}"/>
    <cellStyle name="_Vital Total_Vedlegg 4 2_Notegr.lag tabell" xfId="61829" xr:uid="{A1604575-E823-455B-B40A-C04B63E0C3C4}"/>
    <cellStyle name="_Vital Total_Vedlegg 4 2_Sheet4" xfId="61830" xr:uid="{82E0DB3C-4083-46B3-97F8-74993CD32916}"/>
    <cellStyle name="_Vital Total_Vedlegg 4 2_Sheet5" xfId="61831" xr:uid="{474C7576-77DC-4A00-9CEC-2F8330AF4B11}"/>
    <cellStyle name="_Vital Total_Vedlegg 4 2_Sikringsfond" xfId="61832" xr:uid="{2FF32C19-5375-4DE3-BA8D-D454E63559F5}"/>
    <cellStyle name="_Vital Total_Vedlegg 4_AccImpNOTE" xfId="61833" xr:uid="{BF73AF13-40BA-4F34-8B79-EFA13EE1F811}"/>
    <cellStyle name="_Vital Total_Vedlegg 4_BM Forslag til tabeller PL" xfId="61834" xr:uid="{389E69B5-A56E-48A4-9794-62A8EE1DD94F}"/>
    <cellStyle name="_Vital Total_Vedlegg 4_Expenses" xfId="61825" xr:uid="{5DD6F771-2ADC-44FF-B203-42407587A140}"/>
    <cellStyle name="_Vital Total_Vedlegg 4_Notegr.lag tabell" xfId="61835" xr:uid="{A1D5B2DC-6D31-4936-B21F-468DA14DFCB7}"/>
    <cellStyle name="_Vital Total_Vedlegg 4_Sheet4" xfId="61836" xr:uid="{25E05565-89E5-4C58-AE6D-30A3B40D5C9D}"/>
    <cellStyle name="_Vital Total_Vedlegg 4_Sheet5" xfId="61837" xr:uid="{8E4B767A-2926-424A-A771-EA19F93A6822}"/>
    <cellStyle name="_Vital Total_Vedlegg 4_Sikringsfond" xfId="61838" xr:uid="{CB1F3B3D-D61C-4F2E-AE48-61429A94F10E}"/>
    <cellStyle name="_Vital Total_Vedlegg 5" xfId="3370" xr:uid="{5D9535E2-FD7E-4EB2-8025-AC6F6C6724F0}"/>
    <cellStyle name="_Vital Total_Vedlegg 5_AccImpNOTE" xfId="61840" xr:uid="{078F6A79-8BAB-4751-86F9-4B2B0A1D47ED}"/>
    <cellStyle name="_Vital Total_Vedlegg 5_BM Forslag til tabeller PL" xfId="61841" xr:uid="{8F0B3136-A154-48DC-8DFA-28A8A5DCBFBB}"/>
    <cellStyle name="_Vital Total_Vedlegg 5_Expenses" xfId="61839" xr:uid="{7FDBB1BF-D370-4CB8-9030-58A4F9F026C5}"/>
    <cellStyle name="_Vital Total_Vedlegg 5_Notegr.lag tabell" xfId="61842" xr:uid="{BBD5A290-25D6-4C2D-8F54-6E6458DA3078}"/>
    <cellStyle name="_Vital Total_Vedlegg 5_Sheet4" xfId="61843" xr:uid="{AAE9B243-2F8E-42CD-9F54-AE385CA183E9}"/>
    <cellStyle name="_Vital Total_Vedlegg 5_Sheet5" xfId="61844" xr:uid="{160E8249-B87B-4526-AB66-5282BC415FC8}"/>
    <cellStyle name="_Vital Total_Vedlegg 5_Sikringsfond" xfId="61845" xr:uid="{55891D00-8CC3-4177-AB12-AF5BC9279E81}"/>
    <cellStyle name="_Vital Total_Vedlegg_1" xfId="3371" xr:uid="{D6FB7805-9118-4CE7-8842-061B20A4400F}"/>
    <cellStyle name="_Vital Total_Vedlegg_1 2" xfId="3372" xr:uid="{05DA9DC4-BC59-418F-A25F-97CFBFBA44B4}"/>
    <cellStyle name="_Vital Total_Vedlegg_1 2 2" xfId="3373" xr:uid="{BD384676-7095-4DCB-AE1F-9D6FF7567F36}"/>
    <cellStyle name="_Vital Total_Vedlegg_1 2 2 2" xfId="3374" xr:uid="{B9CD7F8C-27AF-4F26-81EF-311686063874}"/>
    <cellStyle name="_Vital Total_Vedlegg_1 2 2 2_AccImpNOTE" xfId="61850" xr:uid="{A701D951-6ED0-43EC-AFE6-D1A0207D73D8}"/>
    <cellStyle name="_Vital Total_Vedlegg_1 2 2 2_BM Forslag til tabeller PL" xfId="61851" xr:uid="{F874A9E6-9DAF-42AF-A5E3-EE64DFE7AEC9}"/>
    <cellStyle name="_Vital Total_Vedlegg_1 2 2 2_Expenses" xfId="61849" xr:uid="{0B32BCD2-C910-49A9-97C0-A292C3C9B088}"/>
    <cellStyle name="_Vital Total_Vedlegg_1 2 2 2_Notegr.lag tabell" xfId="61852" xr:uid="{FBCD4DBB-91B1-4707-B3C1-97103BC25C81}"/>
    <cellStyle name="_Vital Total_Vedlegg_1 2 2 2_Sheet4" xfId="61853" xr:uid="{B641971A-2456-463A-A966-11316A9940B2}"/>
    <cellStyle name="_Vital Total_Vedlegg_1 2 2 2_Sheet5" xfId="61854" xr:uid="{2397892A-4CEF-4A61-A893-80B65E27769E}"/>
    <cellStyle name="_Vital Total_Vedlegg_1 2 2 2_Sikringsfond" xfId="61855" xr:uid="{C72A8DEC-455A-4FA8-88D8-019900176D6F}"/>
    <cellStyle name="_Vital Total_Vedlegg_1 2 2_AccImpNOTE" xfId="61856" xr:uid="{FB9E47F9-EE58-4381-B1E1-AC7135586A90}"/>
    <cellStyle name="_Vital Total_Vedlegg_1 2 2_BM Forslag til tabeller PL" xfId="61857" xr:uid="{75C027F6-AA30-4DEA-B574-A5AB02EE5CE6}"/>
    <cellStyle name="_Vital Total_Vedlegg_1 2 2_Expenses" xfId="61848" xr:uid="{72FFC05A-0328-4D05-9A28-1DAC15E07864}"/>
    <cellStyle name="_Vital Total_Vedlegg_1 2 2_Notegr.lag tabell" xfId="61858" xr:uid="{AEAFC031-E241-4FCB-9D06-94F89CF7E36B}"/>
    <cellStyle name="_Vital Total_Vedlegg_1 2 2_Sheet4" xfId="61859" xr:uid="{33E078E4-C0FF-4FD7-950A-C496C29118F0}"/>
    <cellStyle name="_Vital Total_Vedlegg_1 2 2_Sheet5" xfId="61860" xr:uid="{9EC15027-C784-4AD5-B2B9-B5AB7C8920C3}"/>
    <cellStyle name="_Vital Total_Vedlegg_1 2 2_Sikringsfond" xfId="61861" xr:uid="{BD9CF096-21B7-45D2-BBC9-CCF2C16EA34D}"/>
    <cellStyle name="_Vital Total_Vedlegg_1 2 3" xfId="3375" xr:uid="{0B508AD3-CAB5-4FE9-AE3E-7083C8ABCDF6}"/>
    <cellStyle name="_Vital Total_Vedlegg_1 2 3_AccImpNOTE" xfId="61863" xr:uid="{13FF7E0A-8BA0-4415-BAE4-295B40C4DED2}"/>
    <cellStyle name="_Vital Total_Vedlegg_1 2 3_BM Forslag til tabeller PL" xfId="61864" xr:uid="{0E596E0C-3147-4401-B30A-5EA8D7933DFF}"/>
    <cellStyle name="_Vital Total_Vedlegg_1 2 3_Expenses" xfId="61862" xr:uid="{72E53B1D-A40A-4CE6-BB34-EBA64507BCA8}"/>
    <cellStyle name="_Vital Total_Vedlegg_1 2 3_Notegr.lag tabell" xfId="61865" xr:uid="{34EEBBE4-D744-44C2-987C-6CE9865D47D3}"/>
    <cellStyle name="_Vital Total_Vedlegg_1 2 3_Sheet4" xfId="61866" xr:uid="{E1C861FE-C063-4A32-966F-3EB9838F115B}"/>
    <cellStyle name="_Vital Total_Vedlegg_1 2 3_Sheet5" xfId="61867" xr:uid="{D14570A9-AB5C-460A-B0A1-E03D49353157}"/>
    <cellStyle name="_Vital Total_Vedlegg_1 2 3_Sikringsfond" xfId="61868" xr:uid="{9CA25805-AF52-4570-81B7-E5787D886CFC}"/>
    <cellStyle name="_Vital Total_Vedlegg_1 2_AccImpNOTE" xfId="61869" xr:uid="{435E3E06-6A36-4557-A5A6-AD1CCEC6E95A}"/>
    <cellStyle name="_Vital Total_Vedlegg_1 2_BM Forslag til tabeller PL" xfId="61870" xr:uid="{699CA62B-9B0A-474A-BD04-B93AC91078E5}"/>
    <cellStyle name="_Vital Total_Vedlegg_1 2_Expenses" xfId="61847" xr:uid="{A3796254-D519-46A3-A9C1-AF408452C935}"/>
    <cellStyle name="_Vital Total_Vedlegg_1 2_Notegr.lag tabell" xfId="61871" xr:uid="{817B689B-A180-4312-A3A9-E0A88B7E0A5A}"/>
    <cellStyle name="_Vital Total_Vedlegg_1 2_Sheet4" xfId="61872" xr:uid="{5A5FAEED-3E47-4DE9-9BFF-BB7D2A1CEE10}"/>
    <cellStyle name="_Vital Total_Vedlegg_1 2_Sheet5" xfId="61873" xr:uid="{2058CB4A-A3AE-460D-9E14-3B93E9701C59}"/>
    <cellStyle name="_Vital Total_Vedlegg_1 2_Sikringsfond" xfId="61874" xr:uid="{E05AF1CD-C4BB-4B13-9B03-A8AD20255A32}"/>
    <cellStyle name="_Vital Total_Vedlegg_1 3" xfId="3376" xr:uid="{3AFCE55A-004B-48D0-8A60-0D7679507E47}"/>
    <cellStyle name="_Vital Total_Vedlegg_1 3 2" xfId="3377" xr:uid="{93FC8CD9-A4F8-4172-BC95-FF200E6F01F6}"/>
    <cellStyle name="_Vital Total_Vedlegg_1 3 2_AccImpNOTE" xfId="61877" xr:uid="{F6900054-BEFF-4BE2-8779-84EDAAEE285D}"/>
    <cellStyle name="_Vital Total_Vedlegg_1 3 2_BM Forslag til tabeller PL" xfId="61878" xr:uid="{9FFA7E6D-CE9D-4051-BC79-EC16428D1D9C}"/>
    <cellStyle name="_Vital Total_Vedlegg_1 3 2_Expenses" xfId="61876" xr:uid="{D61335F0-A9F3-4947-AAA1-732CA21D2130}"/>
    <cellStyle name="_Vital Total_Vedlegg_1 3 2_Notegr.lag tabell" xfId="61879" xr:uid="{3692BE46-E1EA-491B-BCB0-43001EDDCA3F}"/>
    <cellStyle name="_Vital Total_Vedlegg_1 3 2_Sheet4" xfId="61880" xr:uid="{0C552A57-7F67-4677-91C9-85EF581D7F3D}"/>
    <cellStyle name="_Vital Total_Vedlegg_1 3 2_Sheet5" xfId="61881" xr:uid="{798958FE-51AC-4AB5-9233-85A6F0C104AF}"/>
    <cellStyle name="_Vital Total_Vedlegg_1 3 2_Sikringsfond" xfId="61882" xr:uid="{67B65EEE-3F04-42B3-8FBE-A58DAA50960B}"/>
    <cellStyle name="_Vital Total_Vedlegg_1 3_AccImpNOTE" xfId="61883" xr:uid="{418FF894-7B44-4AD2-8A4F-1FEE82014099}"/>
    <cellStyle name="_Vital Total_Vedlegg_1 3_BM Forslag til tabeller PL" xfId="61884" xr:uid="{A289BA7D-5360-461A-84BC-62D00BD9EA27}"/>
    <cellStyle name="_Vital Total_Vedlegg_1 3_Expenses" xfId="61875" xr:uid="{B3332598-C20C-4625-AC02-5E277BDD66ED}"/>
    <cellStyle name="_Vital Total_Vedlegg_1 3_Notegr.lag tabell" xfId="61885" xr:uid="{5D7FEC5C-5667-43CB-9043-BBF930AEE3FE}"/>
    <cellStyle name="_Vital Total_Vedlegg_1 3_Sheet4" xfId="61886" xr:uid="{4B6CF0F7-CEAF-43AB-A2DF-C19025B45A0A}"/>
    <cellStyle name="_Vital Total_Vedlegg_1 3_Sheet5" xfId="61887" xr:uid="{652A30ED-070F-4AAB-AA55-C40E2C809392}"/>
    <cellStyle name="_Vital Total_Vedlegg_1 3_Sikringsfond" xfId="61888" xr:uid="{00C3A546-CB27-4BC1-BAE8-A6682E253448}"/>
    <cellStyle name="_Vital Total_Vedlegg_1 4" xfId="3378" xr:uid="{BCFD18FD-C5E4-4383-A1EC-DD55A406660B}"/>
    <cellStyle name="_Vital Total_Vedlegg_1 4_AccImpNOTE" xfId="61890" xr:uid="{A45BA242-DA18-48E9-85BC-8E18A7ABF7AA}"/>
    <cellStyle name="_Vital Total_Vedlegg_1 4_BM Forslag til tabeller PL" xfId="61891" xr:uid="{F570F346-2BF8-4B5E-92A7-521CCF835A54}"/>
    <cellStyle name="_Vital Total_Vedlegg_1 4_Expenses" xfId="61889" xr:uid="{3C137BB5-F6A4-42EA-92A3-14F5DA197265}"/>
    <cellStyle name="_Vital Total_Vedlegg_1 4_Notegr.lag tabell" xfId="61892" xr:uid="{017A8C47-5A78-43CB-84B0-8C0C3B573F76}"/>
    <cellStyle name="_Vital Total_Vedlegg_1 4_Sheet4" xfId="61893" xr:uid="{C4BD67B3-1A6B-4E85-8DB8-DF7400A0E1D3}"/>
    <cellStyle name="_Vital Total_Vedlegg_1 4_Sheet5" xfId="61894" xr:uid="{D2FC7A69-BD37-4FD8-989C-4DB55DAF6C34}"/>
    <cellStyle name="_Vital Total_Vedlegg_1 4_Sikringsfond" xfId="61895" xr:uid="{42957E02-7A02-4A2E-BDD1-13A39E6E55D3}"/>
    <cellStyle name="_Vital Total_Vedlegg_1_AccImpNOTE" xfId="61896" xr:uid="{D97703A3-6DAA-41C5-919A-7A345ABD56C6}"/>
    <cellStyle name="_Vital Total_Vedlegg_1_BM Forslag til tabeller PL" xfId="61897" xr:uid="{E9347F7F-9A64-4A4B-8A90-D4E1C3860124}"/>
    <cellStyle name="_Vital Total_Vedlegg_1_Expenses" xfId="61846" xr:uid="{F2B46C1E-7A72-43EE-B860-8D7A07413CEE}"/>
    <cellStyle name="_Vital Total_Vedlegg_1_Notegr.lag tabell" xfId="61898" xr:uid="{13B111F6-8095-4B45-8D36-4E120A44FEC1}"/>
    <cellStyle name="_Vital Total_Vedlegg_1_Sheet4" xfId="61899" xr:uid="{A657F7E2-4D1A-48AB-870C-5BC158F1FAE7}"/>
    <cellStyle name="_Vital Total_Vedlegg_1_Sheet5" xfId="61900" xr:uid="{340F89B1-AB67-4335-AEFA-F405ACC537EF}"/>
    <cellStyle name="_Vital Total_Vedlegg_1_Sikringsfond" xfId="61901" xr:uid="{648772B9-BA23-422A-90E6-051C3A12C4C6}"/>
    <cellStyle name="_Vital Total_Vedlegg_AccImpNOTE" xfId="61902" xr:uid="{B5B4883D-370F-4D9B-824E-E772F65FA0EB}"/>
    <cellStyle name="_Vital Total_Vedlegg_BM Forslag til tabeller PL" xfId="61903" xr:uid="{D789F41D-B83E-4E8B-90D1-E7A2CAE843A7}"/>
    <cellStyle name="_Vital Total_Vedlegg_Expenses" xfId="61768" xr:uid="{2674C834-2F7E-4526-B50E-8E1CAB482B7C}"/>
    <cellStyle name="_Vital Total_Vedlegg_Notegr.lag tabell" xfId="61904" xr:uid="{F758D95C-02FC-4174-9F4C-BAAF70481928}"/>
    <cellStyle name="_Vital Total_Vedlegg_Sheet4" xfId="61905" xr:uid="{8929F277-13DB-40CB-8CD3-8B3B7E7E2A6C}"/>
    <cellStyle name="_Vital Total_Vedlegg_Sheet5" xfId="61906" xr:uid="{2FAFC4B2-31CA-496E-91B8-13448E4F8B71}"/>
    <cellStyle name="_Vital Total_Vedlegg_Sikringsfond" xfId="61907" xr:uid="{77ADD07B-34E4-47F6-979A-DEC0D4D17444}"/>
    <cellStyle name="_Vurd.kategori 0812 Verdipapirinnlån" xfId="10463" xr:uid="{E843717C-6532-4D5E-AE0D-AC57F73703A7}"/>
    <cellStyle name="_Vurd.kategori 0812 Verdipapirinnlån_AccImpNOTE" xfId="61909" xr:uid="{0183C8E2-AAD2-46E0-845E-A3BB54D06935}"/>
    <cellStyle name="_Vurd.kategori 0812 Verdipapirinnlån_BM Forslag til tabeller PL" xfId="61910" xr:uid="{135571C3-C137-4578-AA89-50E3F33880AF}"/>
    <cellStyle name="_Vurd.kategori 0812 Verdipapirinnlån_Expenses" xfId="61908" xr:uid="{8EE516B6-DAB7-443F-B473-477B58B8F504}"/>
    <cellStyle name="_Vurd.kategori 0812 Verdipapirinnlån_Notegr.lag tabell" xfId="61911" xr:uid="{C51515D4-143F-4460-AC36-F640710AD05B}"/>
    <cellStyle name="_Vurd.kategori 0812 Verdipapirinnlån_Sheet4" xfId="61912" xr:uid="{56A7B4D8-BEF2-4AD0-A7A8-3EF03497DDE3}"/>
    <cellStyle name="_Vurd.kategori 0812 Verdipapirinnlån_Sheet5" xfId="61913" xr:uid="{5166A059-4666-4D7E-8C5C-50E10203AFD7}"/>
    <cellStyle name="_Vurd.kategori 0812 Verdipapirinnlån_Sikringsfond" xfId="61914" xr:uid="{C76880BD-C5CE-4D83-AEDD-D10B073C375E}"/>
    <cellStyle name="=C:\WINNT35\SYSTEM32\COMMAND.COM" xfId="10464" xr:uid="{25A069AE-75A3-4EF9-BD92-35689EFE86C9}"/>
    <cellStyle name="=C:\WINNT35\SYSTEM32\COMMAND.COM 2" xfId="10465" xr:uid="{756B402E-8DF7-4DD9-A2A1-38D26119BA77}"/>
    <cellStyle name="=C:\WINNT35\SYSTEM32\COMMAND.COM 2 10" xfId="10466" xr:uid="{4456468E-5095-467C-9332-9C8CCC322453}"/>
    <cellStyle name="=C:\WINNT35\SYSTEM32\COMMAND.COM 2 10 10" xfId="10467" xr:uid="{B3C717B6-0471-4263-80EC-564863323025}"/>
    <cellStyle name="=C:\WINNT35\SYSTEM32\COMMAND.COM 2 10 11" xfId="10468" xr:uid="{DA211AD1-4A87-490B-A71A-CB8726982428}"/>
    <cellStyle name="=C:\WINNT35\SYSTEM32\COMMAND.COM 2 10 12" xfId="10469" xr:uid="{1B02D2BF-9259-4C62-A5AC-F235A88F0760}"/>
    <cellStyle name="=C:\WINNT35\SYSTEM32\COMMAND.COM 2 10 13" xfId="10470" xr:uid="{92E483EE-C2B8-42FC-A0FA-A741EBD7F2BE}"/>
    <cellStyle name="=C:\WINNT35\SYSTEM32\COMMAND.COM 2 10 14" xfId="10471" xr:uid="{BADE17E1-1AD0-4278-B098-C074C0E21DD9}"/>
    <cellStyle name="=C:\WINNT35\SYSTEM32\COMMAND.COM 2 10 15" xfId="10472" xr:uid="{16714507-0F3C-415C-AC0A-70797EC1A5E5}"/>
    <cellStyle name="=C:\WINNT35\SYSTEM32\COMMAND.COM 2 10 16" xfId="10473" xr:uid="{8C1479A6-E36C-447A-8D74-F8FB31BFED22}"/>
    <cellStyle name="=C:\WINNT35\SYSTEM32\COMMAND.COM 2 10 17" xfId="10474" xr:uid="{4D790EE7-A6DD-40B9-AE41-51301F2B2965}"/>
    <cellStyle name="=C:\WINNT35\SYSTEM32\COMMAND.COM 2 10 18" xfId="10475" xr:uid="{C74E8987-F364-473A-AAF8-BB0E68B2383D}"/>
    <cellStyle name="=C:\WINNT35\SYSTEM32\COMMAND.COM 2 10 2" xfId="10476" xr:uid="{2EE89B17-F3DC-4244-8FEE-84E216F498F8}"/>
    <cellStyle name="=C:\WINNT35\SYSTEM32\COMMAND.COM 2 10 3" xfId="10477" xr:uid="{6A992AEF-1BE2-41D5-BD8A-9FC6B55C81A7}"/>
    <cellStyle name="=C:\WINNT35\SYSTEM32\COMMAND.COM 2 10 4" xfId="10478" xr:uid="{4014B4C5-77D4-4FC8-B463-8B74DDBA19DD}"/>
    <cellStyle name="=C:\WINNT35\SYSTEM32\COMMAND.COM 2 10 5" xfId="10479" xr:uid="{F428362E-6F9C-4B68-8202-3637BC9A00DD}"/>
    <cellStyle name="=C:\WINNT35\SYSTEM32\COMMAND.COM 2 10 6" xfId="10480" xr:uid="{C484F9C7-A36D-4855-99FF-EF480937B191}"/>
    <cellStyle name="=C:\WINNT35\SYSTEM32\COMMAND.COM 2 10 7" xfId="10481" xr:uid="{842E975E-9707-487C-8929-8420CA14AC67}"/>
    <cellStyle name="=C:\WINNT35\SYSTEM32\COMMAND.COM 2 10 8" xfId="10482" xr:uid="{3EC3457A-C342-46EE-84F1-070EDBB20C45}"/>
    <cellStyle name="=C:\WINNT35\SYSTEM32\COMMAND.COM 2 10 9" xfId="10483" xr:uid="{B51C140C-482A-47F1-9B67-3F9E5B913012}"/>
    <cellStyle name="=C:\WINNT35\SYSTEM32\COMMAND.COM 2 10_Shortname" xfId="10484" xr:uid="{098072D2-0F14-4E8C-B420-3DCB15A2C219}"/>
    <cellStyle name="=C:\WINNT35\SYSTEM32\COMMAND.COM 2 11" xfId="10485" xr:uid="{859D8664-63F6-4172-9D2B-A8352245CB5D}"/>
    <cellStyle name="=C:\WINNT35\SYSTEM32\COMMAND.COM 2 11 10" xfId="10486" xr:uid="{1F7AB009-0BA8-4897-B502-B1D1C4054669}"/>
    <cellStyle name="=C:\WINNT35\SYSTEM32\COMMAND.COM 2 11 11" xfId="10487" xr:uid="{C07099FD-C72A-4544-827B-570D4F4C3F4A}"/>
    <cellStyle name="=C:\WINNT35\SYSTEM32\COMMAND.COM 2 11 12" xfId="10488" xr:uid="{CD0D595B-1499-492D-B0CB-DA8D0E7938C1}"/>
    <cellStyle name="=C:\WINNT35\SYSTEM32\COMMAND.COM 2 11 13" xfId="10489" xr:uid="{E8B86A89-96F5-4BDD-9968-FB62BF3D8483}"/>
    <cellStyle name="=C:\WINNT35\SYSTEM32\COMMAND.COM 2 11 14" xfId="10490" xr:uid="{B0B1D62F-C6C6-4DBC-8605-3FB324F100EA}"/>
    <cellStyle name="=C:\WINNT35\SYSTEM32\COMMAND.COM 2 11 15" xfId="10491" xr:uid="{C72EB685-09C0-4177-9DD8-F23633EF1BAF}"/>
    <cellStyle name="=C:\WINNT35\SYSTEM32\COMMAND.COM 2 11 16" xfId="10492" xr:uid="{8B72ABB9-8B0E-4AE0-A5FD-05CFBDFBB9EE}"/>
    <cellStyle name="=C:\WINNT35\SYSTEM32\COMMAND.COM 2 11 17" xfId="10493" xr:uid="{4F96664E-404C-489C-B224-1603E46B8B95}"/>
    <cellStyle name="=C:\WINNT35\SYSTEM32\COMMAND.COM 2 11 18" xfId="10494" xr:uid="{15381924-B504-4B3D-ABC8-4479D87389B5}"/>
    <cellStyle name="=C:\WINNT35\SYSTEM32\COMMAND.COM 2 11 2" xfId="10495" xr:uid="{E90DAE3C-44D5-4241-AADF-4DC868C282EC}"/>
    <cellStyle name="=C:\WINNT35\SYSTEM32\COMMAND.COM 2 11 3" xfId="10496" xr:uid="{627834F7-3AF7-4196-9D3F-3B5B25AD6E41}"/>
    <cellStyle name="=C:\WINNT35\SYSTEM32\COMMAND.COM 2 11 4" xfId="10497" xr:uid="{2C02DE21-A2A9-4126-8E75-E809F31D27AE}"/>
    <cellStyle name="=C:\WINNT35\SYSTEM32\COMMAND.COM 2 11 5" xfId="10498" xr:uid="{682AA8BA-A39E-4C36-9E1D-70FAFE24265E}"/>
    <cellStyle name="=C:\WINNT35\SYSTEM32\COMMAND.COM 2 11 6" xfId="10499" xr:uid="{8EBAFEEA-5A42-48DC-A098-6DE0BD02A346}"/>
    <cellStyle name="=C:\WINNT35\SYSTEM32\COMMAND.COM 2 11 7" xfId="10500" xr:uid="{8A07D194-8D7E-4961-B858-2255313F4885}"/>
    <cellStyle name="=C:\WINNT35\SYSTEM32\COMMAND.COM 2 11 8" xfId="10501" xr:uid="{E69D7778-B603-447C-B52F-9DA30414CE87}"/>
    <cellStyle name="=C:\WINNT35\SYSTEM32\COMMAND.COM 2 11 9" xfId="10502" xr:uid="{7E6F7CA4-9D90-4B3F-8E54-BE7F28DF233B}"/>
    <cellStyle name="=C:\WINNT35\SYSTEM32\COMMAND.COM 2 11_Shortname" xfId="10503" xr:uid="{05188854-B8A2-4868-BEAC-0B30532C2CC2}"/>
    <cellStyle name="=C:\WINNT35\SYSTEM32\COMMAND.COM 2 12" xfId="10504" xr:uid="{B68774CB-8915-4A10-926F-1756FA6BB9D4}"/>
    <cellStyle name="=C:\WINNT35\SYSTEM32\COMMAND.COM 2 12 10" xfId="10505" xr:uid="{C077FEFF-4154-43DD-8580-CBBA96E649F9}"/>
    <cellStyle name="=C:\WINNT35\SYSTEM32\COMMAND.COM 2 12 11" xfId="10506" xr:uid="{990B6C7C-84EC-46AB-80F5-09F1379F69CC}"/>
    <cellStyle name="=C:\WINNT35\SYSTEM32\COMMAND.COM 2 12 12" xfId="10507" xr:uid="{FBA8AF22-B8BB-4536-BF77-6E38D8A223B9}"/>
    <cellStyle name="=C:\WINNT35\SYSTEM32\COMMAND.COM 2 12 13" xfId="10508" xr:uid="{3A3DC594-B0A8-419D-B006-58412145C97E}"/>
    <cellStyle name="=C:\WINNT35\SYSTEM32\COMMAND.COM 2 12 14" xfId="10509" xr:uid="{D87A6F07-E429-47DE-9F67-07AB2B807A11}"/>
    <cellStyle name="=C:\WINNT35\SYSTEM32\COMMAND.COM 2 12 15" xfId="10510" xr:uid="{0B843C13-CD9C-4082-B11A-1749B1BCCFB6}"/>
    <cellStyle name="=C:\WINNT35\SYSTEM32\COMMAND.COM 2 12 16" xfId="10511" xr:uid="{A9217824-3159-4564-9687-48E84345991C}"/>
    <cellStyle name="=C:\WINNT35\SYSTEM32\COMMAND.COM 2 12 17" xfId="10512" xr:uid="{F9837F3F-79D9-47CE-AECE-4AC014E8A5AB}"/>
    <cellStyle name="=C:\WINNT35\SYSTEM32\COMMAND.COM 2 12 18" xfId="10513" xr:uid="{782C9D23-3F8F-4C0F-B593-FE841BE60C2C}"/>
    <cellStyle name="=C:\WINNT35\SYSTEM32\COMMAND.COM 2 12 2" xfId="10514" xr:uid="{900D3668-B700-4925-BD1D-82C71ACC4A44}"/>
    <cellStyle name="=C:\WINNT35\SYSTEM32\COMMAND.COM 2 12 3" xfId="10515" xr:uid="{2EE0DA7F-9C93-47FA-B843-9287111E3156}"/>
    <cellStyle name="=C:\WINNT35\SYSTEM32\COMMAND.COM 2 12 4" xfId="10516" xr:uid="{2CA7038B-78F1-4CF4-931F-0099E05E61C2}"/>
    <cellStyle name="=C:\WINNT35\SYSTEM32\COMMAND.COM 2 12 5" xfId="10517" xr:uid="{F4CE7059-CB77-418D-BE52-B1FA6A1549A2}"/>
    <cellStyle name="=C:\WINNT35\SYSTEM32\COMMAND.COM 2 12 6" xfId="10518" xr:uid="{71E699B1-76D6-4768-B8F1-142778DB0E9E}"/>
    <cellStyle name="=C:\WINNT35\SYSTEM32\COMMAND.COM 2 12 7" xfId="10519" xr:uid="{C4E59CBB-8643-4C2F-AB98-89C39F3CA57F}"/>
    <cellStyle name="=C:\WINNT35\SYSTEM32\COMMAND.COM 2 12 8" xfId="10520" xr:uid="{4838FEAC-53D4-4DDC-9F7A-E7E867AFA51E}"/>
    <cellStyle name="=C:\WINNT35\SYSTEM32\COMMAND.COM 2 12 9" xfId="10521" xr:uid="{FCF769DE-5BD0-4180-81D2-CE85D154E476}"/>
    <cellStyle name="=C:\WINNT35\SYSTEM32\COMMAND.COM 2 12_Shortname" xfId="10522" xr:uid="{36FE04F3-F8DD-4A25-842C-9F95D11257BF}"/>
    <cellStyle name="=C:\WINNT35\SYSTEM32\COMMAND.COM 2 13" xfId="10523" xr:uid="{37E71B86-A33A-433C-A9A5-5F029354CAE8}"/>
    <cellStyle name="=C:\WINNT35\SYSTEM32\COMMAND.COM 2 14" xfId="10524" xr:uid="{D5186BFF-75C1-4F2F-BABE-8E8F632C3D05}"/>
    <cellStyle name="=C:\WINNT35\SYSTEM32\COMMAND.COM 2 15" xfId="10525" xr:uid="{C1317241-E299-4C5D-8657-97DF074B45F1}"/>
    <cellStyle name="=C:\WINNT35\SYSTEM32\COMMAND.COM 2 16" xfId="10526" xr:uid="{17F267B9-43B0-47B6-A557-E9D3359B7156}"/>
    <cellStyle name="=C:\WINNT35\SYSTEM32\COMMAND.COM 2 17" xfId="10527" xr:uid="{0151E793-7F85-453A-B9E1-87C4AC2B820D}"/>
    <cellStyle name="=C:\WINNT35\SYSTEM32\COMMAND.COM 2 18" xfId="10528" xr:uid="{4037783D-4199-41BB-B9D0-080DB411B848}"/>
    <cellStyle name="=C:\WINNT35\SYSTEM32\COMMAND.COM 2 19" xfId="10529" xr:uid="{628E7975-D4C9-4275-80BB-153B6613F73C}"/>
    <cellStyle name="=C:\WINNT35\SYSTEM32\COMMAND.COM 2 2" xfId="10530" xr:uid="{FC077A4B-6D4C-4E61-91CF-ED6B95AFBEB6}"/>
    <cellStyle name="=C:\WINNT35\SYSTEM32\COMMAND.COM 2 2 10" xfId="10531" xr:uid="{4A99E517-D893-48BA-A420-2A6A82551317}"/>
    <cellStyle name="=C:\WINNT35\SYSTEM32\COMMAND.COM 2 2 11" xfId="10532" xr:uid="{895661EB-0135-45F6-8967-75D6ACF4087E}"/>
    <cellStyle name="=C:\WINNT35\SYSTEM32\COMMAND.COM 2 2 12" xfId="10533" xr:uid="{A3C60091-4CEC-46EB-8AB9-8A471CB91400}"/>
    <cellStyle name="=C:\WINNT35\SYSTEM32\COMMAND.COM 2 2 13" xfId="10534" xr:uid="{8D117518-5AD3-442E-AE64-317093488378}"/>
    <cellStyle name="=C:\WINNT35\SYSTEM32\COMMAND.COM 2 2 14" xfId="10535" xr:uid="{FBC37D17-C181-4177-94B3-D4F24528B950}"/>
    <cellStyle name="=C:\WINNT35\SYSTEM32\COMMAND.COM 2 2 15" xfId="10536" xr:uid="{ACCBF530-8652-4F7D-9776-775010367ED8}"/>
    <cellStyle name="=C:\WINNT35\SYSTEM32\COMMAND.COM 2 2 16" xfId="10537" xr:uid="{8B77016F-7337-4AD5-9AFC-8276F334C452}"/>
    <cellStyle name="=C:\WINNT35\SYSTEM32\COMMAND.COM 2 2 17" xfId="10538" xr:uid="{E72748C2-6B71-4604-892B-BE4F6C3929B0}"/>
    <cellStyle name="=C:\WINNT35\SYSTEM32\COMMAND.COM 2 2 18" xfId="10539" xr:uid="{2479DAAC-1943-4459-9094-734D51F9B0B7}"/>
    <cellStyle name="=C:\WINNT35\SYSTEM32\COMMAND.COM 2 2 2" xfId="10540" xr:uid="{8E8341CA-B531-479D-8A83-26053163D7E3}"/>
    <cellStyle name="=C:\WINNT35\SYSTEM32\COMMAND.COM 2 2 3" xfId="10541" xr:uid="{72131EF9-F592-4978-BCF9-8F7AA66376EC}"/>
    <cellStyle name="=C:\WINNT35\SYSTEM32\COMMAND.COM 2 2 4" xfId="10542" xr:uid="{316F6C06-E6E6-4FDE-9F8E-5B5B561C3FAA}"/>
    <cellStyle name="=C:\WINNT35\SYSTEM32\COMMAND.COM 2 2 5" xfId="10543" xr:uid="{F98706A3-317D-4BB2-80D4-CB2F44728600}"/>
    <cellStyle name="=C:\WINNT35\SYSTEM32\COMMAND.COM 2 2 6" xfId="10544" xr:uid="{86B2E1BF-C28B-49DA-BC49-0F7D2EED94A0}"/>
    <cellStyle name="=C:\WINNT35\SYSTEM32\COMMAND.COM 2 2 7" xfId="10545" xr:uid="{AB002955-7C3E-437A-9483-B626D029EE38}"/>
    <cellStyle name="=C:\WINNT35\SYSTEM32\COMMAND.COM 2 2 8" xfId="10546" xr:uid="{3966D323-997B-480C-B80A-79F75BC28F4D}"/>
    <cellStyle name="=C:\WINNT35\SYSTEM32\COMMAND.COM 2 2 9" xfId="10547" xr:uid="{B518F28A-01E7-4922-A330-5A91CB727E35}"/>
    <cellStyle name="=C:\WINNT35\SYSTEM32\COMMAND.COM 2 2_Shortname" xfId="10548" xr:uid="{C946EF7A-1220-400B-A3D4-77E47E793E08}"/>
    <cellStyle name="=C:\WINNT35\SYSTEM32\COMMAND.COM 2 20" xfId="10549" xr:uid="{DB6BAB12-D6AA-4A9D-97CB-377C172BC9F9}"/>
    <cellStyle name="=C:\WINNT35\SYSTEM32\COMMAND.COM 2 21" xfId="10550" xr:uid="{B2BEB6F3-8866-414A-8B30-C06E784B8C01}"/>
    <cellStyle name="=C:\WINNT35\SYSTEM32\COMMAND.COM 2 22" xfId="10551" xr:uid="{D2BD32D6-9918-43C2-810D-C9BE36CEEBE2}"/>
    <cellStyle name="=C:\WINNT35\SYSTEM32\COMMAND.COM 2 23" xfId="10552" xr:uid="{23334D44-9DCB-46BF-B7EF-3B7596416C52}"/>
    <cellStyle name="=C:\WINNT35\SYSTEM32\COMMAND.COM 2 24" xfId="10553" xr:uid="{562DFFA3-9EB5-4465-A2FD-2D1D70F95515}"/>
    <cellStyle name="=C:\WINNT35\SYSTEM32\COMMAND.COM 2 25" xfId="10554" xr:uid="{6B38D9FF-FFAF-403E-975E-C3EFC46A5351}"/>
    <cellStyle name="=C:\WINNT35\SYSTEM32\COMMAND.COM 2 26" xfId="10555" xr:uid="{EBC84CE4-BCAD-40F6-B900-75B5FD048753}"/>
    <cellStyle name="=C:\WINNT35\SYSTEM32\COMMAND.COM 2 27" xfId="10556" xr:uid="{F4D3AEAE-A0B7-4F1D-8790-D135B3A312C8}"/>
    <cellStyle name="=C:\WINNT35\SYSTEM32\COMMAND.COM 2 28" xfId="10557" xr:uid="{6380E049-54E3-431D-82BC-7797488DDE8B}"/>
    <cellStyle name="=C:\WINNT35\SYSTEM32\COMMAND.COM 2 29" xfId="10558" xr:uid="{E1E9DD13-AB86-4F10-90E8-E9E2A40428C2}"/>
    <cellStyle name="=C:\WINNT35\SYSTEM32\COMMAND.COM 2 3" xfId="10559" xr:uid="{30A336B0-AF96-4858-B04C-E639B807B84D}"/>
    <cellStyle name="=C:\WINNT35\SYSTEM32\COMMAND.COM 2 3 10" xfId="10560" xr:uid="{58129B1A-43DE-4022-B3EB-0AB445F36183}"/>
    <cellStyle name="=C:\WINNT35\SYSTEM32\COMMAND.COM 2 3 11" xfId="10561" xr:uid="{D359B7E8-A795-44DD-919A-E244E3EB1CF3}"/>
    <cellStyle name="=C:\WINNT35\SYSTEM32\COMMAND.COM 2 3 12" xfId="10562" xr:uid="{85D8F098-B86A-4656-B3F8-398D449C9B80}"/>
    <cellStyle name="=C:\WINNT35\SYSTEM32\COMMAND.COM 2 3 13" xfId="10563" xr:uid="{B8247791-1909-4FDE-9D62-3DFE928FE4E8}"/>
    <cellStyle name="=C:\WINNT35\SYSTEM32\COMMAND.COM 2 3 14" xfId="10564" xr:uid="{B91420FB-ADB4-4E12-84CC-EF8F9E2416A6}"/>
    <cellStyle name="=C:\WINNT35\SYSTEM32\COMMAND.COM 2 3 15" xfId="10565" xr:uid="{DB1C1AAC-6C11-4A14-AB5C-29255BD4B137}"/>
    <cellStyle name="=C:\WINNT35\SYSTEM32\COMMAND.COM 2 3 16" xfId="10566" xr:uid="{4B15FBE1-C591-4EF9-BFA0-B0467ED0E00F}"/>
    <cellStyle name="=C:\WINNT35\SYSTEM32\COMMAND.COM 2 3 17" xfId="10567" xr:uid="{E83B474E-1F75-4B52-806D-CBD836C3CA6F}"/>
    <cellStyle name="=C:\WINNT35\SYSTEM32\COMMAND.COM 2 3 18" xfId="10568" xr:uid="{345F5205-FC78-42A8-9CC3-EF2F7B5065EF}"/>
    <cellStyle name="=C:\WINNT35\SYSTEM32\COMMAND.COM 2 3 2" xfId="10569" xr:uid="{5EC0A884-3ABF-4A9A-8E70-9B280CBD41AE}"/>
    <cellStyle name="=C:\WINNT35\SYSTEM32\COMMAND.COM 2 3 3" xfId="10570" xr:uid="{E23F190A-2D3F-43EC-BC10-CCB28D722AA1}"/>
    <cellStyle name="=C:\WINNT35\SYSTEM32\COMMAND.COM 2 3 4" xfId="10571" xr:uid="{86F4112D-B1D4-44F8-B233-F5FDEB06D6B0}"/>
    <cellStyle name="=C:\WINNT35\SYSTEM32\COMMAND.COM 2 3 5" xfId="10572" xr:uid="{290DF380-F931-4CD5-8E9D-33347C6CE072}"/>
    <cellStyle name="=C:\WINNT35\SYSTEM32\COMMAND.COM 2 3 6" xfId="10573" xr:uid="{9CBAB315-D85C-484F-813F-4D2FCCD15161}"/>
    <cellStyle name="=C:\WINNT35\SYSTEM32\COMMAND.COM 2 3 7" xfId="10574" xr:uid="{A1625A95-7D45-433F-B8FB-DEDF0161432A}"/>
    <cellStyle name="=C:\WINNT35\SYSTEM32\COMMAND.COM 2 3 8" xfId="10575" xr:uid="{26010449-8B5E-4F6F-93EB-631AE1605E21}"/>
    <cellStyle name="=C:\WINNT35\SYSTEM32\COMMAND.COM 2 3 9" xfId="10576" xr:uid="{D6D3001E-93E7-4DE7-8D20-BB3CA67BA00E}"/>
    <cellStyle name="=C:\WINNT35\SYSTEM32\COMMAND.COM 2 3_Shortname" xfId="10577" xr:uid="{2C9653A4-B8CE-4D4B-9354-9B202DE57742}"/>
    <cellStyle name="=C:\WINNT35\SYSTEM32\COMMAND.COM 2 30" xfId="10578" xr:uid="{DB5F51FC-E67C-47CD-8273-F4B549F09A97}"/>
    <cellStyle name="=C:\WINNT35\SYSTEM32\COMMAND.COM 2 31" xfId="10579" xr:uid="{64B00E6A-DD83-4016-A08A-E6884A8CF9ED}"/>
    <cellStyle name="=C:\WINNT35\SYSTEM32\COMMAND.COM 2 32" xfId="10580" xr:uid="{BDDAA93A-C3CE-4EF2-B239-785745024183}"/>
    <cellStyle name="=C:\WINNT35\SYSTEM32\COMMAND.COM 2 33" xfId="10581" xr:uid="{83B52B18-878C-46DF-9568-F14982D7140A}"/>
    <cellStyle name="=C:\WINNT35\SYSTEM32\COMMAND.COM 2 34" xfId="10582" xr:uid="{24523849-12B2-4057-8012-227E8D87F53E}"/>
    <cellStyle name="=C:\WINNT35\SYSTEM32\COMMAND.COM 2 35" xfId="10583" xr:uid="{E045F111-534D-4BCA-BD95-FDA15A2B397D}"/>
    <cellStyle name="=C:\WINNT35\SYSTEM32\COMMAND.COM 2 36" xfId="10584" xr:uid="{9E2BEEF0-5ACF-4180-A8CA-80FC89B48755}"/>
    <cellStyle name="=C:\WINNT35\SYSTEM32\COMMAND.COM 2 37" xfId="10585" xr:uid="{A8C0B6B3-1B2B-4E63-BBA5-6DD33E94D44C}"/>
    <cellStyle name="=C:\WINNT35\SYSTEM32\COMMAND.COM 2 38" xfId="10586" xr:uid="{20E25044-F1BF-4D45-8F6E-337236EC32F9}"/>
    <cellStyle name="=C:\WINNT35\SYSTEM32\COMMAND.COM 2 39" xfId="10587" xr:uid="{994EB7B8-79D3-481E-B09D-4094BF5AD44B}"/>
    <cellStyle name="=C:\WINNT35\SYSTEM32\COMMAND.COM 2 4" xfId="10588" xr:uid="{6B0CB056-D8E7-49E7-A4BC-55074AC13241}"/>
    <cellStyle name="=C:\WINNT35\SYSTEM32\COMMAND.COM 2 4 10" xfId="10589" xr:uid="{AC97A7F7-8453-4893-866C-27B3C587FDBE}"/>
    <cellStyle name="=C:\WINNT35\SYSTEM32\COMMAND.COM 2 4 11" xfId="10590" xr:uid="{0B03E26A-8833-4B3F-969B-07B49657CE14}"/>
    <cellStyle name="=C:\WINNT35\SYSTEM32\COMMAND.COM 2 4 12" xfId="10591" xr:uid="{9E6468D6-7EEE-469E-9923-E60F38AB9D06}"/>
    <cellStyle name="=C:\WINNT35\SYSTEM32\COMMAND.COM 2 4 13" xfId="10592" xr:uid="{0FE2D434-8CBB-4A18-8BBD-732D5DC11210}"/>
    <cellStyle name="=C:\WINNT35\SYSTEM32\COMMAND.COM 2 4 14" xfId="10593" xr:uid="{69A7F382-A65C-48F5-A25A-AB837C6A198D}"/>
    <cellStyle name="=C:\WINNT35\SYSTEM32\COMMAND.COM 2 4 15" xfId="10594" xr:uid="{B3059B85-58DE-4082-B10A-D56525B7253F}"/>
    <cellStyle name="=C:\WINNT35\SYSTEM32\COMMAND.COM 2 4 16" xfId="10595" xr:uid="{B22B9081-B03F-402B-959D-733B89550F24}"/>
    <cellStyle name="=C:\WINNT35\SYSTEM32\COMMAND.COM 2 4 17" xfId="10596" xr:uid="{62559451-4B72-462D-AA5D-71C87E7517D5}"/>
    <cellStyle name="=C:\WINNT35\SYSTEM32\COMMAND.COM 2 4 18" xfId="10597" xr:uid="{FCCA2776-29BF-4D62-A15A-DAC3C81072E4}"/>
    <cellStyle name="=C:\WINNT35\SYSTEM32\COMMAND.COM 2 4 2" xfId="10598" xr:uid="{48394B28-7C95-417A-9568-6F4E78073C2F}"/>
    <cellStyle name="=C:\WINNT35\SYSTEM32\COMMAND.COM 2 4 3" xfId="10599" xr:uid="{C1FCD968-F124-406C-A8FD-C0A92975C70E}"/>
    <cellStyle name="=C:\WINNT35\SYSTEM32\COMMAND.COM 2 4 4" xfId="10600" xr:uid="{25CD141E-4654-4EDB-9234-EE4395F71015}"/>
    <cellStyle name="=C:\WINNT35\SYSTEM32\COMMAND.COM 2 4 5" xfId="10601" xr:uid="{2BB236DC-AA5D-430C-854B-7E1357CF8B49}"/>
    <cellStyle name="=C:\WINNT35\SYSTEM32\COMMAND.COM 2 4 6" xfId="10602" xr:uid="{F5166753-74C6-444F-9EC9-175322D74927}"/>
    <cellStyle name="=C:\WINNT35\SYSTEM32\COMMAND.COM 2 4 7" xfId="10603" xr:uid="{64C8DDA2-1A94-4AC2-97C9-18E45BD2BC08}"/>
    <cellStyle name="=C:\WINNT35\SYSTEM32\COMMAND.COM 2 4 8" xfId="10604" xr:uid="{B2BFCB87-A347-4A8B-8823-7D602CE57512}"/>
    <cellStyle name="=C:\WINNT35\SYSTEM32\COMMAND.COM 2 4 9" xfId="10605" xr:uid="{B72F0852-E66C-40E6-ABFA-E8E3A4F53F29}"/>
    <cellStyle name="=C:\WINNT35\SYSTEM32\COMMAND.COM 2 4_Shortname" xfId="10606" xr:uid="{B0F13231-D9B2-47C5-BBAA-7496D94122B3}"/>
    <cellStyle name="=C:\WINNT35\SYSTEM32\COMMAND.COM 2 40" xfId="10607" xr:uid="{13C0F6A8-2B8B-4E10-B6BD-30E14F353455}"/>
    <cellStyle name="=C:\WINNT35\SYSTEM32\COMMAND.COM 2 41" xfId="10608" xr:uid="{375D3F26-941D-426D-B6B5-0A05DBDD5108}"/>
    <cellStyle name="=C:\WINNT35\SYSTEM32\COMMAND.COM 2 42" xfId="10609" xr:uid="{C1DB94CB-9B3E-4EDB-B471-5D8190380C8A}"/>
    <cellStyle name="=C:\WINNT35\SYSTEM32\COMMAND.COM 2 43" xfId="10610" xr:uid="{2C64B6D5-8D9B-492F-A26B-ED2B77968699}"/>
    <cellStyle name="=C:\WINNT35\SYSTEM32\COMMAND.COM 2 44" xfId="10611" xr:uid="{73A1D138-BA19-4308-A3E0-881119724DF1}"/>
    <cellStyle name="=C:\WINNT35\SYSTEM32\COMMAND.COM 2 45" xfId="10612" xr:uid="{80D825D0-5B7C-4D65-82B1-95D2FA3C2412}"/>
    <cellStyle name="=C:\WINNT35\SYSTEM32\COMMAND.COM 2 46" xfId="10613" xr:uid="{B7F345D7-2BAF-4FDD-8D92-69417B78699E}"/>
    <cellStyle name="=C:\WINNT35\SYSTEM32\COMMAND.COM 2 47" xfId="10614" xr:uid="{9D1D3C3A-B2DC-4905-ABB0-9AD1D8ADFD3C}"/>
    <cellStyle name="=C:\WINNT35\SYSTEM32\COMMAND.COM 2 48" xfId="10615" xr:uid="{64D0B332-B855-4B54-B0FC-852ED7BE73EB}"/>
    <cellStyle name="=C:\WINNT35\SYSTEM32\COMMAND.COM 2 49" xfId="10616" xr:uid="{6F795375-3F84-42A7-B64F-962A1CED60BE}"/>
    <cellStyle name="=C:\WINNT35\SYSTEM32\COMMAND.COM 2 5" xfId="10617" xr:uid="{C7BD7B38-0564-4E85-9656-0C72938D97C6}"/>
    <cellStyle name="=C:\WINNT35\SYSTEM32\COMMAND.COM 2 5 10" xfId="10618" xr:uid="{B97EF423-E9B2-418B-970C-3DBD8E61DE23}"/>
    <cellStyle name="=C:\WINNT35\SYSTEM32\COMMAND.COM 2 5 11" xfId="10619" xr:uid="{EBF6E003-17EA-4B20-9D80-E8151685BA4F}"/>
    <cellStyle name="=C:\WINNT35\SYSTEM32\COMMAND.COM 2 5 12" xfId="10620" xr:uid="{C0DA50B3-F7C8-4ECA-9A4F-92C04650D39B}"/>
    <cellStyle name="=C:\WINNT35\SYSTEM32\COMMAND.COM 2 5 13" xfId="10621" xr:uid="{2B994D7D-84C2-4D09-89A6-FEBE88176CAB}"/>
    <cellStyle name="=C:\WINNT35\SYSTEM32\COMMAND.COM 2 5 14" xfId="10622" xr:uid="{88E11843-A1ED-41EB-A873-8DF7B607920F}"/>
    <cellStyle name="=C:\WINNT35\SYSTEM32\COMMAND.COM 2 5 15" xfId="10623" xr:uid="{8B69C929-7207-48FF-81F3-9E8064F3C1B5}"/>
    <cellStyle name="=C:\WINNT35\SYSTEM32\COMMAND.COM 2 5 16" xfId="10624" xr:uid="{8FE32D26-1CA3-4443-B52A-78FC6E54400E}"/>
    <cellStyle name="=C:\WINNT35\SYSTEM32\COMMAND.COM 2 5 17" xfId="10625" xr:uid="{24BAC842-9A07-4CE6-BE87-3A7E093B56E2}"/>
    <cellStyle name="=C:\WINNT35\SYSTEM32\COMMAND.COM 2 5 18" xfId="10626" xr:uid="{2488ECFC-E5CB-49DE-8C3F-4DFD479A8BFF}"/>
    <cellStyle name="=C:\WINNT35\SYSTEM32\COMMAND.COM 2 5 2" xfId="10627" xr:uid="{C1056C22-7F4F-4F5D-9838-9F3A67E09CB7}"/>
    <cellStyle name="=C:\WINNT35\SYSTEM32\COMMAND.COM 2 5 3" xfId="10628" xr:uid="{9189DE12-9DA3-4BC6-8741-E9E6A087E702}"/>
    <cellStyle name="=C:\WINNT35\SYSTEM32\COMMAND.COM 2 5 4" xfId="10629" xr:uid="{403E2659-A087-445C-86E4-51875CB521BB}"/>
    <cellStyle name="=C:\WINNT35\SYSTEM32\COMMAND.COM 2 5 5" xfId="10630" xr:uid="{0074A7EB-4CF0-4FB6-9737-C00D34FE1DFA}"/>
    <cellStyle name="=C:\WINNT35\SYSTEM32\COMMAND.COM 2 5 6" xfId="10631" xr:uid="{846A2D33-F515-41D4-AD03-11B91AE9DD4B}"/>
    <cellStyle name="=C:\WINNT35\SYSTEM32\COMMAND.COM 2 5 7" xfId="10632" xr:uid="{7752E919-4907-42FE-B290-2BB26CF00C40}"/>
    <cellStyle name="=C:\WINNT35\SYSTEM32\COMMAND.COM 2 5 8" xfId="10633" xr:uid="{7917FAC4-0878-4FC9-A057-DBF73A890C86}"/>
    <cellStyle name="=C:\WINNT35\SYSTEM32\COMMAND.COM 2 5 9" xfId="10634" xr:uid="{55301955-3EED-46CC-84EE-E8D5626A0D72}"/>
    <cellStyle name="=C:\WINNT35\SYSTEM32\COMMAND.COM 2 5_Shortname" xfId="10635" xr:uid="{19F60E70-ED1A-4E89-AF89-C0D6B4241DA5}"/>
    <cellStyle name="=C:\WINNT35\SYSTEM32\COMMAND.COM 2 50" xfId="10636" xr:uid="{5AD80972-26F6-4A9B-81C7-36A13973A279}"/>
    <cellStyle name="=C:\WINNT35\SYSTEM32\COMMAND.COM 2 51" xfId="10637" xr:uid="{21AC5D49-FFB9-4412-B6B8-7421ED4FCB80}"/>
    <cellStyle name="=C:\WINNT35\SYSTEM32\COMMAND.COM 2 52" xfId="10638" xr:uid="{86C56CF8-BD81-49D1-BC90-5896B31D2BC8}"/>
    <cellStyle name="=C:\WINNT35\SYSTEM32\COMMAND.COM 2 53" xfId="10639" xr:uid="{FD3E37ED-17C9-4F15-BB87-7492EAD6457E}"/>
    <cellStyle name="=C:\WINNT35\SYSTEM32\COMMAND.COM 2 54" xfId="10640" xr:uid="{06FC5F3B-56FF-4389-AA0D-F14A906ECB6D}"/>
    <cellStyle name="=C:\WINNT35\SYSTEM32\COMMAND.COM 2 55" xfId="10641" xr:uid="{D5B85015-D711-4C1E-A18E-FFE0103BA444}"/>
    <cellStyle name="=C:\WINNT35\SYSTEM32\COMMAND.COM 2 56" xfId="10642" xr:uid="{8D3310FE-F5FF-4CAB-B0EE-B64015C70955}"/>
    <cellStyle name="=C:\WINNT35\SYSTEM32\COMMAND.COM 2 57" xfId="10643" xr:uid="{AC0F031D-0216-4BD8-B17B-B92022EEFFA7}"/>
    <cellStyle name="=C:\WINNT35\SYSTEM32\COMMAND.COM 2 58" xfId="10644" xr:uid="{B71DAF3B-62F9-47F4-BBF7-FAF47B452AB9}"/>
    <cellStyle name="=C:\WINNT35\SYSTEM32\COMMAND.COM 2 6" xfId="10645" xr:uid="{48FEDFEC-0D3C-449B-83B1-F3E8DDEA9501}"/>
    <cellStyle name="=C:\WINNT35\SYSTEM32\COMMAND.COM 2 6 10" xfId="10646" xr:uid="{331DCD8D-C6B9-4FE0-B9E5-4FDA6DF566E7}"/>
    <cellStyle name="=C:\WINNT35\SYSTEM32\COMMAND.COM 2 6 11" xfId="10647" xr:uid="{A4C84824-295B-4852-9F04-6F011E7690C1}"/>
    <cellStyle name="=C:\WINNT35\SYSTEM32\COMMAND.COM 2 6 12" xfId="10648" xr:uid="{757AAB9E-7214-44AD-8E3C-2919888AB3EF}"/>
    <cellStyle name="=C:\WINNT35\SYSTEM32\COMMAND.COM 2 6 13" xfId="10649" xr:uid="{407AA8FA-F30B-481E-9BAC-E73D0CFE82C2}"/>
    <cellStyle name="=C:\WINNT35\SYSTEM32\COMMAND.COM 2 6 14" xfId="10650" xr:uid="{D3C5FA35-A3C5-4D62-9AB5-666F69DDC8C4}"/>
    <cellStyle name="=C:\WINNT35\SYSTEM32\COMMAND.COM 2 6 15" xfId="10651" xr:uid="{67A1BCF0-9C76-4B5A-AA9B-9A820992C368}"/>
    <cellStyle name="=C:\WINNT35\SYSTEM32\COMMAND.COM 2 6 16" xfId="10652" xr:uid="{454EDB3C-390E-4B3C-90DE-4EBC11E1D82B}"/>
    <cellStyle name="=C:\WINNT35\SYSTEM32\COMMAND.COM 2 6 17" xfId="10653" xr:uid="{E33DE149-B4D4-4156-914B-E046CFF052F4}"/>
    <cellStyle name="=C:\WINNT35\SYSTEM32\COMMAND.COM 2 6 18" xfId="10654" xr:uid="{1A4821F5-F195-407F-87FF-F488D71207B3}"/>
    <cellStyle name="=C:\WINNT35\SYSTEM32\COMMAND.COM 2 6 2" xfId="10655" xr:uid="{93E664DF-4B9D-4840-9EE0-2F98F426DDD4}"/>
    <cellStyle name="=C:\WINNT35\SYSTEM32\COMMAND.COM 2 6 3" xfId="10656" xr:uid="{2C5D395C-B264-498D-B387-94CF3B969E36}"/>
    <cellStyle name="=C:\WINNT35\SYSTEM32\COMMAND.COM 2 6 4" xfId="10657" xr:uid="{E81C9093-3F03-4F65-A876-3B14DFB1609C}"/>
    <cellStyle name="=C:\WINNT35\SYSTEM32\COMMAND.COM 2 6 5" xfId="10658" xr:uid="{36CEA55A-B5DE-47B5-B1FE-32B8DDFE6FE5}"/>
    <cellStyle name="=C:\WINNT35\SYSTEM32\COMMAND.COM 2 6 6" xfId="10659" xr:uid="{3027101C-7DCF-4B65-B48F-62795D044AEB}"/>
    <cellStyle name="=C:\WINNT35\SYSTEM32\COMMAND.COM 2 6 7" xfId="10660" xr:uid="{3A90303E-8E6E-4B30-BC93-91D7C9A263C5}"/>
    <cellStyle name="=C:\WINNT35\SYSTEM32\COMMAND.COM 2 6 8" xfId="10661" xr:uid="{4C36CBA1-5D6A-4741-8C03-0500CF960BF1}"/>
    <cellStyle name="=C:\WINNT35\SYSTEM32\COMMAND.COM 2 6 9" xfId="10662" xr:uid="{2C7FECDB-DCC8-4041-B6A7-A7391E389503}"/>
    <cellStyle name="=C:\WINNT35\SYSTEM32\COMMAND.COM 2 6_Shortname" xfId="10663" xr:uid="{84BF3802-9A33-42A7-8C86-0F4B58BC6D61}"/>
    <cellStyle name="=C:\WINNT35\SYSTEM32\COMMAND.COM 2 7" xfId="10664" xr:uid="{2FB2250C-A73C-4D72-A3CF-46930B0D2E7C}"/>
    <cellStyle name="=C:\WINNT35\SYSTEM32\COMMAND.COM 2 7 10" xfId="10665" xr:uid="{AB754F1D-EB59-498D-AEB4-E2B72A1916DC}"/>
    <cellStyle name="=C:\WINNT35\SYSTEM32\COMMAND.COM 2 7 11" xfId="10666" xr:uid="{17974CF6-57B0-44AD-8AC4-CDCED1444719}"/>
    <cellStyle name="=C:\WINNT35\SYSTEM32\COMMAND.COM 2 7 12" xfId="10667" xr:uid="{3D0A122F-63CE-4279-A6A2-7C61B07400A8}"/>
    <cellStyle name="=C:\WINNT35\SYSTEM32\COMMAND.COM 2 7 13" xfId="10668" xr:uid="{F23BAD06-62B7-4A68-9449-6D65B8E8128C}"/>
    <cellStyle name="=C:\WINNT35\SYSTEM32\COMMAND.COM 2 7 14" xfId="10669" xr:uid="{AC366278-D31C-48C1-9174-D28E00F96001}"/>
    <cellStyle name="=C:\WINNT35\SYSTEM32\COMMAND.COM 2 7 15" xfId="10670" xr:uid="{554C5002-1B03-42F2-876C-1614BC3A4747}"/>
    <cellStyle name="=C:\WINNT35\SYSTEM32\COMMAND.COM 2 7 16" xfId="10671" xr:uid="{E345496D-821E-43B1-A923-C94018914A01}"/>
    <cellStyle name="=C:\WINNT35\SYSTEM32\COMMAND.COM 2 7 17" xfId="10672" xr:uid="{B80715BE-380D-4EDD-A8CD-2CF9FC41D7DB}"/>
    <cellStyle name="=C:\WINNT35\SYSTEM32\COMMAND.COM 2 7 18" xfId="10673" xr:uid="{F70E07E4-4305-477A-9FCB-665E4B991801}"/>
    <cellStyle name="=C:\WINNT35\SYSTEM32\COMMAND.COM 2 7 2" xfId="10674" xr:uid="{46213031-5710-43A0-BEDE-087E1BC6B46C}"/>
    <cellStyle name="=C:\WINNT35\SYSTEM32\COMMAND.COM 2 7 3" xfId="10675" xr:uid="{FE251E46-8141-462C-8967-373ABDB8940E}"/>
    <cellStyle name="=C:\WINNT35\SYSTEM32\COMMAND.COM 2 7 4" xfId="10676" xr:uid="{64D6A0B6-B48F-4702-8EAA-9ED1E7DB21CE}"/>
    <cellStyle name="=C:\WINNT35\SYSTEM32\COMMAND.COM 2 7 5" xfId="10677" xr:uid="{41668518-DC21-43BC-9348-35CCA560F0C9}"/>
    <cellStyle name="=C:\WINNT35\SYSTEM32\COMMAND.COM 2 7 6" xfId="10678" xr:uid="{CC561762-5EEE-473D-B382-F4323BA6D37E}"/>
    <cellStyle name="=C:\WINNT35\SYSTEM32\COMMAND.COM 2 7 7" xfId="10679" xr:uid="{156C6F96-BCB7-4F90-971F-18A425DA269D}"/>
    <cellStyle name="=C:\WINNT35\SYSTEM32\COMMAND.COM 2 7 8" xfId="10680" xr:uid="{66D7F33F-6A6F-47DE-8A7D-6728E949FD47}"/>
    <cellStyle name="=C:\WINNT35\SYSTEM32\COMMAND.COM 2 7 9" xfId="10681" xr:uid="{3302CE4A-C944-485D-A8F1-81E76334AC26}"/>
    <cellStyle name="=C:\WINNT35\SYSTEM32\COMMAND.COM 2 7_Shortname" xfId="10682" xr:uid="{0CFB73E0-D613-4424-98EB-EE3B1C6774FF}"/>
    <cellStyle name="=C:\WINNT35\SYSTEM32\COMMAND.COM 2 8" xfId="10683" xr:uid="{D7CF2EE6-D113-4983-9B86-43A05E1317E0}"/>
    <cellStyle name="=C:\WINNT35\SYSTEM32\COMMAND.COM 2 8 10" xfId="10684" xr:uid="{A8F9C7A5-0D4B-48BF-B70D-E1B4FD9EF204}"/>
    <cellStyle name="=C:\WINNT35\SYSTEM32\COMMAND.COM 2 8 11" xfId="10685" xr:uid="{1A206448-7941-4EBA-80C2-C88CE107F1CE}"/>
    <cellStyle name="=C:\WINNT35\SYSTEM32\COMMAND.COM 2 8 12" xfId="10686" xr:uid="{0495E3F3-1102-4175-99D0-206A2FAAEF6C}"/>
    <cellStyle name="=C:\WINNT35\SYSTEM32\COMMAND.COM 2 8 13" xfId="10687" xr:uid="{EA241CE7-A0A0-49DC-A3B9-2721298698E1}"/>
    <cellStyle name="=C:\WINNT35\SYSTEM32\COMMAND.COM 2 8 14" xfId="10688" xr:uid="{9D0CECDB-911F-428A-9896-0FDB145988B0}"/>
    <cellStyle name="=C:\WINNT35\SYSTEM32\COMMAND.COM 2 8 15" xfId="10689" xr:uid="{0E3E62F9-90C8-4F25-8435-A6E34B55C929}"/>
    <cellStyle name="=C:\WINNT35\SYSTEM32\COMMAND.COM 2 8 16" xfId="10690" xr:uid="{3F9A8C6A-02FF-4658-B715-09ACA60C6BB9}"/>
    <cellStyle name="=C:\WINNT35\SYSTEM32\COMMAND.COM 2 8 17" xfId="10691" xr:uid="{FBDDDE13-E656-4294-8F5E-9F02CE9376AB}"/>
    <cellStyle name="=C:\WINNT35\SYSTEM32\COMMAND.COM 2 8 18" xfId="10692" xr:uid="{2F467976-BB9B-493A-BB5B-331D618A00C5}"/>
    <cellStyle name="=C:\WINNT35\SYSTEM32\COMMAND.COM 2 8 2" xfId="10693" xr:uid="{180CAF85-DFB5-451C-B6E2-4A2ACF6AF358}"/>
    <cellStyle name="=C:\WINNT35\SYSTEM32\COMMAND.COM 2 8 3" xfId="10694" xr:uid="{AA3B13F9-9DC4-425E-A684-B3F1204F0971}"/>
    <cellStyle name="=C:\WINNT35\SYSTEM32\COMMAND.COM 2 8 4" xfId="10695" xr:uid="{A6AB41EE-6A17-4A44-ADBF-F3E31984E0CD}"/>
    <cellStyle name="=C:\WINNT35\SYSTEM32\COMMAND.COM 2 8 5" xfId="10696" xr:uid="{5F1232FC-B768-4015-9D44-FCB5C07E79F2}"/>
    <cellStyle name="=C:\WINNT35\SYSTEM32\COMMAND.COM 2 8 6" xfId="10697" xr:uid="{93820EEE-125E-4B00-8B00-B2AB88C168D7}"/>
    <cellStyle name="=C:\WINNT35\SYSTEM32\COMMAND.COM 2 8 7" xfId="10698" xr:uid="{C4B78C71-07F4-457D-9D31-08DF2294A1C1}"/>
    <cellStyle name="=C:\WINNT35\SYSTEM32\COMMAND.COM 2 8 8" xfId="10699" xr:uid="{650A1E2C-67C5-491F-9EDF-3D8F349FF483}"/>
    <cellStyle name="=C:\WINNT35\SYSTEM32\COMMAND.COM 2 8 9" xfId="10700" xr:uid="{FE30041B-CCB0-473D-B981-B682958209E9}"/>
    <cellStyle name="=C:\WINNT35\SYSTEM32\COMMAND.COM 2 8_Shortname" xfId="10701" xr:uid="{452A2000-1164-4843-9A41-0CC1B7A8E774}"/>
    <cellStyle name="=C:\WINNT35\SYSTEM32\COMMAND.COM 2 9" xfId="10702" xr:uid="{BCB2E287-4CF0-4408-ADBC-A58770F72FCD}"/>
    <cellStyle name="=C:\WINNT35\SYSTEM32\COMMAND.COM 2 9 10" xfId="10703" xr:uid="{B81FBBE6-CACC-4BF9-BD6C-D3A24DF20BB0}"/>
    <cellStyle name="=C:\WINNT35\SYSTEM32\COMMAND.COM 2 9 11" xfId="10704" xr:uid="{5531761F-3074-426D-8E59-DA09FBAA207E}"/>
    <cellStyle name="=C:\WINNT35\SYSTEM32\COMMAND.COM 2 9 12" xfId="10705" xr:uid="{7D1ADF2C-470D-44CC-B65D-2918625F47E1}"/>
    <cellStyle name="=C:\WINNT35\SYSTEM32\COMMAND.COM 2 9 13" xfId="10706" xr:uid="{7F4A9BCB-45A8-4312-B616-EB4393AF6BDF}"/>
    <cellStyle name="=C:\WINNT35\SYSTEM32\COMMAND.COM 2 9 14" xfId="10707" xr:uid="{342D8420-DDFF-4ACC-BB4D-DC116CBDA07C}"/>
    <cellStyle name="=C:\WINNT35\SYSTEM32\COMMAND.COM 2 9 15" xfId="10708" xr:uid="{C07BA777-712E-424B-AC1B-3E6FA4CB1483}"/>
    <cellStyle name="=C:\WINNT35\SYSTEM32\COMMAND.COM 2 9 16" xfId="10709" xr:uid="{212495FD-6AC2-4DFD-8926-56CE2F58B99A}"/>
    <cellStyle name="=C:\WINNT35\SYSTEM32\COMMAND.COM 2 9 17" xfId="10710" xr:uid="{B1896F15-F5FE-4B2B-BE02-DDCA02CF4B5F}"/>
    <cellStyle name="=C:\WINNT35\SYSTEM32\COMMAND.COM 2 9 18" xfId="10711" xr:uid="{087365DD-EA74-4901-B19A-BC2A967C1C25}"/>
    <cellStyle name="=C:\WINNT35\SYSTEM32\COMMAND.COM 2 9 2" xfId="10712" xr:uid="{2F7C543A-6C1D-446B-B2F3-F40C538C3216}"/>
    <cellStyle name="=C:\WINNT35\SYSTEM32\COMMAND.COM 2 9 3" xfId="10713" xr:uid="{3F444A97-2951-4ADD-9599-C433F39FF706}"/>
    <cellStyle name="=C:\WINNT35\SYSTEM32\COMMAND.COM 2 9 4" xfId="10714" xr:uid="{D00B0476-34AC-42B2-8C5F-4EE9B9FD5291}"/>
    <cellStyle name="=C:\WINNT35\SYSTEM32\COMMAND.COM 2 9 5" xfId="10715" xr:uid="{E58FF191-39FE-4DE3-B173-04823938D9CB}"/>
    <cellStyle name="=C:\WINNT35\SYSTEM32\COMMAND.COM 2 9 6" xfId="10716" xr:uid="{0AC73038-3B1E-43C7-BAA8-4754B5451417}"/>
    <cellStyle name="=C:\WINNT35\SYSTEM32\COMMAND.COM 2 9 7" xfId="10717" xr:uid="{18FB0484-3B1C-44DF-B083-1F06B2A0B786}"/>
    <cellStyle name="=C:\WINNT35\SYSTEM32\COMMAND.COM 2 9 8" xfId="10718" xr:uid="{F4157497-A617-4875-B56B-AD8501DED3D8}"/>
    <cellStyle name="=C:\WINNT35\SYSTEM32\COMMAND.COM 2 9 9" xfId="10719" xr:uid="{003378B9-DE8F-4A20-B4D3-BDBCBE72128B}"/>
    <cellStyle name="=C:\WINNT35\SYSTEM32\COMMAND.COM 2 9_Shortname" xfId="10720" xr:uid="{33ADC729-B262-4063-8102-250B850BC416}"/>
    <cellStyle name="=C:\WINNT35\SYSTEM32\COMMAND.COM 2_Shortname" xfId="10721" xr:uid="{41B3EF7C-2F25-4212-81BD-1EE56DFCD258}"/>
    <cellStyle name="=C:\WINNT35\SYSTEM32\COMMAND.COM 3" xfId="10722" xr:uid="{F2ADEB26-1C21-4E65-95A5-7B3A04AD6E6B}"/>
    <cellStyle name="=C:\WINNT35\SYSTEM32\COMMAND.COM 3 10" xfId="10723" xr:uid="{E43AF772-179F-4A8D-83B1-2F52143FFF2A}"/>
    <cellStyle name="=C:\WINNT35\SYSTEM32\COMMAND.COM 3 11" xfId="10724" xr:uid="{9B434905-B534-464E-A38A-D6592369DCC0}"/>
    <cellStyle name="=C:\WINNT35\SYSTEM32\COMMAND.COM 3 12" xfId="10725" xr:uid="{6E124520-CBC2-4570-B267-0EA29D554699}"/>
    <cellStyle name="=C:\WINNT35\SYSTEM32\COMMAND.COM 3 13" xfId="10726" xr:uid="{394FF41A-4A70-4D99-BE07-D7C97FBD02E3}"/>
    <cellStyle name="=C:\WINNT35\SYSTEM32\COMMAND.COM 3 14" xfId="10727" xr:uid="{9FF2BB29-E941-46BF-97E0-F2004886D9D8}"/>
    <cellStyle name="=C:\WINNT35\SYSTEM32\COMMAND.COM 3 15" xfId="10728" xr:uid="{4473CC5F-ABD2-4094-B139-DF420315492D}"/>
    <cellStyle name="=C:\WINNT35\SYSTEM32\COMMAND.COM 3 16" xfId="10729" xr:uid="{DF76A2D5-FD25-4C66-96CB-6FA12D7A6FD9}"/>
    <cellStyle name="=C:\WINNT35\SYSTEM32\COMMAND.COM 3 17" xfId="10730" xr:uid="{C8294E36-AC75-42F1-995A-71740C339F03}"/>
    <cellStyle name="=C:\WINNT35\SYSTEM32\COMMAND.COM 3 2" xfId="10731" xr:uid="{FB85C0C7-7871-472D-B6C7-8595EF468FC0}"/>
    <cellStyle name="=C:\WINNT35\SYSTEM32\COMMAND.COM 3 3" xfId="10732" xr:uid="{B02F2636-08AA-44DB-AC0A-22F8B3B251A4}"/>
    <cellStyle name="=C:\WINNT35\SYSTEM32\COMMAND.COM 3 4" xfId="10733" xr:uid="{6FC02BCB-BA6B-495C-B694-EB2FC9F00174}"/>
    <cellStyle name="=C:\WINNT35\SYSTEM32\COMMAND.COM 3 5" xfId="10734" xr:uid="{570C7C9A-47EC-4E54-AF17-AC4C6B5B90B6}"/>
    <cellStyle name="=C:\WINNT35\SYSTEM32\COMMAND.COM 3 6" xfId="10735" xr:uid="{2F8AAB33-90FA-4438-A33A-78EBFF0359D4}"/>
    <cellStyle name="=C:\WINNT35\SYSTEM32\COMMAND.COM 3 7" xfId="10736" xr:uid="{969D3734-2BFC-464E-8BF6-049CE9877543}"/>
    <cellStyle name="=C:\WINNT35\SYSTEM32\COMMAND.COM 3 8" xfId="10737" xr:uid="{377F64FE-EE0F-41F7-96A6-9376F09ABB85}"/>
    <cellStyle name="=C:\WINNT35\SYSTEM32\COMMAND.COM 3 9" xfId="10738" xr:uid="{AB4B17C5-86E5-451C-ABDC-C5EBCB72F800}"/>
    <cellStyle name="=C:\WINNT35\SYSTEM32\COMMAND.COM 3_Shortname" xfId="10739" xr:uid="{FC3A0F05-9F0D-489A-96E8-E20780CE6D3E}"/>
    <cellStyle name="=C:\WINNT35\SYSTEM32\COMMAND.COM_april" xfId="10740" xr:uid="{C5EC2CEA-2305-4DAC-90EC-F0A3F8D13BBC}"/>
    <cellStyle name="1 antraštė" xfId="3379" xr:uid="{50DD3B91-A31D-4712-9660-8AC5CCC72652}"/>
    <cellStyle name="1 antraštė 2" xfId="40845" xr:uid="{099F6D38-B59F-4701-8A9E-282F8021ABEB}"/>
    <cellStyle name="1 antraštė_Cap.adeq" xfId="41778" xr:uid="{AD3EB8A4-498C-4E80-9CFA-E863A2268616}"/>
    <cellStyle name="1,comma" xfId="3380" xr:uid="{97E1F81A-892A-47F9-9B89-7347CEA293F9}"/>
    <cellStyle name="1,comma 2" xfId="3381" xr:uid="{C0FA5A52-603E-4342-B5AE-A0DED5C039DC}"/>
    <cellStyle name="1,comma 2 2" xfId="40846" xr:uid="{6F74DF87-2719-48E8-BC23-8502E897E6A9}"/>
    <cellStyle name="1,comma 2_AccImpNOTE" xfId="61915" xr:uid="{11C31E94-1927-4EA0-9FFE-58B154B9009A}"/>
    <cellStyle name="1,comma 3" xfId="40847" xr:uid="{4127DA24-6A42-4F57-96C6-E31BB139D10E}"/>
    <cellStyle name="1,comma_AccImpNOTE" xfId="61916" xr:uid="{D189B8C7-A0AA-48DB-AE2E-1F4C157492EF}"/>
    <cellStyle name="2 antraštė" xfId="3382" xr:uid="{B293B1F2-E74E-4589-9616-65177E50C63F}"/>
    <cellStyle name="2 antraštė 2" xfId="40848" xr:uid="{57AB156B-9942-4F95-AB7A-8F0FB76E7320}"/>
    <cellStyle name="2 antraštė_Cap.adeq" xfId="41779" xr:uid="{3FFCA248-D77B-47BD-93A8-DCF8B451BD6B}"/>
    <cellStyle name="20 % - Markeringsfarve1" xfId="10741" xr:uid="{4A2F9827-8C93-49C6-BA6C-B36EACA3C33D}"/>
    <cellStyle name="20 % - Markeringsfarve2" xfId="10742" xr:uid="{989CA4E9-24EF-4DEF-9186-D413C9E2C8D5}"/>
    <cellStyle name="20 % - Markeringsfarve3" xfId="10743" xr:uid="{6662746B-A999-4F4F-8771-AFEE123AA3C9}"/>
    <cellStyle name="20 % - Markeringsfarve4" xfId="10744" xr:uid="{B21230E0-D15B-4F6B-B6CB-199B57CEC523}"/>
    <cellStyle name="20 % - Markeringsfarve5" xfId="10745" xr:uid="{897CFBF1-5156-4454-A62A-268352F7ED80}"/>
    <cellStyle name="20 % - Markeringsfarve6" xfId="10746" xr:uid="{C5F3A1CC-CA2D-4420-ACD4-85320AC5E97E}"/>
    <cellStyle name="20 % – uthevingsfarge 1" xfId="42730" xr:uid="{D78FE630-D71F-4C4B-B4B0-C4E8B2E3422A}"/>
    <cellStyle name="20 % – uthevingsfarge 2" xfId="42731" xr:uid="{C36552AE-993E-4221-BC0A-EF2D3AB0108E}"/>
    <cellStyle name="20 % – uthevingsfarge 3" xfId="42732" xr:uid="{B43394A8-AADA-4B6E-ABBE-624721311A44}"/>
    <cellStyle name="20 % – uthevingsfarge 4" xfId="42733" xr:uid="{0678F0BD-474E-4612-AC34-FF1717948987}"/>
    <cellStyle name="20 % – uthevingsfarge 5" xfId="42734" xr:uid="{626C115D-5D54-4DB9-B8A0-1A0AA7CCF5AF}"/>
    <cellStyle name="20 % – uthevingsfarge 6" xfId="42735" xr:uid="{0FFE793E-03AC-4C08-A29D-9147C6F9CEF4}"/>
    <cellStyle name="20% - 1. jelölőszín" xfId="10747" xr:uid="{56E2E0F2-24F6-42AD-8FDF-261D876AB8D2}"/>
    <cellStyle name="20% - 1. jelölőszín 2" xfId="10748" xr:uid="{35A6D672-8F19-4FEC-A539-FA12D771ECE6}"/>
    <cellStyle name="20% - 1. jelölőszín 2 2" xfId="10749" xr:uid="{0F5952F5-CD82-4B0E-AF4B-E67F8424A306}"/>
    <cellStyle name="20% - 1. jelölőszín 2 3" xfId="10750" xr:uid="{7A8AAD07-86EE-4B63-BB70-BA0EF463F8F6}"/>
    <cellStyle name="20% - 1. jelölőszín 2_AccImp" xfId="61917" xr:uid="{C011DE0B-CBA9-403A-A6B2-824660466F1A}"/>
    <cellStyle name="20% - 1. jelölőszín 3" xfId="10751" xr:uid="{4E05A53B-BECB-4D37-8B01-CF5DEB4A1987}"/>
    <cellStyle name="20% - 1. jelölőszín 4" xfId="10752" xr:uid="{D4E90BFD-1D84-4266-B268-B74537F8B78E}"/>
    <cellStyle name="20% - 1. jelölőszín_20130128_ITS on reporting_Annex I_CA" xfId="10753" xr:uid="{AA99630C-644E-4974-974A-70198CCC3B18}"/>
    <cellStyle name="20% - 2. jelölőszín" xfId="10754" xr:uid="{0D63012A-EF73-44D0-9C3E-0F27A6A024A2}"/>
    <cellStyle name="20% - 2. jelölőszín 2" xfId="10755" xr:uid="{6794FF3B-F024-4143-9343-B38813B092CF}"/>
    <cellStyle name="20% - 2. jelölőszín 2 2" xfId="10756" xr:uid="{9AC390C2-8542-43DE-8EFA-321AC7BFC8E2}"/>
    <cellStyle name="20% - 2. jelölőszín 2 3" xfId="10757" xr:uid="{931C46A8-DF1C-4633-A09A-D36C421B7A57}"/>
    <cellStyle name="20% - 2. jelölőszín 2_AccImp" xfId="61918" xr:uid="{A1D4034F-0915-4D7B-8BAE-076DD4B37539}"/>
    <cellStyle name="20% - 2. jelölőszín 3" xfId="10758" xr:uid="{D8757180-F33D-4AC1-9B5A-8E7BA1455D1F}"/>
    <cellStyle name="20% - 2. jelölőszín 4" xfId="10759" xr:uid="{9732C20B-2825-4EBF-A65A-EFCB72539183}"/>
    <cellStyle name="20% - 2. jelölőszín_20130128_ITS on reporting_Annex I_CA" xfId="10760" xr:uid="{576BCA77-88FF-4C39-AD01-293581A25888}"/>
    <cellStyle name="20% - 3. jelölőszín" xfId="10761" xr:uid="{6A07145F-82C8-44BB-9DA6-D135CD6B91DC}"/>
    <cellStyle name="20% - 3. jelölőszín 2" xfId="10762" xr:uid="{68DEEFE8-CF17-4051-BC0E-3CC1207888B8}"/>
    <cellStyle name="20% - 3. jelölőszín 2 2" xfId="10763" xr:uid="{7C256752-007F-40BB-A5CF-1315D8BBB8F3}"/>
    <cellStyle name="20% - 3. jelölőszín 2 3" xfId="10764" xr:uid="{455D109E-3CE3-4F17-BB22-C826C1290EA4}"/>
    <cellStyle name="20% - 3. jelölőszín 2_AccImp" xfId="61919" xr:uid="{9A234978-5A5D-4D2F-9F63-C9D72C046D92}"/>
    <cellStyle name="20% - 3. jelölőszín 3" xfId="10765" xr:uid="{28703BE7-A879-4374-A62D-71175A75859F}"/>
    <cellStyle name="20% - 3. jelölőszín 4" xfId="10766" xr:uid="{80DFFD02-9483-474B-8A9D-28CC7DDA41EE}"/>
    <cellStyle name="20% - 3. jelölőszín_20130128_ITS on reporting_Annex I_CA" xfId="10767" xr:uid="{E2E5FAED-E585-4853-9B96-8279D0B9F0B3}"/>
    <cellStyle name="20% - 4. jelölőszín" xfId="10768" xr:uid="{1723B252-F58B-4B5A-BEF1-D90D398D7707}"/>
    <cellStyle name="20% - 4. jelölőszín 2" xfId="10769" xr:uid="{09DA83EB-2202-4127-AEBF-7110AA5FF6D5}"/>
    <cellStyle name="20% - 4. jelölőszín 2 2" xfId="10770" xr:uid="{9A40BDFA-B982-4F97-9254-19B2583CC03D}"/>
    <cellStyle name="20% - 4. jelölőszín 2 3" xfId="10771" xr:uid="{28907D49-9852-451E-B680-3356BCA74F17}"/>
    <cellStyle name="20% - 4. jelölőszín 2_AccImp" xfId="61920" xr:uid="{26168A95-EE8E-4443-8859-67B94BD16284}"/>
    <cellStyle name="20% - 4. jelölőszín 3" xfId="10772" xr:uid="{2BE3C08C-AF3D-44AC-9D7F-D2E22B0AF02F}"/>
    <cellStyle name="20% - 4. jelölőszín 4" xfId="10773" xr:uid="{B0B028DB-863F-426B-8B0F-6653DE60367E}"/>
    <cellStyle name="20% - 4. jelölőszín_20130128_ITS on reporting_Annex I_CA" xfId="10774" xr:uid="{91E83439-E887-4257-BBCF-69107EC2FE88}"/>
    <cellStyle name="20% - 5. jelölőszín" xfId="10775" xr:uid="{F04A8CE4-0B69-4BFF-8E6A-02C97D7FFD91}"/>
    <cellStyle name="20% - 5. jelölőszín 2" xfId="10776" xr:uid="{43B5502B-02B7-465B-99CE-7E2016951F91}"/>
    <cellStyle name="20% - 5. jelölőszín 2 2" xfId="10777" xr:uid="{1489DE6A-1472-46D0-9C1F-765A9456F714}"/>
    <cellStyle name="20% - 5. jelölőszín 2 3" xfId="10778" xr:uid="{6E0BFA36-21E0-4C09-961E-F2311A824DF4}"/>
    <cellStyle name="20% - 5. jelölőszín 2_AccImp" xfId="61921" xr:uid="{D4E7D12A-7515-483B-B198-2DEAE44ECD28}"/>
    <cellStyle name="20% - 5. jelölőszín 3" xfId="10779" xr:uid="{FD68BF1C-B7E8-444A-8306-B079031C6555}"/>
    <cellStyle name="20% - 5. jelölőszín 4" xfId="10780" xr:uid="{36BAE044-4827-49C8-9152-3D172DD8F550}"/>
    <cellStyle name="20% - 5. jelölőszín_20130128_ITS on reporting_Annex I_CA" xfId="10781" xr:uid="{391731BF-77F4-477B-AA37-B0BD51AB3CB9}"/>
    <cellStyle name="20% - 6. jelölőszín" xfId="10782" xr:uid="{D9EA5DFB-7169-40D8-AD2B-1FF071A24AC7}"/>
    <cellStyle name="20% - 6. jelölőszín 2" xfId="10783" xr:uid="{6D742BF0-DF31-4B88-8386-CB359D3274E8}"/>
    <cellStyle name="20% - 6. jelölőszín 2 2" xfId="10784" xr:uid="{3253EB44-1090-4039-8B5C-5BF9BF396DF5}"/>
    <cellStyle name="20% - 6. jelölőszín 2 3" xfId="10785" xr:uid="{FB52207D-BCA1-4C39-95B4-A913011C1898}"/>
    <cellStyle name="20% - 6. jelölőszín 2_AccImp" xfId="61922" xr:uid="{CA3CF0F3-7814-40FD-8265-F86FAD8720B4}"/>
    <cellStyle name="20% - 6. jelölőszín 3" xfId="10786" xr:uid="{4304308E-2A6A-4AF0-8931-662CF8813F18}"/>
    <cellStyle name="20% - 6. jelölőszín 4" xfId="10787" xr:uid="{3CD76EC6-FEF7-41D8-825F-F902F53DDFAE}"/>
    <cellStyle name="20% - 6. jelölőszín_20130128_ITS on reporting_Annex I_CA" xfId="10788" xr:uid="{46BF24DA-0C87-4156-ABCA-3EE30D2D0F91}"/>
    <cellStyle name="20% - Accent1" xfId="3383" xr:uid="{23179BD8-8A3F-47C5-875D-43B5564BF3D8}"/>
    <cellStyle name="20% - Accent1 10" xfId="10789" xr:uid="{45F05DA5-471C-4A57-AB05-0534D9F088C2}"/>
    <cellStyle name="20% - Accent1 10 2" xfId="10790" xr:uid="{AC4417AD-68CF-45EA-9CB8-6C3DCA262B76}"/>
    <cellStyle name="20% - Accent1 10 3" xfId="10791" xr:uid="{7ACC4808-4A40-442E-BDC0-C38921282E8F}"/>
    <cellStyle name="20% - Accent1 10_Cap.adeq" xfId="41780" xr:uid="{17C8C046-B439-4031-B9DB-E1A97C5A0B7F}"/>
    <cellStyle name="20% - Accent1 11" xfId="10792" xr:uid="{7C0C2084-10C6-49D5-BA06-6E8ECC0CF913}"/>
    <cellStyle name="20% - Accent1 11 2" xfId="10793" xr:uid="{8AAEBE05-29A1-4B26-A116-514719812833}"/>
    <cellStyle name="20% - Accent1 11 3" xfId="10794" xr:uid="{D338236B-082D-4FC3-A26D-A1C1AC4A82FA}"/>
    <cellStyle name="20% - Accent1 11_Cap.adeq" xfId="41781" xr:uid="{5A1D55B4-3A5B-4DD4-B0FA-E7DABC6E052A}"/>
    <cellStyle name="20% - Accent1 12" xfId="10795" xr:uid="{D505F9D9-CBC1-49E6-809F-8D3810C273CE}"/>
    <cellStyle name="20% - Accent1 12 2" xfId="10796" xr:uid="{91BD15A9-0EEE-4561-B483-CBF2FBE4A105}"/>
    <cellStyle name="20% - Accent1 12 3" xfId="10797" xr:uid="{F630A526-041E-484B-ADAB-BC465D4D66BC}"/>
    <cellStyle name="20% - Accent1 12_Cap.adeq" xfId="41782" xr:uid="{E4B0C1E7-6DF3-477C-918C-993BC144068D}"/>
    <cellStyle name="20% - Accent1 13" xfId="10798" xr:uid="{5EFD6920-3827-4F9E-9CDD-CE66A0C23773}"/>
    <cellStyle name="20% - Accent1 13 2" xfId="10799" xr:uid="{4601B921-78C8-41FD-914E-DBAC09C9E2BA}"/>
    <cellStyle name="20% - Accent1 13_Cap.adeq" xfId="41783" xr:uid="{305570DF-C29B-4A3B-86A8-4B2FB8ED993B}"/>
    <cellStyle name="20% - Accent1 14" xfId="10800" xr:uid="{E7C5DDE1-613D-41E0-9F52-314C8F25E3BC}"/>
    <cellStyle name="20% - Accent1 14 2" xfId="10801" xr:uid="{EFC01DD0-883A-44C8-BD1A-670FF88BD614}"/>
    <cellStyle name="20% - Accent1 14_Cap.adeq" xfId="41784" xr:uid="{1C67065B-A37E-4418-898A-ABD0C2FEDE1E}"/>
    <cellStyle name="20% - Accent1 15" xfId="10802" xr:uid="{0B834596-7C6D-4440-B17A-7185C9AE32CA}"/>
    <cellStyle name="20% - Accent1 15 2" xfId="10803" xr:uid="{76E96F60-15DF-49B7-8AB4-C908BF5197E4}"/>
    <cellStyle name="20% - Accent1 15_Cap.adeq" xfId="41785" xr:uid="{00093ADE-D840-441F-B980-984D249CE1BA}"/>
    <cellStyle name="20% - Accent1 16" xfId="10804" xr:uid="{224B7075-617A-42E8-8CB6-EB184CD17A4A}"/>
    <cellStyle name="20% - Accent1 16 2" xfId="10805" xr:uid="{4A779419-D328-4B49-94D0-5732891C2729}"/>
    <cellStyle name="20% - Accent1 16_Cap.adeq" xfId="41786" xr:uid="{6C8CD322-945B-4E94-81B1-030BBAE4F620}"/>
    <cellStyle name="20% - Accent1 17" xfId="10806" xr:uid="{1D838406-1C56-48E7-BE58-2254338E4952}"/>
    <cellStyle name="20% - Accent1 17 2" xfId="10807" xr:uid="{3369BFA8-9AC1-46D5-A412-4D3B61725695}"/>
    <cellStyle name="20% - Accent1 17_Cap.adeq" xfId="41787" xr:uid="{D9F2362F-65F5-4586-8F13-83483E6CB592}"/>
    <cellStyle name="20% - Accent1 18" xfId="10808" xr:uid="{BC98E667-CFD5-4727-903F-F5C1A36DFE6A}"/>
    <cellStyle name="20% - Accent1 18 2" xfId="10809" xr:uid="{8881F665-D8EB-45A1-A0E9-EDB0D3B0A972}"/>
    <cellStyle name="20% - Accent1 18_Cap.adeq" xfId="41788" xr:uid="{A49D3D67-E812-4262-B934-C05E825BF043}"/>
    <cellStyle name="20% - Accent1 19" xfId="10810" xr:uid="{DF9A7649-148A-4B68-826D-E30EC0BE5102}"/>
    <cellStyle name="20% - Accent1 19 2" xfId="10811" xr:uid="{090050C8-3625-4B78-AB5C-BC520AE9F9D6}"/>
    <cellStyle name="20% - Accent1 19_Cap.adeq" xfId="41789" xr:uid="{7AD365AE-3725-4412-834D-BC374E10D6C0}"/>
    <cellStyle name="20% - Accent1 2" xfId="3384" xr:uid="{71B18D50-A667-4CEA-889A-8DFD0F296944}"/>
    <cellStyle name="20% - Accent1 2 10" xfId="10812" xr:uid="{311A4CA1-033B-4B88-8DB9-EBF36CE3D48F}"/>
    <cellStyle name="20% - Accent1 2 10 10" xfId="10813" xr:uid="{1D1826C5-1DF1-4E1C-A446-09E421A2881B}"/>
    <cellStyle name="20% - Accent1 2 10 10 2" xfId="10814" xr:uid="{A6E082F2-09A4-402E-ACFF-526214E70220}"/>
    <cellStyle name="20% - Accent1 2 10 10_Cap.adeq" xfId="41791" xr:uid="{F732D080-DABB-4F24-9BFC-C417010AD547}"/>
    <cellStyle name="20% - Accent1 2 10 11" xfId="10815" xr:uid="{312EF3F9-B32F-48A0-B5DE-D3039F28E5F5}"/>
    <cellStyle name="20% - Accent1 2 10 11 2" xfId="10816" xr:uid="{7B895D1B-32D7-4D5B-BE9D-8F509D683C29}"/>
    <cellStyle name="20% - Accent1 2 10 11_Cap.adeq" xfId="41792" xr:uid="{01AE5532-974D-4F98-BC1C-D06FEE607BA7}"/>
    <cellStyle name="20% - Accent1 2 10 12" xfId="10817" xr:uid="{502F0CDA-A297-468A-9889-075044820637}"/>
    <cellStyle name="20% - Accent1 2 10 13" xfId="10818" xr:uid="{9D1A4E3F-7D83-4485-9733-8FACCB23EEB0}"/>
    <cellStyle name="20% - Accent1 2 10 14" xfId="10819" xr:uid="{F6667F43-3770-4ABA-B760-FA2806B5FC6F}"/>
    <cellStyle name="20% - Accent1 2 10 15" xfId="10820" xr:uid="{5AF72A0A-A4A9-40FE-B37C-E0C9F43C7267}"/>
    <cellStyle name="20% - Accent1 2 10 16" xfId="10821" xr:uid="{038EBE5A-DF46-49CD-9596-DD4C38176E8E}"/>
    <cellStyle name="20% - Accent1 2 10 17" xfId="10822" xr:uid="{B354124A-0775-4D19-BD09-EE31ADD857B5}"/>
    <cellStyle name="20% - Accent1 2 10 18" xfId="10823" xr:uid="{34BDB6C6-525D-4982-8D4E-D762EE0A6AE3}"/>
    <cellStyle name="20% - Accent1 2 10 2" xfId="10824" xr:uid="{6641983E-476A-4465-B85C-EDAA551E2156}"/>
    <cellStyle name="20% - Accent1 2 10 2 2" xfId="10825" xr:uid="{2443125B-4DE3-4090-B184-45B3D02AA6B2}"/>
    <cellStyle name="20% - Accent1 2 10 2 3" xfId="10826" xr:uid="{21FB5ED9-B0E0-4EE8-B39F-6EABAB000D87}"/>
    <cellStyle name="20% - Accent1 2 10 2 4" xfId="10827" xr:uid="{50C58849-03AC-4F54-82D4-385C965BC7A4}"/>
    <cellStyle name="20% - Accent1 2 10 2 5" xfId="10828" xr:uid="{B89D6A5D-D6E8-41FD-A2F1-8B5A355B67B8}"/>
    <cellStyle name="20% - Accent1 2 10 2 6" xfId="10829" xr:uid="{2710ACD0-B10F-4211-88F5-E106D0BEC848}"/>
    <cellStyle name="20% - Accent1 2 10 2 7" xfId="10830" xr:uid="{1CC8EF1F-2CB9-4C3B-B24C-E2A2D77ED5CB}"/>
    <cellStyle name="20% - Accent1 2 10 2 8" xfId="10831" xr:uid="{DF1DA0B4-1228-40C7-A0EF-50DD5ADB16F0}"/>
    <cellStyle name="20% - Accent1 2 10 2_Cap.adeq" xfId="41793" xr:uid="{E39F8FC1-7C4A-4F85-9FE0-2D48C99A697F}"/>
    <cellStyle name="20% - Accent1 2 10 3" xfId="10832" xr:uid="{91C73139-5940-4F6B-9164-0042836C23FF}"/>
    <cellStyle name="20% - Accent1 2 10 3 2" xfId="10833" xr:uid="{EC465C29-E609-4F12-8069-93A6ACEB9CE9}"/>
    <cellStyle name="20% - Accent1 2 10 3 3" xfId="10834" xr:uid="{CCED59BC-8797-4E7C-9307-24F8F72E3803}"/>
    <cellStyle name="20% - Accent1 2 10 3 4" xfId="10835" xr:uid="{B538F145-1530-4737-A21F-F8F2E905FD43}"/>
    <cellStyle name="20% - Accent1 2 10 3 5" xfId="10836" xr:uid="{4A62A85C-6EC1-4F17-88AA-1AF1B8279821}"/>
    <cellStyle name="20% - Accent1 2 10 3 6" xfId="10837" xr:uid="{F7D72BEA-7EF7-4AA1-B2BC-D5C91647BDE0}"/>
    <cellStyle name="20% - Accent1 2 10 3 7" xfId="10838" xr:uid="{98E8534F-1515-4819-9237-241E57DF622C}"/>
    <cellStyle name="20% - Accent1 2 10 3 8" xfId="10839" xr:uid="{3A22946C-8C9D-4BF0-B938-AE1EDA2ACF68}"/>
    <cellStyle name="20% - Accent1 2 10 3_Cap.adeq" xfId="41794" xr:uid="{BC35853A-2FB6-4BA7-8DAE-8FF97E609F3E}"/>
    <cellStyle name="20% - Accent1 2 10 4" xfId="10840" xr:uid="{4F0256A9-B9D7-48CE-97F5-A56A19403B6B}"/>
    <cellStyle name="20% - Accent1 2 10 4 2" xfId="10841" xr:uid="{4E97AF71-64C6-483E-9612-CDE2CB8E94B7}"/>
    <cellStyle name="20% - Accent1 2 10 4_Cap.adeq" xfId="41795" xr:uid="{B5764AD1-5831-4014-8C0F-CE1811F66EFD}"/>
    <cellStyle name="20% - Accent1 2 10 5" xfId="10842" xr:uid="{A1FF0FA7-3B4A-43ED-97EC-FC91AE166BB8}"/>
    <cellStyle name="20% - Accent1 2 10 5 2" xfId="10843" xr:uid="{33BA5837-6E0B-41B8-BFA1-20AE40951178}"/>
    <cellStyle name="20% - Accent1 2 10 5_Cap.adeq" xfId="41796" xr:uid="{8BBD660C-9CD8-4D6C-98C0-9252DA513672}"/>
    <cellStyle name="20% - Accent1 2 10 6" xfId="10844" xr:uid="{DAF521F6-FE2E-421A-976F-515A83314A1A}"/>
    <cellStyle name="20% - Accent1 2 10 6 2" xfId="10845" xr:uid="{8C0396FB-DED6-434C-9833-EEE55D564913}"/>
    <cellStyle name="20% - Accent1 2 10 6_Cap.adeq" xfId="41797" xr:uid="{C77CAF30-362B-41F1-B285-15AC46641DAD}"/>
    <cellStyle name="20% - Accent1 2 10 7" xfId="10846" xr:uid="{4CA6E1EF-A796-4A8E-B696-D86559F4A010}"/>
    <cellStyle name="20% - Accent1 2 10 7 2" xfId="10847" xr:uid="{45E5A8A0-6EA4-48F4-95D7-2741460B08D2}"/>
    <cellStyle name="20% - Accent1 2 10 7_Cap.adeq" xfId="41798" xr:uid="{B7BBAA64-CC50-4496-BDAC-8FCF16788550}"/>
    <cellStyle name="20% - Accent1 2 10 8" xfId="10848" xr:uid="{4533E56D-D99B-4F40-8F28-2C2AF02FCC22}"/>
    <cellStyle name="20% - Accent1 2 10 8 2" xfId="10849" xr:uid="{83139751-BF36-489B-9004-B68A9DBB1ED6}"/>
    <cellStyle name="20% - Accent1 2 10 8_Cap.adeq" xfId="41799" xr:uid="{02A8845A-F5B9-4F62-B090-5C7039364A80}"/>
    <cellStyle name="20% - Accent1 2 10 9" xfId="10850" xr:uid="{A3827EED-8D85-4A04-9CE1-60A34065097A}"/>
    <cellStyle name="20% - Accent1 2 10 9 2" xfId="10851" xr:uid="{CCB35850-6172-4ABA-8B79-53C0781B1199}"/>
    <cellStyle name="20% - Accent1 2 10 9_Cap.adeq" xfId="41800" xr:uid="{55BEDAB7-3439-4E41-9EB2-662BC0388CCC}"/>
    <cellStyle name="20% - Accent1 2 10_Cap.adeq" xfId="41790" xr:uid="{A564CC9B-BE81-49B1-AC3A-983EF267A517}"/>
    <cellStyle name="20% - Accent1 2 11" xfId="10852" xr:uid="{4C2CDB0F-1471-4549-B352-EE45975ED6A8}"/>
    <cellStyle name="20% - Accent1 2 11 10" xfId="10853" xr:uid="{91546A6B-7C83-4F0F-8457-BD786CB2391C}"/>
    <cellStyle name="20% - Accent1 2 11 10 2" xfId="10854" xr:uid="{3E64805B-A307-4B38-8F4F-0B54C1D46AFD}"/>
    <cellStyle name="20% - Accent1 2 11 10_Cap.adeq" xfId="41802" xr:uid="{41F58C4C-49CB-4A95-A470-384D55EEF5C9}"/>
    <cellStyle name="20% - Accent1 2 11 11" xfId="10855" xr:uid="{93D6EE79-940C-4AA4-A7C1-B71ADA445B71}"/>
    <cellStyle name="20% - Accent1 2 11 11 2" xfId="10856" xr:uid="{A10C91C9-F7A2-449F-AF83-EE58B209C57B}"/>
    <cellStyle name="20% - Accent1 2 11 11_Cap.adeq" xfId="41803" xr:uid="{3D4BB5D1-C6FC-4DDD-990E-ECF546977DDC}"/>
    <cellStyle name="20% - Accent1 2 11 12" xfId="10857" xr:uid="{027C2B97-ECE9-4DC7-B1D9-1C2D00C162F5}"/>
    <cellStyle name="20% - Accent1 2 11 13" xfId="10858" xr:uid="{636373B0-D34F-41DB-9C9E-C44FDE650A6A}"/>
    <cellStyle name="20% - Accent1 2 11 14" xfId="10859" xr:uid="{A0DE400B-064A-4CDD-806E-891EFF525428}"/>
    <cellStyle name="20% - Accent1 2 11 15" xfId="10860" xr:uid="{9D946231-0C06-4F3D-B912-7CEB7C477252}"/>
    <cellStyle name="20% - Accent1 2 11 16" xfId="10861" xr:uid="{97C78D9D-584C-4009-A38D-3ED3F30CDDB1}"/>
    <cellStyle name="20% - Accent1 2 11 17" xfId="10862" xr:uid="{DB937C0A-F166-485F-A033-5803855FDFF9}"/>
    <cellStyle name="20% - Accent1 2 11 18" xfId="10863" xr:uid="{D4D8E05B-3B77-4924-86CE-DFCC68AAF1EE}"/>
    <cellStyle name="20% - Accent1 2 11 2" xfId="10864" xr:uid="{A4B596D6-4A60-45C5-BD13-21560E344A28}"/>
    <cellStyle name="20% - Accent1 2 11 2 2" xfId="10865" xr:uid="{6CF311CC-8AD3-4A0B-8571-29988E0AD948}"/>
    <cellStyle name="20% - Accent1 2 11 2 3" xfId="10866" xr:uid="{69E294E6-AEF9-4B92-BD26-698B00CABAA1}"/>
    <cellStyle name="20% - Accent1 2 11 2 4" xfId="10867" xr:uid="{11EA5559-8E6B-4415-B27C-4B17362F97A1}"/>
    <cellStyle name="20% - Accent1 2 11 2 5" xfId="10868" xr:uid="{D4C1814E-ECCD-455B-ACC0-7F3BC09A3AA0}"/>
    <cellStyle name="20% - Accent1 2 11 2 6" xfId="10869" xr:uid="{3A947C9A-C584-4ED2-876F-2255639F4496}"/>
    <cellStyle name="20% - Accent1 2 11 2 7" xfId="10870" xr:uid="{4EF4C476-808B-4F00-BF00-3C583EC41344}"/>
    <cellStyle name="20% - Accent1 2 11 2 8" xfId="10871" xr:uid="{8FCC177E-C0B4-4D9D-9CC9-7F9E2A01F896}"/>
    <cellStyle name="20% - Accent1 2 11 2_Cap.adeq" xfId="41804" xr:uid="{FDC340BE-C5F0-4D2C-ACA3-24F4B8EA2414}"/>
    <cellStyle name="20% - Accent1 2 11 3" xfId="10872" xr:uid="{DC0986D5-B9A5-4395-A344-8AC935A9F4AB}"/>
    <cellStyle name="20% - Accent1 2 11 3 2" xfId="10873" xr:uid="{A5623723-3FDF-4AA7-BEFC-F0188E8CD497}"/>
    <cellStyle name="20% - Accent1 2 11 3 3" xfId="10874" xr:uid="{A921665D-74AA-47E4-BEEB-C0E9129AAEAD}"/>
    <cellStyle name="20% - Accent1 2 11 3 4" xfId="10875" xr:uid="{1F3148A4-307D-4CE9-B079-BF84DCBA6113}"/>
    <cellStyle name="20% - Accent1 2 11 3 5" xfId="10876" xr:uid="{E876F75B-A954-437E-82FD-5CE7ADAE3F5C}"/>
    <cellStyle name="20% - Accent1 2 11 3 6" xfId="10877" xr:uid="{AAD8649E-E76A-42EB-9208-5310B1DB8A64}"/>
    <cellStyle name="20% - Accent1 2 11 3 7" xfId="10878" xr:uid="{6CBC5087-E916-4B36-937C-FD5EFCF75DF5}"/>
    <cellStyle name="20% - Accent1 2 11 3 8" xfId="10879" xr:uid="{D098B9CE-69F1-4803-985C-78F6EE951906}"/>
    <cellStyle name="20% - Accent1 2 11 4" xfId="10880" xr:uid="{65AABB4F-BB7B-40C9-AC41-5D1FF651FD78}"/>
    <cellStyle name="20% - Accent1 2 11 4 2" xfId="10881" xr:uid="{51D20A7D-9A94-4472-90B3-983B99F45E8F}"/>
    <cellStyle name="20% - Accent1 2 11 5" xfId="10882" xr:uid="{6A97F41B-B04D-490B-8A42-759E17E4B3F0}"/>
    <cellStyle name="20% - Accent1 2 11 5 2" xfId="10883" xr:uid="{D88D8C5A-A143-4C0F-922F-186B7BD69441}"/>
    <cellStyle name="20% - Accent1 2 11 6" xfId="10884" xr:uid="{B73FC231-62FF-4F35-B49A-684943E5E0AE}"/>
    <cellStyle name="20% - Accent1 2 11 6 2" xfId="10885" xr:uid="{9D9B07C1-C8EB-41C5-9BCF-A9B36E33F3C7}"/>
    <cellStyle name="20% - Accent1 2 11 7" xfId="10886" xr:uid="{FD11780C-07DE-4F3B-A753-6ADBC768217D}"/>
    <cellStyle name="20% - Accent1 2 11 7 2" xfId="10887" xr:uid="{F50EE265-F4BE-43BC-896E-C4CABB1F8010}"/>
    <cellStyle name="20% - Accent1 2 11 8" xfId="10888" xr:uid="{198821FA-4E23-43B7-ADE1-037242150E1C}"/>
    <cellStyle name="20% - Accent1 2 11 8 2" xfId="10889" xr:uid="{1CDB6250-E063-4C75-BDBC-D74368204C25}"/>
    <cellStyle name="20% - Accent1 2 11 9" xfId="10890" xr:uid="{0DE342AC-4850-4C68-A6DB-AF69B22B5EBC}"/>
    <cellStyle name="20% - Accent1 2 11 9 2" xfId="10891" xr:uid="{C017C5E4-12AC-4FED-85CC-78B2025CC792}"/>
    <cellStyle name="20% - Accent1 2 11_Cap.adeq" xfId="41801" xr:uid="{3181F059-322C-46D7-A9ED-3E26E3A5522A}"/>
    <cellStyle name="20% - Accent1 2 12" xfId="10892" xr:uid="{7D3DDB14-8DA8-498D-A25B-1FFF5AAD6EE7}"/>
    <cellStyle name="20% - Accent1 2 12 10" xfId="10893" xr:uid="{D51D5A86-CA7C-4F6C-A0AF-49487576AE72}"/>
    <cellStyle name="20% - Accent1 2 12 10 2" xfId="10894" xr:uid="{DF56C461-2D9B-4FFE-86C1-F013782F3010}"/>
    <cellStyle name="20% - Accent1 2 12 11" xfId="10895" xr:uid="{70F51FE6-8528-4082-ADC7-D75CD7561A14}"/>
    <cellStyle name="20% - Accent1 2 12 11 2" xfId="10896" xr:uid="{38AB9998-A917-4BF6-9EB9-387E7138E9FE}"/>
    <cellStyle name="20% - Accent1 2 12 12" xfId="10897" xr:uid="{53CA8381-82AD-491A-A6E5-2764C1AF149A}"/>
    <cellStyle name="20% - Accent1 2 12 13" xfId="10898" xr:uid="{C054DEDE-F489-4622-987F-D6386A349798}"/>
    <cellStyle name="20% - Accent1 2 12 14" xfId="10899" xr:uid="{7F79F5CF-22F6-4806-BD52-9DB023FDEDCD}"/>
    <cellStyle name="20% - Accent1 2 12 15" xfId="10900" xr:uid="{E1F268E6-F4E4-4962-9279-7ADE512100CA}"/>
    <cellStyle name="20% - Accent1 2 12 16" xfId="10901" xr:uid="{AC4E72E9-1991-472B-A8C2-B4980EEDA549}"/>
    <cellStyle name="20% - Accent1 2 12 17" xfId="10902" xr:uid="{FF86B1E2-16C0-4427-B2B4-08975CBB07D9}"/>
    <cellStyle name="20% - Accent1 2 12 18" xfId="10903" xr:uid="{07A309B4-2DC2-45D4-814A-130A7DC207D9}"/>
    <cellStyle name="20% - Accent1 2 12 2" xfId="10904" xr:uid="{ED2C32B0-C45B-4A6A-929D-71C961A9D090}"/>
    <cellStyle name="20% - Accent1 2 12 2 2" xfId="10905" xr:uid="{074EE854-4033-473A-ADBC-5DEDEFA456FA}"/>
    <cellStyle name="20% - Accent1 2 12 2 3" xfId="10906" xr:uid="{495AC719-893C-45C4-BE71-B63D1B2EEDDE}"/>
    <cellStyle name="20% - Accent1 2 12 2 4" xfId="10907" xr:uid="{F503232C-86F5-43E3-A424-0789B2E327C8}"/>
    <cellStyle name="20% - Accent1 2 12 2 5" xfId="10908" xr:uid="{B1B017AD-A64D-4E81-A60F-7284FA59809D}"/>
    <cellStyle name="20% - Accent1 2 12 2 6" xfId="10909" xr:uid="{BA66F70F-7962-446B-8DB5-2DC6F8C00646}"/>
    <cellStyle name="20% - Accent1 2 12 2 7" xfId="10910" xr:uid="{F0849001-4901-4CC0-9D16-25FED850BE56}"/>
    <cellStyle name="20% - Accent1 2 12 2 8" xfId="10911" xr:uid="{FA952C85-EB16-47BD-B771-5055884BBD50}"/>
    <cellStyle name="20% - Accent1 2 12 3" xfId="10912" xr:uid="{BB11249B-88CA-4472-BD0C-4E9486903752}"/>
    <cellStyle name="20% - Accent1 2 12 3 2" xfId="10913" xr:uid="{C58A6736-A806-4B82-BE6F-AC36EC7CD7C7}"/>
    <cellStyle name="20% - Accent1 2 12 3 3" xfId="10914" xr:uid="{6CF59BA6-2A48-4583-9174-2409CB8E5564}"/>
    <cellStyle name="20% - Accent1 2 12 3 4" xfId="10915" xr:uid="{2C77209F-DAB9-43D2-910A-B43288BE7CAC}"/>
    <cellStyle name="20% - Accent1 2 12 3 5" xfId="10916" xr:uid="{4DBC37DB-7D78-4744-9F99-ACE36213CB5F}"/>
    <cellStyle name="20% - Accent1 2 12 3 6" xfId="10917" xr:uid="{06D404E7-A4EF-4735-A640-B9AF893D62E6}"/>
    <cellStyle name="20% - Accent1 2 12 3 7" xfId="10918" xr:uid="{5DE0027C-13DE-40F6-B7D7-A63FA43CC6AC}"/>
    <cellStyle name="20% - Accent1 2 12 3 8" xfId="10919" xr:uid="{F097AB89-4F1B-449A-93C3-E7B85FAF40FD}"/>
    <cellStyle name="20% - Accent1 2 12 4" xfId="10920" xr:uid="{04F42F28-06CB-4D77-989D-2AD5CFD88D29}"/>
    <cellStyle name="20% - Accent1 2 12 4 2" xfId="10921" xr:uid="{2A0CC6F4-985F-4F52-BBAC-B6C1AAEA7EE5}"/>
    <cellStyle name="20% - Accent1 2 12 5" xfId="10922" xr:uid="{85909CE0-1880-4DE3-95E9-650B47BBD9B8}"/>
    <cellStyle name="20% - Accent1 2 12 5 2" xfId="10923" xr:uid="{9FCC877E-3860-421D-8914-33CA00D6B2F0}"/>
    <cellStyle name="20% - Accent1 2 12 6" xfId="10924" xr:uid="{98503191-9C19-4235-AFB6-3AF1053EF473}"/>
    <cellStyle name="20% - Accent1 2 12 6 2" xfId="10925" xr:uid="{A1049DB2-F66A-4BE8-83CE-3AC6D345F8E4}"/>
    <cellStyle name="20% - Accent1 2 12 7" xfId="10926" xr:uid="{43FE502B-60E7-484B-9E7A-AD17410EFDD5}"/>
    <cellStyle name="20% - Accent1 2 12 7 2" xfId="10927" xr:uid="{CF0DD3B9-BED0-4E52-AF50-687562D6FDD8}"/>
    <cellStyle name="20% - Accent1 2 12 8" xfId="10928" xr:uid="{AED7F6C9-5BFB-4853-A157-7C8817001ED9}"/>
    <cellStyle name="20% - Accent1 2 12 8 2" xfId="10929" xr:uid="{CC70F509-CDE7-4AC9-A58B-75138650438C}"/>
    <cellStyle name="20% - Accent1 2 12 9" xfId="10930" xr:uid="{63A8F894-D749-4203-A55C-773C85330BE5}"/>
    <cellStyle name="20% - Accent1 2 12 9 2" xfId="10931" xr:uid="{55F950C6-90E1-4CB8-8F3B-B3AB2B72EF70}"/>
    <cellStyle name="20% - Accent1 2 13" xfId="10932" xr:uid="{570A87D6-291B-49B5-9804-309B024751CA}"/>
    <cellStyle name="20% - Accent1 2 13 10" xfId="10933" xr:uid="{9753856D-59EE-4351-A2C9-39F9401C0AC0}"/>
    <cellStyle name="20% - Accent1 2 13 10 2" xfId="10934" xr:uid="{8EC7A6C2-FD11-424C-8FEE-A53FFE706385}"/>
    <cellStyle name="20% - Accent1 2 13 11" xfId="10935" xr:uid="{7F160EDB-A8E7-4335-B42D-68CA81AFEE29}"/>
    <cellStyle name="20% - Accent1 2 13 11 2" xfId="10936" xr:uid="{DC74AB50-2FA3-4743-94D8-CF03957776ED}"/>
    <cellStyle name="20% - Accent1 2 13 12" xfId="10937" xr:uid="{56EDC0B6-C343-4487-8AAB-EB88A8388FFE}"/>
    <cellStyle name="20% - Accent1 2 13 13" xfId="10938" xr:uid="{8EDB4ED9-387C-4EAD-8ECF-775308B129E2}"/>
    <cellStyle name="20% - Accent1 2 13 14" xfId="10939" xr:uid="{51084386-387A-4B47-B5FA-FC4AA0DEC155}"/>
    <cellStyle name="20% - Accent1 2 13 15" xfId="10940" xr:uid="{3E05B040-0DF9-4D9C-B445-A0B27ECDF4A7}"/>
    <cellStyle name="20% - Accent1 2 13 16" xfId="10941" xr:uid="{4FD51E39-B8B6-43B0-BB66-B3CD29C2E0A8}"/>
    <cellStyle name="20% - Accent1 2 13 17" xfId="10942" xr:uid="{E0FB4D1A-F54B-4791-A59A-9B8E6BF784D6}"/>
    <cellStyle name="20% - Accent1 2 13 18" xfId="10943" xr:uid="{519E4701-2A84-4F76-B5B1-B056A27BA12D}"/>
    <cellStyle name="20% - Accent1 2 13 2" xfId="10944" xr:uid="{A8D56B5D-98D9-4DB6-A671-5CDA86C44EBC}"/>
    <cellStyle name="20% - Accent1 2 13 2 2" xfId="10945" xr:uid="{D2E06F3C-501D-4C3D-8E72-1E3DB08327D3}"/>
    <cellStyle name="20% - Accent1 2 13 2 3" xfId="10946" xr:uid="{AAB009E2-1568-438F-B935-DAC42A66474B}"/>
    <cellStyle name="20% - Accent1 2 13 2 4" xfId="10947" xr:uid="{EC1103D9-12D9-453F-8711-2CAD4E4F91FC}"/>
    <cellStyle name="20% - Accent1 2 13 2 5" xfId="10948" xr:uid="{E45F037C-943E-4238-BB3E-5F11D1E583D6}"/>
    <cellStyle name="20% - Accent1 2 13 2 6" xfId="10949" xr:uid="{6013B300-04BC-47B0-82E0-21AF15C824E7}"/>
    <cellStyle name="20% - Accent1 2 13 2 7" xfId="10950" xr:uid="{FBCFB598-4A1E-4BDA-AB64-1541AA567714}"/>
    <cellStyle name="20% - Accent1 2 13 2 8" xfId="10951" xr:uid="{F69F3830-74F9-43B7-A5A7-2C42B93D48D1}"/>
    <cellStyle name="20% - Accent1 2 13 3" xfId="10952" xr:uid="{861CB5E7-E7D5-44CC-A011-17076268ABCF}"/>
    <cellStyle name="20% - Accent1 2 13 3 2" xfId="10953" xr:uid="{731D54D2-E114-4D0E-9E0B-B2FB5B45B4D3}"/>
    <cellStyle name="20% - Accent1 2 13 3 3" xfId="10954" xr:uid="{440238DC-4195-4400-9C54-14EF2696D92B}"/>
    <cellStyle name="20% - Accent1 2 13 3 4" xfId="10955" xr:uid="{65D2F351-8A87-4A15-A0DB-6F63504C90C0}"/>
    <cellStyle name="20% - Accent1 2 13 3 5" xfId="10956" xr:uid="{AB66590D-BE1C-4EE0-B936-8FCD7606B6E6}"/>
    <cellStyle name="20% - Accent1 2 13 3 6" xfId="10957" xr:uid="{369AA616-78F2-45A8-A229-CF92582E125A}"/>
    <cellStyle name="20% - Accent1 2 13 3 7" xfId="10958" xr:uid="{C6E39290-FD71-4AC2-B4EC-426EB4A05E3B}"/>
    <cellStyle name="20% - Accent1 2 13 3 8" xfId="10959" xr:uid="{FAE29751-4B21-4B6E-B675-314CF41AFAC6}"/>
    <cellStyle name="20% - Accent1 2 13 4" xfId="10960" xr:uid="{F605485B-FA34-4D5A-9A97-709AE979EF1B}"/>
    <cellStyle name="20% - Accent1 2 13 4 2" xfId="10961" xr:uid="{E6007A10-6B5F-478A-A07C-DB91D059AB07}"/>
    <cellStyle name="20% - Accent1 2 13 5" xfId="10962" xr:uid="{BBD2B8C4-5998-42B2-80D5-FC223E973BF2}"/>
    <cellStyle name="20% - Accent1 2 13 5 2" xfId="10963" xr:uid="{F6C63073-7DEE-4CCB-8DC6-AA0C2B6F7D38}"/>
    <cellStyle name="20% - Accent1 2 13 6" xfId="10964" xr:uid="{5C43FCB4-B376-45CF-A301-DC4455286A7A}"/>
    <cellStyle name="20% - Accent1 2 13 6 2" xfId="10965" xr:uid="{53242307-8B1E-47BC-97E9-307549FB7464}"/>
    <cellStyle name="20% - Accent1 2 13 7" xfId="10966" xr:uid="{AC9D46F9-A690-4D92-9BED-8FCD79E16982}"/>
    <cellStyle name="20% - Accent1 2 13 7 2" xfId="10967" xr:uid="{1F415F89-93BF-4867-A225-2055DDDD1DFA}"/>
    <cellStyle name="20% - Accent1 2 13 8" xfId="10968" xr:uid="{181B1BEB-A8AE-46D7-AAFD-733D6D0FD503}"/>
    <cellStyle name="20% - Accent1 2 13 8 2" xfId="10969" xr:uid="{56374988-08DB-47DB-A685-759E24640098}"/>
    <cellStyle name="20% - Accent1 2 13 9" xfId="10970" xr:uid="{7D939DB3-8DB1-49EB-B43B-A3D8E1516241}"/>
    <cellStyle name="20% - Accent1 2 13 9 2" xfId="10971" xr:uid="{D1F69E3D-894D-489E-A442-559B2528EC76}"/>
    <cellStyle name="20% - Accent1 2 14" xfId="10972" xr:uid="{510C4C28-EDDB-46FE-B00D-3C4F5B43B790}"/>
    <cellStyle name="20% - Accent1 2 14 10" xfId="10973" xr:uid="{F619C301-4A8D-47AD-A412-368AB4AF6006}"/>
    <cellStyle name="20% - Accent1 2 14 10 2" xfId="10974" xr:uid="{775CD74C-C7EE-4EEA-AB06-BC58839C4C4A}"/>
    <cellStyle name="20% - Accent1 2 14 11" xfId="10975" xr:uid="{E60654E3-1E7A-43BE-A84C-4CE9A51555F8}"/>
    <cellStyle name="20% - Accent1 2 14 11 2" xfId="10976" xr:uid="{58A0CE39-FEFE-4A2E-A1B8-92A299BAADD4}"/>
    <cellStyle name="20% - Accent1 2 14 12" xfId="10977" xr:uid="{8BD510B5-585E-4985-84C1-52DFC87EC2D9}"/>
    <cellStyle name="20% - Accent1 2 14 13" xfId="10978" xr:uid="{F23A9727-D704-47C4-941C-A513D18B7C8F}"/>
    <cellStyle name="20% - Accent1 2 14 14" xfId="10979" xr:uid="{18BDAE80-0AF0-4A25-9D2E-19B97B0BACF7}"/>
    <cellStyle name="20% - Accent1 2 14 15" xfId="10980" xr:uid="{ADC051B3-2E28-42EB-A562-1361020D026C}"/>
    <cellStyle name="20% - Accent1 2 14 16" xfId="10981" xr:uid="{9A44760C-DE7E-4115-A5DB-CF2AF0B176BE}"/>
    <cellStyle name="20% - Accent1 2 14 17" xfId="10982" xr:uid="{36A4DEBC-05BE-4499-9BFD-22A8E68C6930}"/>
    <cellStyle name="20% - Accent1 2 14 18" xfId="10983" xr:uid="{CFE77F07-0F82-44CB-8438-0F1A5D1FB31B}"/>
    <cellStyle name="20% - Accent1 2 14 2" xfId="10984" xr:uid="{0D79BADF-6DC9-411B-8AF1-0996990BCC84}"/>
    <cellStyle name="20% - Accent1 2 14 2 2" xfId="10985" xr:uid="{F081A162-D5EF-4865-B660-BB3F16B06DBC}"/>
    <cellStyle name="20% - Accent1 2 14 2 3" xfId="10986" xr:uid="{53D2A590-6BDC-4600-92E8-53D5BA7F334B}"/>
    <cellStyle name="20% - Accent1 2 14 2 4" xfId="10987" xr:uid="{DE3D1893-D250-452E-9E36-0A7AC8A0E770}"/>
    <cellStyle name="20% - Accent1 2 14 2 5" xfId="10988" xr:uid="{C4F04702-67F0-4969-97EA-7F42F626EB89}"/>
    <cellStyle name="20% - Accent1 2 14 2 6" xfId="10989" xr:uid="{D5F29D91-3703-479E-838F-CFAC7E974911}"/>
    <cellStyle name="20% - Accent1 2 14 2 7" xfId="10990" xr:uid="{110B9FE1-ED80-477C-AD7B-639CF34C3461}"/>
    <cellStyle name="20% - Accent1 2 14 2 8" xfId="10991" xr:uid="{9C59909A-0C8F-4E75-8B09-B7F176DD8234}"/>
    <cellStyle name="20% - Accent1 2 14 3" xfId="10992" xr:uid="{AEEE5715-203A-4311-B506-381DEED162AA}"/>
    <cellStyle name="20% - Accent1 2 14 3 2" xfId="10993" xr:uid="{BC97D969-ACE4-4C3C-AC49-42B29F69A282}"/>
    <cellStyle name="20% - Accent1 2 14 3 3" xfId="10994" xr:uid="{02909ED3-724E-4C99-91EF-EBCE928AB7F6}"/>
    <cellStyle name="20% - Accent1 2 14 3 4" xfId="10995" xr:uid="{ACD59E6C-DDED-4E03-A351-912A0BFBA57D}"/>
    <cellStyle name="20% - Accent1 2 14 3 5" xfId="10996" xr:uid="{EB5519CA-1834-48DB-AF12-5B08630174BD}"/>
    <cellStyle name="20% - Accent1 2 14 3 6" xfId="10997" xr:uid="{E3D95190-2791-423A-A725-398E7CE74D5C}"/>
    <cellStyle name="20% - Accent1 2 14 3 7" xfId="10998" xr:uid="{0E12080A-E3EE-4A66-8860-2AB846367538}"/>
    <cellStyle name="20% - Accent1 2 14 3 8" xfId="10999" xr:uid="{EE371B92-303A-4EBE-A15A-217C52157A19}"/>
    <cellStyle name="20% - Accent1 2 14 4" xfId="11000" xr:uid="{90237FCB-BC8C-40D0-9306-D2C04DC62D02}"/>
    <cellStyle name="20% - Accent1 2 14 4 2" xfId="11001" xr:uid="{06267A34-59D9-4003-B887-D16D79CD99D1}"/>
    <cellStyle name="20% - Accent1 2 14 5" xfId="11002" xr:uid="{964815FC-3898-4536-95F5-F2B897FF335B}"/>
    <cellStyle name="20% - Accent1 2 14 5 2" xfId="11003" xr:uid="{2AEE6F6D-D386-421D-AA90-3D4265F42F2E}"/>
    <cellStyle name="20% - Accent1 2 14 6" xfId="11004" xr:uid="{DF1A233E-D229-420B-B9BE-06EA654AD68D}"/>
    <cellStyle name="20% - Accent1 2 14 6 2" xfId="11005" xr:uid="{AE711B28-5981-4A2C-86B6-5D1BF9050190}"/>
    <cellStyle name="20% - Accent1 2 14 7" xfId="11006" xr:uid="{FC13663D-EECB-4DC9-B132-7E52DF12458C}"/>
    <cellStyle name="20% - Accent1 2 14 7 2" xfId="11007" xr:uid="{A0A4E507-7447-487C-BEA0-E04F9C37C95F}"/>
    <cellStyle name="20% - Accent1 2 14 8" xfId="11008" xr:uid="{801A6E1B-EB18-42F2-8E84-FD7DDE6DE3F1}"/>
    <cellStyle name="20% - Accent1 2 14 8 2" xfId="11009" xr:uid="{9F614FE1-335D-4307-9030-AA26E2B30B1B}"/>
    <cellStyle name="20% - Accent1 2 14 9" xfId="11010" xr:uid="{18C9E355-1617-4EAB-AD25-274AEDE20FFF}"/>
    <cellStyle name="20% - Accent1 2 14 9 2" xfId="11011" xr:uid="{8F41960B-1BDE-4C60-858C-C75B2C973A3A}"/>
    <cellStyle name="20% - Accent1 2 15" xfId="11012" xr:uid="{EAC4A6D4-B336-46EC-8FAE-59E3C986966E}"/>
    <cellStyle name="20% - Accent1 2 15 10" xfId="11013" xr:uid="{88E93FF6-26D0-41C8-A28D-1E16DCFA506F}"/>
    <cellStyle name="20% - Accent1 2 15 10 2" xfId="11014" xr:uid="{1FD4FF1F-0C9D-4270-984F-2734FA86F92B}"/>
    <cellStyle name="20% - Accent1 2 15 11" xfId="11015" xr:uid="{73D123B2-8DA2-4C4C-A15F-8A5CF67AEA20}"/>
    <cellStyle name="20% - Accent1 2 15 11 2" xfId="11016" xr:uid="{90694DCE-971B-4D5D-80E0-3BB3AAB89CF7}"/>
    <cellStyle name="20% - Accent1 2 15 12" xfId="11017" xr:uid="{8150C083-9ACF-466D-865B-6E4EC3637195}"/>
    <cellStyle name="20% - Accent1 2 15 13" xfId="11018" xr:uid="{66860ED6-8CDA-4CBC-A33C-1E2043071CDE}"/>
    <cellStyle name="20% - Accent1 2 15 14" xfId="11019" xr:uid="{8EA21ADB-BE02-48BE-BD8C-288C337E1B74}"/>
    <cellStyle name="20% - Accent1 2 15 15" xfId="11020" xr:uid="{D77C1B82-F38C-4786-92CD-F09B274F60F7}"/>
    <cellStyle name="20% - Accent1 2 15 16" xfId="11021" xr:uid="{75AB0AB0-AB53-4215-A7EF-AB946EA030EB}"/>
    <cellStyle name="20% - Accent1 2 15 17" xfId="11022" xr:uid="{FB2F5671-5DB3-4B79-8BD7-E7709EAE6C67}"/>
    <cellStyle name="20% - Accent1 2 15 18" xfId="11023" xr:uid="{9DB1184B-3CB3-433D-83AF-A63D6C90FEDA}"/>
    <cellStyle name="20% - Accent1 2 15 2" xfId="11024" xr:uid="{C47141B6-8A4D-41F4-94BC-362AFDDE9E66}"/>
    <cellStyle name="20% - Accent1 2 15 2 2" xfId="11025" xr:uid="{EFC5C2AB-FFD3-41EC-9F09-4BA42FB1AA3F}"/>
    <cellStyle name="20% - Accent1 2 15 2 3" xfId="11026" xr:uid="{ABCC76F1-47FD-4921-A30D-B21E9CD8D4B2}"/>
    <cellStyle name="20% - Accent1 2 15 2 4" xfId="11027" xr:uid="{6FFB1A81-792C-49CE-86CA-6FD90D1A566B}"/>
    <cellStyle name="20% - Accent1 2 15 2 5" xfId="11028" xr:uid="{A7FCB561-8993-4648-8022-53BBA1B9046E}"/>
    <cellStyle name="20% - Accent1 2 15 2 6" xfId="11029" xr:uid="{D14803A8-B63F-46F2-BA50-FCD0BF2194C8}"/>
    <cellStyle name="20% - Accent1 2 15 2 7" xfId="11030" xr:uid="{0B91B081-3BF1-4C76-BDCA-3199EAD6C4AF}"/>
    <cellStyle name="20% - Accent1 2 15 2 8" xfId="11031" xr:uid="{ABA079EE-1F01-4635-BFC6-FD7483D0B50F}"/>
    <cellStyle name="20% - Accent1 2 15 3" xfId="11032" xr:uid="{E2954AD7-EEAC-44DE-B03F-524AE951ECD4}"/>
    <cellStyle name="20% - Accent1 2 15 3 2" xfId="11033" xr:uid="{D40E85BC-7A90-4BDE-A8E1-8A9B2B1B8574}"/>
    <cellStyle name="20% - Accent1 2 15 3 3" xfId="11034" xr:uid="{71A04DB2-9EB2-4668-B6A1-0C5592C8E99F}"/>
    <cellStyle name="20% - Accent1 2 15 3 4" xfId="11035" xr:uid="{EDD718BB-AB93-4D57-81F8-FF63E0A00480}"/>
    <cellStyle name="20% - Accent1 2 15 3 5" xfId="11036" xr:uid="{5A9854D4-C7EA-48C9-A753-D550B4834E34}"/>
    <cellStyle name="20% - Accent1 2 15 3 6" xfId="11037" xr:uid="{168D1638-5FA5-4D38-A57C-AE311F191FD6}"/>
    <cellStyle name="20% - Accent1 2 15 3 7" xfId="11038" xr:uid="{DBA253F4-E8F0-4A3F-87B7-60CB76FCDC02}"/>
    <cellStyle name="20% - Accent1 2 15 3 8" xfId="11039" xr:uid="{30C48D6E-839A-4C4F-AAC1-E032294E6E69}"/>
    <cellStyle name="20% - Accent1 2 15 4" xfId="11040" xr:uid="{5A4F32C4-69D8-4378-B539-C06708B332DF}"/>
    <cellStyle name="20% - Accent1 2 15 4 2" xfId="11041" xr:uid="{AE49EBE5-36BE-4356-A281-A6199DE6F4A9}"/>
    <cellStyle name="20% - Accent1 2 15 5" xfId="11042" xr:uid="{04E7D9E8-70FF-4339-9793-558460664475}"/>
    <cellStyle name="20% - Accent1 2 15 5 2" xfId="11043" xr:uid="{9F7E1E1B-A647-42A8-8D57-70EF646DB8AF}"/>
    <cellStyle name="20% - Accent1 2 15 6" xfId="11044" xr:uid="{939DBDFE-4E36-41A0-B940-C845F82CAC7B}"/>
    <cellStyle name="20% - Accent1 2 15 6 2" xfId="11045" xr:uid="{20D60642-8B37-4668-8251-5263E5E0CC30}"/>
    <cellStyle name="20% - Accent1 2 15 7" xfId="11046" xr:uid="{0378CB59-0941-4A9B-90B8-B96451BED302}"/>
    <cellStyle name="20% - Accent1 2 15 7 2" xfId="11047" xr:uid="{DC14232B-A2BF-4C82-883B-748C4530EB5F}"/>
    <cellStyle name="20% - Accent1 2 15 8" xfId="11048" xr:uid="{A6215F9C-1E94-4DF7-80E4-4174AE82FBBF}"/>
    <cellStyle name="20% - Accent1 2 15 8 2" xfId="11049" xr:uid="{63D006CA-5EC5-4554-BCB1-EDB63CF1E6BE}"/>
    <cellStyle name="20% - Accent1 2 15 9" xfId="11050" xr:uid="{9A932C75-E43D-4708-91FA-BDB2F3606509}"/>
    <cellStyle name="20% - Accent1 2 15 9 2" xfId="11051" xr:uid="{FAD452F0-AC8A-4781-B432-2C79E23EB4A1}"/>
    <cellStyle name="20% - Accent1 2 16" xfId="11052" xr:uid="{4629BDFD-D933-4634-8386-5DA8B0F2C84A}"/>
    <cellStyle name="20% - Accent1 2 16 10" xfId="11053" xr:uid="{EA0DE2AB-EAB5-443E-9B5D-3D9039850EE8}"/>
    <cellStyle name="20% - Accent1 2 16 10 2" xfId="11054" xr:uid="{01F5CD70-9824-40E8-9090-52A0146CF0E0}"/>
    <cellStyle name="20% - Accent1 2 16 11" xfId="11055" xr:uid="{410E1C59-F928-456C-9C8D-FB5388B3841E}"/>
    <cellStyle name="20% - Accent1 2 16 11 2" xfId="11056" xr:uid="{CC924DFC-6422-4DFA-93D2-C1C60408E4F1}"/>
    <cellStyle name="20% - Accent1 2 16 12" xfId="11057" xr:uid="{D30C7A21-173B-4D5C-B4B3-06391289483D}"/>
    <cellStyle name="20% - Accent1 2 16 13" xfId="11058" xr:uid="{34C3DA18-BC72-4DA0-BA1E-F35929B8CF96}"/>
    <cellStyle name="20% - Accent1 2 16 14" xfId="11059" xr:uid="{F6CBF7A5-1A17-4878-8E18-3430EB29F794}"/>
    <cellStyle name="20% - Accent1 2 16 15" xfId="11060" xr:uid="{32499E51-CB76-4DD3-A0EE-D535873C9FDE}"/>
    <cellStyle name="20% - Accent1 2 16 16" xfId="11061" xr:uid="{1C7D767D-A164-4BD9-8158-69D632A9D7EB}"/>
    <cellStyle name="20% - Accent1 2 16 17" xfId="11062" xr:uid="{2C487F36-7748-41BB-8552-6A2C11D25D8C}"/>
    <cellStyle name="20% - Accent1 2 16 18" xfId="11063" xr:uid="{C5CE033E-904A-4E00-A94C-225B31EEC2CD}"/>
    <cellStyle name="20% - Accent1 2 16 2" xfId="11064" xr:uid="{EEB07CB8-FB9B-406D-B996-0E9064E5F326}"/>
    <cellStyle name="20% - Accent1 2 16 2 2" xfId="11065" xr:uid="{2AAD181B-235F-455B-9FAD-484B9B01678F}"/>
    <cellStyle name="20% - Accent1 2 16 2 3" xfId="11066" xr:uid="{D5E7B23C-A394-46E2-9EE0-297B12602884}"/>
    <cellStyle name="20% - Accent1 2 16 2 4" xfId="11067" xr:uid="{80430B3C-B5F6-46CE-B295-0F85EDF7B2CA}"/>
    <cellStyle name="20% - Accent1 2 16 2 5" xfId="11068" xr:uid="{5CEEC57A-EFF6-4BF3-8617-6DBCC3E8B60A}"/>
    <cellStyle name="20% - Accent1 2 16 2 6" xfId="11069" xr:uid="{BD72E35B-ED9D-4DA2-AAFD-5DDC7561E8F6}"/>
    <cellStyle name="20% - Accent1 2 16 2 7" xfId="11070" xr:uid="{30AB28CF-5520-41F9-82FC-CA5981AC780A}"/>
    <cellStyle name="20% - Accent1 2 16 2 8" xfId="11071" xr:uid="{83D81C50-25CB-4BF9-8148-91FB6D9A398C}"/>
    <cellStyle name="20% - Accent1 2 16 3" xfId="11072" xr:uid="{3481E922-9840-42F9-919D-281587431156}"/>
    <cellStyle name="20% - Accent1 2 16 3 2" xfId="11073" xr:uid="{3430D4F6-8944-4583-96DF-777B443C1100}"/>
    <cellStyle name="20% - Accent1 2 16 3 3" xfId="11074" xr:uid="{C6098E6E-C033-4C33-8067-781438EC2F28}"/>
    <cellStyle name="20% - Accent1 2 16 3 4" xfId="11075" xr:uid="{FC23C740-D830-49D6-ADC3-F3E7DFAECC6F}"/>
    <cellStyle name="20% - Accent1 2 16 3 5" xfId="11076" xr:uid="{D48A8EA2-7C59-4345-93DF-8EDC5162FBD3}"/>
    <cellStyle name="20% - Accent1 2 16 3 6" xfId="11077" xr:uid="{69914FAF-47A3-4ED3-8E99-F3EB8B1F4E3E}"/>
    <cellStyle name="20% - Accent1 2 16 3 7" xfId="11078" xr:uid="{2816EE12-0C9E-412F-BC6A-957EF404341F}"/>
    <cellStyle name="20% - Accent1 2 16 3 8" xfId="11079" xr:uid="{443D50DC-E389-42A0-9E53-10D98BE4EAA4}"/>
    <cellStyle name="20% - Accent1 2 16 4" xfId="11080" xr:uid="{E6D6158F-0B45-4B78-A495-9A180D09619A}"/>
    <cellStyle name="20% - Accent1 2 16 4 2" xfId="11081" xr:uid="{15DC7DDE-8F3B-4F83-A11A-F15F2AC5850E}"/>
    <cellStyle name="20% - Accent1 2 16 5" xfId="11082" xr:uid="{9E546870-26B7-4E21-8B69-6A16D08E1D8C}"/>
    <cellStyle name="20% - Accent1 2 16 5 2" xfId="11083" xr:uid="{47449A90-F44B-49D3-9D03-806D9A7CD275}"/>
    <cellStyle name="20% - Accent1 2 16 6" xfId="11084" xr:uid="{064F460C-F30A-44E2-8364-C43EDEA7F78E}"/>
    <cellStyle name="20% - Accent1 2 16 6 2" xfId="11085" xr:uid="{4CA949A6-F647-4F07-B820-08E765055632}"/>
    <cellStyle name="20% - Accent1 2 16 7" xfId="11086" xr:uid="{F2BEAAA1-D1FC-4B8A-AD94-B9D8E72FF5A8}"/>
    <cellStyle name="20% - Accent1 2 16 7 2" xfId="11087" xr:uid="{053A480E-A722-428C-A93E-CCE08BBB9310}"/>
    <cellStyle name="20% - Accent1 2 16 8" xfId="11088" xr:uid="{1B8DF657-AE5D-4548-ABDC-747A7F4971A2}"/>
    <cellStyle name="20% - Accent1 2 16 8 2" xfId="11089" xr:uid="{1F40F009-97E0-4525-8039-C919A1F4703B}"/>
    <cellStyle name="20% - Accent1 2 16 9" xfId="11090" xr:uid="{35D70E3F-881A-4992-9FE6-6C57157FAAA2}"/>
    <cellStyle name="20% - Accent1 2 16 9 2" xfId="11091" xr:uid="{D22CFA6D-55CA-4328-A918-73B5A61495D7}"/>
    <cellStyle name="20% - Accent1 2 17" xfId="11092" xr:uid="{B2B288B9-2864-47C8-B832-C5AAFCC2C634}"/>
    <cellStyle name="20% - Accent1 2 17 10" xfId="11093" xr:uid="{99CBE60C-2E58-42E5-A91C-B32D154173F9}"/>
    <cellStyle name="20% - Accent1 2 17 10 2" xfId="11094" xr:uid="{36ACC0BC-0A10-4F2D-9FF4-83127B8F2CFB}"/>
    <cellStyle name="20% - Accent1 2 17 11" xfId="11095" xr:uid="{8BECD093-23E1-4599-89B7-3AC805B61FD1}"/>
    <cellStyle name="20% - Accent1 2 17 11 2" xfId="11096" xr:uid="{69B92045-6110-440E-943E-8EB747A2B2E9}"/>
    <cellStyle name="20% - Accent1 2 17 12" xfId="11097" xr:uid="{5CD2B6E4-D63C-407B-B2D7-A95C7AE72045}"/>
    <cellStyle name="20% - Accent1 2 17 13" xfId="11098" xr:uid="{63856FE8-58F0-4613-B545-5E056F50F914}"/>
    <cellStyle name="20% - Accent1 2 17 14" xfId="11099" xr:uid="{43609058-29CC-47CB-AC61-85538D734722}"/>
    <cellStyle name="20% - Accent1 2 17 15" xfId="11100" xr:uid="{5A3DDA67-B958-4E46-9B67-6D6E7D4D50C6}"/>
    <cellStyle name="20% - Accent1 2 17 16" xfId="11101" xr:uid="{E62CEB92-BC02-41A1-9E90-72561AD99376}"/>
    <cellStyle name="20% - Accent1 2 17 17" xfId="11102" xr:uid="{09687D13-0481-42DC-8474-73370159AB91}"/>
    <cellStyle name="20% - Accent1 2 17 18" xfId="11103" xr:uid="{FF44B3C8-0AA5-4BE2-A7B3-51C0A61DC030}"/>
    <cellStyle name="20% - Accent1 2 17 2" xfId="11104" xr:uid="{C276A493-82F3-4ABD-AF39-60648132E867}"/>
    <cellStyle name="20% - Accent1 2 17 2 2" xfId="11105" xr:uid="{D37DA2CA-CF0E-461D-9343-796FCFF5A65A}"/>
    <cellStyle name="20% - Accent1 2 17 2 3" xfId="11106" xr:uid="{12F79022-322A-401D-B658-44E50A26A100}"/>
    <cellStyle name="20% - Accent1 2 17 2 4" xfId="11107" xr:uid="{BFCFE8E5-4F47-4530-B48B-0DA4C4CCB3D1}"/>
    <cellStyle name="20% - Accent1 2 17 2 5" xfId="11108" xr:uid="{3AF85522-F9A5-4E9D-B184-2E71D2B00447}"/>
    <cellStyle name="20% - Accent1 2 17 2 6" xfId="11109" xr:uid="{33A4CB31-558D-441D-94A5-45A6D3CE4C32}"/>
    <cellStyle name="20% - Accent1 2 17 2 7" xfId="11110" xr:uid="{9EA1B347-09BF-4226-BC3A-F51928231AFC}"/>
    <cellStyle name="20% - Accent1 2 17 2 8" xfId="11111" xr:uid="{4B9AADB9-8D93-4F16-AB2E-B55626E09A2F}"/>
    <cellStyle name="20% - Accent1 2 17 3" xfId="11112" xr:uid="{CA625281-A815-49CA-AB60-5A9FEF759C87}"/>
    <cellStyle name="20% - Accent1 2 17 3 2" xfId="11113" xr:uid="{4D945D0F-F9AA-4E91-85EA-09D745229AEB}"/>
    <cellStyle name="20% - Accent1 2 17 3 3" xfId="11114" xr:uid="{F7081946-404F-47D8-8105-9FEF103545C6}"/>
    <cellStyle name="20% - Accent1 2 17 3 4" xfId="11115" xr:uid="{3E6B61C0-7097-48D8-88B5-D1271CD80560}"/>
    <cellStyle name="20% - Accent1 2 17 3 5" xfId="11116" xr:uid="{A7CE4B88-5B58-4918-8BF8-9732CB90C968}"/>
    <cellStyle name="20% - Accent1 2 17 3 6" xfId="11117" xr:uid="{2DCC75D9-2620-43E3-975F-BC40F5BFC872}"/>
    <cellStyle name="20% - Accent1 2 17 3 7" xfId="11118" xr:uid="{1CD5D652-4896-408F-A49D-F430FED9D81E}"/>
    <cellStyle name="20% - Accent1 2 17 3 8" xfId="11119" xr:uid="{BEF78DC7-0291-4B3B-B4FF-C29BE1AD0D39}"/>
    <cellStyle name="20% - Accent1 2 17 4" xfId="11120" xr:uid="{86258963-2DA4-41F3-A2D7-8FB8FD47042A}"/>
    <cellStyle name="20% - Accent1 2 17 4 2" xfId="11121" xr:uid="{6B4AD545-0861-4C7A-818F-4EAE5C21158E}"/>
    <cellStyle name="20% - Accent1 2 17 5" xfId="11122" xr:uid="{0726C6A0-5AAD-4A5F-B99B-020C95DB116E}"/>
    <cellStyle name="20% - Accent1 2 17 5 2" xfId="11123" xr:uid="{5A8B2CC5-7982-416E-89E1-7CD316F25C4D}"/>
    <cellStyle name="20% - Accent1 2 17 6" xfId="11124" xr:uid="{10D80BBD-03B7-4895-9C5B-F63BFCB45355}"/>
    <cellStyle name="20% - Accent1 2 17 6 2" xfId="11125" xr:uid="{9C1CB1AE-3ACA-47E3-BD61-A7122BBE5346}"/>
    <cellStyle name="20% - Accent1 2 17 7" xfId="11126" xr:uid="{034FC661-5181-4523-9ADA-30744E120FC8}"/>
    <cellStyle name="20% - Accent1 2 17 7 2" xfId="11127" xr:uid="{36826EA9-004F-4D2D-9AB4-B9010BDD36D5}"/>
    <cellStyle name="20% - Accent1 2 17 8" xfId="11128" xr:uid="{AB5A3E84-C927-4FDC-BE5D-28307D796488}"/>
    <cellStyle name="20% - Accent1 2 17 8 2" xfId="11129" xr:uid="{59FA5AD4-E0DC-417F-8FB7-B7259767D4AF}"/>
    <cellStyle name="20% - Accent1 2 17 9" xfId="11130" xr:uid="{2346378F-4E37-4D6D-9CB1-EB4E7883D0FE}"/>
    <cellStyle name="20% - Accent1 2 17 9 2" xfId="11131" xr:uid="{ECD79852-7F19-4EB8-9A22-6D2EDB48D74E}"/>
    <cellStyle name="20% - Accent1 2 18" xfId="11132" xr:uid="{78AA3A1A-3D55-4B42-9416-D414384E18E1}"/>
    <cellStyle name="20% - Accent1 2 18 10" xfId="11133" xr:uid="{DBD97069-BC45-4F6F-A0F1-C99F6AA8E033}"/>
    <cellStyle name="20% - Accent1 2 18 10 2" xfId="11134" xr:uid="{4293EC5C-0003-4573-9F93-61A3FCB9FB6A}"/>
    <cellStyle name="20% - Accent1 2 18 11" xfId="11135" xr:uid="{2AF729A6-99EB-4FA0-86B5-CD06AE31B1ED}"/>
    <cellStyle name="20% - Accent1 2 18 11 2" xfId="11136" xr:uid="{903347E1-6CAE-4DD7-A1C9-4FD5E3AC0C53}"/>
    <cellStyle name="20% - Accent1 2 18 12" xfId="11137" xr:uid="{26C923E9-A36D-4485-A694-19F533F053EE}"/>
    <cellStyle name="20% - Accent1 2 18 13" xfId="11138" xr:uid="{B76CD667-DCC1-40FF-BDA0-2F046D2891EB}"/>
    <cellStyle name="20% - Accent1 2 18 14" xfId="11139" xr:uid="{4C78E4B7-CBE1-41BE-8A63-94A0C03BDC96}"/>
    <cellStyle name="20% - Accent1 2 18 15" xfId="11140" xr:uid="{DF8E4F00-5598-41F0-86ED-C65D3B023F4D}"/>
    <cellStyle name="20% - Accent1 2 18 16" xfId="11141" xr:uid="{3B2E3E82-4C57-4928-ADC4-6DFF749C6C82}"/>
    <cellStyle name="20% - Accent1 2 18 17" xfId="11142" xr:uid="{6E17FB90-37FE-4A41-932F-35D5B651A389}"/>
    <cellStyle name="20% - Accent1 2 18 18" xfId="11143" xr:uid="{C9A4D735-2488-4967-932A-1CE6AF10D6DB}"/>
    <cellStyle name="20% - Accent1 2 18 2" xfId="11144" xr:uid="{5DB19B9D-B5C7-4C5A-B3E3-4BAFA0CF0699}"/>
    <cellStyle name="20% - Accent1 2 18 2 2" xfId="11145" xr:uid="{F8D03A0D-A09E-4C32-BB9A-AB014DA72682}"/>
    <cellStyle name="20% - Accent1 2 18 2 3" xfId="11146" xr:uid="{E414F5F5-B3E2-469B-BC81-2224D0AFB907}"/>
    <cellStyle name="20% - Accent1 2 18 2 4" xfId="11147" xr:uid="{D05D1EBA-FE53-43C0-8560-36CF2D043345}"/>
    <cellStyle name="20% - Accent1 2 18 2 5" xfId="11148" xr:uid="{835FE558-4B07-4C0B-B1AA-B707E4805AC9}"/>
    <cellStyle name="20% - Accent1 2 18 2 6" xfId="11149" xr:uid="{0BBB3975-8177-45D4-ABC6-4B821ABD82A2}"/>
    <cellStyle name="20% - Accent1 2 18 2 7" xfId="11150" xr:uid="{EE0DD7D6-867E-498E-B83B-4A0BD4E0857F}"/>
    <cellStyle name="20% - Accent1 2 18 2 8" xfId="11151" xr:uid="{AD93A315-608E-4FCB-A028-37C835DBFDB9}"/>
    <cellStyle name="20% - Accent1 2 18 3" xfId="11152" xr:uid="{E352B8F6-619A-473F-8805-C6A370AE70C2}"/>
    <cellStyle name="20% - Accent1 2 18 3 2" xfId="11153" xr:uid="{037DFD91-D21A-4F33-9A34-D7B5FCDDC23D}"/>
    <cellStyle name="20% - Accent1 2 18 3 3" xfId="11154" xr:uid="{4495CCC3-4E17-4AB3-AC84-EB996B7576DF}"/>
    <cellStyle name="20% - Accent1 2 18 3 4" xfId="11155" xr:uid="{9BB2A8D7-4C70-4EA4-A4C1-0D204A5021FF}"/>
    <cellStyle name="20% - Accent1 2 18 3 5" xfId="11156" xr:uid="{892D4BBF-4FFB-41B9-89B9-6411C6F51312}"/>
    <cellStyle name="20% - Accent1 2 18 3 6" xfId="11157" xr:uid="{7BD06593-80C9-4408-8801-30B73729614F}"/>
    <cellStyle name="20% - Accent1 2 18 3 7" xfId="11158" xr:uid="{F2535F5F-5FBB-4970-8329-6A7E5BD438C6}"/>
    <cellStyle name="20% - Accent1 2 18 3 8" xfId="11159" xr:uid="{9F886D9F-7DED-40F4-B279-ECF764BBB105}"/>
    <cellStyle name="20% - Accent1 2 18 4" xfId="11160" xr:uid="{68117069-EAE2-49DC-A1D6-4581C519F350}"/>
    <cellStyle name="20% - Accent1 2 18 4 2" xfId="11161" xr:uid="{22BCDE44-2E38-4F9A-8587-A83279575AE5}"/>
    <cellStyle name="20% - Accent1 2 18 5" xfId="11162" xr:uid="{247844EC-4F07-4C53-8570-964149B55AC7}"/>
    <cellStyle name="20% - Accent1 2 18 5 2" xfId="11163" xr:uid="{3D4C8970-7A88-4DE6-86D5-5D1FE62285E4}"/>
    <cellStyle name="20% - Accent1 2 18 6" xfId="11164" xr:uid="{E537CA99-FD8C-4D4F-8C68-CE75C1F10AAE}"/>
    <cellStyle name="20% - Accent1 2 18 6 2" xfId="11165" xr:uid="{AC2C0140-6AF1-4DC7-A218-3316FD4E1430}"/>
    <cellStyle name="20% - Accent1 2 18 7" xfId="11166" xr:uid="{6FCCB3C7-1ACF-4F2C-BD49-7030A7487A30}"/>
    <cellStyle name="20% - Accent1 2 18 7 2" xfId="11167" xr:uid="{690FF5D4-F42E-4CD8-AC88-2C0F1CE14E97}"/>
    <cellStyle name="20% - Accent1 2 18 8" xfId="11168" xr:uid="{542416C2-DA93-4358-85B1-B4F535FF6D46}"/>
    <cellStyle name="20% - Accent1 2 18 8 2" xfId="11169" xr:uid="{659C0EF3-BB69-40E9-AC2C-C7C70BF15C01}"/>
    <cellStyle name="20% - Accent1 2 18 9" xfId="11170" xr:uid="{12FB3B50-F5B3-4C00-9F0A-9DB87204ECF1}"/>
    <cellStyle name="20% - Accent1 2 18 9 2" xfId="11171" xr:uid="{F876E4C6-102F-4F19-8F39-2BC3CD886BD6}"/>
    <cellStyle name="20% - Accent1 2 19" xfId="11172" xr:uid="{B8B6C3A1-2276-4914-A593-8A033116868B}"/>
    <cellStyle name="20% - Accent1 2 19 10" xfId="11173" xr:uid="{77CEDB0A-D87F-496F-B0AD-210F9607F3E4}"/>
    <cellStyle name="20% - Accent1 2 19 10 2" xfId="11174" xr:uid="{DD7BA08E-7023-4195-8253-4AE8C8A454CE}"/>
    <cellStyle name="20% - Accent1 2 19 11" xfId="11175" xr:uid="{8DD833F2-36BC-4F8C-8D30-CBFD19FB285C}"/>
    <cellStyle name="20% - Accent1 2 19 11 2" xfId="11176" xr:uid="{0BF2F8E7-1572-44E7-9BDD-C29B33D32A35}"/>
    <cellStyle name="20% - Accent1 2 19 12" xfId="11177" xr:uid="{07FBF8D3-E800-425C-BFC7-E2B3330C37AD}"/>
    <cellStyle name="20% - Accent1 2 19 13" xfId="11178" xr:uid="{BC3C17D7-9FA3-4D45-9039-7823B2294E57}"/>
    <cellStyle name="20% - Accent1 2 19 14" xfId="11179" xr:uid="{B37C91CA-5DD1-400D-9CDE-61CC92C518AA}"/>
    <cellStyle name="20% - Accent1 2 19 15" xfId="11180" xr:uid="{B3F29888-8600-4D43-9F81-33ACB16D3BCE}"/>
    <cellStyle name="20% - Accent1 2 19 16" xfId="11181" xr:uid="{6C0DC70F-3EEA-4E27-B050-55C9CE464FB5}"/>
    <cellStyle name="20% - Accent1 2 19 17" xfId="11182" xr:uid="{4C2E054E-0E43-497C-9E55-ED00F6BBD9BF}"/>
    <cellStyle name="20% - Accent1 2 19 18" xfId="11183" xr:uid="{FB0E2438-290A-45E8-923A-F627E06533D8}"/>
    <cellStyle name="20% - Accent1 2 19 2" xfId="11184" xr:uid="{DFB6164E-684A-4416-AE7E-7D8F33BFD979}"/>
    <cellStyle name="20% - Accent1 2 19 2 2" xfId="11185" xr:uid="{57031AF4-6F59-41F2-A132-AB095006D34F}"/>
    <cellStyle name="20% - Accent1 2 19 2 3" xfId="11186" xr:uid="{5DAA637B-547E-43D3-A1B1-449637813A28}"/>
    <cellStyle name="20% - Accent1 2 19 2 4" xfId="11187" xr:uid="{3FBA31B2-1373-43D7-9E2A-7DE69B4A0FDF}"/>
    <cellStyle name="20% - Accent1 2 19 2 5" xfId="11188" xr:uid="{D778F781-91E0-4C6B-B6C0-55D64C91B7E7}"/>
    <cellStyle name="20% - Accent1 2 19 2 6" xfId="11189" xr:uid="{E0BC1889-29FF-43A2-9219-9FCD09947BF2}"/>
    <cellStyle name="20% - Accent1 2 19 2 7" xfId="11190" xr:uid="{054DF386-520E-4428-A9E1-C75865F19A93}"/>
    <cellStyle name="20% - Accent1 2 19 2 8" xfId="11191" xr:uid="{E570DFF6-5CBE-40AD-9E61-81D5F7B6857B}"/>
    <cellStyle name="20% - Accent1 2 19 3" xfId="11192" xr:uid="{9D466578-A31E-42A6-AFBB-E1F85DA36026}"/>
    <cellStyle name="20% - Accent1 2 19 3 2" xfId="11193" xr:uid="{055E1560-C8B4-4B9F-AF87-01F7D91F527B}"/>
    <cellStyle name="20% - Accent1 2 19 3 3" xfId="11194" xr:uid="{15849BD0-9FBC-4D08-A0AB-5E40DBE40F72}"/>
    <cellStyle name="20% - Accent1 2 19 3 4" xfId="11195" xr:uid="{5344B6D5-6703-462D-AF37-FBBFD54D2BC1}"/>
    <cellStyle name="20% - Accent1 2 19 3 5" xfId="11196" xr:uid="{1A849DA2-4DCE-44E2-ABC2-7198913A6A4A}"/>
    <cellStyle name="20% - Accent1 2 19 3 6" xfId="11197" xr:uid="{F20AE44E-8CAF-426F-B173-0E96F985B9E3}"/>
    <cellStyle name="20% - Accent1 2 19 3 7" xfId="11198" xr:uid="{5B0ED988-6C99-4201-827B-34ED6E638217}"/>
    <cellStyle name="20% - Accent1 2 19 3 8" xfId="11199" xr:uid="{96FBB11C-5A5B-46D1-8936-AC5C2DC43DC6}"/>
    <cellStyle name="20% - Accent1 2 19 4" xfId="11200" xr:uid="{F745408F-5D5C-47A9-8ACD-AD4338531FCB}"/>
    <cellStyle name="20% - Accent1 2 19 4 2" xfId="11201" xr:uid="{EEC838BE-086D-424A-B2CB-D739B9CA1351}"/>
    <cellStyle name="20% - Accent1 2 19 5" xfId="11202" xr:uid="{10EFBFE5-861B-4702-A9E5-99275F7FF0A6}"/>
    <cellStyle name="20% - Accent1 2 19 5 2" xfId="11203" xr:uid="{30D6B7E2-09DF-4E82-9DFD-A46931B1EF95}"/>
    <cellStyle name="20% - Accent1 2 19 6" xfId="11204" xr:uid="{96C5764B-9876-474F-B43C-E16832B202AB}"/>
    <cellStyle name="20% - Accent1 2 19 6 2" xfId="11205" xr:uid="{1984808B-D6B8-44AD-B1E2-2688C912EFAE}"/>
    <cellStyle name="20% - Accent1 2 19 7" xfId="11206" xr:uid="{FC368072-A8DA-46C2-9E6C-D1F5A88AC311}"/>
    <cellStyle name="20% - Accent1 2 19 7 2" xfId="11207" xr:uid="{085A8492-88E7-4953-B1BE-8CE399D2B2ED}"/>
    <cellStyle name="20% - Accent1 2 19 8" xfId="11208" xr:uid="{C5847CB7-CE95-4C59-BCE4-0924AFBBE89F}"/>
    <cellStyle name="20% - Accent1 2 19 8 2" xfId="11209" xr:uid="{F81F68EC-FC0C-4A74-8246-04E80887E1CC}"/>
    <cellStyle name="20% - Accent1 2 19 9" xfId="11210" xr:uid="{4526BD2F-E224-447C-B147-E816E95B335B}"/>
    <cellStyle name="20% - Accent1 2 19 9 2" xfId="11211" xr:uid="{C3CBDAE4-7E02-4E6D-94C2-3B93E7E2E9DC}"/>
    <cellStyle name="20% - Accent1 2 2" xfId="3385" xr:uid="{0BA2DCA7-B930-498D-B140-6A19E52FED61}"/>
    <cellStyle name="20% - Accent1 2 2 10" xfId="11212" xr:uid="{CF889074-5F78-42C5-A02F-93338F3B7DD9}"/>
    <cellStyle name="20% - Accent1 2 2 11" xfId="11213" xr:uid="{54D6D3DD-6EFD-4B97-891E-1D20DB69D571}"/>
    <cellStyle name="20% - Accent1 2 2 11 2" xfId="11214" xr:uid="{A2B2E098-41DC-41CA-BAFF-ED19FC88A325}"/>
    <cellStyle name="20% - Accent1 2 2 11 3" xfId="11215" xr:uid="{88B57B6D-BA3B-4C85-9C3E-733F99A5CBA2}"/>
    <cellStyle name="20% - Accent1 2 2 11 4" xfId="11216" xr:uid="{FE3E01CB-2ED4-443C-89D5-98BC94F42242}"/>
    <cellStyle name="20% - Accent1 2 2 11 5" xfId="11217" xr:uid="{50A9320B-FE72-457E-B4B9-7A2021723E0B}"/>
    <cellStyle name="20% - Accent1 2 2 11 6" xfId="11218" xr:uid="{517B9736-7746-42A1-8CD3-7EEA2A7338B3}"/>
    <cellStyle name="20% - Accent1 2 2 11 7" xfId="11219" xr:uid="{26D31486-7441-408F-8168-F43B0273D843}"/>
    <cellStyle name="20% - Accent1 2 2 11 8" xfId="11220" xr:uid="{F5B3C3E9-227D-4245-A574-58901A35F308}"/>
    <cellStyle name="20% - Accent1 2 2 11 9" xfId="11221" xr:uid="{FC601D1F-72D7-41DB-894B-FD6BA2CA3643}"/>
    <cellStyle name="20% - Accent1 2 2 12" xfId="11222" xr:uid="{9F2FA634-EF46-4DDD-86A8-6FB57F843A95}"/>
    <cellStyle name="20% - Accent1 2 2 12 2" xfId="11223" xr:uid="{2116FCA3-4439-449E-91E5-8AC29716C030}"/>
    <cellStyle name="20% - Accent1 2 2 12 3" xfId="11224" xr:uid="{23AA5AE0-6329-423B-91ED-217C9847A481}"/>
    <cellStyle name="20% - Accent1 2 2 12 4" xfId="11225" xr:uid="{FE02CEA3-174A-487C-A36B-6E9D1EC775E3}"/>
    <cellStyle name="20% - Accent1 2 2 12 5" xfId="11226" xr:uid="{E3CE3477-18F8-41DF-96F0-597105B1F06B}"/>
    <cellStyle name="20% - Accent1 2 2 12 6" xfId="11227" xr:uid="{74894C5E-017B-4471-A5F8-A27BB56B3A89}"/>
    <cellStyle name="20% - Accent1 2 2 12 7" xfId="11228" xr:uid="{DB74CF83-31CA-4A92-A0B2-65104F60A31D}"/>
    <cellStyle name="20% - Accent1 2 2 13" xfId="11229" xr:uid="{7C4DC9BC-F84D-45BC-AFE2-32FE90418C11}"/>
    <cellStyle name="20% - Accent1 2 2 14" xfId="11230" xr:uid="{305BBD99-9A79-48E8-B699-640329A5D756}"/>
    <cellStyle name="20% - Accent1 2 2 15" xfId="11231" xr:uid="{EB6CE80D-1773-45DF-9793-FE73E9709C68}"/>
    <cellStyle name="20% - Accent1 2 2 16" xfId="11232" xr:uid="{3B163D8A-D094-40D6-BC13-FBDAB388582C}"/>
    <cellStyle name="20% - Accent1 2 2 17" xfId="11233" xr:uid="{775D18C6-5162-499D-BB92-9950A7A54A51}"/>
    <cellStyle name="20% - Accent1 2 2 18" xfId="11234" xr:uid="{E1AF3303-9D50-47BE-91B2-61DB943017E8}"/>
    <cellStyle name="20% - Accent1 2 2 19" xfId="11235" xr:uid="{4C5AD644-F0C8-4F5C-ACF2-07360BBD77DA}"/>
    <cellStyle name="20% - Accent1 2 2 2" xfId="11236" xr:uid="{61171CCC-7C48-4817-B2B3-431B16D9AC38}"/>
    <cellStyle name="20% - Accent1 2 2 2 10" xfId="11237" xr:uid="{0FCD2353-F674-409F-9641-6362DDB2B617}"/>
    <cellStyle name="20% - Accent1 2 2 2 10 2" xfId="11238" xr:uid="{13F68493-C09E-4D5D-AAF7-5EA0DF8EFBAB}"/>
    <cellStyle name="20% - Accent1 2 2 2 11" xfId="11239" xr:uid="{3E9F4714-D3A0-487D-B2DE-DB9A68B139C8}"/>
    <cellStyle name="20% - Accent1 2 2 2 11 2" xfId="11240" xr:uid="{4808BAC8-2027-45BF-84F1-781379BCEB6D}"/>
    <cellStyle name="20% - Accent1 2 2 2 12" xfId="11241" xr:uid="{66780660-A495-4AF5-B67A-BDAA34F6479B}"/>
    <cellStyle name="20% - Accent1 2 2 2 12 2" xfId="11242" xr:uid="{0E13271A-0B7B-4CB7-941C-317B8682BFF4}"/>
    <cellStyle name="20% - Accent1 2 2 2 13" xfId="11243" xr:uid="{1C6DD171-D406-4EF5-B27E-14D894AB525A}"/>
    <cellStyle name="20% - Accent1 2 2 2 13 2" xfId="11244" xr:uid="{46973996-A034-4060-9353-ED77FC5A1CAB}"/>
    <cellStyle name="20% - Accent1 2 2 2 14" xfId="11245" xr:uid="{2E01B8FF-1A9F-442B-9AE9-CB97C2DFA26B}"/>
    <cellStyle name="20% - Accent1 2 2 2 14 2" xfId="11246" xr:uid="{96CDF743-BD01-472E-B997-59B97F563220}"/>
    <cellStyle name="20% - Accent1 2 2 2 15" xfId="11247" xr:uid="{0AE87015-F75D-4141-B93A-067D03DF5A20}"/>
    <cellStyle name="20% - Accent1 2 2 2 15 2" xfId="11248" xr:uid="{6E435AE8-CDB6-46DF-8BB0-B3CBD57D09C9}"/>
    <cellStyle name="20% - Accent1 2 2 2 16" xfId="11249" xr:uid="{0C155BE4-3F3B-41D2-B21E-16BEE6060065}"/>
    <cellStyle name="20% - Accent1 2 2 2 16 2" xfId="11250" xr:uid="{545BE368-33C6-4CB1-8CDF-725B75824601}"/>
    <cellStyle name="20% - Accent1 2 2 2 17" xfId="11251" xr:uid="{4BDF67FD-DADB-4045-ACF2-3815E2B9171A}"/>
    <cellStyle name="20% - Accent1 2 2 2 17 2" xfId="11252" xr:uid="{036C8744-0BEA-406E-ABBE-92CC68F9AC22}"/>
    <cellStyle name="20% - Accent1 2 2 2 18" xfId="11253" xr:uid="{ABDBB502-0D5B-4D43-B4EE-6B60D3042647}"/>
    <cellStyle name="20% - Accent1 2 2 2 18 2" xfId="11254" xr:uid="{8BA7CD38-428C-48C8-999D-E296D4239B64}"/>
    <cellStyle name="20% - Accent1 2 2 2 19" xfId="11255" xr:uid="{DA43AD1D-3239-4EA8-8F6F-B90D5E3B600A}"/>
    <cellStyle name="20% - Accent1 2 2 2 19 2" xfId="11256" xr:uid="{B53F0123-DC52-42FD-AA21-BE5D465D70BA}"/>
    <cellStyle name="20% - Accent1 2 2 2 2" xfId="11257" xr:uid="{02DC8FC8-58A3-40ED-8AB9-D5F1657EF731}"/>
    <cellStyle name="20% - Accent1 2 2 2 2 10" xfId="11258" xr:uid="{B1A85464-3A82-446F-8772-D074F7D14DD9}"/>
    <cellStyle name="20% - Accent1 2 2 2 2 11" xfId="11259" xr:uid="{C469ED7B-6790-4F2A-AD4D-5E0B58E47F8A}"/>
    <cellStyle name="20% - Accent1 2 2 2 2 12" xfId="11260" xr:uid="{6BCBD367-08E6-4985-A382-3C726728A0BD}"/>
    <cellStyle name="20% - Accent1 2 2 2 2 12 2" xfId="11261" xr:uid="{9104F9D8-D7A7-4449-B561-B67ECB6A9826}"/>
    <cellStyle name="20% - Accent1 2 2 2 2 13" xfId="11262" xr:uid="{4B647722-EF09-40D8-95E4-78487FD00DB8}"/>
    <cellStyle name="20% - Accent1 2 2 2 2 14" xfId="11263" xr:uid="{533163BE-C08B-4C78-939D-4B8C0B3EA75D}"/>
    <cellStyle name="20% - Accent1 2 2 2 2 15" xfId="11264" xr:uid="{A75B7311-E3E7-4B8A-9191-FCF7B7D21FAF}"/>
    <cellStyle name="20% - Accent1 2 2 2 2 16" xfId="11265" xr:uid="{FDAB0B69-8EF3-4627-98A2-CA33AC3E327A}"/>
    <cellStyle name="20% - Accent1 2 2 2 2 17" xfId="11266" xr:uid="{4DA0329C-20AA-4302-B43E-822B55A2F652}"/>
    <cellStyle name="20% - Accent1 2 2 2 2 18" xfId="11267" xr:uid="{B01D240D-936B-4B46-A1E5-A7E4C86120D5}"/>
    <cellStyle name="20% - Accent1 2 2 2 2 2" xfId="11268" xr:uid="{16DDF059-AB9E-43D8-8479-EBD7F2A86280}"/>
    <cellStyle name="20% - Accent1 2 2 2 2 2 10" xfId="11269" xr:uid="{0D463525-B780-4C76-8ED5-D45B094C51A6}"/>
    <cellStyle name="20% - Accent1 2 2 2 2 2 10 2" xfId="11270" xr:uid="{95BB39A0-0747-4399-859C-BF0E91CD2D59}"/>
    <cellStyle name="20% - Accent1 2 2 2 2 2 11" xfId="11271" xr:uid="{E7CFE7C1-BCC0-439F-A03A-1206524B636B}"/>
    <cellStyle name="20% - Accent1 2 2 2 2 2 11 2" xfId="11272" xr:uid="{158EFB54-217F-4EB8-9CDC-9B824CC0E652}"/>
    <cellStyle name="20% - Accent1 2 2 2 2 2 12" xfId="11273" xr:uid="{417B22D0-974A-40A1-A0B5-6F8636F2245D}"/>
    <cellStyle name="20% - Accent1 2 2 2 2 2 13" xfId="11274" xr:uid="{38BB95E2-27A4-4E7A-AE1A-9FC23E42FD8A}"/>
    <cellStyle name="20% - Accent1 2 2 2 2 2 14" xfId="11275" xr:uid="{9BFFD5E4-27C1-4DDC-93F7-D15C9726E922}"/>
    <cellStyle name="20% - Accent1 2 2 2 2 2 15" xfId="11276" xr:uid="{82BBEA93-9220-4170-95BD-371E35715E62}"/>
    <cellStyle name="20% - Accent1 2 2 2 2 2 16" xfId="11277" xr:uid="{9950A88A-A605-43F4-8E56-B6A4E51382AA}"/>
    <cellStyle name="20% - Accent1 2 2 2 2 2 17" xfId="11278" xr:uid="{72BCB4C9-349A-4575-A370-8308D18F4882}"/>
    <cellStyle name="20% - Accent1 2 2 2 2 2 18" xfId="11279" xr:uid="{1D9B1EF0-F4DD-4E3E-8F55-70A63A798ED2}"/>
    <cellStyle name="20% - Accent1 2 2 2 2 2 2" xfId="11280" xr:uid="{E0027023-6E9D-4FE4-B329-4A3A70A9D6E4}"/>
    <cellStyle name="20% - Accent1 2 2 2 2 2 2 2" xfId="11281" xr:uid="{9F12F4CB-4DAB-4F1D-9165-07AD0357D6F6}"/>
    <cellStyle name="20% - Accent1 2 2 2 2 2 2 2 2" xfId="11282" xr:uid="{A4B80B85-A5AC-4F1E-B839-D30539E0EC5D}"/>
    <cellStyle name="20% - Accent1 2 2 2 2 2 3" xfId="11283" xr:uid="{D1071DCE-2AA4-4B33-B911-7008286B86D8}"/>
    <cellStyle name="20% - Accent1 2 2 2 2 2 3 2" xfId="11284" xr:uid="{07500E0C-D291-4D13-979B-5A0AE613E857}"/>
    <cellStyle name="20% - Accent1 2 2 2 2 2 4" xfId="11285" xr:uid="{D6F590F4-BAFA-41A1-9892-2FCA03D130C3}"/>
    <cellStyle name="20% - Accent1 2 2 2 2 2 4 2" xfId="11286" xr:uid="{29CB0243-D99F-4697-82CF-38B5710A7D63}"/>
    <cellStyle name="20% - Accent1 2 2 2 2 2 5" xfId="11287" xr:uid="{7BC5FDE3-DADA-4EAA-8E87-E09048F4B74A}"/>
    <cellStyle name="20% - Accent1 2 2 2 2 2 5 2" xfId="11288" xr:uid="{1F68E155-31FD-45DB-8F1D-85EFAEF34086}"/>
    <cellStyle name="20% - Accent1 2 2 2 2 2 6" xfId="11289" xr:uid="{EB817F5C-C751-4006-BB3F-2DDB616478F3}"/>
    <cellStyle name="20% - Accent1 2 2 2 2 2 6 2" xfId="11290" xr:uid="{3BE07736-8517-48C4-973B-AFEBC0AF7149}"/>
    <cellStyle name="20% - Accent1 2 2 2 2 2 7" xfId="11291" xr:uid="{CC679CE9-349E-4550-8AF9-9C39BC41F388}"/>
    <cellStyle name="20% - Accent1 2 2 2 2 2 7 2" xfId="11292" xr:uid="{AF9E6310-1892-4F9E-BA76-6A56C30604A8}"/>
    <cellStyle name="20% - Accent1 2 2 2 2 2 8" xfId="11293" xr:uid="{4FEEEC4D-2B7A-4543-8C3A-1C4DA9C83E71}"/>
    <cellStyle name="20% - Accent1 2 2 2 2 2 8 2" xfId="11294" xr:uid="{8D8F0409-3CFD-4E13-A17C-981A3BAEED9A}"/>
    <cellStyle name="20% - Accent1 2 2 2 2 2 9" xfId="11295" xr:uid="{BC286678-2E82-4D48-9FB0-0C2E7CD5BB3E}"/>
    <cellStyle name="20% - Accent1 2 2 2 2 2 9 2" xfId="11296" xr:uid="{42744742-BA35-40D6-B958-D1433771FBD5}"/>
    <cellStyle name="20% - Accent1 2 2 2 2 2_Non-NII" xfId="43194" xr:uid="{B8C8EAFF-B851-480C-ABAD-9C9F0CE27F3B}"/>
    <cellStyle name="20% - Accent1 2 2 2 2 3" xfId="11297" xr:uid="{1F152D12-C3A7-4267-86B4-6A2B336694B7}"/>
    <cellStyle name="20% - Accent1 2 2 2 2 3 2" xfId="11298" xr:uid="{E528977E-9A9F-4EE1-AA19-C91E65950C02}"/>
    <cellStyle name="20% - Accent1 2 2 2 2 3 3" xfId="11299" xr:uid="{1997E510-D205-4961-AAF4-4EAF64E331D9}"/>
    <cellStyle name="20% - Accent1 2 2 2 2 3 4" xfId="11300" xr:uid="{1EC67860-D86F-4F48-AAE5-26AAE2EFBFF9}"/>
    <cellStyle name="20% - Accent1 2 2 2 2 3 5" xfId="11301" xr:uid="{1FB5536B-0513-4BA5-9854-792A01CF9727}"/>
    <cellStyle name="20% - Accent1 2 2 2 2 3 6" xfId="11302" xr:uid="{8B610905-232F-4167-9687-3F9266CEA267}"/>
    <cellStyle name="20% - Accent1 2 2 2 2 3 7" xfId="11303" xr:uid="{2E30A2F0-14AE-4766-97E7-CDF55197D3F2}"/>
    <cellStyle name="20% - Accent1 2 2 2 2 4" xfId="11304" xr:uid="{BFC7AA33-791A-4CFF-BC99-51FAD617123B}"/>
    <cellStyle name="20% - Accent1 2 2 2 2 5" xfId="11305" xr:uid="{7BD3BAD0-09FE-4A55-97FA-390A468B2F3C}"/>
    <cellStyle name="20% - Accent1 2 2 2 2 6" xfId="11306" xr:uid="{0C3F122A-ADAD-4982-90EF-E76FCF84904E}"/>
    <cellStyle name="20% - Accent1 2 2 2 2 7" xfId="11307" xr:uid="{59F1725B-1AF6-427C-8D95-2EC688300A50}"/>
    <cellStyle name="20% - Accent1 2 2 2 2 8" xfId="11308" xr:uid="{91FD765B-2690-46AF-899A-7D4A1C30B1E7}"/>
    <cellStyle name="20% - Accent1 2 2 2 2 9" xfId="11309" xr:uid="{A57DDFA5-D7EA-49B6-8C53-63F925D8A9C5}"/>
    <cellStyle name="20% - Accent1 2 2 2 2_Non-NII" xfId="43193" xr:uid="{9B534C55-1109-4436-B93C-21D7F672385D}"/>
    <cellStyle name="20% - Accent1 2 2 2 20" xfId="11310" xr:uid="{7A66917A-2DCE-4E51-BF21-E2FBACC6D1F3}"/>
    <cellStyle name="20% - Accent1 2 2 2 20 2" xfId="11311" xr:uid="{7492F385-B72C-44E5-A792-4A4786FB05A7}"/>
    <cellStyle name="20% - Accent1 2 2 2 3" xfId="11312" xr:uid="{116623A0-C674-4B75-987B-DC54E2ACF48D}"/>
    <cellStyle name="20% - Accent1 2 2 2 3 10" xfId="11313" xr:uid="{BB0657E1-2548-4B94-8537-AAC5BC08F0D6}"/>
    <cellStyle name="20% - Accent1 2 2 2 3 10 2" xfId="11314" xr:uid="{E426FF49-CD87-45E5-8FF4-AA5476018F16}"/>
    <cellStyle name="20% - Accent1 2 2 2 3 11" xfId="11315" xr:uid="{E51F7C66-FAFD-49AF-B727-D3D85DA7E9F9}"/>
    <cellStyle name="20% - Accent1 2 2 2 3 11 2" xfId="11316" xr:uid="{77DE3569-DB8C-49AC-8FA7-CDD07AF48E87}"/>
    <cellStyle name="20% - Accent1 2 2 2 3 12" xfId="11317" xr:uid="{FF4B13FD-BEDD-43C8-A8BE-E11E2B0CA229}"/>
    <cellStyle name="20% - Accent1 2 2 2 3 13" xfId="11318" xr:uid="{69285A9D-FEB3-4EA3-B526-0B022EF55775}"/>
    <cellStyle name="20% - Accent1 2 2 2 3 14" xfId="11319" xr:uid="{9D299E2D-64C7-405E-A27F-7EAF35956743}"/>
    <cellStyle name="20% - Accent1 2 2 2 3 15" xfId="11320" xr:uid="{917D111A-A531-4A1D-B2FA-B594C153A151}"/>
    <cellStyle name="20% - Accent1 2 2 2 3 16" xfId="11321" xr:uid="{C4E7FB0D-97FD-4197-8379-B12D0BCD7B54}"/>
    <cellStyle name="20% - Accent1 2 2 2 3 17" xfId="11322" xr:uid="{F7963C24-86DC-4AF5-88F9-70D6F8D86CD8}"/>
    <cellStyle name="20% - Accent1 2 2 2 3 18" xfId="11323" xr:uid="{7D987C87-2A60-476A-BB10-5BD5A73F9BB3}"/>
    <cellStyle name="20% - Accent1 2 2 2 3 2" xfId="11324" xr:uid="{B14428A0-F157-4E1E-A819-CAFA8F49E671}"/>
    <cellStyle name="20% - Accent1 2 2 2 3 2 2" xfId="11325" xr:uid="{36A59638-36EB-47E1-89BF-CC9DBB627DE9}"/>
    <cellStyle name="20% - Accent1 2 2 2 3 2 3" xfId="11326" xr:uid="{812C1165-6CE8-49C6-90B1-A001F8DF5B0C}"/>
    <cellStyle name="20% - Accent1 2 2 2 3 2 4" xfId="11327" xr:uid="{FABC4A23-6B07-4207-96C1-6A078984D870}"/>
    <cellStyle name="20% - Accent1 2 2 2 3 2 5" xfId="11328" xr:uid="{82F47207-463D-47BC-841B-1FDDC43A2624}"/>
    <cellStyle name="20% - Accent1 2 2 2 3 2 6" xfId="11329" xr:uid="{B36BA744-AAE0-40C9-8606-D108168A9C87}"/>
    <cellStyle name="20% - Accent1 2 2 2 3 2 7" xfId="11330" xr:uid="{F00ECBA0-7BCC-4E0F-9C10-7F5B660A8CE5}"/>
    <cellStyle name="20% - Accent1 2 2 2 3 2 8" xfId="11331" xr:uid="{EF517D52-56BC-4B32-A624-A028D693F23B}"/>
    <cellStyle name="20% - Accent1 2 2 2 3 3" xfId="11332" xr:uid="{C8916597-1F5D-4454-B161-79553782F5CA}"/>
    <cellStyle name="20% - Accent1 2 2 2 3 3 2" xfId="11333" xr:uid="{4AF69DF8-F639-4417-AF46-B03ADA9E98BB}"/>
    <cellStyle name="20% - Accent1 2 2 2 3 3 3" xfId="11334" xr:uid="{D786B35D-CE89-45AE-9CE1-1E9421DD08EA}"/>
    <cellStyle name="20% - Accent1 2 2 2 3 3 4" xfId="11335" xr:uid="{005DA022-584D-4A9D-A3B0-241959EEDA7E}"/>
    <cellStyle name="20% - Accent1 2 2 2 3 3 5" xfId="11336" xr:uid="{4103060A-8B28-46C3-814F-A1D532EF05D2}"/>
    <cellStyle name="20% - Accent1 2 2 2 3 3 6" xfId="11337" xr:uid="{6F54DA1F-7E8A-43A9-97CF-50F4F9A708FD}"/>
    <cellStyle name="20% - Accent1 2 2 2 3 3 7" xfId="11338" xr:uid="{4643FE16-6F72-4011-AEF1-61EA94D0A3F2}"/>
    <cellStyle name="20% - Accent1 2 2 2 3 3 8" xfId="11339" xr:uid="{F3A5666E-96E5-4D8B-8BB3-77104C787DF5}"/>
    <cellStyle name="20% - Accent1 2 2 2 3 4" xfId="11340" xr:uid="{7916849B-54AA-455C-8759-76A62866C61D}"/>
    <cellStyle name="20% - Accent1 2 2 2 3 4 2" xfId="11341" xr:uid="{C4E77FFD-FB97-41DB-951E-1AC93684B59D}"/>
    <cellStyle name="20% - Accent1 2 2 2 3 5" xfId="11342" xr:uid="{3517608D-9F76-4A8E-A124-894E126E10F8}"/>
    <cellStyle name="20% - Accent1 2 2 2 3 5 2" xfId="11343" xr:uid="{B051E481-F22F-4914-A1A8-0E2EA2A3885A}"/>
    <cellStyle name="20% - Accent1 2 2 2 3 6" xfId="11344" xr:uid="{4F396C21-C86D-46C7-AB63-3F6F14921949}"/>
    <cellStyle name="20% - Accent1 2 2 2 3 6 2" xfId="11345" xr:uid="{5FF9BB82-3B75-4835-A51C-0BC810963802}"/>
    <cellStyle name="20% - Accent1 2 2 2 3 7" xfId="11346" xr:uid="{8A65D5FE-A1BA-43F4-A573-CCB5E41661F3}"/>
    <cellStyle name="20% - Accent1 2 2 2 3 7 2" xfId="11347" xr:uid="{ED544D2A-05E4-458D-95E1-F0D52CB467EE}"/>
    <cellStyle name="20% - Accent1 2 2 2 3 8" xfId="11348" xr:uid="{E1D2AEB0-51C8-47C6-BD5F-6A932679D905}"/>
    <cellStyle name="20% - Accent1 2 2 2 3 8 2" xfId="11349" xr:uid="{158BD67F-6CD4-4569-BD63-CEED3080E689}"/>
    <cellStyle name="20% - Accent1 2 2 2 3 9" xfId="11350" xr:uid="{1F3597C9-8B33-41FA-A7CE-C7E5DA19045F}"/>
    <cellStyle name="20% - Accent1 2 2 2 3 9 2" xfId="11351" xr:uid="{1D30A5A4-8EFD-4B43-936D-C2FDFCC7367C}"/>
    <cellStyle name="20% - Accent1 2 2 2 3_Non-NII" xfId="43195" xr:uid="{DD625A51-9195-489B-BC63-0193090CF213}"/>
    <cellStyle name="20% - Accent1 2 2 2 4" xfId="11352" xr:uid="{5D874BEA-B137-453C-9A6B-78559CDF4FE5}"/>
    <cellStyle name="20% - Accent1 2 2 2 4 10" xfId="11353" xr:uid="{2D6C4D28-AE66-4187-AD9F-6104C12FFEA6}"/>
    <cellStyle name="20% - Accent1 2 2 2 4 10 2" xfId="11354" xr:uid="{9C488FDB-1854-4FD8-91A9-6B33DC5C4DB8}"/>
    <cellStyle name="20% - Accent1 2 2 2 4 11" xfId="11355" xr:uid="{36807570-6E99-4E5F-9BA0-779BB6AB0748}"/>
    <cellStyle name="20% - Accent1 2 2 2 4 11 2" xfId="11356" xr:uid="{67C0B751-C7CE-40AF-9B20-97370966F47E}"/>
    <cellStyle name="20% - Accent1 2 2 2 4 12" xfId="11357" xr:uid="{C2C3ADB8-7CD5-446D-AF67-CF48C1C42FAA}"/>
    <cellStyle name="20% - Accent1 2 2 2 4 13" xfId="11358" xr:uid="{C8F29C0A-319F-461E-A7AD-13C50AE5F12B}"/>
    <cellStyle name="20% - Accent1 2 2 2 4 14" xfId="11359" xr:uid="{68C025A4-7699-4769-A534-E03C6D555953}"/>
    <cellStyle name="20% - Accent1 2 2 2 4 15" xfId="11360" xr:uid="{D6651005-399A-417F-993B-65A1E5287722}"/>
    <cellStyle name="20% - Accent1 2 2 2 4 16" xfId="11361" xr:uid="{94BFA577-F163-4462-957F-31AC6ECCC164}"/>
    <cellStyle name="20% - Accent1 2 2 2 4 17" xfId="11362" xr:uid="{6DBE25B7-59A6-47C2-954F-B7250AEC62A6}"/>
    <cellStyle name="20% - Accent1 2 2 2 4 18" xfId="11363" xr:uid="{ECB56CAB-62DC-44B3-A6F0-7B25FCBCAC63}"/>
    <cellStyle name="20% - Accent1 2 2 2 4 2" xfId="11364" xr:uid="{0F022230-3C56-4F08-9C92-8D45F8AB036D}"/>
    <cellStyle name="20% - Accent1 2 2 2 4 2 2" xfId="11365" xr:uid="{132F57D7-D029-49B3-95BD-07E5B513F2D4}"/>
    <cellStyle name="20% - Accent1 2 2 2 4 2 3" xfId="11366" xr:uid="{BD57C1B2-0B43-4A7D-8FA2-BB5124AA3D01}"/>
    <cellStyle name="20% - Accent1 2 2 2 4 2 4" xfId="11367" xr:uid="{51DD76FE-9C60-4314-BD7F-D20698FB4EB4}"/>
    <cellStyle name="20% - Accent1 2 2 2 4 2 5" xfId="11368" xr:uid="{7935C614-8FFA-45E3-85D2-38AD2C5ED3CF}"/>
    <cellStyle name="20% - Accent1 2 2 2 4 2 6" xfId="11369" xr:uid="{E7C17296-2E43-4610-9671-085A75088E02}"/>
    <cellStyle name="20% - Accent1 2 2 2 4 2 7" xfId="11370" xr:uid="{8F6AEB9C-F8B3-4291-B0A9-25FEEE75E263}"/>
    <cellStyle name="20% - Accent1 2 2 2 4 2 8" xfId="11371" xr:uid="{E842E39A-AF0C-4127-ABBE-2DDE0E974846}"/>
    <cellStyle name="20% - Accent1 2 2 2 4 3" xfId="11372" xr:uid="{FF1B7F3F-0A5F-4E77-9E53-06B692418BC5}"/>
    <cellStyle name="20% - Accent1 2 2 2 4 3 2" xfId="11373" xr:uid="{4D7F05FF-5262-4D70-915C-85FFDCA8FBD8}"/>
    <cellStyle name="20% - Accent1 2 2 2 4 3 3" xfId="11374" xr:uid="{E43B16AB-FFD7-40B1-8EE9-C254286C0410}"/>
    <cellStyle name="20% - Accent1 2 2 2 4 3 4" xfId="11375" xr:uid="{201A4FA2-EA97-436E-8710-8B5B3374EF1E}"/>
    <cellStyle name="20% - Accent1 2 2 2 4 3 5" xfId="11376" xr:uid="{A75B742F-2019-4D0B-A144-E6BAEB8AB274}"/>
    <cellStyle name="20% - Accent1 2 2 2 4 3 6" xfId="11377" xr:uid="{E8E02EF3-BCDA-49EF-9F49-A85B633FA06F}"/>
    <cellStyle name="20% - Accent1 2 2 2 4 3 7" xfId="11378" xr:uid="{599BD5B4-0BBC-45D6-A917-7D6AF3D1AE89}"/>
    <cellStyle name="20% - Accent1 2 2 2 4 3 8" xfId="11379" xr:uid="{AA2EBD5F-BA72-4353-85A9-D4E0ED6DC04E}"/>
    <cellStyle name="20% - Accent1 2 2 2 4 4" xfId="11380" xr:uid="{D851094F-2222-4553-862A-896886A177F1}"/>
    <cellStyle name="20% - Accent1 2 2 2 4 4 2" xfId="11381" xr:uid="{E97B04A4-4E76-45CA-8ADC-8544432C57D2}"/>
    <cellStyle name="20% - Accent1 2 2 2 4 5" xfId="11382" xr:uid="{736D9074-9A27-4CE7-A25B-17294A3CAB2C}"/>
    <cellStyle name="20% - Accent1 2 2 2 4 5 2" xfId="11383" xr:uid="{E3141703-F34D-4D0B-978F-A4838CFF06F1}"/>
    <cellStyle name="20% - Accent1 2 2 2 4 6" xfId="11384" xr:uid="{D9425B96-A072-45EA-9A0A-A8D2C3AD5131}"/>
    <cellStyle name="20% - Accent1 2 2 2 4 6 2" xfId="11385" xr:uid="{DF0303C5-DD13-47A3-91EB-7373E01F3857}"/>
    <cellStyle name="20% - Accent1 2 2 2 4 7" xfId="11386" xr:uid="{79FF8E99-EA0F-44F2-B613-A62BA3B4D235}"/>
    <cellStyle name="20% - Accent1 2 2 2 4 7 2" xfId="11387" xr:uid="{9F17D781-BC13-44B2-8317-058105EAF9E2}"/>
    <cellStyle name="20% - Accent1 2 2 2 4 8" xfId="11388" xr:uid="{76D52CCC-BFE9-4C1D-8CCA-6D9D6BBDE64F}"/>
    <cellStyle name="20% - Accent1 2 2 2 4 8 2" xfId="11389" xr:uid="{C9E7B71A-D0B2-4668-B23B-0A433B1C620B}"/>
    <cellStyle name="20% - Accent1 2 2 2 4 9" xfId="11390" xr:uid="{986D4223-4504-4249-8511-3F40ED23C795}"/>
    <cellStyle name="20% - Accent1 2 2 2 4 9 2" xfId="11391" xr:uid="{6414D6E5-53C5-4E88-9D38-2D8AF6CD3B40}"/>
    <cellStyle name="20% - Accent1 2 2 2 4_Non-NII" xfId="43196" xr:uid="{E95AFE20-8FC8-49A8-A5CA-6ABA82FB96D9}"/>
    <cellStyle name="20% - Accent1 2 2 2 5" xfId="11392" xr:uid="{3C08A7C1-D7DD-47A1-BC8A-E6D28ECF8810}"/>
    <cellStyle name="20% - Accent1 2 2 2 5 10" xfId="11393" xr:uid="{724FAEA5-8541-4E3A-B5A5-D4743EC76821}"/>
    <cellStyle name="20% - Accent1 2 2 2 5 10 2" xfId="11394" xr:uid="{7944264E-27D7-41F3-9889-792327708174}"/>
    <cellStyle name="20% - Accent1 2 2 2 5 11" xfId="11395" xr:uid="{38E51332-5E62-459F-B359-A73DB0E1CE42}"/>
    <cellStyle name="20% - Accent1 2 2 2 5 11 2" xfId="11396" xr:uid="{5940494A-0F8B-4CFB-BF58-C84C26621AF7}"/>
    <cellStyle name="20% - Accent1 2 2 2 5 12" xfId="11397" xr:uid="{2AEB62FD-1F26-4018-AC50-33E9A846BDF3}"/>
    <cellStyle name="20% - Accent1 2 2 2 5 13" xfId="11398" xr:uid="{731E9FA8-1958-4666-BF85-719DCAD3B313}"/>
    <cellStyle name="20% - Accent1 2 2 2 5 14" xfId="11399" xr:uid="{A01B86FE-06C1-48DD-8D76-B624B4606734}"/>
    <cellStyle name="20% - Accent1 2 2 2 5 15" xfId="11400" xr:uid="{BE21395B-8D29-40AE-95CC-152FFC2A7993}"/>
    <cellStyle name="20% - Accent1 2 2 2 5 16" xfId="11401" xr:uid="{A810B781-AAAA-4AF1-B7C0-2102EBBBC54A}"/>
    <cellStyle name="20% - Accent1 2 2 2 5 17" xfId="11402" xr:uid="{59065EEA-1BD5-46C2-97F0-F4011F7BC140}"/>
    <cellStyle name="20% - Accent1 2 2 2 5 18" xfId="11403" xr:uid="{2A8B8F59-A03F-4752-9EA0-1CB30BF2E778}"/>
    <cellStyle name="20% - Accent1 2 2 2 5 2" xfId="11404" xr:uid="{E1CB7DAB-2DA5-4F6B-B971-65E694EB9487}"/>
    <cellStyle name="20% - Accent1 2 2 2 5 2 2" xfId="11405" xr:uid="{961C6B90-FF77-435A-9802-B83BD5A6B8EE}"/>
    <cellStyle name="20% - Accent1 2 2 2 5 2 3" xfId="11406" xr:uid="{1AC50BD2-7325-4C4F-AE1B-0B78CEA6B6CF}"/>
    <cellStyle name="20% - Accent1 2 2 2 5 2 4" xfId="11407" xr:uid="{283C772D-D87C-4496-A0A0-2CF52F69CDC9}"/>
    <cellStyle name="20% - Accent1 2 2 2 5 2 5" xfId="11408" xr:uid="{722DDEBD-6FC9-4E36-B418-B15ABA8A7BD5}"/>
    <cellStyle name="20% - Accent1 2 2 2 5 2 6" xfId="11409" xr:uid="{2CD57637-3A50-4527-9205-06B3198CC79F}"/>
    <cellStyle name="20% - Accent1 2 2 2 5 2 7" xfId="11410" xr:uid="{D4F68728-B6E8-4823-81E3-1C0E2A670F2C}"/>
    <cellStyle name="20% - Accent1 2 2 2 5 2 8" xfId="11411" xr:uid="{020BB8C2-CCA0-4C68-B085-39F6CFDB0327}"/>
    <cellStyle name="20% - Accent1 2 2 2 5 3" xfId="11412" xr:uid="{9F9B5D5F-279B-4EA3-A935-83FC1DAEBFCF}"/>
    <cellStyle name="20% - Accent1 2 2 2 5 3 2" xfId="11413" xr:uid="{188B27EC-8E12-4ABC-BBC7-2C14567D719D}"/>
    <cellStyle name="20% - Accent1 2 2 2 5 3 3" xfId="11414" xr:uid="{1945B46E-038D-4886-BD5D-7FF398CAD1D1}"/>
    <cellStyle name="20% - Accent1 2 2 2 5 3 4" xfId="11415" xr:uid="{D0D173C1-B6F5-450D-A0CF-C8EFC5760F43}"/>
    <cellStyle name="20% - Accent1 2 2 2 5 3 5" xfId="11416" xr:uid="{F958B045-601E-44E6-9C60-2891846D0B75}"/>
    <cellStyle name="20% - Accent1 2 2 2 5 3 6" xfId="11417" xr:uid="{CE98ABB7-6AC4-4DAB-A8B6-A1FCC098F091}"/>
    <cellStyle name="20% - Accent1 2 2 2 5 3 7" xfId="11418" xr:uid="{D23C9AAF-77F9-4800-BE3C-0DEB61D03F40}"/>
    <cellStyle name="20% - Accent1 2 2 2 5 3 8" xfId="11419" xr:uid="{D5284A8D-FB77-42F0-A9F7-B1E32AF925D3}"/>
    <cellStyle name="20% - Accent1 2 2 2 5 4" xfId="11420" xr:uid="{5A2AA5C8-C684-4001-AA87-4BB284481756}"/>
    <cellStyle name="20% - Accent1 2 2 2 5 4 2" xfId="11421" xr:uid="{1381DA2C-ACA3-459C-8BFC-DB218DB8A7CF}"/>
    <cellStyle name="20% - Accent1 2 2 2 5 5" xfId="11422" xr:uid="{6DF40C0F-4C48-44AB-8F99-D9C119A4801D}"/>
    <cellStyle name="20% - Accent1 2 2 2 5 5 2" xfId="11423" xr:uid="{A624E695-F7C1-4F6B-B052-D6BDABA512EA}"/>
    <cellStyle name="20% - Accent1 2 2 2 5 6" xfId="11424" xr:uid="{EB186345-A245-4847-BEC5-E27E994C2C9A}"/>
    <cellStyle name="20% - Accent1 2 2 2 5 6 2" xfId="11425" xr:uid="{64525412-AA02-4674-BE4C-C6DDE16001C7}"/>
    <cellStyle name="20% - Accent1 2 2 2 5 7" xfId="11426" xr:uid="{59C826C1-FDCE-49A7-8267-9EF124308E11}"/>
    <cellStyle name="20% - Accent1 2 2 2 5 7 2" xfId="11427" xr:uid="{D99BD5C8-E149-476A-B96D-F92410CF7C3D}"/>
    <cellStyle name="20% - Accent1 2 2 2 5 8" xfId="11428" xr:uid="{90471559-2F9E-41E4-91BD-B95B2B5A43E8}"/>
    <cellStyle name="20% - Accent1 2 2 2 5 8 2" xfId="11429" xr:uid="{983700AA-EE4A-454B-A42B-F29B568B207C}"/>
    <cellStyle name="20% - Accent1 2 2 2 5 9" xfId="11430" xr:uid="{E50C0A4D-AA65-4326-AC89-75A2EE4FA340}"/>
    <cellStyle name="20% - Accent1 2 2 2 5 9 2" xfId="11431" xr:uid="{4C9C1FF7-3383-4BBE-8D96-29DFA077E379}"/>
    <cellStyle name="20% - Accent1 2 2 2 6" xfId="11432" xr:uid="{FB6C3396-8256-427C-BF77-F69AE1F079AF}"/>
    <cellStyle name="20% - Accent1 2 2 2 6 10" xfId="11433" xr:uid="{9AE07102-4677-4200-B2C3-E46022F98663}"/>
    <cellStyle name="20% - Accent1 2 2 2 6 10 2" xfId="11434" xr:uid="{32FF43A7-FAB7-40AE-80FD-F24C2EC82006}"/>
    <cellStyle name="20% - Accent1 2 2 2 6 11" xfId="11435" xr:uid="{4894ADDA-EBDB-4AF0-81C7-1D0F637BC8F5}"/>
    <cellStyle name="20% - Accent1 2 2 2 6 11 2" xfId="11436" xr:uid="{3287073B-B081-4B5A-B0F9-A4ADFAD43F17}"/>
    <cellStyle name="20% - Accent1 2 2 2 6 12" xfId="11437" xr:uid="{E5DE0121-CB9C-4B96-AA6A-C15371D72AF8}"/>
    <cellStyle name="20% - Accent1 2 2 2 6 13" xfId="11438" xr:uid="{7CB8C689-23C0-4614-BA3E-50F7BD1BC25A}"/>
    <cellStyle name="20% - Accent1 2 2 2 6 14" xfId="11439" xr:uid="{CB10915A-7168-4EAF-9DE4-C84B4B26587A}"/>
    <cellStyle name="20% - Accent1 2 2 2 6 15" xfId="11440" xr:uid="{3F98EEE4-361B-46E4-975B-9C6387EA6D3D}"/>
    <cellStyle name="20% - Accent1 2 2 2 6 16" xfId="11441" xr:uid="{E6B85DA9-DC0C-441E-BB6B-CD6F50D07C36}"/>
    <cellStyle name="20% - Accent1 2 2 2 6 17" xfId="11442" xr:uid="{242F43FE-9C71-48C8-8ACE-1A2E01C0D47D}"/>
    <cellStyle name="20% - Accent1 2 2 2 6 18" xfId="11443" xr:uid="{515F1C91-7575-4A9F-90EB-E8F6CBDFB410}"/>
    <cellStyle name="20% - Accent1 2 2 2 6 2" xfId="11444" xr:uid="{F564FC37-9152-41B9-AADE-05252D4F7BCF}"/>
    <cellStyle name="20% - Accent1 2 2 2 6 2 2" xfId="11445" xr:uid="{DB60E62E-5EF8-4A94-9435-0931F71F846B}"/>
    <cellStyle name="20% - Accent1 2 2 2 6 2 3" xfId="11446" xr:uid="{DCEBE7F6-0286-435D-B629-74A0F90376E3}"/>
    <cellStyle name="20% - Accent1 2 2 2 6 2 4" xfId="11447" xr:uid="{1F56C62B-8403-4AE6-B51B-1ED1E22E2901}"/>
    <cellStyle name="20% - Accent1 2 2 2 6 2 5" xfId="11448" xr:uid="{A6F412B6-07B9-4C77-A443-CC4D65D1789A}"/>
    <cellStyle name="20% - Accent1 2 2 2 6 2 6" xfId="11449" xr:uid="{DB5E3DC3-4840-47D8-87B7-5D4101671CE5}"/>
    <cellStyle name="20% - Accent1 2 2 2 6 2 7" xfId="11450" xr:uid="{A5056C8B-A8ED-4EB3-9798-C9E6AF275280}"/>
    <cellStyle name="20% - Accent1 2 2 2 6 2 8" xfId="11451" xr:uid="{EC1E3262-FA30-4946-9F33-4881806C1885}"/>
    <cellStyle name="20% - Accent1 2 2 2 6 3" xfId="11452" xr:uid="{67758BE3-CD86-49AC-AA86-B25A594A6C2C}"/>
    <cellStyle name="20% - Accent1 2 2 2 6 3 2" xfId="11453" xr:uid="{5DA76E0A-1299-43EA-958B-B6B084D68A4B}"/>
    <cellStyle name="20% - Accent1 2 2 2 6 3 3" xfId="11454" xr:uid="{2AF5392E-F431-4AA2-98A1-38E2944527BA}"/>
    <cellStyle name="20% - Accent1 2 2 2 6 3 4" xfId="11455" xr:uid="{55A8AE80-C8DA-479F-8163-C25CDE4E8A2D}"/>
    <cellStyle name="20% - Accent1 2 2 2 6 3 5" xfId="11456" xr:uid="{63A1A3F9-96EA-4D0F-B127-F0ABAF6C862D}"/>
    <cellStyle name="20% - Accent1 2 2 2 6 3 6" xfId="11457" xr:uid="{17BFC425-2D6D-4DEC-B67E-8377EEF60D2B}"/>
    <cellStyle name="20% - Accent1 2 2 2 6 3 7" xfId="11458" xr:uid="{57D6F5BB-7234-4125-AEFB-2D8039FA5A92}"/>
    <cellStyle name="20% - Accent1 2 2 2 6 3 8" xfId="11459" xr:uid="{4643A02A-6878-4E37-AAF6-BA3BD259F497}"/>
    <cellStyle name="20% - Accent1 2 2 2 6 4" xfId="11460" xr:uid="{6730FA2D-5A7D-43C3-A9C7-EF2CBB868DAB}"/>
    <cellStyle name="20% - Accent1 2 2 2 6 4 2" xfId="11461" xr:uid="{350C142D-F348-48FF-9646-C515CB9B0114}"/>
    <cellStyle name="20% - Accent1 2 2 2 6 5" xfId="11462" xr:uid="{A0B400DB-DB49-4D3F-8643-B98FF17DFEDD}"/>
    <cellStyle name="20% - Accent1 2 2 2 6 5 2" xfId="11463" xr:uid="{96D03FC0-4901-4811-B4BA-BB649BAB1B20}"/>
    <cellStyle name="20% - Accent1 2 2 2 6 6" xfId="11464" xr:uid="{77D91F84-AE8F-41E9-A07C-C3C6CF05E76D}"/>
    <cellStyle name="20% - Accent1 2 2 2 6 6 2" xfId="11465" xr:uid="{E8351CE9-A37C-4E97-B989-59A9D302F90D}"/>
    <cellStyle name="20% - Accent1 2 2 2 6 7" xfId="11466" xr:uid="{5128D55F-1957-4CAC-B289-A01940D965B0}"/>
    <cellStyle name="20% - Accent1 2 2 2 6 7 2" xfId="11467" xr:uid="{603F0C21-9D6F-4DFE-806F-5A55EE1ECD54}"/>
    <cellStyle name="20% - Accent1 2 2 2 6 8" xfId="11468" xr:uid="{CC17DC8E-1BA6-4EB3-B332-CD021DED0A17}"/>
    <cellStyle name="20% - Accent1 2 2 2 6 8 2" xfId="11469" xr:uid="{36088C22-2F46-4972-967E-85066C60C4E6}"/>
    <cellStyle name="20% - Accent1 2 2 2 6 9" xfId="11470" xr:uid="{2864B3B1-D3AE-45BA-A3F7-518203883FC1}"/>
    <cellStyle name="20% - Accent1 2 2 2 6 9 2" xfId="11471" xr:uid="{0B83B358-695F-4DD7-9B9D-0269DB995734}"/>
    <cellStyle name="20% - Accent1 2 2 2 7" xfId="11472" xr:uid="{2868C7C8-97E7-499C-A317-C8CC5E024729}"/>
    <cellStyle name="20% - Accent1 2 2 2 7 10" xfId="11473" xr:uid="{A63D79CF-C843-4D76-89DD-334F49FFF77A}"/>
    <cellStyle name="20% - Accent1 2 2 2 7 10 2" xfId="11474" xr:uid="{74635105-2206-481D-8376-4A4760339EF3}"/>
    <cellStyle name="20% - Accent1 2 2 2 7 11" xfId="11475" xr:uid="{F8D3C410-D855-4353-8F1F-1836A30011A5}"/>
    <cellStyle name="20% - Accent1 2 2 2 7 11 2" xfId="11476" xr:uid="{D8120B54-64A9-4D76-AB47-45D6A9D779CF}"/>
    <cellStyle name="20% - Accent1 2 2 2 7 12" xfId="11477" xr:uid="{8AE561AC-E478-45D2-A372-88550FAB11E7}"/>
    <cellStyle name="20% - Accent1 2 2 2 7 13" xfId="11478" xr:uid="{7C0CE52E-8E03-4C70-A2BC-64932A7744C6}"/>
    <cellStyle name="20% - Accent1 2 2 2 7 14" xfId="11479" xr:uid="{FA3242F5-15A2-4989-9CE3-635F0FE9A772}"/>
    <cellStyle name="20% - Accent1 2 2 2 7 15" xfId="11480" xr:uid="{5C8DA886-6150-47FF-AC39-D973B2D07900}"/>
    <cellStyle name="20% - Accent1 2 2 2 7 16" xfId="11481" xr:uid="{2647C159-2D81-4901-B99A-81595A6E3025}"/>
    <cellStyle name="20% - Accent1 2 2 2 7 17" xfId="11482" xr:uid="{255BF524-DDC1-4FE2-9AD2-597FECF91C93}"/>
    <cellStyle name="20% - Accent1 2 2 2 7 18" xfId="11483" xr:uid="{42A6C163-7DF9-4727-8B9E-1DC3671D21AC}"/>
    <cellStyle name="20% - Accent1 2 2 2 7 2" xfId="11484" xr:uid="{1C610A8E-7B02-4A6D-8BDC-0C301010EA3F}"/>
    <cellStyle name="20% - Accent1 2 2 2 7 2 2" xfId="11485" xr:uid="{CC2CDF4B-74C7-4921-911B-518899500611}"/>
    <cellStyle name="20% - Accent1 2 2 2 7 2 3" xfId="11486" xr:uid="{F0C1A9F4-F3DF-497E-BC51-51E8DFBEE504}"/>
    <cellStyle name="20% - Accent1 2 2 2 7 2 4" xfId="11487" xr:uid="{01B931A0-F15A-4D94-BC79-119AB326253C}"/>
    <cellStyle name="20% - Accent1 2 2 2 7 2 5" xfId="11488" xr:uid="{91427561-5ABF-4CFC-A729-1121208D3544}"/>
    <cellStyle name="20% - Accent1 2 2 2 7 2 6" xfId="11489" xr:uid="{2B5F6BFC-B39D-4F4C-9794-66126774764E}"/>
    <cellStyle name="20% - Accent1 2 2 2 7 2 7" xfId="11490" xr:uid="{23AF3F78-FB28-430D-8A23-022C0A670407}"/>
    <cellStyle name="20% - Accent1 2 2 2 7 2 8" xfId="11491" xr:uid="{3AAAE2D0-7909-4C5B-B2C9-8585BA053796}"/>
    <cellStyle name="20% - Accent1 2 2 2 7 3" xfId="11492" xr:uid="{8466F404-F472-46B7-93B7-55FB6A805F4D}"/>
    <cellStyle name="20% - Accent1 2 2 2 7 3 2" xfId="11493" xr:uid="{0AD1D1A3-F3CB-4BF7-B20A-2887FC13ACEF}"/>
    <cellStyle name="20% - Accent1 2 2 2 7 3 3" xfId="11494" xr:uid="{C46A6F61-670F-4CF9-88DB-C26ADCB01CCC}"/>
    <cellStyle name="20% - Accent1 2 2 2 7 3 4" xfId="11495" xr:uid="{7EF9D1D6-0E91-4794-B19C-085604A2E0E5}"/>
    <cellStyle name="20% - Accent1 2 2 2 7 3 5" xfId="11496" xr:uid="{84BFB06F-6980-428B-BF05-3B5855160F0F}"/>
    <cellStyle name="20% - Accent1 2 2 2 7 3 6" xfId="11497" xr:uid="{FF956C99-CF0F-4405-BDF2-14681B4A1E03}"/>
    <cellStyle name="20% - Accent1 2 2 2 7 3 7" xfId="11498" xr:uid="{01F8EB0F-5FE0-45C5-877A-085C05BCB349}"/>
    <cellStyle name="20% - Accent1 2 2 2 7 3 8" xfId="11499" xr:uid="{1A87A7C1-2530-4A94-A6DB-A5F957756E63}"/>
    <cellStyle name="20% - Accent1 2 2 2 7 4" xfId="11500" xr:uid="{14D9705A-F35E-4583-B49C-CD3317F04C59}"/>
    <cellStyle name="20% - Accent1 2 2 2 7 4 2" xfId="11501" xr:uid="{BA3DD858-5981-497B-BD76-A8E09421C6B7}"/>
    <cellStyle name="20% - Accent1 2 2 2 7 5" xfId="11502" xr:uid="{1E02280D-BE03-4392-BAC0-1AE7FFF7F389}"/>
    <cellStyle name="20% - Accent1 2 2 2 7 5 2" xfId="11503" xr:uid="{3C175D08-8B05-46CF-8300-AADB5DBAD269}"/>
    <cellStyle name="20% - Accent1 2 2 2 7 6" xfId="11504" xr:uid="{443015AA-71EF-4004-8605-1B0F9D85B878}"/>
    <cellStyle name="20% - Accent1 2 2 2 7 6 2" xfId="11505" xr:uid="{85F742E7-FBB4-4C8E-920E-A0DBB064D159}"/>
    <cellStyle name="20% - Accent1 2 2 2 7 7" xfId="11506" xr:uid="{E6E91E3A-BFB0-4124-B615-BAF11F0E504D}"/>
    <cellStyle name="20% - Accent1 2 2 2 7 7 2" xfId="11507" xr:uid="{8860367E-48F3-48ED-841F-E40CCBB813E5}"/>
    <cellStyle name="20% - Accent1 2 2 2 7 8" xfId="11508" xr:uid="{A6F2ACD7-1102-45F8-9152-535A1703A3E8}"/>
    <cellStyle name="20% - Accent1 2 2 2 7 8 2" xfId="11509" xr:uid="{1AF0CC63-5269-422C-BDAF-E912310DBD25}"/>
    <cellStyle name="20% - Accent1 2 2 2 7 9" xfId="11510" xr:uid="{C2A8F9D8-B4B8-408C-8ED5-7477D20CF916}"/>
    <cellStyle name="20% - Accent1 2 2 2 7 9 2" xfId="11511" xr:uid="{81F74860-B809-49DA-87EE-0B6F6043045D}"/>
    <cellStyle name="20% - Accent1 2 2 2 8" xfId="11512" xr:uid="{600C9389-FD0D-4639-8CE9-B3BCB8C79B61}"/>
    <cellStyle name="20% - Accent1 2 2 2 8 10" xfId="11513" xr:uid="{FC2A4679-D9CE-4CB8-977D-B470183F3CC7}"/>
    <cellStyle name="20% - Accent1 2 2 2 8 10 2" xfId="11514" xr:uid="{4E08E24A-CEF2-4A1E-966A-0FA7E50AB08D}"/>
    <cellStyle name="20% - Accent1 2 2 2 8 11" xfId="11515" xr:uid="{41F8E37D-F0EA-4475-BBF9-B0789EAF6F2C}"/>
    <cellStyle name="20% - Accent1 2 2 2 8 11 2" xfId="11516" xr:uid="{8DD016CC-11F9-41AB-B766-9BD5B42BF2E2}"/>
    <cellStyle name="20% - Accent1 2 2 2 8 12" xfId="11517" xr:uid="{E1FE4727-F88E-4948-9E94-8B457282BD4C}"/>
    <cellStyle name="20% - Accent1 2 2 2 8 13" xfId="11518" xr:uid="{B1E7862D-5CAA-4613-B9C2-9098CD3C23AB}"/>
    <cellStyle name="20% - Accent1 2 2 2 8 14" xfId="11519" xr:uid="{5BE0CCBB-C8BF-4FD9-9CB3-C43D77DAACB8}"/>
    <cellStyle name="20% - Accent1 2 2 2 8 15" xfId="11520" xr:uid="{48794782-4082-432D-973C-2F7B1E2D19BC}"/>
    <cellStyle name="20% - Accent1 2 2 2 8 16" xfId="11521" xr:uid="{88BBB2F9-5717-421C-86AD-14607E6F2862}"/>
    <cellStyle name="20% - Accent1 2 2 2 8 17" xfId="11522" xr:uid="{9DDB6D48-D102-4C89-8E9B-95971120FB59}"/>
    <cellStyle name="20% - Accent1 2 2 2 8 18" xfId="11523" xr:uid="{B7A9DB25-88E9-4DAE-A774-B0443FBBA438}"/>
    <cellStyle name="20% - Accent1 2 2 2 8 2" xfId="11524" xr:uid="{6DD95293-9A2B-4566-8947-5EF0737CECAC}"/>
    <cellStyle name="20% - Accent1 2 2 2 8 2 2" xfId="11525" xr:uid="{E057ABFF-67B7-4457-AA2F-3F536F83DFF3}"/>
    <cellStyle name="20% - Accent1 2 2 2 8 2 3" xfId="11526" xr:uid="{6E371214-B486-4C81-8C25-74FEBA6B9CC0}"/>
    <cellStyle name="20% - Accent1 2 2 2 8 2 4" xfId="11527" xr:uid="{1C64133E-06F1-4D3C-A4A0-B6AAFD2B2D39}"/>
    <cellStyle name="20% - Accent1 2 2 2 8 2 5" xfId="11528" xr:uid="{94258AA3-08A7-4D73-B170-DACF83EC0E5F}"/>
    <cellStyle name="20% - Accent1 2 2 2 8 2 6" xfId="11529" xr:uid="{02623170-6D79-4A68-9AC3-02CE63EABC35}"/>
    <cellStyle name="20% - Accent1 2 2 2 8 2 7" xfId="11530" xr:uid="{E3A58DA8-9F68-47F0-A09C-B910116BC456}"/>
    <cellStyle name="20% - Accent1 2 2 2 8 2 8" xfId="11531" xr:uid="{7182816C-409E-4E3D-8456-3DDE76D6D177}"/>
    <cellStyle name="20% - Accent1 2 2 2 8 3" xfId="11532" xr:uid="{B1C42CFA-59C2-4318-87EE-E83B1172DDDB}"/>
    <cellStyle name="20% - Accent1 2 2 2 8 3 2" xfId="11533" xr:uid="{06067A95-B519-4427-BA45-67DC1EAA9B1E}"/>
    <cellStyle name="20% - Accent1 2 2 2 8 3 3" xfId="11534" xr:uid="{54769333-0155-4F12-84CB-6B4E31A9377E}"/>
    <cellStyle name="20% - Accent1 2 2 2 8 3 4" xfId="11535" xr:uid="{39ACD9D4-8A05-431C-B310-9B4AD71696E2}"/>
    <cellStyle name="20% - Accent1 2 2 2 8 3 5" xfId="11536" xr:uid="{D741D1A4-AAF0-4AEF-844E-E4FEE493094F}"/>
    <cellStyle name="20% - Accent1 2 2 2 8 3 6" xfId="11537" xr:uid="{05F60E29-B4A5-4348-B6E7-9C5A95A97B57}"/>
    <cellStyle name="20% - Accent1 2 2 2 8 3 7" xfId="11538" xr:uid="{38AAEABA-30B0-4ADF-9252-86C973E27AE5}"/>
    <cellStyle name="20% - Accent1 2 2 2 8 3 8" xfId="11539" xr:uid="{6E8A05A9-CABB-467F-9A9D-3B51D13AECC6}"/>
    <cellStyle name="20% - Accent1 2 2 2 8 4" xfId="11540" xr:uid="{DC3A40C4-548B-4FAD-A3F3-8BE87D8505B3}"/>
    <cellStyle name="20% - Accent1 2 2 2 8 4 2" xfId="11541" xr:uid="{1AA555B5-E9B0-45FC-9BC0-04D7433D678C}"/>
    <cellStyle name="20% - Accent1 2 2 2 8 5" xfId="11542" xr:uid="{B58B9009-5DBD-41D9-95DE-60434FC1AE38}"/>
    <cellStyle name="20% - Accent1 2 2 2 8 5 2" xfId="11543" xr:uid="{C5D928F6-A6F2-46CE-86FC-8A7C19B472C9}"/>
    <cellStyle name="20% - Accent1 2 2 2 8 6" xfId="11544" xr:uid="{366596AD-33B9-4CF0-92B5-110CB648018B}"/>
    <cellStyle name="20% - Accent1 2 2 2 8 6 2" xfId="11545" xr:uid="{45E09092-EABB-4D10-8709-CD954C4BDDCE}"/>
    <cellStyle name="20% - Accent1 2 2 2 8 7" xfId="11546" xr:uid="{FBD2A133-16EB-4829-AC1E-EEE92CABE9B3}"/>
    <cellStyle name="20% - Accent1 2 2 2 8 7 2" xfId="11547" xr:uid="{7ED2686A-21EB-4CF7-A4E7-48DDF5F32F4F}"/>
    <cellStyle name="20% - Accent1 2 2 2 8 8" xfId="11548" xr:uid="{7B07B5DE-0E34-4577-912B-80E3FFAD16CB}"/>
    <cellStyle name="20% - Accent1 2 2 2 8 8 2" xfId="11549" xr:uid="{122104DC-F5AC-41DA-97F2-5B62F8BABA71}"/>
    <cellStyle name="20% - Accent1 2 2 2 8 9" xfId="11550" xr:uid="{03CA80D2-2E30-4D72-8BA0-7B566E686CDE}"/>
    <cellStyle name="20% - Accent1 2 2 2 8 9 2" xfId="11551" xr:uid="{27163BB4-5778-4AAA-B8B5-28C84C1301BC}"/>
    <cellStyle name="20% - Accent1 2 2 2 9" xfId="11552" xr:uid="{655C5DE8-BB00-44C6-ADCB-D8599D871C22}"/>
    <cellStyle name="20% - Accent1 2 2 2 9 10" xfId="11553" xr:uid="{145A034A-3C8F-4006-B041-0D883238B198}"/>
    <cellStyle name="20% - Accent1 2 2 2 9 10 2" xfId="11554" xr:uid="{3CF7BCE6-61ED-455C-8E83-B13A0C3A3FE5}"/>
    <cellStyle name="20% - Accent1 2 2 2 9 11" xfId="11555" xr:uid="{6B7FD086-DAAF-4DA1-988F-B8504D8B94F6}"/>
    <cellStyle name="20% - Accent1 2 2 2 9 11 2" xfId="11556" xr:uid="{3DF8BCAF-089C-4E64-B813-39AF524C1C23}"/>
    <cellStyle name="20% - Accent1 2 2 2 9 12" xfId="11557" xr:uid="{BAB4FDE8-D806-403F-AD36-CFD18623A6F7}"/>
    <cellStyle name="20% - Accent1 2 2 2 9 13" xfId="11558" xr:uid="{96764E2E-28AC-47C4-A460-0E2660CDBADA}"/>
    <cellStyle name="20% - Accent1 2 2 2 9 14" xfId="11559" xr:uid="{5E6F262D-A69F-4051-BDEC-AFA70232971C}"/>
    <cellStyle name="20% - Accent1 2 2 2 9 15" xfId="11560" xr:uid="{B7B8BD82-ECAB-4705-B904-03C9E65C1F92}"/>
    <cellStyle name="20% - Accent1 2 2 2 9 16" xfId="11561" xr:uid="{138986A6-E282-4340-8E27-702558957CBB}"/>
    <cellStyle name="20% - Accent1 2 2 2 9 17" xfId="11562" xr:uid="{D5B3CC93-57CD-4EEB-8A95-8C7EE8D0B16A}"/>
    <cellStyle name="20% - Accent1 2 2 2 9 18" xfId="11563" xr:uid="{32E605B4-1BD3-41CC-AD30-9B63060916C9}"/>
    <cellStyle name="20% - Accent1 2 2 2 9 2" xfId="11564" xr:uid="{D15C3052-6417-4C20-A715-CEC0C0FC7FBA}"/>
    <cellStyle name="20% - Accent1 2 2 2 9 2 2" xfId="11565" xr:uid="{436E0907-610C-436E-9984-F082656F3997}"/>
    <cellStyle name="20% - Accent1 2 2 2 9 2 3" xfId="11566" xr:uid="{B67010C3-DECB-41D0-83DC-3B5845FD8E85}"/>
    <cellStyle name="20% - Accent1 2 2 2 9 2 4" xfId="11567" xr:uid="{95DB185E-95D6-41C9-B644-581937230654}"/>
    <cellStyle name="20% - Accent1 2 2 2 9 2 5" xfId="11568" xr:uid="{FC8E20B5-253F-45FC-AA2D-33D6E42E6F3D}"/>
    <cellStyle name="20% - Accent1 2 2 2 9 2 6" xfId="11569" xr:uid="{6B34CC52-0FE3-4817-B022-6C3F50090056}"/>
    <cellStyle name="20% - Accent1 2 2 2 9 2 7" xfId="11570" xr:uid="{76393BA2-0D17-498F-B802-4658708868A7}"/>
    <cellStyle name="20% - Accent1 2 2 2 9 2 8" xfId="11571" xr:uid="{AA7B9E1F-450F-4E31-A5A5-075AB07A45DC}"/>
    <cellStyle name="20% - Accent1 2 2 2 9 3" xfId="11572" xr:uid="{3768892B-3549-4DD5-9CC2-C7DAC9EC9BF8}"/>
    <cellStyle name="20% - Accent1 2 2 2 9 3 2" xfId="11573" xr:uid="{47922F70-F941-41E2-A657-E4C58CF6E943}"/>
    <cellStyle name="20% - Accent1 2 2 2 9 3 3" xfId="11574" xr:uid="{E0FF50B9-38FC-4BFE-AD27-AA4855454029}"/>
    <cellStyle name="20% - Accent1 2 2 2 9 3 4" xfId="11575" xr:uid="{2ABE8CD6-7C1F-4947-B64E-F89FC9CBC45C}"/>
    <cellStyle name="20% - Accent1 2 2 2 9 3 5" xfId="11576" xr:uid="{CB0E21F8-29B1-4A09-AD0A-B6AD679CF364}"/>
    <cellStyle name="20% - Accent1 2 2 2 9 3 6" xfId="11577" xr:uid="{C76F6014-26A6-4F56-BF56-20D6D39C40AF}"/>
    <cellStyle name="20% - Accent1 2 2 2 9 3 7" xfId="11578" xr:uid="{64E4171D-3144-4608-ABF8-66A2ADB3E1D8}"/>
    <cellStyle name="20% - Accent1 2 2 2 9 3 8" xfId="11579" xr:uid="{6F98FE0A-7D50-44D7-9CE8-FD215F489448}"/>
    <cellStyle name="20% - Accent1 2 2 2 9 4" xfId="11580" xr:uid="{A8261345-F65D-462D-8525-3D15C994798D}"/>
    <cellStyle name="20% - Accent1 2 2 2 9 4 2" xfId="11581" xr:uid="{70A7F6E7-974F-4D49-BADA-F4D69E63CEDD}"/>
    <cellStyle name="20% - Accent1 2 2 2 9 5" xfId="11582" xr:uid="{97E8B02D-DAF0-4B90-AAA4-AAAFA88B03EC}"/>
    <cellStyle name="20% - Accent1 2 2 2 9 5 2" xfId="11583" xr:uid="{43C329B2-49F4-464B-B473-A917C6CD7248}"/>
    <cellStyle name="20% - Accent1 2 2 2 9 6" xfId="11584" xr:uid="{D9B5DB9B-5AB9-430E-83C5-2551407FD0E7}"/>
    <cellStyle name="20% - Accent1 2 2 2 9 6 2" xfId="11585" xr:uid="{3C976B65-B955-4F3C-BE16-5CC0AEDBCA00}"/>
    <cellStyle name="20% - Accent1 2 2 2 9 7" xfId="11586" xr:uid="{AA5F535F-C82B-4BF4-A2EB-995C0EE70C43}"/>
    <cellStyle name="20% - Accent1 2 2 2 9 7 2" xfId="11587" xr:uid="{04D8051A-1E12-483F-80B0-495020703C40}"/>
    <cellStyle name="20% - Accent1 2 2 2 9 8" xfId="11588" xr:uid="{AE93410A-5F31-4B8B-B90C-37EE31CCD1ED}"/>
    <cellStyle name="20% - Accent1 2 2 2 9 8 2" xfId="11589" xr:uid="{18DE8C85-5F34-432F-A30A-4FC182D0CE77}"/>
    <cellStyle name="20% - Accent1 2 2 2 9 9" xfId="11590" xr:uid="{B9D95D26-08A9-4E7D-91B3-55FACA2D4C8B}"/>
    <cellStyle name="20% - Accent1 2 2 2 9 9 2" xfId="11591" xr:uid="{2AEA308E-2261-472C-A9B2-84601DA5B0A3}"/>
    <cellStyle name="20% - Accent1 2 2 2_Expenses" xfId="61923" xr:uid="{7D53A860-7B0E-42F0-8F66-CEB01F920912}"/>
    <cellStyle name="20% - Accent1 2 2 20" xfId="11592" xr:uid="{07AFA3D2-3835-4F89-9CDD-BC90401DF92E}"/>
    <cellStyle name="20% - Accent1 2 2 21" xfId="11593" xr:uid="{1BF70FC1-2DDC-4E14-95E9-48D153A2BCAD}"/>
    <cellStyle name="20% - Accent1 2 2 21 2" xfId="11594" xr:uid="{AFC730D9-712D-4E46-B496-2757FE035CDF}"/>
    <cellStyle name="20% - Accent1 2 2 22" xfId="11595" xr:uid="{E5CE9A87-96CB-452D-929F-1A348D283E55}"/>
    <cellStyle name="20% - Accent1 2 2 23" xfId="11596" xr:uid="{61B7A52D-D37E-4D20-8E9D-8A5BE357C997}"/>
    <cellStyle name="20% - Accent1 2 2 24" xfId="11597" xr:uid="{6DE849E8-6E3D-4486-BE38-CD275E8BDDB1}"/>
    <cellStyle name="20% - Accent1 2 2 25" xfId="11598" xr:uid="{9BF5CB75-F833-4934-B925-9A444B0F1B91}"/>
    <cellStyle name="20% - Accent1 2 2 26" xfId="11599" xr:uid="{E175D299-74E5-4653-9888-51DBBCF623B0}"/>
    <cellStyle name="20% - Accent1 2 2 27" xfId="11600" xr:uid="{DEA8065A-C5FD-4810-86EB-C1DA734CAC9F}"/>
    <cellStyle name="20% - Accent1 2 2 28" xfId="11601" xr:uid="{EAF012AA-B664-48F2-9D96-87449306752C}"/>
    <cellStyle name="20% - Accent1 2 2 28 2" xfId="11602" xr:uid="{EF6415AB-4004-4A75-A8B7-50F8A3E4366D}"/>
    <cellStyle name="20% - Accent1 2 2 28 2 2" xfId="11603" xr:uid="{C931E86B-7F58-404C-98F0-C22172F663F9}"/>
    <cellStyle name="20% - Accent1 2 2 28 2 3" xfId="11604" xr:uid="{20E51686-38C5-4359-B507-C3909CB316C0}"/>
    <cellStyle name="20% - Accent1 2 2 28 3" xfId="11605" xr:uid="{760DCFE6-D275-4F6C-98CA-276906176C74}"/>
    <cellStyle name="20% - Accent1 2 2 28 4" xfId="11606" xr:uid="{B2299EBB-93AE-429D-A0DE-79633BCD94C9}"/>
    <cellStyle name="20% - Accent1 2 2 28 5" xfId="11607" xr:uid="{F866EB6E-8EEA-4ADA-8C28-804D3392023E}"/>
    <cellStyle name="20% - Accent1 2 2 28 6" xfId="11608" xr:uid="{935730ED-FF1B-4D1F-B5DF-73546C370237}"/>
    <cellStyle name="20% - Accent1 2 2 28 7" xfId="11609" xr:uid="{FA5A46C4-B144-4808-80BB-92D131654B69}"/>
    <cellStyle name="20% - Accent1 2 2 28 8" xfId="11610" xr:uid="{2D909D0E-67D7-43D0-9A4B-13FC2A51EC41}"/>
    <cellStyle name="20% - Accent1 2 2 28 9" xfId="11611" xr:uid="{C871464D-3822-498C-994A-6379E32BF2EB}"/>
    <cellStyle name="20% - Accent1 2 2 29" xfId="11612" xr:uid="{F87BAF51-0733-49E2-AC5F-68C443564735}"/>
    <cellStyle name="20% - Accent1 2 2 29 2" xfId="11613" xr:uid="{8EFC9FA8-B79C-4D7C-8D9D-8D1568183A3D}"/>
    <cellStyle name="20% - Accent1 2 2 29 3" xfId="11614" xr:uid="{F0D7CDE1-7B27-4128-B824-E6DD96ABDD99}"/>
    <cellStyle name="20% - Accent1 2 2 3" xfId="11615" xr:uid="{D51CEFB9-D254-4598-9642-16CD53E6006F}"/>
    <cellStyle name="20% - Accent1 2 2 3 10" xfId="11616" xr:uid="{47CACC9C-A236-4774-B341-D7C7DA068008}"/>
    <cellStyle name="20% - Accent1 2 2 3 10 2" xfId="11617" xr:uid="{90A00C6E-769D-48BB-9D12-C59C7824CDB4}"/>
    <cellStyle name="20% - Accent1 2 2 3 11" xfId="11618" xr:uid="{7A7744D8-9DB5-4BB2-92A0-A65A20CB15AF}"/>
    <cellStyle name="20% - Accent1 2 2 3 11 2" xfId="11619" xr:uid="{C3607AAE-17AC-45A9-BB13-39B40182E60C}"/>
    <cellStyle name="20% - Accent1 2 2 3 12" xfId="11620" xr:uid="{5C8B1D77-AFC3-40F7-8D94-5662386CAD5B}"/>
    <cellStyle name="20% - Accent1 2 2 3 12 2" xfId="11621" xr:uid="{00E411E2-AA38-4B64-818C-52D3D8DEED1E}"/>
    <cellStyle name="20% - Accent1 2 2 3 13" xfId="11622" xr:uid="{BBC3CB77-03F9-483C-A32A-EA21B53C6E09}"/>
    <cellStyle name="20% - Accent1 2 2 3 13 2" xfId="11623" xr:uid="{5AFD8FCA-13CA-4DF3-B069-E8A367893FDE}"/>
    <cellStyle name="20% - Accent1 2 2 3 14" xfId="11624" xr:uid="{5A2074A4-100E-4ED8-B347-208FC1FE7A94}"/>
    <cellStyle name="20% - Accent1 2 2 3 14 2" xfId="11625" xr:uid="{F3E0F2B5-ECF8-45B9-B587-43A20FC63307}"/>
    <cellStyle name="20% - Accent1 2 2 3 15" xfId="11626" xr:uid="{5E092993-26F8-4861-8C53-81E2FAB4BFD7}"/>
    <cellStyle name="20% - Accent1 2 2 3 15 2" xfId="11627" xr:uid="{9682A7BF-2760-44C3-A34D-7ECA1A99B69F}"/>
    <cellStyle name="20% - Accent1 2 2 3 16" xfId="11628" xr:uid="{94A3B114-1D7E-4339-8F70-711D40A5413C}"/>
    <cellStyle name="20% - Accent1 2 2 3 16 2" xfId="11629" xr:uid="{2FB801AC-F4BF-40C5-9413-3F86818489DE}"/>
    <cellStyle name="20% - Accent1 2 2 3 17" xfId="11630" xr:uid="{D7DC943E-2361-4768-89CB-6D553C2882F3}"/>
    <cellStyle name="20% - Accent1 2 2 3 18" xfId="11631" xr:uid="{AD124085-BDE1-4737-B0F1-566390269F90}"/>
    <cellStyle name="20% - Accent1 2 2 3 19" xfId="11632" xr:uid="{1E883351-AC7C-47CA-A05E-34678469931A}"/>
    <cellStyle name="20% - Accent1 2 2 3 2" xfId="11633" xr:uid="{537CBC03-346C-4782-A8B1-F183FB95983F}"/>
    <cellStyle name="20% - Accent1 2 2 3 2 10" xfId="11634" xr:uid="{B3633BB7-037C-48CC-9A98-93E30408B6E4}"/>
    <cellStyle name="20% - Accent1 2 2 3 2 10 2" xfId="11635" xr:uid="{33FEF796-0079-41D3-AB12-E1869C365D4B}"/>
    <cellStyle name="20% - Accent1 2 2 3 2 11" xfId="11636" xr:uid="{694757FA-F918-468A-91C7-86D26D0454A0}"/>
    <cellStyle name="20% - Accent1 2 2 3 2 11 2" xfId="11637" xr:uid="{7A51FD59-BDD7-41EA-8EF6-09F4BF66DC05}"/>
    <cellStyle name="20% - Accent1 2 2 3 2 12" xfId="11638" xr:uid="{3EF87F47-7087-4D0D-8DD2-53CBEC94139F}"/>
    <cellStyle name="20% - Accent1 2 2 3 2 13" xfId="11639" xr:uid="{F7D21610-6CB9-4077-8691-30C458DD1615}"/>
    <cellStyle name="20% - Accent1 2 2 3 2 14" xfId="11640" xr:uid="{C10091B6-EC4E-462A-AB47-D43A7FA07B71}"/>
    <cellStyle name="20% - Accent1 2 2 3 2 15" xfId="11641" xr:uid="{B783B3AB-0B0B-4BD2-81B0-03BA8791DC68}"/>
    <cellStyle name="20% - Accent1 2 2 3 2 16" xfId="11642" xr:uid="{B5D2ED0B-4F90-44CD-9722-27055C121DBA}"/>
    <cellStyle name="20% - Accent1 2 2 3 2 17" xfId="11643" xr:uid="{95C20CBA-FE05-4566-A213-3F8E8C6DB056}"/>
    <cellStyle name="20% - Accent1 2 2 3 2 18" xfId="11644" xr:uid="{7CFEFB5F-90D4-4EF0-8C8C-BCA2FE81BD82}"/>
    <cellStyle name="20% - Accent1 2 2 3 2 2" xfId="11645" xr:uid="{ED427D47-976F-4489-AB68-DFE2649F1574}"/>
    <cellStyle name="20% - Accent1 2 2 3 2 2 2" xfId="11646" xr:uid="{2C0EC9CA-35CE-4014-8047-A795A3BD9B49}"/>
    <cellStyle name="20% - Accent1 2 2 3 2 2 3" xfId="11647" xr:uid="{A75B0463-D2C7-44CD-A687-E57B7FF672F6}"/>
    <cellStyle name="20% - Accent1 2 2 3 2 2 4" xfId="11648" xr:uid="{841D539E-DD78-427E-9DD7-A8B8C3876FC1}"/>
    <cellStyle name="20% - Accent1 2 2 3 2 2 5" xfId="11649" xr:uid="{D10B15B0-E822-4CA9-8652-F09DC7453D5A}"/>
    <cellStyle name="20% - Accent1 2 2 3 2 2 6" xfId="11650" xr:uid="{AD225477-B818-45F0-BE2B-002BE43D6A6F}"/>
    <cellStyle name="20% - Accent1 2 2 3 2 2 7" xfId="11651" xr:uid="{FE2913AD-9831-4412-B8C3-0852E9ADD3F4}"/>
    <cellStyle name="20% - Accent1 2 2 3 2 2 8" xfId="11652" xr:uid="{CCEB40BE-7298-42E2-8239-F761D92CC9D5}"/>
    <cellStyle name="20% - Accent1 2 2 3 2 3" xfId="11653" xr:uid="{9577A5E5-8740-4197-8C11-8204FEFAC599}"/>
    <cellStyle name="20% - Accent1 2 2 3 2 3 2" xfId="11654" xr:uid="{6D9C8162-7946-4D7B-B9E8-1DB7256EFE05}"/>
    <cellStyle name="20% - Accent1 2 2 3 2 3 3" xfId="11655" xr:uid="{625F10FF-8FA7-4BB3-9378-AA606E3B74E9}"/>
    <cellStyle name="20% - Accent1 2 2 3 2 3 4" xfId="11656" xr:uid="{984B75BE-DF93-4216-AD7F-95458F1CB4EE}"/>
    <cellStyle name="20% - Accent1 2 2 3 2 3 5" xfId="11657" xr:uid="{F09D3EC6-A2BE-4F9F-98B2-63AA1E40C662}"/>
    <cellStyle name="20% - Accent1 2 2 3 2 3 6" xfId="11658" xr:uid="{D2C3B6A8-BBC4-4D60-8F28-60AB5A5B3F86}"/>
    <cellStyle name="20% - Accent1 2 2 3 2 3 7" xfId="11659" xr:uid="{AD0EE7E9-DAD8-403F-BE15-56C8A44335E6}"/>
    <cellStyle name="20% - Accent1 2 2 3 2 3 8" xfId="11660" xr:uid="{65EE14E8-CEB4-48F4-B526-4823E4E14E7E}"/>
    <cellStyle name="20% - Accent1 2 2 3 2 4" xfId="11661" xr:uid="{6DD00DDE-7E2D-457B-8A0F-DAF87D8BDE5A}"/>
    <cellStyle name="20% - Accent1 2 2 3 2 4 2" xfId="11662" xr:uid="{F0A2ED0F-2244-4704-9308-5F52A3FC78D0}"/>
    <cellStyle name="20% - Accent1 2 2 3 2 5" xfId="11663" xr:uid="{1AE709D2-1EFE-4F17-BEDA-4A30BC5A0D03}"/>
    <cellStyle name="20% - Accent1 2 2 3 2 5 2" xfId="11664" xr:uid="{2907934D-6B9F-4685-B9AD-1C2B1A7BDDB9}"/>
    <cellStyle name="20% - Accent1 2 2 3 2 6" xfId="11665" xr:uid="{1B3ADB60-5FCF-43D8-9ABA-5680FB47EFFF}"/>
    <cellStyle name="20% - Accent1 2 2 3 2 6 2" xfId="11666" xr:uid="{019D56C0-C9B4-4A31-B732-06D026134236}"/>
    <cellStyle name="20% - Accent1 2 2 3 2 7" xfId="11667" xr:uid="{B7E7E467-618C-48FD-A186-880080AC226C}"/>
    <cellStyle name="20% - Accent1 2 2 3 2 7 2" xfId="11668" xr:uid="{5A68EC3F-2DF2-4432-9958-F2E45EE4CB11}"/>
    <cellStyle name="20% - Accent1 2 2 3 2 8" xfId="11669" xr:uid="{4B667285-3857-454F-9AB1-82FB4AD8A7A6}"/>
    <cellStyle name="20% - Accent1 2 2 3 2 8 2" xfId="11670" xr:uid="{3116DCDA-6B3F-45BD-9B28-5B52A0AC5CAA}"/>
    <cellStyle name="20% - Accent1 2 2 3 2 9" xfId="11671" xr:uid="{D76AA7D5-2456-40E8-BB78-078DA5EEB193}"/>
    <cellStyle name="20% - Accent1 2 2 3 2 9 2" xfId="11672" xr:uid="{7C10EEEB-F39A-4B06-A6FF-AD41A5CCFE11}"/>
    <cellStyle name="20% - Accent1 2 2 3 2_Non-NII" xfId="43198" xr:uid="{E3938DDD-C756-4E81-B7BD-980A1D541ED8}"/>
    <cellStyle name="20% - Accent1 2 2 3 20" xfId="11673" xr:uid="{EEF9863D-8A6F-4AC2-8544-108AB2C3C5EB}"/>
    <cellStyle name="20% - Accent1 2 2 3 21" xfId="11674" xr:uid="{5E3E3E25-E439-49CA-A951-C2C3DF319309}"/>
    <cellStyle name="20% - Accent1 2 2 3 22" xfId="11675" xr:uid="{25011825-1990-4D4C-9348-0F5635AAA23A}"/>
    <cellStyle name="20% - Accent1 2 2 3 23" xfId="11676" xr:uid="{18137560-190D-4496-9111-71091675DDC2}"/>
    <cellStyle name="20% - Accent1 2 2 3 3" xfId="11677" xr:uid="{6E8766EF-5FBF-40F9-B8E1-1844CC607F9D}"/>
    <cellStyle name="20% - Accent1 2 2 3 3 10" xfId="11678" xr:uid="{BB83B831-C88E-4A14-864E-E33B58DEAADC}"/>
    <cellStyle name="20% - Accent1 2 2 3 3 10 2" xfId="11679" xr:uid="{77DD9B09-897F-480E-ABBF-A9C5A5CE5935}"/>
    <cellStyle name="20% - Accent1 2 2 3 3 11" xfId="11680" xr:uid="{FA79271A-FFDC-4E8B-97DA-6AC7125D7C5B}"/>
    <cellStyle name="20% - Accent1 2 2 3 3 11 2" xfId="11681" xr:uid="{66F47FDB-6250-4EA0-88AA-D1E1E5F14256}"/>
    <cellStyle name="20% - Accent1 2 2 3 3 12" xfId="11682" xr:uid="{8ADCC17F-C2D1-4E9B-A377-81901C645E86}"/>
    <cellStyle name="20% - Accent1 2 2 3 3 13" xfId="11683" xr:uid="{47368E35-0CF4-4F9A-BFE4-290B92245E83}"/>
    <cellStyle name="20% - Accent1 2 2 3 3 14" xfId="11684" xr:uid="{A2C2E6E4-4575-4459-9584-A9B5C2707A5A}"/>
    <cellStyle name="20% - Accent1 2 2 3 3 15" xfId="11685" xr:uid="{630AE29B-C19F-431D-B6F7-5C0C2CA6559C}"/>
    <cellStyle name="20% - Accent1 2 2 3 3 16" xfId="11686" xr:uid="{A02987ED-EC64-430D-B08A-1347FD4C1E20}"/>
    <cellStyle name="20% - Accent1 2 2 3 3 17" xfId="11687" xr:uid="{C54252BB-60F0-403D-934A-47B09B1EDF81}"/>
    <cellStyle name="20% - Accent1 2 2 3 3 18" xfId="11688" xr:uid="{3A8D6C49-2B2E-4784-BA1A-451C035E7BD9}"/>
    <cellStyle name="20% - Accent1 2 2 3 3 2" xfId="11689" xr:uid="{ED069AB4-FE7A-4671-BD6F-8AD0EA578176}"/>
    <cellStyle name="20% - Accent1 2 2 3 3 2 2" xfId="11690" xr:uid="{5FE5B376-38FD-4ADE-93F8-FA5EF67F5A0C}"/>
    <cellStyle name="20% - Accent1 2 2 3 3 2 3" xfId="11691" xr:uid="{0F7898F8-FD5E-4DA1-9B86-384922195AA0}"/>
    <cellStyle name="20% - Accent1 2 2 3 3 2 4" xfId="11692" xr:uid="{C8A6263D-0A9F-4374-BB80-9910155AAC76}"/>
    <cellStyle name="20% - Accent1 2 2 3 3 2 5" xfId="11693" xr:uid="{F97124E4-A277-416D-8522-F618C25D4B7F}"/>
    <cellStyle name="20% - Accent1 2 2 3 3 2 6" xfId="11694" xr:uid="{E80334FF-60CD-4045-85CD-25281B6D4B35}"/>
    <cellStyle name="20% - Accent1 2 2 3 3 2 7" xfId="11695" xr:uid="{F1F58518-93F3-4E10-8BC1-E3215FF63000}"/>
    <cellStyle name="20% - Accent1 2 2 3 3 2 8" xfId="11696" xr:uid="{CE971624-12D0-4315-8ACF-7575F2CE5785}"/>
    <cellStyle name="20% - Accent1 2 2 3 3 3" xfId="11697" xr:uid="{9CB885D2-8676-4AB3-9279-678C238FF80E}"/>
    <cellStyle name="20% - Accent1 2 2 3 3 3 2" xfId="11698" xr:uid="{FC47DAC8-33E4-4D1A-8507-5A0DE818CDA9}"/>
    <cellStyle name="20% - Accent1 2 2 3 3 3 3" xfId="11699" xr:uid="{CED43169-B893-4592-AC1C-0F49BCA9BAAE}"/>
    <cellStyle name="20% - Accent1 2 2 3 3 3 4" xfId="11700" xr:uid="{2E7A126F-D811-4565-A3E0-1B1BD54A900C}"/>
    <cellStyle name="20% - Accent1 2 2 3 3 3 5" xfId="11701" xr:uid="{856C5134-6E11-43D9-8D18-8E72B79D056F}"/>
    <cellStyle name="20% - Accent1 2 2 3 3 3 6" xfId="11702" xr:uid="{00AE72FE-1013-41FC-A4D5-E6225E0F0230}"/>
    <cellStyle name="20% - Accent1 2 2 3 3 3 7" xfId="11703" xr:uid="{1A85F467-07E3-47D2-86B4-C8DAF13402C6}"/>
    <cellStyle name="20% - Accent1 2 2 3 3 3 8" xfId="11704" xr:uid="{2892152F-9360-4105-84BA-BFD2300B3437}"/>
    <cellStyle name="20% - Accent1 2 2 3 3 4" xfId="11705" xr:uid="{180A23FF-B901-4B4F-8D26-BF650961470F}"/>
    <cellStyle name="20% - Accent1 2 2 3 3 4 2" xfId="11706" xr:uid="{FF155F60-1C60-4069-A70B-B8CF561386C6}"/>
    <cellStyle name="20% - Accent1 2 2 3 3 5" xfId="11707" xr:uid="{B46DE889-F981-415A-A6E4-CF29D0B1B698}"/>
    <cellStyle name="20% - Accent1 2 2 3 3 5 2" xfId="11708" xr:uid="{46AD7D27-C51A-48EA-82F0-6A4A7F7C8A02}"/>
    <cellStyle name="20% - Accent1 2 2 3 3 6" xfId="11709" xr:uid="{979032E6-B660-445E-AAAC-4178574A6906}"/>
    <cellStyle name="20% - Accent1 2 2 3 3 6 2" xfId="11710" xr:uid="{B737AE23-584C-46E0-A4F0-30BB16870585}"/>
    <cellStyle name="20% - Accent1 2 2 3 3 7" xfId="11711" xr:uid="{EE54C34B-BACA-4393-B079-B55D6BF0D830}"/>
    <cellStyle name="20% - Accent1 2 2 3 3 7 2" xfId="11712" xr:uid="{41551ABA-13C3-4E95-9C13-2CB0DAFFADC1}"/>
    <cellStyle name="20% - Accent1 2 2 3 3 8" xfId="11713" xr:uid="{81B59C0C-2985-4E27-91FF-807C879C3C99}"/>
    <cellStyle name="20% - Accent1 2 2 3 3 8 2" xfId="11714" xr:uid="{049A62A4-0114-4335-9F7C-180E0EB18AD8}"/>
    <cellStyle name="20% - Accent1 2 2 3 3 9" xfId="11715" xr:uid="{E51E6949-1A44-4364-8295-B5AA74CFC878}"/>
    <cellStyle name="20% - Accent1 2 2 3 3 9 2" xfId="11716" xr:uid="{490E566A-3329-4E1F-A303-DB496229B647}"/>
    <cellStyle name="20% - Accent1 2 2 3 4" xfId="11717" xr:uid="{A497EC13-DDA3-4E9C-97FC-63928A793CD7}"/>
    <cellStyle name="20% - Accent1 2 2 3 4 10" xfId="11718" xr:uid="{AC784CFA-0FB5-4FF9-B011-80C282EEDD47}"/>
    <cellStyle name="20% - Accent1 2 2 3 4 10 2" xfId="11719" xr:uid="{5D2D3E92-AD22-4CA7-835A-EF7AE3F4D008}"/>
    <cellStyle name="20% - Accent1 2 2 3 4 11" xfId="11720" xr:uid="{B9B861E8-7F2B-486E-810D-77568B75DCB8}"/>
    <cellStyle name="20% - Accent1 2 2 3 4 11 2" xfId="11721" xr:uid="{D3936A7D-482C-41CE-8D98-7F70EC12BEC3}"/>
    <cellStyle name="20% - Accent1 2 2 3 4 12" xfId="11722" xr:uid="{A77A87F8-2C56-46B7-8FBE-6EC18E799B9E}"/>
    <cellStyle name="20% - Accent1 2 2 3 4 13" xfId="11723" xr:uid="{1D7DFCDB-6908-43C3-9369-057700B56AC8}"/>
    <cellStyle name="20% - Accent1 2 2 3 4 14" xfId="11724" xr:uid="{BDB66FC2-E737-43BA-B4DE-3F7AC49270BE}"/>
    <cellStyle name="20% - Accent1 2 2 3 4 15" xfId="11725" xr:uid="{D6C11D5C-FA31-4B50-B1AC-3EA057B1DE6D}"/>
    <cellStyle name="20% - Accent1 2 2 3 4 16" xfId="11726" xr:uid="{EA235F79-ABE2-42DB-858C-F4A5220719C1}"/>
    <cellStyle name="20% - Accent1 2 2 3 4 17" xfId="11727" xr:uid="{AC59C796-7D5B-47D3-AF1C-26542D95C346}"/>
    <cellStyle name="20% - Accent1 2 2 3 4 18" xfId="11728" xr:uid="{51F6E508-F6D7-4749-B659-35F6143C67E0}"/>
    <cellStyle name="20% - Accent1 2 2 3 4 2" xfId="11729" xr:uid="{374C48CE-6551-4903-9F1A-5B1D38C358D9}"/>
    <cellStyle name="20% - Accent1 2 2 3 4 2 2" xfId="11730" xr:uid="{8925D16A-2D88-4D99-9520-94D35702A78B}"/>
    <cellStyle name="20% - Accent1 2 2 3 4 2 3" xfId="11731" xr:uid="{3F44AA16-0B82-4650-832D-CDF8839166A8}"/>
    <cellStyle name="20% - Accent1 2 2 3 4 2 4" xfId="11732" xr:uid="{AF70EEDC-27E4-4FEE-83B7-CA43E4AF3098}"/>
    <cellStyle name="20% - Accent1 2 2 3 4 2 5" xfId="11733" xr:uid="{7E560989-F7D8-48F2-A902-E7801A1601BA}"/>
    <cellStyle name="20% - Accent1 2 2 3 4 2 6" xfId="11734" xr:uid="{49FC22BD-35DD-42FB-AF96-2A9CCB116589}"/>
    <cellStyle name="20% - Accent1 2 2 3 4 2 7" xfId="11735" xr:uid="{C3D50621-DEBF-42BF-832B-7072A49DD0B8}"/>
    <cellStyle name="20% - Accent1 2 2 3 4 2 8" xfId="11736" xr:uid="{31B8184C-052C-42D6-97B0-54EB487534F9}"/>
    <cellStyle name="20% - Accent1 2 2 3 4 3" xfId="11737" xr:uid="{F559881A-3C5E-4264-959E-4E680105B801}"/>
    <cellStyle name="20% - Accent1 2 2 3 4 3 2" xfId="11738" xr:uid="{2D21994D-F501-4677-8710-82AD967BD8D0}"/>
    <cellStyle name="20% - Accent1 2 2 3 4 3 3" xfId="11739" xr:uid="{42FEA12D-FC0C-427F-BEB3-EBE6C3E1DB75}"/>
    <cellStyle name="20% - Accent1 2 2 3 4 3 4" xfId="11740" xr:uid="{91DBCC57-5583-4716-9BEA-207F8BFB671D}"/>
    <cellStyle name="20% - Accent1 2 2 3 4 3 5" xfId="11741" xr:uid="{E68EFB6A-5E7F-4462-BFDF-4C3A50DF8A7E}"/>
    <cellStyle name="20% - Accent1 2 2 3 4 3 6" xfId="11742" xr:uid="{BD79799C-F1BF-4274-828B-44B0423C8D7F}"/>
    <cellStyle name="20% - Accent1 2 2 3 4 3 7" xfId="11743" xr:uid="{F7987731-1EB7-408B-AEC4-7F7DE64FBF8F}"/>
    <cellStyle name="20% - Accent1 2 2 3 4 3 8" xfId="11744" xr:uid="{A8CCB080-B7F2-4C9F-BC20-5BE6F4A6B370}"/>
    <cellStyle name="20% - Accent1 2 2 3 4 4" xfId="11745" xr:uid="{90DBD0DE-2CD7-49CD-9B2D-998CFF912872}"/>
    <cellStyle name="20% - Accent1 2 2 3 4 4 2" xfId="11746" xr:uid="{D449E2A9-1139-4CA4-BF30-3244163B3A16}"/>
    <cellStyle name="20% - Accent1 2 2 3 4 5" xfId="11747" xr:uid="{E9A1C191-33D1-451C-B7D0-638988343371}"/>
    <cellStyle name="20% - Accent1 2 2 3 4 5 2" xfId="11748" xr:uid="{60F25FC7-14BE-4810-A9B4-031A572B0E88}"/>
    <cellStyle name="20% - Accent1 2 2 3 4 6" xfId="11749" xr:uid="{1B51A03A-B708-481C-8359-97E70C9DBD1E}"/>
    <cellStyle name="20% - Accent1 2 2 3 4 6 2" xfId="11750" xr:uid="{5AF3A13B-0D4F-4931-B90C-C0AEA2CBF202}"/>
    <cellStyle name="20% - Accent1 2 2 3 4 7" xfId="11751" xr:uid="{4D22F911-F451-4702-9B88-688CE69B7FFC}"/>
    <cellStyle name="20% - Accent1 2 2 3 4 7 2" xfId="11752" xr:uid="{BF3BDBC9-258A-45C9-AC7D-19AE928F7989}"/>
    <cellStyle name="20% - Accent1 2 2 3 4 8" xfId="11753" xr:uid="{E8DA582C-2095-4F19-93B1-0197F809DD59}"/>
    <cellStyle name="20% - Accent1 2 2 3 4 8 2" xfId="11754" xr:uid="{BFCAE297-15AF-4B8B-A0AA-0982E68FC12A}"/>
    <cellStyle name="20% - Accent1 2 2 3 4 9" xfId="11755" xr:uid="{9A2216F3-026E-4A5E-A4AF-29611B6BE5EE}"/>
    <cellStyle name="20% - Accent1 2 2 3 4 9 2" xfId="11756" xr:uid="{63CD7028-30FC-4D10-A8F3-7839C6840F2A}"/>
    <cellStyle name="20% - Accent1 2 2 3 5" xfId="11757" xr:uid="{EC3528DB-7632-41A1-B9A9-D4657C8B9651}"/>
    <cellStyle name="20% - Accent1 2 2 3 5 10" xfId="11758" xr:uid="{86739D18-C363-4B4C-B327-7023E4A09B33}"/>
    <cellStyle name="20% - Accent1 2 2 3 5 10 2" xfId="11759" xr:uid="{30B5B868-B127-410D-AABF-CF856304B350}"/>
    <cellStyle name="20% - Accent1 2 2 3 5 11" xfId="11760" xr:uid="{D6E686AA-3862-4E34-A691-1DA0AC878557}"/>
    <cellStyle name="20% - Accent1 2 2 3 5 11 2" xfId="11761" xr:uid="{4EC469B1-9A59-42E6-B1A4-84500715ECF7}"/>
    <cellStyle name="20% - Accent1 2 2 3 5 12" xfId="11762" xr:uid="{3FC3B04C-16E6-443C-B2DB-13782D18FC67}"/>
    <cellStyle name="20% - Accent1 2 2 3 5 13" xfId="11763" xr:uid="{20C1A372-078D-40C9-A35D-38C6B33D9D2F}"/>
    <cellStyle name="20% - Accent1 2 2 3 5 14" xfId="11764" xr:uid="{F766902A-EFFD-4F46-8723-29E12957D901}"/>
    <cellStyle name="20% - Accent1 2 2 3 5 15" xfId="11765" xr:uid="{B2CA6021-6DEB-4119-8E5F-9DA28B3E354E}"/>
    <cellStyle name="20% - Accent1 2 2 3 5 16" xfId="11766" xr:uid="{5AFD7C28-9EBA-4243-BC29-104FD7F4D629}"/>
    <cellStyle name="20% - Accent1 2 2 3 5 17" xfId="11767" xr:uid="{5BFDA8C7-4E57-4D19-A629-3413670EA473}"/>
    <cellStyle name="20% - Accent1 2 2 3 5 18" xfId="11768" xr:uid="{05E9F2F9-02E2-4CC4-B859-B9A0DE95A4C8}"/>
    <cellStyle name="20% - Accent1 2 2 3 5 2" xfId="11769" xr:uid="{A2F9A13B-AE8B-4F84-8226-54BCC0CC32DD}"/>
    <cellStyle name="20% - Accent1 2 2 3 5 2 2" xfId="11770" xr:uid="{8F866DD8-84D8-42CC-967C-C171864AED2C}"/>
    <cellStyle name="20% - Accent1 2 2 3 5 2 3" xfId="11771" xr:uid="{5DDE8725-BACC-4519-9D56-AE482A4633DA}"/>
    <cellStyle name="20% - Accent1 2 2 3 5 2 4" xfId="11772" xr:uid="{899049C4-E670-459C-B034-69AB89FCFC25}"/>
    <cellStyle name="20% - Accent1 2 2 3 5 2 5" xfId="11773" xr:uid="{830EF10E-3208-4FA3-A0F2-05D5A625D17B}"/>
    <cellStyle name="20% - Accent1 2 2 3 5 2 6" xfId="11774" xr:uid="{9B5D0670-684B-48E7-B0B7-C5D92607B0A8}"/>
    <cellStyle name="20% - Accent1 2 2 3 5 2 7" xfId="11775" xr:uid="{FF9CC4C7-E1EA-44DB-8EDE-6178DA8CAA25}"/>
    <cellStyle name="20% - Accent1 2 2 3 5 2 8" xfId="11776" xr:uid="{7E367360-6FC1-43A6-9827-BB0ACC29E026}"/>
    <cellStyle name="20% - Accent1 2 2 3 5 3" xfId="11777" xr:uid="{44E0C7A4-F5C4-48FC-AC41-A50FC9BB0C25}"/>
    <cellStyle name="20% - Accent1 2 2 3 5 3 2" xfId="11778" xr:uid="{A0D8A50F-BFCA-4127-B78D-7F0969843752}"/>
    <cellStyle name="20% - Accent1 2 2 3 5 3 3" xfId="11779" xr:uid="{4C55B059-6181-4E80-998E-D84343DD39ED}"/>
    <cellStyle name="20% - Accent1 2 2 3 5 3 4" xfId="11780" xr:uid="{A7A8116A-D57F-415B-AF8C-B9AA15F055F7}"/>
    <cellStyle name="20% - Accent1 2 2 3 5 3 5" xfId="11781" xr:uid="{85D3CE3A-5E8D-439C-BB59-FC3F3CCF7311}"/>
    <cellStyle name="20% - Accent1 2 2 3 5 3 6" xfId="11782" xr:uid="{A098AEDF-59DD-4251-A763-A8F234C1FE17}"/>
    <cellStyle name="20% - Accent1 2 2 3 5 3 7" xfId="11783" xr:uid="{ED5FD320-331D-4D2A-862E-89F9B4CB8D2B}"/>
    <cellStyle name="20% - Accent1 2 2 3 5 3 8" xfId="11784" xr:uid="{91CDA55F-8EC6-4F18-A615-60B5754D9BBE}"/>
    <cellStyle name="20% - Accent1 2 2 3 5 4" xfId="11785" xr:uid="{C25A8791-2715-42C3-8CCC-028F53B9BBC2}"/>
    <cellStyle name="20% - Accent1 2 2 3 5 4 2" xfId="11786" xr:uid="{A5DF9E8E-F4E8-4C39-86EB-15B56415F639}"/>
    <cellStyle name="20% - Accent1 2 2 3 5 5" xfId="11787" xr:uid="{18DD926F-1A0D-42EF-8BF9-FD7D6C85BBFF}"/>
    <cellStyle name="20% - Accent1 2 2 3 5 5 2" xfId="11788" xr:uid="{32FC9DAB-5371-417A-AE78-A88E82780636}"/>
    <cellStyle name="20% - Accent1 2 2 3 5 6" xfId="11789" xr:uid="{DA2958AC-20FD-41C7-8E3D-984C745DDF9C}"/>
    <cellStyle name="20% - Accent1 2 2 3 5 6 2" xfId="11790" xr:uid="{468E79CA-CB9F-4FC9-A0BB-6D85337BD39D}"/>
    <cellStyle name="20% - Accent1 2 2 3 5 7" xfId="11791" xr:uid="{89F1F46E-2FB2-418E-85AF-EDDB2371DD97}"/>
    <cellStyle name="20% - Accent1 2 2 3 5 7 2" xfId="11792" xr:uid="{2BEBDFC4-D833-4349-BAD7-DB77A7C9704F}"/>
    <cellStyle name="20% - Accent1 2 2 3 5 8" xfId="11793" xr:uid="{8F38B2AD-9271-4199-B9B0-0F0099C6E617}"/>
    <cellStyle name="20% - Accent1 2 2 3 5 8 2" xfId="11794" xr:uid="{31EFD375-C0BD-4D71-A6EE-43E109D4FF21}"/>
    <cellStyle name="20% - Accent1 2 2 3 5 9" xfId="11795" xr:uid="{E9D45340-EA69-4E5E-B5B5-EE8D172B1EDD}"/>
    <cellStyle name="20% - Accent1 2 2 3 5 9 2" xfId="11796" xr:uid="{B4BC17C4-4DD5-482B-9817-D042C31E85C4}"/>
    <cellStyle name="20% - Accent1 2 2 3 6" xfId="11797" xr:uid="{863B4644-78B2-4904-8722-5D167725F23C}"/>
    <cellStyle name="20% - Accent1 2 2 3 6 10" xfId="11798" xr:uid="{613A881C-E383-4BC1-903D-630E94493BE8}"/>
    <cellStyle name="20% - Accent1 2 2 3 6 10 2" xfId="11799" xr:uid="{7DC915B1-1CEE-4451-BC38-941923F22036}"/>
    <cellStyle name="20% - Accent1 2 2 3 6 11" xfId="11800" xr:uid="{55D427D2-D845-473C-BDA9-65B2B9FCCCD1}"/>
    <cellStyle name="20% - Accent1 2 2 3 6 11 2" xfId="11801" xr:uid="{7C96653F-C5AC-4652-9F86-6CC6201EFBDA}"/>
    <cellStyle name="20% - Accent1 2 2 3 6 12" xfId="11802" xr:uid="{FD69149B-DF86-45BC-8957-58188200EA94}"/>
    <cellStyle name="20% - Accent1 2 2 3 6 13" xfId="11803" xr:uid="{2F14CA52-84F9-4569-ADCA-2DB5E02C8801}"/>
    <cellStyle name="20% - Accent1 2 2 3 6 14" xfId="11804" xr:uid="{67E2D547-96DE-4601-A707-A6877A5AF145}"/>
    <cellStyle name="20% - Accent1 2 2 3 6 15" xfId="11805" xr:uid="{E8EFAF96-DD47-4C47-9437-723841AB13C0}"/>
    <cellStyle name="20% - Accent1 2 2 3 6 16" xfId="11806" xr:uid="{00315A60-00D0-4AB5-B9D9-BF7615B6A039}"/>
    <cellStyle name="20% - Accent1 2 2 3 6 17" xfId="11807" xr:uid="{0204AE7D-578B-48F5-9B50-9628DF6D6806}"/>
    <cellStyle name="20% - Accent1 2 2 3 6 18" xfId="11808" xr:uid="{9548AAFD-A791-4DCF-82F5-DB44A32B98DE}"/>
    <cellStyle name="20% - Accent1 2 2 3 6 2" xfId="11809" xr:uid="{EA51162E-27F7-4525-987A-7966BC146383}"/>
    <cellStyle name="20% - Accent1 2 2 3 6 2 2" xfId="11810" xr:uid="{D389652C-B413-46B8-AF95-6C83C7BC973D}"/>
    <cellStyle name="20% - Accent1 2 2 3 6 2 3" xfId="11811" xr:uid="{638F7A95-DA4B-40A9-AACC-A05C49FCD907}"/>
    <cellStyle name="20% - Accent1 2 2 3 6 2 4" xfId="11812" xr:uid="{BDDB1EF1-D1BA-4FF9-9AF3-BAD7DBDD7BB0}"/>
    <cellStyle name="20% - Accent1 2 2 3 6 2 5" xfId="11813" xr:uid="{7C37483B-8105-47D5-BDEC-06F17ED1548D}"/>
    <cellStyle name="20% - Accent1 2 2 3 6 2 6" xfId="11814" xr:uid="{0CFA3EF9-F637-489A-BBB2-5F55BCE5361B}"/>
    <cellStyle name="20% - Accent1 2 2 3 6 2 7" xfId="11815" xr:uid="{CF0681C9-D0C0-4865-9092-F7CB9F8F2B96}"/>
    <cellStyle name="20% - Accent1 2 2 3 6 2 8" xfId="11816" xr:uid="{A6B58276-4FD0-4C40-985F-5D23B1A6E267}"/>
    <cellStyle name="20% - Accent1 2 2 3 6 3" xfId="11817" xr:uid="{7321A842-620A-4BC4-A3EE-A3F8FEEFBB97}"/>
    <cellStyle name="20% - Accent1 2 2 3 6 3 2" xfId="11818" xr:uid="{08644D07-E838-4989-82F4-79FEE3E58289}"/>
    <cellStyle name="20% - Accent1 2 2 3 6 3 3" xfId="11819" xr:uid="{593801C8-766C-40D4-BC15-3F24BB17DC4C}"/>
    <cellStyle name="20% - Accent1 2 2 3 6 3 4" xfId="11820" xr:uid="{9631607A-4AAC-42B9-810D-50FE2DF04D29}"/>
    <cellStyle name="20% - Accent1 2 2 3 6 3 5" xfId="11821" xr:uid="{0CF71BF7-73EA-445F-B642-AF938692DE68}"/>
    <cellStyle name="20% - Accent1 2 2 3 6 3 6" xfId="11822" xr:uid="{5C4C4DCE-8AB7-415F-8883-906EA9181B9E}"/>
    <cellStyle name="20% - Accent1 2 2 3 6 3 7" xfId="11823" xr:uid="{5E9213B3-4E90-4BB9-A9DF-B64FABF9464D}"/>
    <cellStyle name="20% - Accent1 2 2 3 6 3 8" xfId="11824" xr:uid="{BEA9D6D0-0EC7-4F98-BCB7-1BF95CF35E1E}"/>
    <cellStyle name="20% - Accent1 2 2 3 6 4" xfId="11825" xr:uid="{6AEF3F31-D8B8-494E-84BD-5F39ED5F03D4}"/>
    <cellStyle name="20% - Accent1 2 2 3 6 4 2" xfId="11826" xr:uid="{7A591D42-DBBC-4984-A8FC-0ADE9FD15345}"/>
    <cellStyle name="20% - Accent1 2 2 3 6 5" xfId="11827" xr:uid="{91D2E4B9-6A0D-4E7B-8ABB-559BA0CB0F37}"/>
    <cellStyle name="20% - Accent1 2 2 3 6 5 2" xfId="11828" xr:uid="{7DB09B5A-CC7F-4CE4-93D2-6CF5503FD9FD}"/>
    <cellStyle name="20% - Accent1 2 2 3 6 6" xfId="11829" xr:uid="{9258B8F9-1740-4640-8784-818F68F72568}"/>
    <cellStyle name="20% - Accent1 2 2 3 6 6 2" xfId="11830" xr:uid="{8DC7F089-37CA-4C8A-9491-B0164A37A1C8}"/>
    <cellStyle name="20% - Accent1 2 2 3 6 7" xfId="11831" xr:uid="{6E2A041F-0F04-4799-AA8C-BB223AEC9F62}"/>
    <cellStyle name="20% - Accent1 2 2 3 6 7 2" xfId="11832" xr:uid="{5AF1C9EF-A1E8-406E-A2DC-4E7F32E41966}"/>
    <cellStyle name="20% - Accent1 2 2 3 6 8" xfId="11833" xr:uid="{C474260C-2402-4F5C-BA1D-291B1060DF73}"/>
    <cellStyle name="20% - Accent1 2 2 3 6 8 2" xfId="11834" xr:uid="{BEFBF3C3-CF65-440F-8FA6-42BDC94E56A2}"/>
    <cellStyle name="20% - Accent1 2 2 3 6 9" xfId="11835" xr:uid="{F5581032-B602-4A2C-B110-EFD3924E797A}"/>
    <cellStyle name="20% - Accent1 2 2 3 6 9 2" xfId="11836" xr:uid="{C9B3B987-E0DB-4F03-97CB-D6A18169E531}"/>
    <cellStyle name="20% - Accent1 2 2 3 7" xfId="11837" xr:uid="{B4472D2A-F9D6-4888-B973-FF8FD3726EE9}"/>
    <cellStyle name="20% - Accent1 2 2 3 7 2" xfId="11838" xr:uid="{0E1B41B4-BA95-41E0-8FDA-2F0568E786C1}"/>
    <cellStyle name="20% - Accent1 2 2 3 7 3" xfId="11839" xr:uid="{610D7B27-F716-4C5D-B00E-7434503CF596}"/>
    <cellStyle name="20% - Accent1 2 2 3 7 4" xfId="11840" xr:uid="{4D69635C-B7B2-425B-9BC7-3D9DF3150334}"/>
    <cellStyle name="20% - Accent1 2 2 3 7 5" xfId="11841" xr:uid="{DDDD9B2B-8CF0-40DD-A965-D03652F0D375}"/>
    <cellStyle name="20% - Accent1 2 2 3 7 6" xfId="11842" xr:uid="{F486C817-1EC7-4954-9E1E-35642240DF64}"/>
    <cellStyle name="20% - Accent1 2 2 3 7 7" xfId="11843" xr:uid="{B51B8021-2451-4324-9B82-A6CA8DC8997C}"/>
    <cellStyle name="20% - Accent1 2 2 3 7 8" xfId="11844" xr:uid="{C244199E-2BE8-491A-89F7-DC2D9C1B1BA8}"/>
    <cellStyle name="20% - Accent1 2 2 3 8" xfId="11845" xr:uid="{B2D4F210-11CF-41CF-80BD-39911DFCE669}"/>
    <cellStyle name="20% - Accent1 2 2 3 8 2" xfId="11846" xr:uid="{EBFA1D7B-BC3F-468A-A6B4-23F1039B4B7A}"/>
    <cellStyle name="20% - Accent1 2 2 3 8 3" xfId="11847" xr:uid="{3AE93B5F-B142-4C6A-B6D0-9B4E15EA32B0}"/>
    <cellStyle name="20% - Accent1 2 2 3 8 4" xfId="11848" xr:uid="{B835006D-7336-42D2-8F90-D32A724B4FE1}"/>
    <cellStyle name="20% - Accent1 2 2 3 8 5" xfId="11849" xr:uid="{EC3D1E8F-E2CB-4849-AA1A-0093ADE88643}"/>
    <cellStyle name="20% - Accent1 2 2 3 8 6" xfId="11850" xr:uid="{FFBAE33D-AD8F-4942-A2F5-840C9F1DCF20}"/>
    <cellStyle name="20% - Accent1 2 2 3 8 7" xfId="11851" xr:uid="{38AAD549-6A75-4656-A96B-C56468CB4E19}"/>
    <cellStyle name="20% - Accent1 2 2 3 8 8" xfId="11852" xr:uid="{28A24B9E-DAC4-42FC-8391-0C675C836B6F}"/>
    <cellStyle name="20% - Accent1 2 2 3 9" xfId="11853" xr:uid="{E48C09A7-516B-4E56-A65A-B685F6C5D1DB}"/>
    <cellStyle name="20% - Accent1 2 2 3 9 2" xfId="11854" xr:uid="{A693EF59-2381-40CD-8823-CE69A8F18714}"/>
    <cellStyle name="20% - Accent1 2 2 3_Non-NII" xfId="43197" xr:uid="{FBB9BD77-F43E-4D6D-9861-544926D631E4}"/>
    <cellStyle name="20% - Accent1 2 2 30" xfId="11855" xr:uid="{0B1AE699-2EB7-42D1-898A-5324C279827B}"/>
    <cellStyle name="20% - Accent1 2 2 30 2" xfId="11856" xr:uid="{768334B4-7BEF-460F-8A5B-9ECFC0CD6031}"/>
    <cellStyle name="20% - Accent1 2 2 30 3" xfId="11857" xr:uid="{6BB21374-860A-4EA1-9EE1-4FAB809415F6}"/>
    <cellStyle name="20% - Accent1 2 2 31" xfId="11858" xr:uid="{68876ABB-F644-4A8B-8E0D-EADDAE4E2717}"/>
    <cellStyle name="20% - Accent1 2 2 32" xfId="11859" xr:uid="{3967065E-BC8B-42F5-9978-0EF2C7E84D0F}"/>
    <cellStyle name="20% - Accent1 2 2 33" xfId="11860" xr:uid="{25AFB3DD-C804-4DE7-B07C-6E40A178284B}"/>
    <cellStyle name="20% - Accent1 2 2 34" xfId="11861" xr:uid="{1FA85FDC-2343-4EE8-BC12-6BED82A33D2A}"/>
    <cellStyle name="20% - Accent1 2 2 35" xfId="11862" xr:uid="{35B169A5-D1B7-4D16-A0B8-0717D2832004}"/>
    <cellStyle name="20% - Accent1 2 2 36" xfId="11863" xr:uid="{7E54D15D-A499-4970-BAAA-076DFAC05BF4}"/>
    <cellStyle name="20% - Accent1 2 2 37" xfId="11864" xr:uid="{B842579C-9306-4645-9DF7-88624915027B}"/>
    <cellStyle name="20% - Accent1 2 2 4" xfId="11865" xr:uid="{44B5DBC0-FA1D-4810-87C7-304BE19F1416}"/>
    <cellStyle name="20% - Accent1 2 2 5" xfId="11866" xr:uid="{279E3ED4-DBBA-4ED7-B652-1F1CA7FEF9CA}"/>
    <cellStyle name="20% - Accent1 2 2 6" xfId="11867" xr:uid="{C7EB0271-C657-440F-8F49-64B97AE2EF3E}"/>
    <cellStyle name="20% - Accent1 2 2 7" xfId="11868" xr:uid="{6B271B19-64CA-4BB2-BF53-F44C5E7FDCEF}"/>
    <cellStyle name="20% - Accent1 2 2 8" xfId="11869" xr:uid="{508D4056-784A-4994-912D-338B4CAA43F7}"/>
    <cellStyle name="20% - Accent1 2 2 9" xfId="11870" xr:uid="{E4C637D3-4509-4E81-BF41-E555A19FF540}"/>
    <cellStyle name="20% - Accent1 2 2_AccImp" xfId="61924" xr:uid="{B92722EC-D267-4B94-9113-67EA19840165}"/>
    <cellStyle name="20% - Accent1 2 20" xfId="11871" xr:uid="{9545946C-4D71-4393-BFF3-ADAAB5B76AE1}"/>
    <cellStyle name="20% - Accent1 2 20 10" xfId="11872" xr:uid="{A1F2DDE3-D78E-444E-8B02-69A5FAA29F01}"/>
    <cellStyle name="20% - Accent1 2 20 10 2" xfId="11873" xr:uid="{97E1AD4B-8525-4049-8543-3C96A5727567}"/>
    <cellStyle name="20% - Accent1 2 20 11" xfId="11874" xr:uid="{E0563241-7554-4D76-88B2-BD931E8DE9AB}"/>
    <cellStyle name="20% - Accent1 2 20 11 2" xfId="11875" xr:uid="{6A363852-DA06-49F7-BF87-71B82B256241}"/>
    <cellStyle name="20% - Accent1 2 20 12" xfId="11876" xr:uid="{488BF085-52F3-4935-80DD-4FF42C10D9E0}"/>
    <cellStyle name="20% - Accent1 2 20 13" xfId="11877" xr:uid="{51992496-DF03-4450-9C9C-8DD64FDABF48}"/>
    <cellStyle name="20% - Accent1 2 20 14" xfId="11878" xr:uid="{ECFE76F0-C60E-4910-97AE-7FE646ACBD80}"/>
    <cellStyle name="20% - Accent1 2 20 15" xfId="11879" xr:uid="{DE7CB467-8C81-4BF9-8EDC-5C25E1D5E7A7}"/>
    <cellStyle name="20% - Accent1 2 20 16" xfId="11880" xr:uid="{3F8E2B29-FEE7-4E83-AB58-650513760039}"/>
    <cellStyle name="20% - Accent1 2 20 17" xfId="11881" xr:uid="{9EBA4816-6343-4343-92FC-E409F9F3B1E7}"/>
    <cellStyle name="20% - Accent1 2 20 18" xfId="11882" xr:uid="{EDD0C929-B611-48E9-990B-5B1138B961C5}"/>
    <cellStyle name="20% - Accent1 2 20 2" xfId="11883" xr:uid="{9D8D7476-80C6-4FCA-B3DD-CB4C53B802A3}"/>
    <cellStyle name="20% - Accent1 2 20 2 2" xfId="11884" xr:uid="{633B30F3-A47B-4FDB-9847-5FCEA90052EE}"/>
    <cellStyle name="20% - Accent1 2 20 2 3" xfId="11885" xr:uid="{47593394-AAE3-4CCF-8A62-914B7045B9C4}"/>
    <cellStyle name="20% - Accent1 2 20 2 4" xfId="11886" xr:uid="{0E6C41AD-D138-469B-A8CB-5E390E4D1A6E}"/>
    <cellStyle name="20% - Accent1 2 20 2 5" xfId="11887" xr:uid="{B39EED2C-AAC5-48C2-9339-BDCB334C797B}"/>
    <cellStyle name="20% - Accent1 2 20 2 6" xfId="11888" xr:uid="{29AA9842-D3FF-4818-BFAF-88493D10A0CC}"/>
    <cellStyle name="20% - Accent1 2 20 2 7" xfId="11889" xr:uid="{C5E09F68-84B2-4D3F-A210-A64692CCF117}"/>
    <cellStyle name="20% - Accent1 2 20 2 8" xfId="11890" xr:uid="{D2326714-8506-432E-B887-93223C4B519C}"/>
    <cellStyle name="20% - Accent1 2 20 3" xfId="11891" xr:uid="{001706BC-035B-46E0-82F6-68FE29373313}"/>
    <cellStyle name="20% - Accent1 2 20 3 2" xfId="11892" xr:uid="{5AF0263B-4F19-4099-A72C-C0DFCE372E98}"/>
    <cellStyle name="20% - Accent1 2 20 3 3" xfId="11893" xr:uid="{82B36E06-1477-414B-831D-C43BDFDE7EF6}"/>
    <cellStyle name="20% - Accent1 2 20 3 4" xfId="11894" xr:uid="{CC7CC61B-4AD4-4C68-9872-9D5EC86E2B87}"/>
    <cellStyle name="20% - Accent1 2 20 3 5" xfId="11895" xr:uid="{C4EF9956-70E6-490B-B42A-55EA8E40B430}"/>
    <cellStyle name="20% - Accent1 2 20 3 6" xfId="11896" xr:uid="{4CC79743-3C99-4B0C-BF2F-4540BB63915C}"/>
    <cellStyle name="20% - Accent1 2 20 3 7" xfId="11897" xr:uid="{E0B93FC2-5E7E-42BB-8B43-AED654E67103}"/>
    <cellStyle name="20% - Accent1 2 20 3 8" xfId="11898" xr:uid="{3B1B3FB0-81FE-4458-9742-FD47A1938075}"/>
    <cellStyle name="20% - Accent1 2 20 4" xfId="11899" xr:uid="{68394A0D-56BF-4466-9A36-C0A0847478A7}"/>
    <cellStyle name="20% - Accent1 2 20 4 2" xfId="11900" xr:uid="{3ED6D1DF-7300-4C8F-BF7E-EC18EAAF2668}"/>
    <cellStyle name="20% - Accent1 2 20 5" xfId="11901" xr:uid="{5ED88BEA-F5C2-46BD-99F9-BD6691974429}"/>
    <cellStyle name="20% - Accent1 2 20 5 2" xfId="11902" xr:uid="{9B3DC66D-92DC-470A-8C6E-55D1CD25BCBA}"/>
    <cellStyle name="20% - Accent1 2 20 6" xfId="11903" xr:uid="{D2FD7134-8D8E-458F-8740-5684ED655E42}"/>
    <cellStyle name="20% - Accent1 2 20 6 2" xfId="11904" xr:uid="{8DCB8868-5F4F-46FA-9D5A-AC81AB51946A}"/>
    <cellStyle name="20% - Accent1 2 20 7" xfId="11905" xr:uid="{C933532E-8262-4B07-9EBF-ECC63BDA3F85}"/>
    <cellStyle name="20% - Accent1 2 20 7 2" xfId="11906" xr:uid="{3F47402A-AED9-44C8-AE28-35F44590B768}"/>
    <cellStyle name="20% - Accent1 2 20 8" xfId="11907" xr:uid="{B2C15EEB-291B-47AE-83FF-D2DAB8EA865E}"/>
    <cellStyle name="20% - Accent1 2 20 8 2" xfId="11908" xr:uid="{E03625EC-7366-4BF4-9D90-9B0FD7AC1643}"/>
    <cellStyle name="20% - Accent1 2 20 9" xfId="11909" xr:uid="{F5E1DB8A-2012-494D-993C-2936D4257104}"/>
    <cellStyle name="20% - Accent1 2 20 9 2" xfId="11910" xr:uid="{6FAEB975-CF31-4628-B9B6-EFF5E14252A7}"/>
    <cellStyle name="20% - Accent1 2 21" xfId="11911" xr:uid="{CC36C76B-7F75-4285-BE24-8E9EB0256845}"/>
    <cellStyle name="20% - Accent1 2 21 10" xfId="11912" xr:uid="{D116EB1B-0885-46F9-8C41-AB11FEA2FEDB}"/>
    <cellStyle name="20% - Accent1 2 21 10 2" xfId="11913" xr:uid="{4A5104C9-AE31-4BB4-A7A3-99CBA2B98280}"/>
    <cellStyle name="20% - Accent1 2 21 11" xfId="11914" xr:uid="{EBFD0F57-48CE-40FE-9C1D-EA4309CBD0A5}"/>
    <cellStyle name="20% - Accent1 2 21 11 2" xfId="11915" xr:uid="{3F50A460-9C74-4912-94A9-899ED199E089}"/>
    <cellStyle name="20% - Accent1 2 21 12" xfId="11916" xr:uid="{344E03A9-92E9-4FCB-B39A-FB1A2F04FFAA}"/>
    <cellStyle name="20% - Accent1 2 21 13" xfId="11917" xr:uid="{72146FDE-0D3D-4E17-9078-C59829A73CE3}"/>
    <cellStyle name="20% - Accent1 2 21 14" xfId="11918" xr:uid="{5E8AB503-55FB-466F-A560-6A5E744921A2}"/>
    <cellStyle name="20% - Accent1 2 21 15" xfId="11919" xr:uid="{2832D154-DC01-4220-9D41-F03CDF2022F6}"/>
    <cellStyle name="20% - Accent1 2 21 16" xfId="11920" xr:uid="{D47DF5BA-2F7E-450A-B8AC-C27744961887}"/>
    <cellStyle name="20% - Accent1 2 21 17" xfId="11921" xr:uid="{60F3E791-501F-4BDB-A6F1-8FCF89E11285}"/>
    <cellStyle name="20% - Accent1 2 21 18" xfId="11922" xr:uid="{9EE753B5-EA44-48A9-A7C9-79BBE9C80636}"/>
    <cellStyle name="20% - Accent1 2 21 2" xfId="11923" xr:uid="{04B06A43-9104-4672-A6A2-6F45B399EC92}"/>
    <cellStyle name="20% - Accent1 2 21 2 2" xfId="11924" xr:uid="{C63176B2-BC2E-4870-BE6B-EDEF72CCBBBC}"/>
    <cellStyle name="20% - Accent1 2 21 2 3" xfId="11925" xr:uid="{58734FEC-3750-4999-B147-180736570795}"/>
    <cellStyle name="20% - Accent1 2 21 2 4" xfId="11926" xr:uid="{0571D56F-FEC1-4646-ADA4-4527ADD4A176}"/>
    <cellStyle name="20% - Accent1 2 21 2 5" xfId="11927" xr:uid="{6F2473EB-88D5-4E2F-94A9-FDB08CA84021}"/>
    <cellStyle name="20% - Accent1 2 21 2 6" xfId="11928" xr:uid="{FB70EC43-AA9C-4E3F-A0DC-468EE84C9C1D}"/>
    <cellStyle name="20% - Accent1 2 21 2 7" xfId="11929" xr:uid="{74B2C9A6-94B9-4C35-8BB4-89EAD6481B04}"/>
    <cellStyle name="20% - Accent1 2 21 2 8" xfId="11930" xr:uid="{232050BA-9BC9-4806-919E-BB72C1D2F31A}"/>
    <cellStyle name="20% - Accent1 2 21 3" xfId="11931" xr:uid="{CD253B3C-5570-431B-B497-75E4E91371CB}"/>
    <cellStyle name="20% - Accent1 2 21 3 2" xfId="11932" xr:uid="{85DF8A54-63F5-439C-A998-1803353809BD}"/>
    <cellStyle name="20% - Accent1 2 21 3 3" xfId="11933" xr:uid="{A0A99CD2-10D9-4860-8AA3-75D8A8A87C31}"/>
    <cellStyle name="20% - Accent1 2 21 3 4" xfId="11934" xr:uid="{6FB3F979-4FA1-4510-9072-93C2AD9E42C5}"/>
    <cellStyle name="20% - Accent1 2 21 3 5" xfId="11935" xr:uid="{EC05C843-55E2-49D1-B6AE-F2BB10CEC6C5}"/>
    <cellStyle name="20% - Accent1 2 21 3 6" xfId="11936" xr:uid="{8038A697-BD2B-48A3-AC23-3F8E1F4128F4}"/>
    <cellStyle name="20% - Accent1 2 21 3 7" xfId="11937" xr:uid="{05FC81B9-2F87-4978-AE09-DA4404F1BED9}"/>
    <cellStyle name="20% - Accent1 2 21 3 8" xfId="11938" xr:uid="{195A56C1-61E3-4412-882B-64B83A3466F3}"/>
    <cellStyle name="20% - Accent1 2 21 4" xfId="11939" xr:uid="{6B18CDC4-0A62-4E7B-A7A4-64E05B9FE25A}"/>
    <cellStyle name="20% - Accent1 2 21 4 2" xfId="11940" xr:uid="{6E23B342-C221-4A87-B06F-76612050EC60}"/>
    <cellStyle name="20% - Accent1 2 21 5" xfId="11941" xr:uid="{04252ED8-C8AF-430A-A4E5-FD8E085AE7E5}"/>
    <cellStyle name="20% - Accent1 2 21 5 2" xfId="11942" xr:uid="{61CFA7AF-DDCE-4971-A33B-8CCD054BB276}"/>
    <cellStyle name="20% - Accent1 2 21 6" xfId="11943" xr:uid="{C8231DAB-7189-4163-87C6-8B04B5B9FD44}"/>
    <cellStyle name="20% - Accent1 2 21 6 2" xfId="11944" xr:uid="{42309F30-3242-430B-BFDA-2273A12FEEED}"/>
    <cellStyle name="20% - Accent1 2 21 7" xfId="11945" xr:uid="{0B5A3E09-4CBA-4FC5-AC82-BD8B686533AE}"/>
    <cellStyle name="20% - Accent1 2 21 7 2" xfId="11946" xr:uid="{E4BB5423-48F3-4BA8-B060-519CC69276FE}"/>
    <cellStyle name="20% - Accent1 2 21 8" xfId="11947" xr:uid="{3ACEF8F6-D9BD-44CB-8584-131DF3E8B4F3}"/>
    <cellStyle name="20% - Accent1 2 21 8 2" xfId="11948" xr:uid="{7BB7D39A-729B-4DAC-8989-490B8500E8A7}"/>
    <cellStyle name="20% - Accent1 2 21 9" xfId="11949" xr:uid="{9FDA3C7B-157F-41F7-A435-5EEE6F8CDBCF}"/>
    <cellStyle name="20% - Accent1 2 21 9 2" xfId="11950" xr:uid="{43E13429-8188-44A9-970D-FF4F18CB4241}"/>
    <cellStyle name="20% - Accent1 2 22" xfId="11951" xr:uid="{63364FE3-9F55-468D-9C56-C3C63F1F73B7}"/>
    <cellStyle name="20% - Accent1 2 22 10" xfId="11952" xr:uid="{FA620887-DA2D-49F2-B6A9-E98A650390DE}"/>
    <cellStyle name="20% - Accent1 2 22 10 2" xfId="11953" xr:uid="{8C08C589-D3EA-445C-90E3-4859D8EBD124}"/>
    <cellStyle name="20% - Accent1 2 22 11" xfId="11954" xr:uid="{273F0BED-687C-4EEF-84E7-998E9AB45CF2}"/>
    <cellStyle name="20% - Accent1 2 22 11 2" xfId="11955" xr:uid="{35B9A57B-EBC1-42EE-B136-CEFA3F907098}"/>
    <cellStyle name="20% - Accent1 2 22 12" xfId="11956" xr:uid="{01D87D24-2D47-41F9-8A01-1C700D719D70}"/>
    <cellStyle name="20% - Accent1 2 22 13" xfId="11957" xr:uid="{CD4641F0-F040-468D-8386-BBB39F9E8C7A}"/>
    <cellStyle name="20% - Accent1 2 22 14" xfId="11958" xr:uid="{C6D071A6-A6FC-43F5-9624-1F7E5EEB7B44}"/>
    <cellStyle name="20% - Accent1 2 22 15" xfId="11959" xr:uid="{043B0D31-C4DD-401E-8B5C-B76795E122FB}"/>
    <cellStyle name="20% - Accent1 2 22 16" xfId="11960" xr:uid="{C59A877D-DEEB-4FC9-BF64-732BD54CD9BE}"/>
    <cellStyle name="20% - Accent1 2 22 17" xfId="11961" xr:uid="{B832E89B-1069-43B1-A01B-1CC4962D23A3}"/>
    <cellStyle name="20% - Accent1 2 22 18" xfId="11962" xr:uid="{0DFF587F-4EFF-45B5-B072-22F95F1BDE76}"/>
    <cellStyle name="20% - Accent1 2 22 2" xfId="11963" xr:uid="{5F20B4BF-6A98-4D41-AC1F-563C18FC6C85}"/>
    <cellStyle name="20% - Accent1 2 22 2 2" xfId="11964" xr:uid="{C9F5C10C-FAE5-4C96-AB38-F839D4C4A149}"/>
    <cellStyle name="20% - Accent1 2 22 2 3" xfId="11965" xr:uid="{E4F16D9D-BF16-4DE5-B062-02983118D55B}"/>
    <cellStyle name="20% - Accent1 2 22 2 4" xfId="11966" xr:uid="{2EE4B683-ABEE-4771-B75F-837F40CE7214}"/>
    <cellStyle name="20% - Accent1 2 22 2 5" xfId="11967" xr:uid="{68BDFF85-CFF2-4CD1-BBFA-85C3D34831C0}"/>
    <cellStyle name="20% - Accent1 2 22 2 6" xfId="11968" xr:uid="{269A9603-6BF3-4F20-AEFF-B3A920BAF0AD}"/>
    <cellStyle name="20% - Accent1 2 22 2 7" xfId="11969" xr:uid="{7BF6D979-B2BA-40EE-9241-864DDA4F91BF}"/>
    <cellStyle name="20% - Accent1 2 22 2 8" xfId="11970" xr:uid="{25C0CFE1-BA43-464F-B1A2-6BA3B00227F7}"/>
    <cellStyle name="20% - Accent1 2 22 3" xfId="11971" xr:uid="{8FC2C6FD-87FE-4C70-AF50-CC495F00DE42}"/>
    <cellStyle name="20% - Accent1 2 22 3 2" xfId="11972" xr:uid="{BCF94D64-74C6-4C80-9959-EFD9B7512427}"/>
    <cellStyle name="20% - Accent1 2 22 3 3" xfId="11973" xr:uid="{3994809E-A0FC-44FE-9787-B92F55A91E9B}"/>
    <cellStyle name="20% - Accent1 2 22 3 4" xfId="11974" xr:uid="{8D9BABEE-67B0-48C5-A837-8C7D74B45CFD}"/>
    <cellStyle name="20% - Accent1 2 22 3 5" xfId="11975" xr:uid="{338D69B1-67B9-4F04-B665-61A9609A330A}"/>
    <cellStyle name="20% - Accent1 2 22 3 6" xfId="11976" xr:uid="{D543667F-A579-45DB-8246-2FAEBCA95E29}"/>
    <cellStyle name="20% - Accent1 2 22 3 7" xfId="11977" xr:uid="{39E0219C-A510-42C9-B54C-8463E4B0DB32}"/>
    <cellStyle name="20% - Accent1 2 22 3 8" xfId="11978" xr:uid="{97AED54E-B267-4C02-81CF-F58A3FEA03C3}"/>
    <cellStyle name="20% - Accent1 2 22 4" xfId="11979" xr:uid="{FB7A487E-3D9A-4A32-9664-D02B4E67DB83}"/>
    <cellStyle name="20% - Accent1 2 22 4 2" xfId="11980" xr:uid="{98CE4BF6-4A36-40CB-83F5-8FCAF75B0C8F}"/>
    <cellStyle name="20% - Accent1 2 22 5" xfId="11981" xr:uid="{C7F85B50-A0C8-4D91-AD08-CD5D33ACBEA0}"/>
    <cellStyle name="20% - Accent1 2 22 5 2" xfId="11982" xr:uid="{6ECF937C-A263-4ED7-9318-1DD8C8D20AD0}"/>
    <cellStyle name="20% - Accent1 2 22 6" xfId="11983" xr:uid="{06E0C6BE-D0A9-4E9D-AC1F-2EB3DD6DA7DA}"/>
    <cellStyle name="20% - Accent1 2 22 6 2" xfId="11984" xr:uid="{453CCE52-F8A7-4CD6-AD1B-3B289AD1B9F7}"/>
    <cellStyle name="20% - Accent1 2 22 7" xfId="11985" xr:uid="{4D858ECE-4901-4AF3-9DB2-1F54A1C680E0}"/>
    <cellStyle name="20% - Accent1 2 22 7 2" xfId="11986" xr:uid="{BEE0CC8F-2C67-4967-809D-A6D4320D8E4B}"/>
    <cellStyle name="20% - Accent1 2 22 8" xfId="11987" xr:uid="{B6339FC7-BF59-4617-9911-50F91463BB00}"/>
    <cellStyle name="20% - Accent1 2 22 8 2" xfId="11988" xr:uid="{4FC79390-0BDD-4A11-9FF9-ABA59FC035FC}"/>
    <cellStyle name="20% - Accent1 2 22 9" xfId="11989" xr:uid="{6DF6E24F-89BB-48F3-AE0F-DF7287F1C009}"/>
    <cellStyle name="20% - Accent1 2 22 9 2" xfId="11990" xr:uid="{D72C8018-71B7-4B2A-957B-05BCC09C4F77}"/>
    <cellStyle name="20% - Accent1 2 23" xfId="11991" xr:uid="{ADDA37BE-5F61-464A-AA0E-5189494B31E5}"/>
    <cellStyle name="20% - Accent1 2 23 10" xfId="11992" xr:uid="{DBDCE188-B5A8-4EAF-8429-67627BD7E253}"/>
    <cellStyle name="20% - Accent1 2 23 10 2" xfId="11993" xr:uid="{DAADDAD3-FD3D-4B97-B3EF-19D51B4C29BC}"/>
    <cellStyle name="20% - Accent1 2 23 11" xfId="11994" xr:uid="{ABEF6EA5-5C37-45E8-A33D-B7159AD1860F}"/>
    <cellStyle name="20% - Accent1 2 23 11 2" xfId="11995" xr:uid="{1F44C5A6-7F89-40A3-8594-BFD75414DD4C}"/>
    <cellStyle name="20% - Accent1 2 23 12" xfId="11996" xr:uid="{EF53031B-6AFE-411D-AA62-5C102AFA10E1}"/>
    <cellStyle name="20% - Accent1 2 23 13" xfId="11997" xr:uid="{D8B7C114-FC13-469F-BA31-3C333C112783}"/>
    <cellStyle name="20% - Accent1 2 23 14" xfId="11998" xr:uid="{AD407F76-FB09-426C-81B5-109629883D27}"/>
    <cellStyle name="20% - Accent1 2 23 15" xfId="11999" xr:uid="{835D6013-2685-4CFD-B9C7-4A6F1982E2CC}"/>
    <cellStyle name="20% - Accent1 2 23 16" xfId="12000" xr:uid="{276B0064-540B-44A3-B6DC-FD79511E869B}"/>
    <cellStyle name="20% - Accent1 2 23 17" xfId="12001" xr:uid="{4FFE71A6-BFF9-48C8-8343-7FC19468C54C}"/>
    <cellStyle name="20% - Accent1 2 23 18" xfId="12002" xr:uid="{9D4EC6F0-031E-4987-AE74-6CE9BADC9F3D}"/>
    <cellStyle name="20% - Accent1 2 23 2" xfId="12003" xr:uid="{7ADF07FE-A4F0-4516-BA59-9F097D6C10CC}"/>
    <cellStyle name="20% - Accent1 2 23 2 2" xfId="12004" xr:uid="{71F3701C-E074-4D53-9506-EDC0753C661D}"/>
    <cellStyle name="20% - Accent1 2 23 2 3" xfId="12005" xr:uid="{FF37FB48-211F-4C48-9EA0-11FFCC02561C}"/>
    <cellStyle name="20% - Accent1 2 23 2 4" xfId="12006" xr:uid="{EB9D29C2-7FA3-4C2A-AA93-44D0FC7641A1}"/>
    <cellStyle name="20% - Accent1 2 23 2 5" xfId="12007" xr:uid="{0EA58DBB-B631-4289-A84E-69217FB52A1E}"/>
    <cellStyle name="20% - Accent1 2 23 2 6" xfId="12008" xr:uid="{44AD77C8-7782-441D-ADD1-E8C9C393D6A4}"/>
    <cellStyle name="20% - Accent1 2 23 2 7" xfId="12009" xr:uid="{5CC18791-9819-4839-BAEB-AF2BCD49457F}"/>
    <cellStyle name="20% - Accent1 2 23 2 8" xfId="12010" xr:uid="{6552BC36-1174-4E3A-9461-78F49BA5349E}"/>
    <cellStyle name="20% - Accent1 2 23 3" xfId="12011" xr:uid="{53FA01B2-3CEA-4052-B1EB-CCE9C11847C6}"/>
    <cellStyle name="20% - Accent1 2 23 3 2" xfId="12012" xr:uid="{CBBB171D-E41F-4694-A771-86C723A9FB0A}"/>
    <cellStyle name="20% - Accent1 2 23 3 3" xfId="12013" xr:uid="{3C1CB1D3-D6AE-4EC9-8EBE-26E062653378}"/>
    <cellStyle name="20% - Accent1 2 23 3 4" xfId="12014" xr:uid="{7CF58194-7843-43E2-B42D-CBBFCE424C73}"/>
    <cellStyle name="20% - Accent1 2 23 3 5" xfId="12015" xr:uid="{D6A804A1-745E-4AF8-B3AE-1957D3D2668C}"/>
    <cellStyle name="20% - Accent1 2 23 3 6" xfId="12016" xr:uid="{3CE9AF0A-1152-46CB-9A07-D4D93E22ED6B}"/>
    <cellStyle name="20% - Accent1 2 23 3 7" xfId="12017" xr:uid="{60F2A9B2-14F2-43C4-8DD1-67A52686AC20}"/>
    <cellStyle name="20% - Accent1 2 23 3 8" xfId="12018" xr:uid="{EE3C6050-ED6D-4CE5-8F6E-26AC7F0BB56E}"/>
    <cellStyle name="20% - Accent1 2 23 4" xfId="12019" xr:uid="{E1926775-866B-47AF-BB3D-34354A3B0009}"/>
    <cellStyle name="20% - Accent1 2 23 4 2" xfId="12020" xr:uid="{A85F89A5-4EC8-4FBE-A71A-00808ED9073D}"/>
    <cellStyle name="20% - Accent1 2 23 5" xfId="12021" xr:uid="{3FA6EF83-085A-47D7-9311-EC1841209D9E}"/>
    <cellStyle name="20% - Accent1 2 23 5 2" xfId="12022" xr:uid="{4925DC94-9913-4B04-B4D4-F877DC9225C3}"/>
    <cellStyle name="20% - Accent1 2 23 6" xfId="12023" xr:uid="{4792D4C3-F48B-4285-8A69-48F3C81AE182}"/>
    <cellStyle name="20% - Accent1 2 23 6 2" xfId="12024" xr:uid="{129066EB-5D29-4525-82FF-DA9E818AA7ED}"/>
    <cellStyle name="20% - Accent1 2 23 7" xfId="12025" xr:uid="{4DBAC333-6D17-47D4-9075-963552A3D33A}"/>
    <cellStyle name="20% - Accent1 2 23 7 2" xfId="12026" xr:uid="{EE3BEF53-2840-4B06-8A6F-E5BD39B9B181}"/>
    <cellStyle name="20% - Accent1 2 23 8" xfId="12027" xr:uid="{F4A1DEA2-6897-426D-B087-968407520CDE}"/>
    <cellStyle name="20% - Accent1 2 23 8 2" xfId="12028" xr:uid="{E93B41DF-4EA6-4E25-9CFA-B068177EC2D6}"/>
    <cellStyle name="20% - Accent1 2 23 9" xfId="12029" xr:uid="{DDC2406B-9F21-440E-A9A5-C75F8F2D708E}"/>
    <cellStyle name="20% - Accent1 2 23 9 2" xfId="12030" xr:uid="{8F6C11E8-4600-463F-ABB7-CC9F39B5E089}"/>
    <cellStyle name="20% - Accent1 2 24" xfId="12031" xr:uid="{33306567-B09C-46F0-B65F-900A7EB3015A}"/>
    <cellStyle name="20% - Accent1 2 24 10" xfId="12032" xr:uid="{700BBAA6-30B9-4C49-804D-020C941D891C}"/>
    <cellStyle name="20% - Accent1 2 24 10 2" xfId="12033" xr:uid="{526C4B24-7334-4206-9569-387DF8B90787}"/>
    <cellStyle name="20% - Accent1 2 24 11" xfId="12034" xr:uid="{EB598D92-F648-4DE2-9E34-49C9EFE4F5A8}"/>
    <cellStyle name="20% - Accent1 2 24 11 2" xfId="12035" xr:uid="{B2CDC619-00C3-48B9-9C2D-6A61CBB778FD}"/>
    <cellStyle name="20% - Accent1 2 24 12" xfId="12036" xr:uid="{B40D8269-59BE-4F89-985C-55903F38BC54}"/>
    <cellStyle name="20% - Accent1 2 24 13" xfId="12037" xr:uid="{5E6A33B3-DAC1-46B3-922A-332E900205AA}"/>
    <cellStyle name="20% - Accent1 2 24 14" xfId="12038" xr:uid="{AB525C2E-867C-4FF7-8B06-4F680171FB31}"/>
    <cellStyle name="20% - Accent1 2 24 15" xfId="12039" xr:uid="{9640355A-011B-47F8-98A8-9405FD89B442}"/>
    <cellStyle name="20% - Accent1 2 24 16" xfId="12040" xr:uid="{82B3599A-28C8-4AD5-BAA1-2A9AE726816C}"/>
    <cellStyle name="20% - Accent1 2 24 17" xfId="12041" xr:uid="{D974124E-87E7-4937-A829-50C465AD35A5}"/>
    <cellStyle name="20% - Accent1 2 24 18" xfId="12042" xr:uid="{0C186C43-9066-4651-9960-EBE403189E3C}"/>
    <cellStyle name="20% - Accent1 2 24 2" xfId="12043" xr:uid="{55B998D1-1B75-4CAA-A090-C35465D29824}"/>
    <cellStyle name="20% - Accent1 2 24 2 2" xfId="12044" xr:uid="{3E995610-72FA-4189-83D8-F2340B050E5A}"/>
    <cellStyle name="20% - Accent1 2 24 2 3" xfId="12045" xr:uid="{70667D91-601C-4DFF-BECE-33FB9026D3B9}"/>
    <cellStyle name="20% - Accent1 2 24 2 4" xfId="12046" xr:uid="{0DA68530-8593-469B-88D2-6F83DF7ABD1C}"/>
    <cellStyle name="20% - Accent1 2 24 2 5" xfId="12047" xr:uid="{538A810D-D207-4B3A-9773-EC3D304CBCBD}"/>
    <cellStyle name="20% - Accent1 2 24 2 6" xfId="12048" xr:uid="{4D9E8662-587C-4079-B00B-ED7ED2DFCF2B}"/>
    <cellStyle name="20% - Accent1 2 24 2 7" xfId="12049" xr:uid="{D5AEE5F1-1C8D-461B-869B-7C963CF6E0F4}"/>
    <cellStyle name="20% - Accent1 2 24 2 8" xfId="12050" xr:uid="{1589FBDA-D36D-48C1-A8B3-8E5E6E08BEAC}"/>
    <cellStyle name="20% - Accent1 2 24 3" xfId="12051" xr:uid="{9D3A107A-CF3D-479E-A98F-AA2BE7E46F9A}"/>
    <cellStyle name="20% - Accent1 2 24 3 2" xfId="12052" xr:uid="{FF64EFA0-6648-4534-84E6-042E045C6A80}"/>
    <cellStyle name="20% - Accent1 2 24 3 3" xfId="12053" xr:uid="{7861FAC2-0138-4FDA-AE36-BAB411E728EE}"/>
    <cellStyle name="20% - Accent1 2 24 3 4" xfId="12054" xr:uid="{4BAD8DC6-619F-41B2-ADA1-33A22987B631}"/>
    <cellStyle name="20% - Accent1 2 24 3 5" xfId="12055" xr:uid="{B1B81C1E-E9FB-4080-B424-402EABF57DFC}"/>
    <cellStyle name="20% - Accent1 2 24 3 6" xfId="12056" xr:uid="{5B6FA925-A1F1-4A7D-B086-B9CA4E067902}"/>
    <cellStyle name="20% - Accent1 2 24 3 7" xfId="12057" xr:uid="{81BD4499-7BF1-4203-B6BF-444034B4A28B}"/>
    <cellStyle name="20% - Accent1 2 24 3 8" xfId="12058" xr:uid="{CB427662-D67C-42DB-8B99-3CA1BFE7F071}"/>
    <cellStyle name="20% - Accent1 2 24 4" xfId="12059" xr:uid="{A38D1248-61A8-42DF-BBB8-A11BF3ACB7EB}"/>
    <cellStyle name="20% - Accent1 2 24 4 2" xfId="12060" xr:uid="{2E2C19E1-6C20-47B2-AE00-8E1A3A34F955}"/>
    <cellStyle name="20% - Accent1 2 24 5" xfId="12061" xr:uid="{3AF502D8-1884-4B65-A92A-ADBDB2FFAFCB}"/>
    <cellStyle name="20% - Accent1 2 24 5 2" xfId="12062" xr:uid="{E53EDB84-9A9A-4014-8B30-F441353BEC5A}"/>
    <cellStyle name="20% - Accent1 2 24 6" xfId="12063" xr:uid="{37A268DD-5606-4992-8EE9-CC41C6D68146}"/>
    <cellStyle name="20% - Accent1 2 24 6 2" xfId="12064" xr:uid="{F7C244B6-E107-4B82-A0DB-FD0A7F8E09E5}"/>
    <cellStyle name="20% - Accent1 2 24 7" xfId="12065" xr:uid="{2F1B1F82-08ED-4EDC-B95D-048AE8BBC3AE}"/>
    <cellStyle name="20% - Accent1 2 24 7 2" xfId="12066" xr:uid="{819EF03B-4C5F-440C-95A1-7AA5A18A12CD}"/>
    <cellStyle name="20% - Accent1 2 24 8" xfId="12067" xr:uid="{D25E84E4-E22C-4960-9E64-0DA390920645}"/>
    <cellStyle name="20% - Accent1 2 24 8 2" xfId="12068" xr:uid="{DDB30D1A-C360-4C00-AF1F-D0A7D57FC5B1}"/>
    <cellStyle name="20% - Accent1 2 24 9" xfId="12069" xr:uid="{4389EA4A-7FF8-455D-9AA9-833BDBD00357}"/>
    <cellStyle name="20% - Accent1 2 24 9 2" xfId="12070" xr:uid="{2672B90B-8A4C-4A3C-A8A1-1773B49FBCA6}"/>
    <cellStyle name="20% - Accent1 2 25" xfId="12071" xr:uid="{E08D0468-CDBC-4046-8E0A-E65B2722931D}"/>
    <cellStyle name="20% - Accent1 2 25 10" xfId="12072" xr:uid="{EC87C115-382F-4331-8374-25E2779D8C0E}"/>
    <cellStyle name="20% - Accent1 2 25 10 2" xfId="12073" xr:uid="{2F103CC1-4270-4204-A7BD-10FD3057D306}"/>
    <cellStyle name="20% - Accent1 2 25 11" xfId="12074" xr:uid="{9E41A9F9-D81E-4737-A10C-49824243E966}"/>
    <cellStyle name="20% - Accent1 2 25 11 2" xfId="12075" xr:uid="{FBD82BE8-9402-4DAD-80B2-D35D95028381}"/>
    <cellStyle name="20% - Accent1 2 25 12" xfId="12076" xr:uid="{3A08C142-ED1D-4EB6-8F67-C82BADBE7F5F}"/>
    <cellStyle name="20% - Accent1 2 25 13" xfId="12077" xr:uid="{76872AED-4581-461A-96FE-06B18445B5F7}"/>
    <cellStyle name="20% - Accent1 2 25 14" xfId="12078" xr:uid="{10B6E09C-15A1-46A5-90DB-73872B95AC88}"/>
    <cellStyle name="20% - Accent1 2 25 15" xfId="12079" xr:uid="{27E3C45D-7294-4071-AD70-DECE93A19608}"/>
    <cellStyle name="20% - Accent1 2 25 16" xfId="12080" xr:uid="{DF371B07-28DD-4459-A1F0-72B1D4EB2618}"/>
    <cellStyle name="20% - Accent1 2 25 17" xfId="12081" xr:uid="{549C0730-5D52-42DC-A03A-834E4B1F98DE}"/>
    <cellStyle name="20% - Accent1 2 25 18" xfId="12082" xr:uid="{1DBC64E8-9FFC-4C8D-B5E6-E9FEEA15529B}"/>
    <cellStyle name="20% - Accent1 2 25 2" xfId="12083" xr:uid="{292B1A96-072A-4A86-B64E-1EBB41B7EAE9}"/>
    <cellStyle name="20% - Accent1 2 25 2 2" xfId="12084" xr:uid="{513BC624-A5F1-4D36-90BA-6D22B49D8A6A}"/>
    <cellStyle name="20% - Accent1 2 25 2 3" xfId="12085" xr:uid="{65DE88A8-CCC9-4C9C-B930-7709422E9086}"/>
    <cellStyle name="20% - Accent1 2 25 2 4" xfId="12086" xr:uid="{6F4C6688-1EDF-4D83-A72F-C4ADB410267E}"/>
    <cellStyle name="20% - Accent1 2 25 2 5" xfId="12087" xr:uid="{C55D42DE-16BF-4EDD-B72E-DDF37CE36CDD}"/>
    <cellStyle name="20% - Accent1 2 25 2 6" xfId="12088" xr:uid="{3F077019-BF8F-4676-9ECF-87FE8DB875E2}"/>
    <cellStyle name="20% - Accent1 2 25 2 7" xfId="12089" xr:uid="{DF2B9E44-24B0-4951-957B-ACC260566B2C}"/>
    <cellStyle name="20% - Accent1 2 25 2 8" xfId="12090" xr:uid="{4070F6DE-36EA-451E-90DC-2BDC56D10D30}"/>
    <cellStyle name="20% - Accent1 2 25 3" xfId="12091" xr:uid="{8D139781-57D8-4715-BD0A-C4828CFFF148}"/>
    <cellStyle name="20% - Accent1 2 25 3 2" xfId="12092" xr:uid="{19ECC184-83A1-4DD3-9C3B-530B0B7D8543}"/>
    <cellStyle name="20% - Accent1 2 25 3 3" xfId="12093" xr:uid="{313DBCFA-490D-4AF5-B17F-192F7AF09000}"/>
    <cellStyle name="20% - Accent1 2 25 3 4" xfId="12094" xr:uid="{DAFBA2B4-A59B-48E4-9D9D-BA1A62BD9EE4}"/>
    <cellStyle name="20% - Accent1 2 25 3 5" xfId="12095" xr:uid="{9F1C3B9E-83FD-47AB-BA02-BBD8F1A16B99}"/>
    <cellStyle name="20% - Accent1 2 25 3 6" xfId="12096" xr:uid="{C337C5C4-659D-4C6F-8C71-30D408E94511}"/>
    <cellStyle name="20% - Accent1 2 25 3 7" xfId="12097" xr:uid="{F3E029C7-BA93-473A-A08A-0F09DEFA38D5}"/>
    <cellStyle name="20% - Accent1 2 25 3 8" xfId="12098" xr:uid="{1C7148F8-0026-4DE3-ADDC-2C442A8D6BE7}"/>
    <cellStyle name="20% - Accent1 2 25 4" xfId="12099" xr:uid="{50BD947B-ECA5-45EE-96A7-1C7D72F62236}"/>
    <cellStyle name="20% - Accent1 2 25 4 2" xfId="12100" xr:uid="{B6A09E66-FAEE-4A04-BB73-C4D54456B822}"/>
    <cellStyle name="20% - Accent1 2 25 5" xfId="12101" xr:uid="{DBA7BF97-4C73-4E78-A492-4F0ED974DC63}"/>
    <cellStyle name="20% - Accent1 2 25 5 2" xfId="12102" xr:uid="{E6E3A6C7-C464-481F-A953-E020F74D0066}"/>
    <cellStyle name="20% - Accent1 2 25 6" xfId="12103" xr:uid="{95CB91E3-9B22-4C49-9E5E-8187C1A1798B}"/>
    <cellStyle name="20% - Accent1 2 25 6 2" xfId="12104" xr:uid="{8ACB0745-3ED3-4195-AC82-0BF29928E102}"/>
    <cellStyle name="20% - Accent1 2 25 7" xfId="12105" xr:uid="{7729F2D6-9E6E-4917-A891-DB7D86F5E81E}"/>
    <cellStyle name="20% - Accent1 2 25 7 2" xfId="12106" xr:uid="{7992D0FF-F587-4B16-8752-22E60FA4F39C}"/>
    <cellStyle name="20% - Accent1 2 25 8" xfId="12107" xr:uid="{1A53E735-2534-4584-A840-B61442D7480E}"/>
    <cellStyle name="20% - Accent1 2 25 8 2" xfId="12108" xr:uid="{150ABD2B-BA36-481E-BB36-FFDFE7769FCB}"/>
    <cellStyle name="20% - Accent1 2 25 9" xfId="12109" xr:uid="{07076A36-436C-4261-99A9-CAC65B36D7A8}"/>
    <cellStyle name="20% - Accent1 2 25 9 2" xfId="12110" xr:uid="{7BD1539C-0504-454C-9774-1966F20507C9}"/>
    <cellStyle name="20% - Accent1 2 26" xfId="12111" xr:uid="{40D579E4-B8D5-4B08-8634-C4CC33A8654E}"/>
    <cellStyle name="20% - Accent1 2 27" xfId="12112" xr:uid="{0989F8DC-6995-4500-9E37-CB2DD86E8520}"/>
    <cellStyle name="20% - Accent1 2 28" xfId="12113" xr:uid="{74A5D0C7-F3E7-4343-AD26-FB0C5272C72C}"/>
    <cellStyle name="20% - Accent1 2 29" xfId="12114" xr:uid="{74114BC9-DE2F-4063-943E-B524057555C1}"/>
    <cellStyle name="20% - Accent1 2 3" xfId="3386" xr:uid="{054EC112-0BBA-4FE8-8FC6-3B86D7511607}"/>
    <cellStyle name="20% - Accent1 2 3 10" xfId="12115" xr:uid="{161B3EE8-5983-4383-92C5-C47252E5E381}"/>
    <cellStyle name="20% - Accent1 2 3 11" xfId="12116" xr:uid="{AC99C3E6-51CB-49F7-9610-2EF48DE96BE1}"/>
    <cellStyle name="20% - Accent1 2 3 12" xfId="12117" xr:uid="{3CDA7492-4B5F-40DB-B233-3FBCDDB6B556}"/>
    <cellStyle name="20% - Accent1 2 3 13" xfId="12118" xr:uid="{AB8F40E9-7E72-4523-B3ED-79F246526ABC}"/>
    <cellStyle name="20% - Accent1 2 3 14" xfId="12119" xr:uid="{7F5B08F9-EFB3-40F0-85A1-6BEEEF92F23A}"/>
    <cellStyle name="20% - Accent1 2 3 15" xfId="12120" xr:uid="{AE1469FB-5CE4-477D-B5C0-E3E6BC9B4ACD}"/>
    <cellStyle name="20% - Accent1 2 3 16" xfId="12121" xr:uid="{55ACD9EB-94EE-4386-888E-3C0555674C4B}"/>
    <cellStyle name="20% - Accent1 2 3 17" xfId="12122" xr:uid="{714708F9-9922-4FF8-9761-C09B1CBFD923}"/>
    <cellStyle name="20% - Accent1 2 3 18" xfId="12123" xr:uid="{7CC26E9F-6E7C-4283-A437-6D34228DBFA9}"/>
    <cellStyle name="20% - Accent1 2 3 19" xfId="12124" xr:uid="{B0A523B6-EC64-4192-91D5-81F87005897F}"/>
    <cellStyle name="20% - Accent1 2 3 19 10" xfId="12125" xr:uid="{5BE3F89A-7A6A-43F4-A576-C1B0055ED9A6}"/>
    <cellStyle name="20% - Accent1 2 3 19 10 2" xfId="12126" xr:uid="{28445AE7-ED0C-4EC5-BE43-1EED93D2D6CA}"/>
    <cellStyle name="20% - Accent1 2 3 19 11" xfId="12127" xr:uid="{EBE422C2-A5B6-45ED-9547-1DC0FA341AFA}"/>
    <cellStyle name="20% - Accent1 2 3 19 11 2" xfId="12128" xr:uid="{1C9C8984-8CC8-44A9-B6BF-F7DA5E9DCB19}"/>
    <cellStyle name="20% - Accent1 2 3 19 12" xfId="12129" xr:uid="{0201E94F-9BCE-4F24-BF56-EBAA8A5D1C5E}"/>
    <cellStyle name="20% - Accent1 2 3 19 13" xfId="12130" xr:uid="{4D8BBF3E-BEFC-46CF-8560-8B7811D6F6EC}"/>
    <cellStyle name="20% - Accent1 2 3 19 14" xfId="12131" xr:uid="{9FECF86E-3750-4F32-A581-3D33ADA67E01}"/>
    <cellStyle name="20% - Accent1 2 3 19 15" xfId="12132" xr:uid="{60CBC4C8-4003-4582-8722-60C3543CF96C}"/>
    <cellStyle name="20% - Accent1 2 3 19 16" xfId="12133" xr:uid="{CF5376B8-665E-4BD5-9357-39AAFFB87EBA}"/>
    <cellStyle name="20% - Accent1 2 3 19 17" xfId="12134" xr:uid="{3570A897-C423-41A3-8B14-6452BA793142}"/>
    <cellStyle name="20% - Accent1 2 3 19 18" xfId="12135" xr:uid="{87AB1645-C69A-4EB5-930F-E35E29F73AEC}"/>
    <cellStyle name="20% - Accent1 2 3 19 2" xfId="12136" xr:uid="{5E920058-F7A6-4EB1-BBF1-9EC5F3A3D6A4}"/>
    <cellStyle name="20% - Accent1 2 3 19 2 2" xfId="12137" xr:uid="{65BFEAF7-EA89-4A4B-A4E1-DEAA03BAADE3}"/>
    <cellStyle name="20% - Accent1 2 3 19 2 3" xfId="12138" xr:uid="{285DE178-3E8C-4B74-9650-84A31545B80D}"/>
    <cellStyle name="20% - Accent1 2 3 19 2 4" xfId="12139" xr:uid="{68A3F93F-C4FE-45B7-9AE7-D48C1492BA48}"/>
    <cellStyle name="20% - Accent1 2 3 19 2 5" xfId="12140" xr:uid="{26EBB8B5-A748-4634-BE24-7F0F2B4632EE}"/>
    <cellStyle name="20% - Accent1 2 3 19 2 6" xfId="12141" xr:uid="{E2FDB018-1F7A-4900-B1DC-04629E193840}"/>
    <cellStyle name="20% - Accent1 2 3 19 2 7" xfId="12142" xr:uid="{3148DB65-4726-4DAC-9D08-EFBAE23A852C}"/>
    <cellStyle name="20% - Accent1 2 3 19 2 8" xfId="12143" xr:uid="{E7B137D6-DD30-4E2A-B86C-A572D1943DB6}"/>
    <cellStyle name="20% - Accent1 2 3 19 3" xfId="12144" xr:uid="{F5D3BB1F-8D92-4DF0-BE65-AEBB96FBE43D}"/>
    <cellStyle name="20% - Accent1 2 3 19 3 2" xfId="12145" xr:uid="{9A97C998-847D-4F2C-95F3-0F4E76A7BC8C}"/>
    <cellStyle name="20% - Accent1 2 3 19 3 3" xfId="12146" xr:uid="{4B268FD4-B12C-45DF-8BED-3ADA6F3C1939}"/>
    <cellStyle name="20% - Accent1 2 3 19 3 4" xfId="12147" xr:uid="{4EF28527-6552-43AC-AE0F-DCD1AE0D8CD0}"/>
    <cellStyle name="20% - Accent1 2 3 19 3 5" xfId="12148" xr:uid="{F60BF7E6-DEC9-426D-A4E7-D3C5A4AC5A63}"/>
    <cellStyle name="20% - Accent1 2 3 19 3 6" xfId="12149" xr:uid="{3D579E47-6AF5-480D-959A-FA1BE03C5397}"/>
    <cellStyle name="20% - Accent1 2 3 19 3 7" xfId="12150" xr:uid="{6CFAD2AC-423D-46C8-BFE8-C9ED72E447B0}"/>
    <cellStyle name="20% - Accent1 2 3 19 3 8" xfId="12151" xr:uid="{9E7012D8-B147-4738-822A-1B9D30496C98}"/>
    <cellStyle name="20% - Accent1 2 3 19 4" xfId="12152" xr:uid="{31402CF6-8651-4104-B76B-0AF350907CCF}"/>
    <cellStyle name="20% - Accent1 2 3 19 4 2" xfId="12153" xr:uid="{7DC81277-D08C-4763-A58F-8EEDA27506A1}"/>
    <cellStyle name="20% - Accent1 2 3 19 5" xfId="12154" xr:uid="{3B09FA3B-F50A-420D-89CE-5D9CB54C2E67}"/>
    <cellStyle name="20% - Accent1 2 3 19 5 2" xfId="12155" xr:uid="{83A17A04-9CB0-4D04-9804-D71DB6817632}"/>
    <cellStyle name="20% - Accent1 2 3 19 6" xfId="12156" xr:uid="{5076C6D4-AC2A-4D69-8027-8DE7B9503D23}"/>
    <cellStyle name="20% - Accent1 2 3 19 6 2" xfId="12157" xr:uid="{A913B70E-AFA5-4890-8B64-352B96F85C85}"/>
    <cellStyle name="20% - Accent1 2 3 19 7" xfId="12158" xr:uid="{3FFCC154-F8CE-4486-B325-A540B374A047}"/>
    <cellStyle name="20% - Accent1 2 3 19 7 2" xfId="12159" xr:uid="{1C236A01-2832-4033-A772-11EBBC31AB3D}"/>
    <cellStyle name="20% - Accent1 2 3 19 8" xfId="12160" xr:uid="{F0A1E786-16BE-4919-8098-CF30DBEDEA2D}"/>
    <cellStyle name="20% - Accent1 2 3 19 8 2" xfId="12161" xr:uid="{5BA45B62-EADC-4F15-B7BA-32337F23E680}"/>
    <cellStyle name="20% - Accent1 2 3 19 9" xfId="12162" xr:uid="{D5C5C9F1-7538-486B-83D2-E10F98BC84BB}"/>
    <cellStyle name="20% - Accent1 2 3 19 9 2" xfId="12163" xr:uid="{95449564-891B-4CDA-9987-D3232761A611}"/>
    <cellStyle name="20% - Accent1 2 3 2" xfId="3387" xr:uid="{32D3C79E-323E-4228-96DC-3F244A57E9D9}"/>
    <cellStyle name="20% - Accent1 2 3 2 10" xfId="12164" xr:uid="{E9A395CB-5666-4881-A4A2-8100046D6B47}"/>
    <cellStyle name="20% - Accent1 2 3 2 10 2" xfId="12165" xr:uid="{032968E9-803E-4E5F-8210-011EB17C94EB}"/>
    <cellStyle name="20% - Accent1 2 3 2 11" xfId="12166" xr:uid="{477E7B3E-F0EF-4A50-B021-447C4A198F97}"/>
    <cellStyle name="20% - Accent1 2 3 2 11 2" xfId="12167" xr:uid="{A71C5501-A9CB-4248-94F6-D9E2DB4B8783}"/>
    <cellStyle name="20% - Accent1 2 3 2 12" xfId="12168" xr:uid="{CFBBC6EC-1E80-471F-86F2-F577BF64F927}"/>
    <cellStyle name="20% - Accent1 2 3 2 12 2" xfId="12169" xr:uid="{C9FE5822-482D-4F66-B446-684E8BE23439}"/>
    <cellStyle name="20% - Accent1 2 3 2 13" xfId="12170" xr:uid="{6160A54D-2ACF-40BB-8418-B92F2C4FCD7F}"/>
    <cellStyle name="20% - Accent1 2 3 2 13 2" xfId="12171" xr:uid="{CE55CEB0-86E8-4F33-99C1-38734925F574}"/>
    <cellStyle name="20% - Accent1 2 3 2 14" xfId="12172" xr:uid="{5E94204F-99CB-4333-9C09-C3E6E6144D42}"/>
    <cellStyle name="20% - Accent1 2 3 2 14 2" xfId="12173" xr:uid="{C569CA4F-629F-4644-8CCD-7AB5E65371D9}"/>
    <cellStyle name="20% - Accent1 2 3 2 15" xfId="12174" xr:uid="{A06B0278-5446-484B-A702-F86A43629ADF}"/>
    <cellStyle name="20% - Accent1 2 3 2 15 2" xfId="12175" xr:uid="{401FE5A5-1009-4545-B479-04283204B57E}"/>
    <cellStyle name="20% - Accent1 2 3 2 16" xfId="12176" xr:uid="{EA3CC10D-59AD-48E5-9A1D-A505E1F56A8C}"/>
    <cellStyle name="20% - Accent1 2 3 2 16 2" xfId="12177" xr:uid="{2B7D64E9-477C-4F20-87DE-D96403B5AC1B}"/>
    <cellStyle name="20% - Accent1 2 3 2 17" xfId="12178" xr:uid="{A18CC685-BFF2-47F5-A206-FC85344B421A}"/>
    <cellStyle name="20% - Accent1 2 3 2 18" xfId="12179" xr:uid="{AA154795-D44B-477D-9476-FC531A9321EC}"/>
    <cellStyle name="20% - Accent1 2 3 2 19" xfId="12180" xr:uid="{468ACF82-5389-4F81-BCDC-AB19966D0C02}"/>
    <cellStyle name="20% - Accent1 2 3 2 2" xfId="12181" xr:uid="{D98C2129-5EF1-443D-BF95-13DC4FE1C70A}"/>
    <cellStyle name="20% - Accent1 2 3 2 20" xfId="12182" xr:uid="{1409C5A0-B6E0-4DBA-89BC-4B12D2F7EA79}"/>
    <cellStyle name="20% - Accent1 2 3 2 21" xfId="12183" xr:uid="{F7CF00A7-FF1D-4341-A487-2E2A453B6D5B}"/>
    <cellStyle name="20% - Accent1 2 3 2 22" xfId="12184" xr:uid="{1BA31551-D881-418A-98D4-DC0331159BA3}"/>
    <cellStyle name="20% - Accent1 2 3 2 23" xfId="12185" xr:uid="{22AE4FAE-15ED-4148-9B86-A9A212F33923}"/>
    <cellStyle name="20% - Accent1 2 3 2 3" xfId="12186" xr:uid="{F9ECDD00-3E20-4420-88D4-9B0AFD021DDE}"/>
    <cellStyle name="20% - Accent1 2 3 2 4" xfId="12187" xr:uid="{25B4BFBB-7ECF-4B30-A409-147CDEA63CEA}"/>
    <cellStyle name="20% - Accent1 2 3 2 5" xfId="12188" xr:uid="{AC8A8142-F82E-4383-B34C-E56464224416}"/>
    <cellStyle name="20% - Accent1 2 3 2 6" xfId="12189" xr:uid="{CF6443E7-99CA-45D8-88DB-96E903DD8952}"/>
    <cellStyle name="20% - Accent1 2 3 2 7" xfId="12190" xr:uid="{34312D49-CD85-48B1-B673-0F5D3E8BDA28}"/>
    <cellStyle name="20% - Accent1 2 3 2 7 2" xfId="12191" xr:uid="{B13042D3-A0DC-4310-BCC6-B8E19419CD10}"/>
    <cellStyle name="20% - Accent1 2 3 2 7 3" xfId="12192" xr:uid="{7F4F38D3-F878-4BBE-BE7F-3AB031EEE518}"/>
    <cellStyle name="20% - Accent1 2 3 2 7 4" xfId="12193" xr:uid="{42281877-3390-4122-8BE6-B6DA493E0858}"/>
    <cellStyle name="20% - Accent1 2 3 2 7 5" xfId="12194" xr:uid="{5DB3947F-7A63-4A24-9BBE-08335B6F57B9}"/>
    <cellStyle name="20% - Accent1 2 3 2 7 6" xfId="12195" xr:uid="{97A3CAAC-C468-4AA6-9DBD-E383B05120A3}"/>
    <cellStyle name="20% - Accent1 2 3 2 7 7" xfId="12196" xr:uid="{484591FE-5C10-4B2C-BD28-4A1CCE86B34A}"/>
    <cellStyle name="20% - Accent1 2 3 2 7 8" xfId="12197" xr:uid="{A3EF3A40-DD19-4FFB-94D7-A34DD0CD1B1E}"/>
    <cellStyle name="20% - Accent1 2 3 2 8" xfId="12198" xr:uid="{94A7EBC1-A6D4-47B0-A6AB-AD548727FA05}"/>
    <cellStyle name="20% - Accent1 2 3 2 8 2" xfId="12199" xr:uid="{F017F2E2-B03E-4CB0-A2DD-0933B3B2AF09}"/>
    <cellStyle name="20% - Accent1 2 3 2 8 3" xfId="12200" xr:uid="{EACD0319-D05C-4BAA-B9FC-353FF5D182DF}"/>
    <cellStyle name="20% - Accent1 2 3 2 8 4" xfId="12201" xr:uid="{E425935C-A4B2-4F6E-BFED-E69D23BE844B}"/>
    <cellStyle name="20% - Accent1 2 3 2 8 5" xfId="12202" xr:uid="{7B712408-9042-4A92-AFAD-3467BF88396C}"/>
    <cellStyle name="20% - Accent1 2 3 2 8 6" xfId="12203" xr:uid="{B780B3F3-6CD6-48F8-8497-BFC97EA94F02}"/>
    <cellStyle name="20% - Accent1 2 3 2 8 7" xfId="12204" xr:uid="{AED379C0-4BF7-4411-8C1D-D74BEF246828}"/>
    <cellStyle name="20% - Accent1 2 3 2 8 8" xfId="12205" xr:uid="{FBEBA608-32D2-45BC-9B95-AB8B5699E8CD}"/>
    <cellStyle name="20% - Accent1 2 3 2 9" xfId="12206" xr:uid="{79E65592-633F-45CA-BF3D-C912FD521B47}"/>
    <cellStyle name="20% - Accent1 2 3 2 9 2" xfId="12207" xr:uid="{D63A17A1-080D-4292-AD24-C8BFB44EF707}"/>
    <cellStyle name="20% - Accent1 2 3 2_AccImp" xfId="61925" xr:uid="{DCBC88E8-2C35-4461-84F4-8C845E3C8C34}"/>
    <cellStyle name="20% - Accent1 2 3 20" xfId="12208" xr:uid="{E4BB3D73-57D6-46C7-9923-FEE4354C96FF}"/>
    <cellStyle name="20% - Accent1 2 3 20 10" xfId="12209" xr:uid="{476897D4-5CCB-45E2-8620-5728F7E42DEA}"/>
    <cellStyle name="20% - Accent1 2 3 20 10 2" xfId="12210" xr:uid="{590656B2-7DE4-4E37-A0D7-8C60EC293B87}"/>
    <cellStyle name="20% - Accent1 2 3 20 11" xfId="12211" xr:uid="{0C7CB5B1-7AEF-4267-9CC7-1BA83593F5C9}"/>
    <cellStyle name="20% - Accent1 2 3 20 11 2" xfId="12212" xr:uid="{E95FC9B3-C7DC-4964-8267-355C3B9FEFED}"/>
    <cellStyle name="20% - Accent1 2 3 20 12" xfId="12213" xr:uid="{B61FF910-35B6-4C5F-B515-32135B045C88}"/>
    <cellStyle name="20% - Accent1 2 3 20 13" xfId="12214" xr:uid="{1420FAA7-DAEA-4488-87E3-E98559F331EC}"/>
    <cellStyle name="20% - Accent1 2 3 20 14" xfId="12215" xr:uid="{77B3B37E-02AF-4883-996A-3A7ED8022B1F}"/>
    <cellStyle name="20% - Accent1 2 3 20 15" xfId="12216" xr:uid="{A2076177-EA93-4E33-BEA4-99DFC7F332F8}"/>
    <cellStyle name="20% - Accent1 2 3 20 16" xfId="12217" xr:uid="{85F4C2A5-A186-4F87-A39A-B79334800D4A}"/>
    <cellStyle name="20% - Accent1 2 3 20 17" xfId="12218" xr:uid="{1BC8AE0D-325D-442E-B003-5F653F697F5B}"/>
    <cellStyle name="20% - Accent1 2 3 20 18" xfId="12219" xr:uid="{9463AA00-939C-46C6-8548-A687010BCC3F}"/>
    <cellStyle name="20% - Accent1 2 3 20 2" xfId="12220" xr:uid="{4104FE94-2EEC-4F85-B570-2457E704F4F0}"/>
    <cellStyle name="20% - Accent1 2 3 20 2 2" xfId="12221" xr:uid="{B307C7E2-3D81-4A8E-8454-B7A990A39221}"/>
    <cellStyle name="20% - Accent1 2 3 20 2 3" xfId="12222" xr:uid="{C6D3FF79-D54A-4832-8C3E-F4EAA51245C0}"/>
    <cellStyle name="20% - Accent1 2 3 20 2 4" xfId="12223" xr:uid="{D0A785DC-97DA-4B26-87EE-0E0515AEA53C}"/>
    <cellStyle name="20% - Accent1 2 3 20 2 5" xfId="12224" xr:uid="{73015458-E6AE-4F95-A49D-0B6EE98A8185}"/>
    <cellStyle name="20% - Accent1 2 3 20 2 6" xfId="12225" xr:uid="{5F43488F-87BF-46B3-BB5A-909B9091055F}"/>
    <cellStyle name="20% - Accent1 2 3 20 2 7" xfId="12226" xr:uid="{A4ACDDA0-F2DC-4A40-BD71-0C1AD3ED548A}"/>
    <cellStyle name="20% - Accent1 2 3 20 2 8" xfId="12227" xr:uid="{AF8A1AB1-7A24-4938-AC88-590511E6C741}"/>
    <cellStyle name="20% - Accent1 2 3 20 3" xfId="12228" xr:uid="{1D20270C-6CF6-4CCB-85A0-6744EB131596}"/>
    <cellStyle name="20% - Accent1 2 3 20 3 2" xfId="12229" xr:uid="{321F8575-0145-4AC0-BECA-846D18C35064}"/>
    <cellStyle name="20% - Accent1 2 3 20 3 3" xfId="12230" xr:uid="{FED4F4CC-AEB4-4C63-8C6E-B94E0FC30FAC}"/>
    <cellStyle name="20% - Accent1 2 3 20 3 4" xfId="12231" xr:uid="{D40928FD-46A1-4CA3-8ABC-3454FE257811}"/>
    <cellStyle name="20% - Accent1 2 3 20 3 5" xfId="12232" xr:uid="{E286F48A-FC20-44D8-A9B6-DA77AF09B0EE}"/>
    <cellStyle name="20% - Accent1 2 3 20 3 6" xfId="12233" xr:uid="{8BD6FA92-E451-43F6-9F2E-25D8A87AEEFA}"/>
    <cellStyle name="20% - Accent1 2 3 20 3 7" xfId="12234" xr:uid="{EAB0C772-1D4D-4DE6-95C6-59081B97C51C}"/>
    <cellStyle name="20% - Accent1 2 3 20 3 8" xfId="12235" xr:uid="{085CB11D-98AA-497D-9A19-16A339C4E693}"/>
    <cellStyle name="20% - Accent1 2 3 20 4" xfId="12236" xr:uid="{8D91BCB8-4FEF-4482-858D-6500329C04D0}"/>
    <cellStyle name="20% - Accent1 2 3 20 4 2" xfId="12237" xr:uid="{9F8CEAB3-4B27-48FE-A0D8-382676151A39}"/>
    <cellStyle name="20% - Accent1 2 3 20 5" xfId="12238" xr:uid="{7417488B-1786-4466-8F34-566D7203C892}"/>
    <cellStyle name="20% - Accent1 2 3 20 5 2" xfId="12239" xr:uid="{7DE238FF-AF1E-485B-8B45-2709061A8CB0}"/>
    <cellStyle name="20% - Accent1 2 3 20 6" xfId="12240" xr:uid="{C3D1A270-3660-401D-948C-8D6C77B1FDE4}"/>
    <cellStyle name="20% - Accent1 2 3 20 6 2" xfId="12241" xr:uid="{CD5B0134-1C62-47F7-8D13-63C39BEAF1C9}"/>
    <cellStyle name="20% - Accent1 2 3 20 7" xfId="12242" xr:uid="{CC11F42E-E5E8-4296-B678-7E669C679B35}"/>
    <cellStyle name="20% - Accent1 2 3 20 7 2" xfId="12243" xr:uid="{A9DA7958-AEF6-466A-ABC5-D7C42320EFAB}"/>
    <cellStyle name="20% - Accent1 2 3 20 8" xfId="12244" xr:uid="{C909FFE0-301B-4F9C-A079-C5CDD048A84B}"/>
    <cellStyle name="20% - Accent1 2 3 20 8 2" xfId="12245" xr:uid="{4A63BD50-9AC7-4BFB-950D-DF3077444257}"/>
    <cellStyle name="20% - Accent1 2 3 20 9" xfId="12246" xr:uid="{B2A0A7F3-D9E7-4837-BA24-E62BF5E3BA47}"/>
    <cellStyle name="20% - Accent1 2 3 20 9 2" xfId="12247" xr:uid="{DD566FCF-FE1A-4E24-B164-53B12B9C8740}"/>
    <cellStyle name="20% - Accent1 2 3 21" xfId="12248" xr:uid="{F3E6FB9F-E439-4737-8B0C-F2C3043082D5}"/>
    <cellStyle name="20% - Accent1 2 3 21 10" xfId="12249" xr:uid="{F33AB88D-0470-417F-9391-105A32C7BF62}"/>
    <cellStyle name="20% - Accent1 2 3 21 10 2" xfId="12250" xr:uid="{B257F3C0-D52F-49AC-8157-70B18EFB4DA9}"/>
    <cellStyle name="20% - Accent1 2 3 21 11" xfId="12251" xr:uid="{C8C8B457-F229-4D7D-BD81-FE52B435E82A}"/>
    <cellStyle name="20% - Accent1 2 3 21 11 2" xfId="12252" xr:uid="{381F4054-133E-493D-963C-63F86C6C9F50}"/>
    <cellStyle name="20% - Accent1 2 3 21 12" xfId="12253" xr:uid="{93ECFBDE-DA30-4E94-91C6-C7485AC0CE33}"/>
    <cellStyle name="20% - Accent1 2 3 21 13" xfId="12254" xr:uid="{303734AA-E88F-45BD-8C64-B6BF9732E8C3}"/>
    <cellStyle name="20% - Accent1 2 3 21 14" xfId="12255" xr:uid="{6105F11B-39D2-449F-8F05-1FE1D0E51B13}"/>
    <cellStyle name="20% - Accent1 2 3 21 15" xfId="12256" xr:uid="{B685E2DB-BFF2-44B7-9A61-59E309381202}"/>
    <cellStyle name="20% - Accent1 2 3 21 16" xfId="12257" xr:uid="{6B57E6A0-FE7E-4915-BEB7-2BCC5E194EFE}"/>
    <cellStyle name="20% - Accent1 2 3 21 17" xfId="12258" xr:uid="{A7B8D5C5-A2CE-436F-B1DE-7C51B3C09EAA}"/>
    <cellStyle name="20% - Accent1 2 3 21 18" xfId="12259" xr:uid="{0073FB50-8540-47BD-A0A1-EBE6E7CA16ED}"/>
    <cellStyle name="20% - Accent1 2 3 21 2" xfId="12260" xr:uid="{D446B5D7-6D78-45F4-98D3-C335F9019290}"/>
    <cellStyle name="20% - Accent1 2 3 21 2 2" xfId="12261" xr:uid="{7F8EB57E-7AC5-4176-95C4-A4F3AA54EC58}"/>
    <cellStyle name="20% - Accent1 2 3 21 2 3" xfId="12262" xr:uid="{3AD5CD58-F360-4CB8-9CE1-0F871E707E88}"/>
    <cellStyle name="20% - Accent1 2 3 21 2 4" xfId="12263" xr:uid="{801B5B64-EFB1-402C-8864-EB66894BF691}"/>
    <cellStyle name="20% - Accent1 2 3 21 2 5" xfId="12264" xr:uid="{51A00EF7-BE44-47FE-BADE-B9FBA985CAE6}"/>
    <cellStyle name="20% - Accent1 2 3 21 2 6" xfId="12265" xr:uid="{387E45D2-61C6-43AC-8605-98F49DBCBAD7}"/>
    <cellStyle name="20% - Accent1 2 3 21 2 7" xfId="12266" xr:uid="{30CE2192-220C-4B6D-85A2-6331A53A8750}"/>
    <cellStyle name="20% - Accent1 2 3 21 2 8" xfId="12267" xr:uid="{085D045A-D321-4D37-93A2-C9861A633655}"/>
    <cellStyle name="20% - Accent1 2 3 21 3" xfId="12268" xr:uid="{36463262-ECD6-4E7F-88F9-0044C9595F4B}"/>
    <cellStyle name="20% - Accent1 2 3 21 3 2" xfId="12269" xr:uid="{F4713C39-49BD-4E7D-BA08-3BF5ED530D8D}"/>
    <cellStyle name="20% - Accent1 2 3 21 3 3" xfId="12270" xr:uid="{6AD38BAB-73CD-448F-BBDF-2E37884699AF}"/>
    <cellStyle name="20% - Accent1 2 3 21 3 4" xfId="12271" xr:uid="{577B6D5E-499D-499F-93A2-EB7B178E469A}"/>
    <cellStyle name="20% - Accent1 2 3 21 3 5" xfId="12272" xr:uid="{C6384B71-4176-4AB8-B5ED-0762C801A851}"/>
    <cellStyle name="20% - Accent1 2 3 21 3 6" xfId="12273" xr:uid="{6B9F7177-060A-407A-BC1A-D72DA3C691E9}"/>
    <cellStyle name="20% - Accent1 2 3 21 3 7" xfId="12274" xr:uid="{BEDD4060-45C1-4353-AC03-F2B1FC4AD474}"/>
    <cellStyle name="20% - Accent1 2 3 21 3 8" xfId="12275" xr:uid="{0F089C37-1ECE-4B65-AD14-9A48DB8AC70B}"/>
    <cellStyle name="20% - Accent1 2 3 21 4" xfId="12276" xr:uid="{4A78CC0E-EC42-4AC4-9AC8-7247B5A5D5EC}"/>
    <cellStyle name="20% - Accent1 2 3 21 4 2" xfId="12277" xr:uid="{B8649E42-E005-4A6B-94B9-B53033CA6283}"/>
    <cellStyle name="20% - Accent1 2 3 21 5" xfId="12278" xr:uid="{45613ACC-D19B-47E2-BFF5-55CD64D840E3}"/>
    <cellStyle name="20% - Accent1 2 3 21 5 2" xfId="12279" xr:uid="{504CDFA1-1C55-44AC-B78E-FB9932B7D1C7}"/>
    <cellStyle name="20% - Accent1 2 3 21 6" xfId="12280" xr:uid="{9EE87C55-452E-47D5-9533-C27F80B5F697}"/>
    <cellStyle name="20% - Accent1 2 3 21 6 2" xfId="12281" xr:uid="{F8B167E9-7DBD-4D3B-8189-55F83B3625AF}"/>
    <cellStyle name="20% - Accent1 2 3 21 7" xfId="12282" xr:uid="{9EA116EC-DE81-4714-A3F0-BF1434E1C514}"/>
    <cellStyle name="20% - Accent1 2 3 21 7 2" xfId="12283" xr:uid="{A43E2A33-91ED-4CB4-B762-7EF76A5999D7}"/>
    <cellStyle name="20% - Accent1 2 3 21 8" xfId="12284" xr:uid="{D82D5C85-86FA-497B-9E41-57F899CCDBFE}"/>
    <cellStyle name="20% - Accent1 2 3 21 8 2" xfId="12285" xr:uid="{CB116A37-6A30-437A-A3FF-6181798DD0B8}"/>
    <cellStyle name="20% - Accent1 2 3 21 9" xfId="12286" xr:uid="{1F3F9CD9-5424-45A5-9D8D-55361BA63F3B}"/>
    <cellStyle name="20% - Accent1 2 3 21 9 2" xfId="12287" xr:uid="{9A40300C-B114-4ABB-AD13-CB1753A217C5}"/>
    <cellStyle name="20% - Accent1 2 3 22" xfId="12288" xr:uid="{8BEEC6A6-A36E-445E-A59E-55CD339E5F02}"/>
    <cellStyle name="20% - Accent1 2 3 22 10" xfId="12289" xr:uid="{4AB25E00-5A8B-4AE6-9925-D241024CE4F0}"/>
    <cellStyle name="20% - Accent1 2 3 22 10 2" xfId="12290" xr:uid="{A8CC5FB8-A010-4EA9-A096-75A111F8D244}"/>
    <cellStyle name="20% - Accent1 2 3 22 11" xfId="12291" xr:uid="{F7355667-8528-485D-9DFD-7DC3D986524E}"/>
    <cellStyle name="20% - Accent1 2 3 22 11 2" xfId="12292" xr:uid="{4FBE68DE-B1C8-4033-AA33-BE22B368DFA8}"/>
    <cellStyle name="20% - Accent1 2 3 22 12" xfId="12293" xr:uid="{EA28D24B-3351-4360-AA9F-AC76AB717C30}"/>
    <cellStyle name="20% - Accent1 2 3 22 13" xfId="12294" xr:uid="{66F06D9D-0365-4C87-9AA0-C52F3B36A7A3}"/>
    <cellStyle name="20% - Accent1 2 3 22 14" xfId="12295" xr:uid="{7A0190D5-1FF2-48C4-8C9E-01D166D09EBE}"/>
    <cellStyle name="20% - Accent1 2 3 22 15" xfId="12296" xr:uid="{35EB2315-7617-4430-B2CE-40683D256513}"/>
    <cellStyle name="20% - Accent1 2 3 22 16" xfId="12297" xr:uid="{B64E5BFF-834A-449B-8EF2-9509E805D069}"/>
    <cellStyle name="20% - Accent1 2 3 22 17" xfId="12298" xr:uid="{E064A5B8-3BE5-4396-93C7-B9A6DA176D97}"/>
    <cellStyle name="20% - Accent1 2 3 22 18" xfId="12299" xr:uid="{96EDF2E4-6A8A-4511-BC39-855D491F3E2B}"/>
    <cellStyle name="20% - Accent1 2 3 22 2" xfId="12300" xr:uid="{36995E31-B3C2-419A-AD42-CCB7DB81776E}"/>
    <cellStyle name="20% - Accent1 2 3 22 2 2" xfId="12301" xr:uid="{A52200DE-8C0D-41D3-81AE-BA38EBF453D7}"/>
    <cellStyle name="20% - Accent1 2 3 22 2 3" xfId="12302" xr:uid="{D03ABC5D-548E-4144-B203-4361E16AA7E6}"/>
    <cellStyle name="20% - Accent1 2 3 22 2 4" xfId="12303" xr:uid="{5A976101-033A-4555-AB50-2F8593EB9128}"/>
    <cellStyle name="20% - Accent1 2 3 22 2 5" xfId="12304" xr:uid="{60F727CC-2872-4715-A86E-60412AB196AB}"/>
    <cellStyle name="20% - Accent1 2 3 22 2 6" xfId="12305" xr:uid="{246FDF59-045E-4F11-AE11-CF79A6F18166}"/>
    <cellStyle name="20% - Accent1 2 3 22 2 7" xfId="12306" xr:uid="{4C245424-B263-401F-9457-4D85F1461B40}"/>
    <cellStyle name="20% - Accent1 2 3 22 2 8" xfId="12307" xr:uid="{4212A81B-F64E-4B1A-A2DC-F198121FF69E}"/>
    <cellStyle name="20% - Accent1 2 3 22 3" xfId="12308" xr:uid="{14EE21B0-BE2A-4563-97CB-A275EBCB1231}"/>
    <cellStyle name="20% - Accent1 2 3 22 3 2" xfId="12309" xr:uid="{80716A07-0054-40EA-B8CD-0A2EBEF1A6E0}"/>
    <cellStyle name="20% - Accent1 2 3 22 3 3" xfId="12310" xr:uid="{A0E4FE75-801B-4D5B-AD3F-27A00005DD7C}"/>
    <cellStyle name="20% - Accent1 2 3 22 3 4" xfId="12311" xr:uid="{F899D56F-D306-413A-B1BE-C85DAF50DC49}"/>
    <cellStyle name="20% - Accent1 2 3 22 3 5" xfId="12312" xr:uid="{14E0BC85-1432-4AD6-9FB6-523BBA66CBBF}"/>
    <cellStyle name="20% - Accent1 2 3 22 3 6" xfId="12313" xr:uid="{135DBE92-5A3E-43CE-ADC4-84BCAEF68F3C}"/>
    <cellStyle name="20% - Accent1 2 3 22 3 7" xfId="12314" xr:uid="{33C408AC-351D-4542-BB01-27D03E76F5AE}"/>
    <cellStyle name="20% - Accent1 2 3 22 3 8" xfId="12315" xr:uid="{C240E6ED-88A4-4F5E-BDF0-0580B0BB30CB}"/>
    <cellStyle name="20% - Accent1 2 3 22 4" xfId="12316" xr:uid="{FC5CECEE-453B-43FA-BA3E-E2A076061798}"/>
    <cellStyle name="20% - Accent1 2 3 22 4 2" xfId="12317" xr:uid="{8DA2B1C9-5C29-4476-8B91-E88D993CE021}"/>
    <cellStyle name="20% - Accent1 2 3 22 5" xfId="12318" xr:uid="{3C01EC87-FEF7-4978-AA6F-651986C92335}"/>
    <cellStyle name="20% - Accent1 2 3 22 5 2" xfId="12319" xr:uid="{A26AC762-28C5-4367-A766-5B1C056F00BB}"/>
    <cellStyle name="20% - Accent1 2 3 22 6" xfId="12320" xr:uid="{92C3645C-F8C6-419F-9BA2-C7450218DC0C}"/>
    <cellStyle name="20% - Accent1 2 3 22 6 2" xfId="12321" xr:uid="{C259FD15-9556-4D16-88D0-8F9E0657D3D2}"/>
    <cellStyle name="20% - Accent1 2 3 22 7" xfId="12322" xr:uid="{00897808-03BF-44D1-9769-467935756EE2}"/>
    <cellStyle name="20% - Accent1 2 3 22 7 2" xfId="12323" xr:uid="{43F25136-D4B4-4CC5-BAA1-17D668793AE8}"/>
    <cellStyle name="20% - Accent1 2 3 22 8" xfId="12324" xr:uid="{1144F340-0CAD-4D5D-AAE4-3C5B1CBDB64A}"/>
    <cellStyle name="20% - Accent1 2 3 22 8 2" xfId="12325" xr:uid="{A02002A3-D38E-43CC-B3A6-D4372610DB9E}"/>
    <cellStyle name="20% - Accent1 2 3 22 9" xfId="12326" xr:uid="{AD2D1BA3-AE2F-4C0F-AF3B-1D2D44F95C1F}"/>
    <cellStyle name="20% - Accent1 2 3 22 9 2" xfId="12327" xr:uid="{32CCDB06-8DB3-422F-82FF-2D74CFC0F98E}"/>
    <cellStyle name="20% - Accent1 2 3 23" xfId="12328" xr:uid="{174BD9D0-20DC-4C57-96AE-1E79A1871A2F}"/>
    <cellStyle name="20% - Accent1 2 3 23 2" xfId="12329" xr:uid="{54BEC646-EED4-4F38-91E8-8307024F7986}"/>
    <cellStyle name="20% - Accent1 2 3 23 3" xfId="12330" xr:uid="{539DD64E-E203-4C9B-B082-5B60BDA07E70}"/>
    <cellStyle name="20% - Accent1 2 3 23 4" xfId="12331" xr:uid="{2E7FE679-90FB-4984-AB09-05F9B71042D5}"/>
    <cellStyle name="20% - Accent1 2 3 23 5" xfId="12332" xr:uid="{183AE5E3-1A87-463F-91EA-DD3F0A2BAFEF}"/>
    <cellStyle name="20% - Accent1 2 3 23 6" xfId="12333" xr:uid="{15A8602D-9153-43E4-B6D3-F5C9706EB6E3}"/>
    <cellStyle name="20% - Accent1 2 3 23 7" xfId="12334" xr:uid="{3D513933-FB53-4909-9C63-801E86F03CCF}"/>
    <cellStyle name="20% - Accent1 2 3 23 8" xfId="12335" xr:uid="{A87F5D63-EE24-42A9-8580-766726C621F1}"/>
    <cellStyle name="20% - Accent1 2 3 24" xfId="12336" xr:uid="{1A548E97-61DF-4995-8BC4-8BE6EA7C3871}"/>
    <cellStyle name="20% - Accent1 2 3 24 2" xfId="12337" xr:uid="{E844D304-6F49-4DC7-9C8E-EDBBAA7E8FEF}"/>
    <cellStyle name="20% - Accent1 2 3 24 3" xfId="12338" xr:uid="{6B4FFDE8-FFBE-42E8-98EC-4B70A3433E1D}"/>
    <cellStyle name="20% - Accent1 2 3 24 4" xfId="12339" xr:uid="{6A2214BC-2817-4AEE-86D9-600F8177E8D6}"/>
    <cellStyle name="20% - Accent1 2 3 24 5" xfId="12340" xr:uid="{3EC7BAEA-3B5A-4A96-A86C-26F15C33F09E}"/>
    <cellStyle name="20% - Accent1 2 3 24 6" xfId="12341" xr:uid="{C5FB320F-DA55-4618-B16D-1968C1CAFC48}"/>
    <cellStyle name="20% - Accent1 2 3 24 7" xfId="12342" xr:uid="{20776339-F0FF-4561-81C7-E38470E86AF7}"/>
    <cellStyle name="20% - Accent1 2 3 24 8" xfId="12343" xr:uid="{393CFAD2-9000-4F0E-8E2A-178B3E54691D}"/>
    <cellStyle name="20% - Accent1 2 3 25" xfId="12344" xr:uid="{6AFB4351-7CE1-4905-942D-874595BD5527}"/>
    <cellStyle name="20% - Accent1 2 3 25 2" xfId="12345" xr:uid="{A002ED76-5F36-4E84-9556-CE5FF2815CB3}"/>
    <cellStyle name="20% - Accent1 2 3 26" xfId="12346" xr:uid="{F8061E9D-C280-44B0-97C1-BFD12AF0BA75}"/>
    <cellStyle name="20% - Accent1 2 3 26 2" xfId="12347" xr:uid="{C3EB6F84-BE24-4A1D-9928-1C8CC94987FD}"/>
    <cellStyle name="20% - Accent1 2 3 27" xfId="12348" xr:uid="{017AABD1-95B3-41FA-BBA5-ECA065D9C2F1}"/>
    <cellStyle name="20% - Accent1 2 3 27 2" xfId="12349" xr:uid="{CD22E335-BE94-4650-95C2-0F8E4BAAFBFF}"/>
    <cellStyle name="20% - Accent1 2 3 28" xfId="12350" xr:uid="{2A488CA8-6581-4007-84B6-9443424F8292}"/>
    <cellStyle name="20% - Accent1 2 3 28 2" xfId="12351" xr:uid="{10C5C45B-E083-44EA-8F25-D46BCC1FDDEA}"/>
    <cellStyle name="20% - Accent1 2 3 29" xfId="12352" xr:uid="{87F167C8-9971-4AC7-A95C-51737AE4EFEC}"/>
    <cellStyle name="20% - Accent1 2 3 29 2" xfId="12353" xr:uid="{FD88ED93-710A-41F4-9F75-FA919A5CBF87}"/>
    <cellStyle name="20% - Accent1 2 3 3" xfId="3388" xr:uid="{A3697B18-B9A9-4CAC-B92F-E0C4B9C0A075}"/>
    <cellStyle name="20% - Accent1 2 3 30" xfId="12354" xr:uid="{58602AF2-EF6E-423A-9407-C7E9C4BD6995}"/>
    <cellStyle name="20% - Accent1 2 3 30 2" xfId="12355" xr:uid="{1ED5CA3F-F1B6-4526-8867-403F8193998D}"/>
    <cellStyle name="20% - Accent1 2 3 31" xfId="12356" xr:uid="{858CFCAA-E4FE-4948-A985-AD66C6A959BB}"/>
    <cellStyle name="20% - Accent1 2 3 31 2" xfId="12357" xr:uid="{E542906F-6F71-43DA-8907-6AEA5BBD2B9C}"/>
    <cellStyle name="20% - Accent1 2 3 32" xfId="12358" xr:uid="{E013A67E-ECE0-4FC2-80D2-E6C9663C0B87}"/>
    <cellStyle name="20% - Accent1 2 3 32 2" xfId="12359" xr:uid="{8D282726-46E4-4BF8-9E30-FACF105EBA15}"/>
    <cellStyle name="20% - Accent1 2 3 33" xfId="12360" xr:uid="{3AB2073D-4E17-4524-A8EB-D6D8E483E44C}"/>
    <cellStyle name="20% - Accent1 2 3 34" xfId="12361" xr:uid="{9C75C878-4DD0-4982-BE4A-488DDB66CA68}"/>
    <cellStyle name="20% - Accent1 2 3 35" xfId="12362" xr:uid="{DD924EB4-41AD-408F-93F8-D57327AE4D21}"/>
    <cellStyle name="20% - Accent1 2 3 36" xfId="12363" xr:uid="{253C0B5B-5650-4BF9-B75E-CCE894712DF2}"/>
    <cellStyle name="20% - Accent1 2 3 37" xfId="12364" xr:uid="{F762285E-B70F-4556-87CA-911CA598CE20}"/>
    <cellStyle name="20% - Accent1 2 3 38" xfId="12365" xr:uid="{AF37289C-FE21-4EF2-8BE3-A810AABC31CD}"/>
    <cellStyle name="20% - Accent1 2 3 39" xfId="12366" xr:uid="{2F030EFD-0B55-4CAF-8913-A368035A3DA8}"/>
    <cellStyle name="20% - Accent1 2 3 4" xfId="3389" xr:uid="{4EC5B09F-F5F6-4EF7-9609-2FFB59255111}"/>
    <cellStyle name="20% - Accent1 2 3 40" xfId="12367" xr:uid="{F358F6BF-697E-449E-8F50-E2065A482569}"/>
    <cellStyle name="20% - Accent1 2 3 41" xfId="12368" xr:uid="{144ADC05-3947-422F-9196-ABBD4B21E868}"/>
    <cellStyle name="20% - Accent1 2 3 5" xfId="3390" xr:uid="{3C864F9E-8CD7-4B5A-A38F-C5A1A27BE3B9}"/>
    <cellStyle name="20% - Accent1 2 3 6" xfId="12369" xr:uid="{42FB542C-53C4-48C4-8945-06314E2D9E5F}"/>
    <cellStyle name="20% - Accent1 2 3 7" xfId="12370" xr:uid="{69493F26-057A-4034-8E8F-0DF5933AE28A}"/>
    <cellStyle name="20% - Accent1 2 3 8" xfId="12371" xr:uid="{D1DAF23D-201B-4846-BEA0-A2722A69CEE2}"/>
    <cellStyle name="20% - Accent1 2 3 9" xfId="12372" xr:uid="{26815D19-E8D3-4756-9234-B63B7E7E2223}"/>
    <cellStyle name="20% - Accent1 2 3_AccImp" xfId="61926" xr:uid="{38A6544C-DFEB-45EB-8D56-A2B401945517}"/>
    <cellStyle name="20% - Accent1 2 30" xfId="12373" xr:uid="{385B82B7-11A5-40C6-94C2-0B10F2944517}"/>
    <cellStyle name="20% - Accent1 2 31" xfId="12374" xr:uid="{B85118A6-D69D-4E16-A6ED-2591B7F79F27}"/>
    <cellStyle name="20% - Accent1 2 32" xfId="12375" xr:uid="{048A8D98-3477-49CB-87B0-CF87C8F63733}"/>
    <cellStyle name="20% - Accent1 2 33" xfId="12376" xr:uid="{8F0A3C45-30F3-4B5A-B9AC-9CCEAC281151}"/>
    <cellStyle name="20% - Accent1 2 34" xfId="12377" xr:uid="{D283584E-662C-40F2-AEEC-1B9891504B69}"/>
    <cellStyle name="20% - Accent1 2 35" xfId="12378" xr:uid="{0C547F6C-AA4C-4A1B-AB24-BF63825866B7}"/>
    <cellStyle name="20% - Accent1 2 36" xfId="12379" xr:uid="{6FFEC2EF-9D23-4982-85C2-439E4275302B}"/>
    <cellStyle name="20% - Accent1 2 37" xfId="12380" xr:uid="{2FF8CEC7-9B53-49B7-99F4-CEA8459C7922}"/>
    <cellStyle name="20% - Accent1 2 38" xfId="12381" xr:uid="{178094A0-A6BE-417D-A160-C97A6E310E85}"/>
    <cellStyle name="20% - Accent1 2 39" xfId="12382" xr:uid="{74425BF7-6547-4F32-A571-FABCF008B8D3}"/>
    <cellStyle name="20% - Accent1 2 4" xfId="3391" xr:uid="{5C797209-77D3-46D8-ADF3-492B8E03A6C8}"/>
    <cellStyle name="20% - Accent1 2 4 2" xfId="12383" xr:uid="{525EB535-FA2C-4D58-B221-564D4686FDC0}"/>
    <cellStyle name="20% - Accent1 2 4 3" xfId="12384" xr:uid="{9904B786-53C1-4C3F-9835-E2D903F90E15}"/>
    <cellStyle name="20% - Accent1 2 4_AccImp" xfId="61927" xr:uid="{0CD80923-06BC-423F-9A58-9D04D0834671}"/>
    <cellStyle name="20% - Accent1 2 40" xfId="12385" xr:uid="{1CA482E7-3C7C-4CF6-BA2C-CFA9F3183BA8}"/>
    <cellStyle name="20% - Accent1 2 41" xfId="12386" xr:uid="{799043C7-1D02-4B87-AF8D-5FECB8422E8A}"/>
    <cellStyle name="20% - Accent1 2 41 2" xfId="12387" xr:uid="{448B281F-1735-4AFA-A030-87E6FCE2D20D}"/>
    <cellStyle name="20% - Accent1 2 41 3" xfId="12388" xr:uid="{AF1CD6A9-F118-4452-8674-D0012A4A328B}"/>
    <cellStyle name="20% - Accent1 2 41_Shortname" xfId="12389" xr:uid="{DBE4BF1C-EF89-4E74-8BDC-3E2321594271}"/>
    <cellStyle name="20% - Accent1 2 42" xfId="12390" xr:uid="{438C6703-1F98-4304-87F5-00FD6ECDFA81}"/>
    <cellStyle name="20% - Accent1 2 42 2" xfId="12391" xr:uid="{D2A5EF54-E871-4FDA-A281-0183EA2FA590}"/>
    <cellStyle name="20% - Accent1 2 42 3" xfId="12392" xr:uid="{B5224677-D0F8-4295-9DA0-46367ADBA574}"/>
    <cellStyle name="20% - Accent1 2 42_Shortname" xfId="12393" xr:uid="{0AB50BDB-6D30-40BF-94F2-402B6BEB057B}"/>
    <cellStyle name="20% - Accent1 2 43" xfId="12394" xr:uid="{42FBA4B9-AA02-48E8-B336-A8DB59689A67}"/>
    <cellStyle name="20% - Accent1 2 44" xfId="12395" xr:uid="{2F1722A1-BCF8-4A3D-8821-72D79D288F5A}"/>
    <cellStyle name="20% - Accent1 2 45" xfId="12396" xr:uid="{195A2C7B-1ACA-45B5-8A18-262ABD5BAAE1}"/>
    <cellStyle name="20% - Accent1 2 46" xfId="12397" xr:uid="{2B660DFB-4180-4977-9F12-EB479555C64C}"/>
    <cellStyle name="20% - Accent1 2 5" xfId="12398" xr:uid="{7089AB1C-293F-4C5C-8086-4C6C91CB5BD7}"/>
    <cellStyle name="20% - Accent1 2 5 10" xfId="12399" xr:uid="{AADA6D3F-720E-4018-886D-91F9BACA198F}"/>
    <cellStyle name="20% - Accent1 2 5 11" xfId="12400" xr:uid="{A882EAF4-9E8A-4FB7-8A3A-5400A21080EF}"/>
    <cellStyle name="20% - Accent1 2 5 12" xfId="12401" xr:uid="{F505AFE8-7A36-40F0-920C-6CAD2C698E2E}"/>
    <cellStyle name="20% - Accent1 2 5 13" xfId="12402" xr:uid="{00185736-4518-40EA-9B08-49A46CA68ACA}"/>
    <cellStyle name="20% - Accent1 2 5 14" xfId="12403" xr:uid="{8ACE6C51-D914-45A5-9E07-77DD85CD0A0E}"/>
    <cellStyle name="20% - Accent1 2 5 15" xfId="12404" xr:uid="{285FF037-64B4-46AB-84B4-AA1B8749845D}"/>
    <cellStyle name="20% - Accent1 2 5 16" xfId="12405" xr:uid="{F83B3841-F751-4FB2-8F82-4BF5AD6504AE}"/>
    <cellStyle name="20% - Accent1 2 5 17" xfId="12406" xr:uid="{80CDC15E-CAB5-4E63-8362-3CEF932DF029}"/>
    <cellStyle name="20% - Accent1 2 5 18" xfId="12407" xr:uid="{4FDA4980-06CC-4BCC-ABA0-069998E76BD6}"/>
    <cellStyle name="20% - Accent1 2 5 19" xfId="12408" xr:uid="{EFE30406-CB07-4BCD-9C13-CC05DA84A9E3}"/>
    <cellStyle name="20% - Accent1 2 5 19 10" xfId="12409" xr:uid="{9190221C-4F32-498B-90BD-3B46E0F68D9F}"/>
    <cellStyle name="20% - Accent1 2 5 19 10 2" xfId="12410" xr:uid="{68B5A0CF-051E-465E-BCD0-35061914BD0D}"/>
    <cellStyle name="20% - Accent1 2 5 19 11" xfId="12411" xr:uid="{10A27853-24FA-433A-A555-69E16F8A3017}"/>
    <cellStyle name="20% - Accent1 2 5 19 11 2" xfId="12412" xr:uid="{812A543F-DBAD-48A3-8E4B-8C335E9EC0A6}"/>
    <cellStyle name="20% - Accent1 2 5 19 12" xfId="12413" xr:uid="{E149F0A1-3FD2-47BC-97E9-F13D9429351A}"/>
    <cellStyle name="20% - Accent1 2 5 19 13" xfId="12414" xr:uid="{A1F0835E-7125-4501-B0AD-1A95AD1E96B4}"/>
    <cellStyle name="20% - Accent1 2 5 19 14" xfId="12415" xr:uid="{E3813C6E-88C1-46E6-AA0E-0B333B6BE708}"/>
    <cellStyle name="20% - Accent1 2 5 19 15" xfId="12416" xr:uid="{65EFEBCA-7D86-4F33-A1BE-B25E738ED53C}"/>
    <cellStyle name="20% - Accent1 2 5 19 16" xfId="12417" xr:uid="{5830D284-57A1-432C-90A8-5D401583D84C}"/>
    <cellStyle name="20% - Accent1 2 5 19 17" xfId="12418" xr:uid="{E1F3C5B3-8FFF-4B16-8043-041C7244EA9C}"/>
    <cellStyle name="20% - Accent1 2 5 19 18" xfId="12419" xr:uid="{8670AD72-1C14-4E3C-89BA-771C3B4F1901}"/>
    <cellStyle name="20% - Accent1 2 5 19 2" xfId="12420" xr:uid="{43B7274E-3A25-431A-90AB-7127A7A3D662}"/>
    <cellStyle name="20% - Accent1 2 5 19 2 2" xfId="12421" xr:uid="{3979DEB9-1667-4952-BCDB-1284DD976857}"/>
    <cellStyle name="20% - Accent1 2 5 19 2 3" xfId="12422" xr:uid="{2FA2EC5F-7A6E-4487-9CD9-1A72472ABE27}"/>
    <cellStyle name="20% - Accent1 2 5 19 2 4" xfId="12423" xr:uid="{7BE631A4-0B7E-4B51-B73C-70CFA9177A2A}"/>
    <cellStyle name="20% - Accent1 2 5 19 2 5" xfId="12424" xr:uid="{4CB1DFF5-32FF-4055-A73E-6031CA08B8CF}"/>
    <cellStyle name="20% - Accent1 2 5 19 2 6" xfId="12425" xr:uid="{FFCD8730-4864-45CC-A065-28D15E35F7F1}"/>
    <cellStyle name="20% - Accent1 2 5 19 2 7" xfId="12426" xr:uid="{00F80195-BE00-4635-B11A-AFCCA1BFF0BA}"/>
    <cellStyle name="20% - Accent1 2 5 19 2 8" xfId="12427" xr:uid="{AF3A6291-8E5E-4B9F-8A6C-B94829BCC540}"/>
    <cellStyle name="20% - Accent1 2 5 19 3" xfId="12428" xr:uid="{16670AC1-0C84-4FD2-B93E-57507C9BFA2D}"/>
    <cellStyle name="20% - Accent1 2 5 19 3 2" xfId="12429" xr:uid="{93BC1CFA-5E8D-40D8-A2EC-A80569F15ECA}"/>
    <cellStyle name="20% - Accent1 2 5 19 3 3" xfId="12430" xr:uid="{2D9DFA6E-94BF-42DF-A3E7-D9A0F7EC23D0}"/>
    <cellStyle name="20% - Accent1 2 5 19 3 4" xfId="12431" xr:uid="{4CB0D8B3-BA75-484E-94B2-27FD464AEE03}"/>
    <cellStyle name="20% - Accent1 2 5 19 3 5" xfId="12432" xr:uid="{E2756A1D-D1CA-4F80-89C8-F803296984B1}"/>
    <cellStyle name="20% - Accent1 2 5 19 3 6" xfId="12433" xr:uid="{DD81BDC2-2001-4410-800C-200BC5641050}"/>
    <cellStyle name="20% - Accent1 2 5 19 3 7" xfId="12434" xr:uid="{615E8E3D-714D-46C4-8446-0B7738FA9ADA}"/>
    <cellStyle name="20% - Accent1 2 5 19 3 8" xfId="12435" xr:uid="{9B1E1DC3-6137-45BD-B115-239057D8EE88}"/>
    <cellStyle name="20% - Accent1 2 5 19 4" xfId="12436" xr:uid="{D8F1A5A7-79F1-40BF-B6C4-A9594A34C29C}"/>
    <cellStyle name="20% - Accent1 2 5 19 4 2" xfId="12437" xr:uid="{90608390-276A-4E19-9E9D-DE800210023D}"/>
    <cellStyle name="20% - Accent1 2 5 19 5" xfId="12438" xr:uid="{E44DED78-EBED-4054-9A86-A5D39EC3E253}"/>
    <cellStyle name="20% - Accent1 2 5 19 5 2" xfId="12439" xr:uid="{5AA558DC-7654-470B-9882-2EC44CF073BE}"/>
    <cellStyle name="20% - Accent1 2 5 19 6" xfId="12440" xr:uid="{4FB1DDDA-8323-44B4-B2E1-D0A9546A6793}"/>
    <cellStyle name="20% - Accent1 2 5 19 6 2" xfId="12441" xr:uid="{6E4649F9-B149-4B5D-AC37-72B06D9F633A}"/>
    <cellStyle name="20% - Accent1 2 5 19 7" xfId="12442" xr:uid="{532AABA6-7E36-4278-84D0-610D493727EB}"/>
    <cellStyle name="20% - Accent1 2 5 19 7 2" xfId="12443" xr:uid="{EBE676C8-C625-4E6C-A630-51CB5A7CC154}"/>
    <cellStyle name="20% - Accent1 2 5 19 8" xfId="12444" xr:uid="{F5B4E22D-E175-4C88-B961-0471540B9A6B}"/>
    <cellStyle name="20% - Accent1 2 5 19 8 2" xfId="12445" xr:uid="{53193EDC-2253-41A5-A94B-B6E71E6DC6F2}"/>
    <cellStyle name="20% - Accent1 2 5 19 9" xfId="12446" xr:uid="{BD2C18F8-5C20-4731-9592-5C3957869F6A}"/>
    <cellStyle name="20% - Accent1 2 5 19 9 2" xfId="12447" xr:uid="{E2E16389-41E9-4167-B032-8A72FA759D29}"/>
    <cellStyle name="20% - Accent1 2 5 2" xfId="12448" xr:uid="{0F7EBE4D-3B3D-4D81-805A-0C97560F8BCA}"/>
    <cellStyle name="20% - Accent1 2 5 2 10" xfId="12449" xr:uid="{F2ACABC7-D913-4024-995C-82DCBFAAE072}"/>
    <cellStyle name="20% - Accent1 2 5 2 10 2" xfId="12450" xr:uid="{BF647B71-1B7B-47EE-A2CF-A047906DA551}"/>
    <cellStyle name="20% - Accent1 2 5 2 11" xfId="12451" xr:uid="{C2E5F63B-9711-42E7-AE8C-8E75F3D708B1}"/>
    <cellStyle name="20% - Accent1 2 5 2 11 2" xfId="12452" xr:uid="{0759C71D-DB88-45D2-8936-BE438324A477}"/>
    <cellStyle name="20% - Accent1 2 5 2 12" xfId="12453" xr:uid="{253C655F-0692-4207-AF9B-D1E85EF41614}"/>
    <cellStyle name="20% - Accent1 2 5 2 12 2" xfId="12454" xr:uid="{7C765DF5-9170-4305-812F-D595DE613411}"/>
    <cellStyle name="20% - Accent1 2 5 2 13" xfId="12455" xr:uid="{B9017F50-C45F-47C4-9EA5-733D5EC76C03}"/>
    <cellStyle name="20% - Accent1 2 5 2 13 2" xfId="12456" xr:uid="{529E6D8D-96C3-4B2E-B1E1-DEEC91833A3E}"/>
    <cellStyle name="20% - Accent1 2 5 2 14" xfId="12457" xr:uid="{29B6740C-457C-4557-ABA3-A8A72FDCCC47}"/>
    <cellStyle name="20% - Accent1 2 5 2 14 2" xfId="12458" xr:uid="{11671486-31B3-4933-A995-6EC3A71896C0}"/>
    <cellStyle name="20% - Accent1 2 5 2 15" xfId="12459" xr:uid="{40E03049-5182-4FF5-A610-13AEB0725402}"/>
    <cellStyle name="20% - Accent1 2 5 2 15 2" xfId="12460" xr:uid="{CC3504F4-DC2B-4A53-8CD2-DCE0C74FAD77}"/>
    <cellStyle name="20% - Accent1 2 5 2 16" xfId="12461" xr:uid="{311578FE-DB92-4349-B644-829351762E42}"/>
    <cellStyle name="20% - Accent1 2 5 2 16 2" xfId="12462" xr:uid="{831E021A-A9E9-4A5C-91A9-95575D1FB35C}"/>
    <cellStyle name="20% - Accent1 2 5 2 17" xfId="12463" xr:uid="{D034A940-CF0E-42A0-BD89-5FF06B133FFC}"/>
    <cellStyle name="20% - Accent1 2 5 2 18" xfId="12464" xr:uid="{B7FA3C68-C20B-4C68-880C-E86E4667D4A2}"/>
    <cellStyle name="20% - Accent1 2 5 2 19" xfId="12465" xr:uid="{9E2F1F09-1A4A-48CD-8F1A-A22F3D5198B8}"/>
    <cellStyle name="20% - Accent1 2 5 2 2" xfId="12466" xr:uid="{FBFEAF77-058C-4433-BA50-39BB53DDC551}"/>
    <cellStyle name="20% - Accent1 2 5 2 20" xfId="12467" xr:uid="{DC0D23AF-6DA5-4AB6-919F-CF02DD1E96C3}"/>
    <cellStyle name="20% - Accent1 2 5 2 21" xfId="12468" xr:uid="{043165FE-4BD6-4035-938C-71813E281FEF}"/>
    <cellStyle name="20% - Accent1 2 5 2 22" xfId="12469" xr:uid="{6401CFAD-3655-4459-8EB5-5FD5C7D8ECEC}"/>
    <cellStyle name="20% - Accent1 2 5 2 23" xfId="12470" xr:uid="{4BC1D108-94B8-4870-A8AB-5AD52D7EB34A}"/>
    <cellStyle name="20% - Accent1 2 5 2 3" xfId="12471" xr:uid="{321F2828-9CD2-4FEE-8FF1-3A0B73513F73}"/>
    <cellStyle name="20% - Accent1 2 5 2 4" xfId="12472" xr:uid="{ABE5D179-D0E6-41FC-9494-60446D5F9C6C}"/>
    <cellStyle name="20% - Accent1 2 5 2 5" xfId="12473" xr:uid="{5E67AA3F-B6B7-4EB1-A2C1-59C5A305730F}"/>
    <cellStyle name="20% - Accent1 2 5 2 6" xfId="12474" xr:uid="{8699A3EF-FC83-4C2E-8BE6-F6F072024DB8}"/>
    <cellStyle name="20% - Accent1 2 5 2 7" xfId="12475" xr:uid="{BEA19822-1BFB-4DB1-81E2-A8F02B5DDC43}"/>
    <cellStyle name="20% - Accent1 2 5 2 7 2" xfId="12476" xr:uid="{90AAF0EA-18C7-4931-B1CE-0989B171226B}"/>
    <cellStyle name="20% - Accent1 2 5 2 7 3" xfId="12477" xr:uid="{F588A8D0-334F-490D-ADE0-BC6662D9B3A7}"/>
    <cellStyle name="20% - Accent1 2 5 2 7 4" xfId="12478" xr:uid="{0E21E589-CEA0-4962-916E-5ACB4D200A64}"/>
    <cellStyle name="20% - Accent1 2 5 2 7 5" xfId="12479" xr:uid="{BE00D23B-266F-4D04-91B1-748209C4DB37}"/>
    <cellStyle name="20% - Accent1 2 5 2 7 6" xfId="12480" xr:uid="{60B7C1ED-5DCB-4964-81AC-B9F59C7BDC88}"/>
    <cellStyle name="20% - Accent1 2 5 2 7 7" xfId="12481" xr:uid="{927439FE-0CCC-4702-A18A-94FAFF7ACB31}"/>
    <cellStyle name="20% - Accent1 2 5 2 7 8" xfId="12482" xr:uid="{091EDB39-919E-4F99-9824-7FEC8C75AB27}"/>
    <cellStyle name="20% - Accent1 2 5 2 8" xfId="12483" xr:uid="{2FF94F23-2FEB-4E63-8173-83FEEC906F00}"/>
    <cellStyle name="20% - Accent1 2 5 2 8 2" xfId="12484" xr:uid="{87786DC5-D042-444B-91D4-A8C8407981CC}"/>
    <cellStyle name="20% - Accent1 2 5 2 8 3" xfId="12485" xr:uid="{82FA57B6-EAAB-4797-88D8-6525F0C028FF}"/>
    <cellStyle name="20% - Accent1 2 5 2 8 4" xfId="12486" xr:uid="{283ECDB3-F260-4648-BB33-6ECAEB3D0C2A}"/>
    <cellStyle name="20% - Accent1 2 5 2 8 5" xfId="12487" xr:uid="{E42FD190-909F-4045-A53C-41BBF30A7DAB}"/>
    <cellStyle name="20% - Accent1 2 5 2 8 6" xfId="12488" xr:uid="{9DBB7C2B-84E6-49A6-BF3C-37A1C6D22F9A}"/>
    <cellStyle name="20% - Accent1 2 5 2 8 7" xfId="12489" xr:uid="{882EB379-CEAD-43EA-AE97-18FF3525B532}"/>
    <cellStyle name="20% - Accent1 2 5 2 8 8" xfId="12490" xr:uid="{9A513486-792E-40A8-A37A-671E7FE087E5}"/>
    <cellStyle name="20% - Accent1 2 5 2 9" xfId="12491" xr:uid="{2B3E28EE-3AE9-42F2-8461-537F4FE697B5}"/>
    <cellStyle name="20% - Accent1 2 5 2 9 2" xfId="12492" xr:uid="{61F28C56-29F8-4303-A825-F262A55DB900}"/>
    <cellStyle name="20% - Accent1 2 5 20" xfId="12493" xr:uid="{5B3FB573-65AD-4A76-8ADB-B188A40014D1}"/>
    <cellStyle name="20% - Accent1 2 5 20 10" xfId="12494" xr:uid="{23F83A98-4F18-4D5C-8584-056C6A0B246E}"/>
    <cellStyle name="20% - Accent1 2 5 20 10 2" xfId="12495" xr:uid="{DAF45601-95BC-4F21-84CD-A1D0707793BD}"/>
    <cellStyle name="20% - Accent1 2 5 20 11" xfId="12496" xr:uid="{38430F3A-D16D-4987-8FB4-8DAD477E35E9}"/>
    <cellStyle name="20% - Accent1 2 5 20 11 2" xfId="12497" xr:uid="{2C2E1E4C-CD3F-4B05-B66C-26AF81E83DF4}"/>
    <cellStyle name="20% - Accent1 2 5 20 12" xfId="12498" xr:uid="{784C0133-6CC0-49C5-9DD8-848A8305CAF3}"/>
    <cellStyle name="20% - Accent1 2 5 20 13" xfId="12499" xr:uid="{0067BB97-7DFD-4DA6-A3AA-B842CAB681C9}"/>
    <cellStyle name="20% - Accent1 2 5 20 14" xfId="12500" xr:uid="{27E5F418-45B7-4972-82DB-1B9B3A749620}"/>
    <cellStyle name="20% - Accent1 2 5 20 15" xfId="12501" xr:uid="{7D2A376F-BD6E-4295-9EC2-DC81C122A982}"/>
    <cellStyle name="20% - Accent1 2 5 20 16" xfId="12502" xr:uid="{AE6DE2B2-6D70-4DD9-86C7-A20BE3E273EB}"/>
    <cellStyle name="20% - Accent1 2 5 20 17" xfId="12503" xr:uid="{1333C0E5-7092-4FFE-800F-A74906C8914B}"/>
    <cellStyle name="20% - Accent1 2 5 20 18" xfId="12504" xr:uid="{48F5AC75-7CF8-4945-902D-E03C9AD473BA}"/>
    <cellStyle name="20% - Accent1 2 5 20 2" xfId="12505" xr:uid="{F61E4868-8DE4-4EB6-92AB-4D82D8B3F03D}"/>
    <cellStyle name="20% - Accent1 2 5 20 2 2" xfId="12506" xr:uid="{5210DF44-C1B9-46DE-95A7-BA33A9660709}"/>
    <cellStyle name="20% - Accent1 2 5 20 2 3" xfId="12507" xr:uid="{A5ACF527-A1F7-40C0-ACB3-0E03F2702078}"/>
    <cellStyle name="20% - Accent1 2 5 20 2 4" xfId="12508" xr:uid="{3F2A98E6-B8A3-47D5-82DD-F70F46E12C27}"/>
    <cellStyle name="20% - Accent1 2 5 20 2 5" xfId="12509" xr:uid="{690811BB-AFBC-492C-BC2A-FCFCA697A2D3}"/>
    <cellStyle name="20% - Accent1 2 5 20 2 6" xfId="12510" xr:uid="{7DCEF1C1-F6F7-49C7-B218-C6BBD41BE6C8}"/>
    <cellStyle name="20% - Accent1 2 5 20 2 7" xfId="12511" xr:uid="{D2E4E55E-A955-49FE-92EE-A30FD9C0B1D9}"/>
    <cellStyle name="20% - Accent1 2 5 20 2 8" xfId="12512" xr:uid="{A3C00584-9C8F-4ACB-B161-D1749214F625}"/>
    <cellStyle name="20% - Accent1 2 5 20 3" xfId="12513" xr:uid="{D6407463-4497-4838-B849-CAA11EFDD3C4}"/>
    <cellStyle name="20% - Accent1 2 5 20 3 2" xfId="12514" xr:uid="{CD450066-BF2A-4F26-A0B1-5E3F8A879EA0}"/>
    <cellStyle name="20% - Accent1 2 5 20 3 3" xfId="12515" xr:uid="{A7405AEC-B08D-4C42-965D-1F98CF4880E9}"/>
    <cellStyle name="20% - Accent1 2 5 20 3 4" xfId="12516" xr:uid="{6800C572-0C15-419B-8386-DB4759B215BA}"/>
    <cellStyle name="20% - Accent1 2 5 20 3 5" xfId="12517" xr:uid="{C79CA1D5-C289-4129-99C8-B0D74D0BF642}"/>
    <cellStyle name="20% - Accent1 2 5 20 3 6" xfId="12518" xr:uid="{31EA1F6A-163B-4973-944B-C29D344A74B3}"/>
    <cellStyle name="20% - Accent1 2 5 20 3 7" xfId="12519" xr:uid="{4D7DFF77-F356-43EE-96D3-FFFA0EB10C0D}"/>
    <cellStyle name="20% - Accent1 2 5 20 3 8" xfId="12520" xr:uid="{09CFB88D-B185-4F1A-90C7-6D9AA9598676}"/>
    <cellStyle name="20% - Accent1 2 5 20 4" xfId="12521" xr:uid="{68D338E8-C518-4DEE-B7F1-782EAE5BAD1E}"/>
    <cellStyle name="20% - Accent1 2 5 20 4 2" xfId="12522" xr:uid="{D0FF2432-B197-4FEE-9F8B-6418C5D828DB}"/>
    <cellStyle name="20% - Accent1 2 5 20 5" xfId="12523" xr:uid="{1F76EF3B-8BE2-4B6D-9630-EC394EB25A6C}"/>
    <cellStyle name="20% - Accent1 2 5 20 5 2" xfId="12524" xr:uid="{C67EF9E0-9FC0-4893-9A38-41A0130825A0}"/>
    <cellStyle name="20% - Accent1 2 5 20 6" xfId="12525" xr:uid="{548C8662-0A1F-472C-B5BB-6D7B5B62B44C}"/>
    <cellStyle name="20% - Accent1 2 5 20 6 2" xfId="12526" xr:uid="{431526BC-DC77-40D9-903E-B4D6602F4B4C}"/>
    <cellStyle name="20% - Accent1 2 5 20 7" xfId="12527" xr:uid="{944B541A-7E3D-4960-A0C0-E05E3104E260}"/>
    <cellStyle name="20% - Accent1 2 5 20 7 2" xfId="12528" xr:uid="{D3ACC904-E6AB-4323-B772-173CB4237CE9}"/>
    <cellStyle name="20% - Accent1 2 5 20 8" xfId="12529" xr:uid="{4B732CCE-CC56-411A-8C92-06BA67607DE2}"/>
    <cellStyle name="20% - Accent1 2 5 20 8 2" xfId="12530" xr:uid="{C2BCE613-ADB3-4754-A9C9-4315ADE3A947}"/>
    <cellStyle name="20% - Accent1 2 5 20 9" xfId="12531" xr:uid="{4385F525-7516-4717-940B-83A704AE3DD1}"/>
    <cellStyle name="20% - Accent1 2 5 20 9 2" xfId="12532" xr:uid="{B763FA84-F27A-480B-AA9D-E2935A5BFCE6}"/>
    <cellStyle name="20% - Accent1 2 5 21" xfId="12533" xr:uid="{42806F0E-9CF0-4202-AB90-ABEB96C43BE1}"/>
    <cellStyle name="20% - Accent1 2 5 21 10" xfId="12534" xr:uid="{7BCE59AC-2AAC-46B0-B301-D03DA2256DCE}"/>
    <cellStyle name="20% - Accent1 2 5 21 10 2" xfId="12535" xr:uid="{B585ABCB-63ED-48D6-87E5-4CAF7FFB5D4D}"/>
    <cellStyle name="20% - Accent1 2 5 21 11" xfId="12536" xr:uid="{B308F7FD-7838-45B0-A447-E8AD1D487BD9}"/>
    <cellStyle name="20% - Accent1 2 5 21 11 2" xfId="12537" xr:uid="{4AF34C02-CE65-4779-9662-04672FB197BB}"/>
    <cellStyle name="20% - Accent1 2 5 21 12" xfId="12538" xr:uid="{ED7412E0-8474-429F-B1E1-BFDA13ADBB63}"/>
    <cellStyle name="20% - Accent1 2 5 21 13" xfId="12539" xr:uid="{7DCC3AAF-A34B-4D16-9AD2-2F0E381B9451}"/>
    <cellStyle name="20% - Accent1 2 5 21 14" xfId="12540" xr:uid="{8E1D3C8C-4EA9-47DC-BB70-6616ED3184A1}"/>
    <cellStyle name="20% - Accent1 2 5 21 15" xfId="12541" xr:uid="{9C4439AB-3B98-4D10-807C-05F5A79DFFF0}"/>
    <cellStyle name="20% - Accent1 2 5 21 16" xfId="12542" xr:uid="{46CFD851-AA7C-42AB-BCDB-8E5FC9423F63}"/>
    <cellStyle name="20% - Accent1 2 5 21 17" xfId="12543" xr:uid="{47DFBE91-E415-47C7-8251-CBB97100FBCA}"/>
    <cellStyle name="20% - Accent1 2 5 21 18" xfId="12544" xr:uid="{E4D7CE72-E747-4F0A-BBB1-358E03FCB76B}"/>
    <cellStyle name="20% - Accent1 2 5 21 2" xfId="12545" xr:uid="{F2BE5432-A0EE-49D7-BCCF-74CCA27004F5}"/>
    <cellStyle name="20% - Accent1 2 5 21 2 2" xfId="12546" xr:uid="{1DFA2F34-33F0-430E-B165-B642564AA31C}"/>
    <cellStyle name="20% - Accent1 2 5 21 2 3" xfId="12547" xr:uid="{1BEE33F5-BCDF-4242-ADC9-FBE77374B24E}"/>
    <cellStyle name="20% - Accent1 2 5 21 2 4" xfId="12548" xr:uid="{6A64EC89-F05B-432E-A03D-D45DEEB054BB}"/>
    <cellStyle name="20% - Accent1 2 5 21 2 5" xfId="12549" xr:uid="{DF2D2FD9-E339-4267-A545-31D6081D205F}"/>
    <cellStyle name="20% - Accent1 2 5 21 2 6" xfId="12550" xr:uid="{425894DC-7E90-48F9-A6D3-D4740037EFFB}"/>
    <cellStyle name="20% - Accent1 2 5 21 2 7" xfId="12551" xr:uid="{A6266278-4844-4A09-B87C-32D097480CE9}"/>
    <cellStyle name="20% - Accent1 2 5 21 2 8" xfId="12552" xr:uid="{331E135F-6EDD-45B4-BAB7-7AE29219321D}"/>
    <cellStyle name="20% - Accent1 2 5 21 3" xfId="12553" xr:uid="{DF0ED480-1396-4A95-A26A-56DACF233DC3}"/>
    <cellStyle name="20% - Accent1 2 5 21 3 2" xfId="12554" xr:uid="{DF11BAA9-66BC-4FFD-B872-D2651C54CBCA}"/>
    <cellStyle name="20% - Accent1 2 5 21 3 3" xfId="12555" xr:uid="{96AC7190-0F4D-481E-A8B9-6105C125F900}"/>
    <cellStyle name="20% - Accent1 2 5 21 3 4" xfId="12556" xr:uid="{B6216A74-DCCE-48CD-AB8B-3902BDD88E8A}"/>
    <cellStyle name="20% - Accent1 2 5 21 3 5" xfId="12557" xr:uid="{93A97BA9-034A-4564-B30A-BEB4907B9742}"/>
    <cellStyle name="20% - Accent1 2 5 21 3 6" xfId="12558" xr:uid="{97827E02-CB7A-47CD-BCB3-23D1C6F7C444}"/>
    <cellStyle name="20% - Accent1 2 5 21 3 7" xfId="12559" xr:uid="{09CEBDE1-2769-448E-9660-188A278AE384}"/>
    <cellStyle name="20% - Accent1 2 5 21 3 8" xfId="12560" xr:uid="{35EC2B5F-7676-4C00-B4AC-4ED0A2A128DE}"/>
    <cellStyle name="20% - Accent1 2 5 21 4" xfId="12561" xr:uid="{1D2B1297-3135-40C0-9CC2-CF805CED6E78}"/>
    <cellStyle name="20% - Accent1 2 5 21 4 2" xfId="12562" xr:uid="{0EB89425-4D16-4DEA-A301-DC2701DBFDB5}"/>
    <cellStyle name="20% - Accent1 2 5 21 5" xfId="12563" xr:uid="{01C691EB-688A-460A-9301-6FA53A4F9BEC}"/>
    <cellStyle name="20% - Accent1 2 5 21 5 2" xfId="12564" xr:uid="{32BFAA46-D599-4320-86C7-C0D1CDC3CF07}"/>
    <cellStyle name="20% - Accent1 2 5 21 6" xfId="12565" xr:uid="{39837590-61CF-4A85-8CF7-ADC496DB8FB0}"/>
    <cellStyle name="20% - Accent1 2 5 21 6 2" xfId="12566" xr:uid="{6157354D-B8DD-43C8-94A5-52D7B4C5D313}"/>
    <cellStyle name="20% - Accent1 2 5 21 7" xfId="12567" xr:uid="{24EC2C32-ED6E-44EC-8E41-99C3FA589F24}"/>
    <cellStyle name="20% - Accent1 2 5 21 7 2" xfId="12568" xr:uid="{D5FA7AD3-C768-4C5C-8F7E-F21F204934B1}"/>
    <cellStyle name="20% - Accent1 2 5 21 8" xfId="12569" xr:uid="{1E6A9C9B-F08E-457C-B10B-E9D4E9AF8A35}"/>
    <cellStyle name="20% - Accent1 2 5 21 8 2" xfId="12570" xr:uid="{B743AC75-69A1-4CFC-8D87-88DC2BDF000C}"/>
    <cellStyle name="20% - Accent1 2 5 21 9" xfId="12571" xr:uid="{DF37FFF7-2788-4C72-8B6A-AFA9023CED62}"/>
    <cellStyle name="20% - Accent1 2 5 21 9 2" xfId="12572" xr:uid="{649FA753-767E-4D74-87A7-26746A62ED14}"/>
    <cellStyle name="20% - Accent1 2 5 22" xfId="12573" xr:uid="{8238178B-E2D8-4864-A54E-C7D41E535BF6}"/>
    <cellStyle name="20% - Accent1 2 5 22 10" xfId="12574" xr:uid="{C443200B-C9AE-40AF-8760-6F8561F14ED5}"/>
    <cellStyle name="20% - Accent1 2 5 22 10 2" xfId="12575" xr:uid="{79524ECD-BF60-4494-8B9A-C6E7F2CBB317}"/>
    <cellStyle name="20% - Accent1 2 5 22 11" xfId="12576" xr:uid="{D5AD5838-5246-4F24-8707-36D924F22C30}"/>
    <cellStyle name="20% - Accent1 2 5 22 11 2" xfId="12577" xr:uid="{7D4CECA8-6408-4663-81E5-51FF759CE53A}"/>
    <cellStyle name="20% - Accent1 2 5 22 12" xfId="12578" xr:uid="{E4499EED-F641-4553-8C31-810F3A38B3A6}"/>
    <cellStyle name="20% - Accent1 2 5 22 13" xfId="12579" xr:uid="{21E4057D-0551-4EAB-84B9-3010E37B1356}"/>
    <cellStyle name="20% - Accent1 2 5 22 14" xfId="12580" xr:uid="{802C0085-F410-44FC-A5CE-D34BEB1E369E}"/>
    <cellStyle name="20% - Accent1 2 5 22 15" xfId="12581" xr:uid="{4A8984D0-8C4F-40E8-8761-5E01D51B4BCF}"/>
    <cellStyle name="20% - Accent1 2 5 22 16" xfId="12582" xr:uid="{2D87E027-B064-4F28-BAE3-6F728CB3F3DB}"/>
    <cellStyle name="20% - Accent1 2 5 22 17" xfId="12583" xr:uid="{84077CC7-C3A8-401C-A982-EC9287759FEE}"/>
    <cellStyle name="20% - Accent1 2 5 22 18" xfId="12584" xr:uid="{B81EC097-EC07-4A83-AF85-0025D95D9E5A}"/>
    <cellStyle name="20% - Accent1 2 5 22 2" xfId="12585" xr:uid="{B04971C7-5503-4B49-9AAE-D130349F5190}"/>
    <cellStyle name="20% - Accent1 2 5 22 2 2" xfId="12586" xr:uid="{604917AC-7450-46BB-9DD3-88B0177150FA}"/>
    <cellStyle name="20% - Accent1 2 5 22 2 3" xfId="12587" xr:uid="{A3CB85F2-44F2-4C17-B1C7-3875CA9A0398}"/>
    <cellStyle name="20% - Accent1 2 5 22 2 4" xfId="12588" xr:uid="{8911FDDB-531D-4B81-AD23-6C35E646EB55}"/>
    <cellStyle name="20% - Accent1 2 5 22 2 5" xfId="12589" xr:uid="{C7B049A9-72DC-40CF-B6BC-9475A6382320}"/>
    <cellStyle name="20% - Accent1 2 5 22 2 6" xfId="12590" xr:uid="{4822EF90-48B0-4679-9C4A-6F5F2A8C4A29}"/>
    <cellStyle name="20% - Accent1 2 5 22 2 7" xfId="12591" xr:uid="{7512EE8D-84DC-4564-B21D-F393B10D15FC}"/>
    <cellStyle name="20% - Accent1 2 5 22 2 8" xfId="12592" xr:uid="{5DEC9389-1652-4C10-B3C0-8F2DAEA5214C}"/>
    <cellStyle name="20% - Accent1 2 5 22 3" xfId="12593" xr:uid="{11EF517E-EFF1-4546-B402-B3B6C8C31836}"/>
    <cellStyle name="20% - Accent1 2 5 22 3 2" xfId="12594" xr:uid="{1D8F2947-A967-4A6D-B9A4-66665BE4CEF6}"/>
    <cellStyle name="20% - Accent1 2 5 22 3 3" xfId="12595" xr:uid="{15C07BCF-A217-4F6D-87C0-99076D18F46E}"/>
    <cellStyle name="20% - Accent1 2 5 22 3 4" xfId="12596" xr:uid="{3862E4A8-E539-4A87-AB66-B9760956FA19}"/>
    <cellStyle name="20% - Accent1 2 5 22 3 5" xfId="12597" xr:uid="{5B231A19-FE81-40FA-A0E6-BF6E68E16AEA}"/>
    <cellStyle name="20% - Accent1 2 5 22 3 6" xfId="12598" xr:uid="{B337D538-FFF9-4268-8A47-2CB68F82978E}"/>
    <cellStyle name="20% - Accent1 2 5 22 3 7" xfId="12599" xr:uid="{CF52B3A4-DC4C-438E-8DE1-22CEED329B67}"/>
    <cellStyle name="20% - Accent1 2 5 22 3 8" xfId="12600" xr:uid="{E1894B3A-4AF4-4D51-9357-D681F881342B}"/>
    <cellStyle name="20% - Accent1 2 5 22 4" xfId="12601" xr:uid="{0BDCF0C9-F52A-40F1-9FC5-78966A87463A}"/>
    <cellStyle name="20% - Accent1 2 5 22 4 2" xfId="12602" xr:uid="{66F47647-B75A-42AC-A5A2-86D408C072C4}"/>
    <cellStyle name="20% - Accent1 2 5 22 5" xfId="12603" xr:uid="{7DD0B191-2921-4092-A8CE-708EFB131138}"/>
    <cellStyle name="20% - Accent1 2 5 22 5 2" xfId="12604" xr:uid="{5F585D94-5F53-4EB9-BE94-0F5A72075B3B}"/>
    <cellStyle name="20% - Accent1 2 5 22 6" xfId="12605" xr:uid="{A48B9F6C-5748-48A3-AA1E-5989F319F77C}"/>
    <cellStyle name="20% - Accent1 2 5 22 6 2" xfId="12606" xr:uid="{92F736CF-25C4-4D94-A239-B26A25D30917}"/>
    <cellStyle name="20% - Accent1 2 5 22 7" xfId="12607" xr:uid="{35D08B31-7653-4CDD-94CA-C643AD5A2C75}"/>
    <cellStyle name="20% - Accent1 2 5 22 7 2" xfId="12608" xr:uid="{4F9A46C8-1875-4A1F-9628-591A847867A2}"/>
    <cellStyle name="20% - Accent1 2 5 22 8" xfId="12609" xr:uid="{46054E9E-EAA1-46BF-9A59-BC494D0D0381}"/>
    <cellStyle name="20% - Accent1 2 5 22 8 2" xfId="12610" xr:uid="{DB94D913-F3FC-4F7B-83F7-41F4E39CF717}"/>
    <cellStyle name="20% - Accent1 2 5 22 9" xfId="12611" xr:uid="{3D4AD3F5-AE80-4526-83BA-8B482E24A835}"/>
    <cellStyle name="20% - Accent1 2 5 22 9 2" xfId="12612" xr:uid="{C4A4F5CB-B12F-42EC-897B-E35D30E776F6}"/>
    <cellStyle name="20% - Accent1 2 5 23" xfId="12613" xr:uid="{CBBAE7CA-5FC1-4868-8FC7-081F63F95C55}"/>
    <cellStyle name="20% - Accent1 2 5 23 2" xfId="12614" xr:uid="{8FAFB4FC-B623-46CB-A871-FFEBD9090048}"/>
    <cellStyle name="20% - Accent1 2 5 23 3" xfId="12615" xr:uid="{45DAD4C3-66D6-4454-85E5-7B4D099C11B7}"/>
    <cellStyle name="20% - Accent1 2 5 23 4" xfId="12616" xr:uid="{BA02DC35-A6A4-4E7A-A090-C53CF6D14761}"/>
    <cellStyle name="20% - Accent1 2 5 23 5" xfId="12617" xr:uid="{D4298E1C-2295-46C0-80FC-4A64A24178D7}"/>
    <cellStyle name="20% - Accent1 2 5 23 6" xfId="12618" xr:uid="{B47E5803-1296-4B27-824D-415AC2B6CB6B}"/>
    <cellStyle name="20% - Accent1 2 5 23 7" xfId="12619" xr:uid="{644435B3-D311-49C0-9031-CFB622B5F52D}"/>
    <cellStyle name="20% - Accent1 2 5 23 8" xfId="12620" xr:uid="{03B88A2F-656B-43A7-A607-DCF8742A214B}"/>
    <cellStyle name="20% - Accent1 2 5 24" xfId="12621" xr:uid="{3C9C50C2-51C6-42B4-96D6-494242DD5FB3}"/>
    <cellStyle name="20% - Accent1 2 5 24 2" xfId="12622" xr:uid="{3FBE7DBC-D49F-4058-ADB1-737A8CC5922E}"/>
    <cellStyle name="20% - Accent1 2 5 24 3" xfId="12623" xr:uid="{9ABB5C18-0250-4E76-B046-DF0DCB461439}"/>
    <cellStyle name="20% - Accent1 2 5 24 4" xfId="12624" xr:uid="{C6BBF25B-1228-4C68-A041-F65CDE1F744D}"/>
    <cellStyle name="20% - Accent1 2 5 24 5" xfId="12625" xr:uid="{911911D5-448D-4D02-9C92-F848365E83FD}"/>
    <cellStyle name="20% - Accent1 2 5 24 6" xfId="12626" xr:uid="{65638D5B-CFC5-4DCC-87C7-1188D2B868F6}"/>
    <cellStyle name="20% - Accent1 2 5 24 7" xfId="12627" xr:uid="{6F442B65-34C2-4A77-82EB-56757B19B316}"/>
    <cellStyle name="20% - Accent1 2 5 24 8" xfId="12628" xr:uid="{302679B6-AFFE-410B-8584-A6C71239AF5F}"/>
    <cellStyle name="20% - Accent1 2 5 25" xfId="12629" xr:uid="{660E6F6D-4879-4985-806E-CC3276AEC598}"/>
    <cellStyle name="20% - Accent1 2 5 25 2" xfId="12630" xr:uid="{93C419B5-05C2-488E-92A3-1DAE2F4A92A2}"/>
    <cellStyle name="20% - Accent1 2 5 26" xfId="12631" xr:uid="{EE25107D-8091-4A58-90FD-22863077C8B2}"/>
    <cellStyle name="20% - Accent1 2 5 26 2" xfId="12632" xr:uid="{2793ED56-7AB0-47AC-A2ED-3E3E2938585E}"/>
    <cellStyle name="20% - Accent1 2 5 27" xfId="12633" xr:uid="{9767DAB1-2E52-46D4-81B9-0A8F06B0AC51}"/>
    <cellStyle name="20% - Accent1 2 5 27 2" xfId="12634" xr:uid="{3FE041D1-F8E7-4DDA-94A1-14F1F7DDC0C6}"/>
    <cellStyle name="20% - Accent1 2 5 28" xfId="12635" xr:uid="{9B63D23A-A757-4AC7-9574-3FC2973EBBE8}"/>
    <cellStyle name="20% - Accent1 2 5 28 2" xfId="12636" xr:uid="{2E36006A-87EF-4B06-9ABB-4BCC1B338EFD}"/>
    <cellStyle name="20% - Accent1 2 5 29" xfId="12637" xr:uid="{D609AE5F-2700-4B38-BF4F-8DF434DE2849}"/>
    <cellStyle name="20% - Accent1 2 5 29 2" xfId="12638" xr:uid="{527C61C9-60AA-4677-BC88-AC7AEA7465FC}"/>
    <cellStyle name="20% - Accent1 2 5 3" xfId="12639" xr:uid="{07E2C1B6-81D2-4011-8E64-6C82E6344385}"/>
    <cellStyle name="20% - Accent1 2 5 30" xfId="12640" xr:uid="{6CDD789B-90A9-4307-9724-C9F447A78824}"/>
    <cellStyle name="20% - Accent1 2 5 30 2" xfId="12641" xr:uid="{44EA03CE-7314-44B1-8C1B-938C696C1CBD}"/>
    <cellStyle name="20% - Accent1 2 5 31" xfId="12642" xr:uid="{13542DFD-7906-4D68-A4E8-0135133466B5}"/>
    <cellStyle name="20% - Accent1 2 5 31 2" xfId="12643" xr:uid="{2999B35D-038C-4165-8708-DC388D09AF16}"/>
    <cellStyle name="20% - Accent1 2 5 32" xfId="12644" xr:uid="{DC36BC02-D76A-45AC-87ED-DB30FF8C143F}"/>
    <cellStyle name="20% - Accent1 2 5 32 2" xfId="12645" xr:uid="{18CB5487-CE55-46D0-AB70-03F66D3AF99E}"/>
    <cellStyle name="20% - Accent1 2 5 33" xfId="12646" xr:uid="{5F697CD7-E5F0-400A-8AFE-3B4BB1B48D63}"/>
    <cellStyle name="20% - Accent1 2 5 34" xfId="12647" xr:uid="{0FED9A35-5F34-4B16-BC8E-2A4D919EA3BB}"/>
    <cellStyle name="20% - Accent1 2 5 35" xfId="12648" xr:uid="{0F113FE4-C8F9-4450-957E-80396FBFB22E}"/>
    <cellStyle name="20% - Accent1 2 5 36" xfId="12649" xr:uid="{06284677-862C-4773-B709-E175DF91F4D9}"/>
    <cellStyle name="20% - Accent1 2 5 37" xfId="12650" xr:uid="{58A60165-5F24-4B12-B947-B7CA83460A49}"/>
    <cellStyle name="20% - Accent1 2 5 38" xfId="12651" xr:uid="{E92AD95C-40BF-4824-8517-68C3CC49241E}"/>
    <cellStyle name="20% - Accent1 2 5 39" xfId="12652" xr:uid="{A7730230-E9E2-4A11-AD93-B8E03471D5D9}"/>
    <cellStyle name="20% - Accent1 2 5 4" xfId="12653" xr:uid="{110E754F-937B-44B4-AA30-FDE126A6B98B}"/>
    <cellStyle name="20% - Accent1 2 5 5" xfId="12654" xr:uid="{CBE5E3B1-7B34-47E6-917B-FCE95552E65D}"/>
    <cellStyle name="20% - Accent1 2 5 6" xfId="12655" xr:uid="{DDE30B3A-D86E-44FD-90A2-CCE0ADC24E3D}"/>
    <cellStyle name="20% - Accent1 2 5 7" xfId="12656" xr:uid="{56BB8202-31D2-409B-BDDB-568C41EA6165}"/>
    <cellStyle name="20% - Accent1 2 5 8" xfId="12657" xr:uid="{15C254C8-E58B-41D2-AE1B-9BA01FD7506F}"/>
    <cellStyle name="20% - Accent1 2 5 9" xfId="12658" xr:uid="{5350E254-294E-43EC-9B02-0B710E30CE39}"/>
    <cellStyle name="20% - Accent1 2 5_Expenses" xfId="61928" xr:uid="{1127E116-7DED-45F8-9657-5E50AEEBFFBF}"/>
    <cellStyle name="20% - Accent1 2 6" xfId="12659" xr:uid="{9C88F0F5-8C36-4D8D-9B35-78445C76EAB1}"/>
    <cellStyle name="20% - Accent1 2 6 10" xfId="12660" xr:uid="{C4FEBB16-B5DD-45A6-A1D7-0854F09AF657}"/>
    <cellStyle name="20% - Accent1 2 6 10 2" xfId="12661" xr:uid="{718F721D-6B63-4064-A91A-2255F93D5EA9}"/>
    <cellStyle name="20% - Accent1 2 6 11" xfId="12662" xr:uid="{584B3061-9FA4-4ED4-8206-374B2CB3B433}"/>
    <cellStyle name="20% - Accent1 2 6 11 2" xfId="12663" xr:uid="{54398536-C9D0-420B-80AD-A39E08F1C710}"/>
    <cellStyle name="20% - Accent1 2 6 12" xfId="12664" xr:uid="{D4F228EB-D4E8-478E-894E-6191B7E2B695}"/>
    <cellStyle name="20% - Accent1 2 6 12 2" xfId="12665" xr:uid="{1C59EA8B-D8D3-4F59-BB6C-30D0195FCE2F}"/>
    <cellStyle name="20% - Accent1 2 6 13" xfId="12666" xr:uid="{30356284-FD30-4F30-AACD-7DBF6929C955}"/>
    <cellStyle name="20% - Accent1 2 6 13 2" xfId="12667" xr:uid="{351F7E1D-FDBC-48CA-A324-4F68C86C4386}"/>
    <cellStyle name="20% - Accent1 2 6 14" xfId="12668" xr:uid="{0ACBE173-5509-495E-9100-DEC8BA1BAA24}"/>
    <cellStyle name="20% - Accent1 2 6 14 2" xfId="12669" xr:uid="{2AFD47B9-B3FF-4ED0-B6BC-9E3C684C74C1}"/>
    <cellStyle name="20% - Accent1 2 6 15" xfId="12670" xr:uid="{0354C6CE-A052-40C0-B8F5-463611ABDD37}"/>
    <cellStyle name="20% - Accent1 2 6 15 2" xfId="12671" xr:uid="{11B0E457-133D-43E7-AB4D-9D3003E88A59}"/>
    <cellStyle name="20% - Accent1 2 6 16" xfId="12672" xr:uid="{B008949D-B2AC-4819-8E2D-AF2BDFC0E57F}"/>
    <cellStyle name="20% - Accent1 2 6 16 2" xfId="12673" xr:uid="{CB4BB379-9D37-4CA5-8D85-810C429852AE}"/>
    <cellStyle name="20% - Accent1 2 6 17" xfId="12674" xr:uid="{595263CF-7EE5-4C76-95FE-A2820B16B87D}"/>
    <cellStyle name="20% - Accent1 2 6 18" xfId="12675" xr:uid="{7BA85150-4724-4AB8-A3CD-9C56DF76C572}"/>
    <cellStyle name="20% - Accent1 2 6 19" xfId="12676" xr:uid="{C2A38406-3F28-4346-8D02-5105DADFB49B}"/>
    <cellStyle name="20% - Accent1 2 6 2" xfId="12677" xr:uid="{B423F259-DE55-41EC-99F9-E46B0A51B478}"/>
    <cellStyle name="20% - Accent1 2 6 2 10" xfId="12678" xr:uid="{4EE25305-AFDF-4B43-BAA5-53EE7A451AC9}"/>
    <cellStyle name="20% - Accent1 2 6 2 10 2" xfId="12679" xr:uid="{625315A2-BBCC-460C-8357-E1E3406777E5}"/>
    <cellStyle name="20% - Accent1 2 6 2 11" xfId="12680" xr:uid="{0F5F6AF6-BCD6-45F4-B047-D6E811A2672A}"/>
    <cellStyle name="20% - Accent1 2 6 2 11 2" xfId="12681" xr:uid="{B57E7A6E-25A0-4846-BEBA-5B79C9273DFE}"/>
    <cellStyle name="20% - Accent1 2 6 2 12" xfId="12682" xr:uid="{297CE2EE-D60D-4936-9D54-E7C1F69BA532}"/>
    <cellStyle name="20% - Accent1 2 6 2 13" xfId="12683" xr:uid="{0E471594-FE88-43CC-8E9F-7BEE8BFCA183}"/>
    <cellStyle name="20% - Accent1 2 6 2 14" xfId="12684" xr:uid="{841FB3B4-59F3-4C71-8837-D88E0A075C8E}"/>
    <cellStyle name="20% - Accent1 2 6 2 15" xfId="12685" xr:uid="{2E089D22-119C-48A8-9BAC-28E96C44BB62}"/>
    <cellStyle name="20% - Accent1 2 6 2 16" xfId="12686" xr:uid="{7A17C16A-9634-4E0F-9DC2-DD5F3788B798}"/>
    <cellStyle name="20% - Accent1 2 6 2 17" xfId="12687" xr:uid="{9451400E-D0D4-46E1-A53B-76C188990072}"/>
    <cellStyle name="20% - Accent1 2 6 2 18" xfId="12688" xr:uid="{EB9A9A99-84AE-436A-B630-D105ACE8E4E0}"/>
    <cellStyle name="20% - Accent1 2 6 2 2" xfId="12689" xr:uid="{BCB8DB66-DB63-425D-9FD2-2D8A956BE54F}"/>
    <cellStyle name="20% - Accent1 2 6 2 2 2" xfId="12690" xr:uid="{9A33AC19-7FF9-4F56-82E2-629E32ED588A}"/>
    <cellStyle name="20% - Accent1 2 6 2 2 3" xfId="12691" xr:uid="{55FC61D0-58D9-4679-B323-44CECB95D27E}"/>
    <cellStyle name="20% - Accent1 2 6 2 2 4" xfId="12692" xr:uid="{F4E398F1-F815-4E24-A1E2-CC2B4B4F543D}"/>
    <cellStyle name="20% - Accent1 2 6 2 2 5" xfId="12693" xr:uid="{2250506B-8C9E-4F40-AC17-8577FF8A258D}"/>
    <cellStyle name="20% - Accent1 2 6 2 2 6" xfId="12694" xr:uid="{C91AE109-0E66-4F7D-9F5C-C0FBA8E88EDF}"/>
    <cellStyle name="20% - Accent1 2 6 2 2 7" xfId="12695" xr:uid="{E928B0B4-9BDB-4433-ADF8-CD49C8F68256}"/>
    <cellStyle name="20% - Accent1 2 6 2 2 8" xfId="12696" xr:uid="{B64F69BD-9F73-41CF-8F61-E3029C27F94D}"/>
    <cellStyle name="20% - Accent1 2 6 2 3" xfId="12697" xr:uid="{2D4079CD-CB51-4F45-B1BC-0B4F34815CFF}"/>
    <cellStyle name="20% - Accent1 2 6 2 3 2" xfId="12698" xr:uid="{B9F59201-88AD-4D3D-95FA-056DE11948B4}"/>
    <cellStyle name="20% - Accent1 2 6 2 3 3" xfId="12699" xr:uid="{ACAD473C-16AD-41FF-85E3-D3E8979A0FF8}"/>
    <cellStyle name="20% - Accent1 2 6 2 3 4" xfId="12700" xr:uid="{DEB675E5-D000-49C0-A973-6C6CB7F3E324}"/>
    <cellStyle name="20% - Accent1 2 6 2 3 5" xfId="12701" xr:uid="{B8D877BC-8B7D-45AD-9519-19D4771422DD}"/>
    <cellStyle name="20% - Accent1 2 6 2 3 6" xfId="12702" xr:uid="{0754ADC2-7DC3-4D86-95DE-F59EA7EB35E6}"/>
    <cellStyle name="20% - Accent1 2 6 2 3 7" xfId="12703" xr:uid="{A06430CE-C061-4A9E-AE9B-D71D17802A6E}"/>
    <cellStyle name="20% - Accent1 2 6 2 3 8" xfId="12704" xr:uid="{5F942BB8-BC05-4C6C-B152-3AAE90FBFB59}"/>
    <cellStyle name="20% - Accent1 2 6 2 4" xfId="12705" xr:uid="{02DDBB48-20E2-4309-9C0F-7A7EC06A7761}"/>
    <cellStyle name="20% - Accent1 2 6 2 4 2" xfId="12706" xr:uid="{C714CCB2-F13C-445D-AB23-BBACDD761DAB}"/>
    <cellStyle name="20% - Accent1 2 6 2 5" xfId="12707" xr:uid="{A9ECBB47-465D-4B73-9E5F-E4F8C3262F72}"/>
    <cellStyle name="20% - Accent1 2 6 2 5 2" xfId="12708" xr:uid="{711173FC-F05B-417F-97FB-C043E6148039}"/>
    <cellStyle name="20% - Accent1 2 6 2 6" xfId="12709" xr:uid="{991F0B50-769B-4B57-9655-11B56F024933}"/>
    <cellStyle name="20% - Accent1 2 6 2 6 2" xfId="12710" xr:uid="{AC4EE64D-FB74-4C5F-A96C-1F2ADAFF6987}"/>
    <cellStyle name="20% - Accent1 2 6 2 7" xfId="12711" xr:uid="{F24A42B5-95ED-4CD2-8B6C-15FEB2ADF28B}"/>
    <cellStyle name="20% - Accent1 2 6 2 7 2" xfId="12712" xr:uid="{43B0E9B9-9BF4-41E0-8C47-849EE2DED830}"/>
    <cellStyle name="20% - Accent1 2 6 2 8" xfId="12713" xr:uid="{CFCE9535-12B2-4541-8F2E-27266DA116C6}"/>
    <cellStyle name="20% - Accent1 2 6 2 8 2" xfId="12714" xr:uid="{BDF6D4B1-D3C0-4682-95C2-840620909236}"/>
    <cellStyle name="20% - Accent1 2 6 2 9" xfId="12715" xr:uid="{06814297-27AD-4826-953E-DF8FE65CF7FB}"/>
    <cellStyle name="20% - Accent1 2 6 2 9 2" xfId="12716" xr:uid="{727F9C7F-9357-4F93-98DC-420F78F853B8}"/>
    <cellStyle name="20% - Accent1 2 6 20" xfId="12717" xr:uid="{2D999F9B-A7AC-4EAD-B61A-DA24CE96DA2F}"/>
    <cellStyle name="20% - Accent1 2 6 21" xfId="12718" xr:uid="{109A23B5-2D69-49CD-8DE2-62E3D7B8FE27}"/>
    <cellStyle name="20% - Accent1 2 6 22" xfId="12719" xr:uid="{E46E373E-FDEA-4124-B996-C3578368F148}"/>
    <cellStyle name="20% - Accent1 2 6 23" xfId="12720" xr:uid="{7B2C6F23-458E-4BD6-A494-5E948DBC4F6C}"/>
    <cellStyle name="20% - Accent1 2 6 3" xfId="12721" xr:uid="{A5310DE8-7F45-4051-9298-0F840701C71E}"/>
    <cellStyle name="20% - Accent1 2 6 3 10" xfId="12722" xr:uid="{CE39428C-6354-442B-99D4-3EC2525DB352}"/>
    <cellStyle name="20% - Accent1 2 6 3 10 2" xfId="12723" xr:uid="{BA4DDFBB-60E8-4754-AC4A-9D1A25DDD6D2}"/>
    <cellStyle name="20% - Accent1 2 6 3 11" xfId="12724" xr:uid="{CD9EE947-8265-4CC8-93D9-7E64921DA576}"/>
    <cellStyle name="20% - Accent1 2 6 3 11 2" xfId="12725" xr:uid="{F02710CA-DF7D-4676-86B9-D58BE361B5E9}"/>
    <cellStyle name="20% - Accent1 2 6 3 12" xfId="12726" xr:uid="{859A6D10-E8F4-4B7D-A470-77357B45D8FA}"/>
    <cellStyle name="20% - Accent1 2 6 3 13" xfId="12727" xr:uid="{FA019FAE-CC89-48AB-AFD2-6DBC7CE1B200}"/>
    <cellStyle name="20% - Accent1 2 6 3 14" xfId="12728" xr:uid="{0FA58137-A562-4275-9C8E-FC7A5D1BB094}"/>
    <cellStyle name="20% - Accent1 2 6 3 15" xfId="12729" xr:uid="{61D14943-64EF-4131-B914-015B160B2204}"/>
    <cellStyle name="20% - Accent1 2 6 3 16" xfId="12730" xr:uid="{2C543AE2-BB42-406B-AB65-742FDF188C17}"/>
    <cellStyle name="20% - Accent1 2 6 3 17" xfId="12731" xr:uid="{4AEBB762-0706-498A-B967-24586601655E}"/>
    <cellStyle name="20% - Accent1 2 6 3 18" xfId="12732" xr:uid="{7E6306E1-93BA-4D35-80C1-228446B6D5FB}"/>
    <cellStyle name="20% - Accent1 2 6 3 2" xfId="12733" xr:uid="{529DC5DE-21F7-46F0-A4E0-F6F00DA74372}"/>
    <cellStyle name="20% - Accent1 2 6 3 2 2" xfId="12734" xr:uid="{CF17804A-4C62-45D8-841F-FA7495C80E5A}"/>
    <cellStyle name="20% - Accent1 2 6 3 2 3" xfId="12735" xr:uid="{0913D789-D05B-4A14-8594-42DE049293B8}"/>
    <cellStyle name="20% - Accent1 2 6 3 2 4" xfId="12736" xr:uid="{EE6B1D4D-E67C-485D-A21D-4D62EDA4EB1B}"/>
    <cellStyle name="20% - Accent1 2 6 3 2 5" xfId="12737" xr:uid="{4F76A021-B5EE-4036-BFE4-0EC68BE9FD5D}"/>
    <cellStyle name="20% - Accent1 2 6 3 2 6" xfId="12738" xr:uid="{CC7473E9-E2B9-4D08-8D2C-54E6A00E91B6}"/>
    <cellStyle name="20% - Accent1 2 6 3 2 7" xfId="12739" xr:uid="{F56B16BE-95B6-4D80-B1E8-C54409361004}"/>
    <cellStyle name="20% - Accent1 2 6 3 2 8" xfId="12740" xr:uid="{80E2C4C9-64BB-409A-9F91-7EC611715A3A}"/>
    <cellStyle name="20% - Accent1 2 6 3 3" xfId="12741" xr:uid="{394DA17E-DB6A-4400-AED8-9478C6DCBB2A}"/>
    <cellStyle name="20% - Accent1 2 6 3 3 2" xfId="12742" xr:uid="{0321B2E9-CCA0-4BD5-AE64-ADCA2C1D646D}"/>
    <cellStyle name="20% - Accent1 2 6 3 3 3" xfId="12743" xr:uid="{DC30CA68-9105-4915-89B1-86D9C44D3D94}"/>
    <cellStyle name="20% - Accent1 2 6 3 3 4" xfId="12744" xr:uid="{CAEBC0DD-4926-4A87-BD02-5379DA9ECF8A}"/>
    <cellStyle name="20% - Accent1 2 6 3 3 5" xfId="12745" xr:uid="{8D37519B-ED7F-451D-BCC9-6FBC3DCB8977}"/>
    <cellStyle name="20% - Accent1 2 6 3 3 6" xfId="12746" xr:uid="{EA2727D2-2657-4B70-9214-49A9F8938A4F}"/>
    <cellStyle name="20% - Accent1 2 6 3 3 7" xfId="12747" xr:uid="{F530E109-C8A4-468E-9D5E-E51721B81A20}"/>
    <cellStyle name="20% - Accent1 2 6 3 3 8" xfId="12748" xr:uid="{DAC4DCA8-8B9F-4169-82ED-C95E17DDF261}"/>
    <cellStyle name="20% - Accent1 2 6 3 4" xfId="12749" xr:uid="{65CAEA9D-ED0C-4798-BB7B-CDC88DE7D099}"/>
    <cellStyle name="20% - Accent1 2 6 3 4 2" xfId="12750" xr:uid="{2903BE5A-3B93-4273-8568-BFD4C7A7953B}"/>
    <cellStyle name="20% - Accent1 2 6 3 5" xfId="12751" xr:uid="{12B81E2A-1ADF-41FE-9646-9DC36E2A8FFA}"/>
    <cellStyle name="20% - Accent1 2 6 3 5 2" xfId="12752" xr:uid="{F0BD0303-2BAB-4993-89F8-8B241CCEC974}"/>
    <cellStyle name="20% - Accent1 2 6 3 6" xfId="12753" xr:uid="{E38934D9-39B2-4067-9989-6B0C295130D2}"/>
    <cellStyle name="20% - Accent1 2 6 3 6 2" xfId="12754" xr:uid="{E9BEE898-7BBD-41AC-82A8-1D7A0366D47E}"/>
    <cellStyle name="20% - Accent1 2 6 3 7" xfId="12755" xr:uid="{3A741D7A-E44E-485C-A80F-6328BC43476D}"/>
    <cellStyle name="20% - Accent1 2 6 3 7 2" xfId="12756" xr:uid="{3965DDCE-525E-46B1-89DF-FF8C0D69EFC2}"/>
    <cellStyle name="20% - Accent1 2 6 3 8" xfId="12757" xr:uid="{526927EF-D709-4727-AE22-EBE212A62F94}"/>
    <cellStyle name="20% - Accent1 2 6 3 8 2" xfId="12758" xr:uid="{5E21D627-6635-4E7C-8086-6AA570403B67}"/>
    <cellStyle name="20% - Accent1 2 6 3 9" xfId="12759" xr:uid="{E6906B01-B815-4F14-BF64-E45EBC7837A1}"/>
    <cellStyle name="20% - Accent1 2 6 3 9 2" xfId="12760" xr:uid="{79138425-1CB9-4B02-A5EE-24D8C06073D4}"/>
    <cellStyle name="20% - Accent1 2 6 4" xfId="12761" xr:uid="{90E0674B-D8D9-4FEB-A0E4-476E084C06EA}"/>
    <cellStyle name="20% - Accent1 2 6 4 10" xfId="12762" xr:uid="{AB05DA4C-8110-4B28-821E-5C817B810D78}"/>
    <cellStyle name="20% - Accent1 2 6 4 10 2" xfId="12763" xr:uid="{9EDB6CA2-8BA5-4055-B95E-DD33AF2597A2}"/>
    <cellStyle name="20% - Accent1 2 6 4 11" xfId="12764" xr:uid="{E4DE5D46-D36F-407B-8604-CEA4C9DD7C72}"/>
    <cellStyle name="20% - Accent1 2 6 4 11 2" xfId="12765" xr:uid="{7E4CEA54-6E37-4D0E-A8C1-EF308A19BB77}"/>
    <cellStyle name="20% - Accent1 2 6 4 12" xfId="12766" xr:uid="{69265818-8491-4B77-BD8E-161CAFA17FDF}"/>
    <cellStyle name="20% - Accent1 2 6 4 13" xfId="12767" xr:uid="{A6A53818-E50C-4B82-BC62-64ABBEB1DB3E}"/>
    <cellStyle name="20% - Accent1 2 6 4 14" xfId="12768" xr:uid="{7968E407-1CAD-48AC-AB14-DF977919115F}"/>
    <cellStyle name="20% - Accent1 2 6 4 15" xfId="12769" xr:uid="{6D80AE8D-458A-48BA-A22E-0C473F152768}"/>
    <cellStyle name="20% - Accent1 2 6 4 16" xfId="12770" xr:uid="{4B341225-59B3-41ED-B5BA-9142130B26DB}"/>
    <cellStyle name="20% - Accent1 2 6 4 17" xfId="12771" xr:uid="{F0617485-E094-4813-9DB3-A5DC28ECFCB1}"/>
    <cellStyle name="20% - Accent1 2 6 4 18" xfId="12772" xr:uid="{0C969075-6B18-42E3-8AAC-422F861C25BD}"/>
    <cellStyle name="20% - Accent1 2 6 4 2" xfId="12773" xr:uid="{95703FDC-39BB-4BE4-9A97-62384350F4CD}"/>
    <cellStyle name="20% - Accent1 2 6 4 2 2" xfId="12774" xr:uid="{4AFBFE7A-2D3F-438B-AAF3-3EDFCF705398}"/>
    <cellStyle name="20% - Accent1 2 6 4 2 3" xfId="12775" xr:uid="{9F4BEF77-C1C2-4246-B54A-5DB90D35E5E3}"/>
    <cellStyle name="20% - Accent1 2 6 4 2 4" xfId="12776" xr:uid="{5443FDCE-575D-44FB-8DF0-82DEFA0EDC7D}"/>
    <cellStyle name="20% - Accent1 2 6 4 2 5" xfId="12777" xr:uid="{76F8AEAB-3359-4728-9486-7B051D7394F8}"/>
    <cellStyle name="20% - Accent1 2 6 4 2 6" xfId="12778" xr:uid="{D436E126-2597-49E6-94B5-A9637882DFD9}"/>
    <cellStyle name="20% - Accent1 2 6 4 2 7" xfId="12779" xr:uid="{2E4565B8-A4E2-4EA0-A3AA-4343930ECCD3}"/>
    <cellStyle name="20% - Accent1 2 6 4 2 8" xfId="12780" xr:uid="{EABA60FB-783D-440B-B74E-EE5A2FA49A62}"/>
    <cellStyle name="20% - Accent1 2 6 4 3" xfId="12781" xr:uid="{8ACE07E0-CF09-4763-9528-4EDB74A9A875}"/>
    <cellStyle name="20% - Accent1 2 6 4 3 2" xfId="12782" xr:uid="{7B26B975-8490-4B8A-8419-C44E98AB0422}"/>
    <cellStyle name="20% - Accent1 2 6 4 3 3" xfId="12783" xr:uid="{5046BBC8-5E87-4302-9CA3-FD018852298F}"/>
    <cellStyle name="20% - Accent1 2 6 4 3 4" xfId="12784" xr:uid="{CB332079-DC0B-4B68-82ED-971DD41C24B1}"/>
    <cellStyle name="20% - Accent1 2 6 4 3 5" xfId="12785" xr:uid="{977EF9CD-8A61-45D1-BEFC-090D15F40D26}"/>
    <cellStyle name="20% - Accent1 2 6 4 3 6" xfId="12786" xr:uid="{4FF539CB-E4CA-44E1-9DFA-AD2441CE4EE8}"/>
    <cellStyle name="20% - Accent1 2 6 4 3 7" xfId="12787" xr:uid="{A4E10778-ECED-4AFE-BC0C-F52F2DB594D9}"/>
    <cellStyle name="20% - Accent1 2 6 4 3 8" xfId="12788" xr:uid="{22150AC2-C4DD-49FB-93E0-F80E4DF164AB}"/>
    <cellStyle name="20% - Accent1 2 6 4 4" xfId="12789" xr:uid="{D11ECB6F-8B71-44A1-AFF1-8FBC3413B28C}"/>
    <cellStyle name="20% - Accent1 2 6 4 4 2" xfId="12790" xr:uid="{3D378C3B-EE66-481A-8899-811730A7584B}"/>
    <cellStyle name="20% - Accent1 2 6 4 5" xfId="12791" xr:uid="{CFA34D8E-2BAC-4C31-8846-B5CB73BFD241}"/>
    <cellStyle name="20% - Accent1 2 6 4 5 2" xfId="12792" xr:uid="{3907FF28-C17B-44AD-9439-CE7578C9AF0E}"/>
    <cellStyle name="20% - Accent1 2 6 4 6" xfId="12793" xr:uid="{AF781C32-8899-48F8-8467-A87EC5E80A25}"/>
    <cellStyle name="20% - Accent1 2 6 4 6 2" xfId="12794" xr:uid="{F8202A1E-B705-462A-8BF9-5CACC94B42BC}"/>
    <cellStyle name="20% - Accent1 2 6 4 7" xfId="12795" xr:uid="{7693BBB1-0D2C-4B52-9E82-B116F31FF169}"/>
    <cellStyle name="20% - Accent1 2 6 4 7 2" xfId="12796" xr:uid="{E65FCEE4-36A0-4242-821D-AB0747817064}"/>
    <cellStyle name="20% - Accent1 2 6 4 8" xfId="12797" xr:uid="{C6AFDB18-9F01-4AFA-9DE6-8E00BE3AC748}"/>
    <cellStyle name="20% - Accent1 2 6 4 8 2" xfId="12798" xr:uid="{85AB3400-FBDD-4284-9716-4F28DA77655F}"/>
    <cellStyle name="20% - Accent1 2 6 4 9" xfId="12799" xr:uid="{60F8431A-D8C6-4C49-8AFB-E79D4BB880EE}"/>
    <cellStyle name="20% - Accent1 2 6 4 9 2" xfId="12800" xr:uid="{852EA11C-50B5-4BF2-91CE-C449D3723B4B}"/>
    <cellStyle name="20% - Accent1 2 6 5" xfId="12801" xr:uid="{C28BDF4F-1009-4794-99E7-F5EC3F6D7D0A}"/>
    <cellStyle name="20% - Accent1 2 6 5 10" xfId="12802" xr:uid="{FDB25FE9-2ADE-40E2-BC09-ABE4ADD6C2D2}"/>
    <cellStyle name="20% - Accent1 2 6 5 10 2" xfId="12803" xr:uid="{93CC5DC2-BF76-456E-AF54-096C3A3D59B3}"/>
    <cellStyle name="20% - Accent1 2 6 5 11" xfId="12804" xr:uid="{DE6E24DD-D235-4826-93E4-C8FC4929B642}"/>
    <cellStyle name="20% - Accent1 2 6 5 11 2" xfId="12805" xr:uid="{FEB4B49F-8470-4D45-A5A8-C9EFFA837C4D}"/>
    <cellStyle name="20% - Accent1 2 6 5 12" xfId="12806" xr:uid="{74BE5E14-4DCA-4C71-8042-4D87652235D8}"/>
    <cellStyle name="20% - Accent1 2 6 5 13" xfId="12807" xr:uid="{588BA121-B62C-45D5-A5B1-7CAC0ACD6666}"/>
    <cellStyle name="20% - Accent1 2 6 5 14" xfId="12808" xr:uid="{92DA08AC-539C-430D-9954-7F02FCAA56D5}"/>
    <cellStyle name="20% - Accent1 2 6 5 15" xfId="12809" xr:uid="{2E73C032-BC7E-49FA-A242-BC1879A25353}"/>
    <cellStyle name="20% - Accent1 2 6 5 16" xfId="12810" xr:uid="{C00638BE-5003-4544-AE68-554FD6FAB71A}"/>
    <cellStyle name="20% - Accent1 2 6 5 17" xfId="12811" xr:uid="{82B5E08F-91D9-410A-9941-899D93D61145}"/>
    <cellStyle name="20% - Accent1 2 6 5 18" xfId="12812" xr:uid="{73C4F9D1-3324-481D-B8CB-922AA78E779D}"/>
    <cellStyle name="20% - Accent1 2 6 5 2" xfId="12813" xr:uid="{004C06F5-F5DA-47DF-930B-C552D96DC843}"/>
    <cellStyle name="20% - Accent1 2 6 5 2 2" xfId="12814" xr:uid="{5F19E4D6-00D2-446F-8765-39D7D2B2A685}"/>
    <cellStyle name="20% - Accent1 2 6 5 2 3" xfId="12815" xr:uid="{6114E367-51D6-48C5-81F1-6B5061A699C7}"/>
    <cellStyle name="20% - Accent1 2 6 5 2 4" xfId="12816" xr:uid="{F46227C5-B41F-4311-B592-12879A85FD64}"/>
    <cellStyle name="20% - Accent1 2 6 5 2 5" xfId="12817" xr:uid="{4201F17C-3B49-46A0-BAB5-4469177062FE}"/>
    <cellStyle name="20% - Accent1 2 6 5 2 6" xfId="12818" xr:uid="{063372AA-D347-4F07-8CBF-0CEB1897B96B}"/>
    <cellStyle name="20% - Accent1 2 6 5 2 7" xfId="12819" xr:uid="{2F082D62-5265-419B-BA6C-85DD990FC109}"/>
    <cellStyle name="20% - Accent1 2 6 5 2 8" xfId="12820" xr:uid="{CFFB4C82-6793-4F62-9EC8-6AE5E8BFE68F}"/>
    <cellStyle name="20% - Accent1 2 6 5 3" xfId="12821" xr:uid="{935C1A7B-70C8-4DA8-94AB-7603CCAD115D}"/>
    <cellStyle name="20% - Accent1 2 6 5 3 2" xfId="12822" xr:uid="{E5F52515-4019-49B1-B100-64C20B2D77E7}"/>
    <cellStyle name="20% - Accent1 2 6 5 3 3" xfId="12823" xr:uid="{6AB9D661-3734-47C8-9E91-941202F2A703}"/>
    <cellStyle name="20% - Accent1 2 6 5 3 4" xfId="12824" xr:uid="{794F88B6-1802-4B8F-B455-C885210DD86A}"/>
    <cellStyle name="20% - Accent1 2 6 5 3 5" xfId="12825" xr:uid="{09BDA0AF-9450-4A4F-9C54-A7917E9CA0AD}"/>
    <cellStyle name="20% - Accent1 2 6 5 3 6" xfId="12826" xr:uid="{31DA5794-08C0-4A7A-8AE0-78AA99F7323D}"/>
    <cellStyle name="20% - Accent1 2 6 5 3 7" xfId="12827" xr:uid="{2972001C-C4CA-40E9-831D-B643E99D86EE}"/>
    <cellStyle name="20% - Accent1 2 6 5 3 8" xfId="12828" xr:uid="{AC9BAC2E-493F-4FD0-A4D9-33980D678B90}"/>
    <cellStyle name="20% - Accent1 2 6 5 4" xfId="12829" xr:uid="{04E4BA98-EE8E-4AE5-8268-3432B48B2B87}"/>
    <cellStyle name="20% - Accent1 2 6 5 4 2" xfId="12830" xr:uid="{B8343F33-67BD-44B2-B5B5-94BEF7F498B0}"/>
    <cellStyle name="20% - Accent1 2 6 5 5" xfId="12831" xr:uid="{948FC698-A176-4027-9C05-2317C6E642CB}"/>
    <cellStyle name="20% - Accent1 2 6 5 5 2" xfId="12832" xr:uid="{4FE3984B-19D2-4A4E-908C-77901F767379}"/>
    <cellStyle name="20% - Accent1 2 6 5 6" xfId="12833" xr:uid="{2BEDB8B7-6796-4698-8183-DF5AA12287F2}"/>
    <cellStyle name="20% - Accent1 2 6 5 6 2" xfId="12834" xr:uid="{C7ED4F1B-9E21-4ADB-9E44-BCB469C21B20}"/>
    <cellStyle name="20% - Accent1 2 6 5 7" xfId="12835" xr:uid="{1C088D3D-CC05-456A-9975-786A65AD2444}"/>
    <cellStyle name="20% - Accent1 2 6 5 7 2" xfId="12836" xr:uid="{8CC76801-021A-43AB-81E4-8AC26186A272}"/>
    <cellStyle name="20% - Accent1 2 6 5 8" xfId="12837" xr:uid="{CD24CB94-A770-4095-BA9B-494FB22A7363}"/>
    <cellStyle name="20% - Accent1 2 6 5 8 2" xfId="12838" xr:uid="{D898C653-D3B5-4AB6-A4BB-931BB957F1ED}"/>
    <cellStyle name="20% - Accent1 2 6 5 9" xfId="12839" xr:uid="{7DB29D67-40CE-42C5-A05C-4A5401115F71}"/>
    <cellStyle name="20% - Accent1 2 6 5 9 2" xfId="12840" xr:uid="{FACD19EE-BC43-4CA3-B045-3DADBD15B356}"/>
    <cellStyle name="20% - Accent1 2 6 6" xfId="12841" xr:uid="{1A9C4690-5DAF-4D30-AF95-289F9B7945BB}"/>
    <cellStyle name="20% - Accent1 2 6 6 10" xfId="12842" xr:uid="{CD090D23-C09E-4C41-97B8-C68CE8DA27DE}"/>
    <cellStyle name="20% - Accent1 2 6 6 10 2" xfId="12843" xr:uid="{EAA79733-933D-4BAC-84AE-14AFD6B1D581}"/>
    <cellStyle name="20% - Accent1 2 6 6 11" xfId="12844" xr:uid="{7D8A4C89-CDE6-4D36-AECD-4CACEFE09CB7}"/>
    <cellStyle name="20% - Accent1 2 6 6 11 2" xfId="12845" xr:uid="{A7D8AB9A-3342-4594-994E-FD1CD830315E}"/>
    <cellStyle name="20% - Accent1 2 6 6 12" xfId="12846" xr:uid="{11BF9F2A-E28F-49E1-9ECC-FA7594C23BCB}"/>
    <cellStyle name="20% - Accent1 2 6 6 13" xfId="12847" xr:uid="{1AF44C8E-DD44-4875-8EC4-0F09BF3DFB43}"/>
    <cellStyle name="20% - Accent1 2 6 6 14" xfId="12848" xr:uid="{B3556A67-D853-4339-9F9A-C7B747135659}"/>
    <cellStyle name="20% - Accent1 2 6 6 15" xfId="12849" xr:uid="{D813678E-947B-4359-891A-0E82B80B775B}"/>
    <cellStyle name="20% - Accent1 2 6 6 16" xfId="12850" xr:uid="{62461F95-696A-4C1A-99F2-DA87AB37A144}"/>
    <cellStyle name="20% - Accent1 2 6 6 17" xfId="12851" xr:uid="{0EEBA823-9CC7-4CF7-BE08-27440206B00A}"/>
    <cellStyle name="20% - Accent1 2 6 6 18" xfId="12852" xr:uid="{403E1A97-3290-43DC-8938-C51F3F366A71}"/>
    <cellStyle name="20% - Accent1 2 6 6 2" xfId="12853" xr:uid="{3F37B361-02DF-4104-858D-00B6369C1F6D}"/>
    <cellStyle name="20% - Accent1 2 6 6 2 2" xfId="12854" xr:uid="{C2E1A07E-7410-489D-BE7F-F41AB217F930}"/>
    <cellStyle name="20% - Accent1 2 6 6 2 3" xfId="12855" xr:uid="{8A6CA7AD-E137-46AC-9910-A826D4FF27E3}"/>
    <cellStyle name="20% - Accent1 2 6 6 2 4" xfId="12856" xr:uid="{DE443D2B-3386-4F3A-B741-C78123E71E68}"/>
    <cellStyle name="20% - Accent1 2 6 6 2 5" xfId="12857" xr:uid="{7F228803-1B9D-4323-895C-87BB2A4692F2}"/>
    <cellStyle name="20% - Accent1 2 6 6 2 6" xfId="12858" xr:uid="{30D5C9D1-C6D7-4045-BDAB-A74CEA5D709B}"/>
    <cellStyle name="20% - Accent1 2 6 6 2 7" xfId="12859" xr:uid="{C28FFBF0-85B9-494B-B8C1-BB5803C1F08B}"/>
    <cellStyle name="20% - Accent1 2 6 6 2 8" xfId="12860" xr:uid="{1DF0F9E7-E3BC-4275-BDEF-92D76C48A7FC}"/>
    <cellStyle name="20% - Accent1 2 6 6 3" xfId="12861" xr:uid="{DA484254-853D-43B0-919B-F201E130D9E6}"/>
    <cellStyle name="20% - Accent1 2 6 6 3 2" xfId="12862" xr:uid="{BB3D7F96-AA30-438E-8A5A-BF2C317A3F4E}"/>
    <cellStyle name="20% - Accent1 2 6 6 3 3" xfId="12863" xr:uid="{91BF4A11-B326-49B5-9219-2395DDEF79F4}"/>
    <cellStyle name="20% - Accent1 2 6 6 3 4" xfId="12864" xr:uid="{91036E76-1B21-49AD-912C-4752B9B2882D}"/>
    <cellStyle name="20% - Accent1 2 6 6 3 5" xfId="12865" xr:uid="{97E2A3EC-46CF-4F71-BCCC-5580891B951A}"/>
    <cellStyle name="20% - Accent1 2 6 6 3 6" xfId="12866" xr:uid="{CB793119-B4C9-407F-9B91-0FF41363A148}"/>
    <cellStyle name="20% - Accent1 2 6 6 3 7" xfId="12867" xr:uid="{5F9D1023-E259-47D9-BD8D-20EB632681DF}"/>
    <cellStyle name="20% - Accent1 2 6 6 3 8" xfId="12868" xr:uid="{4675484B-86CE-4025-B749-606F3C513063}"/>
    <cellStyle name="20% - Accent1 2 6 6 4" xfId="12869" xr:uid="{83F49B47-FA85-483A-9E4A-3EDC62F6B3FE}"/>
    <cellStyle name="20% - Accent1 2 6 6 4 2" xfId="12870" xr:uid="{B5E3411B-08DD-41F0-B340-0B2C95323755}"/>
    <cellStyle name="20% - Accent1 2 6 6 5" xfId="12871" xr:uid="{32DA1D4D-7FE9-417A-B38E-EDC79EA4D33A}"/>
    <cellStyle name="20% - Accent1 2 6 6 5 2" xfId="12872" xr:uid="{24ACCE69-C73A-424F-9437-AD2BC011EEA8}"/>
    <cellStyle name="20% - Accent1 2 6 6 6" xfId="12873" xr:uid="{C4AB1717-2A24-460B-A22C-F45BF689F1A0}"/>
    <cellStyle name="20% - Accent1 2 6 6 6 2" xfId="12874" xr:uid="{5785D7C5-ABA0-47AC-82ED-1654B1D85BF1}"/>
    <cellStyle name="20% - Accent1 2 6 6 7" xfId="12875" xr:uid="{C803B18E-6721-4C00-9654-C8A72797C302}"/>
    <cellStyle name="20% - Accent1 2 6 6 7 2" xfId="12876" xr:uid="{A24B0419-2282-4F39-B7E6-DF00EE98B3E7}"/>
    <cellStyle name="20% - Accent1 2 6 6 8" xfId="12877" xr:uid="{DE0B673D-0CD6-440A-844A-39A6BF0D79CF}"/>
    <cellStyle name="20% - Accent1 2 6 6 8 2" xfId="12878" xr:uid="{17D2A65B-4A71-4C20-A29E-3A3CFA32F695}"/>
    <cellStyle name="20% - Accent1 2 6 6 9" xfId="12879" xr:uid="{6B566052-5D9C-415F-A998-C2B533DA9EC3}"/>
    <cellStyle name="20% - Accent1 2 6 6 9 2" xfId="12880" xr:uid="{80B070C8-8740-44E8-AE60-271958CF9376}"/>
    <cellStyle name="20% - Accent1 2 6 7" xfId="12881" xr:uid="{88BB2EA0-15D8-4B5B-BD6D-11B886BFC986}"/>
    <cellStyle name="20% - Accent1 2 6 7 2" xfId="12882" xr:uid="{058F2332-FD1B-4F3D-8EC1-F2079C087234}"/>
    <cellStyle name="20% - Accent1 2 6 7 3" xfId="12883" xr:uid="{B202FA94-BCC6-4690-B1F1-565B9027851E}"/>
    <cellStyle name="20% - Accent1 2 6 7 4" xfId="12884" xr:uid="{93618C3E-C633-4805-B947-6F84681FB864}"/>
    <cellStyle name="20% - Accent1 2 6 7 5" xfId="12885" xr:uid="{9D2CB3DA-DF9E-4D94-9358-E4AD349029E4}"/>
    <cellStyle name="20% - Accent1 2 6 7 6" xfId="12886" xr:uid="{BBB001F1-4BB2-4BFB-BFAA-0DED181F6CBC}"/>
    <cellStyle name="20% - Accent1 2 6 7 7" xfId="12887" xr:uid="{1119E20D-1051-4C2C-A046-588563642C7D}"/>
    <cellStyle name="20% - Accent1 2 6 7 8" xfId="12888" xr:uid="{B4F19F11-04B3-45D1-8B35-AB0A42F91379}"/>
    <cellStyle name="20% - Accent1 2 6 8" xfId="12889" xr:uid="{FEA659B3-2DA6-46AA-BE49-5C29F0AE82D9}"/>
    <cellStyle name="20% - Accent1 2 6 8 2" xfId="12890" xr:uid="{4A26C83C-602C-4608-99AB-6A1E671B64FE}"/>
    <cellStyle name="20% - Accent1 2 6 8 3" xfId="12891" xr:uid="{C267E239-5F34-48CA-96E6-CFE78FEC68D1}"/>
    <cellStyle name="20% - Accent1 2 6 8 4" xfId="12892" xr:uid="{A16A6B40-D91A-4910-835F-F1641210DCA6}"/>
    <cellStyle name="20% - Accent1 2 6 8 5" xfId="12893" xr:uid="{51513F23-E456-495C-8ED0-FB86EFC76D80}"/>
    <cellStyle name="20% - Accent1 2 6 8 6" xfId="12894" xr:uid="{BCF697D8-0CC2-4D9B-836C-AD1B78D71B24}"/>
    <cellStyle name="20% - Accent1 2 6 8 7" xfId="12895" xr:uid="{4ADBF7FB-C5D2-4D7F-9ECE-AA92CEE52E5F}"/>
    <cellStyle name="20% - Accent1 2 6 8 8" xfId="12896" xr:uid="{79922647-B175-4B44-BAA6-010EEF4D0E2B}"/>
    <cellStyle name="20% - Accent1 2 6 9" xfId="12897" xr:uid="{214C8032-D0A6-428C-8D79-2BB350C1191E}"/>
    <cellStyle name="20% - Accent1 2 6 9 2" xfId="12898" xr:uid="{55123824-C726-4D99-85AD-80D8A15D2E76}"/>
    <cellStyle name="20% - Accent1 2 6_Expenses" xfId="61929" xr:uid="{F6DFED9C-1498-4838-8E42-E23347EF14AB}"/>
    <cellStyle name="20% - Accent1 2 7" xfId="12899" xr:uid="{54D5D293-9837-411F-9C5E-13D9B4B6D8FD}"/>
    <cellStyle name="20% - Accent1 2 7 10" xfId="12900" xr:uid="{42245FD8-4550-4990-8908-49659E26CA5B}"/>
    <cellStyle name="20% - Accent1 2 7 10 2" xfId="12901" xr:uid="{E0B3D3B4-7EAA-4B08-BADD-6FBF354EC5CD}"/>
    <cellStyle name="20% - Accent1 2 7 11" xfId="12902" xr:uid="{3ADDD709-F1A5-4FCD-95A3-4857D08C9AB9}"/>
    <cellStyle name="20% - Accent1 2 7 11 2" xfId="12903" xr:uid="{53F05220-0101-46F6-94A8-9C45567B823F}"/>
    <cellStyle name="20% - Accent1 2 7 12" xfId="12904" xr:uid="{4E611EC9-2915-4CCF-B64A-35FA88577CA2}"/>
    <cellStyle name="20% - Accent1 2 7 13" xfId="12905" xr:uid="{F1FB13DD-2BCD-4C49-921C-F7EF498DC01A}"/>
    <cellStyle name="20% - Accent1 2 7 14" xfId="12906" xr:uid="{CD8346A0-7522-43A3-A360-1CFE308D9DE5}"/>
    <cellStyle name="20% - Accent1 2 7 15" xfId="12907" xr:uid="{780F4DFB-D8EF-4ED3-8182-B2FE189560B0}"/>
    <cellStyle name="20% - Accent1 2 7 16" xfId="12908" xr:uid="{3E7E955E-215D-4ABA-BA2E-964C2A2111FD}"/>
    <cellStyle name="20% - Accent1 2 7 17" xfId="12909" xr:uid="{AA971B8F-B481-48D4-9921-A5BF84B57C1E}"/>
    <cellStyle name="20% - Accent1 2 7 18" xfId="12910" xr:uid="{F5D2CC0D-F3A1-418E-918E-FFB3732B6CC5}"/>
    <cellStyle name="20% - Accent1 2 7 2" xfId="12911" xr:uid="{FF51290C-1CE4-46D0-8C7F-DF8EC36CFCC5}"/>
    <cellStyle name="20% - Accent1 2 7 2 2" xfId="12912" xr:uid="{296697D6-41EE-4D4C-8163-A897C788FEAD}"/>
    <cellStyle name="20% - Accent1 2 7 2 3" xfId="12913" xr:uid="{1ECE5C93-BD60-4BB5-B9C9-FA5E371F8950}"/>
    <cellStyle name="20% - Accent1 2 7 2 4" xfId="12914" xr:uid="{0FE7309F-3E3B-4002-B886-6FD5637F58AD}"/>
    <cellStyle name="20% - Accent1 2 7 2 5" xfId="12915" xr:uid="{73FFA381-5E1B-4BBB-9C77-488EA4F823F4}"/>
    <cellStyle name="20% - Accent1 2 7 2 6" xfId="12916" xr:uid="{C2F37AC7-AC2C-46BD-A9F4-2393C5CE910A}"/>
    <cellStyle name="20% - Accent1 2 7 2 7" xfId="12917" xr:uid="{2D342756-68CE-43DA-920B-B2882766323D}"/>
    <cellStyle name="20% - Accent1 2 7 2 8" xfId="12918" xr:uid="{740A89C3-2066-4803-8CFA-80AE5D77267D}"/>
    <cellStyle name="20% - Accent1 2 7 3" xfId="12919" xr:uid="{06448F06-DE4B-426D-8A9A-54E83E492306}"/>
    <cellStyle name="20% - Accent1 2 7 3 2" xfId="12920" xr:uid="{07D2494F-FEAB-498A-8F97-7F84A1B35C39}"/>
    <cellStyle name="20% - Accent1 2 7 3 3" xfId="12921" xr:uid="{1623038D-A408-4D72-ABA0-02C436164F73}"/>
    <cellStyle name="20% - Accent1 2 7 3 4" xfId="12922" xr:uid="{A74B7A52-6B44-468B-9A98-DBD3A97B5F5D}"/>
    <cellStyle name="20% - Accent1 2 7 3 5" xfId="12923" xr:uid="{6E66C3DB-0576-4794-BA40-5555BBAB36B2}"/>
    <cellStyle name="20% - Accent1 2 7 3 6" xfId="12924" xr:uid="{91E84502-0F49-48D4-8289-45798733335C}"/>
    <cellStyle name="20% - Accent1 2 7 3 7" xfId="12925" xr:uid="{46746BD9-5280-4762-9E19-2D5B0FC8CE3F}"/>
    <cellStyle name="20% - Accent1 2 7 3 8" xfId="12926" xr:uid="{19E47932-6997-44D6-866A-A76C3CD5D635}"/>
    <cellStyle name="20% - Accent1 2 7 4" xfId="12927" xr:uid="{8E7C1E7C-107B-4D15-89D8-D67B04F643C7}"/>
    <cellStyle name="20% - Accent1 2 7 4 2" xfId="12928" xr:uid="{AAB9E886-6626-434E-8582-566714A4CEBE}"/>
    <cellStyle name="20% - Accent1 2 7 5" xfId="12929" xr:uid="{52431595-A8AE-4DCF-9671-17F1EA85465F}"/>
    <cellStyle name="20% - Accent1 2 7 5 2" xfId="12930" xr:uid="{A6285BBC-6DC8-4019-A8C1-723D62007D85}"/>
    <cellStyle name="20% - Accent1 2 7 6" xfId="12931" xr:uid="{3E8BBED0-96A4-4303-B7FA-5165B5A55D69}"/>
    <cellStyle name="20% - Accent1 2 7 6 2" xfId="12932" xr:uid="{135AA033-FA46-4BAB-9F0F-37970A542E19}"/>
    <cellStyle name="20% - Accent1 2 7 7" xfId="12933" xr:uid="{7DD2F592-8514-4C5F-871E-2F0D4F52EBFB}"/>
    <cellStyle name="20% - Accent1 2 7 7 2" xfId="12934" xr:uid="{756A3A05-104C-4B40-A295-86A51F222852}"/>
    <cellStyle name="20% - Accent1 2 7 8" xfId="12935" xr:uid="{46268363-3801-4F81-8D6D-DE35A679A964}"/>
    <cellStyle name="20% - Accent1 2 7 8 2" xfId="12936" xr:uid="{3435D829-DD8B-4D58-AD4B-1BFB6BAC6753}"/>
    <cellStyle name="20% - Accent1 2 7 9" xfId="12937" xr:uid="{DEA228CA-AAA4-435B-A140-46F9C8E80144}"/>
    <cellStyle name="20% - Accent1 2 7 9 2" xfId="12938" xr:uid="{66284A7D-CBD4-45BA-B0EF-2B965FFD36D2}"/>
    <cellStyle name="20% - Accent1 2 7_Expenses" xfId="61930" xr:uid="{C850BF36-8E9C-4C2E-9B63-13E9C1BCC11E}"/>
    <cellStyle name="20% - Accent1 2 8" xfId="12939" xr:uid="{9070252B-AA36-4F8B-83BB-2E0139C73B84}"/>
    <cellStyle name="20% - Accent1 2 8 10" xfId="12940" xr:uid="{D7CF5A36-7BA7-476D-AE49-2C7ACB33BF7D}"/>
    <cellStyle name="20% - Accent1 2 8 10 2" xfId="12941" xr:uid="{A5DFFE81-9064-4EBD-918F-73D35E5CD98C}"/>
    <cellStyle name="20% - Accent1 2 8 11" xfId="12942" xr:uid="{2329EC1B-B344-42AF-9C65-97FDBE29B7D5}"/>
    <cellStyle name="20% - Accent1 2 8 11 2" xfId="12943" xr:uid="{6F0EEE35-E8A9-489C-B216-0EA9238E0768}"/>
    <cellStyle name="20% - Accent1 2 8 12" xfId="12944" xr:uid="{A715A194-D102-4FB4-AD28-DCF5425C4135}"/>
    <cellStyle name="20% - Accent1 2 8 13" xfId="12945" xr:uid="{CD1A55DF-66B6-4F2D-9B9C-BE1336C1ED1F}"/>
    <cellStyle name="20% - Accent1 2 8 14" xfId="12946" xr:uid="{134F7750-06E1-4CEC-8F42-A4F02C72A21C}"/>
    <cellStyle name="20% - Accent1 2 8 15" xfId="12947" xr:uid="{ACF59DBF-B507-45B2-B0B8-640EE7D59CA8}"/>
    <cellStyle name="20% - Accent1 2 8 16" xfId="12948" xr:uid="{B9A0E424-E6BB-42A4-9373-CE52D0D8BB74}"/>
    <cellStyle name="20% - Accent1 2 8 17" xfId="12949" xr:uid="{BCE2F840-B13F-40E9-B112-231CAF8D01FB}"/>
    <cellStyle name="20% - Accent1 2 8 18" xfId="12950" xr:uid="{657FB564-B3D4-4C60-9E1D-C61FAEC7C229}"/>
    <cellStyle name="20% - Accent1 2 8 2" xfId="12951" xr:uid="{0FA4EAB9-DD6B-4C60-9554-D752954813A0}"/>
    <cellStyle name="20% - Accent1 2 8 2 2" xfId="12952" xr:uid="{6F354030-4A72-43A1-BA62-0C62DAD26DF3}"/>
    <cellStyle name="20% - Accent1 2 8 2 3" xfId="12953" xr:uid="{BD41C5E6-C533-48F7-AD94-25C89E4CE3DE}"/>
    <cellStyle name="20% - Accent1 2 8 2 4" xfId="12954" xr:uid="{FAA3E14C-04DB-4850-BC79-A7B729B32CF6}"/>
    <cellStyle name="20% - Accent1 2 8 2 5" xfId="12955" xr:uid="{678D53B8-F618-49F9-A439-44696E69B570}"/>
    <cellStyle name="20% - Accent1 2 8 2 6" xfId="12956" xr:uid="{DFCB7B09-67F8-4C8D-8A61-61DE17B50632}"/>
    <cellStyle name="20% - Accent1 2 8 2 7" xfId="12957" xr:uid="{ED0AE99B-E7EB-40C9-AA73-E86EA4127B7B}"/>
    <cellStyle name="20% - Accent1 2 8 2 8" xfId="12958" xr:uid="{21E8392A-7899-445F-AF13-E5D97D3F1A46}"/>
    <cellStyle name="20% - Accent1 2 8 3" xfId="12959" xr:uid="{990DD13B-8783-4ACC-AA53-C9D9112D8F38}"/>
    <cellStyle name="20% - Accent1 2 8 3 2" xfId="12960" xr:uid="{2E82475C-EF60-4CA9-A6F0-2E1852FDE047}"/>
    <cellStyle name="20% - Accent1 2 8 3 3" xfId="12961" xr:uid="{05257229-B3F8-4CB6-928F-A2E50032A4DA}"/>
    <cellStyle name="20% - Accent1 2 8 3 4" xfId="12962" xr:uid="{E8D84960-4BDC-490F-B405-E1CB73CFF37A}"/>
    <cellStyle name="20% - Accent1 2 8 3 5" xfId="12963" xr:uid="{7D4DC431-929F-430C-8921-DFE0A239D5F0}"/>
    <cellStyle name="20% - Accent1 2 8 3 6" xfId="12964" xr:uid="{80182BD1-4073-4921-9413-B3CBAFBA8A68}"/>
    <cellStyle name="20% - Accent1 2 8 3 7" xfId="12965" xr:uid="{ADB532ED-72DB-4464-A8BC-296615B1A462}"/>
    <cellStyle name="20% - Accent1 2 8 3 8" xfId="12966" xr:uid="{69C0A1E5-A3A6-4315-9B24-51752416D07F}"/>
    <cellStyle name="20% - Accent1 2 8 4" xfId="12967" xr:uid="{49086732-9DDB-41FE-B020-16019D2087AD}"/>
    <cellStyle name="20% - Accent1 2 8 4 2" xfId="12968" xr:uid="{8D461D26-57E6-43CC-BAB5-FB53A101A9EC}"/>
    <cellStyle name="20% - Accent1 2 8 5" xfId="12969" xr:uid="{366D8C99-1E94-4521-B7A8-4181A17EDBC9}"/>
    <cellStyle name="20% - Accent1 2 8 5 2" xfId="12970" xr:uid="{DFE5E320-77BC-4983-8CA5-32A8529CCE98}"/>
    <cellStyle name="20% - Accent1 2 8 6" xfId="12971" xr:uid="{1B21086F-1BD6-4D4B-9D73-5120BB368D64}"/>
    <cellStyle name="20% - Accent1 2 8 6 2" xfId="12972" xr:uid="{1A8DAB5A-C103-438B-9357-F9FB8795D474}"/>
    <cellStyle name="20% - Accent1 2 8 7" xfId="12973" xr:uid="{C323092F-802A-4120-AAD7-37F1101F01C3}"/>
    <cellStyle name="20% - Accent1 2 8 7 2" xfId="12974" xr:uid="{B6056566-77E0-4A23-A1E1-040E240D2A29}"/>
    <cellStyle name="20% - Accent1 2 8 8" xfId="12975" xr:uid="{34497C3A-55A6-4E99-AD7B-194C6F2D8BAA}"/>
    <cellStyle name="20% - Accent1 2 8 8 2" xfId="12976" xr:uid="{F48B6A5E-3C7C-4C97-9D97-D460557E281E}"/>
    <cellStyle name="20% - Accent1 2 8 9" xfId="12977" xr:uid="{FA4B424F-2D7B-46EA-AFC3-12FE753576FC}"/>
    <cellStyle name="20% - Accent1 2 8 9 2" xfId="12978" xr:uid="{DC938A2A-7D46-4814-9DE5-320F34628EF9}"/>
    <cellStyle name="20% - Accent1 2 8_Expenses" xfId="61931" xr:uid="{BE61A372-9A17-4B96-9885-D7B9DB00CA87}"/>
    <cellStyle name="20% - Accent1 2 9" xfId="12979" xr:uid="{A8EE150F-CE72-49FC-AB24-7E26B8EFDEB8}"/>
    <cellStyle name="20% - Accent1 2 9 10" xfId="12980" xr:uid="{DECA2EE5-1DA4-4930-AF3D-A5FB30E8FC44}"/>
    <cellStyle name="20% - Accent1 2 9 10 2" xfId="12981" xr:uid="{FFF4751A-681E-483A-91B4-89150FD8C767}"/>
    <cellStyle name="20% - Accent1 2 9 11" xfId="12982" xr:uid="{CBB45C50-4624-4EF9-96DB-85569C85FEBD}"/>
    <cellStyle name="20% - Accent1 2 9 11 2" xfId="12983" xr:uid="{F377BAE4-67C1-47E0-8611-6844F7EF36B6}"/>
    <cellStyle name="20% - Accent1 2 9 12" xfId="12984" xr:uid="{6A90CD3F-34D1-4D71-ACBF-09F86E83F047}"/>
    <cellStyle name="20% - Accent1 2 9 13" xfId="12985" xr:uid="{3B6FC6A9-8A3C-4D3C-81A2-270D54D1CA3A}"/>
    <cellStyle name="20% - Accent1 2 9 14" xfId="12986" xr:uid="{24916D6C-60FD-4F70-B359-E8BE90C40093}"/>
    <cellStyle name="20% - Accent1 2 9 15" xfId="12987" xr:uid="{BA4EEC2C-84AF-4CD6-AFCB-A8971D4E6F05}"/>
    <cellStyle name="20% - Accent1 2 9 16" xfId="12988" xr:uid="{D3ACB5B0-CD46-4BA4-AC04-C8F2E19973E6}"/>
    <cellStyle name="20% - Accent1 2 9 17" xfId="12989" xr:uid="{CC38F6BC-888A-4924-BCE3-E303527C87E4}"/>
    <cellStyle name="20% - Accent1 2 9 18" xfId="12990" xr:uid="{2041C0C0-0730-4478-ADC1-3CA6875E6C4C}"/>
    <cellStyle name="20% - Accent1 2 9 2" xfId="12991" xr:uid="{03F2A01B-FCA6-4279-82E1-887D9958825C}"/>
    <cellStyle name="20% - Accent1 2 9 2 2" xfId="12992" xr:uid="{F66AEFAC-9102-4D92-A556-FC353F6176F2}"/>
    <cellStyle name="20% - Accent1 2 9 2 3" xfId="12993" xr:uid="{BEF61957-7839-4606-BD2B-4EF90445BAFD}"/>
    <cellStyle name="20% - Accent1 2 9 2 4" xfId="12994" xr:uid="{CEECCA40-A125-4D27-B935-CEC92034CA95}"/>
    <cellStyle name="20% - Accent1 2 9 2 5" xfId="12995" xr:uid="{48A296C3-2D97-47DF-B065-288887A8CAF3}"/>
    <cellStyle name="20% - Accent1 2 9 2 6" xfId="12996" xr:uid="{9CBF65F7-8DF0-4E59-90F6-B599069B02F1}"/>
    <cellStyle name="20% - Accent1 2 9 2 7" xfId="12997" xr:uid="{A91B9CA3-2807-4D80-9AFF-0D6D55674C4E}"/>
    <cellStyle name="20% - Accent1 2 9 2 8" xfId="12998" xr:uid="{DE9E4C3F-CD6D-4457-9968-D5CD2167D076}"/>
    <cellStyle name="20% - Accent1 2 9 3" xfId="12999" xr:uid="{5AF0A9A8-7474-4CCD-8DD3-9284AEE4B07D}"/>
    <cellStyle name="20% - Accent1 2 9 3 2" xfId="13000" xr:uid="{D27764B4-578B-404A-AF49-9F132F8BBEAC}"/>
    <cellStyle name="20% - Accent1 2 9 3 3" xfId="13001" xr:uid="{D12B6147-5719-4A9E-9FDF-068D91206009}"/>
    <cellStyle name="20% - Accent1 2 9 3 4" xfId="13002" xr:uid="{ACA44159-3446-41C4-8D67-59BE30B59686}"/>
    <cellStyle name="20% - Accent1 2 9 3 5" xfId="13003" xr:uid="{D5B636A7-DA2E-43F1-8E2E-6ED50B124ED6}"/>
    <cellStyle name="20% - Accent1 2 9 3 6" xfId="13004" xr:uid="{D3B30DAB-0503-4C1B-8910-073C070A65C5}"/>
    <cellStyle name="20% - Accent1 2 9 3 7" xfId="13005" xr:uid="{842C3A5C-EF2B-4A28-B41D-6608F4F849EB}"/>
    <cellStyle name="20% - Accent1 2 9 3 8" xfId="13006" xr:uid="{F7F44045-AFE1-4010-86C7-2E244DFB93D4}"/>
    <cellStyle name="20% - Accent1 2 9 4" xfId="13007" xr:uid="{83C937B0-1E84-4E3B-B6B7-F42B2A711EE6}"/>
    <cellStyle name="20% - Accent1 2 9 4 2" xfId="13008" xr:uid="{150FFB2E-8187-4C97-9FED-AF9F264949CC}"/>
    <cellStyle name="20% - Accent1 2 9 5" xfId="13009" xr:uid="{DCE9C36A-C42D-465C-9556-358CBBE0517F}"/>
    <cellStyle name="20% - Accent1 2 9 5 2" xfId="13010" xr:uid="{EE4CEEFC-7326-4F35-9E45-7DA2BF0425D4}"/>
    <cellStyle name="20% - Accent1 2 9 6" xfId="13011" xr:uid="{D0EB1862-1B70-414D-8CEF-980C3E8D0DDB}"/>
    <cellStyle name="20% - Accent1 2 9 6 2" xfId="13012" xr:uid="{C2FB30B7-3338-4E71-A542-1694155A046B}"/>
    <cellStyle name="20% - Accent1 2 9 7" xfId="13013" xr:uid="{B7729A35-B982-4925-8603-FD3A99704759}"/>
    <cellStyle name="20% - Accent1 2 9 7 2" xfId="13014" xr:uid="{3AB57752-8F55-4CEC-96E0-4831FF81A3C2}"/>
    <cellStyle name="20% - Accent1 2 9 8" xfId="13015" xr:uid="{917671C7-CD6C-433E-88AB-1F0EA7A1ECFB}"/>
    <cellStyle name="20% - Accent1 2 9 8 2" xfId="13016" xr:uid="{D98CA0C2-6161-4B21-AEF2-3DF95E8FC10E}"/>
    <cellStyle name="20% - Accent1 2 9 9" xfId="13017" xr:uid="{FEEE0C2B-2939-41CF-B55A-EF189933A237}"/>
    <cellStyle name="20% - Accent1 2 9 9 2" xfId="13018" xr:uid="{7BA36452-89A8-41CC-8388-DB82F704E376}"/>
    <cellStyle name="20% - Accent1 2_4Q16" xfId="13019" xr:uid="{FEB1466D-9C50-470B-BD35-DA3C4DF5FEAD}"/>
    <cellStyle name="20% - Accent1 20" xfId="13020" xr:uid="{00275C6E-164D-49D6-B580-061586229A1D}"/>
    <cellStyle name="20% - Accent1 20 2" xfId="13021" xr:uid="{DEF76ABD-2117-403C-9E9E-9D961BD3EAA0}"/>
    <cellStyle name="20% - Accent1 20_Results &amp; key fig." xfId="49578" xr:uid="{786687B2-2DAF-4775-A24F-DAC02078FBE1}"/>
    <cellStyle name="20% - Accent1 21" xfId="13022" xr:uid="{5C64D4FC-A36E-40F8-A7DB-0AF8D266C828}"/>
    <cellStyle name="20% - Accent1 22" xfId="13023" xr:uid="{DFE5700D-938B-4E77-B4D2-C4E5229DF48B}"/>
    <cellStyle name="20% - Accent1 23" xfId="13024" xr:uid="{CDA88B56-832B-46D9-957A-3F64EE1D4488}"/>
    <cellStyle name="20% - Accent1 24" xfId="13025" xr:uid="{1269AD3B-B629-4DCD-B6CD-CC9B65952C12}"/>
    <cellStyle name="20% - Accent1 25" xfId="13026" xr:uid="{5EDA3AE7-6992-4C1B-9137-960A67963ABB}"/>
    <cellStyle name="20% - Accent1 26" xfId="13027" xr:uid="{51A05108-A126-482D-9E78-DA58E671EE92}"/>
    <cellStyle name="20% - Accent1 27" xfId="13028" xr:uid="{B7E5CF0A-20BB-41B4-AF01-9854E2E4A21A}"/>
    <cellStyle name="20% - Accent1 27 2" xfId="13029" xr:uid="{77EA1113-94A7-4935-B41A-675DB20339D0}"/>
    <cellStyle name="20% - Accent1 27 3" xfId="13030" xr:uid="{B774322E-1B17-4994-9BA6-A379E9F8DB98}"/>
    <cellStyle name="20% - Accent1 27_AVA DVA EL" xfId="13031" xr:uid="{AA8D5003-7BC2-4821-A83E-35D7AF2DDDD9}"/>
    <cellStyle name="20% - Accent1 28" xfId="13032" xr:uid="{6A10A344-6DCD-492D-BA46-31AD601BF322}"/>
    <cellStyle name="20% - Accent1 28 2" xfId="13033" xr:uid="{BA8C7130-B2D6-4848-BC52-86498273E0F1}"/>
    <cellStyle name="20% - Accent1 28 3" xfId="13034" xr:uid="{F13A8680-57BB-4B64-974A-6CAF868B2096}"/>
    <cellStyle name="20% - Accent1 28_AVA DVA EL" xfId="13035" xr:uid="{6248F238-687C-4334-BE26-3D5C7E1DE246}"/>
    <cellStyle name="20% - Accent1 29" xfId="13036" xr:uid="{C064EC11-E763-41AB-A87D-8CA02C09C5DD}"/>
    <cellStyle name="20% - Accent1 29 2" xfId="13037" xr:uid="{5EE04623-5C60-4ED5-B46C-95F6193CD64C}"/>
    <cellStyle name="20% - Accent1 29 3" xfId="13038" xr:uid="{B65B02E4-D924-4B39-803A-0C93E2F896F9}"/>
    <cellStyle name="20% - Accent1 29_AVA DVA EL" xfId="13039" xr:uid="{E6C0727A-BF25-49D4-BA5F-BB0D8E3D84B6}"/>
    <cellStyle name="20% - Accent1 3" xfId="3392" xr:uid="{C97DA4C4-9446-4991-B74C-95F7BA175CB6}"/>
    <cellStyle name="20% - Accent1 3 10" xfId="13041" xr:uid="{DCDF42E0-7AB5-4265-8F09-0D4836750952}"/>
    <cellStyle name="20% - Accent1 3 10 10" xfId="13042" xr:uid="{B3A7D46A-78CC-49F3-A1DB-A04C63C0C863}"/>
    <cellStyle name="20% - Accent1 3 10 10 2" xfId="13043" xr:uid="{591011AF-3820-421F-A650-4565F0468D0C}"/>
    <cellStyle name="20% - Accent1 3 10 11" xfId="13044" xr:uid="{10006710-99C1-4F5C-BC9C-60C502C4CCFE}"/>
    <cellStyle name="20% - Accent1 3 10 11 2" xfId="13045" xr:uid="{8DACA315-90B2-4B74-B838-69DA8B62CEC7}"/>
    <cellStyle name="20% - Accent1 3 10 12" xfId="13046" xr:uid="{5ABD3976-0F4E-4A5A-B50D-1C8C537026C2}"/>
    <cellStyle name="20% - Accent1 3 10 13" xfId="13047" xr:uid="{32CB710F-718D-49C8-9A9B-E978BF395A3B}"/>
    <cellStyle name="20% - Accent1 3 10 14" xfId="13048" xr:uid="{DBDEC23F-2AB4-4D1D-B7FB-20D365696BE9}"/>
    <cellStyle name="20% - Accent1 3 10 15" xfId="13049" xr:uid="{4AC603DA-7F11-4DEE-B933-4AE3E3280F03}"/>
    <cellStyle name="20% - Accent1 3 10 16" xfId="13050" xr:uid="{1720C5FA-93C3-438E-A7BD-FBA4882F2F8F}"/>
    <cellStyle name="20% - Accent1 3 10 17" xfId="13051" xr:uid="{9195DC38-5BAC-48F4-A2BB-3BE31F9300C2}"/>
    <cellStyle name="20% - Accent1 3 10 18" xfId="13052" xr:uid="{E339693F-A344-4A89-9F1C-B0A51C2A336A}"/>
    <cellStyle name="20% - Accent1 3 10 2" xfId="13053" xr:uid="{7DA7E618-C6B6-4B62-91A6-56CBFDFDC0F1}"/>
    <cellStyle name="20% - Accent1 3 10 2 2" xfId="13054" xr:uid="{8B9F3BEE-4889-406F-ACB1-3541164F1D60}"/>
    <cellStyle name="20% - Accent1 3 10 2 3" xfId="13055" xr:uid="{96E7D1CE-4AD7-4EA9-B411-3A5DD1830165}"/>
    <cellStyle name="20% - Accent1 3 10 2 4" xfId="13056" xr:uid="{7E659DA8-1B36-4312-9ADD-931A6E7BB244}"/>
    <cellStyle name="20% - Accent1 3 10 2 5" xfId="13057" xr:uid="{3FD96CC5-DF7D-47BC-9E00-723DCEE1A5D8}"/>
    <cellStyle name="20% - Accent1 3 10 2 6" xfId="13058" xr:uid="{3B2F925D-A6BD-4A40-B0D1-DE615079FE48}"/>
    <cellStyle name="20% - Accent1 3 10 2 7" xfId="13059" xr:uid="{1428AE2A-FD5D-4098-A607-007839BA4683}"/>
    <cellStyle name="20% - Accent1 3 10 2 8" xfId="13060" xr:uid="{04DE4C3B-1261-4723-B91F-5459E4FB4178}"/>
    <cellStyle name="20% - Accent1 3 10 3" xfId="13061" xr:uid="{53A88804-7AF5-46F5-90C7-3DCADD0BD9CD}"/>
    <cellStyle name="20% - Accent1 3 10 3 2" xfId="13062" xr:uid="{2F791584-B3FF-444E-AF9C-AB9DA53B4C7E}"/>
    <cellStyle name="20% - Accent1 3 10 3 3" xfId="13063" xr:uid="{B54F41C8-DEDE-4B89-8225-E7B82ABA6BB9}"/>
    <cellStyle name="20% - Accent1 3 10 3 4" xfId="13064" xr:uid="{6CDCEB8E-C7C7-4CF0-8354-36E47ABA9103}"/>
    <cellStyle name="20% - Accent1 3 10 3 5" xfId="13065" xr:uid="{1D9EC21F-D50A-47A1-96EE-0110FE3F08E1}"/>
    <cellStyle name="20% - Accent1 3 10 3 6" xfId="13066" xr:uid="{466A1707-CA37-4BBC-89CD-1505E1B664D3}"/>
    <cellStyle name="20% - Accent1 3 10 3 7" xfId="13067" xr:uid="{11BADBE7-9E13-4275-BFC1-4CF2EB81CFE7}"/>
    <cellStyle name="20% - Accent1 3 10 3 8" xfId="13068" xr:uid="{4E0FB1C2-1907-4AB4-90B0-0F5B94B1BB26}"/>
    <cellStyle name="20% - Accent1 3 10 4" xfId="13069" xr:uid="{A641DE7F-C234-435E-A397-74D1BDC385EE}"/>
    <cellStyle name="20% - Accent1 3 10 4 2" xfId="13070" xr:uid="{76053DF5-0BDC-4688-B012-F730B40F21ED}"/>
    <cellStyle name="20% - Accent1 3 10 5" xfId="13071" xr:uid="{3C45D1C3-5644-4D1B-9772-5318BF2AC621}"/>
    <cellStyle name="20% - Accent1 3 10 5 2" xfId="13072" xr:uid="{570116F9-41C0-425D-AEBC-BE57062902B9}"/>
    <cellStyle name="20% - Accent1 3 10 6" xfId="13073" xr:uid="{717F09BA-3DEB-4608-8867-B5B9BA658B8A}"/>
    <cellStyle name="20% - Accent1 3 10 6 2" xfId="13074" xr:uid="{D32E7516-B037-4A0A-B6A7-5C56985C77EB}"/>
    <cellStyle name="20% - Accent1 3 10 7" xfId="13075" xr:uid="{F59EEA2D-B38A-4FE3-B920-B268B91BB96F}"/>
    <cellStyle name="20% - Accent1 3 10 7 2" xfId="13076" xr:uid="{A22C34E1-05FF-405C-8CFC-024E33C28ED0}"/>
    <cellStyle name="20% - Accent1 3 10 8" xfId="13077" xr:uid="{847FD268-7E91-4D56-AC5A-E8C59187D7B5}"/>
    <cellStyle name="20% - Accent1 3 10 8 2" xfId="13078" xr:uid="{4E8F1877-B8CD-4862-B148-15B9DF220845}"/>
    <cellStyle name="20% - Accent1 3 10 9" xfId="13079" xr:uid="{2B71121C-2255-477D-B885-D4B8ED1C26B0}"/>
    <cellStyle name="20% - Accent1 3 10 9 2" xfId="13080" xr:uid="{1A628191-5153-4270-9526-E6782682F50E}"/>
    <cellStyle name="20% - Accent1 3 11" xfId="13081" xr:uid="{853CA4EB-305B-4592-AE05-5B09278FAB5A}"/>
    <cellStyle name="20% - Accent1 3 11 10" xfId="13082" xr:uid="{F93F52D4-B845-494F-8E1D-5AD448F27DC1}"/>
    <cellStyle name="20% - Accent1 3 11 10 2" xfId="13083" xr:uid="{F844BC36-A718-41F7-A985-3D858AFA578F}"/>
    <cellStyle name="20% - Accent1 3 11 11" xfId="13084" xr:uid="{841C05C7-D48E-4DE7-A683-CF198A744CFA}"/>
    <cellStyle name="20% - Accent1 3 11 11 2" xfId="13085" xr:uid="{0781DFFD-B10C-468C-8739-B4BDE3402123}"/>
    <cellStyle name="20% - Accent1 3 11 12" xfId="13086" xr:uid="{BB26AEB3-DD8B-42E5-8172-EC89B764BB78}"/>
    <cellStyle name="20% - Accent1 3 11 13" xfId="13087" xr:uid="{E6A8F512-CD02-4AD2-BC17-4BE0E9091571}"/>
    <cellStyle name="20% - Accent1 3 11 14" xfId="13088" xr:uid="{5F717E51-31FE-4C2A-9A04-911C2D783B81}"/>
    <cellStyle name="20% - Accent1 3 11 15" xfId="13089" xr:uid="{3A0F8426-1AAD-448C-B7BA-9F605FED7BDB}"/>
    <cellStyle name="20% - Accent1 3 11 16" xfId="13090" xr:uid="{0EA4C22C-2B92-4970-BE9D-5CFFCEE4B797}"/>
    <cellStyle name="20% - Accent1 3 11 17" xfId="13091" xr:uid="{E8B16685-E320-479D-AC32-786737C4789D}"/>
    <cellStyle name="20% - Accent1 3 11 18" xfId="13092" xr:uid="{9384BD99-1BA8-4885-8E5A-34B3701C3CAD}"/>
    <cellStyle name="20% - Accent1 3 11 2" xfId="13093" xr:uid="{994278EB-7C62-4FB0-BDC9-20D4B7A2B843}"/>
    <cellStyle name="20% - Accent1 3 11 2 2" xfId="13094" xr:uid="{139AA60D-166A-4D34-95E9-66E7F8C1B957}"/>
    <cellStyle name="20% - Accent1 3 11 2 3" xfId="13095" xr:uid="{4407ACAF-A770-4C6A-911E-4E8E6A6DC7CA}"/>
    <cellStyle name="20% - Accent1 3 11 2 4" xfId="13096" xr:uid="{C16B56A1-72DC-4665-9987-94BF0CD64EF1}"/>
    <cellStyle name="20% - Accent1 3 11 2 5" xfId="13097" xr:uid="{5B19F0D3-C51F-464D-B958-0E34EB11C6C8}"/>
    <cellStyle name="20% - Accent1 3 11 2 6" xfId="13098" xr:uid="{88AA88E1-64D3-4B78-AE73-CC251DF770D9}"/>
    <cellStyle name="20% - Accent1 3 11 2 7" xfId="13099" xr:uid="{922E56F4-AD4F-4748-8F9B-7C4A3E84EAEC}"/>
    <cellStyle name="20% - Accent1 3 11 2 8" xfId="13100" xr:uid="{F5038865-6F31-4D88-98C4-5397CE92CE42}"/>
    <cellStyle name="20% - Accent1 3 11 3" xfId="13101" xr:uid="{B3BD9E43-933E-4BF1-9BB8-CE3B08343CA2}"/>
    <cellStyle name="20% - Accent1 3 11 3 2" xfId="13102" xr:uid="{2A4F48FD-17E8-4309-965F-4BB592171293}"/>
    <cellStyle name="20% - Accent1 3 11 3 3" xfId="13103" xr:uid="{6C2E4B4E-1010-4CC6-AF00-E523B5D90C0B}"/>
    <cellStyle name="20% - Accent1 3 11 3 4" xfId="13104" xr:uid="{6F644A8F-8D76-41F1-8E8F-E607EB4CD300}"/>
    <cellStyle name="20% - Accent1 3 11 3 5" xfId="13105" xr:uid="{A436C89A-B506-48B2-AFFD-4EC5636502E6}"/>
    <cellStyle name="20% - Accent1 3 11 3 6" xfId="13106" xr:uid="{6268667A-92D0-47C8-B769-A46E5A52E18F}"/>
    <cellStyle name="20% - Accent1 3 11 3 7" xfId="13107" xr:uid="{BF5E6C6D-81BA-4092-AAD1-3679B7D28E70}"/>
    <cellStyle name="20% - Accent1 3 11 3 8" xfId="13108" xr:uid="{73392E79-F1EE-4CFF-977B-B7A8FC1EDC74}"/>
    <cellStyle name="20% - Accent1 3 11 4" xfId="13109" xr:uid="{4D58D0C0-7E2B-4392-8941-1693ABD45F30}"/>
    <cellStyle name="20% - Accent1 3 11 4 2" xfId="13110" xr:uid="{1FC45AE2-3198-4239-AA8A-DB808D068053}"/>
    <cellStyle name="20% - Accent1 3 11 5" xfId="13111" xr:uid="{F03EE443-9166-41FE-BE0A-477C0F5B024F}"/>
    <cellStyle name="20% - Accent1 3 11 5 2" xfId="13112" xr:uid="{3B5EF873-BD82-47B7-B95B-5EEE68588D6B}"/>
    <cellStyle name="20% - Accent1 3 11 6" xfId="13113" xr:uid="{00DCFAD6-032D-4CA1-9CAD-4C3356111EA6}"/>
    <cellStyle name="20% - Accent1 3 11 6 2" xfId="13114" xr:uid="{504C1C8B-430F-4936-8812-574150D054A5}"/>
    <cellStyle name="20% - Accent1 3 11 7" xfId="13115" xr:uid="{F5EC5419-481F-4A2F-839D-FDD9A5FF7222}"/>
    <cellStyle name="20% - Accent1 3 11 7 2" xfId="13116" xr:uid="{E3D8A8BE-8914-429D-99F9-4062B8DFC3A3}"/>
    <cellStyle name="20% - Accent1 3 11 8" xfId="13117" xr:uid="{53313B3F-C973-44FD-A04F-10C71117DFF6}"/>
    <cellStyle name="20% - Accent1 3 11 8 2" xfId="13118" xr:uid="{537847D8-7E76-420D-8794-836A4B7D843D}"/>
    <cellStyle name="20% - Accent1 3 11 9" xfId="13119" xr:uid="{7ABB92C0-43A2-4FC8-89FF-5566E6968819}"/>
    <cellStyle name="20% - Accent1 3 11 9 2" xfId="13120" xr:uid="{B310555D-F5A6-40F5-A18A-135C19D9E13C}"/>
    <cellStyle name="20% - Accent1 3 12" xfId="13121" xr:uid="{80EFA97F-54FA-4053-B109-885A31685129}"/>
    <cellStyle name="20% - Accent1 3 12 10" xfId="13122" xr:uid="{A0CAAEA1-CD4B-47B8-BA2D-0846768974F6}"/>
    <cellStyle name="20% - Accent1 3 12 10 2" xfId="13123" xr:uid="{B1374FFD-E8B6-491A-BDDE-EEFF50C6D661}"/>
    <cellStyle name="20% - Accent1 3 12 11" xfId="13124" xr:uid="{FD4BE5EA-98E5-40A7-9BDC-9C3CE4817E04}"/>
    <cellStyle name="20% - Accent1 3 12 11 2" xfId="13125" xr:uid="{6F542CFE-295B-488F-BD53-D789FFB7A308}"/>
    <cellStyle name="20% - Accent1 3 12 12" xfId="13126" xr:uid="{14E00CF5-615E-48EA-958D-8E24F4D9CC25}"/>
    <cellStyle name="20% - Accent1 3 12 13" xfId="13127" xr:uid="{110AE988-E67F-4FFD-AD07-49780FF88FF0}"/>
    <cellStyle name="20% - Accent1 3 12 14" xfId="13128" xr:uid="{17D2D45A-38F4-443F-99EC-70FCECE592D4}"/>
    <cellStyle name="20% - Accent1 3 12 15" xfId="13129" xr:uid="{996ADC4C-A722-47B8-940C-20816D4E0530}"/>
    <cellStyle name="20% - Accent1 3 12 16" xfId="13130" xr:uid="{2CB08CDE-D627-47B3-B5EA-45CE2AC6B6D5}"/>
    <cellStyle name="20% - Accent1 3 12 17" xfId="13131" xr:uid="{090F0B4B-A393-4D41-BD19-246183A9201E}"/>
    <cellStyle name="20% - Accent1 3 12 18" xfId="13132" xr:uid="{2A0B604B-143E-4E09-A378-F66FA1FDF560}"/>
    <cellStyle name="20% - Accent1 3 12 2" xfId="13133" xr:uid="{D65EE5D9-9252-44F9-8AC2-8CFBA6C8043C}"/>
    <cellStyle name="20% - Accent1 3 12 2 2" xfId="13134" xr:uid="{6965C431-A88F-41A1-B9D7-78DFE2165968}"/>
    <cellStyle name="20% - Accent1 3 12 2 3" xfId="13135" xr:uid="{8462884C-FB10-4C0A-B051-DC9BBBA1A204}"/>
    <cellStyle name="20% - Accent1 3 12 2 4" xfId="13136" xr:uid="{4BA7CAC3-F1E7-47AE-B82D-FB6CB087DA9C}"/>
    <cellStyle name="20% - Accent1 3 12 2 5" xfId="13137" xr:uid="{D9F0029E-DA8D-4DC4-B828-D66791A5923F}"/>
    <cellStyle name="20% - Accent1 3 12 2 6" xfId="13138" xr:uid="{F0B1E0F0-EB92-4B25-A4B7-0108427967CD}"/>
    <cellStyle name="20% - Accent1 3 12 2 7" xfId="13139" xr:uid="{8A92A7B2-2F64-4C8B-9670-83EDCDB59DFD}"/>
    <cellStyle name="20% - Accent1 3 12 2 8" xfId="13140" xr:uid="{61B40A68-F25C-4154-8613-2481E6309B1F}"/>
    <cellStyle name="20% - Accent1 3 12 3" xfId="13141" xr:uid="{EB263372-E158-452E-A4A4-E6D1AE6C4339}"/>
    <cellStyle name="20% - Accent1 3 12 3 2" xfId="13142" xr:uid="{159B6273-4F0E-4796-81F6-0EE57DA48407}"/>
    <cellStyle name="20% - Accent1 3 12 3 3" xfId="13143" xr:uid="{75663E1C-14D0-479A-9AE4-699765C2931F}"/>
    <cellStyle name="20% - Accent1 3 12 3 4" xfId="13144" xr:uid="{C8C780B3-C404-46F0-AC66-2388492231EF}"/>
    <cellStyle name="20% - Accent1 3 12 3 5" xfId="13145" xr:uid="{9516DF70-8402-4699-A310-8A52BF4599F8}"/>
    <cellStyle name="20% - Accent1 3 12 3 6" xfId="13146" xr:uid="{92DF1783-9616-4E20-8AB2-700DAC17D1B1}"/>
    <cellStyle name="20% - Accent1 3 12 3 7" xfId="13147" xr:uid="{14C9FE68-5024-4136-AAE0-2FA3441E32F7}"/>
    <cellStyle name="20% - Accent1 3 12 3 8" xfId="13148" xr:uid="{5C30BD02-F030-40C6-9A0A-566AE246B0D1}"/>
    <cellStyle name="20% - Accent1 3 12 4" xfId="13149" xr:uid="{9CA606DC-6CE5-4F02-B440-23C6908A0FDC}"/>
    <cellStyle name="20% - Accent1 3 12 4 2" xfId="13150" xr:uid="{5FF56A05-E8A7-4F75-AC61-CC05ADC06EAD}"/>
    <cellStyle name="20% - Accent1 3 12 5" xfId="13151" xr:uid="{5C7B03CB-C764-4A4C-A96B-A562731F3EDC}"/>
    <cellStyle name="20% - Accent1 3 12 5 2" xfId="13152" xr:uid="{67E58BA5-9FD0-403A-B3AA-DEBCEE20A785}"/>
    <cellStyle name="20% - Accent1 3 12 6" xfId="13153" xr:uid="{1F211D13-0429-45AC-B5EE-F2C0EA9097E1}"/>
    <cellStyle name="20% - Accent1 3 12 6 2" xfId="13154" xr:uid="{31B7E17E-FA04-48E5-A8ED-50CBA831E33D}"/>
    <cellStyle name="20% - Accent1 3 12 7" xfId="13155" xr:uid="{23DE2057-8B53-4116-9A75-937F505DA373}"/>
    <cellStyle name="20% - Accent1 3 12 7 2" xfId="13156" xr:uid="{81E4AF6E-E7D1-47FD-B07C-E5372AC42EB3}"/>
    <cellStyle name="20% - Accent1 3 12 8" xfId="13157" xr:uid="{F1AA2592-4492-4754-85B4-5B85957B4403}"/>
    <cellStyle name="20% - Accent1 3 12 8 2" xfId="13158" xr:uid="{129841E9-CF4F-484C-B605-788DC013A4CF}"/>
    <cellStyle name="20% - Accent1 3 12 9" xfId="13159" xr:uid="{C22B7468-396A-4B53-919A-34FD05C6638B}"/>
    <cellStyle name="20% - Accent1 3 12 9 2" xfId="13160" xr:uid="{A4DFFCE4-F2D2-4B33-9A03-FA70A4D3EE7A}"/>
    <cellStyle name="20% - Accent1 3 13" xfId="13161" xr:uid="{ACD1BA50-0877-40D0-909D-1356C80FD892}"/>
    <cellStyle name="20% - Accent1 3 13 10" xfId="13162" xr:uid="{E1520F9F-18C1-45DF-863A-67F2CFF7D148}"/>
    <cellStyle name="20% - Accent1 3 13 10 2" xfId="13163" xr:uid="{9BB3BEF3-EB29-46AB-BA04-975255B30286}"/>
    <cellStyle name="20% - Accent1 3 13 11" xfId="13164" xr:uid="{F9EA710E-EF7A-40D2-86F3-84AE5B9CFF30}"/>
    <cellStyle name="20% - Accent1 3 13 11 2" xfId="13165" xr:uid="{D6B2EAE9-CB5F-4048-8712-34D2BAEA9CC1}"/>
    <cellStyle name="20% - Accent1 3 13 12" xfId="13166" xr:uid="{70E7742C-21DD-4C47-B857-F7C1C87EF143}"/>
    <cellStyle name="20% - Accent1 3 13 13" xfId="13167" xr:uid="{B072F1A2-A346-482A-97CB-9E863E2FF58C}"/>
    <cellStyle name="20% - Accent1 3 13 14" xfId="13168" xr:uid="{67C962C9-343C-42AD-B0B0-03B4B4974274}"/>
    <cellStyle name="20% - Accent1 3 13 15" xfId="13169" xr:uid="{11112D65-805A-4879-83AC-F23B047E1E16}"/>
    <cellStyle name="20% - Accent1 3 13 16" xfId="13170" xr:uid="{0393BA79-FC34-46F7-9567-699A1FA5EC3D}"/>
    <cellStyle name="20% - Accent1 3 13 17" xfId="13171" xr:uid="{AE1BA873-5A5E-444D-980C-7687B5F1236A}"/>
    <cellStyle name="20% - Accent1 3 13 18" xfId="13172" xr:uid="{610311A1-703A-4841-83AC-E02FE70255DC}"/>
    <cellStyle name="20% - Accent1 3 13 2" xfId="13173" xr:uid="{6B104BBF-AA57-43C4-AC9A-31B4218BA7B3}"/>
    <cellStyle name="20% - Accent1 3 13 2 2" xfId="13174" xr:uid="{814CB30C-A3C7-4390-B54C-F319BD20B86E}"/>
    <cellStyle name="20% - Accent1 3 13 2 3" xfId="13175" xr:uid="{1A74E3F8-8A72-4925-A601-ECD498203AD8}"/>
    <cellStyle name="20% - Accent1 3 13 2 4" xfId="13176" xr:uid="{50F4CFA1-8EC0-4467-94AF-EFD831EE6572}"/>
    <cellStyle name="20% - Accent1 3 13 2 5" xfId="13177" xr:uid="{3170509B-F693-40B8-AD80-8CA7F412874A}"/>
    <cellStyle name="20% - Accent1 3 13 2 6" xfId="13178" xr:uid="{5F019F2D-4B10-4D45-8413-107060046C2E}"/>
    <cellStyle name="20% - Accent1 3 13 2 7" xfId="13179" xr:uid="{133760FD-BC34-4849-A5DF-35B5D21DCDF9}"/>
    <cellStyle name="20% - Accent1 3 13 2 8" xfId="13180" xr:uid="{431194A2-59C2-490F-A8C9-9D31B3C7EB2C}"/>
    <cellStyle name="20% - Accent1 3 13 3" xfId="13181" xr:uid="{63DFAA48-6370-477F-BD4C-86EDC4D83B9B}"/>
    <cellStyle name="20% - Accent1 3 13 3 2" xfId="13182" xr:uid="{42DB9456-E825-4C84-A59E-D88101B1511B}"/>
    <cellStyle name="20% - Accent1 3 13 3 3" xfId="13183" xr:uid="{0A1579FE-F3C8-40EA-93A7-828467990971}"/>
    <cellStyle name="20% - Accent1 3 13 3 4" xfId="13184" xr:uid="{BED646F3-8E95-4184-B45B-C12AF809C17E}"/>
    <cellStyle name="20% - Accent1 3 13 3 5" xfId="13185" xr:uid="{2D73F8CF-E9DB-465D-8E0E-F8E62E5A8B84}"/>
    <cellStyle name="20% - Accent1 3 13 3 6" xfId="13186" xr:uid="{88E71588-B9CF-46E7-A08A-9C1673F1C99E}"/>
    <cellStyle name="20% - Accent1 3 13 3 7" xfId="13187" xr:uid="{39E1CB5A-79E5-4FE0-A52A-C2BC4A33C74B}"/>
    <cellStyle name="20% - Accent1 3 13 3 8" xfId="13188" xr:uid="{61BBAC30-392F-48A1-9879-70F5A41253AA}"/>
    <cellStyle name="20% - Accent1 3 13 4" xfId="13189" xr:uid="{B523A87D-AB08-4D27-9E68-E94784617833}"/>
    <cellStyle name="20% - Accent1 3 13 4 2" xfId="13190" xr:uid="{A0E73B18-73ED-4204-BB3A-9F599495C7C3}"/>
    <cellStyle name="20% - Accent1 3 13 5" xfId="13191" xr:uid="{92EDB709-AA97-4C86-9C84-5FD50BF3FD8D}"/>
    <cellStyle name="20% - Accent1 3 13 5 2" xfId="13192" xr:uid="{DB74AD43-3D83-4117-93BE-D1E1BF3CD41D}"/>
    <cellStyle name="20% - Accent1 3 13 6" xfId="13193" xr:uid="{690FB243-878B-43E1-90AB-40931ACE9887}"/>
    <cellStyle name="20% - Accent1 3 13 6 2" xfId="13194" xr:uid="{C9D20B9B-4E30-4895-AD5B-602F6E8D7C8E}"/>
    <cellStyle name="20% - Accent1 3 13 7" xfId="13195" xr:uid="{931E31D3-0536-4993-9048-24E8A79B7E61}"/>
    <cellStyle name="20% - Accent1 3 13 7 2" xfId="13196" xr:uid="{75FE4053-1B8E-4ACC-853E-26793F510374}"/>
    <cellStyle name="20% - Accent1 3 13 8" xfId="13197" xr:uid="{DAB552A9-42FB-4B53-A6D1-1BE0FE4ABF0D}"/>
    <cellStyle name="20% - Accent1 3 13 8 2" xfId="13198" xr:uid="{CD8562F4-730F-41B4-BA49-028B372DE49B}"/>
    <cellStyle name="20% - Accent1 3 13 9" xfId="13199" xr:uid="{138029DC-1D26-42F0-8DC2-CEEAB3ED4AA4}"/>
    <cellStyle name="20% - Accent1 3 13 9 2" xfId="13200" xr:uid="{58261932-2D10-4F8A-965F-4C2FFC3408D8}"/>
    <cellStyle name="20% - Accent1 3 14" xfId="13201" xr:uid="{9234014E-D809-4AE4-BAB1-96DC6AEB59FA}"/>
    <cellStyle name="20% - Accent1 3 14 10" xfId="13202" xr:uid="{94C1651F-6E1F-43A5-BC57-30BF209BAAFC}"/>
    <cellStyle name="20% - Accent1 3 14 10 2" xfId="13203" xr:uid="{81FC9E34-93D1-4334-8D52-1E9A0B1B7C9C}"/>
    <cellStyle name="20% - Accent1 3 14 11" xfId="13204" xr:uid="{2F6E90F8-24ED-4B6B-8C70-843D3022308E}"/>
    <cellStyle name="20% - Accent1 3 14 11 2" xfId="13205" xr:uid="{747E0909-BCA8-42D1-AC2A-C7B92B24BD03}"/>
    <cellStyle name="20% - Accent1 3 14 12" xfId="13206" xr:uid="{CFE56CCB-43F3-4B5F-9D92-B3F60A2B3379}"/>
    <cellStyle name="20% - Accent1 3 14 13" xfId="13207" xr:uid="{00D8686C-583B-40B6-9615-5380E9C36CC2}"/>
    <cellStyle name="20% - Accent1 3 14 14" xfId="13208" xr:uid="{72CF09E3-5BBA-4848-B5FC-B450E599E778}"/>
    <cellStyle name="20% - Accent1 3 14 15" xfId="13209" xr:uid="{1719CEB0-B64C-425A-B49F-CF47A691F6A0}"/>
    <cellStyle name="20% - Accent1 3 14 16" xfId="13210" xr:uid="{C7DD63A2-3553-43CA-AD33-4A9D63CC324D}"/>
    <cellStyle name="20% - Accent1 3 14 17" xfId="13211" xr:uid="{8334E02A-2FE7-4CB9-8C64-BA5C53DBCC65}"/>
    <cellStyle name="20% - Accent1 3 14 18" xfId="13212" xr:uid="{7F1CC51B-8537-4C5C-9F2B-4029F5A530D9}"/>
    <cellStyle name="20% - Accent1 3 14 2" xfId="13213" xr:uid="{7D2192CB-BB51-4950-9C94-6F1674CD4BF5}"/>
    <cellStyle name="20% - Accent1 3 14 2 2" xfId="13214" xr:uid="{0884588E-17EB-49B2-B27C-D746D37A4975}"/>
    <cellStyle name="20% - Accent1 3 14 2 3" xfId="13215" xr:uid="{94D0BD2B-2887-4702-B74B-B9F939E55472}"/>
    <cellStyle name="20% - Accent1 3 14 2 4" xfId="13216" xr:uid="{22A8A7E8-5BB7-4AA6-BC73-7F73A6B0130E}"/>
    <cellStyle name="20% - Accent1 3 14 2 5" xfId="13217" xr:uid="{6DF9684D-24D9-4EC4-96AA-B8946B4E463C}"/>
    <cellStyle name="20% - Accent1 3 14 2 6" xfId="13218" xr:uid="{7A3132EC-9122-486B-8397-310B572AE96D}"/>
    <cellStyle name="20% - Accent1 3 14 2 7" xfId="13219" xr:uid="{32D0C72F-E097-49A2-A944-01180082BEF0}"/>
    <cellStyle name="20% - Accent1 3 14 2 8" xfId="13220" xr:uid="{68369E57-6D74-445C-89E3-03BFE04413F3}"/>
    <cellStyle name="20% - Accent1 3 14 3" xfId="13221" xr:uid="{012B0ECE-1D1A-4936-B391-A93FDA09CBDE}"/>
    <cellStyle name="20% - Accent1 3 14 3 2" xfId="13222" xr:uid="{AD0C56A6-7958-484C-82FA-1F3D03D4F912}"/>
    <cellStyle name="20% - Accent1 3 14 3 3" xfId="13223" xr:uid="{37639629-A6CD-457C-8680-4FC006F3851C}"/>
    <cellStyle name="20% - Accent1 3 14 3 4" xfId="13224" xr:uid="{55E8CAF9-6DE6-4BB2-9A67-30C382D50170}"/>
    <cellStyle name="20% - Accent1 3 14 3 5" xfId="13225" xr:uid="{55AAA58C-B1A7-4245-BDAC-0E3280A178C5}"/>
    <cellStyle name="20% - Accent1 3 14 3 6" xfId="13226" xr:uid="{FD1B8DFE-27E9-4CA4-B1B8-A7F835DE7ED6}"/>
    <cellStyle name="20% - Accent1 3 14 3 7" xfId="13227" xr:uid="{1420AD2C-7B19-415D-9158-3BF272A962C4}"/>
    <cellStyle name="20% - Accent1 3 14 3 8" xfId="13228" xr:uid="{11E5F329-FFB9-4612-A141-C2A263D412B6}"/>
    <cellStyle name="20% - Accent1 3 14 4" xfId="13229" xr:uid="{5E313B76-81B3-47BE-8D6A-7F83B43FC58B}"/>
    <cellStyle name="20% - Accent1 3 14 4 2" xfId="13230" xr:uid="{A006D430-3E1C-41C2-905C-6D4E79951DC4}"/>
    <cellStyle name="20% - Accent1 3 14 5" xfId="13231" xr:uid="{DBC8098B-A18C-4CF8-9C9A-EB3B9AEBFDA8}"/>
    <cellStyle name="20% - Accent1 3 14 5 2" xfId="13232" xr:uid="{F54B4896-541B-4501-8BBE-DA106430A621}"/>
    <cellStyle name="20% - Accent1 3 14 6" xfId="13233" xr:uid="{6E1DB74B-A284-4902-ADE4-F1B9B08512E6}"/>
    <cellStyle name="20% - Accent1 3 14 6 2" xfId="13234" xr:uid="{197FEA14-3C1F-4057-BBE6-FFA6B1EFCCF5}"/>
    <cellStyle name="20% - Accent1 3 14 7" xfId="13235" xr:uid="{3D6AE876-AA56-4179-9844-377580BF8300}"/>
    <cellStyle name="20% - Accent1 3 14 7 2" xfId="13236" xr:uid="{6B2216F7-E450-48BA-A435-611DC96FCADF}"/>
    <cellStyle name="20% - Accent1 3 14 8" xfId="13237" xr:uid="{BE3BD2D3-4EC3-4F03-88DB-EC28307F8323}"/>
    <cellStyle name="20% - Accent1 3 14 8 2" xfId="13238" xr:uid="{B575E422-3BA8-4C12-9A91-A7C0D350C2B3}"/>
    <cellStyle name="20% - Accent1 3 14 9" xfId="13239" xr:uid="{CBCB6E68-0347-483A-B460-C2A02F30BF51}"/>
    <cellStyle name="20% - Accent1 3 14 9 2" xfId="13240" xr:uid="{19E07A89-E82A-4C6F-93E1-8737560F66A9}"/>
    <cellStyle name="20% - Accent1 3 15" xfId="13241" xr:uid="{03DF9CA2-65A3-4740-8B1B-1E5F7ED48ABD}"/>
    <cellStyle name="20% - Accent1 3 15 10" xfId="13242" xr:uid="{CA8FF61B-95C4-4FAE-9FBD-F6B1CD361A30}"/>
    <cellStyle name="20% - Accent1 3 15 10 2" xfId="13243" xr:uid="{77AC5641-8BC9-4FDB-876D-7E20772CAB88}"/>
    <cellStyle name="20% - Accent1 3 15 11" xfId="13244" xr:uid="{8A5077F7-C70D-4249-87FE-C6656E968870}"/>
    <cellStyle name="20% - Accent1 3 15 11 2" xfId="13245" xr:uid="{74CEFBBB-7F57-4F13-9AB3-97DABE04B2F6}"/>
    <cellStyle name="20% - Accent1 3 15 12" xfId="13246" xr:uid="{5FAB9054-B46F-4DFE-8AD6-A8C13971E9E0}"/>
    <cellStyle name="20% - Accent1 3 15 13" xfId="13247" xr:uid="{009B2CD9-6028-4141-A5CE-B47066BD40B1}"/>
    <cellStyle name="20% - Accent1 3 15 14" xfId="13248" xr:uid="{316C1D97-48B1-412A-BBAB-B9371D65F76B}"/>
    <cellStyle name="20% - Accent1 3 15 15" xfId="13249" xr:uid="{B978FA6C-F0B4-499F-9E30-FF792E82733A}"/>
    <cellStyle name="20% - Accent1 3 15 16" xfId="13250" xr:uid="{B35494A7-8921-4965-802D-7927245D40AC}"/>
    <cellStyle name="20% - Accent1 3 15 17" xfId="13251" xr:uid="{84F4C605-56F1-48EE-955C-A4EF2C7A10D3}"/>
    <cellStyle name="20% - Accent1 3 15 18" xfId="13252" xr:uid="{BCC1EE38-80C4-45C6-9214-2726A8D37CEC}"/>
    <cellStyle name="20% - Accent1 3 15 2" xfId="13253" xr:uid="{51EF8766-A475-415D-8C7E-7A1F13B3914E}"/>
    <cellStyle name="20% - Accent1 3 15 2 2" xfId="13254" xr:uid="{E9159428-3C3F-4342-9277-8370B8FFACE2}"/>
    <cellStyle name="20% - Accent1 3 15 2 3" xfId="13255" xr:uid="{10A59C3B-7653-4E02-A10A-C8695A769FF9}"/>
    <cellStyle name="20% - Accent1 3 15 2 4" xfId="13256" xr:uid="{EC188A59-0ED5-4167-9FAA-4F4EC1E23CA5}"/>
    <cellStyle name="20% - Accent1 3 15 2 5" xfId="13257" xr:uid="{750B0BA4-ED8F-4CE0-A99F-B31A8E583955}"/>
    <cellStyle name="20% - Accent1 3 15 2 6" xfId="13258" xr:uid="{4AC1980E-ED53-48D1-9617-C733EC9023CB}"/>
    <cellStyle name="20% - Accent1 3 15 2 7" xfId="13259" xr:uid="{06FE72F6-9794-4D85-AFE3-320C6EA390FD}"/>
    <cellStyle name="20% - Accent1 3 15 2 8" xfId="13260" xr:uid="{759288B2-BB48-4032-9737-AC3D98B96517}"/>
    <cellStyle name="20% - Accent1 3 15 3" xfId="13261" xr:uid="{7EB9E4EE-FEAF-475B-A56C-BD7E8755D167}"/>
    <cellStyle name="20% - Accent1 3 15 3 2" xfId="13262" xr:uid="{CCED1E40-81D9-4020-8949-8691D0AD764F}"/>
    <cellStyle name="20% - Accent1 3 15 3 3" xfId="13263" xr:uid="{847DB3CA-41FC-49FE-BDD9-486EE55AD7F7}"/>
    <cellStyle name="20% - Accent1 3 15 3 4" xfId="13264" xr:uid="{FA416382-B7E2-4B5A-B33E-22CA6941A837}"/>
    <cellStyle name="20% - Accent1 3 15 3 5" xfId="13265" xr:uid="{80A03F8C-B27F-4156-84A0-BB3B3469FFE3}"/>
    <cellStyle name="20% - Accent1 3 15 3 6" xfId="13266" xr:uid="{03C47F37-8AD0-453C-AAC7-3262F984DCF6}"/>
    <cellStyle name="20% - Accent1 3 15 3 7" xfId="13267" xr:uid="{BCCB7627-992B-43AD-A196-BB523E4AFB46}"/>
    <cellStyle name="20% - Accent1 3 15 3 8" xfId="13268" xr:uid="{0A062B70-EAA4-4837-B082-6969329ED65C}"/>
    <cellStyle name="20% - Accent1 3 15 4" xfId="13269" xr:uid="{69E1CE5E-608A-4850-AE48-AC503EB895A1}"/>
    <cellStyle name="20% - Accent1 3 15 4 2" xfId="13270" xr:uid="{1A9EBCEC-9DE8-4715-93DC-49836A16D5F7}"/>
    <cellStyle name="20% - Accent1 3 15 5" xfId="13271" xr:uid="{D5E5AA09-FD9D-45D8-84C1-3E34BDCFA5C9}"/>
    <cellStyle name="20% - Accent1 3 15 5 2" xfId="13272" xr:uid="{769B5C93-0165-4820-B9D6-DB44BC762A48}"/>
    <cellStyle name="20% - Accent1 3 15 6" xfId="13273" xr:uid="{A2F203DC-E51C-481D-B951-4043FE8D468A}"/>
    <cellStyle name="20% - Accent1 3 15 6 2" xfId="13274" xr:uid="{54065EAB-256D-48AD-AC4E-D04B07F20BE3}"/>
    <cellStyle name="20% - Accent1 3 15 7" xfId="13275" xr:uid="{1BB0D3F9-367C-404F-9A57-58B0C1D12168}"/>
    <cellStyle name="20% - Accent1 3 15 7 2" xfId="13276" xr:uid="{92F709E6-F27C-499E-BC4A-412553CEF4E1}"/>
    <cellStyle name="20% - Accent1 3 15 8" xfId="13277" xr:uid="{268D2B7B-C2ED-4E41-B1E7-B25D7281DA3F}"/>
    <cellStyle name="20% - Accent1 3 15 8 2" xfId="13278" xr:uid="{568B0F57-DD9D-4914-AEA2-3C610FA56E3D}"/>
    <cellStyle name="20% - Accent1 3 15 9" xfId="13279" xr:uid="{A3FFFFB6-DA57-4179-A4D2-4150A4C15E31}"/>
    <cellStyle name="20% - Accent1 3 15 9 2" xfId="13280" xr:uid="{A1A349E4-AAC7-468B-B308-2CF17799EF37}"/>
    <cellStyle name="20% - Accent1 3 16" xfId="13281" xr:uid="{813BE867-F480-41B1-93AA-124CC38EEDB0}"/>
    <cellStyle name="20% - Accent1 3 16 10" xfId="13282" xr:uid="{E710F70F-9F36-46D7-B803-F13F702D870F}"/>
    <cellStyle name="20% - Accent1 3 16 10 2" xfId="13283" xr:uid="{120141DE-4BD1-42EA-8950-A069393A5808}"/>
    <cellStyle name="20% - Accent1 3 16 11" xfId="13284" xr:uid="{2887915D-3DFD-482B-B347-C6031DAE9225}"/>
    <cellStyle name="20% - Accent1 3 16 11 2" xfId="13285" xr:uid="{0922754B-9147-4B03-9E66-6E037DFA9198}"/>
    <cellStyle name="20% - Accent1 3 16 12" xfId="13286" xr:uid="{4E1C6196-009F-417F-8DC0-320E9DAC89E0}"/>
    <cellStyle name="20% - Accent1 3 16 13" xfId="13287" xr:uid="{CE4F1E69-B009-401B-B00A-87EC830B7E60}"/>
    <cellStyle name="20% - Accent1 3 16 14" xfId="13288" xr:uid="{198EF374-BFA8-48EB-A584-AD5A3ECB9A63}"/>
    <cellStyle name="20% - Accent1 3 16 15" xfId="13289" xr:uid="{E4DBE2AA-C332-4C19-99F1-17A8B78ED328}"/>
    <cellStyle name="20% - Accent1 3 16 16" xfId="13290" xr:uid="{0AC301FF-569E-4ECA-BF0D-EBF9B7B1B2AC}"/>
    <cellStyle name="20% - Accent1 3 16 17" xfId="13291" xr:uid="{5F76AE4A-866E-41CA-BBAC-98F2F7E46493}"/>
    <cellStyle name="20% - Accent1 3 16 18" xfId="13292" xr:uid="{6D4062AC-BDB4-4EA9-BBBE-FE7BE9888021}"/>
    <cellStyle name="20% - Accent1 3 16 2" xfId="13293" xr:uid="{8D6C9C86-7425-4B44-B697-4CCF37F11921}"/>
    <cellStyle name="20% - Accent1 3 16 2 2" xfId="13294" xr:uid="{B7A59552-664A-4938-A345-A673875AFDA0}"/>
    <cellStyle name="20% - Accent1 3 16 2 3" xfId="13295" xr:uid="{CBE051CB-8D7F-4C25-A3E2-65B7EF26A17F}"/>
    <cellStyle name="20% - Accent1 3 16 2 4" xfId="13296" xr:uid="{DD61B4E1-3FCF-499D-A91C-2FE69E2F4F67}"/>
    <cellStyle name="20% - Accent1 3 16 2 5" xfId="13297" xr:uid="{18DD4509-B194-4A44-ADFB-E2AE0219AB6E}"/>
    <cellStyle name="20% - Accent1 3 16 2 6" xfId="13298" xr:uid="{80E65E70-2182-4D20-BE25-A6CDC8E9EF24}"/>
    <cellStyle name="20% - Accent1 3 16 2 7" xfId="13299" xr:uid="{9431341B-C13F-40BF-9EB1-2AA7656A77AB}"/>
    <cellStyle name="20% - Accent1 3 16 2 8" xfId="13300" xr:uid="{F09F3E30-A33C-432C-9833-2DA900504051}"/>
    <cellStyle name="20% - Accent1 3 16 3" xfId="13301" xr:uid="{19C707E0-C3EC-47DC-B63B-F0F169A0F2C8}"/>
    <cellStyle name="20% - Accent1 3 16 3 2" xfId="13302" xr:uid="{A6B1624A-B026-4E19-BD1C-B755BC8FAF8F}"/>
    <cellStyle name="20% - Accent1 3 16 3 3" xfId="13303" xr:uid="{53BD0420-5766-4518-A8D6-1B7B15BE65DA}"/>
    <cellStyle name="20% - Accent1 3 16 3 4" xfId="13304" xr:uid="{8D66552F-0B5F-4C53-9988-E616F57C90C9}"/>
    <cellStyle name="20% - Accent1 3 16 3 5" xfId="13305" xr:uid="{47C7AACD-EC2E-432A-B465-29598B87042F}"/>
    <cellStyle name="20% - Accent1 3 16 3 6" xfId="13306" xr:uid="{1A5F2C8F-258A-4F50-B611-85BF8E0765A3}"/>
    <cellStyle name="20% - Accent1 3 16 3 7" xfId="13307" xr:uid="{221C74B1-6DBB-4655-AD98-3C537CA7BC80}"/>
    <cellStyle name="20% - Accent1 3 16 3 8" xfId="13308" xr:uid="{F9B58923-503B-4061-9BC7-F862E6FB7C58}"/>
    <cellStyle name="20% - Accent1 3 16 4" xfId="13309" xr:uid="{27BCAF0E-8BD8-4D9D-828E-33A7E7816FD3}"/>
    <cellStyle name="20% - Accent1 3 16 4 2" xfId="13310" xr:uid="{497963D5-96F8-435E-BF19-94E6099EE751}"/>
    <cellStyle name="20% - Accent1 3 16 5" xfId="13311" xr:uid="{19C0A9D4-5BF2-4F22-9C07-DDB12FDC1B39}"/>
    <cellStyle name="20% - Accent1 3 16 5 2" xfId="13312" xr:uid="{17730397-6F6D-4AB4-B985-10E50377405B}"/>
    <cellStyle name="20% - Accent1 3 16 6" xfId="13313" xr:uid="{713DE05B-B053-4BAF-AE0E-E9F5A57079DC}"/>
    <cellStyle name="20% - Accent1 3 16 6 2" xfId="13314" xr:uid="{6EBC7B39-BB72-4516-ACD3-BB6DB337FB96}"/>
    <cellStyle name="20% - Accent1 3 16 7" xfId="13315" xr:uid="{F9106D5D-D552-47B9-9F70-72BE7D128561}"/>
    <cellStyle name="20% - Accent1 3 16 7 2" xfId="13316" xr:uid="{09CB0256-CE8C-4F99-A0E3-EA3819BD9E5A}"/>
    <cellStyle name="20% - Accent1 3 16 8" xfId="13317" xr:uid="{61135A5D-7D38-4083-9289-DD4D58D0B763}"/>
    <cellStyle name="20% - Accent1 3 16 8 2" xfId="13318" xr:uid="{79AA8A7B-EB20-4188-BA6A-B2BBE0F287B1}"/>
    <cellStyle name="20% - Accent1 3 16 9" xfId="13319" xr:uid="{C4A829A2-25C1-4343-B9A3-627782CFCCA9}"/>
    <cellStyle name="20% - Accent1 3 16 9 2" xfId="13320" xr:uid="{6B568997-CBD1-4396-B458-EC00CFDA0654}"/>
    <cellStyle name="20% - Accent1 3 17" xfId="13321" xr:uid="{9B5AFBEE-EA0E-42F3-81B9-24ABA761F955}"/>
    <cellStyle name="20% - Accent1 3 17 10" xfId="13322" xr:uid="{4283F468-B7A9-4250-A353-D5892A344DC6}"/>
    <cellStyle name="20% - Accent1 3 17 10 2" xfId="13323" xr:uid="{A9E7BA2D-E833-445E-8AE6-068890FBBF66}"/>
    <cellStyle name="20% - Accent1 3 17 11" xfId="13324" xr:uid="{12B11094-476A-481E-B75E-35221A944232}"/>
    <cellStyle name="20% - Accent1 3 17 11 2" xfId="13325" xr:uid="{103965DA-60B4-4759-8659-D62AC1CCA142}"/>
    <cellStyle name="20% - Accent1 3 17 12" xfId="13326" xr:uid="{5D951DF4-B38C-439B-A773-93BE63C6CE3D}"/>
    <cellStyle name="20% - Accent1 3 17 13" xfId="13327" xr:uid="{CBB0543B-3C62-44EA-AF75-C4DBDDDB9538}"/>
    <cellStyle name="20% - Accent1 3 17 14" xfId="13328" xr:uid="{E1B3231B-85DE-4981-9054-844B9551D687}"/>
    <cellStyle name="20% - Accent1 3 17 15" xfId="13329" xr:uid="{F07AAE21-36AE-4DDB-8317-573768101FE6}"/>
    <cellStyle name="20% - Accent1 3 17 16" xfId="13330" xr:uid="{D74D21A6-E862-49D2-8DB5-65D4878CFE72}"/>
    <cellStyle name="20% - Accent1 3 17 17" xfId="13331" xr:uid="{38ECEABC-9448-4371-BF35-0317ACCBA89C}"/>
    <cellStyle name="20% - Accent1 3 17 18" xfId="13332" xr:uid="{487E9732-6E81-41FD-94E1-FF321F9C5111}"/>
    <cellStyle name="20% - Accent1 3 17 2" xfId="13333" xr:uid="{EBF7FE55-376A-48F1-8401-16EC291BA7D2}"/>
    <cellStyle name="20% - Accent1 3 17 2 2" xfId="13334" xr:uid="{C9A4E9C9-9DEA-47CB-B9E3-8DCE32E78D05}"/>
    <cellStyle name="20% - Accent1 3 17 2 3" xfId="13335" xr:uid="{230D736C-9730-4DCA-935A-8E25EC5F95FA}"/>
    <cellStyle name="20% - Accent1 3 17 2 4" xfId="13336" xr:uid="{3677EE9C-A42D-4327-A976-3247242BA1FB}"/>
    <cellStyle name="20% - Accent1 3 17 2 5" xfId="13337" xr:uid="{CB765ECD-483B-44E9-AA86-726B406685F5}"/>
    <cellStyle name="20% - Accent1 3 17 2 6" xfId="13338" xr:uid="{FE4EB831-08EF-4ACD-BE26-C773DFBB7328}"/>
    <cellStyle name="20% - Accent1 3 17 2 7" xfId="13339" xr:uid="{74442211-D936-4191-8FF7-DEE2F9490452}"/>
    <cellStyle name="20% - Accent1 3 17 2 8" xfId="13340" xr:uid="{43D6A5C5-620B-4E18-9993-775B54194018}"/>
    <cellStyle name="20% - Accent1 3 17 3" xfId="13341" xr:uid="{F7B8CE77-6E4C-434D-8643-B457FE0C00F0}"/>
    <cellStyle name="20% - Accent1 3 17 3 2" xfId="13342" xr:uid="{DF5B295E-3CD8-4FA4-A634-3F150E8AA560}"/>
    <cellStyle name="20% - Accent1 3 17 3 3" xfId="13343" xr:uid="{10456E74-9869-4C4C-BE5A-5C89E5F56765}"/>
    <cellStyle name="20% - Accent1 3 17 3 4" xfId="13344" xr:uid="{93872480-08DF-4D71-9E2C-E065FD6EE824}"/>
    <cellStyle name="20% - Accent1 3 17 3 5" xfId="13345" xr:uid="{C47F0BE7-DDAA-429D-A8CE-38D7059639CB}"/>
    <cellStyle name="20% - Accent1 3 17 3 6" xfId="13346" xr:uid="{61AE7FB8-2A81-4824-841B-7C00FA2A6261}"/>
    <cellStyle name="20% - Accent1 3 17 3 7" xfId="13347" xr:uid="{0CFE9956-9F6C-45D6-8573-7FCDA19622C4}"/>
    <cellStyle name="20% - Accent1 3 17 3 8" xfId="13348" xr:uid="{280A94BA-8397-4E42-BF13-47C07FBE9C3C}"/>
    <cellStyle name="20% - Accent1 3 17 4" xfId="13349" xr:uid="{B3E7F37D-BA6C-497E-9801-D601A2E0EC7D}"/>
    <cellStyle name="20% - Accent1 3 17 4 2" xfId="13350" xr:uid="{27D38685-0344-4E53-AA68-F061B4EE9435}"/>
    <cellStyle name="20% - Accent1 3 17 5" xfId="13351" xr:uid="{45B4A43A-6398-499C-B6CD-107BE47B3C70}"/>
    <cellStyle name="20% - Accent1 3 17 5 2" xfId="13352" xr:uid="{1A2FB2C7-4DA6-489C-A609-9C292887BC67}"/>
    <cellStyle name="20% - Accent1 3 17 6" xfId="13353" xr:uid="{5203BDD8-299C-4A9A-A603-759615582674}"/>
    <cellStyle name="20% - Accent1 3 17 6 2" xfId="13354" xr:uid="{8E31F1D4-C511-447B-8890-96B410424081}"/>
    <cellStyle name="20% - Accent1 3 17 7" xfId="13355" xr:uid="{A68F0D2E-F29D-4F67-A196-E26C9B50691D}"/>
    <cellStyle name="20% - Accent1 3 17 7 2" xfId="13356" xr:uid="{C81087CB-BB45-4725-BB92-0E9DA7602690}"/>
    <cellStyle name="20% - Accent1 3 17 8" xfId="13357" xr:uid="{370844FE-8FF4-4B55-8588-44D754ACDCD8}"/>
    <cellStyle name="20% - Accent1 3 17 8 2" xfId="13358" xr:uid="{5F19D46F-2278-41FD-B99D-D34AF45C6BB1}"/>
    <cellStyle name="20% - Accent1 3 17 9" xfId="13359" xr:uid="{92096110-093A-469B-BA9F-A76AEA1B7E89}"/>
    <cellStyle name="20% - Accent1 3 17 9 2" xfId="13360" xr:uid="{B3DB72E0-6297-4B30-BCD9-6E1FD9B2C870}"/>
    <cellStyle name="20% - Accent1 3 18" xfId="13361" xr:uid="{13E14E0D-0D00-4D62-AEE2-CD71EF5F21CB}"/>
    <cellStyle name="20% - Accent1 3 18 10" xfId="13362" xr:uid="{4B55AF56-434F-4756-866A-E72E483B20DC}"/>
    <cellStyle name="20% - Accent1 3 18 10 2" xfId="13363" xr:uid="{E49EAD83-AFDB-41D3-8F52-01D4C1792E66}"/>
    <cellStyle name="20% - Accent1 3 18 11" xfId="13364" xr:uid="{BCB67F72-B2F5-477D-BFD4-CF7173BACC4E}"/>
    <cellStyle name="20% - Accent1 3 18 11 2" xfId="13365" xr:uid="{9F65B5F4-4CBF-4418-B2AA-446ACAA7AA28}"/>
    <cellStyle name="20% - Accent1 3 18 12" xfId="13366" xr:uid="{FA0194DC-35BA-428E-83CC-0801461B4236}"/>
    <cellStyle name="20% - Accent1 3 18 13" xfId="13367" xr:uid="{91DDB8DC-287B-4DE3-A0E7-CF4D564F51C7}"/>
    <cellStyle name="20% - Accent1 3 18 14" xfId="13368" xr:uid="{6B89BCDD-FDFE-4E6E-A28E-FD367AA11894}"/>
    <cellStyle name="20% - Accent1 3 18 15" xfId="13369" xr:uid="{7B872025-58E1-4112-AC0F-46ACB40EC8BE}"/>
    <cellStyle name="20% - Accent1 3 18 16" xfId="13370" xr:uid="{05DBFF50-A972-4A24-87D5-C9CECDD498CB}"/>
    <cellStyle name="20% - Accent1 3 18 17" xfId="13371" xr:uid="{ED5E282D-C19A-44F0-9F1F-5F658A4D7B28}"/>
    <cellStyle name="20% - Accent1 3 18 18" xfId="13372" xr:uid="{D86255BD-D340-428C-9DE4-DD78EABEF022}"/>
    <cellStyle name="20% - Accent1 3 18 2" xfId="13373" xr:uid="{C3EF8F29-BA20-4E9D-9852-3712F8912611}"/>
    <cellStyle name="20% - Accent1 3 18 2 2" xfId="13374" xr:uid="{B613C89C-7969-45F6-9F4F-723A86B1014F}"/>
    <cellStyle name="20% - Accent1 3 18 2 3" xfId="13375" xr:uid="{62951225-B1C4-43B2-A2CA-438AB9010519}"/>
    <cellStyle name="20% - Accent1 3 18 2 4" xfId="13376" xr:uid="{2213729D-A701-4CEB-95B7-F91BA6BE0F91}"/>
    <cellStyle name="20% - Accent1 3 18 2 5" xfId="13377" xr:uid="{1B4DD7D1-0AB7-4123-A77A-4BF353AF1256}"/>
    <cellStyle name="20% - Accent1 3 18 2 6" xfId="13378" xr:uid="{C0460F16-5981-4E02-B1C7-DA0280AD7F24}"/>
    <cellStyle name="20% - Accent1 3 18 2 7" xfId="13379" xr:uid="{FFDDB3B2-F948-49A5-B874-ED222A925F44}"/>
    <cellStyle name="20% - Accent1 3 18 2 8" xfId="13380" xr:uid="{DD301C28-D2B7-400C-B6A7-9B41ABDC568F}"/>
    <cellStyle name="20% - Accent1 3 18 3" xfId="13381" xr:uid="{4AF066EA-3C7E-43BF-8C88-A8F41798E5C3}"/>
    <cellStyle name="20% - Accent1 3 18 3 2" xfId="13382" xr:uid="{8A48DAEB-083B-407A-B1E5-E9F19C351B2E}"/>
    <cellStyle name="20% - Accent1 3 18 3 3" xfId="13383" xr:uid="{04404273-47D5-402C-86A2-23661923DB1B}"/>
    <cellStyle name="20% - Accent1 3 18 3 4" xfId="13384" xr:uid="{D1F944F0-F486-466A-9498-E5F0DB224B8D}"/>
    <cellStyle name="20% - Accent1 3 18 3 5" xfId="13385" xr:uid="{866A4CFA-BD42-4C7C-B348-C8729D83C81B}"/>
    <cellStyle name="20% - Accent1 3 18 3 6" xfId="13386" xr:uid="{BAEE466B-CECC-4BF7-9192-D7E00B58A8D2}"/>
    <cellStyle name="20% - Accent1 3 18 3 7" xfId="13387" xr:uid="{76717B1A-A996-4024-9706-3C2A7B406944}"/>
    <cellStyle name="20% - Accent1 3 18 3 8" xfId="13388" xr:uid="{4783D7B8-5D40-4FF1-ACBD-D1C7AF8F7B3F}"/>
    <cellStyle name="20% - Accent1 3 18 4" xfId="13389" xr:uid="{06689817-78F1-465C-97AC-2E079419728B}"/>
    <cellStyle name="20% - Accent1 3 18 4 2" xfId="13390" xr:uid="{5E88040C-857C-4622-844E-1DF176923C31}"/>
    <cellStyle name="20% - Accent1 3 18 5" xfId="13391" xr:uid="{B8CF7756-99CB-4331-A53F-225A5B2D88B3}"/>
    <cellStyle name="20% - Accent1 3 18 5 2" xfId="13392" xr:uid="{7FFD71DE-ABBB-413B-AE42-DDED3E2C7D41}"/>
    <cellStyle name="20% - Accent1 3 18 6" xfId="13393" xr:uid="{82BB4C73-D950-47EB-B6FF-5D4593D21906}"/>
    <cellStyle name="20% - Accent1 3 18 6 2" xfId="13394" xr:uid="{64130821-2A8A-48B6-BF7F-95EAA5130D96}"/>
    <cellStyle name="20% - Accent1 3 18 7" xfId="13395" xr:uid="{96302A27-B71B-4DE8-BED3-68506DF1301E}"/>
    <cellStyle name="20% - Accent1 3 18 7 2" xfId="13396" xr:uid="{564E0919-F39D-47AD-AA7B-C43C5F6E8D42}"/>
    <cellStyle name="20% - Accent1 3 18 8" xfId="13397" xr:uid="{0DAAC2CB-D366-4805-971E-94A90FB486B7}"/>
    <cellStyle name="20% - Accent1 3 18 8 2" xfId="13398" xr:uid="{2207CC8D-B35B-4234-8A44-A697E7C23292}"/>
    <cellStyle name="20% - Accent1 3 18 9" xfId="13399" xr:uid="{4144704B-4BC1-49EA-BFDA-26B28C00FF2E}"/>
    <cellStyle name="20% - Accent1 3 18 9 2" xfId="13400" xr:uid="{7D8AEE12-3509-410F-B0DE-9456630561D0}"/>
    <cellStyle name="20% - Accent1 3 19" xfId="13401" xr:uid="{83105481-5D34-4F33-9734-284989F8FDA9}"/>
    <cellStyle name="20% - Accent1 3 19 10" xfId="13402" xr:uid="{BCF48DD9-3744-45D3-8FB0-5FC7688CBCA2}"/>
    <cellStyle name="20% - Accent1 3 19 10 2" xfId="13403" xr:uid="{49360771-5BB3-42F4-A734-D0A22F1EA81F}"/>
    <cellStyle name="20% - Accent1 3 19 11" xfId="13404" xr:uid="{4D19117C-F4F9-4307-B9BE-9D316E74B9B5}"/>
    <cellStyle name="20% - Accent1 3 19 11 2" xfId="13405" xr:uid="{39A9986C-C406-4956-9F45-C1530E97B95B}"/>
    <cellStyle name="20% - Accent1 3 19 12" xfId="13406" xr:uid="{18443F74-CE94-4749-A80A-29A18FCC7DF4}"/>
    <cellStyle name="20% - Accent1 3 19 13" xfId="13407" xr:uid="{09D7BB3C-3BD4-408C-BF5B-8EF1D670DDDA}"/>
    <cellStyle name="20% - Accent1 3 19 14" xfId="13408" xr:uid="{CB7F7FB0-7098-400C-AFF0-792DB69464FD}"/>
    <cellStyle name="20% - Accent1 3 19 15" xfId="13409" xr:uid="{B1CE1D18-6BF2-43B8-ACB3-8178F538DAAD}"/>
    <cellStyle name="20% - Accent1 3 19 16" xfId="13410" xr:uid="{72B4FD13-0A5E-418F-9B5F-97DF7D0A5C01}"/>
    <cellStyle name="20% - Accent1 3 19 17" xfId="13411" xr:uid="{0EF978B1-0F7F-45D4-9514-F7CAD3031CF0}"/>
    <cellStyle name="20% - Accent1 3 19 18" xfId="13412" xr:uid="{E65BD04C-4F7C-4F51-AF24-364F14D3DC5D}"/>
    <cellStyle name="20% - Accent1 3 19 2" xfId="13413" xr:uid="{596AD95D-3D98-4597-B264-39AE21C7AA89}"/>
    <cellStyle name="20% - Accent1 3 19 2 2" xfId="13414" xr:uid="{ECB33A6C-1AE6-47F0-8AA4-246C3086C865}"/>
    <cellStyle name="20% - Accent1 3 19 2 3" xfId="13415" xr:uid="{501BEDEB-3F0C-4384-B0DE-C188696098B8}"/>
    <cellStyle name="20% - Accent1 3 19 2 4" xfId="13416" xr:uid="{AA73AA59-60B0-465D-A5FB-D74C0F8960A3}"/>
    <cellStyle name="20% - Accent1 3 19 2 5" xfId="13417" xr:uid="{77F0D39C-759E-4787-AC37-1A5A06A66CD3}"/>
    <cellStyle name="20% - Accent1 3 19 2 6" xfId="13418" xr:uid="{22780D4A-13F6-4672-8B0B-F7D65815D80E}"/>
    <cellStyle name="20% - Accent1 3 19 2 7" xfId="13419" xr:uid="{A660DAA3-9DAC-455E-B8A8-11400D2FA32D}"/>
    <cellStyle name="20% - Accent1 3 19 2 8" xfId="13420" xr:uid="{753BEC79-96AC-4C1E-8A76-EAF8DF07585E}"/>
    <cellStyle name="20% - Accent1 3 19 3" xfId="13421" xr:uid="{E837BD88-6C39-4550-9E27-9621A0DF5277}"/>
    <cellStyle name="20% - Accent1 3 19 3 2" xfId="13422" xr:uid="{320A3017-78D9-4750-9F58-50FB6F175181}"/>
    <cellStyle name="20% - Accent1 3 19 3 3" xfId="13423" xr:uid="{6F51C119-CB76-41CA-865B-7F1C23933E4A}"/>
    <cellStyle name="20% - Accent1 3 19 3 4" xfId="13424" xr:uid="{D07E5610-3B4C-4746-B14A-183DA5A1A83D}"/>
    <cellStyle name="20% - Accent1 3 19 3 5" xfId="13425" xr:uid="{0EB37651-6C9D-4378-96EE-6FA1B904E0AF}"/>
    <cellStyle name="20% - Accent1 3 19 3 6" xfId="13426" xr:uid="{9709AFA8-3E01-44FC-A60F-9B448A246AFC}"/>
    <cellStyle name="20% - Accent1 3 19 3 7" xfId="13427" xr:uid="{13FCB2E9-5974-42F8-825F-6678236D7D54}"/>
    <cellStyle name="20% - Accent1 3 19 3 8" xfId="13428" xr:uid="{4734484B-7B11-4C78-A920-0C0FA4B05E9B}"/>
    <cellStyle name="20% - Accent1 3 19 4" xfId="13429" xr:uid="{8CACC9E1-0B7A-48FA-A5AE-F8F05B787A4D}"/>
    <cellStyle name="20% - Accent1 3 19 4 2" xfId="13430" xr:uid="{23B3C9DC-E783-401B-BD56-D55D01FBE529}"/>
    <cellStyle name="20% - Accent1 3 19 5" xfId="13431" xr:uid="{CBAB5337-4812-4C65-9E31-2B26422144B9}"/>
    <cellStyle name="20% - Accent1 3 19 5 2" xfId="13432" xr:uid="{09B57B7C-BD27-44F8-858A-4C25C5019890}"/>
    <cellStyle name="20% - Accent1 3 19 6" xfId="13433" xr:uid="{5EAB9E09-CB1A-4211-9CA9-A47C8802BEC6}"/>
    <cellStyle name="20% - Accent1 3 19 6 2" xfId="13434" xr:uid="{A0CF5183-92A0-4E88-BF2D-0F004B28AFE4}"/>
    <cellStyle name="20% - Accent1 3 19 7" xfId="13435" xr:uid="{6009DD1D-0B7D-47BA-81B2-C2585637989E}"/>
    <cellStyle name="20% - Accent1 3 19 7 2" xfId="13436" xr:uid="{FC1A94CE-ACE3-47E1-8BA4-683814D12C25}"/>
    <cellStyle name="20% - Accent1 3 19 8" xfId="13437" xr:uid="{292832EE-7E03-4F97-A998-5073106AB27D}"/>
    <cellStyle name="20% - Accent1 3 19 8 2" xfId="13438" xr:uid="{DE6EC706-4AEC-420B-8895-EC887A745E6D}"/>
    <cellStyle name="20% - Accent1 3 19 9" xfId="13439" xr:uid="{E11CB15D-35A4-4867-85D2-0914419F5A2C}"/>
    <cellStyle name="20% - Accent1 3 19 9 2" xfId="13440" xr:uid="{F0B84C87-523B-414C-9745-DA7D64D94674}"/>
    <cellStyle name="20% - Accent1 3 2" xfId="13441" xr:uid="{A0ECB8E6-FE23-49E2-8513-51562310AA4E}"/>
    <cellStyle name="20% - Accent1 3 2 10" xfId="13442" xr:uid="{E3ECBBA5-57B2-45A8-89F0-899CDA98227C}"/>
    <cellStyle name="20% - Accent1 3 2 10 2" xfId="13443" xr:uid="{669C9577-FBD2-4B79-846F-ACC5A2E12398}"/>
    <cellStyle name="20% - Accent1 3 2 11" xfId="13444" xr:uid="{83A0D138-BAC6-4BFF-9C67-59D9173119DD}"/>
    <cellStyle name="20% - Accent1 3 2 11 2" xfId="13445" xr:uid="{C2214555-F547-4679-8B5A-4EEBCF8647A6}"/>
    <cellStyle name="20% - Accent1 3 2 12" xfId="13446" xr:uid="{37E18A69-98AF-4DC9-B0A7-86B8992B1C32}"/>
    <cellStyle name="20% - Accent1 3 2 13" xfId="13447" xr:uid="{F4FD8C89-497B-416B-96A7-7C69BFBADBA1}"/>
    <cellStyle name="20% - Accent1 3 2 14" xfId="13448" xr:uid="{7268E5DA-8953-4057-ABF7-081F1A407AF2}"/>
    <cellStyle name="20% - Accent1 3 2 15" xfId="13449" xr:uid="{1C68EBF9-7414-421A-9DA8-4CB66DCA9043}"/>
    <cellStyle name="20% - Accent1 3 2 16" xfId="13450" xr:uid="{7CE7E135-2174-4598-AA7A-AFEA8BBD2F76}"/>
    <cellStyle name="20% - Accent1 3 2 17" xfId="13451" xr:uid="{A265F45A-4F7C-4FEE-A3F9-39C1E71408BC}"/>
    <cellStyle name="20% - Accent1 3 2 18" xfId="13452" xr:uid="{2E394D6B-C9F3-49E3-933F-5E7F97BD6675}"/>
    <cellStyle name="20% - Accent1 3 2 2" xfId="13453" xr:uid="{D739A7F8-6EF8-4A73-92DC-3C9EE41C8DA1}"/>
    <cellStyle name="20% - Accent1 3 2 2 2" xfId="13454" xr:uid="{4FD364B2-BD41-4519-A3D7-A363E87F9394}"/>
    <cellStyle name="20% - Accent1 3 2 2 3" xfId="13455" xr:uid="{57A4570A-9D50-401E-B52E-0984BCF27705}"/>
    <cellStyle name="20% - Accent1 3 2 2 4" xfId="13456" xr:uid="{B08EF0B0-F004-4DB3-A781-9C2929C6D5CD}"/>
    <cellStyle name="20% - Accent1 3 2 2 5" xfId="13457" xr:uid="{0FC7F5E3-D2C1-4C68-AEB3-5BC5DFFA581D}"/>
    <cellStyle name="20% - Accent1 3 2 2 6" xfId="13458" xr:uid="{16C3F60D-FFA7-49C9-A56D-41C408EB3A18}"/>
    <cellStyle name="20% - Accent1 3 2 2 7" xfId="13459" xr:uid="{2284B4CF-D30D-4FCA-B493-629403E9E026}"/>
    <cellStyle name="20% - Accent1 3 2 2 8" xfId="13460" xr:uid="{E78A47B4-3256-4C57-86B4-34E7C95C841E}"/>
    <cellStyle name="20% - Accent1 3 2 2_Non-NII" xfId="43200" xr:uid="{F23E802F-5175-4B34-81FB-DD02C13EB1DC}"/>
    <cellStyle name="20% - Accent1 3 2 3" xfId="13461" xr:uid="{7D72E46E-A226-4CC8-9409-37E3EDF10027}"/>
    <cellStyle name="20% - Accent1 3 2 3 2" xfId="13462" xr:uid="{ECAEA301-5663-4690-B85D-E80EB1E13318}"/>
    <cellStyle name="20% - Accent1 3 2 3 3" xfId="13463" xr:uid="{6D3A5F85-E564-4778-860C-CD58A2DDE4B6}"/>
    <cellStyle name="20% - Accent1 3 2 3 4" xfId="13464" xr:uid="{7013B0A9-AC70-4FFB-9E76-4F8084B29805}"/>
    <cellStyle name="20% - Accent1 3 2 3 5" xfId="13465" xr:uid="{011303D8-9CD7-44AF-B7AC-3EBDC8CFED51}"/>
    <cellStyle name="20% - Accent1 3 2 3 6" xfId="13466" xr:uid="{863714A6-3635-447F-B428-B8EE172EEB89}"/>
    <cellStyle name="20% - Accent1 3 2 3 7" xfId="13467" xr:uid="{CF887AE3-BAFE-4265-A7A8-6E96096AC782}"/>
    <cellStyle name="20% - Accent1 3 2 3 8" xfId="13468" xr:uid="{28FDD70C-EA52-4143-89CA-8C30AD1BC532}"/>
    <cellStyle name="20% - Accent1 3 2 3_Non-NII" xfId="43201" xr:uid="{A3845639-2704-4CDD-AA5A-1D52272141C9}"/>
    <cellStyle name="20% - Accent1 3 2 4" xfId="13469" xr:uid="{DCB39BA5-501F-45E2-8F4E-DE87613999DC}"/>
    <cellStyle name="20% - Accent1 3 2 4 2" xfId="13470" xr:uid="{A8C051C6-E1D9-414F-A6FC-BE24C14305E7}"/>
    <cellStyle name="20% - Accent1 3 2 4_Non-NII" xfId="43202" xr:uid="{9712B3CE-6D9D-454D-B7F7-911ECDB1E7FD}"/>
    <cellStyle name="20% - Accent1 3 2 5" xfId="13471" xr:uid="{9FD7ACBB-DEAB-44E6-B760-78370C988ECC}"/>
    <cellStyle name="20% - Accent1 3 2 5 2" xfId="13472" xr:uid="{97F38A0A-125B-42DE-8722-681CA4049751}"/>
    <cellStyle name="20% - Accent1 3 2 6" xfId="13473" xr:uid="{27072A1A-00C5-475C-AB5D-B867E7A5D586}"/>
    <cellStyle name="20% - Accent1 3 2 6 2" xfId="13474" xr:uid="{896D5D3C-F9E8-47BC-BC1D-AB9A02AFD73B}"/>
    <cellStyle name="20% - Accent1 3 2 7" xfId="13475" xr:uid="{0DC2A2FF-0F8E-4FC2-BFAB-8BCC832A10CE}"/>
    <cellStyle name="20% - Accent1 3 2 7 2" xfId="13476" xr:uid="{58A47CBB-1B4C-435A-A377-E3953F726C02}"/>
    <cellStyle name="20% - Accent1 3 2 8" xfId="13477" xr:uid="{981D1A60-8B32-4204-8D1C-8E610E2C46F3}"/>
    <cellStyle name="20% - Accent1 3 2 8 2" xfId="13478" xr:uid="{E7C497EC-5133-479B-B975-0EA583B248A1}"/>
    <cellStyle name="20% - Accent1 3 2 9" xfId="13479" xr:uid="{8F0F09F5-C731-43F3-B340-18EF7E21A46F}"/>
    <cellStyle name="20% - Accent1 3 2 9 2" xfId="13480" xr:uid="{CE5516D4-19E0-44C6-B735-CACAE4D032F5}"/>
    <cellStyle name="20% - Accent1 3 2_Non-NII" xfId="43199" xr:uid="{306C225D-DB2E-434F-A8D3-BE59B8FA50B8}"/>
    <cellStyle name="20% - Accent1 3 20" xfId="13481" xr:uid="{83D24764-6085-4191-83E8-E058CC565A43}"/>
    <cellStyle name="20% - Accent1 3 20 10" xfId="13482" xr:uid="{A1A16785-99B6-498C-93D4-E79C92D77A76}"/>
    <cellStyle name="20% - Accent1 3 20 10 2" xfId="13483" xr:uid="{3B946947-BA3A-4EB2-8CBF-D74F8877021A}"/>
    <cellStyle name="20% - Accent1 3 20 11" xfId="13484" xr:uid="{BD65B141-F5FB-4215-8DB1-32B06E0860A7}"/>
    <cellStyle name="20% - Accent1 3 20 11 2" xfId="13485" xr:uid="{78E21D61-A777-47E5-8611-0B8F88D2FD85}"/>
    <cellStyle name="20% - Accent1 3 20 12" xfId="13486" xr:uid="{A0DF6E71-0297-4677-920E-7384A4EC96CD}"/>
    <cellStyle name="20% - Accent1 3 20 13" xfId="13487" xr:uid="{399451F1-A946-486E-A024-B8EF0CE5BF35}"/>
    <cellStyle name="20% - Accent1 3 20 14" xfId="13488" xr:uid="{EC11F10B-E78B-463E-8092-9EB8346487A7}"/>
    <cellStyle name="20% - Accent1 3 20 15" xfId="13489" xr:uid="{EE7DA015-C64A-43DF-9197-131BB9489E02}"/>
    <cellStyle name="20% - Accent1 3 20 16" xfId="13490" xr:uid="{97A0E403-5202-4DAC-B675-B8449B7BE5CA}"/>
    <cellStyle name="20% - Accent1 3 20 17" xfId="13491" xr:uid="{4DF20A4D-B1B7-4DD3-8E92-9BDEE7459683}"/>
    <cellStyle name="20% - Accent1 3 20 18" xfId="13492" xr:uid="{8E78D460-20FF-451A-9901-4CBB2CBAA225}"/>
    <cellStyle name="20% - Accent1 3 20 2" xfId="13493" xr:uid="{09370EB5-2BB2-4106-8AB0-4EDB9D4AD647}"/>
    <cellStyle name="20% - Accent1 3 20 2 2" xfId="13494" xr:uid="{92480FAA-B8EF-4671-9831-AC7B5919DEC4}"/>
    <cellStyle name="20% - Accent1 3 20 2 3" xfId="13495" xr:uid="{986E3A54-83C1-4F6A-8809-A6B7BDF496E9}"/>
    <cellStyle name="20% - Accent1 3 20 2 4" xfId="13496" xr:uid="{58B4426A-D8AD-49A5-B775-B1509F0C60B1}"/>
    <cellStyle name="20% - Accent1 3 20 2 5" xfId="13497" xr:uid="{9D92CE09-E4CC-4E8E-82A8-1A9BC7C2EED2}"/>
    <cellStyle name="20% - Accent1 3 20 2 6" xfId="13498" xr:uid="{4E164B78-BA05-4D13-8165-0F06D9C2AB63}"/>
    <cellStyle name="20% - Accent1 3 20 2 7" xfId="13499" xr:uid="{868D7EFD-ECAD-4A3C-876A-20D156E7B560}"/>
    <cellStyle name="20% - Accent1 3 20 2 8" xfId="13500" xr:uid="{80CFE176-5E5C-426C-9495-43B346344787}"/>
    <cellStyle name="20% - Accent1 3 20 3" xfId="13501" xr:uid="{DE02F78B-2E4C-4A29-841F-C8EAE1886B49}"/>
    <cellStyle name="20% - Accent1 3 20 3 2" xfId="13502" xr:uid="{CFA15DA0-8A6B-417D-A068-ECFE830D05BA}"/>
    <cellStyle name="20% - Accent1 3 20 3 3" xfId="13503" xr:uid="{A7D2E5BD-C8AB-4599-9889-5A4F47A2E500}"/>
    <cellStyle name="20% - Accent1 3 20 3 4" xfId="13504" xr:uid="{4A734B8D-7C42-472B-9450-7FA4386F16BC}"/>
    <cellStyle name="20% - Accent1 3 20 3 5" xfId="13505" xr:uid="{DAED57D2-C052-4488-A4EA-A0CE98119F77}"/>
    <cellStyle name="20% - Accent1 3 20 3 6" xfId="13506" xr:uid="{F27AA51D-693B-4510-A648-8BF92D94AA45}"/>
    <cellStyle name="20% - Accent1 3 20 3 7" xfId="13507" xr:uid="{C7767268-9FE0-46B6-A6DC-9BD8123BAFFD}"/>
    <cellStyle name="20% - Accent1 3 20 3 8" xfId="13508" xr:uid="{7465AD6B-4908-4A3F-BCE8-129DD209D0FB}"/>
    <cellStyle name="20% - Accent1 3 20 4" xfId="13509" xr:uid="{8348DB0F-ED45-46B9-AE1B-DE3A97196234}"/>
    <cellStyle name="20% - Accent1 3 20 4 2" xfId="13510" xr:uid="{B2DE999B-FFDF-42FA-B26D-2F1CF0FC6245}"/>
    <cellStyle name="20% - Accent1 3 20 5" xfId="13511" xr:uid="{03371CA6-2C9A-4194-B713-EF8CDC4F7F63}"/>
    <cellStyle name="20% - Accent1 3 20 5 2" xfId="13512" xr:uid="{E7D705DB-2802-4751-9DEA-993C52C42D13}"/>
    <cellStyle name="20% - Accent1 3 20 6" xfId="13513" xr:uid="{70CBDDEC-ABF3-4E46-81E8-A891E6A5DAC2}"/>
    <cellStyle name="20% - Accent1 3 20 6 2" xfId="13514" xr:uid="{EC991D57-0417-403E-A6B1-070230D6E5AD}"/>
    <cellStyle name="20% - Accent1 3 20 7" xfId="13515" xr:uid="{7D498FEF-4497-43E5-9520-930B183B5F7D}"/>
    <cellStyle name="20% - Accent1 3 20 7 2" xfId="13516" xr:uid="{CB1A2659-C82F-4BF9-AC9A-0F17F7A3B99A}"/>
    <cellStyle name="20% - Accent1 3 20 8" xfId="13517" xr:uid="{124773E2-B5F3-4F78-8EB4-3174A1E23A5C}"/>
    <cellStyle name="20% - Accent1 3 20 8 2" xfId="13518" xr:uid="{978093BE-F16B-4110-B73D-CAC846258D3A}"/>
    <cellStyle name="20% - Accent1 3 20 9" xfId="13519" xr:uid="{305AB9DF-1F84-4B23-AD87-B87F7A7166D3}"/>
    <cellStyle name="20% - Accent1 3 20 9 2" xfId="13520" xr:uid="{A23B0EF0-5C9F-4140-ADAF-4FC9022FCA96}"/>
    <cellStyle name="20% - Accent1 3 21" xfId="13521" xr:uid="{8984716A-8851-41D0-A4D8-8739C05B6235}"/>
    <cellStyle name="20% - Accent1 3 21 10" xfId="13522" xr:uid="{C8D19E0D-A2EE-480B-923B-5B74FA474DBA}"/>
    <cellStyle name="20% - Accent1 3 21 10 2" xfId="13523" xr:uid="{FCCA832B-E108-4ADC-97B7-4F102B7E1772}"/>
    <cellStyle name="20% - Accent1 3 21 11" xfId="13524" xr:uid="{7A4EE0D1-F53C-4E38-9BB1-DF50681E38C0}"/>
    <cellStyle name="20% - Accent1 3 21 11 2" xfId="13525" xr:uid="{65931631-950F-4E84-B164-075B362A03D0}"/>
    <cellStyle name="20% - Accent1 3 21 12" xfId="13526" xr:uid="{75624618-AA06-4A6D-AF3C-7B51D22C00E7}"/>
    <cellStyle name="20% - Accent1 3 21 13" xfId="13527" xr:uid="{8CC710FF-1333-41AE-808B-EA5F1A6C8BF4}"/>
    <cellStyle name="20% - Accent1 3 21 14" xfId="13528" xr:uid="{D8629C57-E067-4E38-9BA2-C51C261CD2C3}"/>
    <cellStyle name="20% - Accent1 3 21 15" xfId="13529" xr:uid="{5EC2E579-5432-4E55-BAD5-315849EB86E6}"/>
    <cellStyle name="20% - Accent1 3 21 16" xfId="13530" xr:uid="{3D68175A-5285-42EE-8CAD-76C92AC99444}"/>
    <cellStyle name="20% - Accent1 3 21 17" xfId="13531" xr:uid="{810926ED-4C9D-4197-AE01-FE1593760367}"/>
    <cellStyle name="20% - Accent1 3 21 18" xfId="13532" xr:uid="{0ECFC56F-309C-44B5-A9CE-1B16BAADB710}"/>
    <cellStyle name="20% - Accent1 3 21 2" xfId="13533" xr:uid="{B0688DAE-53F0-40D2-9CCC-BC11A254500E}"/>
    <cellStyle name="20% - Accent1 3 21 2 2" xfId="13534" xr:uid="{AA1A016A-62FE-419E-B7AD-B82D24DDA259}"/>
    <cellStyle name="20% - Accent1 3 21 2 3" xfId="13535" xr:uid="{6DA3678D-C2F2-4C07-BB9E-405B4B62DA86}"/>
    <cellStyle name="20% - Accent1 3 21 2 4" xfId="13536" xr:uid="{756673D4-489D-4BFE-9031-83BBA5C42054}"/>
    <cellStyle name="20% - Accent1 3 21 2 5" xfId="13537" xr:uid="{DD350A6B-9501-49AF-AD8C-EE5B6CA58398}"/>
    <cellStyle name="20% - Accent1 3 21 2 6" xfId="13538" xr:uid="{6D96DAED-56B1-4153-865E-FEEC60202E01}"/>
    <cellStyle name="20% - Accent1 3 21 2 7" xfId="13539" xr:uid="{A7F42EBC-E74B-45DB-8717-300966AB4AA8}"/>
    <cellStyle name="20% - Accent1 3 21 2 8" xfId="13540" xr:uid="{C6AB9222-0F0A-4C46-8B39-D5D0CDFF9483}"/>
    <cellStyle name="20% - Accent1 3 21 3" xfId="13541" xr:uid="{05352AA6-DB74-470A-8A16-95FF8DE7307C}"/>
    <cellStyle name="20% - Accent1 3 21 3 2" xfId="13542" xr:uid="{5A4E7B17-3E57-498F-B883-46FC42835D0C}"/>
    <cellStyle name="20% - Accent1 3 21 3 3" xfId="13543" xr:uid="{54D85FC6-C758-49DD-9A2F-A9834C606AE3}"/>
    <cellStyle name="20% - Accent1 3 21 3 4" xfId="13544" xr:uid="{E6AD52A6-E71F-4140-9D7B-6DF4FD45DD3F}"/>
    <cellStyle name="20% - Accent1 3 21 3 5" xfId="13545" xr:uid="{548680B1-ABF0-447F-A5C3-A72EFFAB40B8}"/>
    <cellStyle name="20% - Accent1 3 21 3 6" xfId="13546" xr:uid="{7DDC07AC-840D-422F-82B6-2A3066EAEA4E}"/>
    <cellStyle name="20% - Accent1 3 21 3 7" xfId="13547" xr:uid="{0ED24030-5646-4778-A5F8-C983C517DE43}"/>
    <cellStyle name="20% - Accent1 3 21 3 8" xfId="13548" xr:uid="{C11D7E0E-583C-4FC5-B016-A6148E6E64FA}"/>
    <cellStyle name="20% - Accent1 3 21 4" xfId="13549" xr:uid="{B3D39989-9A8B-454E-A059-77D876BB377C}"/>
    <cellStyle name="20% - Accent1 3 21 4 2" xfId="13550" xr:uid="{5EEE550A-DB71-4C5F-95F4-5BE79BA8B137}"/>
    <cellStyle name="20% - Accent1 3 21 5" xfId="13551" xr:uid="{F7E049F2-CE5E-4BAB-8010-09EACA7AB154}"/>
    <cellStyle name="20% - Accent1 3 21 5 2" xfId="13552" xr:uid="{98F1CD07-20A3-460C-9416-651A1DD52D6C}"/>
    <cellStyle name="20% - Accent1 3 21 6" xfId="13553" xr:uid="{2DC85F8F-F5F0-4B47-84AB-E8737CB23A94}"/>
    <cellStyle name="20% - Accent1 3 21 6 2" xfId="13554" xr:uid="{0B3B54AD-6DF3-4656-96BB-9FE09ACCE9F1}"/>
    <cellStyle name="20% - Accent1 3 21 7" xfId="13555" xr:uid="{50EE3E9B-BAEA-451B-AEA6-08DDC8E35A45}"/>
    <cellStyle name="20% - Accent1 3 21 7 2" xfId="13556" xr:uid="{DC998DAC-3C73-46BD-BFC3-3BF84EDA9CC8}"/>
    <cellStyle name="20% - Accent1 3 21 8" xfId="13557" xr:uid="{3B30ACAD-97BF-4EBC-AE07-5F8BE0F042E4}"/>
    <cellStyle name="20% - Accent1 3 21 8 2" xfId="13558" xr:uid="{12D92FC7-5B77-453B-9557-CE24D1267272}"/>
    <cellStyle name="20% - Accent1 3 21 9" xfId="13559" xr:uid="{998B8A8D-24AF-414B-A0CD-46F7DEC7EC95}"/>
    <cellStyle name="20% - Accent1 3 21 9 2" xfId="13560" xr:uid="{D9F5EA3D-E72C-492B-BF36-D39C9B46CD8D}"/>
    <cellStyle name="20% - Accent1 3 22" xfId="13561" xr:uid="{E34041E7-C06B-4298-A8B7-498E407136B9}"/>
    <cellStyle name="20% - Accent1 3 22 10" xfId="13562" xr:uid="{5EA22CFE-D6F4-4417-A913-19112DA9D07E}"/>
    <cellStyle name="20% - Accent1 3 22 10 2" xfId="13563" xr:uid="{89849E5D-3716-4D12-A7D9-A26C8B6959C9}"/>
    <cellStyle name="20% - Accent1 3 22 11" xfId="13564" xr:uid="{4E8D10D5-31E4-4495-87C1-EAB8FA3DE32F}"/>
    <cellStyle name="20% - Accent1 3 22 11 2" xfId="13565" xr:uid="{EA053D49-19F9-40F1-9749-66D29F090E0D}"/>
    <cellStyle name="20% - Accent1 3 22 12" xfId="13566" xr:uid="{F8EEAD29-22F9-4286-95AA-723A93FBD48E}"/>
    <cellStyle name="20% - Accent1 3 22 13" xfId="13567" xr:uid="{DF7CB201-9CBE-4D0D-8CC4-5AE51D27EBD4}"/>
    <cellStyle name="20% - Accent1 3 22 14" xfId="13568" xr:uid="{53905613-0349-4ABD-9BD8-F238BDD6331F}"/>
    <cellStyle name="20% - Accent1 3 22 15" xfId="13569" xr:uid="{168C0F55-5DF4-4DBD-A931-BA8AA759FAF6}"/>
    <cellStyle name="20% - Accent1 3 22 16" xfId="13570" xr:uid="{257A34C1-EF39-49FC-A466-207E082390FC}"/>
    <cellStyle name="20% - Accent1 3 22 17" xfId="13571" xr:uid="{B1A29872-62B3-46B0-99D3-16EB52F7702B}"/>
    <cellStyle name="20% - Accent1 3 22 18" xfId="13572" xr:uid="{7D3922CD-86DA-448C-9D12-1AB9E6CB078D}"/>
    <cellStyle name="20% - Accent1 3 22 2" xfId="13573" xr:uid="{5745233D-42F7-4EDB-B13E-793F0924AE90}"/>
    <cellStyle name="20% - Accent1 3 22 2 2" xfId="13574" xr:uid="{E181D230-7861-4A3E-B19B-FF3C6B79FB1E}"/>
    <cellStyle name="20% - Accent1 3 22 2 3" xfId="13575" xr:uid="{79CC5CE5-CCEF-4717-8D88-16CECE809D6B}"/>
    <cellStyle name="20% - Accent1 3 22 2 4" xfId="13576" xr:uid="{6A9CEBF3-29E9-4CA5-A22F-B3234C92EAEF}"/>
    <cellStyle name="20% - Accent1 3 22 2 5" xfId="13577" xr:uid="{DC8366FE-E6A7-4018-93A1-7E3B3DD6BEF3}"/>
    <cellStyle name="20% - Accent1 3 22 2 6" xfId="13578" xr:uid="{75A412EA-19D4-411B-A020-09C8F39A4426}"/>
    <cellStyle name="20% - Accent1 3 22 2 7" xfId="13579" xr:uid="{83485C7B-D524-422F-98F3-532271185CB7}"/>
    <cellStyle name="20% - Accent1 3 22 2 8" xfId="13580" xr:uid="{6881DD4F-FE0B-4981-826D-5B5062B85AAF}"/>
    <cellStyle name="20% - Accent1 3 22 3" xfId="13581" xr:uid="{C7635532-86B5-423F-990F-99B33A9F5811}"/>
    <cellStyle name="20% - Accent1 3 22 3 2" xfId="13582" xr:uid="{54C5E621-6160-42E5-A809-0A6872517BE6}"/>
    <cellStyle name="20% - Accent1 3 22 3 3" xfId="13583" xr:uid="{E0AC5E75-269E-4433-95AA-CE60104110DB}"/>
    <cellStyle name="20% - Accent1 3 22 3 4" xfId="13584" xr:uid="{63DFB73D-A30C-416C-931B-FDFB1B46948B}"/>
    <cellStyle name="20% - Accent1 3 22 3 5" xfId="13585" xr:uid="{BCC2BD83-7562-468E-BF25-BB034A82E794}"/>
    <cellStyle name="20% - Accent1 3 22 3 6" xfId="13586" xr:uid="{7E5806FC-39A0-40D3-8846-C8464438B7F5}"/>
    <cellStyle name="20% - Accent1 3 22 3 7" xfId="13587" xr:uid="{1764D73C-F8C0-480C-A146-AE802F7408D3}"/>
    <cellStyle name="20% - Accent1 3 22 3 8" xfId="13588" xr:uid="{0D239071-C5D3-400D-BAF3-7C43E7F17F55}"/>
    <cellStyle name="20% - Accent1 3 22 4" xfId="13589" xr:uid="{7EC1D64B-E7D9-4ADF-B145-60E136D196A5}"/>
    <cellStyle name="20% - Accent1 3 22 4 2" xfId="13590" xr:uid="{0E1F65B8-C3A8-4555-A086-017CAFA93E3D}"/>
    <cellStyle name="20% - Accent1 3 22 5" xfId="13591" xr:uid="{4F851671-A1F4-4268-8427-0C00B586D7A5}"/>
    <cellStyle name="20% - Accent1 3 22 5 2" xfId="13592" xr:uid="{AD85ECDA-8CAB-414A-8934-CAB7DF00F2C1}"/>
    <cellStyle name="20% - Accent1 3 22 6" xfId="13593" xr:uid="{55EC30D7-2674-4017-AC1B-03BEFEE53412}"/>
    <cellStyle name="20% - Accent1 3 22 6 2" xfId="13594" xr:uid="{BC62EB1E-6EAA-4339-A86B-1120BC6AD4E5}"/>
    <cellStyle name="20% - Accent1 3 22 7" xfId="13595" xr:uid="{2AEC9E70-E744-4FAD-90E1-B3D3732D9908}"/>
    <cellStyle name="20% - Accent1 3 22 7 2" xfId="13596" xr:uid="{3D7E1CA0-49CE-498C-94C3-D8787B265B44}"/>
    <cellStyle name="20% - Accent1 3 22 8" xfId="13597" xr:uid="{A6A0982A-6831-4574-9AE1-0568524544E7}"/>
    <cellStyle name="20% - Accent1 3 22 8 2" xfId="13598" xr:uid="{411667B3-5E2E-49F7-A2B4-18EC9C0ED3FD}"/>
    <cellStyle name="20% - Accent1 3 22 9" xfId="13599" xr:uid="{20E7A3BE-D9C2-4EF5-9D6D-1FB76D127447}"/>
    <cellStyle name="20% - Accent1 3 22 9 2" xfId="13600" xr:uid="{63EC2E0D-65AB-4885-AE2E-A6E761101A53}"/>
    <cellStyle name="20% - Accent1 3 23" xfId="13601" xr:uid="{A9AE1590-69C2-4F62-BB1C-A97D00C57889}"/>
    <cellStyle name="20% - Accent1 3 23 2" xfId="13602" xr:uid="{5F5B07B8-2CBD-4666-86AB-69F6D536C217}"/>
    <cellStyle name="20% - Accent1 3 23 3" xfId="13603" xr:uid="{ECEE96B2-9ABE-455B-AA42-6FEC672E9AB9}"/>
    <cellStyle name="20% - Accent1 3 23 4" xfId="13604" xr:uid="{C1FF4F25-4622-4B01-BBCB-38C6C400CB5A}"/>
    <cellStyle name="20% - Accent1 3 23 5" xfId="13605" xr:uid="{3C41D872-B65D-4043-B0D9-C7220A2A7390}"/>
    <cellStyle name="20% - Accent1 3 23 6" xfId="13606" xr:uid="{6F0DD4E4-2162-40C7-B7F2-58642F625C30}"/>
    <cellStyle name="20% - Accent1 3 23 7" xfId="13607" xr:uid="{2775077D-B7D7-4E0C-81AD-D36C61457034}"/>
    <cellStyle name="20% - Accent1 3 23 8" xfId="13608" xr:uid="{A7802451-9F0D-4F4C-AB67-81A375473CEA}"/>
    <cellStyle name="20% - Accent1 3 24" xfId="13609" xr:uid="{70FBC833-B82E-47B3-A864-41F88C2A66BE}"/>
    <cellStyle name="20% - Accent1 3 24 2" xfId="13610" xr:uid="{BFFD3C56-56B9-4C73-B608-F080452BD696}"/>
    <cellStyle name="20% - Accent1 3 24 3" xfId="13611" xr:uid="{92C1A262-C588-45C6-AE3D-6A07F6B0511D}"/>
    <cellStyle name="20% - Accent1 3 24 4" xfId="13612" xr:uid="{31BFA7AF-2EE0-4A6C-B783-75EC2F3593EA}"/>
    <cellStyle name="20% - Accent1 3 24 5" xfId="13613" xr:uid="{DCC839CB-8BDF-4BC1-A688-0BE92B056685}"/>
    <cellStyle name="20% - Accent1 3 24 6" xfId="13614" xr:uid="{4A4BA039-A11B-479B-8915-FBAC35D53B05}"/>
    <cellStyle name="20% - Accent1 3 24 7" xfId="13615" xr:uid="{AA399D63-ACC8-40DF-939D-D519F731EB27}"/>
    <cellStyle name="20% - Accent1 3 24 8" xfId="13616" xr:uid="{9C7D7396-2D23-4276-9FD1-9D4C0DF1EDD2}"/>
    <cellStyle name="20% - Accent1 3 25" xfId="13617" xr:uid="{B6F5C7D9-02D4-4257-AB7E-D1B9837712CD}"/>
    <cellStyle name="20% - Accent1 3 25 2" xfId="13618" xr:uid="{9CC90979-A529-4607-BAE6-6103D28FDE1A}"/>
    <cellStyle name="20% - Accent1 3 26" xfId="13619" xr:uid="{3B194304-3D74-41A4-99BA-85AFE9758454}"/>
    <cellStyle name="20% - Accent1 3 26 2" xfId="13620" xr:uid="{BC68521A-9921-4433-8644-E234BCB8BAF5}"/>
    <cellStyle name="20% - Accent1 3 27" xfId="13621" xr:uid="{3650FA59-C957-4A68-9AD1-6766230DD898}"/>
    <cellStyle name="20% - Accent1 3 27 2" xfId="13622" xr:uid="{B4DDA44F-2F87-4826-8A94-FAA019584F83}"/>
    <cellStyle name="20% - Accent1 3 28" xfId="13623" xr:uid="{1FF56E7E-240F-400D-B1AB-BF9560C93CBB}"/>
    <cellStyle name="20% - Accent1 3 28 2" xfId="13624" xr:uid="{EDD9E495-D051-4B05-B1BA-2390C64B608D}"/>
    <cellStyle name="20% - Accent1 3 29" xfId="13625" xr:uid="{194BFF1C-E709-4E61-90F0-379D1F758397}"/>
    <cellStyle name="20% - Accent1 3 29 2" xfId="13626" xr:uid="{23CD7B7F-B84F-4530-8B9E-26B682D5CB12}"/>
    <cellStyle name="20% - Accent1 3 3" xfId="13627" xr:uid="{89582FF1-C65F-4E50-8C02-F2C6E8D91EED}"/>
    <cellStyle name="20% - Accent1 3 3 10" xfId="13628" xr:uid="{6DA85FAE-DBDE-4CB1-B11C-675890851735}"/>
    <cellStyle name="20% - Accent1 3 3 10 2" xfId="13629" xr:uid="{A706C497-DA16-4F19-959B-11EC9ACB9A77}"/>
    <cellStyle name="20% - Accent1 3 3 11" xfId="13630" xr:uid="{14442C13-A8F3-4A64-A9DE-02D678E06FE1}"/>
    <cellStyle name="20% - Accent1 3 3 11 2" xfId="13631" xr:uid="{77B829C9-0499-41CE-A185-4090D619B3FA}"/>
    <cellStyle name="20% - Accent1 3 3 12" xfId="13632" xr:uid="{648BC1FA-E0C1-43E7-A2A6-F3EA34BB36AB}"/>
    <cellStyle name="20% - Accent1 3 3 13" xfId="13633" xr:uid="{8B8D1144-5A4B-4B17-81F4-5E0E67F7C7B4}"/>
    <cellStyle name="20% - Accent1 3 3 14" xfId="13634" xr:uid="{E54B6537-4A32-4D9B-A4B5-49E533D94CC7}"/>
    <cellStyle name="20% - Accent1 3 3 15" xfId="13635" xr:uid="{7422E5D6-FC32-44F1-BDBB-5D5220702AC6}"/>
    <cellStyle name="20% - Accent1 3 3 16" xfId="13636" xr:uid="{D79BA233-1885-4DE0-8C97-95629BFD25BB}"/>
    <cellStyle name="20% - Accent1 3 3 17" xfId="13637" xr:uid="{73CFBE2B-855B-45D0-9CE9-CD6080F46F7D}"/>
    <cellStyle name="20% - Accent1 3 3 18" xfId="13638" xr:uid="{AFD4AC17-8705-4243-9011-58F9BF539857}"/>
    <cellStyle name="20% - Accent1 3 3 2" xfId="13639" xr:uid="{0480C8F4-454D-4B5F-992A-9B988972D36C}"/>
    <cellStyle name="20% - Accent1 3 3 2 2" xfId="13640" xr:uid="{3146956D-E207-44D3-89DB-81EC0CA2359E}"/>
    <cellStyle name="20% - Accent1 3 3 2 3" xfId="13641" xr:uid="{36983113-7686-4858-BFD2-0C2E5E654264}"/>
    <cellStyle name="20% - Accent1 3 3 2 4" xfId="13642" xr:uid="{154E9A9A-6016-4C86-B24E-BFFDC1C5387C}"/>
    <cellStyle name="20% - Accent1 3 3 2 5" xfId="13643" xr:uid="{F24F2273-4E9C-4E28-93B4-ED5EB88E9B8C}"/>
    <cellStyle name="20% - Accent1 3 3 2 6" xfId="13644" xr:uid="{28757F8F-F803-4571-A859-7D16568890C8}"/>
    <cellStyle name="20% - Accent1 3 3 2 7" xfId="13645" xr:uid="{376C358F-B34B-4C55-B005-7A235CE8E11C}"/>
    <cellStyle name="20% - Accent1 3 3 2 8" xfId="13646" xr:uid="{AC173759-C447-4E3C-8DB3-6EBB4F23ACAD}"/>
    <cellStyle name="20% - Accent1 3 3 2_Non-NII" xfId="43204" xr:uid="{BFB3C1DB-4B34-4FE1-83B3-479BB2B0C16D}"/>
    <cellStyle name="20% - Accent1 3 3 3" xfId="13647" xr:uid="{74EA7DAC-A521-4C21-8047-9069EE2DB62F}"/>
    <cellStyle name="20% - Accent1 3 3 3 2" xfId="13648" xr:uid="{712401D3-9B07-4D11-9F48-8519158BAADB}"/>
    <cellStyle name="20% - Accent1 3 3 3 3" xfId="13649" xr:uid="{EF2E5AE4-FD1B-4A2C-9E1B-F4626BA4E557}"/>
    <cellStyle name="20% - Accent1 3 3 3 4" xfId="13650" xr:uid="{B89FB658-7F4C-4E5E-BB89-5A513A319138}"/>
    <cellStyle name="20% - Accent1 3 3 3 5" xfId="13651" xr:uid="{23151FF9-00D4-43B5-8198-781FEEED8261}"/>
    <cellStyle name="20% - Accent1 3 3 3 6" xfId="13652" xr:uid="{EFEBF16D-AAFF-484F-BE43-AA03BE4CF00C}"/>
    <cellStyle name="20% - Accent1 3 3 3 7" xfId="13653" xr:uid="{C388BF0B-8662-45C3-A48C-9213FB9EDC94}"/>
    <cellStyle name="20% - Accent1 3 3 3 8" xfId="13654" xr:uid="{A30CD4AD-B261-40E7-A04C-09FF9344F542}"/>
    <cellStyle name="20% - Accent1 3 3 4" xfId="13655" xr:uid="{023C9BAA-2EB9-46B5-A066-9409175DDFC4}"/>
    <cellStyle name="20% - Accent1 3 3 4 2" xfId="13656" xr:uid="{2BE7DF27-6193-45B2-83A4-94FE451CECAB}"/>
    <cellStyle name="20% - Accent1 3 3 5" xfId="13657" xr:uid="{72297DA2-FA49-4EA8-9DE0-31D21F71C105}"/>
    <cellStyle name="20% - Accent1 3 3 5 2" xfId="13658" xr:uid="{0FBC71C5-C408-4816-8DDE-395C25232395}"/>
    <cellStyle name="20% - Accent1 3 3 6" xfId="13659" xr:uid="{F1B5E721-CF7E-4B0F-8BA7-A13D049991A2}"/>
    <cellStyle name="20% - Accent1 3 3 6 2" xfId="13660" xr:uid="{53E14C25-9B17-4FF8-AD8A-81160C5A60DE}"/>
    <cellStyle name="20% - Accent1 3 3 7" xfId="13661" xr:uid="{D8AA3D76-6D30-4722-81B6-2CF8C456B1AA}"/>
    <cellStyle name="20% - Accent1 3 3 7 2" xfId="13662" xr:uid="{60876701-92DA-4858-B8FF-FD37A2A6EA05}"/>
    <cellStyle name="20% - Accent1 3 3 8" xfId="13663" xr:uid="{047A1976-CE80-4A5C-88CE-27CFE9AB7710}"/>
    <cellStyle name="20% - Accent1 3 3 8 2" xfId="13664" xr:uid="{46A67B0A-5A20-4DE5-87B2-177CE66DB206}"/>
    <cellStyle name="20% - Accent1 3 3 9" xfId="13665" xr:uid="{CAEE1E50-6DC2-434C-BC25-7F7A4D65B0E8}"/>
    <cellStyle name="20% - Accent1 3 3 9 2" xfId="13666" xr:uid="{D3FFFF34-2064-4896-8B68-D89FE2B00777}"/>
    <cellStyle name="20% - Accent1 3 3_Non-NII" xfId="43203" xr:uid="{06C08049-0BBB-4A66-8D7C-2955B7F30047}"/>
    <cellStyle name="20% - Accent1 3 30" xfId="13667" xr:uid="{ED687DC4-7ED4-4403-9389-61BBFC95D561}"/>
    <cellStyle name="20% - Accent1 3 30 2" xfId="13668" xr:uid="{565C36B2-DC85-47F8-8F86-04D4F589E017}"/>
    <cellStyle name="20% - Accent1 3 31" xfId="13669" xr:uid="{581718F0-AA35-474E-9DDB-E99D836DF329}"/>
    <cellStyle name="20% - Accent1 3 31 2" xfId="13670" xr:uid="{ED8D4747-2222-4654-A261-EECAACA34915}"/>
    <cellStyle name="20% - Accent1 3 32" xfId="13671" xr:uid="{92314EFC-5D66-4F63-8B69-DB7F01AFC98E}"/>
    <cellStyle name="20% - Accent1 3 32 2" xfId="13672" xr:uid="{7F72AB03-F2DE-46A3-B160-7C1656BCB261}"/>
    <cellStyle name="20% - Accent1 3 33" xfId="13673" xr:uid="{D9A24C1B-D506-4C02-8FB6-093B6D41C59F}"/>
    <cellStyle name="20% - Accent1 3 34" xfId="13674" xr:uid="{167BF3A2-189F-43FE-ACCB-569F28C4AFB1}"/>
    <cellStyle name="20% - Accent1 3 35" xfId="13675" xr:uid="{81E8E3BC-6980-4135-8BA3-0843A890B909}"/>
    <cellStyle name="20% - Accent1 3 36" xfId="13676" xr:uid="{4D0C87D0-C505-44B1-8A87-385D5F61E815}"/>
    <cellStyle name="20% - Accent1 3 37" xfId="13677" xr:uid="{9D3F7330-AC50-4998-97B0-F916D1BA9AB2}"/>
    <cellStyle name="20% - Accent1 3 38" xfId="13678" xr:uid="{03260DD1-D63A-4722-A095-8A65BD20316A}"/>
    <cellStyle name="20% - Accent1 3 39" xfId="13679" xr:uid="{2E1F395A-391A-47BE-B8DD-829DC07AA0DE}"/>
    <cellStyle name="20% - Accent1 3 4" xfId="13680" xr:uid="{3C454E06-5027-4A6A-B3CD-38620F19D846}"/>
    <cellStyle name="20% - Accent1 3 4 10" xfId="13681" xr:uid="{BA7AB4A8-4A81-4D50-A2AF-CC6B7C9CEEA0}"/>
    <cellStyle name="20% - Accent1 3 4 10 2" xfId="13682" xr:uid="{D12434C3-A7D8-41ED-89DC-DBDA5DED1294}"/>
    <cellStyle name="20% - Accent1 3 4 11" xfId="13683" xr:uid="{01455F57-F35D-46E5-9805-E65BBBDC4928}"/>
    <cellStyle name="20% - Accent1 3 4 11 2" xfId="13684" xr:uid="{0556BF89-B918-4A6F-8223-E796C7CD12F4}"/>
    <cellStyle name="20% - Accent1 3 4 12" xfId="13685" xr:uid="{682F718F-36F4-4C8A-A00A-6FABFDFCA2E1}"/>
    <cellStyle name="20% - Accent1 3 4 13" xfId="13686" xr:uid="{FD2A3F2C-EDCD-4243-8CE4-B3758561BEB7}"/>
    <cellStyle name="20% - Accent1 3 4 14" xfId="13687" xr:uid="{433BB218-BD54-410A-B121-A58AA1A069BF}"/>
    <cellStyle name="20% - Accent1 3 4 15" xfId="13688" xr:uid="{62AC34F4-084F-43F9-ADA9-B3E3BA953BB3}"/>
    <cellStyle name="20% - Accent1 3 4 16" xfId="13689" xr:uid="{51B034C0-1132-470E-8578-9954A02B38A3}"/>
    <cellStyle name="20% - Accent1 3 4 17" xfId="13690" xr:uid="{2ECD90AB-ED96-4202-AEB1-F316A18F657C}"/>
    <cellStyle name="20% - Accent1 3 4 18" xfId="13691" xr:uid="{E880BF3D-8FC0-4A60-8147-C176BE68EFD2}"/>
    <cellStyle name="20% - Accent1 3 4 2" xfId="13692" xr:uid="{4D330689-E35B-4D82-87FC-BDAF46053725}"/>
    <cellStyle name="20% - Accent1 3 4 2 2" xfId="13693" xr:uid="{8F41CB56-C468-4691-B84A-50976EB32148}"/>
    <cellStyle name="20% - Accent1 3 4 2 3" xfId="13694" xr:uid="{FE4C36A3-B60C-4145-B37A-C4F66C664846}"/>
    <cellStyle name="20% - Accent1 3 4 2 4" xfId="13695" xr:uid="{0D90B0AC-D16F-4095-B001-4DBF009CDE7A}"/>
    <cellStyle name="20% - Accent1 3 4 2 5" xfId="13696" xr:uid="{9B64B0B4-DE3A-4A84-995E-0B68B703A178}"/>
    <cellStyle name="20% - Accent1 3 4 2 6" xfId="13697" xr:uid="{124CF05B-9463-47C7-81D0-B820632188AF}"/>
    <cellStyle name="20% - Accent1 3 4 2 7" xfId="13698" xr:uid="{A3D0DAC4-B09D-4617-8CD2-A7C9A06DDD70}"/>
    <cellStyle name="20% - Accent1 3 4 2 8" xfId="13699" xr:uid="{D30BC903-6A14-4560-BA82-52A3BD0387E7}"/>
    <cellStyle name="20% - Accent1 3 4 3" xfId="13700" xr:uid="{7A77FE8B-75AD-4446-B2A7-4AFBBEF4224E}"/>
    <cellStyle name="20% - Accent1 3 4 3 2" xfId="13701" xr:uid="{0C3079BE-EB28-4D46-8652-949D5BC89AD4}"/>
    <cellStyle name="20% - Accent1 3 4 3 3" xfId="13702" xr:uid="{1BFEFD9A-BF98-4EA9-A1C1-262C6DC1FA3F}"/>
    <cellStyle name="20% - Accent1 3 4 3 4" xfId="13703" xr:uid="{23CB138D-0122-45BC-8A0B-91F077246827}"/>
    <cellStyle name="20% - Accent1 3 4 3 5" xfId="13704" xr:uid="{1E4A5C2B-14F5-40A8-AB93-911846D9C0E1}"/>
    <cellStyle name="20% - Accent1 3 4 3 6" xfId="13705" xr:uid="{5D5E6B35-E031-4E50-82F0-11358D8314E2}"/>
    <cellStyle name="20% - Accent1 3 4 3 7" xfId="13706" xr:uid="{1C0289E9-6215-42C0-BFF1-A8655102B4D8}"/>
    <cellStyle name="20% - Accent1 3 4 3 8" xfId="13707" xr:uid="{7E0415BC-9B10-4B4C-A2D5-C0A4760E1EF2}"/>
    <cellStyle name="20% - Accent1 3 4 4" xfId="13708" xr:uid="{8A44290C-E8DD-4FF9-8349-3F3460C79914}"/>
    <cellStyle name="20% - Accent1 3 4 4 2" xfId="13709" xr:uid="{5F5FE2FC-45F4-4331-A8F2-63570B22FBC1}"/>
    <cellStyle name="20% - Accent1 3 4 5" xfId="13710" xr:uid="{E492E5DB-787C-4563-87EE-FF85BDB5B9D9}"/>
    <cellStyle name="20% - Accent1 3 4 5 2" xfId="13711" xr:uid="{5AEF3575-034C-46EF-A619-DE8E1A8CE674}"/>
    <cellStyle name="20% - Accent1 3 4 6" xfId="13712" xr:uid="{98A7B187-780A-40D8-A689-D7C5BEF69B80}"/>
    <cellStyle name="20% - Accent1 3 4 6 2" xfId="13713" xr:uid="{44B3E346-A453-4DB3-B4AA-04910DC53A9E}"/>
    <cellStyle name="20% - Accent1 3 4 7" xfId="13714" xr:uid="{EC6B4F7C-1FE9-45CE-B3C1-22C1619D7728}"/>
    <cellStyle name="20% - Accent1 3 4 7 2" xfId="13715" xr:uid="{7A392277-0E59-4B56-B75B-F00472887C7B}"/>
    <cellStyle name="20% - Accent1 3 4 8" xfId="13716" xr:uid="{96826D1B-06E8-4814-B39D-2D540B5DE632}"/>
    <cellStyle name="20% - Accent1 3 4 8 2" xfId="13717" xr:uid="{453004B9-97AB-497C-9EAA-DB1BE826009A}"/>
    <cellStyle name="20% - Accent1 3 4 9" xfId="13718" xr:uid="{97FCFBA2-FE34-45B7-BBC8-C01196B0867A}"/>
    <cellStyle name="20% - Accent1 3 4 9 2" xfId="13719" xr:uid="{A9AE7874-C362-4345-8932-1D8452FC2861}"/>
    <cellStyle name="20% - Accent1 3 4_Non-NII" xfId="43205" xr:uid="{231FF489-8494-48E3-8C17-BAED8BE5DE8B}"/>
    <cellStyle name="20% - Accent1 3 40" xfId="13720" xr:uid="{A5A966A1-81C9-45AD-BB84-8721AEDFAAB8}"/>
    <cellStyle name="20% - Accent1 3 40 2" xfId="13721" xr:uid="{E0724AF5-65B8-42CD-9AB6-C4D0A1DF4A29}"/>
    <cellStyle name="20% - Accent1 3 40 2 2" xfId="13722" xr:uid="{466E6119-DE76-4122-95B7-30F8C70F5519}"/>
    <cellStyle name="20% - Accent1 3 40 2 3" xfId="13723" xr:uid="{BC8371A4-E99F-45C3-850D-39D93971EDFF}"/>
    <cellStyle name="20% - Accent1 3 40 3" xfId="13724" xr:uid="{E0AD21F0-04FE-4B53-9773-F6C8D30CCC24}"/>
    <cellStyle name="20% - Accent1 3 40 4" xfId="13725" xr:uid="{1EEFFAD4-2430-4953-B35C-80F1823E670F}"/>
    <cellStyle name="20% - Accent1 3 40 5" xfId="13726" xr:uid="{1B070E22-2B3F-4D8C-B8AF-A46506E6B2EC}"/>
    <cellStyle name="20% - Accent1 3 40 6" xfId="13727" xr:uid="{47B84E31-EB85-4144-86F8-A932F2BE0435}"/>
    <cellStyle name="20% - Accent1 3 40 7" xfId="13728" xr:uid="{F1934C71-42E5-4DD1-9DC5-D5FB925C33FE}"/>
    <cellStyle name="20% - Accent1 3 40 8" xfId="13729" xr:uid="{E6A8A348-5F36-4819-9B48-C8BA28A9AA87}"/>
    <cellStyle name="20% - Accent1 3 40 9" xfId="13730" xr:uid="{D7CFF28C-56C8-4F22-9129-B0F753358719}"/>
    <cellStyle name="20% - Accent1 3 41" xfId="13731" xr:uid="{57456901-9E7E-4535-A51A-7DB47E3A729F}"/>
    <cellStyle name="20% - Accent1 3 41 2" xfId="13732" xr:uid="{819F5A65-0C8E-4398-862B-AA4089B3B084}"/>
    <cellStyle name="20% - Accent1 3 41 3" xfId="13733" xr:uid="{0B47F23B-6E0B-405A-95AD-4B7DBED04E10}"/>
    <cellStyle name="20% - Accent1 3 42" xfId="13734" xr:uid="{9E2397B6-083F-4D12-AC78-BF419A00518A}"/>
    <cellStyle name="20% - Accent1 3 42 2" xfId="13735" xr:uid="{3838CACF-F4BA-47E7-9583-27B7E6F0A0A6}"/>
    <cellStyle name="20% - Accent1 3 42 3" xfId="13736" xr:uid="{E273DC6B-BE9C-4427-9CA2-4E561996BFC8}"/>
    <cellStyle name="20% - Accent1 3 43" xfId="13737" xr:uid="{57B61E61-B1C0-406B-9821-052650FC102F}"/>
    <cellStyle name="20% - Accent1 3 44" xfId="13738" xr:uid="{C0FAA8E6-AA77-4F27-AC86-28D2B896D64A}"/>
    <cellStyle name="20% - Accent1 3 45" xfId="13739" xr:uid="{306434C9-0D1D-41A4-A777-24D26F51647C}"/>
    <cellStyle name="20% - Accent1 3 46" xfId="13740" xr:uid="{27322F96-67F0-4493-96DE-9EAEE8555720}"/>
    <cellStyle name="20% - Accent1 3 47" xfId="13741" xr:uid="{E962360B-FB9A-48FE-AEFE-A781D7C7B25C}"/>
    <cellStyle name="20% - Accent1 3 48" xfId="13742" xr:uid="{A28FFF73-8921-41D2-8D2A-B0852126B89D}"/>
    <cellStyle name="20% - Accent1 3 5" xfId="13743" xr:uid="{4D4B09C8-62FE-4367-BDC6-7696FF2D2844}"/>
    <cellStyle name="20% - Accent1 3 5 10" xfId="13744" xr:uid="{AD81FAC7-415D-4D1C-89C7-708133657C26}"/>
    <cellStyle name="20% - Accent1 3 5 10 2" xfId="13745" xr:uid="{8FE9D9BB-B87F-4B36-BE7F-D49468E9F1F8}"/>
    <cellStyle name="20% - Accent1 3 5 11" xfId="13746" xr:uid="{7CC5F0E5-FB53-4062-A236-1D80C9DE167D}"/>
    <cellStyle name="20% - Accent1 3 5 11 2" xfId="13747" xr:uid="{24B62EC5-7288-411B-9AEF-78BECDD5DBB6}"/>
    <cellStyle name="20% - Accent1 3 5 12" xfId="13748" xr:uid="{561BFBFC-C8B8-4B52-82DC-4B73120D0003}"/>
    <cellStyle name="20% - Accent1 3 5 13" xfId="13749" xr:uid="{0EA6AD7C-4C95-44E8-B51D-140F810C8825}"/>
    <cellStyle name="20% - Accent1 3 5 14" xfId="13750" xr:uid="{43907419-8A42-4F9F-95D6-72F421BF0F26}"/>
    <cellStyle name="20% - Accent1 3 5 15" xfId="13751" xr:uid="{D81DA893-A080-440A-B8C5-56DE2933C20B}"/>
    <cellStyle name="20% - Accent1 3 5 16" xfId="13752" xr:uid="{F4D7AE5B-7AE9-4AEA-A827-27D714C29B5C}"/>
    <cellStyle name="20% - Accent1 3 5 17" xfId="13753" xr:uid="{9234D211-8C85-498F-A32F-2D2FEC08CEE3}"/>
    <cellStyle name="20% - Accent1 3 5 18" xfId="13754" xr:uid="{D8AACC8B-11CF-4C53-9CEE-41E6E6641198}"/>
    <cellStyle name="20% - Accent1 3 5 2" xfId="13755" xr:uid="{68CB0584-4A56-4745-8ABF-0F292ED0266C}"/>
    <cellStyle name="20% - Accent1 3 5 2 2" xfId="13756" xr:uid="{9F498185-4935-429A-A5B9-7930F5E63FC0}"/>
    <cellStyle name="20% - Accent1 3 5 2 3" xfId="13757" xr:uid="{0A4D7259-692F-414D-B5B1-F96BD886CAB5}"/>
    <cellStyle name="20% - Accent1 3 5 2 4" xfId="13758" xr:uid="{3E1B0D2A-4AE2-4444-895F-EDFD39AD41C5}"/>
    <cellStyle name="20% - Accent1 3 5 2 5" xfId="13759" xr:uid="{17D23B06-482B-4766-9721-91D542B6F767}"/>
    <cellStyle name="20% - Accent1 3 5 2 6" xfId="13760" xr:uid="{B903ECB3-053B-4D1F-AF4E-8E3D730B70D8}"/>
    <cellStyle name="20% - Accent1 3 5 2 7" xfId="13761" xr:uid="{6E27855B-F8A0-46D5-943C-67DC0CEAC925}"/>
    <cellStyle name="20% - Accent1 3 5 2 8" xfId="13762" xr:uid="{30315655-3B90-488C-B534-47B88A957E5F}"/>
    <cellStyle name="20% - Accent1 3 5 3" xfId="13763" xr:uid="{B08DE8B0-9BBA-4B85-9112-865124929A74}"/>
    <cellStyle name="20% - Accent1 3 5 3 2" xfId="13764" xr:uid="{89B7089B-E86F-4C0E-96F5-AAE49E18F266}"/>
    <cellStyle name="20% - Accent1 3 5 3 3" xfId="13765" xr:uid="{F19CD373-20CC-49B7-B115-B07E4B100755}"/>
    <cellStyle name="20% - Accent1 3 5 3 4" xfId="13766" xr:uid="{6A2764F7-3723-4D9D-9D9C-3958D57504B0}"/>
    <cellStyle name="20% - Accent1 3 5 3 5" xfId="13767" xr:uid="{B2485AF3-6145-40BC-B342-B590CE7A78CE}"/>
    <cellStyle name="20% - Accent1 3 5 3 6" xfId="13768" xr:uid="{1FADC998-56AB-4243-A61D-A95FC840A8B3}"/>
    <cellStyle name="20% - Accent1 3 5 3 7" xfId="13769" xr:uid="{00843862-77A4-40CD-AEF3-4A228447E3F0}"/>
    <cellStyle name="20% - Accent1 3 5 3 8" xfId="13770" xr:uid="{EE994A2C-374C-4048-A0E2-8EAEBE970AB6}"/>
    <cellStyle name="20% - Accent1 3 5 4" xfId="13771" xr:uid="{4FDB7E9D-D9AB-4875-AA20-DADA2C3EDFCF}"/>
    <cellStyle name="20% - Accent1 3 5 4 2" xfId="13772" xr:uid="{C6782605-4DCF-4733-B8B5-88329116F47D}"/>
    <cellStyle name="20% - Accent1 3 5 5" xfId="13773" xr:uid="{2C3E5319-3507-44CC-AA25-115B6D8883A1}"/>
    <cellStyle name="20% - Accent1 3 5 5 2" xfId="13774" xr:uid="{734B204F-41C7-447C-9EB0-CAD5F71E14EC}"/>
    <cellStyle name="20% - Accent1 3 5 6" xfId="13775" xr:uid="{A4CDDF76-2E51-4A68-8A01-6A54B0F5BDEC}"/>
    <cellStyle name="20% - Accent1 3 5 6 2" xfId="13776" xr:uid="{B8BB840E-5601-473E-B911-D94A92FC4EAB}"/>
    <cellStyle name="20% - Accent1 3 5 7" xfId="13777" xr:uid="{6384F86D-61A1-4F9F-8A41-9207487B4FCE}"/>
    <cellStyle name="20% - Accent1 3 5 7 2" xfId="13778" xr:uid="{2D971BA6-0127-4DEC-8CFA-798594F4E135}"/>
    <cellStyle name="20% - Accent1 3 5 8" xfId="13779" xr:uid="{DB6A4CDA-5B02-4DF5-A433-8DFE98939B0E}"/>
    <cellStyle name="20% - Accent1 3 5 8 2" xfId="13780" xr:uid="{C4E70B46-3C2B-4F72-8765-2C17C272DE8D}"/>
    <cellStyle name="20% - Accent1 3 5 9" xfId="13781" xr:uid="{FE8BE01A-7912-4376-9FE3-7C5CE18130BD}"/>
    <cellStyle name="20% - Accent1 3 5 9 2" xfId="13782" xr:uid="{B38A6FA2-045F-4DBE-BE17-5E5741705C73}"/>
    <cellStyle name="20% - Accent1 3 5_Non-NII" xfId="43206" xr:uid="{9889CBD3-A69E-4AE8-A5D7-1FC8EB169DE3}"/>
    <cellStyle name="20% - Accent1 3 6" xfId="13783" xr:uid="{05B420DF-D03E-4EE4-AA57-E3611184BA93}"/>
    <cellStyle name="20% - Accent1 3 6 10" xfId="13784" xr:uid="{50EBEEBB-FFBB-4B5B-8443-9469E5F2A638}"/>
    <cellStyle name="20% - Accent1 3 6 10 2" xfId="13785" xr:uid="{CF989E04-4589-487B-A0AD-1DBD24BCE71B}"/>
    <cellStyle name="20% - Accent1 3 6 11" xfId="13786" xr:uid="{7115BE87-3D89-4CE5-8405-34E1A396A636}"/>
    <cellStyle name="20% - Accent1 3 6 11 2" xfId="13787" xr:uid="{BC989618-F062-46A7-B7BB-77E83E46B3BD}"/>
    <cellStyle name="20% - Accent1 3 6 12" xfId="13788" xr:uid="{2CC9BA68-2BEC-4A43-8218-655B5CB061BC}"/>
    <cellStyle name="20% - Accent1 3 6 13" xfId="13789" xr:uid="{78377EC7-AE0F-49F3-82DC-1D9AE82D58DD}"/>
    <cellStyle name="20% - Accent1 3 6 14" xfId="13790" xr:uid="{A01C1827-F4D0-4DD3-8A5E-B7C336091693}"/>
    <cellStyle name="20% - Accent1 3 6 15" xfId="13791" xr:uid="{9636D058-D211-418E-BE41-99A444546AD8}"/>
    <cellStyle name="20% - Accent1 3 6 16" xfId="13792" xr:uid="{D9AB6E67-C852-48CF-8155-FCFDFF433680}"/>
    <cellStyle name="20% - Accent1 3 6 17" xfId="13793" xr:uid="{C8B2D721-0095-4CAB-A281-DA272EC4AA88}"/>
    <cellStyle name="20% - Accent1 3 6 18" xfId="13794" xr:uid="{E834AD8A-5CA4-4DA7-975A-88B0639BCE89}"/>
    <cellStyle name="20% - Accent1 3 6 2" xfId="13795" xr:uid="{CE31E2AE-1079-423E-8156-0B8A079C9D0B}"/>
    <cellStyle name="20% - Accent1 3 6 2 2" xfId="13796" xr:uid="{B9E4830C-B559-4AAB-A687-A06301D1DC8F}"/>
    <cellStyle name="20% - Accent1 3 6 2 3" xfId="13797" xr:uid="{65882082-B9B3-46BF-9F48-EF7B3CED2BE2}"/>
    <cellStyle name="20% - Accent1 3 6 2 4" xfId="13798" xr:uid="{1F670BA2-6A35-46FA-ADB4-9AB70DE3A933}"/>
    <cellStyle name="20% - Accent1 3 6 2 5" xfId="13799" xr:uid="{F7FD9C87-2B1B-464B-B643-B531DB36E354}"/>
    <cellStyle name="20% - Accent1 3 6 2 6" xfId="13800" xr:uid="{57E0F94D-46C5-4E80-9A01-3454CF0A0C5D}"/>
    <cellStyle name="20% - Accent1 3 6 2 7" xfId="13801" xr:uid="{AA39B8A0-AA56-4946-98D9-7A43F8F2C0AC}"/>
    <cellStyle name="20% - Accent1 3 6 2 8" xfId="13802" xr:uid="{3C15B5C2-9CAF-4168-93DD-A7EA8B1498C7}"/>
    <cellStyle name="20% - Accent1 3 6 3" xfId="13803" xr:uid="{724906EB-2745-41AD-82FE-D9CD528C8EA6}"/>
    <cellStyle name="20% - Accent1 3 6 3 2" xfId="13804" xr:uid="{7C7EC012-A605-4C07-ACB4-874C9143391F}"/>
    <cellStyle name="20% - Accent1 3 6 3 3" xfId="13805" xr:uid="{CCEBA13C-BBD5-49FD-8F70-081B93841183}"/>
    <cellStyle name="20% - Accent1 3 6 3 4" xfId="13806" xr:uid="{202590C2-044D-42A5-9B42-AA8F486055D6}"/>
    <cellStyle name="20% - Accent1 3 6 3 5" xfId="13807" xr:uid="{9BA84FAD-62F0-4AEF-B762-271014E168B1}"/>
    <cellStyle name="20% - Accent1 3 6 3 6" xfId="13808" xr:uid="{2CAB8123-8AD8-4799-9E00-D1BC808A2C10}"/>
    <cellStyle name="20% - Accent1 3 6 3 7" xfId="13809" xr:uid="{D2751B57-EDDE-4C8D-A74E-CA4D93E13082}"/>
    <cellStyle name="20% - Accent1 3 6 3 8" xfId="13810" xr:uid="{3B4FB3F8-9454-4894-AF96-E228BB223B12}"/>
    <cellStyle name="20% - Accent1 3 6 4" xfId="13811" xr:uid="{2A21C73E-2D2F-436B-ABE3-B34F4C651881}"/>
    <cellStyle name="20% - Accent1 3 6 4 2" xfId="13812" xr:uid="{A7B2A886-EF15-499C-AF98-4DC61BE008D1}"/>
    <cellStyle name="20% - Accent1 3 6 5" xfId="13813" xr:uid="{54827657-6272-43A7-AD6E-956D2BAE0221}"/>
    <cellStyle name="20% - Accent1 3 6 5 2" xfId="13814" xr:uid="{F7BE82B8-949C-4C75-9B19-5795D17DFE49}"/>
    <cellStyle name="20% - Accent1 3 6 6" xfId="13815" xr:uid="{A1D05D88-B15A-4ADA-AC12-61C56227A5DC}"/>
    <cellStyle name="20% - Accent1 3 6 6 2" xfId="13816" xr:uid="{DE8A093C-EA42-4C28-BAA1-50B3A6B4AE8D}"/>
    <cellStyle name="20% - Accent1 3 6 7" xfId="13817" xr:uid="{F5A2E61B-3E50-4311-8DA6-28508FFEF36A}"/>
    <cellStyle name="20% - Accent1 3 6 7 2" xfId="13818" xr:uid="{548F405F-0A3A-4F2C-BB3E-66CF05832531}"/>
    <cellStyle name="20% - Accent1 3 6 8" xfId="13819" xr:uid="{C0618C35-AFF9-48E4-A29A-24CD319C6126}"/>
    <cellStyle name="20% - Accent1 3 6 8 2" xfId="13820" xr:uid="{E64BB8B9-4386-4E10-A5B5-E7ED68126229}"/>
    <cellStyle name="20% - Accent1 3 6 9" xfId="13821" xr:uid="{391E62BF-D36B-45EF-811C-83ED044133A2}"/>
    <cellStyle name="20% - Accent1 3 6 9 2" xfId="13822" xr:uid="{38BD1441-F868-44F5-9495-11D0305E49E1}"/>
    <cellStyle name="20% - Accent1 3 6_Non-NII" xfId="43207" xr:uid="{B1111155-3751-4897-9332-F83DD6D4CD0F}"/>
    <cellStyle name="20% - Accent1 3 7" xfId="13823" xr:uid="{7BF3D9DC-0C39-4005-B18C-D267E0497D0C}"/>
    <cellStyle name="20% - Accent1 3 7 10" xfId="13824" xr:uid="{A89FF448-47FD-44A6-8332-69F4DDD927F9}"/>
    <cellStyle name="20% - Accent1 3 7 10 2" xfId="13825" xr:uid="{0C557796-F2CE-49C0-85F5-9F950947728F}"/>
    <cellStyle name="20% - Accent1 3 7 11" xfId="13826" xr:uid="{713F2CD2-714C-4BC9-B7E5-272C0EC909D4}"/>
    <cellStyle name="20% - Accent1 3 7 11 2" xfId="13827" xr:uid="{E04CA72D-8BB3-4FEA-9374-BE4334A0DF31}"/>
    <cellStyle name="20% - Accent1 3 7 12" xfId="13828" xr:uid="{A334D1BC-126B-490A-B9AC-B2B462D692E2}"/>
    <cellStyle name="20% - Accent1 3 7 13" xfId="13829" xr:uid="{61D9479D-CE62-4619-A9E4-9ADA7B8B38B4}"/>
    <cellStyle name="20% - Accent1 3 7 14" xfId="13830" xr:uid="{F860A3EE-09B9-443D-A9D5-AEE317992986}"/>
    <cellStyle name="20% - Accent1 3 7 15" xfId="13831" xr:uid="{3B2CE243-ABEA-4E4F-835B-679EE4673977}"/>
    <cellStyle name="20% - Accent1 3 7 16" xfId="13832" xr:uid="{59D9CB7E-445E-439C-9C0B-82851BD64424}"/>
    <cellStyle name="20% - Accent1 3 7 17" xfId="13833" xr:uid="{14D4D46A-B8CF-40C0-A0D3-74EE022BFFBB}"/>
    <cellStyle name="20% - Accent1 3 7 18" xfId="13834" xr:uid="{8817A4A0-1057-4318-8598-99DF96BFCB8B}"/>
    <cellStyle name="20% - Accent1 3 7 2" xfId="13835" xr:uid="{02CE5D8B-79E6-4E6B-85F0-705263500CF6}"/>
    <cellStyle name="20% - Accent1 3 7 2 2" xfId="13836" xr:uid="{2CBCF349-ECE7-419D-A309-88AEBBFEB174}"/>
    <cellStyle name="20% - Accent1 3 7 2 3" xfId="13837" xr:uid="{AA57F0B8-99F3-4B95-9826-3B4B18E03A8C}"/>
    <cellStyle name="20% - Accent1 3 7 2 4" xfId="13838" xr:uid="{03DC6507-95BE-4A3B-8E7F-36F2B97FD640}"/>
    <cellStyle name="20% - Accent1 3 7 2 5" xfId="13839" xr:uid="{41265F93-43B6-448E-A87A-72063F993BDE}"/>
    <cellStyle name="20% - Accent1 3 7 2 6" xfId="13840" xr:uid="{6172CF51-C14E-4C07-BFDE-FD7F921A8B00}"/>
    <cellStyle name="20% - Accent1 3 7 2 7" xfId="13841" xr:uid="{31AA39EC-E5B3-4AD2-A2CE-9219BDEEF531}"/>
    <cellStyle name="20% - Accent1 3 7 2 8" xfId="13842" xr:uid="{4889BB07-6770-43C8-8009-FFBB2170887D}"/>
    <cellStyle name="20% - Accent1 3 7 3" xfId="13843" xr:uid="{A3EB450B-1BA0-4766-907D-3BE6ECB06996}"/>
    <cellStyle name="20% - Accent1 3 7 3 2" xfId="13844" xr:uid="{DAB91526-6149-4CAF-AE62-F3A2E103B93D}"/>
    <cellStyle name="20% - Accent1 3 7 3 3" xfId="13845" xr:uid="{DAAF59CA-E30F-4732-A883-D2DBB7DC02F5}"/>
    <cellStyle name="20% - Accent1 3 7 3 4" xfId="13846" xr:uid="{770D1A29-8636-49A5-8194-1AF757D664E1}"/>
    <cellStyle name="20% - Accent1 3 7 3 5" xfId="13847" xr:uid="{20130130-F07B-4DB8-94B4-1F312216D6A3}"/>
    <cellStyle name="20% - Accent1 3 7 3 6" xfId="13848" xr:uid="{920BEECD-AB27-42C3-92DE-757AD3ED95DF}"/>
    <cellStyle name="20% - Accent1 3 7 3 7" xfId="13849" xr:uid="{FA42D949-F691-461A-AEDE-3FB6271AE926}"/>
    <cellStyle name="20% - Accent1 3 7 3 8" xfId="13850" xr:uid="{5196DB84-72F0-4077-9B47-62169F8E678E}"/>
    <cellStyle name="20% - Accent1 3 7 4" xfId="13851" xr:uid="{E45F13C9-4135-4691-964A-ED0B699B75B4}"/>
    <cellStyle name="20% - Accent1 3 7 4 2" xfId="13852" xr:uid="{9509B5EE-4AD6-4799-8C37-991985BBA2EF}"/>
    <cellStyle name="20% - Accent1 3 7 5" xfId="13853" xr:uid="{8CCBD7EB-73D6-489A-AB05-FCBB04D193D8}"/>
    <cellStyle name="20% - Accent1 3 7 5 2" xfId="13854" xr:uid="{EBE9805E-D796-496A-87AE-F835D98CDF29}"/>
    <cellStyle name="20% - Accent1 3 7 6" xfId="13855" xr:uid="{87F7EF94-5769-48B9-BEB1-CDC4149F6963}"/>
    <cellStyle name="20% - Accent1 3 7 6 2" xfId="13856" xr:uid="{328B29DF-BD3A-46AC-85C9-A12160E7F300}"/>
    <cellStyle name="20% - Accent1 3 7 7" xfId="13857" xr:uid="{0AAE9851-7257-4364-A9D7-2B50F59EDBB4}"/>
    <cellStyle name="20% - Accent1 3 7 7 2" xfId="13858" xr:uid="{9DA0A026-8787-4814-BF87-0AD32729272E}"/>
    <cellStyle name="20% - Accent1 3 7 8" xfId="13859" xr:uid="{E7C6DAB0-F847-40D0-86E0-29B16ABD4FA4}"/>
    <cellStyle name="20% - Accent1 3 7 8 2" xfId="13860" xr:uid="{72175A6C-F393-4D9D-B70C-05BC68F4CF8D}"/>
    <cellStyle name="20% - Accent1 3 7 9" xfId="13861" xr:uid="{ED0E0CE4-9304-4894-BAB1-FF78D143CBBF}"/>
    <cellStyle name="20% - Accent1 3 7 9 2" xfId="13862" xr:uid="{0BC131AF-20A8-4146-974E-85A869EC9195}"/>
    <cellStyle name="20% - Accent1 3 8" xfId="13863" xr:uid="{32AF700F-84D8-4D0B-87DB-D75D9A77DFC5}"/>
    <cellStyle name="20% - Accent1 3 8 10" xfId="13864" xr:uid="{8601D6B1-42A4-4A6B-8114-409195505105}"/>
    <cellStyle name="20% - Accent1 3 8 10 2" xfId="13865" xr:uid="{BA51EB7E-86E0-433A-A58E-88BC3C78E26D}"/>
    <cellStyle name="20% - Accent1 3 8 11" xfId="13866" xr:uid="{38E3B240-3FCB-4F32-A09F-5C506606727E}"/>
    <cellStyle name="20% - Accent1 3 8 11 2" xfId="13867" xr:uid="{A55F7625-3D9E-468A-90A0-B59F43564143}"/>
    <cellStyle name="20% - Accent1 3 8 12" xfId="13868" xr:uid="{E08DB558-B791-4B3D-B036-CEE534646827}"/>
    <cellStyle name="20% - Accent1 3 8 13" xfId="13869" xr:uid="{58B198AA-3793-44B9-B661-6ECA09A2C484}"/>
    <cellStyle name="20% - Accent1 3 8 14" xfId="13870" xr:uid="{6EB34E77-003D-494A-B976-9B9650AE977A}"/>
    <cellStyle name="20% - Accent1 3 8 15" xfId="13871" xr:uid="{C16579D2-1F31-4DB9-970D-AD378CF8349D}"/>
    <cellStyle name="20% - Accent1 3 8 16" xfId="13872" xr:uid="{00505D25-E0A6-451D-B099-210E885D6A8E}"/>
    <cellStyle name="20% - Accent1 3 8 17" xfId="13873" xr:uid="{0DFDA0B0-4F00-4D3C-ABEC-94ECC31C0143}"/>
    <cellStyle name="20% - Accent1 3 8 18" xfId="13874" xr:uid="{BC854D72-0B54-4552-8F85-FBB22CAE3739}"/>
    <cellStyle name="20% - Accent1 3 8 2" xfId="13875" xr:uid="{71CCD71C-41A5-4E98-AD3E-3240235E4583}"/>
    <cellStyle name="20% - Accent1 3 8 2 2" xfId="13876" xr:uid="{1265F66F-9C99-46D5-8EC6-BBE8704BC7F5}"/>
    <cellStyle name="20% - Accent1 3 8 2 3" xfId="13877" xr:uid="{506A0615-2035-4A03-9F92-6F41F57F20CD}"/>
    <cellStyle name="20% - Accent1 3 8 2 4" xfId="13878" xr:uid="{056849DB-5672-4A52-9778-46B35F53A1F7}"/>
    <cellStyle name="20% - Accent1 3 8 2 5" xfId="13879" xr:uid="{F429CD81-F8B4-422B-8313-9CA4BF96B4D5}"/>
    <cellStyle name="20% - Accent1 3 8 2 6" xfId="13880" xr:uid="{66382E82-5AE5-4531-8473-B4E18D85EE95}"/>
    <cellStyle name="20% - Accent1 3 8 2 7" xfId="13881" xr:uid="{2F75CCF2-CE87-45D5-BD59-8AB4330F5274}"/>
    <cellStyle name="20% - Accent1 3 8 2 8" xfId="13882" xr:uid="{71E12FDE-BAF6-4BD4-B5A4-8773EC7BF43A}"/>
    <cellStyle name="20% - Accent1 3 8 3" xfId="13883" xr:uid="{190EDC1E-2522-460A-A146-AE6311D06FC6}"/>
    <cellStyle name="20% - Accent1 3 8 3 2" xfId="13884" xr:uid="{48B20405-0266-449F-8A2B-1F84A945584B}"/>
    <cellStyle name="20% - Accent1 3 8 3 3" xfId="13885" xr:uid="{4388DD2B-04E0-42A4-A04B-346340AF3ABB}"/>
    <cellStyle name="20% - Accent1 3 8 3 4" xfId="13886" xr:uid="{70511BF6-D999-4408-A0CF-5B3EB9A316F0}"/>
    <cellStyle name="20% - Accent1 3 8 3 5" xfId="13887" xr:uid="{6E72BBFD-2056-40A5-8A6A-D439D79FB711}"/>
    <cellStyle name="20% - Accent1 3 8 3 6" xfId="13888" xr:uid="{4DBB1130-B1D8-4827-9461-240B180A26B6}"/>
    <cellStyle name="20% - Accent1 3 8 3 7" xfId="13889" xr:uid="{F660B40D-00C7-41F8-A50A-4F51FB01F50D}"/>
    <cellStyle name="20% - Accent1 3 8 3 8" xfId="13890" xr:uid="{4A20F30F-A780-407E-B3C0-0F5B5CD89281}"/>
    <cellStyle name="20% - Accent1 3 8 4" xfId="13891" xr:uid="{737C9FF4-0256-4A56-B66F-B3D2CFC39967}"/>
    <cellStyle name="20% - Accent1 3 8 4 2" xfId="13892" xr:uid="{383B2DF2-5727-4599-9867-01A40E4B2D5D}"/>
    <cellStyle name="20% - Accent1 3 8 5" xfId="13893" xr:uid="{ABE93480-0A6A-46D9-899A-BF1343F4EDDD}"/>
    <cellStyle name="20% - Accent1 3 8 5 2" xfId="13894" xr:uid="{AE288CF4-06A6-4F28-8234-760E9469ED09}"/>
    <cellStyle name="20% - Accent1 3 8 6" xfId="13895" xr:uid="{7EA5D54A-B0FE-42C4-9180-550493A75DFD}"/>
    <cellStyle name="20% - Accent1 3 8 6 2" xfId="13896" xr:uid="{F25BB95B-4933-4F61-BFB8-F6ED07AFB929}"/>
    <cellStyle name="20% - Accent1 3 8 7" xfId="13897" xr:uid="{D8CEA65D-D9F0-4975-ACCB-152FCB2DE067}"/>
    <cellStyle name="20% - Accent1 3 8 7 2" xfId="13898" xr:uid="{812812A1-B765-4789-A6CB-ED848D58D7CC}"/>
    <cellStyle name="20% - Accent1 3 8 8" xfId="13899" xr:uid="{D3A1A86B-E450-4B86-8A4F-62F3A068BABE}"/>
    <cellStyle name="20% - Accent1 3 8 8 2" xfId="13900" xr:uid="{55E9D264-2572-4434-B95D-A4499BCB84A5}"/>
    <cellStyle name="20% - Accent1 3 8 9" xfId="13901" xr:uid="{A4B50840-BB8C-4388-8B07-80E3F78E7BC7}"/>
    <cellStyle name="20% - Accent1 3 8 9 2" xfId="13902" xr:uid="{4E7E1F35-874C-4A65-BE7E-C30D33B2582A}"/>
    <cellStyle name="20% - Accent1 3 9" xfId="13903" xr:uid="{C038483F-93B8-4107-99F8-D5287C1BAF64}"/>
    <cellStyle name="20% - Accent1 3 9 10" xfId="13904" xr:uid="{9D066352-EB34-45AC-A4E3-67212503854C}"/>
    <cellStyle name="20% - Accent1 3 9 10 2" xfId="13905" xr:uid="{110866DE-35A2-4255-926F-355ADFC8968C}"/>
    <cellStyle name="20% - Accent1 3 9 11" xfId="13906" xr:uid="{6C9F7DC0-A38E-42C4-A589-94F7FAF04282}"/>
    <cellStyle name="20% - Accent1 3 9 11 2" xfId="13907" xr:uid="{4598E4CC-5893-4176-9119-D941451C45F9}"/>
    <cellStyle name="20% - Accent1 3 9 12" xfId="13908" xr:uid="{945661C3-4CD0-42C6-85E2-36FE0A00146C}"/>
    <cellStyle name="20% - Accent1 3 9 13" xfId="13909" xr:uid="{CA5E153B-0340-4ABC-96E2-DDC45B40F515}"/>
    <cellStyle name="20% - Accent1 3 9 14" xfId="13910" xr:uid="{14549487-89E6-42A5-9837-455E513F7515}"/>
    <cellStyle name="20% - Accent1 3 9 15" xfId="13911" xr:uid="{04B3F4BA-5547-4032-8615-33FAF1893E38}"/>
    <cellStyle name="20% - Accent1 3 9 16" xfId="13912" xr:uid="{FC0C92DD-39C4-4572-9F1A-52A4088B7D16}"/>
    <cellStyle name="20% - Accent1 3 9 17" xfId="13913" xr:uid="{00D849A1-DB25-4EBB-AC85-8E6424CF27FC}"/>
    <cellStyle name="20% - Accent1 3 9 18" xfId="13914" xr:uid="{20226791-FA40-4935-8C1E-F96F7E01B669}"/>
    <cellStyle name="20% - Accent1 3 9 2" xfId="13915" xr:uid="{A7B9E419-3DCF-4705-8D1C-C1A7047E2B05}"/>
    <cellStyle name="20% - Accent1 3 9 2 2" xfId="13916" xr:uid="{553ACD1E-6EE5-4947-98AB-A706EBDA8042}"/>
    <cellStyle name="20% - Accent1 3 9 2 3" xfId="13917" xr:uid="{61657CE2-CDFF-40B6-9480-47EB46422BC6}"/>
    <cellStyle name="20% - Accent1 3 9 2 4" xfId="13918" xr:uid="{45E16C88-C366-4EA4-B0A3-14E30A669041}"/>
    <cellStyle name="20% - Accent1 3 9 2 5" xfId="13919" xr:uid="{08B4E1B6-C99D-4FAC-8CB4-071929F36584}"/>
    <cellStyle name="20% - Accent1 3 9 2 6" xfId="13920" xr:uid="{993884C8-F8FF-4C55-A030-A75F555995C9}"/>
    <cellStyle name="20% - Accent1 3 9 2 7" xfId="13921" xr:uid="{6BF1F39F-5776-4703-BDAF-DE49485BBA3A}"/>
    <cellStyle name="20% - Accent1 3 9 2 8" xfId="13922" xr:uid="{88E732FF-43F1-449D-96C5-AE268080E9DF}"/>
    <cellStyle name="20% - Accent1 3 9 3" xfId="13923" xr:uid="{F79DAC80-DBB4-4AAC-8609-6B7E052D61BF}"/>
    <cellStyle name="20% - Accent1 3 9 3 2" xfId="13924" xr:uid="{D17641D4-ABAD-408B-9FD4-43379D209499}"/>
    <cellStyle name="20% - Accent1 3 9 3 3" xfId="13925" xr:uid="{FD678C8A-465C-4038-AD1C-D461AEBE2AAA}"/>
    <cellStyle name="20% - Accent1 3 9 3 4" xfId="13926" xr:uid="{606FB655-7559-4849-A3C6-61A0D6A0567D}"/>
    <cellStyle name="20% - Accent1 3 9 3 5" xfId="13927" xr:uid="{7A8703A5-87D9-4C34-A316-927D0DE1DF3F}"/>
    <cellStyle name="20% - Accent1 3 9 3 6" xfId="13928" xr:uid="{C97FC9F2-7048-4AC1-A708-FED7DC849775}"/>
    <cellStyle name="20% - Accent1 3 9 3 7" xfId="13929" xr:uid="{F57D162E-7569-46E7-9932-C6D361E07354}"/>
    <cellStyle name="20% - Accent1 3 9 3 8" xfId="13930" xr:uid="{CDBB63A8-3471-40EF-A79D-8C709B8033B7}"/>
    <cellStyle name="20% - Accent1 3 9 4" xfId="13931" xr:uid="{90ACE90F-49B0-439C-BDB9-F0C245512030}"/>
    <cellStyle name="20% - Accent1 3 9 4 2" xfId="13932" xr:uid="{4BC9F305-18DF-4E43-AA03-FF246C8BC05B}"/>
    <cellStyle name="20% - Accent1 3 9 5" xfId="13933" xr:uid="{F8C6CED1-FF5B-405C-8C26-20691F9328AE}"/>
    <cellStyle name="20% - Accent1 3 9 5 2" xfId="13934" xr:uid="{7E730235-B825-467B-BC51-B63563F9593E}"/>
    <cellStyle name="20% - Accent1 3 9 6" xfId="13935" xr:uid="{B8C91C3F-8811-45A2-8842-AD36653EFE3E}"/>
    <cellStyle name="20% - Accent1 3 9 6 2" xfId="13936" xr:uid="{09219F62-5ED1-44AF-B4F1-1ED874C89325}"/>
    <cellStyle name="20% - Accent1 3 9 7" xfId="13937" xr:uid="{F989FDDD-D497-45CB-A5BF-3963686C9D19}"/>
    <cellStyle name="20% - Accent1 3 9 7 2" xfId="13938" xr:uid="{A86C0A8F-B7E2-4812-934B-8BB02FE12C2C}"/>
    <cellStyle name="20% - Accent1 3 9 8" xfId="13939" xr:uid="{6BE3A3B2-6CE5-45E5-A712-7B3B23712E95}"/>
    <cellStyle name="20% - Accent1 3 9 8 2" xfId="13940" xr:uid="{D35AC994-5F8E-40BA-B049-C9F98F33B7D7}"/>
    <cellStyle name="20% - Accent1 3 9 9" xfId="13941" xr:uid="{CAD91615-CF49-4232-8EDA-B62E0709FD98}"/>
    <cellStyle name="20% - Accent1 3 9 9 2" xfId="13942" xr:uid="{C304652E-7BC2-47B7-A23D-BB3072E30FC9}"/>
    <cellStyle name="20% - Accent1 3_Cap.adeq" xfId="13040" xr:uid="{6A711C2B-5191-4D8C-AE58-DBB602E7E0CC}"/>
    <cellStyle name="20% - Accent1 30" xfId="13943" xr:uid="{0B2E5F58-4226-49E1-92A8-418BD3E1E5A9}"/>
    <cellStyle name="20% - Accent1 31" xfId="13944" xr:uid="{37ABC2A7-15E1-465F-A04B-198B2D0F8FCC}"/>
    <cellStyle name="20% - Accent1 32" xfId="49579" xr:uid="{AE670A3F-EB72-44F9-944B-F9126818CB31}"/>
    <cellStyle name="20% - Accent1 33" xfId="42568" xr:uid="{0A9BAAAC-178A-4C6F-B5EB-C079095E23B5}"/>
    <cellStyle name="20% - Accent1 34" xfId="42610" xr:uid="{3B18EE30-A804-4D52-9710-2697F2BA7E8C}"/>
    <cellStyle name="20% - Accent1 35" xfId="42648" xr:uid="{AC41C42F-D183-401C-85FF-B2BACB54C443}"/>
    <cellStyle name="20% - Accent1 36" xfId="49580" xr:uid="{15ED9EF2-9179-4BF1-B553-F1834CC3C1A2}"/>
    <cellStyle name="20% - Accent1 37" xfId="49581" xr:uid="{A28F2D9B-8190-4D5D-AF75-DDC8A945E960}"/>
    <cellStyle name="20% - Accent1 38" xfId="49582" xr:uid="{18DD9187-7C7E-473D-B37C-8AD979BCB114}"/>
    <cellStyle name="20% - Accent1 39" xfId="49583" xr:uid="{B3BA7063-6C86-44EE-B829-A7D17DC8D55F}"/>
    <cellStyle name="20% - Accent1 4" xfId="13945" xr:uid="{8979067C-6F13-442D-84F1-5ABFDA0AED02}"/>
    <cellStyle name="20% - Accent1 4 10" xfId="13946" xr:uid="{8C502BF2-D610-46FF-A7F1-B97496EBB2A2}"/>
    <cellStyle name="20% - Accent1 4 10 10" xfId="13947" xr:uid="{71102186-E9AA-434D-BB6F-321F9D74076F}"/>
    <cellStyle name="20% - Accent1 4 10 10 2" xfId="13948" xr:uid="{698BABA3-EF6A-426D-9B93-38DD984F5058}"/>
    <cellStyle name="20% - Accent1 4 10 11" xfId="13949" xr:uid="{979FA635-0640-4120-9525-F69233392D60}"/>
    <cellStyle name="20% - Accent1 4 10 11 2" xfId="13950" xr:uid="{3C2B7472-D9F0-4742-9CDB-62A1B0632BB3}"/>
    <cellStyle name="20% - Accent1 4 10 12" xfId="13951" xr:uid="{3530946A-9F65-4BF3-8FC5-94393E11AA43}"/>
    <cellStyle name="20% - Accent1 4 10 13" xfId="13952" xr:uid="{FD542E86-BBAD-469A-953F-863171005626}"/>
    <cellStyle name="20% - Accent1 4 10 14" xfId="13953" xr:uid="{93880A85-3F85-4583-B28A-32D8FFCA3C6D}"/>
    <cellStyle name="20% - Accent1 4 10 15" xfId="13954" xr:uid="{8CE87372-ECF3-4E2E-ADF7-6597D2038D50}"/>
    <cellStyle name="20% - Accent1 4 10 16" xfId="13955" xr:uid="{4BDEDDFD-18AB-4036-B553-22C5DE1A6B79}"/>
    <cellStyle name="20% - Accent1 4 10 17" xfId="13956" xr:uid="{6C33C955-A032-459A-99F0-34C50C14DF17}"/>
    <cellStyle name="20% - Accent1 4 10 18" xfId="13957" xr:uid="{2CA6AEA3-1B18-47AC-B928-E8BBA633039E}"/>
    <cellStyle name="20% - Accent1 4 10 2" xfId="13958" xr:uid="{383E9013-A80D-4EF7-B737-40F13F241E70}"/>
    <cellStyle name="20% - Accent1 4 10 2 2" xfId="13959" xr:uid="{0E8F58B2-FBE4-4AAD-B706-4C3130602FB0}"/>
    <cellStyle name="20% - Accent1 4 10 2 3" xfId="13960" xr:uid="{9DC12435-94DB-4173-9E1A-7B483B838163}"/>
    <cellStyle name="20% - Accent1 4 10 2 4" xfId="13961" xr:uid="{9DB07DBB-7792-44C9-884C-B026663FFA5E}"/>
    <cellStyle name="20% - Accent1 4 10 2 5" xfId="13962" xr:uid="{7308D989-57F9-4A24-B4EC-A0155B5E2F05}"/>
    <cellStyle name="20% - Accent1 4 10 2 6" xfId="13963" xr:uid="{4766E916-92A8-4AB3-9622-EE3835E065F2}"/>
    <cellStyle name="20% - Accent1 4 10 2 7" xfId="13964" xr:uid="{DDA4CF96-445F-4C46-BD03-7EEC5196574F}"/>
    <cellStyle name="20% - Accent1 4 10 2 8" xfId="13965" xr:uid="{CFE74AE2-8EF1-4319-B374-970C026CF8EA}"/>
    <cellStyle name="20% - Accent1 4 10 3" xfId="13966" xr:uid="{B57BD940-811D-4F97-95D6-D796B96EB33D}"/>
    <cellStyle name="20% - Accent1 4 10 3 2" xfId="13967" xr:uid="{E65E55E9-E6F2-4446-9FC3-43170A936662}"/>
    <cellStyle name="20% - Accent1 4 10 3 3" xfId="13968" xr:uid="{921293FB-1EA8-4E21-A833-F9899935AA86}"/>
    <cellStyle name="20% - Accent1 4 10 3 4" xfId="13969" xr:uid="{C4B423AD-F823-44CF-9CD9-D0C137C0266B}"/>
    <cellStyle name="20% - Accent1 4 10 3 5" xfId="13970" xr:uid="{67C0713A-BD7B-4FC8-B9F8-3BD94D6EB246}"/>
    <cellStyle name="20% - Accent1 4 10 3 6" xfId="13971" xr:uid="{FA3E230C-EB69-4C5B-BEE0-057947B427C6}"/>
    <cellStyle name="20% - Accent1 4 10 3 7" xfId="13972" xr:uid="{1F46711E-2AA4-4FF4-AF91-47810C59AFE6}"/>
    <cellStyle name="20% - Accent1 4 10 3 8" xfId="13973" xr:uid="{54F9111E-0756-459B-A6A1-3462E89EAE9E}"/>
    <cellStyle name="20% - Accent1 4 10 4" xfId="13974" xr:uid="{5D357530-9122-4D43-924C-239CD038F03A}"/>
    <cellStyle name="20% - Accent1 4 10 4 2" xfId="13975" xr:uid="{E2900BA3-B2F2-4449-82E9-C1EABB491439}"/>
    <cellStyle name="20% - Accent1 4 10 5" xfId="13976" xr:uid="{E8E954B5-7B39-430C-9688-8F4912412967}"/>
    <cellStyle name="20% - Accent1 4 10 5 2" xfId="13977" xr:uid="{A19C2EAA-0226-43ED-9C6E-40580960E979}"/>
    <cellStyle name="20% - Accent1 4 10 6" xfId="13978" xr:uid="{F7885303-DAE4-4CD3-9D4F-2981CC68C37B}"/>
    <cellStyle name="20% - Accent1 4 10 6 2" xfId="13979" xr:uid="{CEDA68D7-2558-448E-A7E3-43869680D212}"/>
    <cellStyle name="20% - Accent1 4 10 7" xfId="13980" xr:uid="{0AA78823-6B30-4AA4-98D8-B0A1FADE4705}"/>
    <cellStyle name="20% - Accent1 4 10 7 2" xfId="13981" xr:uid="{6E9EF501-F6D5-4EA2-ABD2-9F8663951CEC}"/>
    <cellStyle name="20% - Accent1 4 10 8" xfId="13982" xr:uid="{DCB7FCF6-0375-48BF-AC56-A2595695241B}"/>
    <cellStyle name="20% - Accent1 4 10 8 2" xfId="13983" xr:uid="{5D385AFC-FE3D-4A79-824D-75D7F39D916F}"/>
    <cellStyle name="20% - Accent1 4 10 9" xfId="13984" xr:uid="{49EAA21D-31AD-48A8-ACA8-20733ECF1096}"/>
    <cellStyle name="20% - Accent1 4 10 9 2" xfId="13985" xr:uid="{E209E2AC-ADE7-494C-B9D6-DD19789A7DC0}"/>
    <cellStyle name="20% - Accent1 4 11" xfId="13986" xr:uid="{B87628BC-E782-41C9-8729-27A07CB0085D}"/>
    <cellStyle name="20% - Accent1 4 11 10" xfId="13987" xr:uid="{64D63EFE-1CBC-4CBD-BBF3-0FDD0757BE47}"/>
    <cellStyle name="20% - Accent1 4 11 10 2" xfId="13988" xr:uid="{191989D2-232F-46AE-9AC9-933C6455E2B2}"/>
    <cellStyle name="20% - Accent1 4 11 11" xfId="13989" xr:uid="{05FD3E8B-5F88-476B-896A-F7F1AEA45AC3}"/>
    <cellStyle name="20% - Accent1 4 11 11 2" xfId="13990" xr:uid="{A76FD3FF-67B5-431D-A499-438C4A25082B}"/>
    <cellStyle name="20% - Accent1 4 11 12" xfId="13991" xr:uid="{B9FEB854-125C-4E12-853D-8F67A4D0BFFA}"/>
    <cellStyle name="20% - Accent1 4 11 13" xfId="13992" xr:uid="{DD2F1582-8CBF-4FD4-A79E-7C345C4975F6}"/>
    <cellStyle name="20% - Accent1 4 11 14" xfId="13993" xr:uid="{5DFFA87F-F253-454D-8DAF-3061982D337D}"/>
    <cellStyle name="20% - Accent1 4 11 15" xfId="13994" xr:uid="{829F9FCA-DB1A-4FEC-BC64-357FE3895A9E}"/>
    <cellStyle name="20% - Accent1 4 11 16" xfId="13995" xr:uid="{62CB228E-68B6-4DC6-ADFE-961A85AA4124}"/>
    <cellStyle name="20% - Accent1 4 11 17" xfId="13996" xr:uid="{64427772-5B67-465A-874E-D0BAC9719A71}"/>
    <cellStyle name="20% - Accent1 4 11 18" xfId="13997" xr:uid="{CE47B972-1996-4DF4-9DDF-01ED0C6FD5B9}"/>
    <cellStyle name="20% - Accent1 4 11 2" xfId="13998" xr:uid="{6B27D778-88C7-44B4-B73D-1F65181CA818}"/>
    <cellStyle name="20% - Accent1 4 11 2 2" xfId="13999" xr:uid="{65E40A12-20F4-4C0A-AA5E-22AC460211CC}"/>
    <cellStyle name="20% - Accent1 4 11 2 3" xfId="14000" xr:uid="{BF83E361-B597-47DC-9C01-096BDBCE6B8A}"/>
    <cellStyle name="20% - Accent1 4 11 2 4" xfId="14001" xr:uid="{FB4CE6A2-C9A2-48B7-A3E5-994213A99586}"/>
    <cellStyle name="20% - Accent1 4 11 2 5" xfId="14002" xr:uid="{81A6546F-D0A9-4EB4-B200-A2A6CD7003A8}"/>
    <cellStyle name="20% - Accent1 4 11 2 6" xfId="14003" xr:uid="{F9594E9B-9E73-4E2B-A560-A96591AC6A09}"/>
    <cellStyle name="20% - Accent1 4 11 2 7" xfId="14004" xr:uid="{5ADEE00A-A7BD-4E2E-AAE3-9601FF542339}"/>
    <cellStyle name="20% - Accent1 4 11 2 8" xfId="14005" xr:uid="{38C34486-238E-4AEB-9DF1-20F3D35A83BE}"/>
    <cellStyle name="20% - Accent1 4 11 3" xfId="14006" xr:uid="{022AAF23-D20E-4C1D-9FFE-F513BE7032B6}"/>
    <cellStyle name="20% - Accent1 4 11 3 2" xfId="14007" xr:uid="{9FEA3833-D9D4-4915-AC9A-594EB328A572}"/>
    <cellStyle name="20% - Accent1 4 11 3 3" xfId="14008" xr:uid="{16719513-8554-4B82-B0CE-01D1815B8FC8}"/>
    <cellStyle name="20% - Accent1 4 11 3 4" xfId="14009" xr:uid="{10A85ADB-C5F7-4849-BDA1-E887B412A7CC}"/>
    <cellStyle name="20% - Accent1 4 11 3 5" xfId="14010" xr:uid="{22FB7F79-75BB-4AFA-BF7A-85C01DEB981E}"/>
    <cellStyle name="20% - Accent1 4 11 3 6" xfId="14011" xr:uid="{B4E1A089-46AA-4A91-9B96-25587B8CE5A3}"/>
    <cellStyle name="20% - Accent1 4 11 3 7" xfId="14012" xr:uid="{24E94D90-CF07-4AEE-A1A1-18F04DE15930}"/>
    <cellStyle name="20% - Accent1 4 11 3 8" xfId="14013" xr:uid="{03F25DB6-15FA-4D4F-AF66-12D7CA943DEA}"/>
    <cellStyle name="20% - Accent1 4 11 4" xfId="14014" xr:uid="{444757A2-6CAF-4CA1-8346-BB298E83398C}"/>
    <cellStyle name="20% - Accent1 4 11 4 2" xfId="14015" xr:uid="{3FBBB59A-80B2-418B-B2C9-D5C453AF2B7D}"/>
    <cellStyle name="20% - Accent1 4 11 5" xfId="14016" xr:uid="{81A78390-EE0B-49B0-9099-D7E7F72241C6}"/>
    <cellStyle name="20% - Accent1 4 11 5 2" xfId="14017" xr:uid="{361F84CA-FAFE-4997-981A-27C1776792D1}"/>
    <cellStyle name="20% - Accent1 4 11 6" xfId="14018" xr:uid="{61ED8DF9-DA9A-4508-AE1E-F953BB2F9C76}"/>
    <cellStyle name="20% - Accent1 4 2" xfId="14019" xr:uid="{96373BB3-9365-4E46-BC56-3BB5BCF29FA4}"/>
    <cellStyle name="20% - Accent1 4 2 2" xfId="43208" xr:uid="{A1A0EEEB-B5B0-4168-8FCF-D4653E785E80}"/>
    <cellStyle name="20% - Accent1 4 2_Expenses" xfId="61932" xr:uid="{391F31F2-5F39-4E1C-8A84-0DE5C75AF1E1}"/>
    <cellStyle name="20% - Accent1 4 3" xfId="43209" xr:uid="{9D7AAC36-435A-4CE7-8B40-01981CF07859}"/>
    <cellStyle name="20% - Accent1 4 4" xfId="43210" xr:uid="{AAB0902E-095B-42E4-B95D-7A8319C54555}"/>
    <cellStyle name="20% - Accent1 4_AccImpNOTE" xfId="61933" xr:uid="{7FC96717-5898-42D0-9200-AF93944E55A3}"/>
    <cellStyle name="20% - Accent1 40" xfId="49584" xr:uid="{1AF24F85-6A07-43D8-ADA3-79C55A44D9CB}"/>
    <cellStyle name="20% - Accent1 41" xfId="49585" xr:uid="{49612CCB-E70B-4E1A-9BAF-19DA247A193C}"/>
    <cellStyle name="20% - Accent1 42" xfId="49586" xr:uid="{B82E7076-47B3-479B-B466-5C5EE2981129}"/>
    <cellStyle name="20% - Accent1 43" xfId="49587" xr:uid="{9256D2E9-647A-4C78-8D7C-45AED2B7E9FC}"/>
    <cellStyle name="20% - Accent1 44" xfId="49588" xr:uid="{7F8EEA33-D621-4EA3-8482-D1B1D6D66FB8}"/>
    <cellStyle name="20% - Accent1 45" xfId="49589" xr:uid="{0C854971-B14E-4BA5-9975-B8F60ED1D337}"/>
    <cellStyle name="20% - Accent1 46" xfId="49590" xr:uid="{82724780-9BCB-48A3-A457-A04E914D7F11}"/>
    <cellStyle name="20% - Accent1 47" xfId="49591" xr:uid="{63C6CCAE-2915-4EA1-AA8E-677BB1AAB7D3}"/>
    <cellStyle name="20% - Accent1 48" xfId="49592" xr:uid="{9E150390-2929-4F53-948D-4DA508710518}"/>
    <cellStyle name="20% - Accent1 49" xfId="49593" xr:uid="{62DCEA76-07E9-4D17-B75E-C99785F1E913}"/>
    <cellStyle name="20% - Accent1 5" xfId="14020" xr:uid="{5D4CF2C5-8C33-4DFF-9534-6419A9B9FAEE}"/>
    <cellStyle name="20% - Accent1 5 2" xfId="14021" xr:uid="{2A465477-08FC-4396-A1EB-DDBAB7F8C06D}"/>
    <cellStyle name="20% - Accent1 5 2 2" xfId="43212" xr:uid="{061DA8CA-0535-4334-8C5A-63D4344CDB84}"/>
    <cellStyle name="20% - Accent1 5 2_Non-NII" xfId="43211" xr:uid="{B4355A38-BE7C-48C2-9124-7F6868CAFE28}"/>
    <cellStyle name="20% - Accent1 5 3" xfId="14022" xr:uid="{6C841259-2EBD-4F09-9835-30E0BA8CD8C5}"/>
    <cellStyle name="20% - Accent1 5 4" xfId="14023" xr:uid="{80BD8A1C-D909-43B9-9C4D-05DD2EAFEB2A}"/>
    <cellStyle name="20% - Accent1 5_Cap.adeq" xfId="41805" xr:uid="{2B073C44-55C6-4674-B6A8-69DFD2D676D6}"/>
    <cellStyle name="20% - Accent1 50" xfId="49594" xr:uid="{03C275CE-5340-4EC4-B572-07C535CF38D9}"/>
    <cellStyle name="20% - Accent1 51" xfId="49595" xr:uid="{A795ACE7-A320-4FEF-A7EF-AE2715A3CC9F}"/>
    <cellStyle name="20% - Accent1 52" xfId="49596" xr:uid="{E690B8FF-34F8-47FA-9EF8-80AC80A6E41E}"/>
    <cellStyle name="20% - Accent1 53" xfId="49597" xr:uid="{388795E2-510B-4AC4-A607-FF3C0D97916E}"/>
    <cellStyle name="20% - Accent1 54" xfId="49598" xr:uid="{99ECC169-72A1-4A58-9F1D-1E8C343F18FE}"/>
    <cellStyle name="20% - Accent1 55" xfId="49599" xr:uid="{F8682FB9-079A-4FFF-AC3A-801D3BC522E8}"/>
    <cellStyle name="20% - Accent1 56" xfId="49600" xr:uid="{711C4FF1-88B4-4B14-ACE7-F4CCCFC5F801}"/>
    <cellStyle name="20% - Accent1 57" xfId="49601" xr:uid="{6E895A80-E9AC-4481-969F-2E115E123C77}"/>
    <cellStyle name="20% - Accent1 58" xfId="49602" xr:uid="{577864D5-AA8C-4F0D-8354-4ABE7EFC1BF5}"/>
    <cellStyle name="20% - Accent1 59" xfId="49603" xr:uid="{9FC66EF3-E451-42C9-A2EF-29EC19409AA9}"/>
    <cellStyle name="20% - Accent1 6" xfId="14024" xr:uid="{5F1635B4-714F-4C63-A5D6-D0176147B914}"/>
    <cellStyle name="20% - Accent1 6 2" xfId="14025" xr:uid="{E8614557-864F-4D02-80FF-9022BA60F0F6}"/>
    <cellStyle name="20% - Accent1 6 3" xfId="14026" xr:uid="{BAD16002-7E68-4664-8910-387783222A9D}"/>
    <cellStyle name="20% - Accent1 6 4" xfId="14027" xr:uid="{91C8FECF-B50B-4843-B262-A64782E6B0E9}"/>
    <cellStyle name="20% - Accent1 6_Cap.adeq" xfId="41806" xr:uid="{AE1C2C65-1074-4DCA-A72D-500EACEF0205}"/>
    <cellStyle name="20% - Accent1 60" xfId="49604" xr:uid="{B2634C86-B1ED-4DC7-AEAF-AF017C40C50E}"/>
    <cellStyle name="20% - Accent1 61" xfId="49605" xr:uid="{F2241105-54B7-43C3-B88D-8D6AA6DDCE87}"/>
    <cellStyle name="20% - Accent1 62" xfId="49606" xr:uid="{50B6CE20-A885-4C40-8AAB-5E9AF9223636}"/>
    <cellStyle name="20% - Accent1 63" xfId="49607" xr:uid="{0B7F86E9-DE01-4409-B5DD-2FF1AC22177A}"/>
    <cellStyle name="20% - Accent1 64" xfId="49608" xr:uid="{1867461A-8E06-4A2C-B0D4-50F1EE60FAFF}"/>
    <cellStyle name="20% - Accent1 65" xfId="49609" xr:uid="{2CE07920-E762-4405-A5C4-7830877FFDE2}"/>
    <cellStyle name="20% - Accent1 66" xfId="49610" xr:uid="{C337064A-F1E9-4F0D-A403-E0FEE8CE16E9}"/>
    <cellStyle name="20% - Accent1 67" xfId="49611" xr:uid="{285CD339-A97F-48E3-B229-66C41842E3F3}"/>
    <cellStyle name="20% - Accent1 68" xfId="49612" xr:uid="{48CAF39B-A454-461F-BAFA-5AEC83107A87}"/>
    <cellStyle name="20% - Accent1 69" xfId="49613" xr:uid="{FDF9F55A-ADDA-4B43-B779-AB7FE013DB72}"/>
    <cellStyle name="20% - Accent1 7" xfId="14028" xr:uid="{CE125167-D4C2-4D9D-A519-CB4F4E6EB16B}"/>
    <cellStyle name="20% - Accent1 7 2" xfId="14029" xr:uid="{87CD0DBE-8947-45D9-808E-544F09D7D93E}"/>
    <cellStyle name="20% - Accent1 7_Cap.adeq" xfId="41807" xr:uid="{7BD2F483-37FB-4646-89AE-EBE95A7BD492}"/>
    <cellStyle name="20% - Accent1 70" xfId="49614" xr:uid="{4ABEDD55-7CA2-4D94-A25F-B21FEB88A2A2}"/>
    <cellStyle name="20% - Accent1 71" xfId="49615" xr:uid="{322E8963-ADB4-413F-9607-91838648B2B4}"/>
    <cellStyle name="20% - Accent1 8" xfId="14030" xr:uid="{5E28558D-18C6-4FBD-97E5-3346DA2FA3DA}"/>
    <cellStyle name="20% - Accent1 8 2" xfId="14031" xr:uid="{DDC3D8D1-3805-489C-BD72-13A90D0E05BD}"/>
    <cellStyle name="20% - Accent1 8_Cap.adeq" xfId="41808" xr:uid="{CF81E23D-7B67-4DD8-A26C-6A8D458A2E72}"/>
    <cellStyle name="20% - Accent1 9" xfId="14032" xr:uid="{ED141D71-3209-4418-B0C1-C0980140855F}"/>
    <cellStyle name="20% - Accent1 9 2" xfId="14033" xr:uid="{8AC73B3A-1476-416A-A29C-D19DCEA73F08}"/>
    <cellStyle name="20% - Accent1 9 2 2" xfId="14034" xr:uid="{74A5202C-F6E2-4785-960F-0EF732A093D8}"/>
    <cellStyle name="20% - Accent1 9 2 3" xfId="14035" xr:uid="{7DEAC998-C97E-461C-BBFF-75E9F6AC39F3}"/>
    <cellStyle name="20% - Accent1 9 2_AVA DVA EL" xfId="14036" xr:uid="{5A17BD4B-87F9-4241-88D4-9F9FD598C884}"/>
    <cellStyle name="20% - Accent1 9_Cap.adeq" xfId="41809" xr:uid="{B58B6335-04D0-46C2-A305-3E65141BAA8E}"/>
    <cellStyle name="20% - Accent1_4Q16" xfId="14037" xr:uid="{96367B2D-79D8-44B4-8847-5D74C56A681D}"/>
    <cellStyle name="20% - Accent2" xfId="3393" xr:uid="{2A005FD7-2740-41E0-A675-1C92647311B7}"/>
    <cellStyle name="20% - Accent2 10" xfId="14038" xr:uid="{A57655D5-4EAE-4ADA-B538-F8E068855368}"/>
    <cellStyle name="20% - Accent2 10 2" xfId="14039" xr:uid="{0132ED3C-FA69-4B5F-8C89-24FD32D88307}"/>
    <cellStyle name="20% - Accent2 10 2 2" xfId="14040" xr:uid="{3B6486B0-2A79-48C2-BD97-DB1591286069}"/>
    <cellStyle name="20% - Accent2 10 2 3" xfId="14041" xr:uid="{5D36951A-76B5-4953-AE82-FCF7ECECC63A}"/>
    <cellStyle name="20% - Accent2 10 2_AVA DVA EL" xfId="14042" xr:uid="{6A060ED6-A37E-478A-93CE-5F4FFB4EFB54}"/>
    <cellStyle name="20% - Accent2 10 3" xfId="14043" xr:uid="{5239E175-71CF-47C5-96DD-DA2983E2C358}"/>
    <cellStyle name="20% - Accent2 10 4" xfId="14044" xr:uid="{9B5EA9E8-8699-40B7-9516-F3A3903CD9C6}"/>
    <cellStyle name="20% - Accent2 10_AVA DVA EL" xfId="14045" xr:uid="{553D27AB-ECE2-44B3-907B-F398C014CF5B}"/>
    <cellStyle name="20% - Accent2 11" xfId="14046" xr:uid="{0CE9ADBE-E15E-4349-A6BC-F10604EB4C8A}"/>
    <cellStyle name="20% - Accent2 11 2" xfId="14047" xr:uid="{820F1818-D59F-4D65-8C16-97779B4EF518}"/>
    <cellStyle name="20% - Accent2 11 2 2" xfId="14048" xr:uid="{28711D65-878E-4F4D-96C5-BAC596F5885A}"/>
    <cellStyle name="20% - Accent2 11 2 3" xfId="14049" xr:uid="{73ABA812-9343-4F8F-B5ED-E90E06AA6A94}"/>
    <cellStyle name="20% - Accent2 11 2_AVA DVA EL" xfId="14050" xr:uid="{D36BCA0A-2583-4D60-AFA7-973B9A87A256}"/>
    <cellStyle name="20% - Accent2 11 3" xfId="14051" xr:uid="{1A620326-C93F-4CA4-A322-70D3E36C30AF}"/>
    <cellStyle name="20% - Accent2 11 4" xfId="14052" xr:uid="{2A65CEB6-E000-4AB5-B482-4224E44A4A99}"/>
    <cellStyle name="20% - Accent2 11_AVA DVA EL" xfId="14053" xr:uid="{25338515-A757-48AD-8352-3924673DEFBC}"/>
    <cellStyle name="20% - Accent2 12" xfId="14054" xr:uid="{8C94F9D1-57F5-40B2-8246-050207717413}"/>
    <cellStyle name="20% - Accent2 12 2" xfId="14055" xr:uid="{74C20CCA-C08B-4E49-83E2-65E6FE0B7431}"/>
    <cellStyle name="20% - Accent2 12 2 2" xfId="14056" xr:uid="{B395FA4B-E414-439B-A9F4-9B5B630B3B45}"/>
    <cellStyle name="20% - Accent2 12 2 3" xfId="14057" xr:uid="{BF02B815-4CAA-4DB4-A8B3-CC8C1E481EC8}"/>
    <cellStyle name="20% - Accent2 12 2_AVA DVA EL" xfId="14058" xr:uid="{1C58C5C6-875E-4EC9-AC32-C1931504FFA9}"/>
    <cellStyle name="20% - Accent2 12 3" xfId="14059" xr:uid="{A7333D86-20B1-4EA5-9EEA-D276D1855709}"/>
    <cellStyle name="20% - Accent2 12 4" xfId="14060" xr:uid="{828E1E0B-D4FE-47DE-85AD-C2176062C7DA}"/>
    <cellStyle name="20% - Accent2 12_AVA DVA EL" xfId="14061" xr:uid="{140FD7D2-1406-4EEC-8D58-78827B67DEF0}"/>
    <cellStyle name="20% - Accent2 13" xfId="14062" xr:uid="{C355D159-553E-4405-9E3A-9BD33F4FAD55}"/>
    <cellStyle name="20% - Accent2 13 2" xfId="14063" xr:uid="{C68A29CE-DFC3-4EE4-9216-F4757D6818CA}"/>
    <cellStyle name="20% - Accent2 13 3" xfId="14064" xr:uid="{B7F69962-1B20-49F9-AC15-EA37F0B3FC04}"/>
    <cellStyle name="20% - Accent2 13_AVA DVA EL" xfId="14065" xr:uid="{B545375E-7B6A-49B7-9451-A304AD3ED74A}"/>
    <cellStyle name="20% - Accent2 14" xfId="14066" xr:uid="{0E766F97-BB53-4D50-B0FD-E0A5F742B519}"/>
    <cellStyle name="20% - Accent2 14 2" xfId="14067" xr:uid="{4CB5301D-CB14-4384-840A-6DE826E91846}"/>
    <cellStyle name="20% - Accent2 14 3" xfId="14068" xr:uid="{8BD529E5-D3FC-45FE-B6FE-6FB227B9262B}"/>
    <cellStyle name="20% - Accent2 14_AVA DVA EL" xfId="14069" xr:uid="{6D24B4A7-76C8-4994-9893-39FBB411178A}"/>
    <cellStyle name="20% - Accent2 15" xfId="14070" xr:uid="{F0E7C957-1BDD-4E0A-9794-1BBC41C60652}"/>
    <cellStyle name="20% - Accent2 15 2" xfId="14071" xr:uid="{AFC0FBF5-A722-4BA1-AB6B-3FD313116EF2}"/>
    <cellStyle name="20% - Accent2 15 3" xfId="14072" xr:uid="{2DC644D0-D2C1-490B-9707-9B454E06F913}"/>
    <cellStyle name="20% - Accent2 15_AVA DVA EL" xfId="14073" xr:uid="{F3F96895-BD14-446F-AB82-C0DC039DB079}"/>
    <cellStyle name="20% - Accent2 16" xfId="14074" xr:uid="{D552B4FF-BD92-4541-938F-0151032951A5}"/>
    <cellStyle name="20% - Accent2 17" xfId="49616" xr:uid="{738AE3EC-913F-4ED5-B877-3437E17B3FE9}"/>
    <cellStyle name="20% - Accent2 18" xfId="42569" xr:uid="{E70C14B1-3D06-4E02-B04C-D90FAB98C3AE}"/>
    <cellStyle name="20% - Accent2 19" xfId="42611" xr:uid="{8E5F32E9-EF5C-45E7-8E47-70C34D2029E3}"/>
    <cellStyle name="20% - Accent2 2" xfId="3394" xr:uid="{95BEB51D-9B34-4118-8551-1CACEDEA8049}"/>
    <cellStyle name="20% - Accent2 2 2" xfId="3395" xr:uid="{4E8CB638-C92B-4AF1-84D4-C27C3C05A29F}"/>
    <cellStyle name="20% - Accent2 2 2 2" xfId="14075" xr:uid="{94FB2742-E826-40D7-A2DB-6B814FACBA2B}"/>
    <cellStyle name="20% - Accent2 2 2 2 2" xfId="43213" xr:uid="{7AA51F15-E174-4D2E-8746-74E90AF35B01}"/>
    <cellStyle name="20% - Accent2 2 2 2 2 2" xfId="43214" xr:uid="{89CB1779-AC3D-4556-9EF9-39469D2FD228}"/>
    <cellStyle name="20% - Accent2 2 2 2 3" xfId="43215" xr:uid="{C43E3363-DFE2-475A-95EA-CDBE294411D5}"/>
    <cellStyle name="20% - Accent2 2 2 2 4" xfId="43216" xr:uid="{E3B427C4-223F-48EA-8099-2F233FB2B7D3}"/>
    <cellStyle name="20% - Accent2 2 2 2_Expenses" xfId="61934" xr:uid="{8C560323-C1F2-462B-B2C6-C1E59DF79359}"/>
    <cellStyle name="20% - Accent2 2 2 3" xfId="14076" xr:uid="{61903249-CB42-41C2-8BDB-B3FA8A653023}"/>
    <cellStyle name="20% - Accent2 2 2 3 2" xfId="43218" xr:uid="{F642BDBE-4BC6-4472-A681-F47760A3AC27}"/>
    <cellStyle name="20% - Accent2 2 2 3_Non-NII" xfId="43217" xr:uid="{B7EA4769-3EF4-405B-A1AA-F49A4B3AAD8E}"/>
    <cellStyle name="20% - Accent2 2 2 4" xfId="14077" xr:uid="{B9408367-7770-464F-8F6C-19E91D62DF5A}"/>
    <cellStyle name="20% - Accent2 2 2 5" xfId="14078" xr:uid="{17133287-036A-4EAB-9A82-F63CF801478F}"/>
    <cellStyle name="20% - Accent2 2 2 6" xfId="14079" xr:uid="{A18B7CDE-E603-46B8-8837-A52B5DCE7AA0}"/>
    <cellStyle name="20% - Accent2 2 2 7" xfId="14080" xr:uid="{008A328C-7DB7-4441-BA4D-F007046FC77E}"/>
    <cellStyle name="20% - Accent2 2 2_AccImp" xfId="61935" xr:uid="{2DE98AD5-BE6B-4636-ABB8-2FA3E9CAABA5}"/>
    <cellStyle name="20% - Accent2 2 3" xfId="3396" xr:uid="{98554BF3-D335-4ED5-8B32-96681C0FED0A}"/>
    <cellStyle name="20% - Accent2 2 3 2" xfId="3397" xr:uid="{C5DCC5BC-270F-431C-9F01-574D33C2D987}"/>
    <cellStyle name="20% - Accent2 2 3 2 2" xfId="43219" xr:uid="{484FBDEE-710F-4BFA-8170-778052370E79}"/>
    <cellStyle name="20% - Accent2 2 3 2_AccImp" xfId="61936" xr:uid="{950ACF43-9FE1-4217-AD7B-9AFF172043BC}"/>
    <cellStyle name="20% - Accent2 2 3 3" xfId="3398" xr:uid="{44CFB31E-67CA-428D-948A-1037CBFE8089}"/>
    <cellStyle name="20% - Accent2 2 3 4" xfId="3399" xr:uid="{5555CC16-9EAA-433E-94EA-CAA8A246E345}"/>
    <cellStyle name="20% - Accent2 2 3 5" xfId="3400" xr:uid="{61B2CBC3-A0B6-466F-B10A-52F0FB1F0CEC}"/>
    <cellStyle name="20% - Accent2 2 3 6" xfId="61937" xr:uid="{107FCA55-E4BC-4285-AFA7-6F7660AE9A6C}"/>
    <cellStyle name="20% - Accent2 2 3_AccImp" xfId="61938" xr:uid="{07FA7732-7FD9-4965-9988-E6F35403DB6F}"/>
    <cellStyle name="20% - Accent2 2 4" xfId="3401" xr:uid="{D351D241-E64D-4202-9406-80BFEA1642E8}"/>
    <cellStyle name="20% - Accent2 2 4 2" xfId="14081" xr:uid="{960A04D2-BA91-493B-9760-518841D4FB4E}"/>
    <cellStyle name="20% - Accent2 2 4_AccImp" xfId="61939" xr:uid="{0A056E56-6CAA-44B5-887B-A34CD8B66EE6}"/>
    <cellStyle name="20% - Accent2 2 5" xfId="14082" xr:uid="{A692D33C-231D-460A-BF51-8A7A7433C158}"/>
    <cellStyle name="20% - Accent2 2 6" xfId="14083" xr:uid="{5529E707-1686-4681-BA6F-338F5CDAC5B1}"/>
    <cellStyle name="20% - Accent2 2 7" xfId="14084" xr:uid="{3695234F-D50D-44ED-AB85-1AEAF983D73C}"/>
    <cellStyle name="20% - Accent2 2 8" xfId="43220" xr:uid="{299FA857-3FA3-4558-A920-C24746E86B97}"/>
    <cellStyle name="20% - Accent2 2_4Q16" xfId="14085" xr:uid="{C2961169-4235-4E35-AB1F-949DF113B30D}"/>
    <cellStyle name="20% - Accent2 20" xfId="42649" xr:uid="{927CAF10-7624-434C-ACB6-30641BD3B364}"/>
    <cellStyle name="20% - Accent2 21" xfId="49617" xr:uid="{7F0F53D9-2E87-4481-8B25-C9CB4571A0E7}"/>
    <cellStyle name="20% - Accent2 22" xfId="49618" xr:uid="{44C4EF27-9204-4BC0-8E86-B4B6E523CC47}"/>
    <cellStyle name="20% - Accent2 23" xfId="49619" xr:uid="{FBD49561-3D52-44F8-8874-277E35F633CF}"/>
    <cellStyle name="20% - Accent2 24" xfId="49620" xr:uid="{1204ED71-25B0-4720-BD6E-CA7A47147E4E}"/>
    <cellStyle name="20% - Accent2 25" xfId="49621" xr:uid="{43AA8328-49ED-4B43-9BA1-0477075A6E63}"/>
    <cellStyle name="20% - Accent2 26" xfId="49622" xr:uid="{B7BDC48C-6FF2-4A8A-893D-F6B3AF9E2059}"/>
    <cellStyle name="20% - Accent2 27" xfId="49623" xr:uid="{5394914F-E0C1-446C-B466-AA9A2E7920C4}"/>
    <cellStyle name="20% - Accent2 28" xfId="49624" xr:uid="{C888CDEF-A845-4970-90E3-C9153DA6CCDD}"/>
    <cellStyle name="20% - Accent2 29" xfId="49625" xr:uid="{8FB4D035-4B5A-49D6-A5CF-C5527DD6B845}"/>
    <cellStyle name="20% - Accent2 3" xfId="3402" xr:uid="{20B0155A-2323-4A1B-99D0-242FA04298B5}"/>
    <cellStyle name="20% - Accent2 3 2" xfId="14087" xr:uid="{0D43631D-3418-4A1D-8AD2-EBEC16C064A0}"/>
    <cellStyle name="20% - Accent2 3 2 2" xfId="43222" xr:uid="{F195EF35-DAC8-4762-BD11-664E4BF2E90A}"/>
    <cellStyle name="20% - Accent2 3 2 2 2" xfId="43223" xr:uid="{CC6A99AC-C7DE-417D-A511-D5B956057291}"/>
    <cellStyle name="20% - Accent2 3 2 3" xfId="43224" xr:uid="{DF8A6781-5098-4509-9416-6FA5D32072B2}"/>
    <cellStyle name="20% - Accent2 3 2 4" xfId="43225" xr:uid="{2B152583-8349-4052-B6A7-AEA9EC59B324}"/>
    <cellStyle name="20% - Accent2 3 2_Non-NII" xfId="43221" xr:uid="{CC48DCBC-D9C9-41CD-8667-6A8054D5D718}"/>
    <cellStyle name="20% - Accent2 3 3" xfId="43226" xr:uid="{263824AC-D76A-419A-94C9-3206BF7C94EA}"/>
    <cellStyle name="20% - Accent2 3 3 2" xfId="43227" xr:uid="{C47AE5C4-7B7E-43DA-BCBB-B4B83C4E3F58}"/>
    <cellStyle name="20% - Accent2 3 4" xfId="43228" xr:uid="{44321F63-920C-46ED-B973-0C4254E7A9F3}"/>
    <cellStyle name="20% - Accent2 3 5" xfId="43229" xr:uid="{FA565693-1303-44FB-88C6-0AEBB94501AF}"/>
    <cellStyle name="20% - Accent2 3 6" xfId="43230" xr:uid="{3EC9FB41-AAA3-4227-9B02-89D40CA34732}"/>
    <cellStyle name="20% - Accent2 3_Cap.adeq" xfId="14086" xr:uid="{313DFC43-F9F9-46F4-A06A-B1A857CF55A7}"/>
    <cellStyle name="20% - Accent2 30" xfId="49626" xr:uid="{B4EAE2EA-F98C-433E-B01F-23A9E4D4922E}"/>
    <cellStyle name="20% - Accent2 31" xfId="49627" xr:uid="{23AA7015-3524-4121-BBCC-9A6C9C7B647E}"/>
    <cellStyle name="20% - Accent2 32" xfId="49628" xr:uid="{095D9003-7021-430D-AC65-7B713D273345}"/>
    <cellStyle name="20% - Accent2 33" xfId="49629" xr:uid="{61AFEA98-E08B-42B6-AFF1-A2BA97825288}"/>
    <cellStyle name="20% - Accent2 34" xfId="49630" xr:uid="{9466365B-1089-443E-A362-2E34E6A81CDF}"/>
    <cellStyle name="20% - Accent2 35" xfId="49631" xr:uid="{28DBA40E-0FC2-4A6D-9B91-70BDEF94AD10}"/>
    <cellStyle name="20% - Accent2 36" xfId="49632" xr:uid="{7C913471-E5CF-4927-97B8-24A2F8A80837}"/>
    <cellStyle name="20% - Accent2 37" xfId="49633" xr:uid="{5A8AECE9-71E5-4FE7-97A0-3DAD5CBA9B65}"/>
    <cellStyle name="20% - Accent2 38" xfId="49634" xr:uid="{F24F0485-F755-45A8-94EB-B04C466AF41A}"/>
    <cellStyle name="20% - Accent2 39" xfId="49635" xr:uid="{4D26FE66-B8DB-41A3-82AF-2A821BB65728}"/>
    <cellStyle name="20% - Accent2 4" xfId="14088" xr:uid="{61EAEBC2-8BD4-4853-BC3C-1AF990ED3614}"/>
    <cellStyle name="20% - Accent2 4 2" xfId="14089" xr:uid="{12A52AD0-66BD-4F23-9FF4-2E0B93FE4C5E}"/>
    <cellStyle name="20% - Accent2 4 2 2" xfId="43231" xr:uid="{3FFA30AC-3949-49CB-B018-0A9A533532BD}"/>
    <cellStyle name="20% - Accent2 4 2_Expenses" xfId="61940" xr:uid="{E4B59CD3-9673-437D-97B3-116EDA946443}"/>
    <cellStyle name="20% - Accent2 4 3" xfId="14090" xr:uid="{6EED4645-B9DE-4A5B-AFA2-2FADEA3FF44B}"/>
    <cellStyle name="20% - Accent2 4 4" xfId="14091" xr:uid="{3926DE14-8187-4730-ACD6-3FEB6D9A9FBB}"/>
    <cellStyle name="20% - Accent2 4_AccImpNOTE" xfId="61941" xr:uid="{AF8545F5-998A-4846-B2C8-1C16AF9BA73C}"/>
    <cellStyle name="20% - Accent2 40" xfId="49636" xr:uid="{5AAB8BCD-7C8B-47CA-A416-8956E9A3FE6D}"/>
    <cellStyle name="20% - Accent2 41" xfId="49637" xr:uid="{9FB3E478-270E-4B22-998F-0EC173222304}"/>
    <cellStyle name="20% - Accent2 42" xfId="49638" xr:uid="{3028C7D1-FDFF-4FAB-87AE-FCCA5F514094}"/>
    <cellStyle name="20% - Accent2 43" xfId="49639" xr:uid="{104278A7-93E6-4FF5-8E84-EB8D71D4B3BF}"/>
    <cellStyle name="20% - Accent2 44" xfId="49640" xr:uid="{D1A9F438-E5E8-4AA3-A69B-6C6A502C8813}"/>
    <cellStyle name="20% - Accent2 45" xfId="49641" xr:uid="{074F4117-083D-4AD0-9124-0A817F5A3CDE}"/>
    <cellStyle name="20% - Accent2 46" xfId="49642" xr:uid="{10E0EB75-1EB0-44C1-8A99-6D439F9057EA}"/>
    <cellStyle name="20% - Accent2 47" xfId="49643" xr:uid="{A75952CF-BC1A-4424-8DEE-0F15387305A0}"/>
    <cellStyle name="20% - Accent2 48" xfId="49644" xr:uid="{6C846082-C982-4E90-8891-DBC3A8BDF748}"/>
    <cellStyle name="20% - Accent2 49" xfId="49645" xr:uid="{CEEE6CFD-3313-4444-9834-643DA1482DBC}"/>
    <cellStyle name="20% - Accent2 5" xfId="14092" xr:uid="{C2C342AC-6D3C-434E-87AE-9A6A6BA5B76B}"/>
    <cellStyle name="20% - Accent2 5 2" xfId="14093" xr:uid="{DC18F335-95A8-488A-92DF-3AC70E263C49}"/>
    <cellStyle name="20% - Accent2 5 2 2" xfId="43233" xr:uid="{00BD3A2E-2F41-49BC-B4C3-420540A6F757}"/>
    <cellStyle name="20% - Accent2 5 2_Non-NII" xfId="43232" xr:uid="{1A602945-39B3-4DAB-8192-41CD6073C52C}"/>
    <cellStyle name="20% - Accent2 5 3" xfId="43234" xr:uid="{1784589C-DE4C-43CE-B834-044D1E3B7B2E}"/>
    <cellStyle name="20% - Accent2 5 4" xfId="43235" xr:uid="{C1FE5A44-2BC4-4ABE-9A72-82D725C393A0}"/>
    <cellStyle name="20% - Accent2 5_Cap.adeq" xfId="41810" xr:uid="{941D0113-21FC-413A-A391-FC37CD08FE5A}"/>
    <cellStyle name="20% - Accent2 50" xfId="49646" xr:uid="{63582673-0422-42E2-856F-AC19E3830FC7}"/>
    <cellStyle name="20% - Accent2 51" xfId="49647" xr:uid="{77A15C42-F38F-4AA8-B5EA-739F77CD0066}"/>
    <cellStyle name="20% - Accent2 52" xfId="49648" xr:uid="{8A93A7FB-50D0-4E21-96DC-55B3D6DE153B}"/>
    <cellStyle name="20% - Accent2 53" xfId="49649" xr:uid="{BC200079-8FDF-4E06-A502-CA53355C67B0}"/>
    <cellStyle name="20% - Accent2 54" xfId="49650" xr:uid="{52A80559-4881-46AA-847F-2F785C383611}"/>
    <cellStyle name="20% - Accent2 55" xfId="49651" xr:uid="{361B0674-0B61-4971-842B-F834890F90E5}"/>
    <cellStyle name="20% - Accent2 56" xfId="49652" xr:uid="{16FE783A-3EE1-4DD1-B7F5-F88FD112E707}"/>
    <cellStyle name="20% - Accent2 57" xfId="49653" xr:uid="{4C23D3B1-63CA-450A-931B-13F338FA47F5}"/>
    <cellStyle name="20% - Accent2 58" xfId="49654" xr:uid="{97D626B2-4005-4827-BAE5-127AAF18662C}"/>
    <cellStyle name="20% - Accent2 59" xfId="49655" xr:uid="{E904CD57-C75B-4F56-BB59-2C40F11D0606}"/>
    <cellStyle name="20% - Accent2 6" xfId="14094" xr:uid="{9A491AB7-5B62-4CFE-A574-A0726E0F965F}"/>
    <cellStyle name="20% - Accent2 6 2" xfId="14095" xr:uid="{AF53A7B2-D395-4F60-8F5E-5A6105D7B815}"/>
    <cellStyle name="20% - Accent2 6_Cap.adeq" xfId="41811" xr:uid="{FFD50C8F-2D96-4F01-A68E-575E23C9C270}"/>
    <cellStyle name="20% - Accent2 60" xfId="49656" xr:uid="{75F794A9-F4FE-4CBF-9F59-1693AC7C5058}"/>
    <cellStyle name="20% - Accent2 61" xfId="49657" xr:uid="{291F3332-A866-4CCA-B286-D677FFAB956F}"/>
    <cellStyle name="20% - Accent2 62" xfId="49658" xr:uid="{9EAE9DF0-308C-485D-BE68-656BF447732C}"/>
    <cellStyle name="20% - Accent2 63" xfId="49659" xr:uid="{8AB1E93A-762E-4EB9-8776-A4B2DEB577AC}"/>
    <cellStyle name="20% - Accent2 64" xfId="49660" xr:uid="{8547AEBE-54D4-4CE8-A337-5458E71E6FE0}"/>
    <cellStyle name="20% - Accent2 65" xfId="49661" xr:uid="{FFA1A005-D773-4085-9D47-9B9C54BC3A4E}"/>
    <cellStyle name="20% - Accent2 66" xfId="49662" xr:uid="{28124B91-D125-4623-9649-CEA81CA086F1}"/>
    <cellStyle name="20% - Accent2 67" xfId="49663" xr:uid="{F8D623AB-F80A-46E4-9B21-27755FD9E71A}"/>
    <cellStyle name="20% - Accent2 68" xfId="49664" xr:uid="{9B6C8959-636F-429D-AF4E-FF375F6DBF95}"/>
    <cellStyle name="20% - Accent2 69" xfId="49665" xr:uid="{F64CF46E-9D25-4C60-80DB-6D3123CF8F84}"/>
    <cellStyle name="20% - Accent2 7" xfId="14096" xr:uid="{66FBAF86-FC5E-4FB2-8679-74BF8D432BD4}"/>
    <cellStyle name="20% - Accent2 7 2" xfId="14097" xr:uid="{6CE204E6-37F5-4FE9-B524-89866DEA4B46}"/>
    <cellStyle name="20% - Accent2 7 2 2" xfId="14098" xr:uid="{3A203717-5D3B-48EE-817C-F0F4DFA5C9DD}"/>
    <cellStyle name="20% - Accent2 7 2 3" xfId="14099" xr:uid="{7C5F54EB-2141-4D36-AE83-D362D2E639DD}"/>
    <cellStyle name="20% - Accent2 7 2_AVA DVA EL" xfId="14100" xr:uid="{9F5B65F4-7838-4D27-9E3A-F95C94C37426}"/>
    <cellStyle name="20% - Accent2 7 3" xfId="14101" xr:uid="{EA9931D4-5D8D-4A62-BA11-8E9AB71C3B47}"/>
    <cellStyle name="20% - Accent2 7 3 2" xfId="14102" xr:uid="{D32773F5-5EC5-40A3-9728-FFBC38FCC1F6}"/>
    <cellStyle name="20% - Accent2 7 3 3" xfId="14103" xr:uid="{1275647E-BEC5-416E-8BF2-81D52826807C}"/>
    <cellStyle name="20% - Accent2 7 3_AVA DVA EL" xfId="14104" xr:uid="{1663788E-001E-4D9C-AF04-0C398044F2B2}"/>
    <cellStyle name="20% - Accent2 7_Cap.adeq" xfId="41812" xr:uid="{01AEEA5C-7D68-48F7-A098-64C0F34112FB}"/>
    <cellStyle name="20% - Accent2 70" xfId="49666" xr:uid="{8CEE16D9-09AC-4DAC-A0AE-97EC213556B4}"/>
    <cellStyle name="20% - Accent2 71" xfId="49667" xr:uid="{34745B57-357F-4289-A31D-CB72500B8778}"/>
    <cellStyle name="20% - Accent2 8" xfId="14105" xr:uid="{E9EEBCC4-FA5C-4C4A-844A-5682B764C792}"/>
    <cellStyle name="20% - Accent2 8 2" xfId="14106" xr:uid="{C31CFD6D-8954-4541-8EC2-4B4E3A783015}"/>
    <cellStyle name="20% - Accent2 8 2 2" xfId="14107" xr:uid="{794311BC-CE22-4428-B7FB-BE632CAAF0E0}"/>
    <cellStyle name="20% - Accent2 8 2 3" xfId="14108" xr:uid="{07E249FC-8072-4505-A0DB-1B7ED38EEEF3}"/>
    <cellStyle name="20% - Accent2 8 2_AVA DVA EL" xfId="14109" xr:uid="{7C1E2F99-8626-4469-BD1C-B11B47192FDC}"/>
    <cellStyle name="20% - Accent2 8 3" xfId="14110" xr:uid="{0963D2A4-FF35-4050-A2BC-72E2F21685A9}"/>
    <cellStyle name="20% - Accent2 8 3 2" xfId="14111" xr:uid="{BC00F845-9E22-48F0-8CD1-93E9F67DC046}"/>
    <cellStyle name="20% - Accent2 8 3 3" xfId="14112" xr:uid="{06DB9D68-A436-482B-A0CB-FBE98EAC121B}"/>
    <cellStyle name="20% - Accent2 8 3_AVA DVA EL" xfId="14113" xr:uid="{206B664D-A752-4F4C-9092-EF2D4532F5DB}"/>
    <cellStyle name="20% - Accent2 8_Cap.adeq" xfId="41813" xr:uid="{94A9C83E-A77A-4483-AAD3-8D20EA236E48}"/>
    <cellStyle name="20% - Accent2 9" xfId="14114" xr:uid="{63C9DA2D-7E1A-439E-80A1-3E137F0D32B0}"/>
    <cellStyle name="20% - Accent2 9 2" xfId="14115" xr:uid="{835B7F2C-2A49-4B52-9FB9-DFCD4DEDF488}"/>
    <cellStyle name="20% - Accent2 9 2 2" xfId="14116" xr:uid="{98D1EF5B-DF34-4CBE-AFBD-03FBFE5AF794}"/>
    <cellStyle name="20% - Accent2 9 2 3" xfId="14117" xr:uid="{6F3408E3-EA0D-4BF0-84B9-AE15CF0AA009}"/>
    <cellStyle name="20% - Accent2 9 2_AVA DVA EL" xfId="14118" xr:uid="{B663F9D2-693F-41AE-A2BB-39BADA4AF7E3}"/>
    <cellStyle name="20% - Accent2 9 3" xfId="14119" xr:uid="{3204C239-8180-4F5C-94D7-5E065BC9D4C7}"/>
    <cellStyle name="20% - Accent2 9 3 2" xfId="14120" xr:uid="{D91546FA-E470-4430-B6B4-EB9B9010EDC5}"/>
    <cellStyle name="20% - Accent2 9 3 3" xfId="14121" xr:uid="{3B75923C-5FAA-449F-8E44-5A2F7F540717}"/>
    <cellStyle name="20% - Accent2 9 3_AVA DVA EL" xfId="14122" xr:uid="{68607F2D-12B4-44E0-9BB6-C607D0EA0FC7}"/>
    <cellStyle name="20% - Accent2 9_Cap.adeq" xfId="41814" xr:uid="{4D37C192-CAB5-4642-90AC-11B71B3F3E2A}"/>
    <cellStyle name="20% - Accent2_4Q16" xfId="14123" xr:uid="{3617AEA2-8647-474C-8EA8-0D3A4885899E}"/>
    <cellStyle name="20% - Accent3" xfId="3403" xr:uid="{C762C295-CDB6-4B34-8381-99DD6B06BEDD}"/>
    <cellStyle name="20% - Accent3 10" xfId="14124" xr:uid="{0708864E-76F1-417B-90C5-5C3724F5A200}"/>
    <cellStyle name="20% - Accent3 10 2" xfId="14125" xr:uid="{B04BBCA7-6E61-44F0-B867-0662BA7549A9}"/>
    <cellStyle name="20% - Accent3 10 2 2" xfId="14126" xr:uid="{7B904782-D995-4A1E-957F-F3251CEA17F9}"/>
    <cellStyle name="20% - Accent3 10 2 3" xfId="14127" xr:uid="{23FEC3E9-94D8-4B6C-8AA5-F595D2E8BB3F}"/>
    <cellStyle name="20% - Accent3 10 2_AVA DVA EL" xfId="14128" xr:uid="{69DFCE0A-84CE-4E8B-8F02-C1CCA8976E8B}"/>
    <cellStyle name="20% - Accent3 10 3" xfId="14129" xr:uid="{A3E35AB9-7CCD-4525-B1A2-F0084ABAAE3A}"/>
    <cellStyle name="20% - Accent3 10 4" xfId="14130" xr:uid="{9675856B-2ACC-493E-AF06-E4AE6BCAAA56}"/>
    <cellStyle name="20% - Accent3 10_AVA DVA EL" xfId="14131" xr:uid="{49C36510-A939-45A6-B6E7-4027D6B76675}"/>
    <cellStyle name="20% - Accent3 11" xfId="14132" xr:uid="{95625304-9D60-421F-98FF-4DA0A00B5EEF}"/>
    <cellStyle name="20% - Accent3 11 2" xfId="14133" xr:uid="{CC74BC41-B4DF-4BD6-B431-DA8464FF3ED7}"/>
    <cellStyle name="20% - Accent3 11 2 2" xfId="14134" xr:uid="{79B77F76-E4F0-4D95-ABDF-F98F4B92769F}"/>
    <cellStyle name="20% - Accent3 11 2 3" xfId="14135" xr:uid="{0F19B2F5-73C2-4DD8-92C8-57169CF1C70C}"/>
    <cellStyle name="20% - Accent3 11 2_AVA DVA EL" xfId="14136" xr:uid="{9D0600AC-0F7E-4BB6-86CC-0678E6E7F6BC}"/>
    <cellStyle name="20% - Accent3 11 3" xfId="14137" xr:uid="{1F68E12F-475C-4280-ADBE-2FFF56EA960D}"/>
    <cellStyle name="20% - Accent3 11 4" xfId="14138" xr:uid="{DDB8373F-8580-4C54-986B-57A84CAF71A3}"/>
    <cellStyle name="20% - Accent3 11_AVA DVA EL" xfId="14139" xr:uid="{6A122824-5325-4EAC-96A3-803B58FDE954}"/>
    <cellStyle name="20% - Accent3 12" xfId="14140" xr:uid="{F19E2107-2F7D-4A2B-AC48-4DEEEEBE7F09}"/>
    <cellStyle name="20% - Accent3 12 2" xfId="14141" xr:uid="{5D6BB9C1-4D4C-4102-8D25-F09CE5D32380}"/>
    <cellStyle name="20% - Accent3 12 2 2" xfId="14142" xr:uid="{52D0FE24-A6FB-4C3D-90C2-A868AF19EF6B}"/>
    <cellStyle name="20% - Accent3 12 2 3" xfId="14143" xr:uid="{D6FDADAA-6FAB-443E-A1D6-BEBBBF0CF584}"/>
    <cellStyle name="20% - Accent3 12 2_AVA DVA EL" xfId="14144" xr:uid="{8623510E-0134-4978-8B85-5EFEE5DD6C44}"/>
    <cellStyle name="20% - Accent3 12 3" xfId="14145" xr:uid="{48798D59-22C6-4F8C-B3B4-6A5E5DEEC7E0}"/>
    <cellStyle name="20% - Accent3 12 4" xfId="14146" xr:uid="{874404CA-CCBD-4F03-AF28-D645428D01C9}"/>
    <cellStyle name="20% - Accent3 12_AVA DVA EL" xfId="14147" xr:uid="{195ACB73-A925-42BB-8BF7-0365590132A1}"/>
    <cellStyle name="20% - Accent3 13" xfId="14148" xr:uid="{B4F7537E-DA68-43C4-970E-4E69DE221A7B}"/>
    <cellStyle name="20% - Accent3 13 2" xfId="14149" xr:uid="{1490EA16-6629-43B9-A8C1-8789F76159F7}"/>
    <cellStyle name="20% - Accent3 13 3" xfId="14150" xr:uid="{AD1E3E38-957D-48B1-8806-DD26D38D3DBC}"/>
    <cellStyle name="20% - Accent3 13_AVA DVA EL" xfId="14151" xr:uid="{3F521E5A-043A-4739-9F9B-1AE067EC83DB}"/>
    <cellStyle name="20% - Accent3 14" xfId="14152" xr:uid="{5EB6DF7B-8C6B-4498-AC2A-19641FB9ECEE}"/>
    <cellStyle name="20% - Accent3 14 2" xfId="14153" xr:uid="{45D438DA-7DC5-4DF4-B2D8-FE302F89A1D2}"/>
    <cellStyle name="20% - Accent3 14 3" xfId="14154" xr:uid="{1718D3DD-26A6-4472-B81E-B5DC85F08E42}"/>
    <cellStyle name="20% - Accent3 14_AVA DVA EL" xfId="14155" xr:uid="{A98085F9-5F28-414E-8EA3-C52AF0490C71}"/>
    <cellStyle name="20% - Accent3 15" xfId="14156" xr:uid="{C581EBAA-B7DF-45A4-8836-D070FB722420}"/>
    <cellStyle name="20% - Accent3 15 2" xfId="14157" xr:uid="{366884F4-6CAC-4F48-81D0-37279A0F33B6}"/>
    <cellStyle name="20% - Accent3 15 3" xfId="14158" xr:uid="{1F382E27-A65A-43E7-A7A5-5471C08D5AC3}"/>
    <cellStyle name="20% - Accent3 15_AVA DVA EL" xfId="14159" xr:uid="{27426AE6-D33C-4C59-8AA7-676D6C821610}"/>
    <cellStyle name="20% - Accent3 16" xfId="14160" xr:uid="{62C111A2-B57E-4485-B3F7-03E16B2EF961}"/>
    <cellStyle name="20% - Accent3 17" xfId="14161" xr:uid="{0659A9A8-B761-431D-88F6-971526242520}"/>
    <cellStyle name="20% - Accent3 18" xfId="49668" xr:uid="{E567E5FD-6F02-4F67-B26F-8A2AE4EB50F1}"/>
    <cellStyle name="20% - Accent3 19" xfId="42570" xr:uid="{3ACB46FA-C16E-4CA6-A601-063703C828C9}"/>
    <cellStyle name="20% - Accent3 2" xfId="3404" xr:uid="{08E02867-7F47-45A2-A015-73DD9CBEF372}"/>
    <cellStyle name="20% - Accent3 2 2" xfId="3405" xr:uid="{71D83444-99A3-446C-9F05-6DCCF22A6275}"/>
    <cellStyle name="20% - Accent3 2 2 2" xfId="14162" xr:uid="{2902A791-C625-4039-B2FF-254DC2CD4459}"/>
    <cellStyle name="20% - Accent3 2 2 2 2" xfId="43236" xr:uid="{097A7227-D71D-45AC-BA78-B1E8CCB97FEA}"/>
    <cellStyle name="20% - Accent3 2 2 2 2 2" xfId="43237" xr:uid="{E8530C0A-2412-4254-B527-2488556CAF18}"/>
    <cellStyle name="20% - Accent3 2 2 2 3" xfId="43238" xr:uid="{F3E3F782-7EAA-4B85-AFE1-D4DAE5106755}"/>
    <cellStyle name="20% - Accent3 2 2 2 4" xfId="43239" xr:uid="{6DDE1F04-B679-4DB5-A7D7-3C8CA0F55EEE}"/>
    <cellStyle name="20% - Accent3 2 2 2_Expenses" xfId="61942" xr:uid="{D5C6A091-510F-4426-945E-FEB464513481}"/>
    <cellStyle name="20% - Accent3 2 2 3" xfId="14163" xr:uid="{CFDC9A5A-F9F1-4FF4-AD08-CF67D5668538}"/>
    <cellStyle name="20% - Accent3 2 2 3 2" xfId="43241" xr:uid="{CC44DAB5-5A2C-40D9-A598-4BD1BDB72701}"/>
    <cellStyle name="20% - Accent3 2 2 3_Non-NII" xfId="43240" xr:uid="{73BCD753-831A-4E85-816F-0021341A72CE}"/>
    <cellStyle name="20% - Accent3 2 2 4" xfId="43242" xr:uid="{CBBB318A-6174-479C-8BE7-8DF966455816}"/>
    <cellStyle name="20% - Accent3 2 2 5" xfId="43243" xr:uid="{82C2E1BE-5980-4341-B712-AD278D1AEF6A}"/>
    <cellStyle name="20% - Accent3 2 2 6" xfId="43244" xr:uid="{CC54B2A7-F6BF-4D52-A4F4-C7819DFAED02}"/>
    <cellStyle name="20% - Accent3 2 2_AccImp" xfId="61943" xr:uid="{7E2CC052-985D-47CE-84AD-99B3ED004AC2}"/>
    <cellStyle name="20% - Accent3 2 3" xfId="3406" xr:uid="{AFD6E92E-AE0D-44A9-8CB6-F6A3A6635CC3}"/>
    <cellStyle name="20% - Accent3 2 3 2" xfId="3407" xr:uid="{FED21712-63E9-43FF-A9F7-CCD459C3D110}"/>
    <cellStyle name="20% - Accent3 2 3 2 2" xfId="43245" xr:uid="{058F18C2-CF09-4C7C-8DD1-4E8317A3C08C}"/>
    <cellStyle name="20% - Accent3 2 3 2_AccImp" xfId="61944" xr:uid="{49B8BFF0-5179-4F93-865D-6C5C0232961B}"/>
    <cellStyle name="20% - Accent3 2 3 3" xfId="3408" xr:uid="{F04D7185-A6DC-4188-8B18-3F97BF6E349E}"/>
    <cellStyle name="20% - Accent3 2 3 4" xfId="3409" xr:uid="{C36525CB-E6B7-47A5-B114-7B5832FD65D7}"/>
    <cellStyle name="20% - Accent3 2 3 5" xfId="3410" xr:uid="{1634D9C5-A68A-4937-A459-510CBBBB0C5E}"/>
    <cellStyle name="20% - Accent3 2 3 6" xfId="61945" xr:uid="{99B518E7-B75B-4E7A-98FE-80E90D322ED6}"/>
    <cellStyle name="20% - Accent3 2 3_AccImp" xfId="61946" xr:uid="{5998A7FD-F720-4D0F-B3E2-22D92B2E2D1A}"/>
    <cellStyle name="20% - Accent3 2 4" xfId="3411" xr:uid="{00727376-5765-45BC-8D23-0D51927D1C4B}"/>
    <cellStyle name="20% - Accent3 2 4 2" xfId="14164" xr:uid="{C25C3796-4EE5-43DC-91E5-219D0FEAB72F}"/>
    <cellStyle name="20% - Accent3 2 4_AccImp" xfId="61947" xr:uid="{BD137499-0A47-4B72-A76A-A9879C7BE43A}"/>
    <cellStyle name="20% - Accent3 2 5" xfId="14165" xr:uid="{9A5478D4-60C3-4B14-8F19-4B3D875835A0}"/>
    <cellStyle name="20% - Accent3 2 6" xfId="14166" xr:uid="{E405FD7C-09A0-4343-8BFF-59288B29A72B}"/>
    <cellStyle name="20% - Accent3 2 7" xfId="14167" xr:uid="{0657A3A2-09DB-487A-ABE7-CBA44BA629AA}"/>
    <cellStyle name="20% - Accent3 2 8" xfId="43246" xr:uid="{51ECBCE2-25DF-44C3-A5EF-EE2114F3736C}"/>
    <cellStyle name="20% - Accent3 2_4Q16" xfId="14168" xr:uid="{668A5963-2F7E-454C-8AD1-0A00A3BE8E7E}"/>
    <cellStyle name="20% - Accent3 20" xfId="42612" xr:uid="{59E52339-73BF-4BC6-B17A-6CE769320BA7}"/>
    <cellStyle name="20% - Accent3 21" xfId="42650" xr:uid="{04FCF6F1-AE9C-4335-95F0-B5041D4BCF04}"/>
    <cellStyle name="20% - Accent3 22" xfId="49669" xr:uid="{62826956-ABBB-4FF0-B976-0411F42CEC41}"/>
    <cellStyle name="20% - Accent3 23" xfId="49670" xr:uid="{9191C719-50C4-4450-8289-8E5A06C5B389}"/>
    <cellStyle name="20% - Accent3 24" xfId="49671" xr:uid="{8921F931-3C58-456E-89A6-ECD3A2AAEB6F}"/>
    <cellStyle name="20% - Accent3 25" xfId="49672" xr:uid="{0C478DB4-CD60-42B8-8771-34277968BFF6}"/>
    <cellStyle name="20% - Accent3 26" xfId="49673" xr:uid="{35AA6E9F-E257-41DB-BB3D-0EC79DED001C}"/>
    <cellStyle name="20% - Accent3 27" xfId="49674" xr:uid="{4FD07762-70FC-498F-AEE5-5C8A8C7F4F38}"/>
    <cellStyle name="20% - Accent3 28" xfId="49675" xr:uid="{DA7DAFE7-7C74-431C-9E0B-8C7F390C871B}"/>
    <cellStyle name="20% - Accent3 29" xfId="49676" xr:uid="{34A5A2FA-D005-4384-9E3D-E55A3E5ECF17}"/>
    <cellStyle name="20% - Accent3 3" xfId="3412" xr:uid="{70255C1D-7BC6-4A9F-89C4-E1175BB6E7B0}"/>
    <cellStyle name="20% - Accent3 3 2" xfId="14169" xr:uid="{CA01B512-1D86-4AD3-9D7E-3913ED73A6DC}"/>
    <cellStyle name="20% - Accent3 3 2 2" xfId="43248" xr:uid="{593A6ACD-7446-4C98-B0C0-21B195C1778B}"/>
    <cellStyle name="20% - Accent3 3 2 2 2" xfId="43249" xr:uid="{72A82831-AB24-4826-ACB9-0E0AE16A422A}"/>
    <cellStyle name="20% - Accent3 3 2 3" xfId="43250" xr:uid="{F84C46EF-AFF7-483A-95BB-02FE9DB0971E}"/>
    <cellStyle name="20% - Accent3 3 2 4" xfId="43251" xr:uid="{787E0FE6-600A-411E-8741-04B485FD0B32}"/>
    <cellStyle name="20% - Accent3 3 2_Non-NII" xfId="43247" xr:uid="{9DE2B9C2-BB1F-41EB-898D-F1198DB3CEB6}"/>
    <cellStyle name="20% - Accent3 3 3" xfId="43252" xr:uid="{E8AA9426-ED1D-4649-8A9B-72F062D5E4D5}"/>
    <cellStyle name="20% - Accent3 3 3 2" xfId="43253" xr:uid="{FA6AC177-4D4A-416C-9CE4-3ED44D785745}"/>
    <cellStyle name="20% - Accent3 3 4" xfId="43254" xr:uid="{92DF78DE-3F56-4722-B478-824A67CE90FB}"/>
    <cellStyle name="20% - Accent3 3 5" xfId="43255" xr:uid="{E09F3CA7-9BAD-4757-A221-CCAC5EDA5049}"/>
    <cellStyle name="20% - Accent3 3 6" xfId="43256" xr:uid="{09C61725-5D95-4E28-B69C-723063DE4238}"/>
    <cellStyle name="20% - Accent3 3_Balanse bankkonsern" xfId="14170" xr:uid="{9AD9BF4B-F152-42C8-A9A1-A364117C6B94}"/>
    <cellStyle name="20% - Accent3 30" xfId="49677" xr:uid="{1C7A5F6C-9ACC-4BC4-A18D-38194BB070AC}"/>
    <cellStyle name="20% - Accent3 31" xfId="49678" xr:uid="{E392C794-8799-42E3-B196-A1111A432EEC}"/>
    <cellStyle name="20% - Accent3 32" xfId="49679" xr:uid="{CFD5609C-1AC9-4B5E-98B1-5C7BBA0F4FF3}"/>
    <cellStyle name="20% - Accent3 33" xfId="49680" xr:uid="{A00229BB-65AD-469D-997C-AD032AC5B722}"/>
    <cellStyle name="20% - Accent3 34" xfId="49681" xr:uid="{DEEFABD9-9CBA-4872-A37C-F080E2B9571A}"/>
    <cellStyle name="20% - Accent3 35" xfId="49682" xr:uid="{50E22BE1-629E-4960-BA60-FC0D9965FE1B}"/>
    <cellStyle name="20% - Accent3 36" xfId="49683" xr:uid="{A9C60FBF-CE2E-42DA-9F3C-B231CEDE97DE}"/>
    <cellStyle name="20% - Accent3 37" xfId="49684" xr:uid="{D7EE7800-02C9-4825-B757-EE7426AC5032}"/>
    <cellStyle name="20% - Accent3 38" xfId="49685" xr:uid="{D9BA26EC-A0BD-482B-81E1-A9583A6D79C4}"/>
    <cellStyle name="20% - Accent3 39" xfId="49686" xr:uid="{7590B6F0-9FB2-4A1E-90D6-D929368582ED}"/>
    <cellStyle name="20% - Accent3 4" xfId="14171" xr:uid="{D0B25048-F240-4225-80DE-3620C6DAB01F}"/>
    <cellStyle name="20% - Accent3 4 2" xfId="14172" xr:uid="{BAB99659-04B3-4C59-A290-0458AC7932E9}"/>
    <cellStyle name="20% - Accent3 4 2 2" xfId="43257" xr:uid="{E76E5180-616F-4006-B1A0-586D35B36E53}"/>
    <cellStyle name="20% - Accent3 4 2_Expenses" xfId="61948" xr:uid="{B9439101-B5BB-4497-91B7-EFFE53C27B00}"/>
    <cellStyle name="20% - Accent3 4 3" xfId="14173" xr:uid="{6971941E-5208-49A5-8236-6B0B8BF2FB94}"/>
    <cellStyle name="20% - Accent3 4 4" xfId="14174" xr:uid="{C4CC26CC-15B0-42E9-92D8-59AE2F6084FD}"/>
    <cellStyle name="20% - Accent3 4_AccImpNOTE" xfId="61949" xr:uid="{C5DA0BD4-9F99-4DCC-A83E-091A6A3C884D}"/>
    <cellStyle name="20% - Accent3 40" xfId="49687" xr:uid="{A3A03C6D-7811-4EB9-86AB-DA0EFA38C789}"/>
    <cellStyle name="20% - Accent3 41" xfId="49688" xr:uid="{4F2AFE87-1FBA-4F37-8070-6887926FC248}"/>
    <cellStyle name="20% - Accent3 42" xfId="49689" xr:uid="{05603BE3-8AF9-4860-B377-BB0573507B10}"/>
    <cellStyle name="20% - Accent3 43" xfId="49690" xr:uid="{74276C58-8C7E-4FFD-B68D-8900A93BDDFB}"/>
    <cellStyle name="20% - Accent3 44" xfId="49691" xr:uid="{8AEC2B82-7747-4792-A2F4-ED423BEC3F32}"/>
    <cellStyle name="20% - Accent3 45" xfId="49692" xr:uid="{CAF84A5B-2278-4FBE-8032-4AD7C3B69C25}"/>
    <cellStyle name="20% - Accent3 46" xfId="49693" xr:uid="{5559BC51-F989-4B53-A915-846A7B75E2D7}"/>
    <cellStyle name="20% - Accent3 47" xfId="49694" xr:uid="{0CE66352-EF9D-4904-A4F2-CCCB20BEB92A}"/>
    <cellStyle name="20% - Accent3 48" xfId="49695" xr:uid="{9D1D3FB8-57BB-4129-AD97-9B92E54FA79C}"/>
    <cellStyle name="20% - Accent3 49" xfId="49696" xr:uid="{D70B9399-EEAE-4337-99DE-16F9101D4DC0}"/>
    <cellStyle name="20% - Accent3 5" xfId="14175" xr:uid="{55A16C8C-5783-4D3E-8CEA-01724EA48A1C}"/>
    <cellStyle name="20% - Accent3 5 2" xfId="14176" xr:uid="{33FD93B5-CACB-4F47-B150-A24C71D9842F}"/>
    <cellStyle name="20% - Accent3 5 2 2" xfId="43259" xr:uid="{0D00F99B-A7FA-4877-97CB-B3DABB06F029}"/>
    <cellStyle name="20% - Accent3 5 2_Non-NII" xfId="43258" xr:uid="{8B15E235-DAEF-41D1-8523-89C424A6FBCB}"/>
    <cellStyle name="20% - Accent3 5 3" xfId="43260" xr:uid="{83D8777C-F757-4A0F-9177-9616C9CCA235}"/>
    <cellStyle name="20% - Accent3 5 4" xfId="43261" xr:uid="{E7D95161-38CF-4D86-97A8-FDC6283488C3}"/>
    <cellStyle name="20% - Accent3 5_Balanse bankkonsern" xfId="14177" xr:uid="{F8189BC4-FB93-4533-AED3-D2BC6D8B43A8}"/>
    <cellStyle name="20% - Accent3 50" xfId="49697" xr:uid="{2643E62F-697B-48F0-B0CA-DF23E5C918CA}"/>
    <cellStyle name="20% - Accent3 51" xfId="49698" xr:uid="{8512FBCE-28DE-4D7C-B7A8-A92862D25660}"/>
    <cellStyle name="20% - Accent3 52" xfId="49699" xr:uid="{AEAC68D8-FAC1-4457-A6C0-AC582C41157C}"/>
    <cellStyle name="20% - Accent3 53" xfId="49700" xr:uid="{EB8CC69C-AA13-428F-9A53-116159AB6159}"/>
    <cellStyle name="20% - Accent3 54" xfId="49701" xr:uid="{971D768A-7B1B-4C1B-B4F6-FF5D6A1ED65D}"/>
    <cellStyle name="20% - Accent3 55" xfId="49702" xr:uid="{BBF8D228-6A28-46A3-8B6A-E26B834F0274}"/>
    <cellStyle name="20% - Accent3 56" xfId="49703" xr:uid="{4B93B136-68C7-4F45-B711-4633F209ED0E}"/>
    <cellStyle name="20% - Accent3 57" xfId="49704" xr:uid="{07888731-A32C-4100-9738-E6E513F8B05A}"/>
    <cellStyle name="20% - Accent3 58" xfId="49705" xr:uid="{CC3464DD-6368-41EB-BCF5-531D607DFA5F}"/>
    <cellStyle name="20% - Accent3 59" xfId="49706" xr:uid="{BAD73D06-8037-470A-853B-C89A5642F776}"/>
    <cellStyle name="20% - Accent3 6" xfId="14178" xr:uid="{DEA6111D-0377-44A5-9E11-72CDFFD497C6}"/>
    <cellStyle name="20% - Accent3 6 2" xfId="14179" xr:uid="{E8AA5503-EC07-4281-B736-6F6068389165}"/>
    <cellStyle name="20% - Accent3 6_Balanse bankkonsern" xfId="14180" xr:uid="{C4B75224-0A72-4948-8BDC-A11FE91877EE}"/>
    <cellStyle name="20% - Accent3 60" xfId="49707" xr:uid="{D545CD9A-159A-4C3F-80A3-1EAEA452239E}"/>
    <cellStyle name="20% - Accent3 61" xfId="49708" xr:uid="{A395EB33-88BC-4016-BFFE-9E51D33376A7}"/>
    <cellStyle name="20% - Accent3 62" xfId="49709" xr:uid="{64F77D28-E7B4-48D4-AC81-B986B5BEDD8B}"/>
    <cellStyle name="20% - Accent3 63" xfId="49710" xr:uid="{AA3D841A-725F-4F7A-BC67-133EE1E10866}"/>
    <cellStyle name="20% - Accent3 64" xfId="49711" xr:uid="{F87F641B-FC43-4F98-A89F-F7426DF7BE7E}"/>
    <cellStyle name="20% - Accent3 65" xfId="49712" xr:uid="{4D2FC0DD-DEE5-46FB-BABE-713D6486A50F}"/>
    <cellStyle name="20% - Accent3 66" xfId="49713" xr:uid="{2FB420EB-FCEF-4FA9-9C07-FB9984D2AAE9}"/>
    <cellStyle name="20% - Accent3 67" xfId="49714" xr:uid="{3D9A1AF1-F080-4660-87E5-E14FF97E34F8}"/>
    <cellStyle name="20% - Accent3 68" xfId="49715" xr:uid="{9CECA40A-F717-4554-B3EB-292BD27C758C}"/>
    <cellStyle name="20% - Accent3 69" xfId="49716" xr:uid="{1141ABD9-8AB0-4AC3-8B5C-C6C70A6E9E35}"/>
    <cellStyle name="20% - Accent3 7" xfId="14181" xr:uid="{26EBA649-4F62-4A71-AD49-A219D32FD5FA}"/>
    <cellStyle name="20% - Accent3 7 2" xfId="14182" xr:uid="{CABCACDB-D61A-4C3B-9A8F-D1332F19B95B}"/>
    <cellStyle name="20% - Accent3 7 2 2" xfId="14183" xr:uid="{2596A604-FC2B-4509-9CC5-75018C249F52}"/>
    <cellStyle name="20% - Accent3 7 2 3" xfId="14184" xr:uid="{E4D49D34-5899-487E-9985-BE210C43EC5B}"/>
    <cellStyle name="20% - Accent3 7 2_AVA DVA EL" xfId="14185" xr:uid="{A0FFE750-2D06-4199-B6CA-8A03A1E099ED}"/>
    <cellStyle name="20% - Accent3 7 3" xfId="14186" xr:uid="{AEFE4BED-76DC-4A99-905D-B925C2FCE84B}"/>
    <cellStyle name="20% - Accent3 7 3 2" xfId="14187" xr:uid="{AFD051EA-A630-450F-ADFF-B3FC1651F071}"/>
    <cellStyle name="20% - Accent3 7 3 3" xfId="14188" xr:uid="{E1E3D6A1-8B2D-490A-BEE4-61B98D4E3A7E}"/>
    <cellStyle name="20% - Accent3 7 3_AVA DVA EL" xfId="14189" xr:uid="{8AA9B21C-583B-4FCB-8150-F324F41203EE}"/>
    <cellStyle name="20% - Accent3 7_Balanse bankkonsern" xfId="14190" xr:uid="{CAF06530-927C-4DF8-BFCE-C299DFA0063A}"/>
    <cellStyle name="20% - Accent3 70" xfId="49717" xr:uid="{1F0EDCDE-2A66-4307-94EF-7F691AFC7876}"/>
    <cellStyle name="20% - Accent3 71" xfId="49718" xr:uid="{08754C14-2F1B-4924-A0C5-0A67DC4BB7FB}"/>
    <cellStyle name="20% - Accent3 8" xfId="14191" xr:uid="{C28FF2F8-A458-41BD-B3D4-615F2815FB4A}"/>
    <cellStyle name="20% - Accent3 8 2" xfId="14192" xr:uid="{9F81B6FD-49D5-4A40-830C-E7D25B67FD8C}"/>
    <cellStyle name="20% - Accent3 8 2 2" xfId="14193" xr:uid="{59FD668C-5701-4487-95B1-B99C9856A7D5}"/>
    <cellStyle name="20% - Accent3 8 2 3" xfId="14194" xr:uid="{391C1085-9503-4E02-81F0-E79FF40F0A95}"/>
    <cellStyle name="20% - Accent3 8 2_AVA DVA EL" xfId="14195" xr:uid="{7E728FF3-A789-4F8A-BE62-FB831003B8C5}"/>
    <cellStyle name="20% - Accent3 8 3" xfId="14196" xr:uid="{4BA8A3E5-6AA3-4A86-82B0-FEFDBF925367}"/>
    <cellStyle name="20% - Accent3 8 3 2" xfId="14197" xr:uid="{5606B109-9699-4BE0-96B3-3CFDAAA7A0EC}"/>
    <cellStyle name="20% - Accent3 8 3 3" xfId="14198" xr:uid="{7251768B-B249-421C-A2FA-FEAF7B963ACB}"/>
    <cellStyle name="20% - Accent3 8 3_AVA DVA EL" xfId="14199" xr:uid="{4E2C8851-7CAA-424C-AC94-FF753CC2101E}"/>
    <cellStyle name="20% - Accent3 8_Balanse bankkonsern" xfId="14200" xr:uid="{8C50263C-5238-4126-B813-3366AF82988C}"/>
    <cellStyle name="20% - Accent3 9" xfId="14201" xr:uid="{B646C558-F1D7-4B7C-AD88-8071E99A1493}"/>
    <cellStyle name="20% - Accent3 9 2" xfId="14202" xr:uid="{F3FC5DEB-DDDF-4481-A072-B7151AD54C37}"/>
    <cellStyle name="20% - Accent3 9 2 2" xfId="14203" xr:uid="{249204F4-AB3C-4B6D-AC23-7C2CCED16CF2}"/>
    <cellStyle name="20% - Accent3 9 2 3" xfId="14204" xr:uid="{91A7AE7D-822E-45BD-AE0A-15DD80DD99AD}"/>
    <cellStyle name="20% - Accent3 9 2_AVA DVA EL" xfId="14205" xr:uid="{4E8E298D-448A-49FF-BC32-40142CAA8925}"/>
    <cellStyle name="20% - Accent3 9 3" xfId="14206" xr:uid="{F760F9E6-F6E9-47E4-980B-684BBA528117}"/>
    <cellStyle name="20% - Accent3 9 3 2" xfId="14207" xr:uid="{B1B000E1-FA10-4230-BD7C-072CF66F5E91}"/>
    <cellStyle name="20% - Accent3 9 3 3" xfId="14208" xr:uid="{69E63E7A-52F9-4EBE-A5BE-B926D5B4E3E6}"/>
    <cellStyle name="20% - Accent3 9 3_AVA DVA EL" xfId="14209" xr:uid="{DDF6E89F-20E1-4415-ADC4-7D07793D8CC5}"/>
    <cellStyle name="20% - Accent3 9_Balanse bankkonsern" xfId="14210" xr:uid="{961CD736-881E-4A49-89DE-C99E8A8EFB1C}"/>
    <cellStyle name="20% - Accent3_4Q16" xfId="14211" xr:uid="{6751435E-D50E-4FEF-9A62-55E360A3BDAF}"/>
    <cellStyle name="20% - Accent4" xfId="3413" xr:uid="{1BBC4D9D-7B37-4C76-BBFB-A05BD594539F}"/>
    <cellStyle name="20% - Accent4 10" xfId="14212" xr:uid="{360BA17F-A3AC-4494-8556-F2722557C1CB}"/>
    <cellStyle name="20% - Accent4 10 2" xfId="14213" xr:uid="{A4B405B2-15A2-473F-9778-B99BC54C071D}"/>
    <cellStyle name="20% - Accent4 10 2 2" xfId="14214" xr:uid="{E133C2B4-EBDD-4169-830D-93D1A189DF87}"/>
    <cellStyle name="20% - Accent4 10 2 3" xfId="14215" xr:uid="{4299B723-CFF7-4D3D-8C8B-DC7C076AE04D}"/>
    <cellStyle name="20% - Accent4 10 2_AVA DVA EL" xfId="14216" xr:uid="{30A967DB-0401-4FC8-A4AB-7E4C98E3E1E1}"/>
    <cellStyle name="20% - Accent4 10 3" xfId="14217" xr:uid="{83339029-2058-4A42-81C3-C3DBE1662E95}"/>
    <cellStyle name="20% - Accent4 10 4" xfId="14218" xr:uid="{A6CBE58F-990E-4586-8EC8-F5ECA88BE43A}"/>
    <cellStyle name="20% - Accent4 10_AVA DVA EL" xfId="14219" xr:uid="{0DB3989C-0F0A-4483-AA71-8CFDEFE7A4CC}"/>
    <cellStyle name="20% - Accent4 11" xfId="14220" xr:uid="{9B566D57-A014-4BE4-9E7B-6A322FB7B038}"/>
    <cellStyle name="20% - Accent4 11 2" xfId="14221" xr:uid="{06CF6D30-F99A-448E-8B20-07658D881135}"/>
    <cellStyle name="20% - Accent4 11 2 2" xfId="14222" xr:uid="{A2A39431-CBDA-4B70-9944-697B1BF164BC}"/>
    <cellStyle name="20% - Accent4 11 2 2 2" xfId="14223" xr:uid="{E6B7BC30-CED4-4924-A79E-580B6D4A4FEA}"/>
    <cellStyle name="20% - Accent4 11 2 2_AVA DVA EL" xfId="14224" xr:uid="{40D3355E-C187-4D8A-A066-2FE7985FE059}"/>
    <cellStyle name="20% - Accent4 11 2 3" xfId="14225" xr:uid="{7F5940CC-4FCB-40BA-8B86-048C1D04A971}"/>
    <cellStyle name="20% - Accent4 11 2_AVA DVA EL" xfId="14226" xr:uid="{6F87EA38-0F31-4833-82A8-A9A81824F96B}"/>
    <cellStyle name="20% - Accent4 11 3" xfId="14227" xr:uid="{35684E41-08CE-4A20-8FCC-88AAB1D2376C}"/>
    <cellStyle name="20% - Accent4 11 3 2" xfId="14228" xr:uid="{8642D588-A97F-4A30-B368-64979A679BC2}"/>
    <cellStyle name="20% - Accent4 11 3_AVA DVA EL" xfId="14229" xr:uid="{BC90AFA4-3479-4C3B-AB08-E445C1E28255}"/>
    <cellStyle name="20% - Accent4 11 4" xfId="14230" xr:uid="{D7770965-EA48-42E9-AB64-49CC39783180}"/>
    <cellStyle name="20% - Accent4 11_AVA DVA EL" xfId="14231" xr:uid="{91361E68-0374-4443-AEB0-FDACBB8C4918}"/>
    <cellStyle name="20% - Accent4 12" xfId="14232" xr:uid="{4D994A06-C8D9-4DEC-9BF6-89C0EAE6819C}"/>
    <cellStyle name="20% - Accent4 12 2" xfId="14233" xr:uid="{F9F8CED3-90AA-4705-9859-AD4EA93A3D36}"/>
    <cellStyle name="20% - Accent4 12 2 2" xfId="14234" xr:uid="{BE1C350D-3760-4F1C-A9A5-089135553ED5}"/>
    <cellStyle name="20% - Accent4 12 2 2 2" xfId="14235" xr:uid="{1C7728F3-6AB5-411E-8D74-41195A70E731}"/>
    <cellStyle name="20% - Accent4 12 2 2_AVA DVA EL" xfId="14236" xr:uid="{ED6D1425-9810-4E16-B9C4-CA70BB71670E}"/>
    <cellStyle name="20% - Accent4 12 2 3" xfId="14237" xr:uid="{85DDC5D1-DE9E-4D4F-9EA3-4054691A5633}"/>
    <cellStyle name="20% - Accent4 12 2_AVA DVA EL" xfId="14238" xr:uid="{9364CCC2-2641-4E4C-9E33-CE1E43112DE9}"/>
    <cellStyle name="20% - Accent4 12 3" xfId="14239" xr:uid="{2E285888-50E7-4AE4-8110-CBF74FE3A58D}"/>
    <cellStyle name="20% - Accent4 12 3 2" xfId="14240" xr:uid="{1E6AD786-F9EB-4A49-B417-DC876DBE563E}"/>
    <cellStyle name="20% - Accent4 12 3_AVA DVA EL" xfId="14241" xr:uid="{DFA49B50-7EC1-4E87-A8A9-A3112F0561B0}"/>
    <cellStyle name="20% - Accent4 12 4" xfId="14242" xr:uid="{5A07A49E-AD1D-4684-A158-142CF4AC579E}"/>
    <cellStyle name="20% - Accent4 12_AVA DVA EL" xfId="14243" xr:uid="{DF361C2A-D7D3-4DFF-B783-0768D1AC50DC}"/>
    <cellStyle name="20% - Accent4 13" xfId="14244" xr:uid="{499B0514-6FCC-4254-A279-DEEE92AC2D49}"/>
    <cellStyle name="20% - Accent4 13 2" xfId="14245" xr:uid="{85C25D14-0ECB-4BEF-8EC3-68DBDB8F383B}"/>
    <cellStyle name="20% - Accent4 13 2 2" xfId="14246" xr:uid="{8350BF92-897E-419B-BBB8-760C7B706E19}"/>
    <cellStyle name="20% - Accent4 13 2_AVA DVA EL" xfId="14247" xr:uid="{B3EC55CE-01B6-4BE6-8BF8-83F65301784E}"/>
    <cellStyle name="20% - Accent4 13 3" xfId="14248" xr:uid="{A07C0FE4-10A9-4E06-9E34-1BAC8BFA88D3}"/>
    <cellStyle name="20% - Accent4 13_AVA DVA EL" xfId="14249" xr:uid="{4698EEE4-A555-4953-81C3-D22ED9C6D821}"/>
    <cellStyle name="20% - Accent4 14" xfId="14250" xr:uid="{7EA00D27-BAD0-4405-9BF8-8256A5FB89B8}"/>
    <cellStyle name="20% - Accent4 14 2" xfId="14251" xr:uid="{49DB4435-5755-4B70-AE67-72BDB2FBFBDA}"/>
    <cellStyle name="20% - Accent4 14 2 2" xfId="14252" xr:uid="{6704CDAF-CE6C-4379-8270-42B3BE167D81}"/>
    <cellStyle name="20% - Accent4 14 2_AVA DVA EL" xfId="14253" xr:uid="{CAFD47FA-C760-4C62-B1E6-FB432D6A8AD0}"/>
    <cellStyle name="20% - Accent4 14 3" xfId="14254" xr:uid="{937C7304-087F-4535-B948-DB3580755E6A}"/>
    <cellStyle name="20% - Accent4 14_AVA DVA EL" xfId="14255" xr:uid="{714CDB08-A146-4BC5-81D8-6581C056E2FB}"/>
    <cellStyle name="20% - Accent4 15" xfId="14256" xr:uid="{96225C3B-D133-4566-B7AE-0DE7614D1BBD}"/>
    <cellStyle name="20% - Accent4 15 2" xfId="14257" xr:uid="{B6E904FA-FCCD-47B3-8CEB-4C2F740FD38D}"/>
    <cellStyle name="20% - Accent4 15 2 2" xfId="14258" xr:uid="{EBF6F101-784A-4E27-AE1D-C2999820408F}"/>
    <cellStyle name="20% - Accent4 15 2_AVA DVA EL" xfId="14259" xr:uid="{39C3B8FB-BCD5-4740-9A02-BC2FDD1B9576}"/>
    <cellStyle name="20% - Accent4 15 3" xfId="14260" xr:uid="{C7391AA9-3E1B-474A-8BE7-FA492717A952}"/>
    <cellStyle name="20% - Accent4 15_AVA DVA EL" xfId="14261" xr:uid="{B65A865D-6FE2-4660-B183-114B480F8A0B}"/>
    <cellStyle name="20% - Accent4 16" xfId="14262" xr:uid="{626879E7-50E7-4579-BF14-BCA519FD0414}"/>
    <cellStyle name="20% - Accent4 17" xfId="14263" xr:uid="{D2969522-38E9-4F32-99B8-EA0B964536DD}"/>
    <cellStyle name="20% - Accent4 18" xfId="49719" xr:uid="{38660D1B-E7EE-429A-A112-1F5A8FD1F48D}"/>
    <cellStyle name="20% - Accent4 19" xfId="42571" xr:uid="{123084E8-7F85-484E-97F5-43D4596D6F3B}"/>
    <cellStyle name="20% - Accent4 2" xfId="3414" xr:uid="{5C84C182-D5D9-4D3B-A1C5-5FB7BFF877EB}"/>
    <cellStyle name="20% - Accent4 2 2" xfId="3415" xr:uid="{FAF90A63-7C09-495B-A3B2-2FF453B27792}"/>
    <cellStyle name="20% - Accent4 2 2 2" xfId="14264" xr:uid="{E4FC7441-F403-4ADE-B21E-450759040E8B}"/>
    <cellStyle name="20% - Accent4 2 2 2 2" xfId="14265" xr:uid="{B58758DA-CEA5-4E78-8B10-3A98FE04D484}"/>
    <cellStyle name="20% - Accent4 2 2 2 2 2" xfId="43263" xr:uid="{BE9C2ECE-F5E0-4D84-9014-9B8A8B0885E3}"/>
    <cellStyle name="20% - Accent4 2 2 2 2_Non-NII" xfId="43262" xr:uid="{4290F605-52E7-4236-B6E6-C1E3263DCABA}"/>
    <cellStyle name="20% - Accent4 2 2 2 3" xfId="43264" xr:uid="{5D8D6DB6-1062-492A-A364-12C6FE10936D}"/>
    <cellStyle name="20% - Accent4 2 2 2 4" xfId="43265" xr:uid="{3E01091B-1CF7-430B-9912-A6209864EED9}"/>
    <cellStyle name="20% - Accent4 2 2 2_AVA DVA EL" xfId="14266" xr:uid="{C7769F2B-858D-4AED-9076-8F3F30D1D5F7}"/>
    <cellStyle name="20% - Accent4 2 2 3" xfId="14267" xr:uid="{6A013DEB-033E-4F52-A1C7-FF0B9D6DD0F3}"/>
    <cellStyle name="20% - Accent4 2 2 3 2" xfId="14268" xr:uid="{4EAA2874-428E-4EC1-9E22-54ABC887AB2A}"/>
    <cellStyle name="20% - Accent4 2 2 3_AVA DVA EL" xfId="14269" xr:uid="{5F26E8FF-7782-481C-BEDB-59F2CEA76C2F}"/>
    <cellStyle name="20% - Accent4 2 2 4" xfId="14270" xr:uid="{258ECAAF-5F1A-4C87-9F6A-28FF74831CD0}"/>
    <cellStyle name="20% - Accent4 2 2 4 2" xfId="14271" xr:uid="{30FE8713-E9D3-4A44-981B-8D5E0A028F54}"/>
    <cellStyle name="20% - Accent4 2 2 4_AVA DVA EL" xfId="14272" xr:uid="{F1F11750-4323-48CB-8ECF-5541610EE7F1}"/>
    <cellStyle name="20% - Accent4 2 2 5" xfId="14273" xr:uid="{B329675C-0CDF-4D28-B46A-CF8122402E31}"/>
    <cellStyle name="20% - Accent4 2 2 5 2" xfId="14274" xr:uid="{F0B7273E-0645-462A-AC72-0BD610C72CF6}"/>
    <cellStyle name="20% - Accent4 2 2 5_AVA DVA EL" xfId="14275" xr:uid="{EB71A1CD-8280-4C02-B1F6-5A3010013AF1}"/>
    <cellStyle name="20% - Accent4 2 2 6" xfId="14276" xr:uid="{7A5FA370-667F-410E-86FE-BB9CD790E61A}"/>
    <cellStyle name="20% - Accent4 2 2 6 2" xfId="14277" xr:uid="{EC6C52A5-6A90-4E71-82AE-96BF0F2AD682}"/>
    <cellStyle name="20% - Accent4 2 2 6_AVA DVA EL" xfId="14278" xr:uid="{FD7CAE29-676E-4160-AFC5-750BF6BDA88A}"/>
    <cellStyle name="20% - Accent4 2 2 7" xfId="14279" xr:uid="{118F5916-C8C8-4BF6-BE7C-CAB310120C59}"/>
    <cellStyle name="20% - Accent4 2 2 7 2" xfId="14280" xr:uid="{66FB5071-13D7-4CCD-A434-A2434987C20E}"/>
    <cellStyle name="20% - Accent4 2 2 7_AVA DVA EL" xfId="14281" xr:uid="{203617EC-CD78-4A45-9399-18CFFDBE5775}"/>
    <cellStyle name="20% - Accent4 2 2_AccImp" xfId="61950" xr:uid="{7380249F-10A2-41FB-867B-B09A3A3DA83E}"/>
    <cellStyle name="20% - Accent4 2 3" xfId="3416" xr:uid="{C217221E-ED11-415C-AA26-4C9252CE9ADF}"/>
    <cellStyle name="20% - Accent4 2 3 2" xfId="3417" xr:uid="{2E53723C-B864-4760-BB71-702D862A3E14}"/>
    <cellStyle name="20% - Accent4 2 3 2 2" xfId="14282" xr:uid="{37AE750E-6188-43CA-A867-083480BA0159}"/>
    <cellStyle name="20% - Accent4 2 3 2_AccImp" xfId="61951" xr:uid="{54F68B96-55D1-47AB-A3F1-EECA94A4B552}"/>
    <cellStyle name="20% - Accent4 2 3 3" xfId="3418" xr:uid="{F3DBA868-7115-45A0-9B00-650119937B44}"/>
    <cellStyle name="20% - Accent4 2 3 3 2" xfId="14283" xr:uid="{08AFCA8F-CE9B-4BCB-AF7F-8B6E2F885DFB}"/>
    <cellStyle name="20% - Accent4 2 3 3_AVA DVA EL" xfId="14284" xr:uid="{8BFC15CF-92BC-4513-9903-C76B1BD77F28}"/>
    <cellStyle name="20% - Accent4 2 3 4" xfId="3419" xr:uid="{005AFD0B-B48F-4936-B62F-256ADECBBEB3}"/>
    <cellStyle name="20% - Accent4 2 3 5" xfId="3420" xr:uid="{4B912101-7D1A-469F-B22E-80D8EC6B53AE}"/>
    <cellStyle name="20% - Accent4 2 3 6" xfId="61952" xr:uid="{6DEDFCCB-0A0D-4215-8F9F-5E08BE1AC76C}"/>
    <cellStyle name="20% - Accent4 2 3_AccImp" xfId="61953" xr:uid="{1FC539B1-53CD-42C9-BDA9-16C3BB3814B9}"/>
    <cellStyle name="20% - Accent4 2 4" xfId="3421" xr:uid="{02755C87-50B5-4EAA-858A-E9170AE7B6BA}"/>
    <cellStyle name="20% - Accent4 2 4 2" xfId="14285" xr:uid="{9B652275-BA74-49B0-9842-90944272E64D}"/>
    <cellStyle name="20% - Accent4 2 4 2 2" xfId="14286" xr:uid="{0B016EE2-63FF-47A3-9ECB-7C25C191D197}"/>
    <cellStyle name="20% - Accent4 2 4 2_AVA DVA EL" xfId="14287" xr:uid="{611B363D-ECF6-4D32-9F7F-C15912CDC13D}"/>
    <cellStyle name="20% - Accent4 2 4 3" xfId="14288" xr:uid="{0DDF3415-0A1C-46A9-8B30-50B8653F5C50}"/>
    <cellStyle name="20% - Accent4 2 4_AccImp" xfId="61954" xr:uid="{339ABB8D-7E80-428C-83D3-2AC4B5069945}"/>
    <cellStyle name="20% - Accent4 2 5" xfId="14289" xr:uid="{2A712D70-AD42-42BC-A118-4AAE304025E0}"/>
    <cellStyle name="20% - Accent4 2 5 2" xfId="14290" xr:uid="{0203C9E7-A183-4A7B-A6BD-7FF4641F5F09}"/>
    <cellStyle name="20% - Accent4 2 5_AVA DVA EL" xfId="14291" xr:uid="{5813C314-DE0A-43E7-8261-D0C891662931}"/>
    <cellStyle name="20% - Accent4 2 6" xfId="14292" xr:uid="{02D3A435-2399-443D-947B-619FAF136A13}"/>
    <cellStyle name="20% - Accent4 2 6 2" xfId="14293" xr:uid="{2598B7B2-9CC7-4564-AE92-955158A408AA}"/>
    <cellStyle name="20% - Accent4 2 6_AVA DVA EL" xfId="14294" xr:uid="{B6D0FC61-3A9A-4238-B539-7479EB12FD41}"/>
    <cellStyle name="20% - Accent4 2 7" xfId="14295" xr:uid="{E8A8B917-F590-4AC2-852C-E4A82AF7E60C}"/>
    <cellStyle name="20% - Accent4 2 7 2" xfId="14296" xr:uid="{9531B6C7-AD91-4AB1-8A0B-208245CC80B5}"/>
    <cellStyle name="20% - Accent4 2 7_AVA DVA EL" xfId="14297" xr:uid="{3FC84FCE-B805-4D42-9FCD-3151BC2129A4}"/>
    <cellStyle name="20% - Accent4 2 8" xfId="43266" xr:uid="{3B41ED06-E1A6-42CF-BC6F-6C9723C37B2F}"/>
    <cellStyle name="20% - Accent4 2_4Q16" xfId="14298" xr:uid="{4F4FBC3B-48CC-40D4-8B7B-D563D1FC6E36}"/>
    <cellStyle name="20% - Accent4 20" xfId="42613" xr:uid="{050B83E0-53ED-4A56-84B9-2AED4247E0EF}"/>
    <cellStyle name="20% - Accent4 21" xfId="42651" xr:uid="{53E520FD-DAD9-48B9-A565-7291C68FDA49}"/>
    <cellStyle name="20% - Accent4 22" xfId="49720" xr:uid="{F601B7D8-15B7-4AD6-AFD9-E6245AECBD71}"/>
    <cellStyle name="20% - Accent4 23" xfId="49721" xr:uid="{202D56B4-333A-4E6A-83FA-06E65AAF97B1}"/>
    <cellStyle name="20% - Accent4 24" xfId="49722" xr:uid="{85CC5B40-6841-481C-8765-2D0196FB9207}"/>
    <cellStyle name="20% - Accent4 25" xfId="49723" xr:uid="{C6A172FD-F53A-43D9-A99B-58146F2DBD66}"/>
    <cellStyle name="20% - Accent4 26" xfId="49724" xr:uid="{5E68F35C-9026-4223-A6D7-476F7B2916A3}"/>
    <cellStyle name="20% - Accent4 27" xfId="49725" xr:uid="{F4DEFBC5-92B7-4724-8368-A75C5E638765}"/>
    <cellStyle name="20% - Accent4 28" xfId="49726" xr:uid="{6F9EE70C-88E4-4E6E-A7AC-AC6D1F21B545}"/>
    <cellStyle name="20% - Accent4 29" xfId="49727" xr:uid="{F4B45CB7-E7CC-40D2-9C76-1BCDDF3ECDE7}"/>
    <cellStyle name="20% - Accent4 3" xfId="3422" xr:uid="{5582F56D-9907-4572-B46D-8509578EB95D}"/>
    <cellStyle name="20% - Accent4 3 2" xfId="14299" xr:uid="{1F80FB4B-7D4E-43F9-AC95-989B3D91528F}"/>
    <cellStyle name="20% - Accent4 3 2 2" xfId="14300" xr:uid="{D96C709D-32B2-4BFF-8D2A-29C49F70D1C5}"/>
    <cellStyle name="20% - Accent4 3 2 2 2" xfId="43268" xr:uid="{083043F6-1CA0-4EC7-8361-77046428C4AC}"/>
    <cellStyle name="20% - Accent4 3 2 2_Non-NII" xfId="43267" xr:uid="{EFA192D3-750A-4599-903E-51F74862A609}"/>
    <cellStyle name="20% - Accent4 3 2 3" xfId="43269" xr:uid="{C072A1FE-BD4D-4320-A545-336DBE66503D}"/>
    <cellStyle name="20% - Accent4 3 2 4" xfId="43270" xr:uid="{D341BDA9-EA5A-4E85-8AB4-8A90E34B9B53}"/>
    <cellStyle name="20% - Accent4 3 2_AVA DVA EL" xfId="14301" xr:uid="{BD872BAC-7BC6-415F-B346-31FAB93F36E6}"/>
    <cellStyle name="20% - Accent4 3 3" xfId="43271" xr:uid="{4CF679CE-AAAF-4AB4-B477-5D2E6533F36B}"/>
    <cellStyle name="20% - Accent4 3 3 2" xfId="43272" xr:uid="{6C9F3F95-691A-401C-8D23-9690BB61572B}"/>
    <cellStyle name="20% - Accent4 3 4" xfId="43273" xr:uid="{4ED5BEC6-A41C-47A0-96F9-C218FEB41064}"/>
    <cellStyle name="20% - Accent4 3 5" xfId="43274" xr:uid="{B057C2A1-AAC5-4838-A0D7-B0622319F9E8}"/>
    <cellStyle name="20% - Accent4 3 6" xfId="43275" xr:uid="{7A13DC00-C833-4BF2-8B6E-F5008344487E}"/>
    <cellStyle name="20% - Accent4 3_AVA DVA EL" xfId="14302" xr:uid="{E48B0C98-A2E3-4422-A398-ED04F9DB5EAF}"/>
    <cellStyle name="20% - Accent4 30" xfId="49728" xr:uid="{80E170DD-010C-40A3-89B7-67A31F10DD95}"/>
    <cellStyle name="20% - Accent4 31" xfId="49729" xr:uid="{367E70D1-BCB2-4523-A634-9D3A2966466B}"/>
    <cellStyle name="20% - Accent4 32" xfId="49730" xr:uid="{61FFBB80-56B2-40DE-AA88-DE98AF88EC17}"/>
    <cellStyle name="20% - Accent4 33" xfId="49731" xr:uid="{D76CE4EC-35A7-4336-878E-654F1AB37F5D}"/>
    <cellStyle name="20% - Accent4 34" xfId="49732" xr:uid="{A68C6D43-4975-47B9-AD1D-BDE9B2C898E3}"/>
    <cellStyle name="20% - Accent4 35" xfId="49733" xr:uid="{613CDBFB-95A4-481C-81FA-281D8A189B6C}"/>
    <cellStyle name="20% - Accent4 36" xfId="49734" xr:uid="{17760B2C-2776-4BF3-B161-FA2E874A3E5A}"/>
    <cellStyle name="20% - Accent4 37" xfId="49735" xr:uid="{EBBB46ED-7380-489D-9352-FDF9039AFB89}"/>
    <cellStyle name="20% - Accent4 38" xfId="49736" xr:uid="{5B6EF512-AFF2-40A2-A167-0F25BFE4360F}"/>
    <cellStyle name="20% - Accent4 39" xfId="49737" xr:uid="{2101265B-1074-49B8-B885-3DECE7B2BC9B}"/>
    <cellStyle name="20% - Accent4 4" xfId="14303" xr:uid="{BE2FCE71-4CEB-4582-BC16-41D85995C42A}"/>
    <cellStyle name="20% - Accent4 4 2" xfId="14304" xr:uid="{85A02DD3-D19D-4D3E-80E4-566E963B87AE}"/>
    <cellStyle name="20% - Accent4 4 2 2" xfId="14305" xr:uid="{9B442EBB-D0DA-4AF1-9E61-FE2908D37A0F}"/>
    <cellStyle name="20% - Accent4 4 2_AVA DVA EL" xfId="14306" xr:uid="{362E8139-3187-4F67-B046-3113E3A3946B}"/>
    <cellStyle name="20% - Accent4 4 3" xfId="14307" xr:uid="{04DFF59A-DE7A-4492-A426-14898E21CFD3}"/>
    <cellStyle name="20% - Accent4 4 3 2" xfId="14308" xr:uid="{104B9B38-1FC9-403C-9C13-9FF2A67FF8A1}"/>
    <cellStyle name="20% - Accent4 4 3_AVA DVA EL" xfId="14309" xr:uid="{8172A005-1C1A-4840-B850-ED6CF01B4648}"/>
    <cellStyle name="20% - Accent4 4 4" xfId="14310" xr:uid="{F4993412-2B08-439D-9595-CE177D37E244}"/>
    <cellStyle name="20% - Accent4 4 4 2" xfId="14311" xr:uid="{4F7E50C3-4E17-49C7-93B1-941232399D61}"/>
    <cellStyle name="20% - Accent4 4 4_AVA DVA EL" xfId="14312" xr:uid="{E7972BEE-14D6-49FB-832C-2D2C31838B83}"/>
    <cellStyle name="20% - Accent4 4_AccImpNOTE" xfId="61955" xr:uid="{F0B69ADA-5035-419D-8BB9-28DADE5FDDBB}"/>
    <cellStyle name="20% - Accent4 40" xfId="49738" xr:uid="{E98056FD-8544-4F5E-8109-71D2E20B728F}"/>
    <cellStyle name="20% - Accent4 41" xfId="49739" xr:uid="{1F032688-843E-4AA8-8432-E160122DD9A4}"/>
    <cellStyle name="20% - Accent4 42" xfId="49740" xr:uid="{DDEB3CA4-2DB0-4B91-8290-F428F2DA0470}"/>
    <cellStyle name="20% - Accent4 43" xfId="49741" xr:uid="{85273893-5A51-46A3-A3D7-E65D0CED2EF6}"/>
    <cellStyle name="20% - Accent4 44" xfId="49742" xr:uid="{37554BAA-163F-4293-B1FE-1717C7519DF9}"/>
    <cellStyle name="20% - Accent4 45" xfId="49743" xr:uid="{AAE7E8AF-4D25-4B56-8F8F-70C9644C20AF}"/>
    <cellStyle name="20% - Accent4 46" xfId="49744" xr:uid="{B131C8BA-C431-48A7-9723-699B8EE4F7AF}"/>
    <cellStyle name="20% - Accent4 47" xfId="49745" xr:uid="{3CC94D77-F88D-4534-B95F-C3100A32ECBB}"/>
    <cellStyle name="20% - Accent4 48" xfId="49746" xr:uid="{568D7F6A-2A55-403C-A457-B70FB7A2072C}"/>
    <cellStyle name="20% - Accent4 49" xfId="49747" xr:uid="{82CA98A5-5A68-41D7-9555-68D539BA6DD4}"/>
    <cellStyle name="20% - Accent4 5" xfId="14313" xr:uid="{E59DB3A1-00C6-4AE4-910E-8038AB7224A4}"/>
    <cellStyle name="20% - Accent4 5 2" xfId="14314" xr:uid="{A802BC5D-0B4C-4A06-8730-E47A3C6AC28E}"/>
    <cellStyle name="20% - Accent4 5 2 2" xfId="14315" xr:uid="{0B733D31-697D-49BF-8750-21D7EC29B82D}"/>
    <cellStyle name="20% - Accent4 5 2_AVA DVA EL" xfId="14316" xr:uid="{FAE4AC16-AD33-47CA-ACAB-3457A124AFF5}"/>
    <cellStyle name="20% - Accent4 5 3" xfId="43276" xr:uid="{5450987A-B2CE-4CB4-8873-09A0B8B0ACAC}"/>
    <cellStyle name="20% - Accent4 5 4" xfId="43277" xr:uid="{B2183CBD-6CEA-4779-AE6D-E5F5FA474666}"/>
    <cellStyle name="20% - Accent4 5_AVA DVA EL" xfId="14317" xr:uid="{1F70B531-B67A-48AB-8CB1-C0A53C1B6656}"/>
    <cellStyle name="20% - Accent4 50" xfId="49748" xr:uid="{E287CBED-76CA-4987-AF60-58A874E1925F}"/>
    <cellStyle name="20% - Accent4 51" xfId="49749" xr:uid="{141319E6-A966-4244-8252-2E2637D6133A}"/>
    <cellStyle name="20% - Accent4 52" xfId="49750" xr:uid="{31D425A4-4913-41A9-AEB5-3237F49220CB}"/>
    <cellStyle name="20% - Accent4 53" xfId="49751" xr:uid="{AB9B0E03-4796-41BB-BA0C-136215887DB2}"/>
    <cellStyle name="20% - Accent4 54" xfId="49752" xr:uid="{22A21690-7A65-4380-BB2D-A70FBB20263A}"/>
    <cellStyle name="20% - Accent4 55" xfId="49753" xr:uid="{C8572C9D-6691-4ED6-836C-7313B0116292}"/>
    <cellStyle name="20% - Accent4 56" xfId="49754" xr:uid="{2A0FB589-1060-4207-8E3C-8B00BD0152B0}"/>
    <cellStyle name="20% - Accent4 57" xfId="49755" xr:uid="{18E7C461-AA55-40CA-B0F2-196CC192918E}"/>
    <cellStyle name="20% - Accent4 58" xfId="49756" xr:uid="{45A4457E-B1D4-4231-A99F-370D6D170705}"/>
    <cellStyle name="20% - Accent4 59" xfId="49757" xr:uid="{441D2F21-F992-4ED9-86EE-40ED238AD8DA}"/>
    <cellStyle name="20% - Accent4 6" xfId="14318" xr:uid="{C48C68AF-721C-4C64-9DF9-FB5038FDBA26}"/>
    <cellStyle name="20% - Accent4 6 2" xfId="14319" xr:uid="{62C6BE28-9342-4E24-86EB-4CF5C3886765}"/>
    <cellStyle name="20% - Accent4 6 2 2" xfId="14320" xr:uid="{95F541C8-D36A-436F-AC30-6F20E51480DB}"/>
    <cellStyle name="20% - Accent4 6 2_AVA DVA EL" xfId="14321" xr:uid="{D13E7A89-34E2-4397-A065-D3506D3AFF1C}"/>
    <cellStyle name="20% - Accent4 6_AVA DVA EL" xfId="14322" xr:uid="{1E146BA1-EC9E-49B0-8E7B-14E062FBC666}"/>
    <cellStyle name="20% - Accent4 60" xfId="49758" xr:uid="{44FD6131-AD16-457D-A8FA-08D8520BF33A}"/>
    <cellStyle name="20% - Accent4 61" xfId="49759" xr:uid="{0C7FDEDF-239C-4F83-94B6-42119AD6472A}"/>
    <cellStyle name="20% - Accent4 62" xfId="49760" xr:uid="{BFBC9F2C-1732-4147-8A6F-156547BC9B1F}"/>
    <cellStyle name="20% - Accent4 63" xfId="49761" xr:uid="{CF322FE3-45C4-473F-9437-B7FFAF4E52D3}"/>
    <cellStyle name="20% - Accent4 64" xfId="49762" xr:uid="{B009A14E-F7F3-4496-B654-704E1AA8C917}"/>
    <cellStyle name="20% - Accent4 65" xfId="49763" xr:uid="{14095A8E-CCEE-4C49-91CA-839DDC34498A}"/>
    <cellStyle name="20% - Accent4 66" xfId="49764" xr:uid="{7550BD3C-8D33-4247-A987-00D2C2F1FBAF}"/>
    <cellStyle name="20% - Accent4 67" xfId="49765" xr:uid="{A75BB237-F83B-4B74-8544-A345F287DB46}"/>
    <cellStyle name="20% - Accent4 68" xfId="49766" xr:uid="{0ABC8F5A-A9E8-48FF-B9AE-23B2D1F865AE}"/>
    <cellStyle name="20% - Accent4 69" xfId="49767" xr:uid="{A8E999FA-8D8B-4BA6-A9A9-C7D8AEE0B3E3}"/>
    <cellStyle name="20% - Accent4 7" xfId="14323" xr:uid="{4701F5D0-7AC1-4FF7-AEB1-EE5DFFCC506C}"/>
    <cellStyle name="20% - Accent4 7 2" xfId="14324" xr:uid="{BF66D5E1-67E7-45F2-8BDC-439E015B5172}"/>
    <cellStyle name="20% - Accent4 7 2 2" xfId="14325" xr:uid="{5A5D6BC2-873A-4C4F-94EC-EAB20FC14D71}"/>
    <cellStyle name="20% - Accent4 7 2 2 2" xfId="14326" xr:uid="{E4B2A558-9589-4A63-968F-49BEEA5DB87C}"/>
    <cellStyle name="20% - Accent4 7 2 2_AVA DVA EL" xfId="14327" xr:uid="{AF02AF5E-9132-422E-8F03-57FC247C3A99}"/>
    <cellStyle name="20% - Accent4 7 2 3" xfId="14328" xr:uid="{B911181F-7194-48EF-B13A-8E468EC3EDF6}"/>
    <cellStyle name="20% - Accent4 7 2_AVA DVA EL" xfId="14329" xr:uid="{C930BA0C-3FAC-4963-AB57-B908E710312E}"/>
    <cellStyle name="20% - Accent4 7 3" xfId="14330" xr:uid="{15749025-B559-4778-A8F2-FC645EAC1296}"/>
    <cellStyle name="20% - Accent4 7 3 2" xfId="14331" xr:uid="{C7ADFDCB-4CD9-45D7-B7EF-B0B0CB96EC52}"/>
    <cellStyle name="20% - Accent4 7 3 2 2" xfId="14332" xr:uid="{4F1DEF5B-7919-4D43-8F72-7F02A0E5ED36}"/>
    <cellStyle name="20% - Accent4 7 3 2_AVA DVA EL" xfId="14333" xr:uid="{58EA5C64-01FE-45DB-B9BD-B3A38CE238C7}"/>
    <cellStyle name="20% - Accent4 7 3 3" xfId="14334" xr:uid="{65624B2A-E447-43F5-A8AB-074F7D7C5561}"/>
    <cellStyle name="20% - Accent4 7 3_AVA DVA EL" xfId="14335" xr:uid="{51BB43F5-8749-453C-A0A7-1B7847D57546}"/>
    <cellStyle name="20% - Accent4 7_AVA DVA EL" xfId="14336" xr:uid="{76700966-07BD-4923-8D0D-C0056EA0E747}"/>
    <cellStyle name="20% - Accent4 70" xfId="49768" xr:uid="{B610F651-4C29-4040-BD92-D223E032D498}"/>
    <cellStyle name="20% - Accent4 71" xfId="49769" xr:uid="{8C1FB741-4FEA-434B-97A3-79E3DDE5B5B8}"/>
    <cellStyle name="20% - Accent4 8" xfId="14337" xr:uid="{18AA0B60-4967-4FB2-9EC7-21B5BA1CBF9C}"/>
    <cellStyle name="20% - Accent4 8 2" xfId="14338" xr:uid="{B11E6CA7-277A-4951-8F54-4CEA5DB976D4}"/>
    <cellStyle name="20% - Accent4 8 2 2" xfId="14339" xr:uid="{7536C3A6-AC65-4304-8737-114C91A58457}"/>
    <cellStyle name="20% - Accent4 8 2 2 2" xfId="14340" xr:uid="{AA462DD5-E731-4C41-8878-CCB8F5204978}"/>
    <cellStyle name="20% - Accent4 8 2 2_AVA DVA EL" xfId="14341" xr:uid="{0445ED3A-2E9D-40EA-B76F-A9EF0C0BFF51}"/>
    <cellStyle name="20% - Accent4 8 2 3" xfId="14342" xr:uid="{6FD2A1BB-27D4-4650-9570-AAB6F5E0086E}"/>
    <cellStyle name="20% - Accent4 8 2_AVA DVA EL" xfId="14343" xr:uid="{9B56D35B-ED07-4CCE-A183-BEDF592E4C54}"/>
    <cellStyle name="20% - Accent4 8 3" xfId="14344" xr:uid="{208D67DF-9FC9-4DC9-A343-C3A655376B40}"/>
    <cellStyle name="20% - Accent4 8 3 2" xfId="14345" xr:uid="{C0EACF48-4FE1-4537-A764-F96E5AE06627}"/>
    <cellStyle name="20% - Accent4 8 3 2 2" xfId="14346" xr:uid="{D6B39CFA-98E7-4975-8CAD-AE228DED2CAF}"/>
    <cellStyle name="20% - Accent4 8 3 2_AVA DVA EL" xfId="14347" xr:uid="{896B812C-D34F-4B97-BF4A-749598F522CC}"/>
    <cellStyle name="20% - Accent4 8 3 3" xfId="14348" xr:uid="{112E6022-3D4F-4308-8724-884B31478122}"/>
    <cellStyle name="20% - Accent4 8 3_AVA DVA EL" xfId="14349" xr:uid="{880D3532-3187-4D8D-82DB-7A62C886320A}"/>
    <cellStyle name="20% - Accent4 8_AVA DVA EL" xfId="14350" xr:uid="{E5326C39-98AF-4BD7-96D2-45675A95F062}"/>
    <cellStyle name="20% - Accent4 9" xfId="14351" xr:uid="{79EC4FAD-FE9F-4454-B212-44ED8A56F6DF}"/>
    <cellStyle name="20% - Accent4 9 2" xfId="14352" xr:uid="{8524D459-C36C-4C5E-AD6A-2D643380012B}"/>
    <cellStyle name="20% - Accent4 9 2 2" xfId="14353" xr:uid="{CDC21817-B834-4663-A08A-C8D435A2FADE}"/>
    <cellStyle name="20% - Accent4 9 2 2 2" xfId="14354" xr:uid="{059D0D19-2BC5-4F20-B789-71962B209C2D}"/>
    <cellStyle name="20% - Accent4 9 2 2_AVA DVA EL" xfId="14355" xr:uid="{377CF525-D27F-4E62-AC9A-DE1C13F79B70}"/>
    <cellStyle name="20% - Accent4 9 2 3" xfId="14356" xr:uid="{383F2EB8-B772-4B40-AF45-E91941FA6AED}"/>
    <cellStyle name="20% - Accent4 9 2_AVA DVA EL" xfId="14357" xr:uid="{83CAD399-F10B-4A92-A2B6-BE63A7E0EEF1}"/>
    <cellStyle name="20% - Accent4 9 3" xfId="14358" xr:uid="{42943311-FD49-4E12-AA6A-67A39F17185B}"/>
    <cellStyle name="20% - Accent4 9 3 2" xfId="14359" xr:uid="{BBD8DC47-AB27-4F00-852C-230ACF320E6D}"/>
    <cellStyle name="20% - Accent4 9 3 2 2" xfId="14360" xr:uid="{3851A2D5-BEF0-4E0F-B2C6-F53D5DA02A1D}"/>
    <cellStyle name="20% - Accent4 9 3 2_AVA DVA EL" xfId="14361" xr:uid="{CCD570FF-78AE-4AB7-BF24-E6865E4F53B7}"/>
    <cellStyle name="20% - Accent4 9 3 3" xfId="14362" xr:uid="{18B872FE-069E-4973-BEF2-2F7A8E93163F}"/>
    <cellStyle name="20% - Accent4 9 3_AVA DVA EL" xfId="14363" xr:uid="{00FEB6D1-7C64-4422-A067-2CA7008E8ED0}"/>
    <cellStyle name="20% - Accent4 9_AVA DVA EL" xfId="14364" xr:uid="{EFB9160C-6AA3-434D-9892-8F5DFD35E45F}"/>
    <cellStyle name="20% - Accent4_4Q16" xfId="14365" xr:uid="{2A0E9294-178D-4905-88C5-85B3D6F6E70B}"/>
    <cellStyle name="20% - Accent5" xfId="3423" xr:uid="{90F64314-DEB4-436F-A127-9968E2EC83F6}"/>
    <cellStyle name="20% - Accent5 10" xfId="14366" xr:uid="{F5324D33-854A-4FA5-ADD6-3BD8378F50EB}"/>
    <cellStyle name="20% - Accent5 10 2" xfId="14367" xr:uid="{CA231C33-1194-4E4E-A038-EB7FB77095BD}"/>
    <cellStyle name="20% - Accent5 10 3" xfId="14368" xr:uid="{62A819D8-EA1C-45F5-94DC-9C2C5F34A9A1}"/>
    <cellStyle name="20% - Accent5 10_AVA DVA EL" xfId="14369" xr:uid="{653BD370-C0DA-4AB0-A14E-65427F572619}"/>
    <cellStyle name="20% - Accent5 11" xfId="14370" xr:uid="{3B5EFBB3-0B0E-4DB6-8BA5-2A8D22C126AF}"/>
    <cellStyle name="20% - Accent5 12" xfId="14371" xr:uid="{BA038B9F-5FF2-43D2-A498-5CC605A6A4B6}"/>
    <cellStyle name="20% - Accent5 13" xfId="49770" xr:uid="{8FE92396-3D3A-48F9-BAF6-55659C2169B8}"/>
    <cellStyle name="20% - Accent5 14" xfId="42572" xr:uid="{B9BEE9D3-7BF5-4DA6-9123-BCD5E6E72E0C}"/>
    <cellStyle name="20% - Accent5 15" xfId="42614" xr:uid="{3EBE7F08-165E-473E-949D-A7C0CDCDF603}"/>
    <cellStyle name="20% - Accent5 16" xfId="42652" xr:uid="{D23C830A-18EF-422E-9BBF-383EDE0D5443}"/>
    <cellStyle name="20% - Accent5 17" xfId="49771" xr:uid="{CDFCF29D-D425-4D34-8C56-486BAF21FF41}"/>
    <cellStyle name="20% - Accent5 18" xfId="49772" xr:uid="{E7B776C7-3613-401E-A24A-AFAF70C142F5}"/>
    <cellStyle name="20% - Accent5 19" xfId="49773" xr:uid="{0B1DEA1A-67D7-48A6-BB8D-89E9143AC671}"/>
    <cellStyle name="20% - Accent5 2" xfId="3424" xr:uid="{8B7616A1-B286-452C-B418-4C98B756A8AA}"/>
    <cellStyle name="20% - Accent5 2 2" xfId="3425" xr:uid="{20A4923B-7FEB-42C6-B7CF-C76DFCC783E2}"/>
    <cellStyle name="20% - Accent5 2 2 2" xfId="14372" xr:uid="{3151C8C1-C0DF-4509-99C2-C625BE2FFC75}"/>
    <cellStyle name="20% - Accent5 2 2 2 2" xfId="14373" xr:uid="{29FD6805-EFD4-4BE7-BF10-2D6936222746}"/>
    <cellStyle name="20% - Accent5 2 2 2 2 2" xfId="43279" xr:uid="{BF852A19-778D-4E4D-9DCE-D1D95992A37F}"/>
    <cellStyle name="20% - Accent5 2 2 2 2_Non-NII" xfId="43278" xr:uid="{0B240E02-CAC5-4574-AF26-EC17B9A4A0C7}"/>
    <cellStyle name="20% - Accent5 2 2 2 3" xfId="14374" xr:uid="{93509CA4-D672-4106-B41B-7057D59F687B}"/>
    <cellStyle name="20% - Accent5 2 2 2 4" xfId="43280" xr:uid="{2A05889A-8D3B-44A4-A6AC-B68E271AB777}"/>
    <cellStyle name="20% - Accent5 2 2 2_AVA DVA EL" xfId="14375" xr:uid="{24E05A54-A2F8-4613-B8F7-B3386F799EF3}"/>
    <cellStyle name="20% - Accent5 2 2 3" xfId="14376" xr:uid="{5F1E15B9-903C-41C3-8548-7ED2DD6B1477}"/>
    <cellStyle name="20% - Accent5 2 2 3 2" xfId="43282" xr:uid="{80B2D8B4-F5C4-4DF6-BD67-B7A0E282464A}"/>
    <cellStyle name="20% - Accent5 2 2 3_Non-NII" xfId="43281" xr:uid="{2D6911B0-8099-464E-B20A-2F928D3D7AD7}"/>
    <cellStyle name="20% - Accent5 2 2 4" xfId="43283" xr:uid="{C92A3F78-B24F-42F4-AE5C-174E89FB13F2}"/>
    <cellStyle name="20% - Accent5 2 2 5" xfId="43284" xr:uid="{767AA7C8-0BBA-45F4-B1F3-3D791B746A55}"/>
    <cellStyle name="20% - Accent5 2 2 6" xfId="43285" xr:uid="{DEAF3F35-2EB8-4435-97D5-EAEEEACC72C4}"/>
    <cellStyle name="20% - Accent5 2 2_AccImp" xfId="61956" xr:uid="{47D44A1A-1EBA-4214-8520-8194CD58D20D}"/>
    <cellStyle name="20% - Accent5 2 3" xfId="14377" xr:uid="{8E32FD77-8D10-4D3D-8209-6BABFD500B7A}"/>
    <cellStyle name="20% - Accent5 2 3 2" xfId="14378" xr:uid="{D8BC093C-7D97-48CC-B9AE-466E2DE2E84A}"/>
    <cellStyle name="20% - Accent5 2 3 2 2" xfId="14379" xr:uid="{1E728A75-2100-450D-9B8B-C3BE5A40DD90}"/>
    <cellStyle name="20% - Accent5 2 3 2 3" xfId="14380" xr:uid="{0B8E40D6-E42A-414F-BECA-4AAE499DDBEB}"/>
    <cellStyle name="20% - Accent5 2 3 2_AVA DVA EL" xfId="14381" xr:uid="{9FF9B437-9DB2-48C1-AF64-AF6598804B39}"/>
    <cellStyle name="20% - Accent5 2 3 3" xfId="14382" xr:uid="{5D09001D-5347-403C-82E1-E78A58E54D10}"/>
    <cellStyle name="20% - Accent5 2 3 4" xfId="43286" xr:uid="{FBEBAC57-C17A-4EBA-9B71-CFCD4DB96433}"/>
    <cellStyle name="20% - Accent5 2 3_AVA DVA EL" xfId="14383" xr:uid="{21AA69FF-62B4-4597-8C3E-E26B3E5C0D5E}"/>
    <cellStyle name="20% - Accent5 2 4" xfId="14384" xr:uid="{5BD4839B-70CC-433A-AFF3-AE37165C5A87}"/>
    <cellStyle name="20% - Accent5 2 4 2" xfId="14385" xr:uid="{7715C774-E839-4005-B888-825D14CE9686}"/>
    <cellStyle name="20% - Accent5 2 4 3" xfId="14386" xr:uid="{1F4655BD-79A4-40C4-9003-0D3D492CBAC5}"/>
    <cellStyle name="20% - Accent5 2 4_AVA DVA EL" xfId="14387" xr:uid="{3F2184C7-2E3A-40F8-A35D-2202BA3A5FA1}"/>
    <cellStyle name="20% - Accent5 2 5" xfId="14388" xr:uid="{1046294D-B6EF-45FC-9C59-CCDAF524BE89}"/>
    <cellStyle name="20% - Accent5 2 5 2" xfId="14389" xr:uid="{2C36E120-40B1-43FA-92B5-47D915BA3700}"/>
    <cellStyle name="20% - Accent5 2 5 3" xfId="14390" xr:uid="{7A76B41B-0379-41D9-B9CF-FA3E97D899F6}"/>
    <cellStyle name="20% - Accent5 2 5_AVA DVA EL" xfId="14391" xr:uid="{4ADD967A-8331-4687-A989-F69F0D319FC3}"/>
    <cellStyle name="20% - Accent5 2 6" xfId="14392" xr:uid="{840ADF88-1DE0-4F18-A7E9-D8DA58CF93CA}"/>
    <cellStyle name="20% - Accent5 2 7" xfId="43287" xr:uid="{72B96AF7-5546-498B-BE11-54E6762CD91A}"/>
    <cellStyle name="20% - Accent5 2 8" xfId="43288" xr:uid="{743F2EE2-8F55-4202-ACC3-595DC0FF6662}"/>
    <cellStyle name="20% - Accent5 2_4Q16" xfId="14393" xr:uid="{0029A064-8A7A-4F2D-AC6D-EBB7FDE89A39}"/>
    <cellStyle name="20% - Accent5 20" xfId="49774" xr:uid="{4675060A-7D1D-40C1-956A-F74C580D98B3}"/>
    <cellStyle name="20% - Accent5 21" xfId="49775" xr:uid="{2811DCC1-6BAC-4567-984F-A7A5FD6FBA6C}"/>
    <cellStyle name="20% - Accent5 22" xfId="49776" xr:uid="{D491F9F7-23F4-4E2B-AE97-AA78F9C51EF8}"/>
    <cellStyle name="20% - Accent5 23" xfId="49777" xr:uid="{A940BCDB-ED95-4D60-BDA6-4C07611252F4}"/>
    <cellStyle name="20% - Accent5 24" xfId="49778" xr:uid="{FFF74EAB-27A9-4BD7-A582-863FA4CEA29F}"/>
    <cellStyle name="20% - Accent5 25" xfId="49779" xr:uid="{99C2D6AB-23A5-4550-A529-CBD4956903F9}"/>
    <cellStyle name="20% - Accent5 26" xfId="49780" xr:uid="{9534AB64-9EC0-4361-B727-4F543F7561E8}"/>
    <cellStyle name="20% - Accent5 27" xfId="49781" xr:uid="{D4074251-5F23-4C6E-812C-CFEBB7619F6B}"/>
    <cellStyle name="20% - Accent5 28" xfId="49782" xr:uid="{18E3B887-1DE6-4A1E-AE04-4BB17A744ADA}"/>
    <cellStyle name="20% - Accent5 29" xfId="49783" xr:uid="{81D51196-D6D1-46A3-AE68-5F52081057D7}"/>
    <cellStyle name="20% - Accent5 3" xfId="3426" xr:uid="{2ECA67F7-1C74-40D8-9549-31034AFF239C}"/>
    <cellStyle name="20% - Accent5 3 2" xfId="14394" xr:uid="{BD3687BA-1B92-4EAA-A8F4-AEC3741C5DAD}"/>
    <cellStyle name="20% - Accent5 3 2 2" xfId="14395" xr:uid="{BAEA2ACE-FA88-4599-A27A-DAA83288040C}"/>
    <cellStyle name="20% - Accent5 3 2 2 2" xfId="43290" xr:uid="{654C32A5-5A09-440C-B5C7-587F758467B6}"/>
    <cellStyle name="20% - Accent5 3 2 2_Non-NII" xfId="43289" xr:uid="{6A9F265E-CE8E-4065-A895-52B9015FE091}"/>
    <cellStyle name="20% - Accent5 3 2 3" xfId="14396" xr:uid="{FC7AAFAD-A47A-40A9-B165-FE27D63A061F}"/>
    <cellStyle name="20% - Accent5 3 2 4" xfId="43291" xr:uid="{B768DFED-9393-488F-A06D-DF6549F0547F}"/>
    <cellStyle name="20% - Accent5 3 2_AVA DVA EL" xfId="14397" xr:uid="{AA92462C-B635-4069-8276-6D7AD86622D5}"/>
    <cellStyle name="20% - Accent5 3 3" xfId="14398" xr:uid="{D5F3EABB-F47E-4070-A8D3-5F9CE9EDD961}"/>
    <cellStyle name="20% - Accent5 3 3 2" xfId="43293" xr:uid="{DD84BED1-6942-4CBB-A327-A0C0A99C8BEC}"/>
    <cellStyle name="20% - Accent5 3 3_Non-NII" xfId="43292" xr:uid="{421FBC84-0A99-49FE-8B1C-CE2C414A7E87}"/>
    <cellStyle name="20% - Accent5 3 4" xfId="43294" xr:uid="{C9B97473-66A7-4984-B0E1-6991E8B91DE3}"/>
    <cellStyle name="20% - Accent5 3 5" xfId="43295" xr:uid="{99297A24-C361-4EC8-A949-59513BD28005}"/>
    <cellStyle name="20% - Accent5 3 6" xfId="43296" xr:uid="{171A03C5-4832-4A41-8821-F1E1DEE910C1}"/>
    <cellStyle name="20% - Accent5 3_AVA DVA EL" xfId="14399" xr:uid="{7582200D-4040-47E7-8571-7EE2649D3BA5}"/>
    <cellStyle name="20% - Accent5 30" xfId="49784" xr:uid="{E77E17D2-E459-49AE-B510-3BE91BFC9981}"/>
    <cellStyle name="20% - Accent5 31" xfId="49785" xr:uid="{F491CA30-A5C0-47AF-82B3-9926611F61AB}"/>
    <cellStyle name="20% - Accent5 32" xfId="49786" xr:uid="{720E2C48-E21F-49EF-9DF6-D953F524DD15}"/>
    <cellStyle name="20% - Accent5 33" xfId="49787" xr:uid="{250D12F7-5E61-47A7-B79D-69ABA983F356}"/>
    <cellStyle name="20% - Accent5 34" xfId="49788" xr:uid="{D5608021-36B7-44FE-A541-562436EFE21C}"/>
    <cellStyle name="20% - Accent5 35" xfId="49789" xr:uid="{B2D37334-0FBF-40AA-BB8F-21C643DBEB6B}"/>
    <cellStyle name="20% - Accent5 36" xfId="49790" xr:uid="{BA420B3A-16A2-4F8A-AE70-CE1435B7E3EA}"/>
    <cellStyle name="20% - Accent5 37" xfId="49791" xr:uid="{46B92D3E-DC37-443D-B369-29288310C10C}"/>
    <cellStyle name="20% - Accent5 38" xfId="49792" xr:uid="{6A094E69-1D76-4603-BC87-3D17E362D7FA}"/>
    <cellStyle name="20% - Accent5 39" xfId="49793" xr:uid="{9F172346-8304-4DB0-B943-E282F2B093EC}"/>
    <cellStyle name="20% - Accent5 4" xfId="14400" xr:uid="{FB782988-515E-4D32-8D51-B8480AE0AC84}"/>
    <cellStyle name="20% - Accent5 4 2" xfId="14401" xr:uid="{99872D08-6C4A-42C7-8330-36986A93AF2B}"/>
    <cellStyle name="20% - Accent5 4 2 2" xfId="14402" xr:uid="{C580E034-94D2-4821-AD0B-84808C85EDFD}"/>
    <cellStyle name="20% - Accent5 4 2 3" xfId="14403" xr:uid="{9F7AE115-8624-4C02-A6BF-9733D79570EA}"/>
    <cellStyle name="20% - Accent5 4 2_AVA DVA EL" xfId="14404" xr:uid="{3ADC9904-4AC4-44F1-8D49-061BE7FB741F}"/>
    <cellStyle name="20% - Accent5 4 3" xfId="14405" xr:uid="{90F53D1E-F193-4A19-B92C-7B9FB5F167F4}"/>
    <cellStyle name="20% - Accent5 4 3 2" xfId="14406" xr:uid="{C8B4B0FD-4377-4128-AFE8-BC707FD86149}"/>
    <cellStyle name="20% - Accent5 4 3 3" xfId="14407" xr:uid="{57BE5990-5675-4D6C-9ED7-C639BC5E9260}"/>
    <cellStyle name="20% - Accent5 4 3_AVA DVA EL" xfId="14408" xr:uid="{98641058-EFCF-484D-95EF-31E0192F4AC2}"/>
    <cellStyle name="20% - Accent5 4 4" xfId="14409" xr:uid="{8F0F2756-C083-40BA-A139-C15020A6160F}"/>
    <cellStyle name="20% - Accent5 4 4 2" xfId="14410" xr:uid="{957BF298-59D8-40A7-9131-796E5F1157CF}"/>
    <cellStyle name="20% - Accent5 4 4 3" xfId="14411" xr:uid="{CE77B3AC-0C48-4410-9E1B-96AE42DA2B6B}"/>
    <cellStyle name="20% - Accent5 4 4_AVA DVA EL" xfId="14412" xr:uid="{8D3735AE-D534-42C6-8C3C-7FC042B1C1D6}"/>
    <cellStyle name="20% - Accent5 4 5" xfId="14413" xr:uid="{FA925F7C-63ED-4FBB-BD62-88760CDAD4C5}"/>
    <cellStyle name="20% - Accent5 4_AccImpNOTE" xfId="61957" xr:uid="{1FBB6A3C-AE08-496F-9A83-08E5A37C5589}"/>
    <cellStyle name="20% - Accent5 40" xfId="49794" xr:uid="{C9C47E14-7A16-473A-AF73-5368D7D93328}"/>
    <cellStyle name="20% - Accent5 41" xfId="49795" xr:uid="{3CB2723C-1998-427C-A5E8-77F3DC5E80C2}"/>
    <cellStyle name="20% - Accent5 42" xfId="49796" xr:uid="{72263ACC-2B16-4325-B1C7-7B06BD326F6C}"/>
    <cellStyle name="20% - Accent5 43" xfId="49797" xr:uid="{DCF18387-44D2-48D0-A1F5-48EC3DBB0CBD}"/>
    <cellStyle name="20% - Accent5 44" xfId="49798" xr:uid="{42DDFB46-AD27-4C6A-A20D-856F93A5C792}"/>
    <cellStyle name="20% - Accent5 45" xfId="49799" xr:uid="{F64BC63D-2630-4C84-936E-5FE15FAA3C6B}"/>
    <cellStyle name="20% - Accent5 46" xfId="49800" xr:uid="{2B2E40D7-BEA4-4A18-9CDF-8C4CDE7A676B}"/>
    <cellStyle name="20% - Accent5 47" xfId="49801" xr:uid="{C91BB612-C9FD-478A-960C-1403EF97E0C0}"/>
    <cellStyle name="20% - Accent5 48" xfId="49802" xr:uid="{987BF86A-6661-46D7-8F66-006614328B99}"/>
    <cellStyle name="20% - Accent5 49" xfId="49803" xr:uid="{C6E0A156-1309-4B93-B1AB-7C8B739EEAEA}"/>
    <cellStyle name="20% - Accent5 5" xfId="14414" xr:uid="{00A8E0FB-2F9A-4A08-949B-3CF8A420F6C0}"/>
    <cellStyle name="20% - Accent5 5 2" xfId="14415" xr:uid="{C456E12F-1A9F-402E-88CA-439A2E19C206}"/>
    <cellStyle name="20% - Accent5 5 2 2" xfId="14416" xr:uid="{90911D86-FFB3-4D72-8419-A469CE3551CC}"/>
    <cellStyle name="20% - Accent5 5 2 3" xfId="14417" xr:uid="{61041BA3-A7C8-416F-900C-962EC503975A}"/>
    <cellStyle name="20% - Accent5 5 2_AVA DVA EL" xfId="14418" xr:uid="{857AED13-93D1-481D-B75E-B6A2DD8F33AC}"/>
    <cellStyle name="20% - Accent5 5 3" xfId="14419" xr:uid="{19ADE4AE-E7A0-4E4A-89D9-956F93616FDC}"/>
    <cellStyle name="20% - Accent5 5 4" xfId="43297" xr:uid="{6FE1B5E3-3E2A-40CD-9903-AE545717F507}"/>
    <cellStyle name="20% - Accent5 5_AVA DVA EL" xfId="14420" xr:uid="{075792B8-BD15-42C1-B01F-157BE01C0D04}"/>
    <cellStyle name="20% - Accent5 50" xfId="49804" xr:uid="{3EF5E5D8-D479-4AD0-9D7C-D39AFA1FA5F5}"/>
    <cellStyle name="20% - Accent5 51" xfId="49805" xr:uid="{173894D2-38A5-43C2-9328-46464C300EB7}"/>
    <cellStyle name="20% - Accent5 52" xfId="49806" xr:uid="{D1595E57-D35E-44B5-BB6F-3A0CB301DF6A}"/>
    <cellStyle name="20% - Accent5 53" xfId="49807" xr:uid="{500753CE-83A7-4834-B913-FEC5A3D69E3A}"/>
    <cellStyle name="20% - Accent5 54" xfId="49808" xr:uid="{170807D2-E326-4114-A339-5911369D4871}"/>
    <cellStyle name="20% - Accent5 55" xfId="49809" xr:uid="{CCC9872F-2D14-43DD-A393-E0828528E567}"/>
    <cellStyle name="20% - Accent5 56" xfId="49810" xr:uid="{7D17C175-8256-4C85-B541-A0AB2668D2F3}"/>
    <cellStyle name="20% - Accent5 57" xfId="49811" xr:uid="{C161B339-5289-4ECA-A1D8-ED5F230E53BA}"/>
    <cellStyle name="20% - Accent5 58" xfId="49812" xr:uid="{9D803823-CFEA-43EA-A3BB-0AF377679C17}"/>
    <cellStyle name="20% - Accent5 59" xfId="49813" xr:uid="{0820C7F4-0B4A-44DF-B004-9A0FCD2697E5}"/>
    <cellStyle name="20% - Accent5 6" xfId="14421" xr:uid="{7D87D94A-48D8-42D9-A238-6763997C904F}"/>
    <cellStyle name="20% - Accent5 6 2" xfId="14422" xr:uid="{B7A702D8-CE64-4313-A9DE-6834CCE64FB2}"/>
    <cellStyle name="20% - Accent5 6 2 2" xfId="14423" xr:uid="{87DF63F0-0B4A-4ECE-868E-517749B5BE6B}"/>
    <cellStyle name="20% - Accent5 6 2 3" xfId="14424" xr:uid="{FD6784FF-52B8-44A1-B9C0-5A731E2DEF7F}"/>
    <cellStyle name="20% - Accent5 6 2_AVA DVA EL" xfId="14425" xr:uid="{106EC259-686D-47EE-BC1C-7A168017B737}"/>
    <cellStyle name="20% - Accent5 6 3" xfId="14426" xr:uid="{E2701CE5-F0FA-4857-AA82-545D65E76CF5}"/>
    <cellStyle name="20% - Accent5 6_AVA DVA EL" xfId="14427" xr:uid="{03AFFADA-804F-4CA0-A652-78396513D03B}"/>
    <cellStyle name="20% - Accent5 60" xfId="49814" xr:uid="{EB499A89-1024-4F26-A646-5E58508E11F1}"/>
    <cellStyle name="20% - Accent5 61" xfId="49815" xr:uid="{0C274594-DC18-483A-9237-60B832EC0272}"/>
    <cellStyle name="20% - Accent5 62" xfId="49816" xr:uid="{267174E1-93CB-4355-B444-E914F0406975}"/>
    <cellStyle name="20% - Accent5 63" xfId="49817" xr:uid="{18E71A3F-1FFD-41AF-B8DF-ADF215DFD4AC}"/>
    <cellStyle name="20% - Accent5 64" xfId="49818" xr:uid="{9D232706-044A-4E7C-996F-3E1943D6DA61}"/>
    <cellStyle name="20% - Accent5 65" xfId="49819" xr:uid="{C10AEAB2-745E-489E-8998-7BE41319F102}"/>
    <cellStyle name="20% - Accent5 66" xfId="49820" xr:uid="{BC73A765-3B76-4BFA-9D7F-52FF3F4D8563}"/>
    <cellStyle name="20% - Accent5 67" xfId="49821" xr:uid="{2DC2AEED-82EE-4148-8021-B09C7528C055}"/>
    <cellStyle name="20% - Accent5 68" xfId="49822" xr:uid="{995BF00A-2C88-408B-BA55-629C34045F5F}"/>
    <cellStyle name="20% - Accent5 69" xfId="49823" xr:uid="{BF253DE5-D12C-4B87-B447-C0F273A2DDE9}"/>
    <cellStyle name="20% - Accent5 7" xfId="14428" xr:uid="{DBECB69A-3FA5-49AB-B80A-B9EF249DF26D}"/>
    <cellStyle name="20% - Accent5 7 2" xfId="14429" xr:uid="{E42E53CE-F216-4FAC-B34E-8EA67DF09BDC}"/>
    <cellStyle name="20% - Accent5 7 2 2" xfId="14430" xr:uid="{05E9BF91-8900-4556-ACE6-35995BDFAE75}"/>
    <cellStyle name="20% - Accent5 7 2 3" xfId="14431" xr:uid="{BEDD1C49-28CB-449F-B083-BDD22609C19B}"/>
    <cellStyle name="20% - Accent5 7 2_AVA DVA EL" xfId="14432" xr:uid="{362DEB2A-B96C-4D1F-94CF-CB32D92A0839}"/>
    <cellStyle name="20% - Accent5 7 3" xfId="14433" xr:uid="{47C20E93-1C2D-4E13-BAC7-64D06E1CC2BF}"/>
    <cellStyle name="20% - Accent5 7_AVA DVA EL" xfId="14434" xr:uid="{C3614C83-9D90-4D76-992F-83DA9B8A525A}"/>
    <cellStyle name="20% - Accent5 70" xfId="49824" xr:uid="{76373E6A-2DBA-49DD-9F4D-CD583689F3B4}"/>
    <cellStyle name="20% - Accent5 71" xfId="49825" xr:uid="{02BE17E7-5B0F-48EE-BBE3-9FC142B5C2F1}"/>
    <cellStyle name="20% - Accent5 8" xfId="14435" xr:uid="{65E24243-7912-4529-B831-324896A9F63C}"/>
    <cellStyle name="20% - Accent5 8 2" xfId="14436" xr:uid="{B39D2A02-5BFD-4252-9176-0FF74228665A}"/>
    <cellStyle name="20% - Accent5 8 2 2" xfId="14437" xr:uid="{1583D3FF-AD9E-4FF5-A34E-844F20AC48F0}"/>
    <cellStyle name="20% - Accent5 8 2 3" xfId="14438" xr:uid="{39C57E63-3723-4411-9826-7D7F01C76AE9}"/>
    <cellStyle name="20% - Accent5 8 2_AVA DVA EL" xfId="14439" xr:uid="{8809CC65-DD83-43B8-8C7C-4AC1212AD92B}"/>
    <cellStyle name="20% - Accent5 8 3" xfId="14440" xr:uid="{E067725C-BA7A-49D8-BF49-6702C3E001E7}"/>
    <cellStyle name="20% - Accent5 8_AVA DVA EL" xfId="14441" xr:uid="{29953333-9910-4400-BDDF-E43DE25C0AA4}"/>
    <cellStyle name="20% - Accent5 9" xfId="14442" xr:uid="{3A9928DD-4189-49DA-A5D9-9BEB93903EE9}"/>
    <cellStyle name="20% - Accent5 9 2" xfId="14443" xr:uid="{83AF524C-8A2F-428A-A2EC-09DE6E93457C}"/>
    <cellStyle name="20% - Accent5 9 2 2" xfId="14444" xr:uid="{19D83B29-77F6-4EC8-9799-3594842D590B}"/>
    <cellStyle name="20% - Accent5 9 2 3" xfId="14445" xr:uid="{B41CC7AD-B11A-4970-8123-300DB64BCD7A}"/>
    <cellStyle name="20% - Accent5 9 2_AVA DVA EL" xfId="14446" xr:uid="{0DE20DF7-2F3A-426B-81BE-1D171F195798}"/>
    <cellStyle name="20% - Accent5 9 3" xfId="14447" xr:uid="{9BE2D0B3-4E87-4BDF-B4F2-17CBD6AE7E4A}"/>
    <cellStyle name="20% - Accent5 9_AVA DVA EL" xfId="14448" xr:uid="{63F60579-D6BA-4213-93A8-108715AAB154}"/>
    <cellStyle name="20% - Accent5_4Q16" xfId="14449" xr:uid="{0E0255D5-9916-426C-B8FD-CFB9EB244FC1}"/>
    <cellStyle name="20% - Accent6" xfId="3427" xr:uid="{2E47AD94-D750-4879-9708-51FD1093E2B0}"/>
    <cellStyle name="20% - Accent6 10" xfId="14450" xr:uid="{A252F9D8-020E-4A7E-B4DB-E9C14AA3CA8F}"/>
    <cellStyle name="20% - Accent6 10 2" xfId="14451" xr:uid="{858E0F1B-D002-4C49-9114-8A575CEF9570}"/>
    <cellStyle name="20% - Accent6 10 3" xfId="14452" xr:uid="{589E6301-265C-49EE-81E9-39D0F8D00B76}"/>
    <cellStyle name="20% - Accent6 10_AVA DVA EL" xfId="14453" xr:uid="{247E3ADB-A400-49D9-BF07-0483F65F5AE0}"/>
    <cellStyle name="20% - Accent6 11" xfId="14454" xr:uid="{58775A63-8936-47D2-9D84-03D80FB3E121}"/>
    <cellStyle name="20% - Accent6 12" xfId="14455" xr:uid="{29954FDB-0630-4753-A905-0D689F00D788}"/>
    <cellStyle name="20% - Accent6 13" xfId="49826" xr:uid="{8A4826EF-C53D-425C-80D7-5261FA5B2C6E}"/>
    <cellStyle name="20% - Accent6 14" xfId="42573" xr:uid="{A458AB4B-8E42-4B9E-A0CA-81BDCDE5B166}"/>
    <cellStyle name="20% - Accent6 15" xfId="42615" xr:uid="{54AD0AF2-A739-4B68-B44A-03685DBBAE0D}"/>
    <cellStyle name="20% - Accent6 16" xfId="42653" xr:uid="{11D66581-4853-4B41-BB5B-9C56052AA98F}"/>
    <cellStyle name="20% - Accent6 17" xfId="49827" xr:uid="{E934F5CB-58D9-4F7E-BAD4-04FE47FB3258}"/>
    <cellStyle name="20% - Accent6 18" xfId="49828" xr:uid="{FE455563-8075-4EF1-9BDB-9C570A9BFB0B}"/>
    <cellStyle name="20% - Accent6 19" xfId="49829" xr:uid="{0C136996-B69F-46A5-817B-5C71C534E0A5}"/>
    <cellStyle name="20% - Accent6 2" xfId="3428" xr:uid="{D14D2833-58F8-4158-8B6E-D345E2927F56}"/>
    <cellStyle name="20% - Accent6 2 2" xfId="3429" xr:uid="{64CA0693-1F95-4674-B5A0-7D648BDBF948}"/>
    <cellStyle name="20% - Accent6 2 2 2" xfId="14456" xr:uid="{4F4E216D-630F-4B93-BCA5-0B6962DB5966}"/>
    <cellStyle name="20% - Accent6 2 2 2 2" xfId="14457" xr:uid="{6E8F4205-2E25-4975-A59D-239180FA75ED}"/>
    <cellStyle name="20% - Accent6 2 2 2 2 2" xfId="43299" xr:uid="{65CC9F8F-5DD7-4C11-896B-A27C6E8EBB01}"/>
    <cellStyle name="20% - Accent6 2 2 2 2_Non-NII" xfId="43298" xr:uid="{9A2FF066-F204-4D00-99B5-B74D0C3E9CD7}"/>
    <cellStyle name="20% - Accent6 2 2 2 3" xfId="14458" xr:uid="{C288A13D-C7B5-4897-85AD-973AAABE4217}"/>
    <cellStyle name="20% - Accent6 2 2 2 4" xfId="43300" xr:uid="{1416D553-8C1C-4115-86FD-727575B2A7D0}"/>
    <cellStyle name="20% - Accent6 2 2 2_AVA DVA EL" xfId="14459" xr:uid="{2549273F-3476-4EA7-8939-DFC5D989FFC2}"/>
    <cellStyle name="20% - Accent6 2 2 3" xfId="14460" xr:uid="{EF408DEC-0F63-4B91-88AF-33121E6A24D2}"/>
    <cellStyle name="20% - Accent6 2 2 3 2" xfId="14461" xr:uid="{5DC2547E-1B8E-4F73-B711-734FDD3F3F44}"/>
    <cellStyle name="20% - Accent6 2 2 3 3" xfId="14462" xr:uid="{F7DD6576-EBED-4B26-B034-0FDAC58D6A10}"/>
    <cellStyle name="20% - Accent6 2 2 3_AVA DVA EL" xfId="14463" xr:uid="{43E1629B-3DE2-4DC2-8686-D369C5F825A6}"/>
    <cellStyle name="20% - Accent6 2 2 4" xfId="14464" xr:uid="{FFBFDE8D-4948-4841-851D-34A3784EE620}"/>
    <cellStyle name="20% - Accent6 2 2 4 2" xfId="14465" xr:uid="{7257CA90-FE26-45F7-AE62-EAFA02167E48}"/>
    <cellStyle name="20% - Accent6 2 2 4 3" xfId="14466" xr:uid="{6AC2597D-0B8D-4BA7-AA4E-83E3D2D90662}"/>
    <cellStyle name="20% - Accent6 2 2 4_AVA DVA EL" xfId="14467" xr:uid="{331F82A5-A013-4E4E-AF82-9F25B7B13745}"/>
    <cellStyle name="20% - Accent6 2 2 5" xfId="14468" xr:uid="{F07C6E0B-800E-4265-BE31-973CE0CE48F6}"/>
    <cellStyle name="20% - Accent6 2 2 5 2" xfId="14469" xr:uid="{DC00DB05-136D-4BFE-A8B1-E938755F7943}"/>
    <cellStyle name="20% - Accent6 2 2 5 3" xfId="14470" xr:uid="{D525650A-BE53-420A-8575-0604C91BA4A0}"/>
    <cellStyle name="20% - Accent6 2 2 5_AVA DVA EL" xfId="14471" xr:uid="{AA8DF285-1FD6-47C3-A8B2-D0CFBDFAFB31}"/>
    <cellStyle name="20% - Accent6 2 2 6" xfId="14472" xr:uid="{ED3D23DD-28ED-4AA1-B15D-4ACED6C064DF}"/>
    <cellStyle name="20% - Accent6 2 2 6 2" xfId="14473" xr:uid="{5794390D-799A-42EA-B126-D5FB0AFD3F09}"/>
    <cellStyle name="20% - Accent6 2 2 6 3" xfId="14474" xr:uid="{C8F0687E-2800-49B8-8114-96D6B8E1EF1D}"/>
    <cellStyle name="20% - Accent6 2 2 6_AVA DVA EL" xfId="14475" xr:uid="{4F33B923-0713-4DA1-8DBD-3A0972A7517F}"/>
    <cellStyle name="20% - Accent6 2 2 7" xfId="14476" xr:uid="{F6C627CB-EFC8-4FC1-AFCF-3DCCF2B5F82C}"/>
    <cellStyle name="20% - Accent6 2 2_AccImp" xfId="61958" xr:uid="{AD789BF1-ACBD-46BC-8AA5-32A6D593ED1F}"/>
    <cellStyle name="20% - Accent6 2 3" xfId="14477" xr:uid="{D5E6F946-2325-468F-B8D3-D5AEA9ECC150}"/>
    <cellStyle name="20% - Accent6 2 3 2" xfId="14478" xr:uid="{23C99745-18C4-4C22-8D93-C0B1E5D54E14}"/>
    <cellStyle name="20% - Accent6 2 3 2 2" xfId="14479" xr:uid="{8E0D2294-7819-40B6-AD15-8D81E5D30E75}"/>
    <cellStyle name="20% - Accent6 2 3 2 3" xfId="14480" xr:uid="{66C66B78-866A-4A74-88C7-6C2DC9D6100C}"/>
    <cellStyle name="20% - Accent6 2 3 2_AVA DVA EL" xfId="14481" xr:uid="{B8F7615C-07B8-447A-B9CE-156B4DB7C588}"/>
    <cellStyle name="20% - Accent6 2 3 3" xfId="14482" xr:uid="{007DE485-B759-4135-A600-B0702E13EE1F}"/>
    <cellStyle name="20% - Accent6 2 3 4" xfId="43301" xr:uid="{3F2EACE7-6BF5-4A20-9A21-977E429914B2}"/>
    <cellStyle name="20% - Accent6 2 3_AVA DVA EL" xfId="14483" xr:uid="{1B5FD416-4E2D-45D9-81E0-EC57168DB617}"/>
    <cellStyle name="20% - Accent6 2 4" xfId="14484" xr:uid="{080E6BDE-9317-4CB4-8852-E20A62E1B1BF}"/>
    <cellStyle name="20% - Accent6 2 4 2" xfId="14485" xr:uid="{41CF4641-DB70-4115-98E2-32EDC7F44F2D}"/>
    <cellStyle name="20% - Accent6 2 4 2 2" xfId="14486" xr:uid="{E5120A0C-0815-4DF4-AB45-1D7A248BAA0B}"/>
    <cellStyle name="20% - Accent6 2 4 2 3" xfId="14487" xr:uid="{5BC2F7D6-9F5B-471F-88CC-8DD02CAD760E}"/>
    <cellStyle name="20% - Accent6 2 4 2_AVA DVA EL" xfId="14488" xr:uid="{3698F4EC-254B-43FE-B1F9-3CA81604BEB9}"/>
    <cellStyle name="20% - Accent6 2 4 3" xfId="14489" xr:uid="{FDC1F968-4C14-48A8-8A74-FA7E3CFD0889}"/>
    <cellStyle name="20% - Accent6 2 4 4" xfId="14490" xr:uid="{4AE0B525-7234-4D9E-993E-7114E661DC4D}"/>
    <cellStyle name="20% - Accent6 2 4_AVA DVA EL" xfId="14491" xr:uid="{7160B3A6-D17D-47C9-84ED-4C8052E380C0}"/>
    <cellStyle name="20% - Accent6 2 5" xfId="14492" xr:uid="{F8B785CF-087B-45FC-8E9A-81AF659BC807}"/>
    <cellStyle name="20% - Accent6 2 5 2" xfId="14493" xr:uid="{F502CBCD-8323-411D-89D6-5F3DA212FA2E}"/>
    <cellStyle name="20% - Accent6 2 5 3" xfId="14494" xr:uid="{3FC0651B-826C-4895-B09B-7A5A84A1A24F}"/>
    <cellStyle name="20% - Accent6 2 5_AVA DVA EL" xfId="14495" xr:uid="{A60DFEBA-1666-4418-BD67-6FA0DFFBF6B2}"/>
    <cellStyle name="20% - Accent6 2 6" xfId="14496" xr:uid="{7542AD83-FDF7-4618-A81A-B41ADA6A9ECF}"/>
    <cellStyle name="20% - Accent6 2 6 2" xfId="14497" xr:uid="{0F16FBE5-B428-4D5A-A134-E5E55B56824F}"/>
    <cellStyle name="20% - Accent6 2 6 3" xfId="14498" xr:uid="{B0169FBA-6F94-411F-8633-776080AA2573}"/>
    <cellStyle name="20% - Accent6 2 6_AVA DVA EL" xfId="14499" xr:uid="{0B95115B-8748-483F-B9B6-8FBEF6B66F07}"/>
    <cellStyle name="20% - Accent6 2 7" xfId="14500" xr:uid="{E0168CFF-48BD-47E9-8BC9-AE9618F6B263}"/>
    <cellStyle name="20% - Accent6 2 7 2" xfId="14501" xr:uid="{D3BE0866-6EBA-484E-985E-6576BBE4BA24}"/>
    <cellStyle name="20% - Accent6 2 7 3" xfId="14502" xr:uid="{B31DB02D-5B0E-45DD-8213-F56A2EE1FB04}"/>
    <cellStyle name="20% - Accent6 2 7_AVA DVA EL" xfId="14503" xr:uid="{9743905E-3929-4F38-AAF1-80C8F5EDE80D}"/>
    <cellStyle name="20% - Accent6 2 8" xfId="14504" xr:uid="{8FB0C9C2-AE86-4EAA-AD7B-D79280A4B46A}"/>
    <cellStyle name="20% - Accent6 2 9" xfId="14505" xr:uid="{1F6E721E-AB54-4A55-9294-6A0144786702}"/>
    <cellStyle name="20% - Accent6 2_4Q16" xfId="14506" xr:uid="{E1E62385-81E9-4ACE-934E-EE09E94446E7}"/>
    <cellStyle name="20% - Accent6 20" xfId="49830" xr:uid="{1DE2450B-5AC4-4ACC-BADF-48A0C60585CD}"/>
    <cellStyle name="20% - Accent6 21" xfId="49831" xr:uid="{E621A05B-AE6B-4A61-8BEE-3FEA23C677DE}"/>
    <cellStyle name="20% - Accent6 22" xfId="49832" xr:uid="{277A86A5-525B-48AB-BA40-EF73A0FF7B18}"/>
    <cellStyle name="20% - Accent6 23" xfId="49833" xr:uid="{7CD45B6B-9207-41F9-A172-F5D95B8368DA}"/>
    <cellStyle name="20% - Accent6 24" xfId="49834" xr:uid="{67F3255E-DC01-4C51-8D1A-071D7D5BC41F}"/>
    <cellStyle name="20% - Accent6 25" xfId="49835" xr:uid="{36DA5C86-AE6F-40B9-BE14-7DF8FE4B3191}"/>
    <cellStyle name="20% - Accent6 26" xfId="49836" xr:uid="{8B0025DC-19DC-49F6-BEAB-A95C01750C1D}"/>
    <cellStyle name="20% - Accent6 27" xfId="49837" xr:uid="{1274E86B-599E-4A89-BC35-D632E0E012CB}"/>
    <cellStyle name="20% - Accent6 28" xfId="49838" xr:uid="{9D7118BF-F496-4633-B064-C6CD55917B91}"/>
    <cellStyle name="20% - Accent6 29" xfId="49839" xr:uid="{D1987AA2-F7B9-4B9F-B8C7-DE0437560F11}"/>
    <cellStyle name="20% - Accent6 3" xfId="3430" xr:uid="{EFE4DF3B-1784-422E-B641-EDE2DBAEAF35}"/>
    <cellStyle name="20% - Accent6 3 2" xfId="14507" xr:uid="{661E05BD-EE9C-4675-99C4-3D86B92AC566}"/>
    <cellStyle name="20% - Accent6 3 2 2" xfId="14508" xr:uid="{82690B3A-F3A1-4023-A248-F43139A67D75}"/>
    <cellStyle name="20% - Accent6 3 2 2 2" xfId="43303" xr:uid="{BB1B5F9C-45C4-49E3-BD2B-41A61B7EFE9E}"/>
    <cellStyle name="20% - Accent6 3 2 2_Non-NII" xfId="43302" xr:uid="{663E0CB3-9FA1-4E34-B932-9D51F4B3EECB}"/>
    <cellStyle name="20% - Accent6 3 2 3" xfId="14509" xr:uid="{3F487EA2-A3AB-498C-AA12-2421D7E87289}"/>
    <cellStyle name="20% - Accent6 3 2 4" xfId="43304" xr:uid="{6F33B60E-46C7-4915-B3C4-49DB9FE48FE1}"/>
    <cellStyle name="20% - Accent6 3 2_AVA DVA EL" xfId="14510" xr:uid="{64955B79-DBA7-4075-91A5-AAF105828994}"/>
    <cellStyle name="20% - Accent6 3 3" xfId="14511" xr:uid="{3BACD345-B2B1-413E-B2F4-19013B82B740}"/>
    <cellStyle name="20% - Accent6 3 3 2" xfId="43306" xr:uid="{F3EE580F-0AAD-4907-B41C-36925AF58AAE}"/>
    <cellStyle name="20% - Accent6 3 3_Non-NII" xfId="43305" xr:uid="{D8B5BE2A-A7AB-4A1A-8607-9B14ACAC9208}"/>
    <cellStyle name="20% - Accent6 3 4" xfId="43307" xr:uid="{D9B75223-D677-471D-8738-BF2C1372DEF4}"/>
    <cellStyle name="20% - Accent6 3 5" xfId="43308" xr:uid="{4FB17986-74DA-48F1-992A-52C573F55F61}"/>
    <cellStyle name="20% - Accent6 3 6" xfId="43309" xr:uid="{3700949B-28A1-4DF3-83E0-F06165368E6B}"/>
    <cellStyle name="20% - Accent6 3_AVA DVA EL" xfId="14512" xr:uid="{A50D62BF-C66B-4789-A4D1-1D9CB257A94D}"/>
    <cellStyle name="20% - Accent6 30" xfId="49840" xr:uid="{128A3730-78D2-40C6-B286-9D09F1B70E78}"/>
    <cellStyle name="20% - Accent6 31" xfId="49841" xr:uid="{9D82C07A-C0B9-401A-A528-0DFA1E457DC2}"/>
    <cellStyle name="20% - Accent6 32" xfId="49842" xr:uid="{8C227217-CA3F-4605-914A-BCE5A51E4816}"/>
    <cellStyle name="20% - Accent6 33" xfId="49843" xr:uid="{A1373EC1-38F2-43C2-9E41-F280C5EE4955}"/>
    <cellStyle name="20% - Accent6 34" xfId="49844" xr:uid="{4BD49CD6-3827-41EF-83D4-53848FD692A5}"/>
    <cellStyle name="20% - Accent6 35" xfId="49845" xr:uid="{9AD2CC53-44BC-4992-93AA-EA39584399F3}"/>
    <cellStyle name="20% - Accent6 36" xfId="49846" xr:uid="{DD8F113F-C678-43E0-82E1-57F11D03CEF7}"/>
    <cellStyle name="20% - Accent6 37" xfId="49847" xr:uid="{8202D947-227F-40F7-A618-BF36302C8979}"/>
    <cellStyle name="20% - Accent6 38" xfId="49848" xr:uid="{A186ADDF-8A42-4028-8031-BC7C511FEB39}"/>
    <cellStyle name="20% - Accent6 39" xfId="49849" xr:uid="{1B6D2988-AC54-48A8-A2BE-D16FAA916E42}"/>
    <cellStyle name="20% - Accent6 4" xfId="14513" xr:uid="{071D4C9C-0F50-40C3-B19D-4CA429181051}"/>
    <cellStyle name="20% - Accent6 4 2" xfId="14514" xr:uid="{81E307E1-9307-47A2-9104-536B664480C1}"/>
    <cellStyle name="20% - Accent6 4 2 2" xfId="14515" xr:uid="{2E1C048F-1858-409E-B6FD-8AA50BA361FA}"/>
    <cellStyle name="20% - Accent6 4 2 3" xfId="14516" xr:uid="{6A3BC13F-BF0E-49A3-945A-C19CCFD6121D}"/>
    <cellStyle name="20% - Accent6 4 2_AVA DVA EL" xfId="14517" xr:uid="{D6AA7999-A1B5-4B18-8033-AC4851A29D5C}"/>
    <cellStyle name="20% - Accent6 4 3" xfId="14518" xr:uid="{B176BAA8-0555-41DB-9F2A-E0EEE6F19E28}"/>
    <cellStyle name="20% - Accent6 4 3 2" xfId="14519" xr:uid="{FBAA5A73-9F64-4257-9EC0-90A19976450F}"/>
    <cellStyle name="20% - Accent6 4 3 3" xfId="14520" xr:uid="{76FC6E85-7C95-4ECC-9912-D055E42BFAC3}"/>
    <cellStyle name="20% - Accent6 4 3_AVA DVA EL" xfId="14521" xr:uid="{D05AF6D2-9E29-4455-851B-B8DA003CC8DD}"/>
    <cellStyle name="20% - Accent6 4 4" xfId="14522" xr:uid="{CA3E669C-2ED4-4951-8462-CB4654E2A07E}"/>
    <cellStyle name="20% - Accent6 4 4 2" xfId="14523" xr:uid="{BE83FACA-CE96-4874-920F-6E28F695AFB5}"/>
    <cellStyle name="20% - Accent6 4 4 3" xfId="14524" xr:uid="{8B05D794-172E-455D-A44C-DD8AF440EA9A}"/>
    <cellStyle name="20% - Accent6 4 4_AVA DVA EL" xfId="14525" xr:uid="{EFC2563C-B2CE-4B10-90C0-337B37900533}"/>
    <cellStyle name="20% - Accent6 4 5" xfId="14526" xr:uid="{D214D357-446C-4CD1-B35A-300193A486F9}"/>
    <cellStyle name="20% - Accent6 4_AccImpNOTE" xfId="61959" xr:uid="{FC0768ED-A61B-43BC-9F9E-BBFBAB4D30D7}"/>
    <cellStyle name="20% - Accent6 40" xfId="49850" xr:uid="{F7376582-6563-48C8-9B78-269FBC6F3EBA}"/>
    <cellStyle name="20% - Accent6 41" xfId="49851" xr:uid="{AA3202F2-F33B-40B6-AE33-E18C6E1904B4}"/>
    <cellStyle name="20% - Accent6 42" xfId="49852" xr:uid="{38289638-6530-406A-9DB7-1A3A601D9CC3}"/>
    <cellStyle name="20% - Accent6 43" xfId="49853" xr:uid="{64739FA1-2F14-4B1A-95BC-92BE4A7B64EE}"/>
    <cellStyle name="20% - Accent6 44" xfId="49854" xr:uid="{58F0DF60-EC13-4D3C-ACF0-279C1A81FCAB}"/>
    <cellStyle name="20% - Accent6 45" xfId="49855" xr:uid="{3C0AA1E1-D881-4804-B076-F2406A127D57}"/>
    <cellStyle name="20% - Accent6 46" xfId="49856" xr:uid="{A1A71BFD-ECE9-4DA0-BFDB-A5D9C16299AA}"/>
    <cellStyle name="20% - Accent6 47" xfId="49857" xr:uid="{E4E746A8-097D-445E-94E0-900D6899532E}"/>
    <cellStyle name="20% - Accent6 48" xfId="49858" xr:uid="{E98E525C-99B5-4661-B1F4-FB622C329838}"/>
    <cellStyle name="20% - Accent6 49" xfId="49859" xr:uid="{D28192DA-A7F7-49CC-A004-481D2C07E196}"/>
    <cellStyle name="20% - Accent6 5" xfId="14527" xr:uid="{A51047FD-636D-4035-8A64-EC555055A250}"/>
    <cellStyle name="20% - Accent6 5 2" xfId="14528" xr:uid="{63835C41-A980-4D92-9D84-C96DC7DBE067}"/>
    <cellStyle name="20% - Accent6 5 2 2" xfId="43311" xr:uid="{3E51EB75-2C5F-4419-92EB-BA21A66DE293}"/>
    <cellStyle name="20% - Accent6 5 2_Non-NII" xfId="43310" xr:uid="{E5CED4FF-065E-494C-BC40-E5E543109DBC}"/>
    <cellStyle name="20% - Accent6 5 3" xfId="43312" xr:uid="{F447A061-B80B-493E-B20E-4858F7B25E4B}"/>
    <cellStyle name="20% - Accent6 5 4" xfId="43313" xr:uid="{B4FE842E-95E5-48FE-8821-86CC39185950}"/>
    <cellStyle name="20% - Accent6 5_AVA DVA EL" xfId="14529" xr:uid="{CCC551B8-6FF3-49FC-9DE0-B1476B6399CC}"/>
    <cellStyle name="20% - Accent6 50" xfId="49860" xr:uid="{0F8BCE25-B820-4651-B454-5A91EE60C5B9}"/>
    <cellStyle name="20% - Accent6 51" xfId="49861" xr:uid="{BC815A9A-5B62-4D87-9F7F-E94DE41769B8}"/>
    <cellStyle name="20% - Accent6 52" xfId="49862" xr:uid="{365DECED-94A3-4A09-BC99-C784CDB826E9}"/>
    <cellStyle name="20% - Accent6 53" xfId="49863" xr:uid="{E1519FEB-20B2-4E9E-9C4B-D654A84F77F5}"/>
    <cellStyle name="20% - Accent6 54" xfId="49864" xr:uid="{B6157392-22DC-413E-8EFF-F42851394211}"/>
    <cellStyle name="20% - Accent6 55" xfId="49865" xr:uid="{EE134583-79A8-46E9-812E-320F649E1EAE}"/>
    <cellStyle name="20% - Accent6 56" xfId="49866" xr:uid="{A92E725F-B958-4D78-9487-BE2ACF198D3B}"/>
    <cellStyle name="20% - Accent6 57" xfId="49867" xr:uid="{3FB3C64D-B015-4FA4-80DD-CF4683A46FA0}"/>
    <cellStyle name="20% - Accent6 58" xfId="49868" xr:uid="{260C18C8-CE9B-4268-9A21-121581136AB8}"/>
    <cellStyle name="20% - Accent6 59" xfId="49869" xr:uid="{04D59FCD-5A51-40A8-A614-3FA3E9F13A7A}"/>
    <cellStyle name="20% - Accent6 6" xfId="14530" xr:uid="{E94416FA-A656-4B55-9807-E5294A6A8B6D}"/>
    <cellStyle name="20% - Accent6 6 2" xfId="14531" xr:uid="{3EDAA52C-938B-42F7-8F38-908D7E2E7586}"/>
    <cellStyle name="20% - Accent6 6_AVA DVA EL" xfId="14532" xr:uid="{AEE2633F-4403-4EA9-9CD2-784D0C9518F5}"/>
    <cellStyle name="20% - Accent6 60" xfId="49870" xr:uid="{1972D70A-1C5D-44C7-87A0-DA7E5E605804}"/>
    <cellStyle name="20% - Accent6 61" xfId="49871" xr:uid="{9EAE8884-8C92-46D9-9048-2961D002D007}"/>
    <cellStyle name="20% - Accent6 62" xfId="49872" xr:uid="{1A37B6A7-C42C-440F-BB2C-EC7EBCF32F94}"/>
    <cellStyle name="20% - Accent6 63" xfId="49873" xr:uid="{B8041F47-850F-4EEC-AD01-3116048272A6}"/>
    <cellStyle name="20% - Accent6 64" xfId="49874" xr:uid="{42318AD5-DCAE-48C2-9D06-CF52CECC7189}"/>
    <cellStyle name="20% - Accent6 65" xfId="49875" xr:uid="{9F8EF333-9D08-4298-A5B4-A95C2C4E6872}"/>
    <cellStyle name="20% - Accent6 66" xfId="49876" xr:uid="{2A7EE4D4-C490-4E44-ABD6-8641A8F378B4}"/>
    <cellStyle name="20% - Accent6 67" xfId="49877" xr:uid="{4FD2EF91-0AEC-40C0-99AE-E1C9CF777F59}"/>
    <cellStyle name="20% - Accent6 68" xfId="49878" xr:uid="{60AECF55-9CD0-4424-B2DF-DF13ED650C66}"/>
    <cellStyle name="20% - Accent6 69" xfId="49879" xr:uid="{C6018246-10BF-41FE-80CA-9907CF342328}"/>
    <cellStyle name="20% - Accent6 7" xfId="14533" xr:uid="{C090CA00-06F3-412F-8779-5C7EF1DDC00F}"/>
    <cellStyle name="20% - Accent6 7 2" xfId="14534" xr:uid="{E6E86147-4887-4013-A24A-A44536B8F844}"/>
    <cellStyle name="20% - Accent6 7 2 2" xfId="14535" xr:uid="{5EB5E9D9-7144-4F38-AB74-9FA54A0FADEF}"/>
    <cellStyle name="20% - Accent6 7 2 3" xfId="14536" xr:uid="{20798F06-9586-4BA0-A11E-1FB421BC143D}"/>
    <cellStyle name="20% - Accent6 7 2_AVA DVA EL" xfId="14537" xr:uid="{6E8E7518-B307-4D07-89C5-E95F5DE2D655}"/>
    <cellStyle name="20% - Accent6 7 3" xfId="14538" xr:uid="{CE8B6B35-AB62-40D2-939E-922D2E23870B}"/>
    <cellStyle name="20% - Accent6 7_AVA DVA EL" xfId="14539" xr:uid="{3613F466-B62B-4E28-AE90-37B00E812B10}"/>
    <cellStyle name="20% - Accent6 70" xfId="49880" xr:uid="{C55B2670-EDD3-41B0-94CE-B5378FAA9390}"/>
    <cellStyle name="20% - Accent6 71" xfId="49881" xr:uid="{FE7B49D7-6981-476B-9A4D-C635A717F94E}"/>
    <cellStyle name="20% - Accent6 8" xfId="14540" xr:uid="{8F6786AF-4316-4D1F-BA79-5CFF4439717D}"/>
    <cellStyle name="20% - Accent6 8 2" xfId="14541" xr:uid="{1D35A0CA-E68D-4D1A-A2BF-67B4868DCC82}"/>
    <cellStyle name="20% - Accent6 8 2 2" xfId="14542" xr:uid="{A7EC59E2-0158-4A3E-9DD3-3C70314DC0BA}"/>
    <cellStyle name="20% - Accent6 8 2 3" xfId="14543" xr:uid="{D163AD82-5AC5-4DDC-9643-F0FBB51E08D2}"/>
    <cellStyle name="20% - Accent6 8 2_AVA DVA EL" xfId="14544" xr:uid="{688F8618-A069-44D4-BA81-5290B25C704A}"/>
    <cellStyle name="20% - Accent6 8 3" xfId="14545" xr:uid="{8950D669-B98C-45E6-A7D9-BACC240A56F0}"/>
    <cellStyle name="20% - Accent6 8_AVA DVA EL" xfId="14546" xr:uid="{F4D97F7F-27E5-449E-A493-E7580D60E5E1}"/>
    <cellStyle name="20% - Accent6 9" xfId="14547" xr:uid="{0D90DCD9-E100-4DE6-B561-8E8F42F24D41}"/>
    <cellStyle name="20% - Accent6 9 2" xfId="14548" xr:uid="{042DB33C-B2C8-43E5-9409-C23252B8BF56}"/>
    <cellStyle name="20% - Accent6 9 2 2" xfId="14549" xr:uid="{54C751CE-32DD-4345-A2CA-3F105C6EF27C}"/>
    <cellStyle name="20% - Accent6 9 2 3" xfId="14550" xr:uid="{F7B02F90-0207-4093-BD24-01E0247E9B91}"/>
    <cellStyle name="20% - Accent6 9 2_AVA DVA EL" xfId="14551" xr:uid="{6D151F97-C42D-4027-89FF-09C300FD9846}"/>
    <cellStyle name="20% - Accent6 9 3" xfId="14552" xr:uid="{638F4B7C-A032-49C6-882D-7B5CC1D78BD2}"/>
    <cellStyle name="20% - Accent6 9_AVA DVA EL" xfId="14553" xr:uid="{3ACBAEC4-0DC2-4858-A838-C2B0D0A29696}"/>
    <cellStyle name="20% - Accent6_4Q16" xfId="14554" xr:uid="{E94EB0EF-00CC-4121-A4BF-09D82E93DE40}"/>
    <cellStyle name="20% - akcent 1" xfId="3431" xr:uid="{F7F01B47-4C65-4B87-B800-DC45E6CEEE06}"/>
    <cellStyle name="20% - akcent 1 2" xfId="14555" xr:uid="{810EF105-74FA-405D-95D0-F088D861D5A9}"/>
    <cellStyle name="20% - akcent 1 3" xfId="14556" xr:uid="{8756F93A-2849-4AB0-92FF-62801BABFD6F}"/>
    <cellStyle name="20% - akcent 1_AVA DVA EL" xfId="14557" xr:uid="{7AD42AB2-D2C2-42A4-ACCA-1EECEC864273}"/>
    <cellStyle name="20% - akcent 2" xfId="3432" xr:uid="{085F37D0-9588-48AA-B2AC-453EC943247D}"/>
    <cellStyle name="20% - akcent 2 2" xfId="14558" xr:uid="{FA51C721-2AB5-49F1-9732-745C014A5016}"/>
    <cellStyle name="20% - akcent 2 3" xfId="14559" xr:uid="{C5DDE255-0DA8-494F-ACF7-251F6F383A49}"/>
    <cellStyle name="20% - akcent 2_AVA DVA EL" xfId="14560" xr:uid="{A1E0D90C-AE4C-47D3-8AFD-31B98D8565C6}"/>
    <cellStyle name="20% - akcent 3" xfId="3433" xr:uid="{AE09C4FB-4ABD-431E-A275-18E9280F9E59}"/>
    <cellStyle name="20% - akcent 3 2" xfId="14561" xr:uid="{7DD34874-5486-4D9B-9674-AC2982477AB5}"/>
    <cellStyle name="20% - akcent 3 3" xfId="14562" xr:uid="{8D2B4F79-0C58-49F1-8F52-599D80D4528A}"/>
    <cellStyle name="20% - akcent 3_AVA DVA EL" xfId="14563" xr:uid="{37E8998E-1EE7-4385-A086-696B97ADE2ED}"/>
    <cellStyle name="20% - akcent 4" xfId="3434" xr:uid="{B9963A16-7C6E-420F-89C0-513E1847FF37}"/>
    <cellStyle name="20% - akcent 4 2" xfId="14564" xr:uid="{02F22AF8-3ED8-4712-AB34-C6B6E0106884}"/>
    <cellStyle name="20% - akcent 4 3" xfId="14565" xr:uid="{D798B99E-0A5F-47CA-B451-234C3A8A5C5F}"/>
    <cellStyle name="20% - akcent 4_AVA DVA EL" xfId="14566" xr:uid="{96B7F4E9-5185-44D6-8C1E-719E749F4F56}"/>
    <cellStyle name="20% - akcent 5" xfId="3435" xr:uid="{8E6A40D3-DF83-4C7E-8C60-4E05BCCD245E}"/>
    <cellStyle name="20% - akcent 5 2" xfId="14567" xr:uid="{C2D3D611-B9E4-4F16-9F13-F9C63837C15E}"/>
    <cellStyle name="20% - akcent 5 3" xfId="14568" xr:uid="{217DE7C7-EB48-4449-8B93-0FEDE405E0AC}"/>
    <cellStyle name="20% - akcent 5_AVA DVA EL" xfId="14569" xr:uid="{9A8F3CC9-FBC5-4117-8331-C69DD77DA8FA}"/>
    <cellStyle name="20% - akcent 6" xfId="3436" xr:uid="{97D6BD40-DEF0-4E0E-95A9-17B36228651D}"/>
    <cellStyle name="20% - akcent 6 2" xfId="14570" xr:uid="{357196BB-C665-40E7-B638-CF2ED5E9E0D7}"/>
    <cellStyle name="20% - akcent 6 3" xfId="14571" xr:uid="{E013C194-165B-4D6C-87D6-157AF471F28A}"/>
    <cellStyle name="20% - akcent 6_AVA DVA EL" xfId="14572" xr:uid="{20EA15AC-890A-439D-BFF8-727E85EE0AA2}"/>
    <cellStyle name="20% - Dekorfärg1" xfId="41856" xr:uid="{B721F74F-C880-4806-8A0D-80DB4DCE07C1}"/>
    <cellStyle name="20% - Dekorfärg2" xfId="41857" xr:uid="{9A266240-A724-4436-8B1E-0014FFB72E46}"/>
    <cellStyle name="20% - Dekorfärg3" xfId="41858" xr:uid="{77DF8F83-31AA-4F42-A561-BD5379E3D75E}"/>
    <cellStyle name="20% - Dekorfärg4" xfId="41859" xr:uid="{19CC2B4F-A7B2-4740-B4BD-42497CB93082}"/>
    <cellStyle name="20% - Dekorfärg5" xfId="41860" xr:uid="{A35FB5E4-526D-4F75-970C-AD688684CF49}"/>
    <cellStyle name="20% - Dekorfärg6" xfId="41861" xr:uid="{00D14733-82B2-4A4F-B778-EF8966DFA8F7}"/>
    <cellStyle name="20% - Énfasis1" xfId="14573" xr:uid="{038F5822-130F-40B1-842E-2CFA023D033A}"/>
    <cellStyle name="20% - Énfasis1 2" xfId="14574" xr:uid="{800D0744-6A5B-42F8-BB0E-9219D0473837}"/>
    <cellStyle name="20% - Énfasis1 3" xfId="14575" xr:uid="{F4D24586-461C-40C2-B3A0-2C72189B7D4E}"/>
    <cellStyle name="20% - Énfasis1_AccImp" xfId="61960" xr:uid="{AC013C20-447A-4872-8334-08862B9E067C}"/>
    <cellStyle name="20% - Énfasis2" xfId="14576" xr:uid="{2AACC4E6-C2BA-4514-8DD9-7AA5E24C0596}"/>
    <cellStyle name="20% - Énfasis2 2" xfId="14577" xr:uid="{A2849DF3-B3A3-48ED-92C3-2B76FDE9F3AD}"/>
    <cellStyle name="20% - Énfasis2 3" xfId="14578" xr:uid="{EE7679E2-049B-4651-BEC9-4EA4E0A14B0F}"/>
    <cellStyle name="20% - Énfasis2_AccImp" xfId="61961" xr:uid="{02DBCF54-381D-4455-B91C-1710FFA7914D}"/>
    <cellStyle name="20% - Énfasis3" xfId="14579" xr:uid="{8A1CE54D-DD93-42DC-8DEA-80CD213A4781}"/>
    <cellStyle name="20% - Énfasis3 2" xfId="14580" xr:uid="{A8EB66AB-66FE-453D-BAC7-858C948B601B}"/>
    <cellStyle name="20% - Énfasis3 3" xfId="14581" xr:uid="{F3A4A66B-0F42-4105-A8B2-AD03D1DB708F}"/>
    <cellStyle name="20% - Énfasis3_AccImp" xfId="61962" xr:uid="{DE553CDD-B866-4DA1-99FB-0A00431B20CC}"/>
    <cellStyle name="20% - Énfasis4" xfId="14582" xr:uid="{9BEB97D5-FC4A-4540-950F-22383591D36F}"/>
    <cellStyle name="20% - Énfasis4 2" xfId="14583" xr:uid="{7FEBFB1A-3674-4A72-8D06-16687E066888}"/>
    <cellStyle name="20% - Énfasis4 3" xfId="14584" xr:uid="{3FA61DDD-A7BD-4DE1-AB26-64F8CF3608A1}"/>
    <cellStyle name="20% - Énfasis4_AccImp" xfId="61963" xr:uid="{21494590-03EE-4DDC-84EC-55F07DE2A65B}"/>
    <cellStyle name="20% - Énfasis5" xfId="14585" xr:uid="{C591B51D-DDE1-45EF-877A-444B2C131D1D}"/>
    <cellStyle name="20% - Énfasis5 2" xfId="14586" xr:uid="{11421609-F8F5-48F0-AD7D-6B718881B633}"/>
    <cellStyle name="20% - Énfasis5 3" xfId="14587" xr:uid="{D3E6907F-7879-451B-AD43-8B8EC761CED3}"/>
    <cellStyle name="20% - Énfasis5_AccImp" xfId="61964" xr:uid="{9C8D1386-1C13-405A-9304-4733D03927E5}"/>
    <cellStyle name="20% - Énfasis6" xfId="14588" xr:uid="{9E48BE62-D766-4601-9231-6FBF3593AAAA}"/>
    <cellStyle name="20% - Énfasis6 2" xfId="14589" xr:uid="{5AE0B9B7-E96D-4A48-8134-B87844A3ABAD}"/>
    <cellStyle name="20% - Énfasis6 3" xfId="14590" xr:uid="{97A4FD7D-7AA3-4B98-A9B6-4CE993EE26BB}"/>
    <cellStyle name="20% - Énfasis6_AccImp" xfId="61965" xr:uid="{6A5F7702-8F3F-4351-ACFB-B8809F2823CA}"/>
    <cellStyle name="20% – paryškinimas 1" xfId="3437" xr:uid="{F4B2601D-66F6-4CA9-A97E-D21587E4BA26}"/>
    <cellStyle name="20% – paryškinimas 1 2" xfId="14591" xr:uid="{A53D826D-374D-4259-9C26-0E39FCAEDF50}"/>
    <cellStyle name="20% – paryškinimas 1_AVA DVA EL" xfId="14592" xr:uid="{BFE93C7D-04F4-40CF-8D75-7BCB0578CB04}"/>
    <cellStyle name="20% – paryškinimas 2" xfId="3438" xr:uid="{2D876B88-94B0-49F3-BEB9-510E56498229}"/>
    <cellStyle name="20% – paryškinimas 2 2" xfId="14593" xr:uid="{1DF7E179-D44F-4EC1-BA88-2808AD68A7CC}"/>
    <cellStyle name="20% – paryškinimas 2_AVA DVA EL" xfId="14594" xr:uid="{80A8483F-C409-4D31-8355-EC8CDD1B46AA}"/>
    <cellStyle name="20% – paryškinimas 3" xfId="3439" xr:uid="{3D882EAA-D0A4-4F0F-A500-E62D10265F02}"/>
    <cellStyle name="20% – paryškinimas 3 2" xfId="14595" xr:uid="{700CF43B-A69E-4D4C-A445-4BE1A780C5E1}"/>
    <cellStyle name="20% – paryškinimas 3_AVA DVA EL" xfId="14596" xr:uid="{C35706F1-BD0D-4DC3-A172-44AE0411CA2A}"/>
    <cellStyle name="20% – paryškinimas 4" xfId="3440" xr:uid="{7468858B-1BEC-4795-89B3-87704F7FA157}"/>
    <cellStyle name="20% – paryškinimas 4 2" xfId="14597" xr:uid="{640AF0F5-129B-4A89-9E41-3EE08F60E9CB}"/>
    <cellStyle name="20% – paryškinimas 4_AVA DVA EL" xfId="14598" xr:uid="{29CE20AD-7B7B-4CCE-B17C-17496B4C5CED}"/>
    <cellStyle name="20% – paryškinimas 5" xfId="3441" xr:uid="{9C07717E-CD86-46C0-8034-7EB07866E9EC}"/>
    <cellStyle name="20% – paryškinimas 5 2" xfId="14599" xr:uid="{3A868C0F-6140-48B9-B2BF-F678EB4B8075}"/>
    <cellStyle name="20% – paryškinimas 5_AVA DVA EL" xfId="14600" xr:uid="{7FA5F38C-646B-489A-BBD6-0ABBBB96F172}"/>
    <cellStyle name="20% – paryškinimas 6" xfId="3442" xr:uid="{9164766A-F009-4D14-9C49-0D7407947D93}"/>
    <cellStyle name="20% – paryškinimas 6 2" xfId="14601" xr:uid="{7F61E78D-9248-4525-B6D9-6554C9F44E5D}"/>
    <cellStyle name="20% – paryškinimas 6_AVA DVA EL" xfId="14602" xr:uid="{C7A4B1DC-C66F-4E91-89ED-964D1C2B6040}"/>
    <cellStyle name="20% - uthevingsfarge 1" xfId="3443" xr:uid="{C572D763-152D-4D4E-AA1B-1417A20A6A52}"/>
    <cellStyle name="20% - uthevingsfarge 1 10" xfId="3444" xr:uid="{B5F101C8-8EBB-4B35-AFE2-C615FF192ED4}"/>
    <cellStyle name="20% - uthevingsfarge 1 10 2" xfId="14603" xr:uid="{24E20A3D-9696-40BB-8ACA-F7A5578246C0}"/>
    <cellStyle name="20% - uthevingsfarge 1 10 2 2" xfId="14604" xr:uid="{312CB1AD-0392-4DE1-9216-3FC763DE3926}"/>
    <cellStyle name="20% - uthevingsfarge 1 10 2 3" xfId="49882" xr:uid="{1FE02814-D1E9-4A69-BE5A-5D7091E85624}"/>
    <cellStyle name="20% - uthevingsfarge 1 10 2_AVA DVA EL" xfId="14605" xr:uid="{80743296-627A-4123-B7A4-2758ED2CF285}"/>
    <cellStyle name="20% - uthevingsfarge 1 10 3" xfId="14606" xr:uid="{3037B1CC-61D4-4E4B-BE0F-86624314220D}"/>
    <cellStyle name="20% - uthevingsfarge 1 10 4" xfId="49883" xr:uid="{16709575-940F-4C4E-86B2-ADCD23EC666E}"/>
    <cellStyle name="20% - uthevingsfarge 1 10_4Q16" xfId="14607" xr:uid="{EFE3AA38-B217-4975-8BB1-0821AF0BECA7}"/>
    <cellStyle name="20% - uthevingsfarge 1 100" xfId="49884" xr:uid="{209E27CC-9EE3-49DD-811F-8FE53B533ED8}"/>
    <cellStyle name="20% - uthevingsfarge 1 101" xfId="49885" xr:uid="{20736677-E476-461B-AEF8-E48C17A79453}"/>
    <cellStyle name="20% - uthevingsfarge 1 102" xfId="49886" xr:uid="{33F2498B-AEC2-4272-8729-19FB8FAF479B}"/>
    <cellStyle name="20% - uthevingsfarge 1 103" xfId="49887" xr:uid="{580C3461-A208-49A8-82A4-10DD2CF76BB2}"/>
    <cellStyle name="20% - uthevingsfarge 1 104" xfId="49888" xr:uid="{519D8219-9324-4771-822C-811B6B142D9A}"/>
    <cellStyle name="20% - uthevingsfarge 1 105" xfId="49889" xr:uid="{AC1860B1-8185-4A42-8E41-8020F9679A36}"/>
    <cellStyle name="20% - uthevingsfarge 1 106" xfId="49890" xr:uid="{112EC4AD-BC47-43F3-A944-E8AB0FA83A08}"/>
    <cellStyle name="20% - uthevingsfarge 1 107" xfId="49891" xr:uid="{F7E3BFFA-3FEB-4ED6-ABCE-F860743DB715}"/>
    <cellStyle name="20% - uthevingsfarge 1 108" xfId="49892" xr:uid="{6B3C46D9-BC58-4241-B508-45C0C4F2D229}"/>
    <cellStyle name="20% - uthevingsfarge 1 109" xfId="49893" xr:uid="{209BF0E6-8B9E-4D28-BDE6-8E83611E4772}"/>
    <cellStyle name="20% - uthevingsfarge 1 11" xfId="14608" xr:uid="{11293439-959D-4185-8585-F8E1B2EC2F48}"/>
    <cellStyle name="20% - uthevingsfarge 1 11 2" xfId="14609" xr:uid="{173651C5-ECEA-432A-8AF3-CCC9A914CBE7}"/>
    <cellStyle name="20% - uthevingsfarge 1 11 2 2" xfId="14610" xr:uid="{7795C945-65E0-43B7-807A-831D7B435901}"/>
    <cellStyle name="20% - uthevingsfarge 1 11 2 3" xfId="49894" xr:uid="{8EF88BE0-88BD-453A-9941-1C6065C49EB8}"/>
    <cellStyle name="20% - uthevingsfarge 1 11 2_AVA DVA EL" xfId="14611" xr:uid="{0E885280-7A4C-4B1F-A21C-E98578044571}"/>
    <cellStyle name="20% - uthevingsfarge 1 11 3" xfId="14612" xr:uid="{442A1C8B-0FAD-4211-8851-B485B5898A41}"/>
    <cellStyle name="20% - uthevingsfarge 1 11 4" xfId="49895" xr:uid="{9E3BC037-9A0D-4971-852C-8A1449484B39}"/>
    <cellStyle name="20% - uthevingsfarge 1 11_4Q16" xfId="14613" xr:uid="{A4EADFCC-0709-4D0D-BFD6-A9496FBCD9B5}"/>
    <cellStyle name="20% - uthevingsfarge 1 110" xfId="49896" xr:uid="{78501BF7-BF4B-47F6-A8D7-E3EC3AF369B3}"/>
    <cellStyle name="20% - uthevingsfarge 1 111" xfId="49897" xr:uid="{7999C74C-73C7-4D27-8C97-051F039EEE86}"/>
    <cellStyle name="20% - uthevingsfarge 1 112" xfId="49898" xr:uid="{C0F1CB0B-BBC9-4B83-A87F-25C5CF0E3BC8}"/>
    <cellStyle name="20% - uthevingsfarge 1 113" xfId="49899" xr:uid="{A16D249F-66AA-4611-A935-1D08DD7E32F7}"/>
    <cellStyle name="20% - uthevingsfarge 1 114" xfId="49900" xr:uid="{F7C23E94-1A88-424D-9A3F-4BC28D2811E4}"/>
    <cellStyle name="20% - uthevingsfarge 1 115" xfId="49901" xr:uid="{E9D43FBB-F567-49A2-A577-03F78F0C2A33}"/>
    <cellStyle name="20% - uthevingsfarge 1 116" xfId="49902" xr:uid="{00AA20C4-763A-43AE-B53C-CEFADF1D56CF}"/>
    <cellStyle name="20% - uthevingsfarge 1 117" xfId="49903" xr:uid="{9FCCFEAD-7FCE-4576-B38A-65235BFC51C7}"/>
    <cellStyle name="20% - uthevingsfarge 1 118" xfId="49904" xr:uid="{1EE9B888-34D4-4F1A-BA7F-FF62D88626F9}"/>
    <cellStyle name="20% - uthevingsfarge 1 119" xfId="49905" xr:uid="{765055A3-C65A-4722-ABE3-6BA542B725AA}"/>
    <cellStyle name="20% - uthevingsfarge 1 12" xfId="14614" xr:uid="{EA9AD3F6-B72F-4408-A824-707E93B49217}"/>
    <cellStyle name="20% - uthevingsfarge 1 12 2" xfId="14615" xr:uid="{34541338-77A5-4A7F-A2AC-B55AE735A787}"/>
    <cellStyle name="20% - uthevingsfarge 1 12 2 2" xfId="14616" xr:uid="{24914282-77FC-4654-9FA4-9DB8EB7340AB}"/>
    <cellStyle name="20% - uthevingsfarge 1 12 2 3" xfId="49906" xr:uid="{1673D797-E5DA-4BC9-B269-92A3A84D0302}"/>
    <cellStyle name="20% - uthevingsfarge 1 12 2_AVA DVA EL" xfId="14617" xr:uid="{63DB03AB-32B2-4440-9ED7-13B74223B7B2}"/>
    <cellStyle name="20% - uthevingsfarge 1 12 3" xfId="14618" xr:uid="{22974A6C-0F46-4401-9226-FBFA995B393A}"/>
    <cellStyle name="20% - uthevingsfarge 1 12 4" xfId="49907" xr:uid="{D279CAF9-566E-4225-918D-FA0A71938093}"/>
    <cellStyle name="20% - uthevingsfarge 1 12_4Q16" xfId="14619" xr:uid="{8C28EA4E-8734-4829-84B3-A0F41B1DA3F3}"/>
    <cellStyle name="20% - uthevingsfarge 1 120" xfId="49908" xr:uid="{5E5E3FD7-37A5-4456-B396-F6C3ECF1B7AB}"/>
    <cellStyle name="20% - uthevingsfarge 1 121" xfId="49909" xr:uid="{FDE2880F-80C2-4E53-B321-287D19FE6F2A}"/>
    <cellStyle name="20% - uthevingsfarge 1 122" xfId="49910" xr:uid="{0DF3B85F-C42C-4FE0-BECD-9E6E89D15F49}"/>
    <cellStyle name="20% - uthevingsfarge 1 123" xfId="49911" xr:uid="{73C5FFF2-C662-48AF-8855-B236142802C2}"/>
    <cellStyle name="20% - uthevingsfarge 1 124" xfId="49912" xr:uid="{1311CE17-37A4-4B4E-AC3A-6EC8C07BE9AD}"/>
    <cellStyle name="20% - uthevingsfarge 1 125" xfId="49913" xr:uid="{D2EF897B-8D48-4A61-BF89-0DA1AC4823DA}"/>
    <cellStyle name="20% - uthevingsfarge 1 126" xfId="49914" xr:uid="{DABA039C-16B8-4995-9917-C93F37D7C5B7}"/>
    <cellStyle name="20% - uthevingsfarge 1 127" xfId="49915" xr:uid="{B858520D-0AE0-4D22-AAFD-3ABD3B4EA92F}"/>
    <cellStyle name="20% - uthevingsfarge 1 128" xfId="49916" xr:uid="{8BDA03F3-5D75-4963-9042-10AFB42D5637}"/>
    <cellStyle name="20% - uthevingsfarge 1 129" xfId="49917" xr:uid="{391F9F03-1680-4D95-A5A5-D0883742265E}"/>
    <cellStyle name="20% - uthevingsfarge 1 13" xfId="14620" xr:uid="{75726AD6-F0CD-47F7-85AC-9850FB9713BC}"/>
    <cellStyle name="20% - uthevingsfarge 1 13 2" xfId="14621" xr:uid="{EE7D6461-AD65-44DC-9A56-47DD9C25BBEF}"/>
    <cellStyle name="20% - uthevingsfarge 1 13 2 2" xfId="14622" xr:uid="{039454F5-557F-4CD1-A64E-F95C057E0E38}"/>
    <cellStyle name="20% - uthevingsfarge 1 13 2 3" xfId="49918" xr:uid="{85B6D4C8-E2A6-4254-AA5A-55B8E282DEDF}"/>
    <cellStyle name="20% - uthevingsfarge 1 13 2_AVA DVA EL" xfId="14623" xr:uid="{16CF8A87-E535-459B-BF1D-6CD2F8FC061F}"/>
    <cellStyle name="20% - uthevingsfarge 1 13 3" xfId="14624" xr:uid="{4CC71492-A382-4319-99F5-526C4B9A9C4E}"/>
    <cellStyle name="20% - uthevingsfarge 1 13 4" xfId="49919" xr:uid="{DD8DD4D7-7054-4128-BA11-FF015C3CEA26}"/>
    <cellStyle name="20% - uthevingsfarge 1 13_4Q16" xfId="14625" xr:uid="{AC95645E-E95E-4F45-95B4-E9954C0DF8EC}"/>
    <cellStyle name="20% - uthevingsfarge 1 130" xfId="49920" xr:uid="{AAEB942A-483F-4DC5-87F4-CB514B9094D8}"/>
    <cellStyle name="20% - uthevingsfarge 1 131" xfId="49921" xr:uid="{448FCC2F-EF53-453F-A12C-F5A744888BA3}"/>
    <cellStyle name="20% - uthevingsfarge 1 132" xfId="49922" xr:uid="{E6D4234C-6B76-401E-85B3-573FF2C9546B}"/>
    <cellStyle name="20% - uthevingsfarge 1 133" xfId="49923" xr:uid="{A9C32A4D-DA45-46CD-8327-7ECBECB5A187}"/>
    <cellStyle name="20% - uthevingsfarge 1 134" xfId="49924" xr:uid="{C1AFE9B4-0667-44FC-95D7-DF03D492F8FF}"/>
    <cellStyle name="20% - uthevingsfarge 1 135" xfId="49925" xr:uid="{ECB6C952-1DEB-4364-AF71-B8E36DB801D0}"/>
    <cellStyle name="20% - uthevingsfarge 1 136" xfId="49926" xr:uid="{A2C13B45-3110-4DE4-BB0D-8CECB0A951ED}"/>
    <cellStyle name="20% - uthevingsfarge 1 137" xfId="49927" xr:uid="{C6653289-167E-421F-8558-9FB266BAB832}"/>
    <cellStyle name="20% - uthevingsfarge 1 138" xfId="49928" xr:uid="{1A643E97-49C1-446A-87CD-A5E23AEAFBF2}"/>
    <cellStyle name="20% - uthevingsfarge 1 139" xfId="49929" xr:uid="{914CA254-E4EF-497B-A98D-8D186B6DC92D}"/>
    <cellStyle name="20% - uthevingsfarge 1 14" xfId="14626" xr:uid="{6E1043E5-A689-4F23-B4C4-DAD91F3EFEAA}"/>
    <cellStyle name="20% - uthevingsfarge 1 14 2" xfId="14627" xr:uid="{A1C86775-9C32-4A34-B61C-7871E57DCC96}"/>
    <cellStyle name="20% - uthevingsfarge 1 14 2 2" xfId="14628" xr:uid="{B73CC0C9-3018-41F4-B72A-A0B8CC834124}"/>
    <cellStyle name="20% - uthevingsfarge 1 14 2 3" xfId="49930" xr:uid="{8583673F-3E17-425B-8429-A32EA70A0AD3}"/>
    <cellStyle name="20% - uthevingsfarge 1 14 2_AVA DVA EL" xfId="14629" xr:uid="{3E4F6D06-02F5-4A60-BAEA-6DD2D02C54B2}"/>
    <cellStyle name="20% - uthevingsfarge 1 14 3" xfId="14630" xr:uid="{479348A6-2567-42A0-BCE1-8732375DD665}"/>
    <cellStyle name="20% - uthevingsfarge 1 14 4" xfId="49931" xr:uid="{98064AA6-B24B-41EF-8071-1A4D9496F661}"/>
    <cellStyle name="20% - uthevingsfarge 1 14_4Q16" xfId="14631" xr:uid="{63E3B491-4EA5-4B1F-8C2F-BEF389C7D51E}"/>
    <cellStyle name="20% - uthevingsfarge 1 140" xfId="49932" xr:uid="{2F3593EF-AA8B-46A5-9857-5E812F76983C}"/>
    <cellStyle name="20% - uthevingsfarge 1 141" xfId="49933" xr:uid="{01DD6FE5-3E0C-4DB2-A61A-1B58912B2BCC}"/>
    <cellStyle name="20% - uthevingsfarge 1 142" xfId="49934" xr:uid="{B648E907-E6DF-4186-B4CE-25A4B7875AF3}"/>
    <cellStyle name="20% - uthevingsfarge 1 143" xfId="49935" xr:uid="{E93FC8D5-C8F0-490C-9B4A-80756F342D5C}"/>
    <cellStyle name="20% - uthevingsfarge 1 144" xfId="49936" xr:uid="{12924EC9-5735-4334-B47B-751EC5F268F8}"/>
    <cellStyle name="20% - uthevingsfarge 1 145" xfId="49937" xr:uid="{F7D8CBDA-35D5-4FB1-B5A0-A009DCE75C9F}"/>
    <cellStyle name="20% - uthevingsfarge 1 146" xfId="49938" xr:uid="{4AAC1D5F-4C3D-4AA9-AF76-6E0AE83C734E}"/>
    <cellStyle name="20% - uthevingsfarge 1 147" xfId="49939" xr:uid="{DD689B36-F2CA-4CE2-A306-2AC66A760DBA}"/>
    <cellStyle name="20% - uthevingsfarge 1 148" xfId="49940" xr:uid="{F076FA8E-E140-40F0-9CA5-EC319FDD5BCC}"/>
    <cellStyle name="20% - uthevingsfarge 1 149" xfId="49941" xr:uid="{6DFA4A1A-AF52-4CBD-A1AA-4880D5C693AC}"/>
    <cellStyle name="20% - uthevingsfarge 1 15" xfId="14632" xr:uid="{42EACDCC-AAC3-4B4A-A75C-D42FD6059223}"/>
    <cellStyle name="20% - uthevingsfarge 1 15 2" xfId="14633" xr:uid="{B095423B-8236-4847-9AB9-7E80AB53BD53}"/>
    <cellStyle name="20% - uthevingsfarge 1 15 2 2" xfId="14634" xr:uid="{690F3CE6-8450-4DB2-B775-F9CF0ED650B6}"/>
    <cellStyle name="20% - uthevingsfarge 1 15 2 3" xfId="49942" xr:uid="{4F872131-F740-4BCF-837B-52A8E38E95E4}"/>
    <cellStyle name="20% - uthevingsfarge 1 15 2_AVA DVA EL" xfId="14635" xr:uid="{C3D63A16-BC35-458F-9621-FBA209FAA126}"/>
    <cellStyle name="20% - uthevingsfarge 1 15 3" xfId="14636" xr:uid="{59BB9C90-CCAE-4B77-BC8C-F02F7CBAB019}"/>
    <cellStyle name="20% - uthevingsfarge 1 15 4" xfId="49943" xr:uid="{01F7E706-67B3-4348-A74A-897D68E2F6C9}"/>
    <cellStyle name="20% - uthevingsfarge 1 15_4Q16" xfId="14637" xr:uid="{C32DA4CB-1760-4546-AF3B-592471908FF9}"/>
    <cellStyle name="20% - uthevingsfarge 1 150" xfId="49944" xr:uid="{8402EB4F-C146-4EA9-8AB5-56A0FC35425B}"/>
    <cellStyle name="20% - uthevingsfarge 1 151" xfId="49945" xr:uid="{4E4CBB54-43AC-4244-A00F-7FBE730F002B}"/>
    <cellStyle name="20% - uthevingsfarge 1 152" xfId="49946" xr:uid="{889E7F32-C175-4050-AD48-A2D01EB58C8E}"/>
    <cellStyle name="20% - uthevingsfarge 1 153" xfId="49947" xr:uid="{B8BAF2D3-5D76-48D9-9AF4-0F6A838CB73F}"/>
    <cellStyle name="20% - uthevingsfarge 1 154" xfId="49948" xr:uid="{583D3CC5-3F84-48CF-AE66-FF833C92872C}"/>
    <cellStyle name="20% - uthevingsfarge 1 155" xfId="49949" xr:uid="{8BED97CC-92CB-4DC0-96AF-721EF1644B75}"/>
    <cellStyle name="20% - uthevingsfarge 1 156" xfId="49950" xr:uid="{4345B724-B190-428B-96F9-FFACE105B2F2}"/>
    <cellStyle name="20% - uthevingsfarge 1 157" xfId="49951" xr:uid="{27E7EC1C-21C8-460D-ACAF-911C68343481}"/>
    <cellStyle name="20% - uthevingsfarge 1 158" xfId="49952" xr:uid="{FCFF8DDC-1776-4038-85A4-0991593E9475}"/>
    <cellStyle name="20% - uthevingsfarge 1 159" xfId="49953" xr:uid="{73D1C85F-D6BD-45FD-9D70-48645D8C0AFA}"/>
    <cellStyle name="20% - uthevingsfarge 1 16" xfId="14638" xr:uid="{9292199C-BDAB-4441-A9F2-06B34512344C}"/>
    <cellStyle name="20% - uthevingsfarge 1 16 2" xfId="14639" xr:uid="{DA0586AF-53DE-4E08-A6EF-A89A46CA9680}"/>
    <cellStyle name="20% - uthevingsfarge 1 16 2 2" xfId="14640" xr:uid="{0F5D106E-082E-4826-9DEF-7523E977EC0D}"/>
    <cellStyle name="20% - uthevingsfarge 1 16 2 3" xfId="49954" xr:uid="{2A18C24C-199F-4983-AE8F-AF995C41DCEF}"/>
    <cellStyle name="20% - uthevingsfarge 1 16 2_AVA DVA EL" xfId="14641" xr:uid="{C81A65F4-410C-41C2-B96A-8B09A8311AF5}"/>
    <cellStyle name="20% - uthevingsfarge 1 16 3" xfId="14642" xr:uid="{8B2C25B7-6808-463F-A8D4-C769B6DEC9C9}"/>
    <cellStyle name="20% - uthevingsfarge 1 16 4" xfId="49955" xr:uid="{881372FD-6A6A-4B6A-AEC6-AF7A02952282}"/>
    <cellStyle name="20% - uthevingsfarge 1 16_4Q16" xfId="14643" xr:uid="{853C2D4D-26BD-45E9-82EE-938B702764EB}"/>
    <cellStyle name="20% - uthevingsfarge 1 160" xfId="49956" xr:uid="{C66A2D63-5608-461D-9E13-3FC8994E7DE7}"/>
    <cellStyle name="20% - uthevingsfarge 1 161" xfId="49957" xr:uid="{03C129DD-729F-4194-A1A7-6F43322954E7}"/>
    <cellStyle name="20% - uthevingsfarge 1 162" xfId="49958" xr:uid="{FFEA14DF-53B7-459B-8EF7-7E95296A6D11}"/>
    <cellStyle name="20% - uthevingsfarge 1 163" xfId="49959" xr:uid="{67DF47D2-1938-4E09-A88D-321812074013}"/>
    <cellStyle name="20% - uthevingsfarge 1 164" xfId="49960" xr:uid="{08FDD399-2C47-47F4-A53E-B7B15812ADA7}"/>
    <cellStyle name="20% - uthevingsfarge 1 165" xfId="49961" xr:uid="{1D6E7837-8B89-4A15-8F89-61DC6EF340CE}"/>
    <cellStyle name="20% - uthevingsfarge 1 166" xfId="49962" xr:uid="{74F57F8F-576C-440D-A6E8-82BA949DB576}"/>
    <cellStyle name="20% - uthevingsfarge 1 167" xfId="49963" xr:uid="{3BD6DC47-6FFD-4295-9A69-CCBB957E9B39}"/>
    <cellStyle name="20% - uthevingsfarge 1 168" xfId="49964" xr:uid="{14CE6CDC-A14E-4E25-A575-84F680766A7D}"/>
    <cellStyle name="20% - uthevingsfarge 1 169" xfId="49965" xr:uid="{6DAD0EEC-9D3F-40F3-9087-62B4022FEB5D}"/>
    <cellStyle name="20% - uthevingsfarge 1 17" xfId="14644" xr:uid="{7632DFAA-0C64-495E-92D3-44D10552194A}"/>
    <cellStyle name="20% - uthevingsfarge 1 17 2" xfId="14645" xr:uid="{AB363A26-9F7B-490C-AF38-AF8B5DF88186}"/>
    <cellStyle name="20% - uthevingsfarge 1 17 2 2" xfId="14646" xr:uid="{578C0325-9A60-4072-9FA8-43641F205EAE}"/>
    <cellStyle name="20% - uthevingsfarge 1 17 2 3" xfId="49966" xr:uid="{9DEDD333-CFDC-4EE1-A61D-29B0D63683C9}"/>
    <cellStyle name="20% - uthevingsfarge 1 17 2_AVA DVA EL" xfId="14647" xr:uid="{A0A6DAAF-4686-4DF7-B3AB-B8BA8EF896A5}"/>
    <cellStyle name="20% - uthevingsfarge 1 17 3" xfId="14648" xr:uid="{AB09D2A9-29C3-4989-82B8-B7FDFE521C5B}"/>
    <cellStyle name="20% - uthevingsfarge 1 17 4" xfId="49967" xr:uid="{AC44AC8D-5027-4477-8640-648BFE198A4A}"/>
    <cellStyle name="20% - uthevingsfarge 1 17_4Q16" xfId="14649" xr:uid="{7963E153-A402-42C6-8C28-1A058D04A16E}"/>
    <cellStyle name="20% - uthevingsfarge 1 170" xfId="49968" xr:uid="{E7E56789-2DBB-40D4-AFC0-9CFAD064B644}"/>
    <cellStyle name="20% - uthevingsfarge 1 171" xfId="49969" xr:uid="{70E32824-1433-4D57-972F-167471A1ED2C}"/>
    <cellStyle name="20% - uthevingsfarge 1 172" xfId="49970" xr:uid="{3FBBB089-7E7F-448E-88B6-2CBE699BE666}"/>
    <cellStyle name="20% - uthevingsfarge 1 173" xfId="49971" xr:uid="{C4194898-1A22-413C-A32C-828A74F967FF}"/>
    <cellStyle name="20% - uthevingsfarge 1 174" xfId="49972" xr:uid="{8608B67B-00D2-4F4D-ABF6-12776B1481D6}"/>
    <cellStyle name="20% - uthevingsfarge 1 175" xfId="49973" xr:uid="{7DCA5831-6443-45F4-A46D-752268A5FF31}"/>
    <cellStyle name="20% - uthevingsfarge 1 176" xfId="49974" xr:uid="{40FB60A1-9725-44B3-82B7-397BABB3F2F7}"/>
    <cellStyle name="20% - uthevingsfarge 1 177" xfId="49975" xr:uid="{478F2548-ACFD-4B1C-B231-54598948F494}"/>
    <cellStyle name="20% - uthevingsfarge 1 178" xfId="49976" xr:uid="{4C8C7BC1-C711-4E22-8C5D-7E683D482A0D}"/>
    <cellStyle name="20% - uthevingsfarge 1 179" xfId="49977" xr:uid="{D34F2240-F66D-46A3-AA10-70F157A45DDD}"/>
    <cellStyle name="20% - uthevingsfarge 1 18" xfId="14650" xr:uid="{3F782582-8B6F-4DB6-99CC-E5D468351B7F}"/>
    <cellStyle name="20% - uthevingsfarge 1 18 2" xfId="14651" xr:uid="{DA3F6606-092F-460C-BF6F-F7716BE18F39}"/>
    <cellStyle name="20% - uthevingsfarge 1 18 2 2" xfId="14652" xr:uid="{14DED2D9-D80D-4675-8BFF-A6B055F85684}"/>
    <cellStyle name="20% - uthevingsfarge 1 18 2 3" xfId="49978" xr:uid="{F60D5919-98F9-4AA8-B23A-3C4611DE11FF}"/>
    <cellStyle name="20% - uthevingsfarge 1 18 2_AVA DVA EL" xfId="14653" xr:uid="{D061F1F0-FF65-42FC-9E4C-F47337B24025}"/>
    <cellStyle name="20% - uthevingsfarge 1 18 3" xfId="14654" xr:uid="{2EFB091B-440C-4F43-A908-98A018C516DD}"/>
    <cellStyle name="20% - uthevingsfarge 1 18 4" xfId="49979" xr:uid="{80683304-7272-44DA-A3A8-1776B0AE5627}"/>
    <cellStyle name="20% - uthevingsfarge 1 18_4Q16" xfId="14655" xr:uid="{9CB1C3E1-6BDF-4CE5-84B1-BD3E46DE748E}"/>
    <cellStyle name="20% - uthevingsfarge 1 180" xfId="49980" xr:uid="{3CD46E55-18B3-4A17-BA9D-1F996064A65B}"/>
    <cellStyle name="20% - uthevingsfarge 1 181" xfId="49981" xr:uid="{37B8703E-D4D0-420C-9859-8E167AE9B7F7}"/>
    <cellStyle name="20% - uthevingsfarge 1 182" xfId="49982" xr:uid="{DF79611F-CECF-4589-9445-8D3CDB88B927}"/>
    <cellStyle name="20% - uthevingsfarge 1 183" xfId="49983" xr:uid="{22A8B16E-4E96-4610-9A4C-B5DFDC6202A0}"/>
    <cellStyle name="20% - uthevingsfarge 1 184" xfId="49984" xr:uid="{87C168CD-ABA5-4098-B223-C7AA463434CC}"/>
    <cellStyle name="20% - uthevingsfarge 1 185" xfId="49985" xr:uid="{997A61C2-4CA5-402B-B587-C68C335B0CE6}"/>
    <cellStyle name="20% - uthevingsfarge 1 186" xfId="49986" xr:uid="{035E1E3F-51A5-4042-90F1-1270F4374848}"/>
    <cellStyle name="20% - uthevingsfarge 1 187" xfId="49987" xr:uid="{79F243EF-3C64-4996-AF19-78F6F6D677E5}"/>
    <cellStyle name="20% - uthevingsfarge 1 188" xfId="49988" xr:uid="{878BDC63-EAFB-4189-9448-91D381B9D2AD}"/>
    <cellStyle name="20% - uthevingsfarge 1 189" xfId="49989" xr:uid="{F645841A-CF81-4D51-996E-B3E4F4B79621}"/>
    <cellStyle name="20% - uthevingsfarge 1 19" xfId="14656" xr:uid="{ADC5B41B-D315-43D0-B6E3-895C86E13C23}"/>
    <cellStyle name="20% - uthevingsfarge 1 19 2" xfId="14657" xr:uid="{A1B78966-7511-434F-A84F-D35B995C5667}"/>
    <cellStyle name="20% - uthevingsfarge 1 19 2 2" xfId="14658" xr:uid="{571CDB5A-6CF6-4CE0-B7EC-C4CE93500E21}"/>
    <cellStyle name="20% - uthevingsfarge 1 19 2 3" xfId="49990" xr:uid="{2CA179AA-B640-45CD-877F-E596CCDB7A47}"/>
    <cellStyle name="20% - uthevingsfarge 1 19 2_AVA DVA EL" xfId="14659" xr:uid="{F7C6AE0C-95F9-4291-8D09-037AC75A1E40}"/>
    <cellStyle name="20% - uthevingsfarge 1 19 3" xfId="14660" xr:uid="{79E1B263-F9CA-4B65-AD47-9BA7ED3CC500}"/>
    <cellStyle name="20% - uthevingsfarge 1 19 4" xfId="49991" xr:uid="{29A5ACF1-A749-4E7D-896B-CFBBB310B1C5}"/>
    <cellStyle name="20% - uthevingsfarge 1 19_4Q16" xfId="14661" xr:uid="{CD58FC4D-E5F8-49F6-9D3E-5B08645778EE}"/>
    <cellStyle name="20% - uthevingsfarge 1 190" xfId="49992" xr:uid="{FD025687-9034-4800-A198-301FE24D4548}"/>
    <cellStyle name="20% - uthevingsfarge 1 191" xfId="49993" xr:uid="{DACBDFC9-45AC-4C33-9216-DAA6FE9F1248}"/>
    <cellStyle name="20% - uthevingsfarge 1 192" xfId="49994" xr:uid="{9DB0E8D7-0916-437E-A3E0-7CA204036089}"/>
    <cellStyle name="20% - uthevingsfarge 1 193" xfId="49995" xr:uid="{22542B34-A628-4707-B39B-3EC4DFF94C33}"/>
    <cellStyle name="20% - uthevingsfarge 1 194" xfId="49996" xr:uid="{A25B2B8F-272F-4060-A144-C52F8E7EFA83}"/>
    <cellStyle name="20% - uthevingsfarge 1 195" xfId="49997" xr:uid="{F6AA6B81-1E6C-4947-ACFB-F441292B5C36}"/>
    <cellStyle name="20% - uthevingsfarge 1 196" xfId="49998" xr:uid="{ACF213ED-8ADE-46F5-8883-CCC108D9B47D}"/>
    <cellStyle name="20% - uthevingsfarge 1 197" xfId="49999" xr:uid="{496BAB7F-4CE5-4A9A-84D6-2AF0204D4ED7}"/>
    <cellStyle name="20% - uthevingsfarge 1 198" xfId="50000" xr:uid="{66C3C9D0-962A-4268-99A0-8165E3860A8F}"/>
    <cellStyle name="20% - uthevingsfarge 1 199" xfId="50001" xr:uid="{69886206-BA84-4662-9F53-1DC75C050EE9}"/>
    <cellStyle name="20% - uthevingsfarge 1 2" xfId="3445" xr:uid="{23A0BE51-B6F0-4131-9680-CFFC41DDB104}"/>
    <cellStyle name="20% - uthevingsfarge 1 2 10" xfId="14662" xr:uid="{4AC992DC-7F97-427E-8FA5-2B51D733A3AB}"/>
    <cellStyle name="20% - uthevingsfarge 1 2 10 2" xfId="14663" xr:uid="{C512B38C-3E43-47DF-9649-B86E4C78762B}"/>
    <cellStyle name="20% - uthevingsfarge 1 2 10 3" xfId="14664" xr:uid="{5DAC90E0-F992-4C57-823D-6BD16156BA50}"/>
    <cellStyle name="20% - uthevingsfarge 1 2 10_AVA DVA EL" xfId="14665" xr:uid="{2B088046-C5D1-4232-8E04-46359C6C7D9B}"/>
    <cellStyle name="20% - uthevingsfarge 1 2 11" xfId="14666" xr:uid="{8AFC1C6D-B850-4EF1-BB44-58367F55B388}"/>
    <cellStyle name="20% - uthevingsfarge 1 2 12" xfId="14667" xr:uid="{83043F1D-9693-417E-ACF6-931DDEC5FECB}"/>
    <cellStyle name="20% - uthevingsfarge 1 2 2" xfId="3446" xr:uid="{C0476326-013B-462C-BC4C-1795A67F6A3F}"/>
    <cellStyle name="20% - uthevingsfarge 1 2 2 10" xfId="40849" xr:uid="{17592E35-CF63-4AD6-9B9B-F0917BBC252D}"/>
    <cellStyle name="20% - uthevingsfarge 1 2 2 2" xfId="3447" xr:uid="{28BAAC9C-B865-4E78-A3D9-FE23BE2B3ADA}"/>
    <cellStyle name="20% - uthevingsfarge 1 2 2 2 10" xfId="40850" xr:uid="{C21C2446-D7BE-42D6-8C0B-76DD62DE2305}"/>
    <cellStyle name="20% - uthevingsfarge 1 2 2 2 2" xfId="3448" xr:uid="{483DC6EF-61C1-4152-B597-F25F3A5148B5}"/>
    <cellStyle name="20% - uthevingsfarge 1 2 2 2 2 2" xfId="3449" xr:uid="{121E5F93-4DB8-4FC4-B519-D0EEF0D6FF8C}"/>
    <cellStyle name="20% - uthevingsfarge 1 2 2 2 2 2 2" xfId="3450" xr:uid="{F3ECDDA6-F1A3-4E58-971B-124E32AC1EDF}"/>
    <cellStyle name="20% - uthevingsfarge 1 2 2 2 2 2_3. Chng in credit spreads" xfId="3451" xr:uid="{11F78872-DE2F-4CDC-846B-8ABBF07EEE59}"/>
    <cellStyle name="20% - uthevingsfarge 1 2 2 2 2 3" xfId="3452" xr:uid="{13C419DC-867E-4605-AA72-F13D803AE0C9}"/>
    <cellStyle name="20% - uthevingsfarge 1 2 2 2 2_3. Chng in credit spreads" xfId="3453" xr:uid="{B28351D3-A5E6-4F54-8D0D-D96BA751A50D}"/>
    <cellStyle name="20% - uthevingsfarge 1 2 2 2 3" xfId="3454" xr:uid="{36F57201-AD34-45F8-A709-1AD5B7EE71BB}"/>
    <cellStyle name="20% - uthevingsfarge 1 2 2 2 3 2" xfId="3455" xr:uid="{230BC57E-74B0-4C46-852A-3B123AA2C406}"/>
    <cellStyle name="20% - uthevingsfarge 1 2 2 2 3 2 2" xfId="3456" xr:uid="{BF1706C9-641F-4221-83E0-68E8FAEA216B}"/>
    <cellStyle name="20% - uthevingsfarge 1 2 2 2 3 2_3. Chng in credit spreads" xfId="3457" xr:uid="{4E4CF29B-CDA3-4D91-B501-602F6E534B04}"/>
    <cellStyle name="20% - uthevingsfarge 1 2 2 2 3 3" xfId="3458" xr:uid="{E0576AF9-78B2-477E-B09D-615658661623}"/>
    <cellStyle name="20% - uthevingsfarge 1 2 2 2 3_3. Chng in credit spreads" xfId="3459" xr:uid="{16F34951-C5EE-455B-888A-B3C0907C23CA}"/>
    <cellStyle name="20% - uthevingsfarge 1 2 2 2 4" xfId="3460" xr:uid="{A1D3AA05-A9A3-4A41-9C6D-6A8E62F89439}"/>
    <cellStyle name="20% - uthevingsfarge 1 2 2 2 4 2" xfId="3461" xr:uid="{3A0B1BF7-E8FE-4FDD-AF50-CEF3789D0DC9}"/>
    <cellStyle name="20% - uthevingsfarge 1 2 2 2 4 3" xfId="14668" xr:uid="{D646CDE5-7DFF-4832-AE00-CD9478BD225E}"/>
    <cellStyle name="20% - uthevingsfarge 1 2 2 2 4_3. Chng in credit spreads" xfId="3462" xr:uid="{E33D7390-F8A3-4881-8664-BBFFFB09D5CB}"/>
    <cellStyle name="20% - uthevingsfarge 1 2 2 2 5" xfId="3463" xr:uid="{4C7F6117-D031-4A9C-AF77-25EC75BC235B}"/>
    <cellStyle name="20% - uthevingsfarge 1 2 2 2 5 2" xfId="3464" xr:uid="{40524048-2989-4C9D-9736-BD22EE4524B2}"/>
    <cellStyle name="20% - uthevingsfarge 1 2 2 2 5 3" xfId="14669" xr:uid="{53A479B0-54E2-4A2E-A189-185A6F18ABAE}"/>
    <cellStyle name="20% - uthevingsfarge 1 2 2 2 5_3. Chng in credit spreads" xfId="3465" xr:uid="{22CAC35F-AB37-4A95-90A3-8A7FDEDDD260}"/>
    <cellStyle name="20% - uthevingsfarge 1 2 2 2 6" xfId="3466" xr:uid="{36CA0486-3C23-40FC-BCAE-49B506ABDC8C}"/>
    <cellStyle name="20% - uthevingsfarge 1 2 2 2 7" xfId="14670" xr:uid="{9F16C9A6-1DDB-488C-9C4A-0C74DD6263F3}"/>
    <cellStyle name="20% - uthevingsfarge 1 2 2 2 8" xfId="40851" xr:uid="{F693EBCE-9A0D-49BD-9ADA-B9F0120A8678}"/>
    <cellStyle name="20% - uthevingsfarge 1 2 2 2 9" xfId="40852" xr:uid="{E04467B5-975D-490A-AD6C-1C8EB44541FD}"/>
    <cellStyle name="20% - uthevingsfarge 1 2 2 2_3. Chng in credit spreads" xfId="3467" xr:uid="{FC0B8652-225E-48FC-86DB-8B7BF92492A1}"/>
    <cellStyle name="20% - uthevingsfarge 1 2 2 3" xfId="3468" xr:uid="{AB4CDD11-A942-4972-BC5E-1489344DE0DD}"/>
    <cellStyle name="20% - uthevingsfarge 1 2 2 3 2" xfId="3469" xr:uid="{1FA41803-009D-4DE8-B8A0-C22B94103E0B}"/>
    <cellStyle name="20% - uthevingsfarge 1 2 2 3 2 2" xfId="3470" xr:uid="{74823AA4-A06E-47E5-ABE7-AF6208148C59}"/>
    <cellStyle name="20% - uthevingsfarge 1 2 2 3 2_3. Chng in credit spreads" xfId="3471" xr:uid="{F46B3096-24E4-49F3-BEB9-44390B3CF1E6}"/>
    <cellStyle name="20% - uthevingsfarge 1 2 2 3 3" xfId="3472" xr:uid="{BA188807-DED9-4DD0-921F-F09F97270FD8}"/>
    <cellStyle name="20% - uthevingsfarge 1 2 2 3_3. Chng in credit spreads" xfId="3473" xr:uid="{83D64714-876A-46A5-BF58-470AAD7ABF0E}"/>
    <cellStyle name="20% - uthevingsfarge 1 2 2 4" xfId="3474" xr:uid="{EF05D6F0-3AB2-4776-9A86-78E5D4D0C47F}"/>
    <cellStyle name="20% - uthevingsfarge 1 2 2 4 2" xfId="3475" xr:uid="{00BE8B0E-9CC4-4989-A111-87B53D8DBF1F}"/>
    <cellStyle name="20% - uthevingsfarge 1 2 2 4 2 2" xfId="3476" xr:uid="{052F41C5-F0E3-490A-8A02-61783C7DAE67}"/>
    <cellStyle name="20% - uthevingsfarge 1 2 2 4 2_3. Chng in credit spreads" xfId="3477" xr:uid="{B3328AA6-75BE-4D6B-AEB6-70EFF76D471E}"/>
    <cellStyle name="20% - uthevingsfarge 1 2 2 4 3" xfId="3478" xr:uid="{CE670EE3-056F-4712-9331-7279ABCDDAEB}"/>
    <cellStyle name="20% - uthevingsfarge 1 2 2 4_3. Chng in credit spreads" xfId="3479" xr:uid="{639F85AD-AF08-480A-BBB0-6C97DA9FB574}"/>
    <cellStyle name="20% - uthevingsfarge 1 2 2 5" xfId="3480" xr:uid="{42DB3734-AB94-4F08-8DDC-64B7C9B1EA25}"/>
    <cellStyle name="20% - uthevingsfarge 1 2 2 5 2" xfId="3481" xr:uid="{49C3589A-BB30-48A0-ACA2-C8AAD967319F}"/>
    <cellStyle name="20% - uthevingsfarge 1 2 2 5 2 2" xfId="3482" xr:uid="{F9875DA9-17FF-4655-B903-6D166DDE001C}"/>
    <cellStyle name="20% - uthevingsfarge 1 2 2 5 2_3. Chng in credit spreads" xfId="3483" xr:uid="{C7F3782F-C698-4E8A-8F2C-58E32B385D88}"/>
    <cellStyle name="20% - uthevingsfarge 1 2 2 5 3" xfId="3484" xr:uid="{ABFC6A23-20D4-4424-949D-EA3CFDBAEF79}"/>
    <cellStyle name="20% - uthevingsfarge 1 2 2 5_3. Chng in credit spreads" xfId="3485" xr:uid="{A7CCC634-2FB6-45F1-AC6E-15AED27C3448}"/>
    <cellStyle name="20% - uthevingsfarge 1 2 2 6" xfId="3486" xr:uid="{41C1F2E9-B629-48B1-8656-AF9A91E89950}"/>
    <cellStyle name="20% - uthevingsfarge 1 2 2 6 2" xfId="3487" xr:uid="{56F6F61A-1089-46AF-8090-609A0706BA48}"/>
    <cellStyle name="20% - uthevingsfarge 1 2 2 6 3" xfId="14671" xr:uid="{92EBD08D-3C02-43BB-B3D8-3E56B449A93A}"/>
    <cellStyle name="20% - uthevingsfarge 1 2 2 6_3. Chng in credit spreads" xfId="3488" xr:uid="{FE327723-A073-442C-B659-7B46A4D84971}"/>
    <cellStyle name="20% - uthevingsfarge 1 2 2 7" xfId="14672" xr:uid="{D1AF468C-051D-4EF4-BACD-FF3E3B03C751}"/>
    <cellStyle name="20% - uthevingsfarge 1 2 2 8" xfId="40853" xr:uid="{5A1EF90D-0B07-4F07-A2DF-A15F6FF8657B}"/>
    <cellStyle name="20% - uthevingsfarge 1 2 2 9" xfId="40854" xr:uid="{C3FB6B73-C3F3-4AA9-8170-82665615E439}"/>
    <cellStyle name="20% - uthevingsfarge 1 2 2_3. Chng in credit spreads" xfId="3489" xr:uid="{EA741E59-7E3F-42D2-BEF9-8FAA448BB770}"/>
    <cellStyle name="20% - uthevingsfarge 1 2 3" xfId="3490" xr:uid="{DB9A106E-8CE2-45ED-8017-6F81615070A9}"/>
    <cellStyle name="20% - uthevingsfarge 1 2 3 2" xfId="3491" xr:uid="{29B678B1-CBEF-4D12-AC6F-409CA0B18AA2}"/>
    <cellStyle name="20% - uthevingsfarge 1 2 3 2 2" xfId="3492" xr:uid="{4EE1B740-44C1-4A81-98CB-8C048928810B}"/>
    <cellStyle name="20% - uthevingsfarge 1 2 3 2 2 2" xfId="3493" xr:uid="{58FCD3EF-2D9A-4A11-B272-87F3A0523A9F}"/>
    <cellStyle name="20% - uthevingsfarge 1 2 3 2 2 2 2" xfId="43314" xr:uid="{47956FE3-F6C6-4C26-8E20-A0005A2DE825}"/>
    <cellStyle name="20% - uthevingsfarge 1 2 3 2 2 2_Expenses" xfId="61966" xr:uid="{D8E85D2E-2BF1-472D-9550-1F185174EEA5}"/>
    <cellStyle name="20% - uthevingsfarge 1 2 3 2 2 3" xfId="43315" xr:uid="{30E38014-29D1-4866-BFE9-0E3ADF8A60D4}"/>
    <cellStyle name="20% - uthevingsfarge 1 2 3 2 2 4" xfId="43316" xr:uid="{DF2EF037-1D86-4B00-B6CF-DEBEEB9A4681}"/>
    <cellStyle name="20% - uthevingsfarge 1 2 3 2 2_3. Chng in credit spreads" xfId="3494" xr:uid="{6FD9DB5D-4B83-438B-B73B-D81D80010B87}"/>
    <cellStyle name="20% - uthevingsfarge 1 2 3 2 3" xfId="3495" xr:uid="{D4833E8E-3BC4-4626-8A01-F09BE1E32374}"/>
    <cellStyle name="20% - uthevingsfarge 1 2 3 2 3 2" xfId="3496" xr:uid="{A2F9520E-1B0F-4D3A-8841-52D900781E28}"/>
    <cellStyle name="20% - uthevingsfarge 1 2 3 2 3_3. Chng in credit spreads" xfId="3497" xr:uid="{A65D8185-D9FE-468A-B69C-2224BB968767}"/>
    <cellStyle name="20% - uthevingsfarge 1 2 3 2 4" xfId="3498" xr:uid="{FB9668C5-9878-4482-9134-93EA1D59F1CE}"/>
    <cellStyle name="20% - uthevingsfarge 1 2 3 2 4 2" xfId="3499" xr:uid="{95E39704-2840-4455-BDA8-8BA6AB4A1CE9}"/>
    <cellStyle name="20% - uthevingsfarge 1 2 3 2 4_3. Chng in credit spreads" xfId="3500" xr:uid="{7870A131-D386-4295-ADBF-354D0BAB3D78}"/>
    <cellStyle name="20% - uthevingsfarge 1 2 3 2 5" xfId="3501" xr:uid="{74E1BFF0-4CB1-49B3-90E9-EA616D9B61C1}"/>
    <cellStyle name="20% - uthevingsfarge 1 2 3 2 6" xfId="43317" xr:uid="{A85136CE-B202-48F1-85A5-E132042EEB72}"/>
    <cellStyle name="20% - uthevingsfarge 1 2 3 2_3. Chng in credit spreads" xfId="3502" xr:uid="{17CC7DF4-7F1F-4E7D-BD02-9CF3C53A0814}"/>
    <cellStyle name="20% - uthevingsfarge 1 2 3 3" xfId="3503" xr:uid="{00C896F4-56DC-4E51-B8B0-7711C3C1A9B8}"/>
    <cellStyle name="20% - uthevingsfarge 1 2 3 3 2" xfId="3504" xr:uid="{CB2528B5-711B-44EE-914C-C75E2FF497BE}"/>
    <cellStyle name="20% - uthevingsfarge 1 2 3 3 2 2" xfId="3505" xr:uid="{1B4938B0-0299-417A-8750-F45A5D1CC542}"/>
    <cellStyle name="20% - uthevingsfarge 1 2 3 3 2_3. Chng in credit spreads" xfId="3506" xr:uid="{A6B17E46-0898-4A53-806A-30C3ED66C236}"/>
    <cellStyle name="20% - uthevingsfarge 1 2 3 3 3" xfId="3507" xr:uid="{1BBE761D-7F71-498C-9DB8-FED4BFDF0328}"/>
    <cellStyle name="20% - uthevingsfarge 1 2 3 3 4" xfId="43318" xr:uid="{8D524CC8-693F-47BB-9EC0-95C6AD005806}"/>
    <cellStyle name="20% - uthevingsfarge 1 2 3 3_3. Chng in credit spreads" xfId="3508" xr:uid="{8B24E02B-07A5-4B7A-BFDC-212DB6CACF42}"/>
    <cellStyle name="20% - uthevingsfarge 1 2 3 4" xfId="3509" xr:uid="{3AABFD0D-2C74-44A0-9343-115A18C48C18}"/>
    <cellStyle name="20% - uthevingsfarge 1 2 3 4 2" xfId="3510" xr:uid="{15CA6C65-BCFB-460C-AB10-9A16EA864778}"/>
    <cellStyle name="20% - uthevingsfarge 1 2 3 4 3" xfId="14673" xr:uid="{572187FC-83AB-4DC8-87D3-1A52D5F02AAC}"/>
    <cellStyle name="20% - uthevingsfarge 1 2 3 4_3. Chng in credit spreads" xfId="3511" xr:uid="{11CDF4C4-EAC8-4404-A86A-F000C5B65DDF}"/>
    <cellStyle name="20% - uthevingsfarge 1 2 3 5" xfId="3512" xr:uid="{ECFF252B-63F5-4603-90CF-53B25E9F7A1C}"/>
    <cellStyle name="20% - uthevingsfarge 1 2 3 5 2" xfId="3513" xr:uid="{31AE7849-4F97-4BFB-A2BA-22C630AA1AF4}"/>
    <cellStyle name="20% - uthevingsfarge 1 2 3 5 3" xfId="14674" xr:uid="{A6B7F37F-51A0-4676-AC70-B6376828991C}"/>
    <cellStyle name="20% - uthevingsfarge 1 2 3 5_3. Chng in credit spreads" xfId="3514" xr:uid="{48C92CA0-DBBA-49CD-B25D-F4E95990D376}"/>
    <cellStyle name="20% - uthevingsfarge 1 2 3 6" xfId="3515" xr:uid="{0FADF4D9-B914-46BB-9A6C-49880FE083EE}"/>
    <cellStyle name="20% - uthevingsfarge 1 2 3 6 2" xfId="3516" xr:uid="{FBB1FD6D-7D6D-43C4-8C74-5D22C7017840}"/>
    <cellStyle name="20% - uthevingsfarge 1 2 3 6_3. Chng in credit spreads" xfId="3517" xr:uid="{B14BEB96-B925-4ED7-AB78-3A620F47FCEA}"/>
    <cellStyle name="20% - uthevingsfarge 1 2 3 7" xfId="3518" xr:uid="{91C53CEB-8388-4FE6-B647-FC9530E52FAE}"/>
    <cellStyle name="20% - uthevingsfarge 1 2 3 8" xfId="40855" xr:uid="{B3EF6E28-B963-4769-8D60-858A02890A39}"/>
    <cellStyle name="20% - uthevingsfarge 1 2 3_3. Chng in credit spreads" xfId="3519" xr:uid="{2FFDCE73-9E6E-42BC-8798-B4C20E253295}"/>
    <cellStyle name="20% - uthevingsfarge 1 2 4" xfId="3520" xr:uid="{DB234361-579A-4651-A6A2-5722ED089F90}"/>
    <cellStyle name="20% - uthevingsfarge 1 2 4 2" xfId="3521" xr:uid="{E9721767-42F8-494C-9B6D-AEBC4193552B}"/>
    <cellStyle name="20% - uthevingsfarge 1 2 4 2 2" xfId="3522" xr:uid="{B05BF369-012A-4112-91A0-950A18A8B952}"/>
    <cellStyle name="20% - uthevingsfarge 1 2 4 2 2 2" xfId="43319" xr:uid="{C05E670D-2E54-4F8B-B2E9-7726CB623ACA}"/>
    <cellStyle name="20% - uthevingsfarge 1 2 4 2 2_Expenses" xfId="61967" xr:uid="{6FC93CA8-40AF-4A7E-965E-8D4AEDE9B066}"/>
    <cellStyle name="20% - uthevingsfarge 1 2 4 2 3" xfId="43320" xr:uid="{3CB1C058-A06A-45AB-85A4-EA2C76423F35}"/>
    <cellStyle name="20% - uthevingsfarge 1 2 4 2 4" xfId="43321" xr:uid="{2E2DEA44-03D5-49D1-8637-C981A02D06F1}"/>
    <cellStyle name="20% - uthevingsfarge 1 2 4 2_3. Chng in credit spreads" xfId="3523" xr:uid="{3C160807-8821-4F8B-AFE0-D08BF63D2555}"/>
    <cellStyle name="20% - uthevingsfarge 1 2 4 3" xfId="3524" xr:uid="{0D486BBB-2DF5-4FBD-AAD8-F0DA71F1F48B}"/>
    <cellStyle name="20% - uthevingsfarge 1 2 4 3 2" xfId="3525" xr:uid="{A2CE54C3-43C7-4349-9B7B-DDC2F9A10BB0}"/>
    <cellStyle name="20% - uthevingsfarge 1 2 4 3_3. Chng in credit spreads" xfId="3526" xr:uid="{D723DDC2-5DBF-4E88-9C59-20EBC637F150}"/>
    <cellStyle name="20% - uthevingsfarge 1 2 4 4" xfId="3527" xr:uid="{B9EEA285-5EBD-46B6-B0E3-EE20157D2D2C}"/>
    <cellStyle name="20% - uthevingsfarge 1 2 4 4 2" xfId="3528" xr:uid="{03A66F25-E866-4C3F-A97B-77EEC60CF231}"/>
    <cellStyle name="20% - uthevingsfarge 1 2 4 4_3. Chng in credit spreads" xfId="3529" xr:uid="{DAEA27DA-36C2-4B42-BBFD-8680BC239894}"/>
    <cellStyle name="20% - uthevingsfarge 1 2 4 5" xfId="3530" xr:uid="{2D3047E8-9C2A-43DF-8457-33788F7F6D99}"/>
    <cellStyle name="20% - uthevingsfarge 1 2 4 6" xfId="43322" xr:uid="{C3B689F4-777D-430F-83F1-B698DA000255}"/>
    <cellStyle name="20% - uthevingsfarge 1 2 4_3. Chng in credit spreads" xfId="3531" xr:uid="{43C862A9-724A-4536-9054-38C15F9DFF25}"/>
    <cellStyle name="20% - uthevingsfarge 1 2 5" xfId="3532" xr:uid="{2A8B27DB-E233-4E7E-B557-E977B4B77CDB}"/>
    <cellStyle name="20% - uthevingsfarge 1 2 5 2" xfId="3533" xr:uid="{4606461A-7CD0-4B9B-AB22-B8F83B7C6DCE}"/>
    <cellStyle name="20% - uthevingsfarge 1 2 5 2 2" xfId="3534" xr:uid="{A6D5FF50-3B11-4778-958A-0B783EA054A6}"/>
    <cellStyle name="20% - uthevingsfarge 1 2 5 2_3. Chng in credit spreads" xfId="3535" xr:uid="{EF345D16-58CD-45D0-A9EF-613F04229B23}"/>
    <cellStyle name="20% - uthevingsfarge 1 2 5 3" xfId="3536" xr:uid="{C5CA7362-A6C7-465E-8883-8BFA0457AE50}"/>
    <cellStyle name="20% - uthevingsfarge 1 2 5 4" xfId="14675" xr:uid="{84482539-4B0A-4B63-B35D-C7DCA3997B01}"/>
    <cellStyle name="20% - uthevingsfarge 1 2 5_3. Chng in credit spreads" xfId="3537" xr:uid="{A11EDA12-104E-4F64-9EDC-E52EAC9DBAA1}"/>
    <cellStyle name="20% - uthevingsfarge 1 2 6" xfId="3538" xr:uid="{77D55404-FFCC-48C3-9CF2-07F8A5CD9C5F}"/>
    <cellStyle name="20% - uthevingsfarge 1 2 6 2" xfId="3539" xr:uid="{461CE083-F959-448D-AA33-55C644E296F6}"/>
    <cellStyle name="20% - uthevingsfarge 1 2 6 2 2" xfId="3540" xr:uid="{93F8626C-5271-43F0-A209-C343F60179A4}"/>
    <cellStyle name="20% - uthevingsfarge 1 2 6 2_3. Chng in credit spreads" xfId="3541" xr:uid="{DA80F4CC-0F8B-434B-8832-DA7C0A26197C}"/>
    <cellStyle name="20% - uthevingsfarge 1 2 6 3" xfId="3542" xr:uid="{8C5C8D20-AB28-4AB7-ABB9-880706548B2A}"/>
    <cellStyle name="20% - uthevingsfarge 1 2 6 4" xfId="14676" xr:uid="{9EC9923B-7395-4D38-B3E3-E480A342F90B}"/>
    <cellStyle name="20% - uthevingsfarge 1 2 6_3. Chng in credit spreads" xfId="3543" xr:uid="{2ECB83B8-0C52-4E0A-9817-11D12A24518C}"/>
    <cellStyle name="20% - uthevingsfarge 1 2 7" xfId="3544" xr:uid="{728EE271-E257-468C-AD04-273B9913CD5A}"/>
    <cellStyle name="20% - uthevingsfarge 1 2 7 2" xfId="3545" xr:uid="{8E7DBFE3-EDDA-4FD2-910E-AB655D64CEF0}"/>
    <cellStyle name="20% - uthevingsfarge 1 2 7 2 2" xfId="14677" xr:uid="{7BBA1084-EEA2-4F30-B93F-C5F835E6318A}"/>
    <cellStyle name="20% - uthevingsfarge 1 2 7 2_AVA DVA EL" xfId="14678" xr:uid="{4B0A5BBD-0A29-44E3-898F-E64E6D7B6D88}"/>
    <cellStyle name="20% - uthevingsfarge 1 2 7 3" xfId="14679" xr:uid="{C265FE22-5B66-4A9C-987F-8E8D397B4412}"/>
    <cellStyle name="20% - uthevingsfarge 1 2 7 4" xfId="14680" xr:uid="{DB72A3F6-AB8A-4A08-9709-461AA4A0FE27}"/>
    <cellStyle name="20% - uthevingsfarge 1 2 7_3. Chng in credit spreads" xfId="3546" xr:uid="{1D065658-BB23-44A3-8674-1C3419134BAF}"/>
    <cellStyle name="20% - uthevingsfarge 1 2 8" xfId="3547" xr:uid="{C6136DC5-22C5-46D7-AB80-E6833B0BB41B}"/>
    <cellStyle name="20% - uthevingsfarge 1 2 8 2" xfId="3548" xr:uid="{32AAD571-1C8A-4EFF-9988-AF31228BB09B}"/>
    <cellStyle name="20% - uthevingsfarge 1 2 8 3" xfId="14681" xr:uid="{6BF81884-6B9A-4867-BC4F-15EBDFE42DD1}"/>
    <cellStyle name="20% - uthevingsfarge 1 2 8_3. Chng in credit spreads" xfId="3549" xr:uid="{90107C09-193C-4D54-8857-C2DB97150E43}"/>
    <cellStyle name="20% - uthevingsfarge 1 2 9" xfId="14682" xr:uid="{34BEE5D2-9C27-4149-A938-9442A677D364}"/>
    <cellStyle name="20% - uthevingsfarge 1 2 9 2" xfId="14683" xr:uid="{8FA4E76E-8E2A-4C58-BCDA-F792D11091C4}"/>
    <cellStyle name="20% - uthevingsfarge 1 2 9 3" xfId="14684" xr:uid="{6DAE412F-07C6-4637-AE2E-70BB600F4AB7}"/>
    <cellStyle name="20% - uthevingsfarge 1 2 9_AVA DVA EL" xfId="14685" xr:uid="{55E0AB39-B43F-48DE-B058-71F50DC8EE75}"/>
    <cellStyle name="20% - uthevingsfarge 1 2_4Q16" xfId="14686" xr:uid="{BA8E89B0-3F03-4FC8-9ACB-5068692D972F}"/>
    <cellStyle name="20% - uthevingsfarge 1 20" xfId="14687" xr:uid="{C8ADF025-3E5A-4D80-8469-E3977DCD69BA}"/>
    <cellStyle name="20% - uthevingsfarge 1 20 2" xfId="14688" xr:uid="{D51D02D4-E20B-42BC-A10E-9BFA0FC7232D}"/>
    <cellStyle name="20% - uthevingsfarge 1 20 2 2" xfId="14689" xr:uid="{B0E3411C-3102-49DF-A4E3-3BDEFE2DB416}"/>
    <cellStyle name="20% - uthevingsfarge 1 20 2 3" xfId="50002" xr:uid="{A84B908E-15D9-49F1-96A6-D5E1C8B671CE}"/>
    <cellStyle name="20% - uthevingsfarge 1 20 2_AVA DVA EL" xfId="14690" xr:uid="{F9A4CBBB-7DD0-4C83-BF3B-A1E5D8DFBF30}"/>
    <cellStyle name="20% - uthevingsfarge 1 20 3" xfId="14691" xr:uid="{C5FE93C3-2F85-4ADD-BA11-D15BE5431F5B}"/>
    <cellStyle name="20% - uthevingsfarge 1 20 4" xfId="50003" xr:uid="{F9A344C1-5AFF-4C38-8AAC-6DC44317B8C2}"/>
    <cellStyle name="20% - uthevingsfarge 1 20_4Q16" xfId="14692" xr:uid="{0A99FAF8-C307-4C03-94DD-CC24A05FD181}"/>
    <cellStyle name="20% - uthevingsfarge 1 200" xfId="50004" xr:uid="{0997A79A-DDB3-4C39-AA85-3740F1F67A89}"/>
    <cellStyle name="20% - uthevingsfarge 1 201" xfId="50005" xr:uid="{6128B2B7-2025-4ECA-BC41-E41AD515C723}"/>
    <cellStyle name="20% - uthevingsfarge 1 202" xfId="50006" xr:uid="{F1F20542-D51D-4C59-829B-FAE13DD25117}"/>
    <cellStyle name="20% - uthevingsfarge 1 203" xfId="50007" xr:uid="{40827D6E-667E-4722-B9C4-AD8C036DEE24}"/>
    <cellStyle name="20% - uthevingsfarge 1 204" xfId="50008" xr:uid="{9B33C0DD-0312-41A9-B2D2-8BEDF2220492}"/>
    <cellStyle name="20% - uthevingsfarge 1 205" xfId="50009" xr:uid="{D36FFE97-6654-4192-AD5C-7B896ECE7399}"/>
    <cellStyle name="20% - uthevingsfarge 1 206" xfId="50010" xr:uid="{8A39F15E-33DA-485C-AFE3-F09965552572}"/>
    <cellStyle name="20% - uthevingsfarge 1 207" xfId="50011" xr:uid="{95119FA4-92D3-4387-A001-C3F77E1816E6}"/>
    <cellStyle name="20% - uthevingsfarge 1 208" xfId="50012" xr:uid="{D2CEAEB0-55E7-4EC1-818E-6C093E7AB1A0}"/>
    <cellStyle name="20% - uthevingsfarge 1 209" xfId="50013" xr:uid="{3D3C514A-27C5-439A-B0B6-18953E3FA6A5}"/>
    <cellStyle name="20% - uthevingsfarge 1 21" xfId="14693" xr:uid="{BBC1830A-D5F6-489A-BFE5-773FAD2DA5B0}"/>
    <cellStyle name="20% - uthevingsfarge 1 21 2" xfId="14694" xr:uid="{353B534D-357F-4942-8D64-86F3DFE1D68C}"/>
    <cellStyle name="20% - uthevingsfarge 1 21 2 2" xfId="14695" xr:uid="{588C59CC-822A-435F-8160-4F504C2875E1}"/>
    <cellStyle name="20% - uthevingsfarge 1 21 2 3" xfId="50014" xr:uid="{1791A2E3-92E4-4180-9F83-CF93903FE66F}"/>
    <cellStyle name="20% - uthevingsfarge 1 21 2_AVA DVA EL" xfId="14696" xr:uid="{D74044E1-5A36-4271-A469-F69EE64112D2}"/>
    <cellStyle name="20% - uthevingsfarge 1 21 3" xfId="14697" xr:uid="{13E2C8F1-9989-4DE7-B386-7E61CB622208}"/>
    <cellStyle name="20% - uthevingsfarge 1 21 4" xfId="50015" xr:uid="{80386F72-43C0-45E4-8CC0-35C2027C4A77}"/>
    <cellStyle name="20% - uthevingsfarge 1 21_4Q16" xfId="14698" xr:uid="{BDD81523-FD6A-440E-986C-C59D2B685FF7}"/>
    <cellStyle name="20% - uthevingsfarge 1 210" xfId="50016" xr:uid="{B6204DF0-6C57-4860-865D-C10034E51051}"/>
    <cellStyle name="20% - uthevingsfarge 1 211" xfId="50017" xr:uid="{C4E4D92E-7BF5-4429-A52E-99C518283411}"/>
    <cellStyle name="20% - uthevingsfarge 1 212" xfId="50018" xr:uid="{187EBE7E-24D7-4E10-BE09-0A5866D0E64C}"/>
    <cellStyle name="20% - uthevingsfarge 1 213" xfId="50019" xr:uid="{A040B606-FB57-49CF-B60B-E0DDD2A4B7AE}"/>
    <cellStyle name="20% - uthevingsfarge 1 214" xfId="50020" xr:uid="{6E567B6C-2981-4D64-9885-F57CAF234A7F}"/>
    <cellStyle name="20% - uthevingsfarge 1 215" xfId="50021" xr:uid="{964CBA14-C842-477C-895B-077DA6C4765F}"/>
    <cellStyle name="20% - uthevingsfarge 1 216" xfId="50022" xr:uid="{5BA4D9EE-BADA-4B26-9124-ED6349A50851}"/>
    <cellStyle name="20% - uthevingsfarge 1 217" xfId="50023" xr:uid="{760DF18A-C2DA-4573-832E-7B37F34D801F}"/>
    <cellStyle name="20% - uthevingsfarge 1 218" xfId="50024" xr:uid="{70ADC2A0-A639-48F6-BA5F-E5F86F6D701E}"/>
    <cellStyle name="20% - uthevingsfarge 1 219" xfId="50025" xr:uid="{678B44B8-B71F-4771-AC34-81DE42CED4C1}"/>
    <cellStyle name="20% - uthevingsfarge 1 22" xfId="14699" xr:uid="{B630841A-8D8F-47E6-8B7B-90307D203A7A}"/>
    <cellStyle name="20% - uthevingsfarge 1 22 2" xfId="14700" xr:uid="{EC4BBBD8-E19A-441A-978A-509348F72629}"/>
    <cellStyle name="20% - uthevingsfarge 1 22 2 2" xfId="14701" xr:uid="{2AC0AF92-56EB-4BC6-B4C8-9625AC628E43}"/>
    <cellStyle name="20% - uthevingsfarge 1 22 2 3" xfId="50026" xr:uid="{F174F741-74EA-49EA-A327-C623237FF989}"/>
    <cellStyle name="20% - uthevingsfarge 1 22 2_AVA DVA EL" xfId="14702" xr:uid="{EA084E26-9517-48F3-8B99-054DD3D24892}"/>
    <cellStyle name="20% - uthevingsfarge 1 22 3" xfId="14703" xr:uid="{8BEA7A32-828C-4448-9B5E-B4DC79C647EF}"/>
    <cellStyle name="20% - uthevingsfarge 1 22 4" xfId="50027" xr:uid="{D466141D-5EFE-41C7-994D-4441C0637237}"/>
    <cellStyle name="20% - uthevingsfarge 1 22_4Q16" xfId="14704" xr:uid="{1B2D28B6-AC23-4DC9-B4D4-4A192CAE7CF2}"/>
    <cellStyle name="20% - uthevingsfarge 1 220" xfId="50028" xr:uid="{6C066D29-FAAB-4D6E-ABE3-0FB06FB095FB}"/>
    <cellStyle name="20% - uthevingsfarge 1 221" xfId="50029" xr:uid="{BBD3B2A2-AF34-458F-A9BF-D1492C2C34F7}"/>
    <cellStyle name="20% - uthevingsfarge 1 222" xfId="50030" xr:uid="{75C5D4F4-3687-4A41-BFCB-9F698A564188}"/>
    <cellStyle name="20% - uthevingsfarge 1 223" xfId="50031" xr:uid="{043B5B0B-27FC-48C1-A6AA-0E513A4060C7}"/>
    <cellStyle name="20% - uthevingsfarge 1 224" xfId="50032" xr:uid="{21F58B30-9893-41B1-A7FD-3AFAE6ACF525}"/>
    <cellStyle name="20% - uthevingsfarge 1 225" xfId="50033" xr:uid="{8CA6972D-9C5A-4278-9189-90E01419F22B}"/>
    <cellStyle name="20% - uthevingsfarge 1 226" xfId="50034" xr:uid="{074DB22F-B27C-4DD7-8A28-D9C3840C86A0}"/>
    <cellStyle name="20% - uthevingsfarge 1 227" xfId="50035" xr:uid="{24A0481C-7054-40A4-B534-206E9DE8F265}"/>
    <cellStyle name="20% - uthevingsfarge 1 228" xfId="50036" xr:uid="{10A7899D-AACC-4BF7-8404-3849F46C0397}"/>
    <cellStyle name="20% - uthevingsfarge 1 229" xfId="50037" xr:uid="{184E70E8-D26C-4385-823D-706B25377CDE}"/>
    <cellStyle name="20% - uthevingsfarge 1 23" xfId="14705" xr:uid="{0732DCAF-9A2B-432D-856A-0033C96856C3}"/>
    <cellStyle name="20% - uthevingsfarge 1 23 2" xfId="14706" xr:uid="{877276C4-7DE5-4650-AA8C-2F54C975A00C}"/>
    <cellStyle name="20% - uthevingsfarge 1 23 2 2" xfId="14707" xr:uid="{EE59BF6D-1B15-4F00-A348-0DC411EF0D45}"/>
    <cellStyle name="20% - uthevingsfarge 1 23 2 3" xfId="50038" xr:uid="{38C26BFC-8603-4019-88FC-E63A9EEE4746}"/>
    <cellStyle name="20% - uthevingsfarge 1 23 2_AVA DVA EL" xfId="14708" xr:uid="{6346E9EB-C9C6-487F-A8AE-9FBADE17238F}"/>
    <cellStyle name="20% - uthevingsfarge 1 23 3" xfId="14709" xr:uid="{F88D0AC6-FDB7-4A5D-B953-8979D75CFD36}"/>
    <cellStyle name="20% - uthevingsfarge 1 23 4" xfId="50039" xr:uid="{E7428C94-AB2B-43D7-8256-6817B73332F2}"/>
    <cellStyle name="20% - uthevingsfarge 1 23_4Q16" xfId="14710" xr:uid="{784741DA-DF7A-4E7D-A579-4FE6733625AE}"/>
    <cellStyle name="20% - uthevingsfarge 1 230" xfId="50040" xr:uid="{D886C6A2-3FE1-4173-8EE3-5A7A6ADD29D8}"/>
    <cellStyle name="20% - uthevingsfarge 1 24" xfId="14711" xr:uid="{AEB4F2E0-BC96-4925-A2D3-A307AC1121E1}"/>
    <cellStyle name="20% - uthevingsfarge 1 24 2" xfId="14712" xr:uid="{9E9BB46F-6D82-4C43-8F59-FB84440A6DBD}"/>
    <cellStyle name="20% - uthevingsfarge 1 24 2 2" xfId="14713" xr:uid="{C9AA7B6F-7FEA-44F6-BA70-549B5F0E7224}"/>
    <cellStyle name="20% - uthevingsfarge 1 24 2 3" xfId="50041" xr:uid="{D5BCC8FA-14A8-45E4-9425-0CCA3BC59A81}"/>
    <cellStyle name="20% - uthevingsfarge 1 24 2_AVA DVA EL" xfId="14714" xr:uid="{2BFCA452-774E-4127-9CA0-6D655311B7FC}"/>
    <cellStyle name="20% - uthevingsfarge 1 24 3" xfId="14715" xr:uid="{F7B5B5FA-D0CF-49B4-8D18-81E9CD7ACEB7}"/>
    <cellStyle name="20% - uthevingsfarge 1 24 4" xfId="50042" xr:uid="{5FE9C414-060B-47E4-9B97-1F95BA9D24F2}"/>
    <cellStyle name="20% - uthevingsfarge 1 24_4Q16" xfId="14716" xr:uid="{871C07B7-8974-492D-BF3D-9FF0F7797912}"/>
    <cellStyle name="20% - uthevingsfarge 1 25" xfId="14717" xr:uid="{F084E7A2-2E13-4BE6-8315-EAE037BCC765}"/>
    <cellStyle name="20% - uthevingsfarge 1 25 2" xfId="14718" xr:uid="{0669D6CA-5160-4F44-8569-2F045D982D6C}"/>
    <cellStyle name="20% - uthevingsfarge 1 25 2 2" xfId="14719" xr:uid="{F7BA4355-BAE8-4107-BC92-058C4E98F0DF}"/>
    <cellStyle name="20% - uthevingsfarge 1 25 2 3" xfId="50043" xr:uid="{144B6079-B5A4-4B7D-89C6-FFFD04301A00}"/>
    <cellStyle name="20% - uthevingsfarge 1 25 2_AVA DVA EL" xfId="14720" xr:uid="{47B3A7F7-DE5C-4E8A-AC50-785DE5EFE8C6}"/>
    <cellStyle name="20% - uthevingsfarge 1 25 3" xfId="14721" xr:uid="{CDC52132-D77B-40B6-A36A-3CB06028F673}"/>
    <cellStyle name="20% - uthevingsfarge 1 25 4" xfId="50044" xr:uid="{4CE98A60-779A-40B2-BC80-417CC507CF69}"/>
    <cellStyle name="20% - uthevingsfarge 1 25_4Q16" xfId="14722" xr:uid="{87B31264-350A-4191-9A7A-55D256BDF778}"/>
    <cellStyle name="20% - uthevingsfarge 1 26" xfId="14723" xr:uid="{A9FD800C-83ED-4548-BFEF-99FCAEDDE09A}"/>
    <cellStyle name="20% - uthevingsfarge 1 26 2" xfId="14724" xr:uid="{29BC3DBA-1565-45C4-A9F8-02B4827C3A65}"/>
    <cellStyle name="20% - uthevingsfarge 1 26 2 2" xfId="14725" xr:uid="{3353FA08-59DB-440A-81B9-5A18EA690949}"/>
    <cellStyle name="20% - uthevingsfarge 1 26 2 3" xfId="50045" xr:uid="{FBE66B24-F4EE-48B9-A748-B1D44941E4B4}"/>
    <cellStyle name="20% - uthevingsfarge 1 26 2_AVA DVA EL" xfId="14726" xr:uid="{390A9E41-6AF7-48BE-BEC1-5013F9FD168F}"/>
    <cellStyle name="20% - uthevingsfarge 1 26 3" xfId="14727" xr:uid="{7F477144-922E-449E-9C19-68B30308889C}"/>
    <cellStyle name="20% - uthevingsfarge 1 26 4" xfId="50046" xr:uid="{8B332620-7616-48F4-8313-BE715EDDB94E}"/>
    <cellStyle name="20% - uthevingsfarge 1 26_4Q16" xfId="14728" xr:uid="{6229A936-219A-47C8-8432-53B34900C133}"/>
    <cellStyle name="20% - uthevingsfarge 1 27" xfId="14729" xr:uid="{29552431-EAD7-4968-A121-63CF5E836703}"/>
    <cellStyle name="20% - uthevingsfarge 1 27 2" xfId="14730" xr:uid="{7A204D5F-D6BD-4B68-8D42-1DFB9D63FEB3}"/>
    <cellStyle name="20% - uthevingsfarge 1 27 2 2" xfId="14731" xr:uid="{E28AECB8-4408-4A5E-84BB-AB272DB787CA}"/>
    <cellStyle name="20% - uthevingsfarge 1 27 2 3" xfId="50047" xr:uid="{21EEE28F-CA2E-43B8-8DC1-09E2DE10B20B}"/>
    <cellStyle name="20% - uthevingsfarge 1 27 2_AVA DVA EL" xfId="14732" xr:uid="{2813BC03-0C2B-429F-8873-38AF51DA8AB8}"/>
    <cellStyle name="20% - uthevingsfarge 1 27 3" xfId="14733" xr:uid="{532CDE1F-AD98-4FC8-B116-452974A029F2}"/>
    <cellStyle name="20% - uthevingsfarge 1 27 4" xfId="50048" xr:uid="{9F443AB4-E5FC-4FB4-8D80-D481FFDE6262}"/>
    <cellStyle name="20% - uthevingsfarge 1 27_4Q16" xfId="14734" xr:uid="{3D9520A2-1AD0-4A37-B417-1B0754D164CC}"/>
    <cellStyle name="20% - uthevingsfarge 1 28" xfId="14735" xr:uid="{F0433F07-B799-43B6-8B07-D38A5153F1C7}"/>
    <cellStyle name="20% - uthevingsfarge 1 28 2" xfId="14736" xr:uid="{34A8680B-1188-4536-8114-D13E57225BCD}"/>
    <cellStyle name="20% - uthevingsfarge 1 28 2 2" xfId="14737" xr:uid="{9EDEC569-F98F-46C8-8074-3DC8DAF5C4E6}"/>
    <cellStyle name="20% - uthevingsfarge 1 28 2 3" xfId="50049" xr:uid="{A1F60D6F-C47F-466A-AFB2-56112631F5E7}"/>
    <cellStyle name="20% - uthevingsfarge 1 28 2_AVA DVA EL" xfId="14738" xr:uid="{38D13B1D-1ABF-4DB9-879B-2D4352FFFB99}"/>
    <cellStyle name="20% - uthevingsfarge 1 28 3" xfId="14739" xr:uid="{CD002667-4F30-4716-9429-11BEBDC5CC69}"/>
    <cellStyle name="20% - uthevingsfarge 1 28 4" xfId="50050" xr:uid="{620208C6-DEF6-4365-A26A-D90CD617B3BE}"/>
    <cellStyle name="20% - uthevingsfarge 1 28_4Q16" xfId="14740" xr:uid="{CD3D27D6-DE2B-4CCA-A07A-9D9D2357C30C}"/>
    <cellStyle name="20% - uthevingsfarge 1 29" xfId="14741" xr:uid="{00220D74-9034-4FC6-8504-947DF6D65016}"/>
    <cellStyle name="20% - uthevingsfarge 1 29 2" xfId="14742" xr:uid="{4364BABE-C9F0-4737-B156-62AB16FF5071}"/>
    <cellStyle name="20% - uthevingsfarge 1 29 2 2" xfId="14743" xr:uid="{7339D258-7C8A-454F-AD44-28F4BEEABACA}"/>
    <cellStyle name="20% - uthevingsfarge 1 29 2 3" xfId="50051" xr:uid="{7C8377F5-E6B5-4B80-8B75-B5B5E4F90F76}"/>
    <cellStyle name="20% - uthevingsfarge 1 29 2_AVA DVA EL" xfId="14744" xr:uid="{B7FD53A8-65BE-4972-97BF-CD9208C57C96}"/>
    <cellStyle name="20% - uthevingsfarge 1 29 3" xfId="14745" xr:uid="{4D025328-23E6-4FC4-A338-2DF626C09A36}"/>
    <cellStyle name="20% - uthevingsfarge 1 29 4" xfId="50052" xr:uid="{845B9A9F-7543-4952-B80A-896EE9A40324}"/>
    <cellStyle name="20% - uthevingsfarge 1 29_4Q16" xfId="14746" xr:uid="{74B47CDA-7283-4E5B-ACEF-1A56B7C4DEEF}"/>
    <cellStyle name="20% - uthevingsfarge 1 3" xfId="3550" xr:uid="{DDAEEFFA-6DBD-4222-AC74-66947A1E9303}"/>
    <cellStyle name="20% - uthevingsfarge 1 3 2" xfId="3551" xr:uid="{2B56EB04-435F-4DBD-9430-87DF7B1097BC}"/>
    <cellStyle name="20% - uthevingsfarge 1 3 2 2" xfId="3552" xr:uid="{D9C323D5-C576-49D4-B3B5-7AD4A9F1E2B6}"/>
    <cellStyle name="20% - uthevingsfarge 1 3 2 2 2" xfId="3553" xr:uid="{5BB54727-7DF4-4DBE-82FA-0CC8EB6B9741}"/>
    <cellStyle name="20% - uthevingsfarge 1 3 2 2 2 2" xfId="3554" xr:uid="{CBBD8051-58BC-45E7-AB96-A56EB1899DD7}"/>
    <cellStyle name="20% - uthevingsfarge 1 3 2 2 2 2 2" xfId="43323" xr:uid="{81477DE9-7C31-4AA5-8EFB-94F9D921866E}"/>
    <cellStyle name="20% - uthevingsfarge 1 3 2 2 2 2_Expenses" xfId="61968" xr:uid="{0185AE12-9DA8-4CCF-8B38-3D810029949B}"/>
    <cellStyle name="20% - uthevingsfarge 1 3 2 2 2 3" xfId="43324" xr:uid="{C5722CDF-1892-4F7E-B458-35B716FE95F5}"/>
    <cellStyle name="20% - uthevingsfarge 1 3 2 2 2 4" xfId="43325" xr:uid="{19EA6403-5D60-4F09-8281-E510E43A41AA}"/>
    <cellStyle name="20% - uthevingsfarge 1 3 2 2 2_3. Chng in credit spreads" xfId="3555" xr:uid="{A11E4C6D-DFAD-4C7E-A1D0-533802BA8124}"/>
    <cellStyle name="20% - uthevingsfarge 1 3 2 2 3" xfId="3556" xr:uid="{FB6E8E70-BA17-4B3B-BB6F-C938889493A9}"/>
    <cellStyle name="20% - uthevingsfarge 1 3 2 2 3 2" xfId="3557" xr:uid="{00E79316-C0FE-4C1C-AB9D-E0B53FD46D37}"/>
    <cellStyle name="20% - uthevingsfarge 1 3 2 2 3_3. Chng in credit spreads" xfId="3558" xr:uid="{C33B6210-65AF-4AF6-8071-50D5BF976A2B}"/>
    <cellStyle name="20% - uthevingsfarge 1 3 2 2 4" xfId="3559" xr:uid="{0D48E01C-B6F0-4207-9917-7DA7891836A2}"/>
    <cellStyle name="20% - uthevingsfarge 1 3 2 2 5" xfId="43326" xr:uid="{4753519E-EBFE-42B1-873D-37D10A4BDA5D}"/>
    <cellStyle name="20% - uthevingsfarge 1 3 2 2 6" xfId="43327" xr:uid="{6185BDF2-BA03-412E-95FA-9FF90D3C8702}"/>
    <cellStyle name="20% - uthevingsfarge 1 3 2 2_3. Chng in credit spreads" xfId="3560" xr:uid="{7FFD32AD-E075-4B54-8B1B-6AFBDAB351D9}"/>
    <cellStyle name="20% - uthevingsfarge 1 3 2 3" xfId="3561" xr:uid="{D0154DE2-2543-42AE-A356-5BB7480D3992}"/>
    <cellStyle name="20% - uthevingsfarge 1 3 2 3 2" xfId="3562" xr:uid="{399BB3D9-5085-4948-B365-772E8681445C}"/>
    <cellStyle name="20% - uthevingsfarge 1 3 2 3 2 2" xfId="43328" xr:uid="{63BDA0C8-D94D-44B3-AA69-0AA1A2B90E73}"/>
    <cellStyle name="20% - uthevingsfarge 1 3 2 3 2_Expenses" xfId="61969" xr:uid="{B8D5260E-664E-4D81-8192-CA067502F798}"/>
    <cellStyle name="20% - uthevingsfarge 1 3 2 3 3" xfId="14747" xr:uid="{C6B71707-D9B6-409B-B980-6C521DAA5C47}"/>
    <cellStyle name="20% - uthevingsfarge 1 3 2 3 4" xfId="43329" xr:uid="{D2A7072A-B55D-4ED7-8C8E-ADADB9AEBC48}"/>
    <cellStyle name="20% - uthevingsfarge 1 3 2 3_3. Chng in credit spreads" xfId="3563" xr:uid="{BE23DB86-A6AA-42FF-8DA9-BD11D4193014}"/>
    <cellStyle name="20% - uthevingsfarge 1 3 2 4" xfId="3564" xr:uid="{B26DE92D-6C4F-48A1-B6A2-F6C7C6FDC610}"/>
    <cellStyle name="20% - uthevingsfarge 1 3 2 4 2" xfId="3565" xr:uid="{0E05C6AF-33E2-46C6-8690-708C3BA2FE7D}"/>
    <cellStyle name="20% - uthevingsfarge 1 3 2 4 3" xfId="14748" xr:uid="{DF632C8E-4EC0-4635-A362-17D9D6A8C441}"/>
    <cellStyle name="20% - uthevingsfarge 1 3 2 4_3. Chng in credit spreads" xfId="3566" xr:uid="{207631DB-2EE8-4B42-816C-50CC69DF9614}"/>
    <cellStyle name="20% - uthevingsfarge 1 3 2 5" xfId="3567" xr:uid="{0DC369F9-E390-40CC-AF2D-15876BE84333}"/>
    <cellStyle name="20% - uthevingsfarge 1 3 2 5 2" xfId="14749" xr:uid="{1179243D-DD10-40C8-B734-72A410EF9C13}"/>
    <cellStyle name="20% - uthevingsfarge 1 3 2 5 3" xfId="14750" xr:uid="{965F9700-01BA-4EB0-BD30-F138526F0E7F}"/>
    <cellStyle name="20% - uthevingsfarge 1 3 2 5_AVA DVA EL" xfId="14751" xr:uid="{3B21BB93-09E4-4237-B526-E16863630DD8}"/>
    <cellStyle name="20% - uthevingsfarge 1 3 2 6" xfId="14752" xr:uid="{45F45811-8C58-494B-9389-DF9C08397726}"/>
    <cellStyle name="20% - uthevingsfarge 1 3 2 6 2" xfId="14753" xr:uid="{804B1A15-272A-4A81-9D66-2F945C3724A4}"/>
    <cellStyle name="20% - uthevingsfarge 1 3 2 6_AVA DVA EL" xfId="14754" xr:uid="{FBD54845-42E4-43CA-A2A0-31D77145A8B8}"/>
    <cellStyle name="20% - uthevingsfarge 1 3 2 7" xfId="14755" xr:uid="{6429729D-FF1E-406E-8817-8E795F502A09}"/>
    <cellStyle name="20% - uthevingsfarge 1 3 2_3. Chng in credit spreads" xfId="3568" xr:uid="{167528FF-F92C-4188-8F32-9109FDA93308}"/>
    <cellStyle name="20% - uthevingsfarge 1 3 3" xfId="3569" xr:uid="{21FB16E1-6CA5-4660-ACA9-9035F9931910}"/>
    <cellStyle name="20% - uthevingsfarge 1 3 3 2" xfId="3570" xr:uid="{23B4FC93-278F-40B0-8080-49F7F9A1A3A3}"/>
    <cellStyle name="20% - uthevingsfarge 1 3 3 2 2" xfId="3571" xr:uid="{F0F2849D-EF4A-4A58-A386-CA8CEB149426}"/>
    <cellStyle name="20% - uthevingsfarge 1 3 3 2 2 2" xfId="3572" xr:uid="{6CD7AF52-FBFC-4535-935D-CB79B9B37E02}"/>
    <cellStyle name="20% - uthevingsfarge 1 3 3 2 2_3. Chng in credit spreads" xfId="3573" xr:uid="{89312C0E-6B4A-467E-A46F-2BD05FC2C145}"/>
    <cellStyle name="20% - uthevingsfarge 1 3 3 2 3" xfId="3574" xr:uid="{C00DC7FB-0231-4A9A-9EB6-A1CF95AA18B0}"/>
    <cellStyle name="20% - uthevingsfarge 1 3 3 2 3 2" xfId="3575" xr:uid="{EA3086A0-CBB9-4EF2-A543-42A7C7D2A256}"/>
    <cellStyle name="20% - uthevingsfarge 1 3 3 2 3_3. Chng in credit spreads" xfId="3576" xr:uid="{B57D815D-6E42-4F58-89F2-FD1603836CED}"/>
    <cellStyle name="20% - uthevingsfarge 1 3 3 2 4" xfId="3577" xr:uid="{BD320EEE-1C65-4F98-8670-C4D0FF418B4C}"/>
    <cellStyle name="20% - uthevingsfarge 1 3 3 2 5" xfId="61970" xr:uid="{15F27CCB-4995-448C-B3B5-E2AD92866FB8}"/>
    <cellStyle name="20% - uthevingsfarge 1 3 3 2_3. Chng in credit spreads" xfId="3578" xr:uid="{95FC9028-B3FA-4E5B-9CAB-F58593CD9656}"/>
    <cellStyle name="20% - uthevingsfarge 1 3 3 3" xfId="3579" xr:uid="{0611FEE1-D4E6-48F2-9217-0F522A6C48BE}"/>
    <cellStyle name="20% - uthevingsfarge 1 3 3 3 2" xfId="3580" xr:uid="{0A3214FD-44CA-43E1-B258-74A7A858C3DD}"/>
    <cellStyle name="20% - uthevingsfarge 1 3 3 3_3. Chng in credit spreads" xfId="3581" xr:uid="{140D7C54-2755-4203-81C7-157305E94003}"/>
    <cellStyle name="20% - uthevingsfarge 1 3 3 4" xfId="3582" xr:uid="{28EB15F6-F6B6-4FFE-BFD5-E62B0AFD9BA4}"/>
    <cellStyle name="20% - uthevingsfarge 1 3 3 4 2" xfId="3583" xr:uid="{8D2A0CE5-B4D5-4D73-ABCF-FB13EB5E8C5E}"/>
    <cellStyle name="20% - uthevingsfarge 1 3 3 4_3. Chng in credit spreads" xfId="3584" xr:uid="{E80689A2-7848-4ADB-85B5-CD8517E8359F}"/>
    <cellStyle name="20% - uthevingsfarge 1 3 3 5" xfId="3585" xr:uid="{4AA2FBC9-FED2-42A5-8DFF-FC5DFB35A495}"/>
    <cellStyle name="20% - uthevingsfarge 1 3 3 6" xfId="43330" xr:uid="{19E7E091-C006-4846-9731-E39A547A6A9F}"/>
    <cellStyle name="20% - uthevingsfarge 1 3 3_3. Chng in credit spreads" xfId="3586" xr:uid="{DB5D1F79-1FB9-4152-8B52-BA41B4C547CE}"/>
    <cellStyle name="20% - uthevingsfarge 1 3 4" xfId="3587" xr:uid="{8D342AB6-DD4B-404F-B00E-560E935CF3E9}"/>
    <cellStyle name="20% - uthevingsfarge 1 3 4 2" xfId="3588" xr:uid="{D837F669-9F6C-45F9-967B-72468B1C1C64}"/>
    <cellStyle name="20% - uthevingsfarge 1 3 4 2 2" xfId="3589" xr:uid="{04268A08-E769-47DD-B7B4-3CF8CA79013B}"/>
    <cellStyle name="20% - uthevingsfarge 1 3 4 2_3. Chng in credit spreads" xfId="3590" xr:uid="{64455690-7EF1-472C-A97A-3717ADF1A4FA}"/>
    <cellStyle name="20% - uthevingsfarge 1 3 4 3" xfId="3591" xr:uid="{B9C70B39-4C3A-4DAF-BAE5-DE93EA284EC6}"/>
    <cellStyle name="20% - uthevingsfarge 1 3 4 3 2" xfId="3592" xr:uid="{4F73AFD5-F7A7-4C84-9370-AB67625EEA19}"/>
    <cellStyle name="20% - uthevingsfarge 1 3 4 3_3. Chng in credit spreads" xfId="3593" xr:uid="{6707B7B6-2A67-4F4F-B7B1-5D3FC29C3076}"/>
    <cellStyle name="20% - uthevingsfarge 1 3 4 4" xfId="3594" xr:uid="{A2FBE63B-47C3-4B88-AE34-96A8D6F8A8B0}"/>
    <cellStyle name="20% - uthevingsfarge 1 3 4 5" xfId="61971" xr:uid="{0F514D5D-DE53-450E-BE51-AEB36D48BD02}"/>
    <cellStyle name="20% - uthevingsfarge 1 3 4_3. Chng in credit spreads" xfId="3595" xr:uid="{AA4740F7-A447-4C4C-8CEE-28B56C3F55F9}"/>
    <cellStyle name="20% - uthevingsfarge 1 3 5" xfId="3596" xr:uid="{DDB5D5AB-55DD-4255-AC13-66B551C523B1}"/>
    <cellStyle name="20% - uthevingsfarge 1 3 5 2" xfId="3597" xr:uid="{E08FBAC6-1F41-4C28-BFC5-F1C20DDE0314}"/>
    <cellStyle name="20% - uthevingsfarge 1 3 5 3" xfId="14756" xr:uid="{7385E310-94E0-49DD-A116-FD1F7B8AF100}"/>
    <cellStyle name="20% - uthevingsfarge 1 3 5_3. Chng in credit spreads" xfId="3598" xr:uid="{71C67F71-3EA9-401C-A35B-F3C5F890EE9A}"/>
    <cellStyle name="20% - uthevingsfarge 1 3 6" xfId="3599" xr:uid="{0F04A383-33CB-4060-8D96-E5B2C9074873}"/>
    <cellStyle name="20% - uthevingsfarge 1 3 6 2" xfId="3600" xr:uid="{C58A816D-9702-480D-8E00-13926A83A2DB}"/>
    <cellStyle name="20% - uthevingsfarge 1 3 6 3" xfId="14757" xr:uid="{428A55E1-E759-4A93-9539-971635051DA7}"/>
    <cellStyle name="20% - uthevingsfarge 1 3 6_3. Chng in credit spreads" xfId="3601" xr:uid="{294A8606-8FD1-4227-8694-33A2AC95522D}"/>
    <cellStyle name="20% - uthevingsfarge 1 3 7" xfId="3602" xr:uid="{B8B0CFB6-7670-4A8D-AA76-B1414E734906}"/>
    <cellStyle name="20% - uthevingsfarge 1 3 7 2" xfId="3603" xr:uid="{693EC1D5-9CBC-4422-9341-DBFE189970B5}"/>
    <cellStyle name="20% - uthevingsfarge 1 3 7_3. Chng in credit spreads" xfId="3604" xr:uid="{2B1513EF-8847-4743-AAE4-40379E844164}"/>
    <cellStyle name="20% - uthevingsfarge 1 3 8" xfId="14758" xr:uid="{4447047A-3F7E-426A-8A67-D73FA79D6DF5}"/>
    <cellStyle name="20% - uthevingsfarge 1 3_4Q16" xfId="14759" xr:uid="{08ED541E-5692-48C0-8465-EC9C92F64541}"/>
    <cellStyle name="20% - uthevingsfarge 1 30" xfId="14760" xr:uid="{FD388A0A-4DDC-4F41-BBA0-F07F674E91C8}"/>
    <cellStyle name="20% - uthevingsfarge 1 30 2" xfId="14761" xr:uid="{54225F78-598B-4DDE-B02B-F568E23C3D60}"/>
    <cellStyle name="20% - uthevingsfarge 1 30 2 2" xfId="14762" xr:uid="{09DF2333-C53A-4482-B4C3-665A7B641F3D}"/>
    <cellStyle name="20% - uthevingsfarge 1 30 2 3" xfId="50053" xr:uid="{690D7533-6FB1-45C6-A3DF-B24ED3D45536}"/>
    <cellStyle name="20% - uthevingsfarge 1 30 2_AVA DVA EL" xfId="14763" xr:uid="{1A838BEC-1004-4028-BBD2-16B1B78C95CC}"/>
    <cellStyle name="20% - uthevingsfarge 1 30 3" xfId="14764" xr:uid="{DDB9CE1F-A45C-48BD-ADD0-143F714FB6D5}"/>
    <cellStyle name="20% - uthevingsfarge 1 30 4" xfId="50054" xr:uid="{391C60C6-E6D3-4C4B-B679-B1140B7BCDA2}"/>
    <cellStyle name="20% - uthevingsfarge 1 30_4Q16" xfId="14765" xr:uid="{B1432075-271D-428E-8ECE-B2437FA34ED5}"/>
    <cellStyle name="20% - uthevingsfarge 1 31" xfId="14766" xr:uid="{37BE7236-D33F-46B1-B37A-F4EA88F21DC3}"/>
    <cellStyle name="20% - uthevingsfarge 1 31 2" xfId="14767" xr:uid="{20EA8E1E-3F3B-44FC-BE16-ECFCE92F34EC}"/>
    <cellStyle name="20% - uthevingsfarge 1 31 2 2" xfId="14768" xr:uid="{A631AD7C-D84E-4714-A349-B0D2B2B68EF0}"/>
    <cellStyle name="20% - uthevingsfarge 1 31 2 3" xfId="50055" xr:uid="{C439DFD6-E55D-4B77-846F-BB14BAF5B115}"/>
    <cellStyle name="20% - uthevingsfarge 1 31 2_AVA DVA EL" xfId="14769" xr:uid="{45A75E86-8DD0-44DD-B0F7-0A2BC937868E}"/>
    <cellStyle name="20% - uthevingsfarge 1 31 3" xfId="14770" xr:uid="{69B55DDB-57E3-49AC-83F6-475F361E229E}"/>
    <cellStyle name="20% - uthevingsfarge 1 31 4" xfId="50056" xr:uid="{D763A988-F990-48C5-91E4-3ECB6A630534}"/>
    <cellStyle name="20% - uthevingsfarge 1 31_4Q16" xfId="14771" xr:uid="{C33AA534-2226-4EA2-B900-C447BFDE0CA5}"/>
    <cellStyle name="20% - uthevingsfarge 1 32" xfId="14772" xr:uid="{8B8D190A-67BF-45EC-9957-3ACDD70D04B2}"/>
    <cellStyle name="20% - uthevingsfarge 1 32 2" xfId="14773" xr:uid="{E6409C8A-F1EA-4F3C-8B97-8E5306AD3454}"/>
    <cellStyle name="20% - uthevingsfarge 1 32 2 2" xfId="14774" xr:uid="{4745BF6A-03A4-477E-89E1-AE61DEF17D23}"/>
    <cellStyle name="20% - uthevingsfarge 1 32 2 3" xfId="50057" xr:uid="{58818DA9-9FDA-41A8-BF18-E5E2386A9ACF}"/>
    <cellStyle name="20% - uthevingsfarge 1 32 2_AVA DVA EL" xfId="14775" xr:uid="{36CA3053-6380-4F4C-A5A1-52252B77E730}"/>
    <cellStyle name="20% - uthevingsfarge 1 32 3" xfId="14776" xr:uid="{230FCB27-F58B-4D3F-BD32-ECA23745DC68}"/>
    <cellStyle name="20% - uthevingsfarge 1 32 4" xfId="50058" xr:uid="{3B5E89C9-A376-408F-8442-ABAEDB08FD82}"/>
    <cellStyle name="20% - uthevingsfarge 1 32_4Q16" xfId="14777" xr:uid="{9A7DFDA0-72F8-40B2-8C56-E35B2DF401A5}"/>
    <cellStyle name="20% - uthevingsfarge 1 33" xfId="14778" xr:uid="{3F1DF394-4D53-4B28-960C-8CCBE052E57B}"/>
    <cellStyle name="20% - uthevingsfarge 1 33 2" xfId="14779" xr:uid="{9EEED7C0-5FCA-4765-8AC9-69574A72801E}"/>
    <cellStyle name="20% - uthevingsfarge 1 33 2 2" xfId="14780" xr:uid="{39B48AE7-49A1-4E87-9A9B-F49617845EC8}"/>
    <cellStyle name="20% - uthevingsfarge 1 33 2 3" xfId="50059" xr:uid="{D8B93F55-0F06-4215-90DB-15B3B86B172C}"/>
    <cellStyle name="20% - uthevingsfarge 1 33 2_AVA DVA EL" xfId="14781" xr:uid="{4B1EE545-D16F-40FD-AB2F-48FD70566E11}"/>
    <cellStyle name="20% - uthevingsfarge 1 33 3" xfId="14782" xr:uid="{59A3BE82-61E8-45F9-BE3F-66133B905882}"/>
    <cellStyle name="20% - uthevingsfarge 1 33 4" xfId="50060" xr:uid="{39D141BD-76C7-4CD8-A52D-F3CD1E2232CF}"/>
    <cellStyle name="20% - uthevingsfarge 1 33_4Q16" xfId="14783" xr:uid="{99AA4E3B-7D2B-4963-9512-840F2692BE7B}"/>
    <cellStyle name="20% - uthevingsfarge 1 34" xfId="14784" xr:uid="{B7E4F0D2-1633-4493-BEB8-061232D16446}"/>
    <cellStyle name="20% - uthevingsfarge 1 34 2" xfId="14785" xr:uid="{5D9D0444-04C5-4180-A81C-FE49883F7B9D}"/>
    <cellStyle name="20% - uthevingsfarge 1 34 2 2" xfId="14786" xr:uid="{CD9CF58F-7E58-455E-9082-433E2210CA5E}"/>
    <cellStyle name="20% - uthevingsfarge 1 34 2 3" xfId="50061" xr:uid="{A0962644-176A-41B3-960C-964A6CD32565}"/>
    <cellStyle name="20% - uthevingsfarge 1 34 2_AVA DVA EL" xfId="14787" xr:uid="{9A14F166-80A4-4CC8-88AD-41C68C9B0641}"/>
    <cellStyle name="20% - uthevingsfarge 1 34 3" xfId="14788" xr:uid="{0767B28D-992E-4109-8C9C-0CBBDCC390BA}"/>
    <cellStyle name="20% - uthevingsfarge 1 34 4" xfId="50062" xr:uid="{54A3AC10-E616-42BB-B37F-821A87EBAF10}"/>
    <cellStyle name="20% - uthevingsfarge 1 34_4Q16" xfId="14789" xr:uid="{829FA44A-D99F-419E-93A4-E4D7866E6784}"/>
    <cellStyle name="20% - uthevingsfarge 1 35" xfId="14790" xr:uid="{08CD83DB-AA25-424C-B097-712AC35C27F1}"/>
    <cellStyle name="20% - uthevingsfarge 1 35 2" xfId="14791" xr:uid="{A5383203-B82D-4436-882A-97F691DB358A}"/>
    <cellStyle name="20% - uthevingsfarge 1 35 2 2" xfId="14792" xr:uid="{31D157F8-9E26-454C-9303-E45E4930F9B8}"/>
    <cellStyle name="20% - uthevingsfarge 1 35 2 3" xfId="50063" xr:uid="{E2FC1A4A-DD28-4872-9606-AE8AB440A5DC}"/>
    <cellStyle name="20% - uthevingsfarge 1 35 2_AVA DVA EL" xfId="14793" xr:uid="{0EF7E3C1-1258-4A3D-8FC1-AA932479FF2D}"/>
    <cellStyle name="20% - uthevingsfarge 1 35 3" xfId="14794" xr:uid="{47E06E0B-47D8-4C08-B23E-64132A29A2F9}"/>
    <cellStyle name="20% - uthevingsfarge 1 35 4" xfId="50064" xr:uid="{9C2C18F8-3837-491E-A5EA-4F6B0207198D}"/>
    <cellStyle name="20% - uthevingsfarge 1 35_4Q16" xfId="14795" xr:uid="{21652F69-8B4D-44BC-9FFD-50D5CFA919B8}"/>
    <cellStyle name="20% - uthevingsfarge 1 36" xfId="14796" xr:uid="{A4DA629F-F96F-4B01-B84E-01CCF0B5E2B8}"/>
    <cellStyle name="20% - uthevingsfarge 1 36 2" xfId="14797" xr:uid="{536E3FA9-5B75-4B03-886F-2814D2C5D86D}"/>
    <cellStyle name="20% - uthevingsfarge 1 36 2 2" xfId="14798" xr:uid="{874531A0-C0B4-4BC9-92CC-89AA57D9E8B1}"/>
    <cellStyle name="20% - uthevingsfarge 1 36 2 3" xfId="50065" xr:uid="{F08DF6F4-9D69-4900-80CC-298EAE422A61}"/>
    <cellStyle name="20% - uthevingsfarge 1 36 2_AVA DVA EL" xfId="14799" xr:uid="{BC9835C3-B9B6-4302-865E-F50AF8AFB183}"/>
    <cellStyle name="20% - uthevingsfarge 1 36 3" xfId="14800" xr:uid="{6E1898CA-49DC-4EB7-8113-123D35BA672B}"/>
    <cellStyle name="20% - uthevingsfarge 1 36 4" xfId="50066" xr:uid="{DA1D0B77-084D-412A-B31C-A74A80FD9F17}"/>
    <cellStyle name="20% - uthevingsfarge 1 36_4Q16" xfId="14801" xr:uid="{90FE2257-2C07-4D81-8FEE-E1E9D1A610B1}"/>
    <cellStyle name="20% - uthevingsfarge 1 37" xfId="14802" xr:uid="{7EC787C0-849F-4278-AD11-84B5C833CE38}"/>
    <cellStyle name="20% - uthevingsfarge 1 37 2" xfId="14803" xr:uid="{57122ABC-7F19-43ED-AA63-1D7B87658B03}"/>
    <cellStyle name="20% - uthevingsfarge 1 37 2 2" xfId="14804" xr:uid="{78117FC3-10C1-4252-87DA-4E032C686237}"/>
    <cellStyle name="20% - uthevingsfarge 1 37 2 3" xfId="50067" xr:uid="{046DAC61-A206-412B-9A32-ADB79D872947}"/>
    <cellStyle name="20% - uthevingsfarge 1 37 2_AVA DVA EL" xfId="14805" xr:uid="{C4A24ADE-6650-4C60-B52B-44F8B61E52EC}"/>
    <cellStyle name="20% - uthevingsfarge 1 37 3" xfId="14806" xr:uid="{3A7D12D0-6B26-42C1-9280-E55C7E42F028}"/>
    <cellStyle name="20% - uthevingsfarge 1 37 4" xfId="50068" xr:uid="{3B1200DE-D39D-4204-8E2F-136122420181}"/>
    <cellStyle name="20% - uthevingsfarge 1 37_4Q16" xfId="14807" xr:uid="{F303369B-ECF5-4300-930C-21EF3C85DBE9}"/>
    <cellStyle name="20% - uthevingsfarge 1 38" xfId="14808" xr:uid="{E4CF4CFE-54C6-4A17-AE9C-0F9C106E430A}"/>
    <cellStyle name="20% - uthevingsfarge 1 38 2" xfId="14809" xr:uid="{F91324D4-9A62-424A-8C26-E9BE529BD9D9}"/>
    <cellStyle name="20% - uthevingsfarge 1 38 2 2" xfId="14810" xr:uid="{29F4A9F1-4506-4DF0-86D2-2FDD4E3358FC}"/>
    <cellStyle name="20% - uthevingsfarge 1 38 2 3" xfId="50069" xr:uid="{6280E7B9-7533-4A84-9529-07987D0D6FEE}"/>
    <cellStyle name="20% - uthevingsfarge 1 38 2_AVA DVA EL" xfId="14811" xr:uid="{6B57A6A5-FF4F-42CC-9E54-CEEF9F8CA3A0}"/>
    <cellStyle name="20% - uthevingsfarge 1 38 3" xfId="14812" xr:uid="{B12B3761-A1FE-45FB-95AF-202364BCB0E4}"/>
    <cellStyle name="20% - uthevingsfarge 1 38 4" xfId="50070" xr:uid="{BF1DCC6D-D801-43E7-A9E3-ACC25766AC24}"/>
    <cellStyle name="20% - uthevingsfarge 1 38_4Q16" xfId="14813" xr:uid="{064FD9AB-DEDD-456A-903F-AEB406C8DDF0}"/>
    <cellStyle name="20% - uthevingsfarge 1 39" xfId="14814" xr:uid="{E1738117-AF69-49A6-847B-FB486DEECDDB}"/>
    <cellStyle name="20% - uthevingsfarge 1 39 2" xfId="14815" xr:uid="{20A3FD3E-465B-4725-A1D1-58F0549B3BE2}"/>
    <cellStyle name="20% - uthevingsfarge 1 39 2 2" xfId="14816" xr:uid="{0CE790BB-1332-437F-96CB-ABF3889F8286}"/>
    <cellStyle name="20% - uthevingsfarge 1 39 2 3" xfId="50071" xr:uid="{65ACEABB-8E5E-40EA-A506-0492D0FB0129}"/>
    <cellStyle name="20% - uthevingsfarge 1 39 2_AVA DVA EL" xfId="14817" xr:uid="{4EE0AE0E-E48D-4FA0-8694-7C73F51BEC03}"/>
    <cellStyle name="20% - uthevingsfarge 1 39 3" xfId="14818" xr:uid="{AD04A178-C20F-4978-9354-66FDC81347C2}"/>
    <cellStyle name="20% - uthevingsfarge 1 39 4" xfId="50072" xr:uid="{61A449E0-B163-4BD6-9798-BB29DA076BA3}"/>
    <cellStyle name="20% - uthevingsfarge 1 39_4Q16" xfId="14819" xr:uid="{14FC8BE9-DC6D-443E-9261-CD129CC2697F}"/>
    <cellStyle name="20% - uthevingsfarge 1 4" xfId="3605" xr:uid="{70A9FBCF-F6DB-4C9C-89F1-2CFECFBB75B3}"/>
    <cellStyle name="20% - uthevingsfarge 1 4 10" xfId="40856" xr:uid="{6E106AD1-21E3-4235-ADAF-9DB372E15E05}"/>
    <cellStyle name="20% - uthevingsfarge 1 4 2" xfId="3606" xr:uid="{E4877B2C-943C-4E6B-B4CF-36C2738C2F91}"/>
    <cellStyle name="20% - uthevingsfarge 1 4 2 2" xfId="3607" xr:uid="{F44262A0-13FE-4085-9537-D007E1714D10}"/>
    <cellStyle name="20% - uthevingsfarge 1 4 2 2 2" xfId="3608" xr:uid="{35694AC7-11E0-4C91-87EE-99D721B7DD3A}"/>
    <cellStyle name="20% - uthevingsfarge 1 4 2 2_3. Chng in credit spreads" xfId="3609" xr:uid="{3A9DF9FF-43B9-450D-9229-2B0D8959BBC0}"/>
    <cellStyle name="20% - uthevingsfarge 1 4 2 3" xfId="3610" xr:uid="{765F681A-042F-453A-ADA3-73A3700C8D4C}"/>
    <cellStyle name="20% - uthevingsfarge 1 4 2 3 2" xfId="3611" xr:uid="{119A2B12-322A-45C0-A46D-D02361DA8E39}"/>
    <cellStyle name="20% - uthevingsfarge 1 4 2 3_3. Chng in credit spreads" xfId="3612" xr:uid="{4FF08798-4CF6-4FF1-94B6-7979E3369890}"/>
    <cellStyle name="20% - uthevingsfarge 1 4 2 4" xfId="3613" xr:uid="{5B615E20-7BDC-4CBB-B612-E483AA4E7914}"/>
    <cellStyle name="20% - uthevingsfarge 1 4 2 5" xfId="40857" xr:uid="{48AC9A5C-89F6-4C8A-985D-FAB36C78D6D4}"/>
    <cellStyle name="20% - uthevingsfarge 1 4 2 6" xfId="40858" xr:uid="{2F55B631-FD47-4367-8EB0-04C50C433B00}"/>
    <cellStyle name="20% - uthevingsfarge 1 4 2 7" xfId="40859" xr:uid="{ECDCAA6E-AA7F-45DE-8B24-F5B7685DBDF2}"/>
    <cellStyle name="20% - uthevingsfarge 1 4 2 8" xfId="40860" xr:uid="{51285BCA-EDC1-44D2-98FB-5337108BE782}"/>
    <cellStyle name="20% - uthevingsfarge 1 4 2 9" xfId="40861" xr:uid="{1B9FE384-6BBE-428D-986F-B1F3F287EDA5}"/>
    <cellStyle name="20% - uthevingsfarge 1 4 2_3. Chng in credit spreads" xfId="3614" xr:uid="{C9AA36DF-D61B-49D1-8EAD-F9226AABE604}"/>
    <cellStyle name="20% - uthevingsfarge 1 4 3" xfId="3615" xr:uid="{9A3D48EB-C356-4B15-928D-27A4B498E93E}"/>
    <cellStyle name="20% - uthevingsfarge 1 4 3 2" xfId="3616" xr:uid="{105354B6-2E5F-4674-BD12-7BB2490AE4AB}"/>
    <cellStyle name="20% - uthevingsfarge 1 4 3 3" xfId="14820" xr:uid="{B5734137-8887-4642-A829-B5F0C593A58F}"/>
    <cellStyle name="20% - uthevingsfarge 1 4 3_3. Chng in credit spreads" xfId="3617" xr:uid="{58796346-229F-492E-8CDE-C28F980A45F2}"/>
    <cellStyle name="20% - uthevingsfarge 1 4 4" xfId="3618" xr:uid="{08FD262E-8B16-44F8-8AC3-4CBC0F224BD3}"/>
    <cellStyle name="20% - uthevingsfarge 1 4 4 2" xfId="3619" xr:uid="{FFD41077-B3B3-4E4F-8DA9-6DBEE71B297F}"/>
    <cellStyle name="20% - uthevingsfarge 1 4 4 2 2" xfId="61972" xr:uid="{A0385348-BA07-4F21-8712-01DF86052F4F}"/>
    <cellStyle name="20% - uthevingsfarge 1 4 4 2_AccImp" xfId="61973" xr:uid="{CC06083D-75F3-4F59-94D6-73D67D25A45E}"/>
    <cellStyle name="20% - uthevingsfarge 1 4 4 3" xfId="14821" xr:uid="{492E08D1-4FD3-461D-AE86-CA66EBB010C2}"/>
    <cellStyle name="20% - uthevingsfarge 1 4 4_3. Chng in credit spreads" xfId="3620" xr:uid="{C42411D6-D4EF-465A-B7B5-30C7ABDA31F3}"/>
    <cellStyle name="20% - uthevingsfarge 1 4 5" xfId="3621" xr:uid="{954652CD-2125-472D-94E7-2946FB7E2E2B}"/>
    <cellStyle name="20% - uthevingsfarge 1 4 5 2" xfId="14822" xr:uid="{1C180772-3E52-4497-85F8-CEC1D0DD5407}"/>
    <cellStyle name="20% - uthevingsfarge 1 4 5 3" xfId="14823" xr:uid="{092EBBA7-4A6E-47A7-9565-4E04247DFF36}"/>
    <cellStyle name="20% - uthevingsfarge 1 4 5_AVA DVA EL" xfId="14824" xr:uid="{7D541CEF-92F5-43FA-A025-7926078E455A}"/>
    <cellStyle name="20% - uthevingsfarge 1 4 6" xfId="14825" xr:uid="{C44F633A-9160-4D5A-92D4-4B2F163986C5}"/>
    <cellStyle name="20% - uthevingsfarge 1 4 6 2" xfId="14826" xr:uid="{A638EC53-947C-4BFB-8ED7-B913005BF39E}"/>
    <cellStyle name="20% - uthevingsfarge 1 4 6_AVA DVA EL" xfId="14827" xr:uid="{C8C8FF59-4B2E-4990-8BF3-3E8FA47F1A1B}"/>
    <cellStyle name="20% - uthevingsfarge 1 4 7" xfId="14828" xr:uid="{25063195-C74D-401E-B0C7-7A4C8D82385B}"/>
    <cellStyle name="20% - uthevingsfarge 1 4 8" xfId="40862" xr:uid="{F33A18BD-37E3-4776-A09F-D6A8CBC9F88B}"/>
    <cellStyle name="20% - uthevingsfarge 1 4 9" xfId="40863" xr:uid="{6B0317FF-D4F1-487B-8AF6-C409F529F29E}"/>
    <cellStyle name="20% - uthevingsfarge 1 4_3. Chng in credit spreads" xfId="3622" xr:uid="{BCCD3409-3206-4199-B2EA-CDDC613BFB7B}"/>
    <cellStyle name="20% - uthevingsfarge 1 40" xfId="14829" xr:uid="{B5E491B7-EBD0-494B-9CDD-A407764C2036}"/>
    <cellStyle name="20% - uthevingsfarge 1 40 2" xfId="14830" xr:uid="{4EA9CE51-C27F-4D8D-9E32-DBA896DC43C4}"/>
    <cellStyle name="20% - uthevingsfarge 1 40 2 2" xfId="14831" xr:uid="{C3CF7417-29E9-4653-A49F-A78D60326967}"/>
    <cellStyle name="20% - uthevingsfarge 1 40 2 3" xfId="50073" xr:uid="{018CC2CF-7A6E-4FCC-A910-56380A7B3563}"/>
    <cellStyle name="20% - uthevingsfarge 1 40 2_AVA DVA EL" xfId="14832" xr:uid="{A7FC5DFC-BFC5-46D7-9552-9BC9A88005AE}"/>
    <cellStyle name="20% - uthevingsfarge 1 40 3" xfId="14833" xr:uid="{11A63D81-2274-4667-9293-E2EC6D533390}"/>
    <cellStyle name="20% - uthevingsfarge 1 40 4" xfId="50074" xr:uid="{24C98D11-6EDA-496C-B3D7-EEEDB5DF9101}"/>
    <cellStyle name="20% - uthevingsfarge 1 40_4Q16" xfId="14834" xr:uid="{3C1A7EE6-E6C1-463B-942A-497BA645AC20}"/>
    <cellStyle name="20% - uthevingsfarge 1 41" xfId="14835" xr:uid="{04266C21-894D-4615-BFAE-50BC14EA9680}"/>
    <cellStyle name="20% - uthevingsfarge 1 41 2" xfId="14836" xr:uid="{08796C4E-5EA0-496A-ACD2-D42A001E1A12}"/>
    <cellStyle name="20% - uthevingsfarge 1 41 2 2" xfId="14837" xr:uid="{FD93EF76-3ECA-47CD-872E-36FA37BBDB18}"/>
    <cellStyle name="20% - uthevingsfarge 1 41 2 3" xfId="50075" xr:uid="{F013A25C-ADB9-44AC-9957-45E0803297A6}"/>
    <cellStyle name="20% - uthevingsfarge 1 41 2_AVA DVA EL" xfId="14838" xr:uid="{4358F5CF-5813-4231-820E-0CCFA477DC2B}"/>
    <cellStyle name="20% - uthevingsfarge 1 41 3" xfId="14839" xr:uid="{C11D0CE5-C0A9-40DC-AACF-D28D76819690}"/>
    <cellStyle name="20% - uthevingsfarge 1 41 4" xfId="50076" xr:uid="{00BB70C0-98A5-49C1-A48A-7E108810DADC}"/>
    <cellStyle name="20% - uthevingsfarge 1 41_4Q16" xfId="14840" xr:uid="{00C26063-7A89-4FF5-A705-FDCEEC93EB47}"/>
    <cellStyle name="20% - uthevingsfarge 1 42" xfId="14841" xr:uid="{637A7621-EEBE-4AB3-B561-FECA852C9363}"/>
    <cellStyle name="20% - uthevingsfarge 1 42 2" xfId="14842" xr:uid="{547A0B78-A31C-427A-B0FF-1D9CFCC5B80E}"/>
    <cellStyle name="20% - uthevingsfarge 1 42 2 2" xfId="14843" xr:uid="{B80BDE83-0629-4A72-9E52-0B272A10917F}"/>
    <cellStyle name="20% - uthevingsfarge 1 42 2 3" xfId="50077" xr:uid="{153E7E18-F7B0-483C-9103-8BAD259E214B}"/>
    <cellStyle name="20% - uthevingsfarge 1 42 2_AVA DVA EL" xfId="14844" xr:uid="{9AEC4C94-01F1-47E2-AE3A-0B4028394477}"/>
    <cellStyle name="20% - uthevingsfarge 1 42 3" xfId="14845" xr:uid="{454BA29D-FDAC-4765-908B-D450C61C8846}"/>
    <cellStyle name="20% - uthevingsfarge 1 42 4" xfId="50078" xr:uid="{8E6CB0D8-4017-476B-95FB-9D23DA62D715}"/>
    <cellStyle name="20% - uthevingsfarge 1 42_4Q16" xfId="14846" xr:uid="{15DD7519-A993-4345-8063-102C19562EAA}"/>
    <cellStyle name="20% - uthevingsfarge 1 43" xfId="14847" xr:uid="{A1933A0F-BE42-4F31-8B42-1C352E2DDEBF}"/>
    <cellStyle name="20% - uthevingsfarge 1 43 2" xfId="14848" xr:uid="{A966FE61-B5E5-4D33-980C-CAF242852A0F}"/>
    <cellStyle name="20% - uthevingsfarge 1 43 2 2" xfId="14849" xr:uid="{77D05E06-B1DA-4A8D-A9F0-F7B2D3BAF0D7}"/>
    <cellStyle name="20% - uthevingsfarge 1 43 2 3" xfId="50079" xr:uid="{F7B8B26C-414E-48C3-A899-D908D9A06D4B}"/>
    <cellStyle name="20% - uthevingsfarge 1 43 2_AVA DVA EL" xfId="14850" xr:uid="{C5806B55-3524-4209-A0D9-8B2ED76860D8}"/>
    <cellStyle name="20% - uthevingsfarge 1 43 3" xfId="14851" xr:uid="{6BE1D62A-B453-4CC6-8330-4438E9B3DA6D}"/>
    <cellStyle name="20% - uthevingsfarge 1 43 4" xfId="50080" xr:uid="{27174D2C-8F8C-4188-BEB5-9F39B1CFC588}"/>
    <cellStyle name="20% - uthevingsfarge 1 43_4Q16" xfId="14852" xr:uid="{EB5D1E62-85C1-42E6-9228-0AC11170498F}"/>
    <cellStyle name="20% - uthevingsfarge 1 44" xfId="14853" xr:uid="{D82122FD-E2A9-4141-A93A-5EBAA8C17FD8}"/>
    <cellStyle name="20% - uthevingsfarge 1 44 2" xfId="14854" xr:uid="{8D218BC6-78C0-417C-8FE2-587D47ACF487}"/>
    <cellStyle name="20% - uthevingsfarge 1 44 2 2" xfId="14855" xr:uid="{8EEB72AD-8E96-4E15-B643-4868C4753037}"/>
    <cellStyle name="20% - uthevingsfarge 1 44 2 3" xfId="50081" xr:uid="{6D633A11-5DAB-44D5-A04E-A4AD6A1352F2}"/>
    <cellStyle name="20% - uthevingsfarge 1 44 2_AVA DVA EL" xfId="14856" xr:uid="{99F7EB5B-3B7D-4D80-B8F9-F44E2DC5EF6C}"/>
    <cellStyle name="20% - uthevingsfarge 1 44 3" xfId="14857" xr:uid="{F9526CFE-DD6C-48CD-AA79-727178F21379}"/>
    <cellStyle name="20% - uthevingsfarge 1 44 4" xfId="50082" xr:uid="{FCAB8E12-8E48-4D5E-8BF1-22F58ACC4823}"/>
    <cellStyle name="20% - uthevingsfarge 1 44_4Q16" xfId="14858" xr:uid="{D00C665D-4457-4C0F-BB79-61CA6DB2A598}"/>
    <cellStyle name="20% - uthevingsfarge 1 45" xfId="14859" xr:uid="{E720D1EE-0BF2-4C32-945B-A42C6A8CEA61}"/>
    <cellStyle name="20% - uthevingsfarge 1 45 2" xfId="14860" xr:uid="{5A310301-17FD-4E6B-B324-256BF4F7A368}"/>
    <cellStyle name="20% - uthevingsfarge 1 45 2 2" xfId="14861" xr:uid="{8CBE6CD8-393A-45E2-9DC3-8CC8CAE6C18B}"/>
    <cellStyle name="20% - uthevingsfarge 1 45 2 3" xfId="50083" xr:uid="{9D6E8A54-8ABD-49DB-9B14-66CEFDDCFB94}"/>
    <cellStyle name="20% - uthevingsfarge 1 45 2_AVA DVA EL" xfId="14862" xr:uid="{C5B30275-452F-4042-999F-B8D25D7375B1}"/>
    <cellStyle name="20% - uthevingsfarge 1 45 3" xfId="14863" xr:uid="{58342E93-BA32-4E85-BA90-361D69168647}"/>
    <cellStyle name="20% - uthevingsfarge 1 45 4" xfId="50084" xr:uid="{094F7A62-5F65-44B3-A4AD-EF574077C101}"/>
    <cellStyle name="20% - uthevingsfarge 1 45_4Q16" xfId="14864" xr:uid="{1208BF9F-1842-4C74-B8F7-B75AC5BCAA65}"/>
    <cellStyle name="20% - uthevingsfarge 1 46" xfId="14865" xr:uid="{683CA380-58DD-420C-90ED-66252D6B1B08}"/>
    <cellStyle name="20% - uthevingsfarge 1 46 2" xfId="14866" xr:uid="{1AE9C390-1712-4677-99A4-C5B922113879}"/>
    <cellStyle name="20% - uthevingsfarge 1 46 2 2" xfId="14867" xr:uid="{4513C95A-5C63-4531-973A-6CD01E8EE84B}"/>
    <cellStyle name="20% - uthevingsfarge 1 46 2 3" xfId="50085" xr:uid="{1BC61F8A-5AD4-4F8F-B1AD-5F3398B8339B}"/>
    <cellStyle name="20% - uthevingsfarge 1 46 2_AVA DVA EL" xfId="14868" xr:uid="{C28D37E0-E2AC-4B6E-A30C-FF1BE15F11E4}"/>
    <cellStyle name="20% - uthevingsfarge 1 46 3" xfId="14869" xr:uid="{EB7A78AD-F135-4F9A-8050-7AC0D46A58F0}"/>
    <cellStyle name="20% - uthevingsfarge 1 46 4" xfId="50086" xr:uid="{E7FC7645-E709-4236-9014-C20AF24758E9}"/>
    <cellStyle name="20% - uthevingsfarge 1 46_4Q16" xfId="14870" xr:uid="{04CD4267-A716-45A2-B273-9F669CE6B29E}"/>
    <cellStyle name="20% - uthevingsfarge 1 47" xfId="14871" xr:uid="{CC2A718B-2000-4EC6-9220-EDCF92FDD444}"/>
    <cellStyle name="20% - uthevingsfarge 1 47 2" xfId="14872" xr:uid="{142B2B6E-E2B9-4CA6-97FF-CD4FB7211E50}"/>
    <cellStyle name="20% - uthevingsfarge 1 47 2 2" xfId="14873" xr:uid="{357F7047-28CA-45D6-9552-AE0B409A38F7}"/>
    <cellStyle name="20% - uthevingsfarge 1 47 2 3" xfId="50087" xr:uid="{55B04832-5C8B-48EB-AA62-90B29251C21B}"/>
    <cellStyle name="20% - uthevingsfarge 1 47 2_AVA DVA EL" xfId="14874" xr:uid="{895EB0BB-5C09-499B-8DF4-9DC20F5EF9C8}"/>
    <cellStyle name="20% - uthevingsfarge 1 47 3" xfId="14875" xr:uid="{4050E9AF-EA6C-4840-A094-31ABFAD359B9}"/>
    <cellStyle name="20% - uthevingsfarge 1 47 4" xfId="50088" xr:uid="{201FD210-7613-489D-8168-5DA6A5A252C7}"/>
    <cellStyle name="20% - uthevingsfarge 1 47_4Q16" xfId="14876" xr:uid="{84036E51-0619-40CC-AB5A-CF6BA649DB57}"/>
    <cellStyle name="20% - uthevingsfarge 1 48" xfId="14877" xr:uid="{D8AED1C1-C818-41F4-AD6A-E8D7B44D4B94}"/>
    <cellStyle name="20% - uthevingsfarge 1 48 2" xfId="14878" xr:uid="{E59D5EB8-BC87-4799-9CBE-A1463F30E687}"/>
    <cellStyle name="20% - uthevingsfarge 1 48 2 2" xfId="14879" xr:uid="{E6811973-C023-4F33-9E66-F1B4F26DF6A8}"/>
    <cellStyle name="20% - uthevingsfarge 1 48 2 3" xfId="50089" xr:uid="{998BD8D7-342D-427B-A7D8-CACBBDB99039}"/>
    <cellStyle name="20% - uthevingsfarge 1 48 2_AVA DVA EL" xfId="14880" xr:uid="{198890AA-D860-4E52-99B4-B368B32CF4E3}"/>
    <cellStyle name="20% - uthevingsfarge 1 48 3" xfId="14881" xr:uid="{FE84A94A-970B-421F-A0FD-650C2EF7369D}"/>
    <cellStyle name="20% - uthevingsfarge 1 48 4" xfId="50090" xr:uid="{7489B1BD-1AFB-4F65-9975-8CEFC48FC3DC}"/>
    <cellStyle name="20% - uthevingsfarge 1 48_4Q16" xfId="14882" xr:uid="{A2CA75C8-B0E9-4D7D-BAF0-79D23BFE4022}"/>
    <cellStyle name="20% - uthevingsfarge 1 49" xfId="14883" xr:uid="{6B9998E7-5862-4EDC-B529-7CD210283744}"/>
    <cellStyle name="20% - uthevingsfarge 1 49 2" xfId="14884" xr:uid="{7FEE9AC0-BBD9-461D-B597-80150A89EA0E}"/>
    <cellStyle name="20% - uthevingsfarge 1 49 2 2" xfId="14885" xr:uid="{2B7B777E-FD42-4FE7-9E5C-53E71D0B8597}"/>
    <cellStyle name="20% - uthevingsfarge 1 49 2 3" xfId="50091" xr:uid="{4F7A46BA-1596-4998-8396-A3C54D571690}"/>
    <cellStyle name="20% - uthevingsfarge 1 49 2_AVA DVA EL" xfId="14886" xr:uid="{8AEAE4CA-1836-4170-ACAB-CA7EAAC03E01}"/>
    <cellStyle name="20% - uthevingsfarge 1 49 3" xfId="14887" xr:uid="{AE5005AE-DF1D-4C58-9C1A-242974BD1F34}"/>
    <cellStyle name="20% - uthevingsfarge 1 49 4" xfId="50092" xr:uid="{365F6B8A-C6C8-4B49-9FA0-5D54F027962E}"/>
    <cellStyle name="20% - uthevingsfarge 1 49_4Q16" xfId="14888" xr:uid="{905C53E1-AD8C-4CBE-B248-E4C8D0E22609}"/>
    <cellStyle name="20% - uthevingsfarge 1 5" xfId="3623" xr:uid="{5CBE00BC-60DD-4669-9FF6-64FB93B61CF7}"/>
    <cellStyle name="20% - uthevingsfarge 1 5 10" xfId="40864" xr:uid="{CD5C10DD-C01A-45BF-9C14-422D7390ED8F}"/>
    <cellStyle name="20% - uthevingsfarge 1 5 2" xfId="3624" xr:uid="{28154945-0029-4FAA-B8FA-90B0BD74DA18}"/>
    <cellStyle name="20% - uthevingsfarge 1 5 2 2" xfId="3625" xr:uid="{7253B53D-E86F-45F5-811B-9779484314C5}"/>
    <cellStyle name="20% - uthevingsfarge 1 5 2 2 2" xfId="3626" xr:uid="{4C361847-2CEA-4AB9-B48F-F6217FE7F487}"/>
    <cellStyle name="20% - uthevingsfarge 1 5 2 2_3. Chng in credit spreads" xfId="3627" xr:uid="{FC21767A-7B1F-41FC-9AD5-A3313A34B46F}"/>
    <cellStyle name="20% - uthevingsfarge 1 5 2 3" xfId="3628" xr:uid="{4B27E994-A78F-4941-BFED-507BA512DCAA}"/>
    <cellStyle name="20% - uthevingsfarge 1 5 2 3 2" xfId="3629" xr:uid="{06C3A9AB-CE5E-4130-9866-E53DB5559D23}"/>
    <cellStyle name="20% - uthevingsfarge 1 5 2 3_3. Chng in credit spreads" xfId="3630" xr:uid="{DEA69C2E-C2DB-406E-BF7B-4F5CB3E3689C}"/>
    <cellStyle name="20% - uthevingsfarge 1 5 2 4" xfId="3631" xr:uid="{B3287473-DB4F-46C2-8A0A-E7481B1ACBFE}"/>
    <cellStyle name="20% - uthevingsfarge 1 5 2 5" xfId="40865" xr:uid="{559BBC69-9D7B-40BA-84FB-D895D7856125}"/>
    <cellStyle name="20% - uthevingsfarge 1 5 2 6" xfId="40866" xr:uid="{0C5AEF52-BE0B-45C5-A0F4-D9BBDFC424BF}"/>
    <cellStyle name="20% - uthevingsfarge 1 5 2 7" xfId="40867" xr:uid="{23E200CB-0A20-407F-81AA-40CC4138DB0C}"/>
    <cellStyle name="20% - uthevingsfarge 1 5 2 8" xfId="40868" xr:uid="{45EE3861-4B77-4836-AA19-DED62B3C1B3C}"/>
    <cellStyle name="20% - uthevingsfarge 1 5 2 9" xfId="40869" xr:uid="{9E590C7C-78A2-4BCC-B435-32DB5AB03C1E}"/>
    <cellStyle name="20% - uthevingsfarge 1 5 2_3. Chng in credit spreads" xfId="3632" xr:uid="{4598DAD8-089A-4A56-83C0-CF2C706ED6FA}"/>
    <cellStyle name="20% - uthevingsfarge 1 5 3" xfId="3633" xr:uid="{ABBF7177-72E2-476E-9E10-C1EB5CC84F16}"/>
    <cellStyle name="20% - uthevingsfarge 1 5 3 2" xfId="3634" xr:uid="{73FFCCFA-DE7A-4F1B-8B73-7FFB2F762D67}"/>
    <cellStyle name="20% - uthevingsfarge 1 5 3_3. Chng in credit spreads" xfId="3635" xr:uid="{6A36A81B-A800-4F02-B9F0-765FD45C67B8}"/>
    <cellStyle name="20% - uthevingsfarge 1 5 4" xfId="3636" xr:uid="{1B3B0F2E-ECE0-4CE1-B8A8-DB7785E3E870}"/>
    <cellStyle name="20% - uthevingsfarge 1 5 4 2" xfId="3637" xr:uid="{E17C7D61-BFEB-4B5C-8E0E-C11909B88686}"/>
    <cellStyle name="20% - uthevingsfarge 1 5 4_3. Chng in credit spreads" xfId="3638" xr:uid="{451C9487-73D3-4CCD-8337-CEBE1CB0CBA0}"/>
    <cellStyle name="20% - uthevingsfarge 1 5 5" xfId="3639" xr:uid="{820A6160-3040-43CB-A52B-5A55FF674D48}"/>
    <cellStyle name="20% - uthevingsfarge 1 5 6" xfId="40870" xr:uid="{6E79D4B3-CEF9-4D3B-BF0E-D1DB551E5304}"/>
    <cellStyle name="20% - uthevingsfarge 1 5 7" xfId="40871" xr:uid="{A3B5E3AB-4378-4B80-969C-A856DEF0C601}"/>
    <cellStyle name="20% - uthevingsfarge 1 5 8" xfId="40872" xr:uid="{D59E1FD8-9915-4F52-BDCC-6219D991FBFA}"/>
    <cellStyle name="20% - uthevingsfarge 1 5 9" xfId="40873" xr:uid="{336BE544-6528-4C4F-8D46-9612F2BA0C38}"/>
    <cellStyle name="20% - uthevingsfarge 1 5_3. Chng in credit spreads" xfId="3640" xr:uid="{BC915C44-A54C-4E5C-9F1B-CEADEB58286D}"/>
    <cellStyle name="20% - uthevingsfarge 1 50" xfId="14889" xr:uid="{AEA0B9C5-E168-4438-B7D3-C363067EDAAD}"/>
    <cellStyle name="20% - uthevingsfarge 1 50 2" xfId="14890" xr:uid="{95429C28-F4EB-4392-B77F-89C5F819B99E}"/>
    <cellStyle name="20% - uthevingsfarge 1 50 2 2" xfId="14891" xr:uid="{87F6F707-D511-42B2-BAED-E28EDB31434E}"/>
    <cellStyle name="20% - uthevingsfarge 1 50 2 3" xfId="50093" xr:uid="{60B6BD53-08ED-409F-A5CF-48AD88970E8A}"/>
    <cellStyle name="20% - uthevingsfarge 1 50 2_AVA DVA EL" xfId="14892" xr:uid="{8C72F0AD-D972-4CF7-A92D-D40940B1BED4}"/>
    <cellStyle name="20% - uthevingsfarge 1 50 3" xfId="14893" xr:uid="{DCF6FA1F-EAD1-48D4-8E1B-F38BF99A92D1}"/>
    <cellStyle name="20% - uthevingsfarge 1 50 4" xfId="50094" xr:uid="{430F2564-B5F8-413F-B4E5-B51D5F180FC3}"/>
    <cellStyle name="20% - uthevingsfarge 1 50_4Q16" xfId="14894" xr:uid="{4DF11F28-ACC1-4231-9F04-560375CC9402}"/>
    <cellStyle name="20% - uthevingsfarge 1 51" xfId="14895" xr:uid="{201B5D7F-8634-4352-8594-0944C4434516}"/>
    <cellStyle name="20% - uthevingsfarge 1 51 2" xfId="14896" xr:uid="{7401BBB9-A6BA-4364-B9B4-AE0EAD76469A}"/>
    <cellStyle name="20% - uthevingsfarge 1 51 2 2" xfId="14897" xr:uid="{0CD85028-26DD-4615-A6A2-1CB36254E89B}"/>
    <cellStyle name="20% - uthevingsfarge 1 51 2 3" xfId="50095" xr:uid="{1CA89031-3DD1-47C8-8279-B892661B60FC}"/>
    <cellStyle name="20% - uthevingsfarge 1 51 2_AVA DVA EL" xfId="14898" xr:uid="{4A9D0FCA-4C61-44D0-9F6D-3B787D75DD05}"/>
    <cellStyle name="20% - uthevingsfarge 1 51 3" xfId="14899" xr:uid="{AC8601E7-0D43-4A9C-89D9-BF981808DF27}"/>
    <cellStyle name="20% - uthevingsfarge 1 51 4" xfId="50096" xr:uid="{B2A47E9B-3C2D-4C47-94A9-09CA8B9683A7}"/>
    <cellStyle name="20% - uthevingsfarge 1 51_4Q16" xfId="14900" xr:uid="{F90DA948-5ACB-4A52-9510-69CCAAC5F4AE}"/>
    <cellStyle name="20% - uthevingsfarge 1 52" xfId="14901" xr:uid="{A48B46B4-D2AD-4ED4-ACCA-414182833532}"/>
    <cellStyle name="20% - uthevingsfarge 1 52 2" xfId="14902" xr:uid="{9318C659-87D8-42EF-9EAE-0D20DDB11C4A}"/>
    <cellStyle name="20% - uthevingsfarge 1 52 2 2" xfId="14903" xr:uid="{4B2F7135-92A1-4530-96AE-95A94E87145D}"/>
    <cellStyle name="20% - uthevingsfarge 1 52 2 3" xfId="50097" xr:uid="{7427E9C0-BA31-4C50-8918-AD6979451085}"/>
    <cellStyle name="20% - uthevingsfarge 1 52 2_AVA DVA EL" xfId="14904" xr:uid="{E0274AAF-38A5-444E-B2B1-2B0D5C2AF94D}"/>
    <cellStyle name="20% - uthevingsfarge 1 52 3" xfId="14905" xr:uid="{EA75C065-E408-4240-8E6E-CA4794D63010}"/>
    <cellStyle name="20% - uthevingsfarge 1 52 4" xfId="50098" xr:uid="{47D67694-D90D-4205-BB67-20953204D1ED}"/>
    <cellStyle name="20% - uthevingsfarge 1 52_4Q16" xfId="14906" xr:uid="{B7DD5907-F3E6-4F41-9B0B-9EE2EDAA412C}"/>
    <cellStyle name="20% - uthevingsfarge 1 53" xfId="14907" xr:uid="{EFF235F1-B13A-4C65-A9D9-6409DCF4C3AA}"/>
    <cellStyle name="20% - uthevingsfarge 1 53 2" xfId="14908" xr:uid="{DD552BC9-4E03-4707-AC2E-94D4EFB5A72E}"/>
    <cellStyle name="20% - uthevingsfarge 1 53 2 2" xfId="14909" xr:uid="{87E0DE56-0C7E-4A63-8C59-C0FB7D7866E8}"/>
    <cellStyle name="20% - uthevingsfarge 1 53 2 3" xfId="50099" xr:uid="{8BB6F798-1282-4980-911B-BED3B2E4FEEE}"/>
    <cellStyle name="20% - uthevingsfarge 1 53 2_AVA DVA EL" xfId="14910" xr:uid="{E6FCDB52-AAD0-4554-8D5F-C4E9383A3FC2}"/>
    <cellStyle name="20% - uthevingsfarge 1 53 3" xfId="14911" xr:uid="{8D2E656A-BAD7-40FB-9336-7E921ED9C48C}"/>
    <cellStyle name="20% - uthevingsfarge 1 53 4" xfId="50100" xr:uid="{307C3C2D-2132-4033-B2A0-A328DE40DFF1}"/>
    <cellStyle name="20% - uthevingsfarge 1 53_4Q16" xfId="14912" xr:uid="{CCC09F98-F9DB-486C-A756-2D4D33903208}"/>
    <cellStyle name="20% - uthevingsfarge 1 54" xfId="14913" xr:uid="{9B445312-5080-4F51-ACE3-0CC034BB7529}"/>
    <cellStyle name="20% - uthevingsfarge 1 54 2" xfId="14914" xr:uid="{96955C5D-0C3A-46FD-8A43-D7C33CC1C303}"/>
    <cellStyle name="20% - uthevingsfarge 1 54 2 2" xfId="14915" xr:uid="{9C90E916-F161-45A3-A728-75172FAC5B3D}"/>
    <cellStyle name="20% - uthevingsfarge 1 54 2 3" xfId="50101" xr:uid="{73E1060D-9263-4F01-889E-28D9C517BB31}"/>
    <cellStyle name="20% - uthevingsfarge 1 54 2_AVA DVA EL" xfId="14916" xr:uid="{28E5526F-1E14-4224-B0B7-DDB842AB2083}"/>
    <cellStyle name="20% - uthevingsfarge 1 54 3" xfId="14917" xr:uid="{EAB46F65-1B2B-44E5-82F1-4548FA8442CF}"/>
    <cellStyle name="20% - uthevingsfarge 1 54 4" xfId="50102" xr:uid="{EB8E74EF-7DDE-48B6-9960-C941C8237509}"/>
    <cellStyle name="20% - uthevingsfarge 1 54_4Q16" xfId="14918" xr:uid="{E8D49819-AEBB-44BE-92A0-20789E01E0E8}"/>
    <cellStyle name="20% - uthevingsfarge 1 55" xfId="14919" xr:uid="{C1AAFE38-3111-487F-A001-A9C85105EE86}"/>
    <cellStyle name="20% - uthevingsfarge 1 55 2" xfId="14920" xr:uid="{98B5ED07-C17B-4EF7-B419-C97DCEE9FD34}"/>
    <cellStyle name="20% - uthevingsfarge 1 55 2 2" xfId="14921" xr:uid="{BCE1B438-31CA-4E1B-8F13-BA062AC0D0DF}"/>
    <cellStyle name="20% - uthevingsfarge 1 55 2 3" xfId="50103" xr:uid="{7DB01BE9-6C03-465D-AE0D-2F5171C40444}"/>
    <cellStyle name="20% - uthevingsfarge 1 55 2_AVA DVA EL" xfId="14922" xr:uid="{4CF45AC3-2044-49F4-BFC2-024E663888F3}"/>
    <cellStyle name="20% - uthevingsfarge 1 55 3" xfId="14923" xr:uid="{6D08081C-B838-4EA3-8221-C963B598D77F}"/>
    <cellStyle name="20% - uthevingsfarge 1 55 4" xfId="50104" xr:uid="{E7BA1CCD-490B-461F-909D-3689C3081779}"/>
    <cellStyle name="20% - uthevingsfarge 1 55_4Q16" xfId="14924" xr:uid="{D621C7D5-F26D-4E19-8DEB-603AADBFD8CE}"/>
    <cellStyle name="20% - uthevingsfarge 1 56" xfId="14925" xr:uid="{6FFD3831-7467-4D6D-BC48-A362037033F6}"/>
    <cellStyle name="20% - uthevingsfarge 1 56 2" xfId="14926" xr:uid="{3A8188D6-4A78-4DA0-9F5A-4BDD98AD9B51}"/>
    <cellStyle name="20% - uthevingsfarge 1 56 2 2" xfId="14927" xr:uid="{B49A7DF6-6DB9-460C-8199-0022AF965011}"/>
    <cellStyle name="20% - uthevingsfarge 1 56 2 3" xfId="50105" xr:uid="{61948BCE-F8D5-4E20-8A06-8D25BB7E4096}"/>
    <cellStyle name="20% - uthevingsfarge 1 56 2_AVA DVA EL" xfId="14928" xr:uid="{80E9A971-3189-4C09-AFAE-1EA0202626D9}"/>
    <cellStyle name="20% - uthevingsfarge 1 56 3" xfId="14929" xr:uid="{E2C39099-D0CD-441C-AC81-AEDF3CF4B9B6}"/>
    <cellStyle name="20% - uthevingsfarge 1 56 4" xfId="50106" xr:uid="{AA1B56EC-CE01-4784-B813-4E98F9E427E0}"/>
    <cellStyle name="20% - uthevingsfarge 1 56_4Q16" xfId="14930" xr:uid="{3FA19607-8035-40CA-8F88-9051120DAA7F}"/>
    <cellStyle name="20% - uthevingsfarge 1 57" xfId="14931" xr:uid="{BE91DB90-C1F8-4242-9823-CAD45E9642AA}"/>
    <cellStyle name="20% - uthevingsfarge 1 57 2" xfId="14932" xr:uid="{585B9E8A-1AAA-4E25-924F-936106FCA5E8}"/>
    <cellStyle name="20% - uthevingsfarge 1 57 2 2" xfId="14933" xr:uid="{D0BF159A-63E1-48F3-BF27-4E5F041ED29C}"/>
    <cellStyle name="20% - uthevingsfarge 1 57 2 3" xfId="50107" xr:uid="{13FF3761-FCA3-4857-9D68-9F8CEE934987}"/>
    <cellStyle name="20% - uthevingsfarge 1 57 2_AVA DVA EL" xfId="14934" xr:uid="{8F806EF4-8524-4CA1-AD3E-E1BF19030D85}"/>
    <cellStyle name="20% - uthevingsfarge 1 57 3" xfId="14935" xr:uid="{93FCB45A-FE2D-4185-B67F-F904CF428D34}"/>
    <cellStyle name="20% - uthevingsfarge 1 57 4" xfId="50108" xr:uid="{E8607894-EBB4-4054-9879-A5C3F5943905}"/>
    <cellStyle name="20% - uthevingsfarge 1 57_4Q16" xfId="14936" xr:uid="{8BD1964B-21A3-4F7D-80F5-9A801B0BA7AC}"/>
    <cellStyle name="20% - uthevingsfarge 1 58" xfId="14937" xr:uid="{278D82CD-B8E7-4027-A236-8AFCC026EEA7}"/>
    <cellStyle name="20% - uthevingsfarge 1 58 2" xfId="14938" xr:uid="{E5944422-3B5F-4227-953E-9E540FB2CBCF}"/>
    <cellStyle name="20% - uthevingsfarge 1 58 2 2" xfId="14939" xr:uid="{4E5D322F-BDB0-42B6-9932-3CF692395830}"/>
    <cellStyle name="20% - uthevingsfarge 1 58 2 3" xfId="50109" xr:uid="{F1071AC3-9943-46CD-949A-D5FEE9EEC001}"/>
    <cellStyle name="20% - uthevingsfarge 1 58 2_AVA DVA EL" xfId="14940" xr:uid="{7B0FBBD6-FCD0-407E-8B3E-D151343766DA}"/>
    <cellStyle name="20% - uthevingsfarge 1 58 3" xfId="14941" xr:uid="{F47C98B8-F0D2-4898-A1B2-65AA9C31FB0B}"/>
    <cellStyle name="20% - uthevingsfarge 1 58 4" xfId="50110" xr:uid="{187475CD-43E0-4DFC-80A4-E046C17CF805}"/>
    <cellStyle name="20% - uthevingsfarge 1 58_4Q16" xfId="14942" xr:uid="{B277A47B-2A5F-443B-8C22-E2EC4A148C49}"/>
    <cellStyle name="20% - uthevingsfarge 1 59" xfId="14943" xr:uid="{1559D3F8-4058-4E44-B433-2B4CCD60EBE9}"/>
    <cellStyle name="20% - uthevingsfarge 1 59 2" xfId="14944" xr:uid="{BD138FBE-8A67-45F8-9D02-1844499F4402}"/>
    <cellStyle name="20% - uthevingsfarge 1 59 2 2" xfId="14945" xr:uid="{A4881C19-2157-49A5-8830-EAA82A0278F6}"/>
    <cellStyle name="20% - uthevingsfarge 1 59 2 3" xfId="50111" xr:uid="{500A8DE3-74DF-49D3-8EA7-07DEC33BB4B6}"/>
    <cellStyle name="20% - uthevingsfarge 1 59 2_AVA DVA EL" xfId="14946" xr:uid="{13972A08-72C1-4A74-9D0B-B78971439D96}"/>
    <cellStyle name="20% - uthevingsfarge 1 59 3" xfId="14947" xr:uid="{AC1DA7FB-226A-4AF4-A703-0703A561ACEF}"/>
    <cellStyle name="20% - uthevingsfarge 1 59 4" xfId="50112" xr:uid="{36E04065-A0C5-4F4B-8618-E6B9EE00DE92}"/>
    <cellStyle name="20% - uthevingsfarge 1 59_4Q16" xfId="14948" xr:uid="{502A4DEC-0F26-4B40-A266-47F63F221FED}"/>
    <cellStyle name="20% - uthevingsfarge 1 6" xfId="3641" xr:uid="{BDCC9E2B-B54E-4FEC-BD75-E4F4908B2151}"/>
    <cellStyle name="20% - uthevingsfarge 1 6 2" xfId="3642" xr:uid="{513A8BFC-8BFB-43F3-A829-8E4D01AB395F}"/>
    <cellStyle name="20% - uthevingsfarge 1 6 2 2" xfId="3643" xr:uid="{C30558CE-1855-4334-BCDA-0A7223AEC924}"/>
    <cellStyle name="20% - uthevingsfarge 1 6 2 3" xfId="40874" xr:uid="{BE7FFF59-533C-4601-B6D4-AF909F8614C8}"/>
    <cellStyle name="20% - uthevingsfarge 1 6 2_3. Chng in credit spreads" xfId="3644" xr:uid="{533727A7-955D-4770-B2F5-FD4DA725FDFC}"/>
    <cellStyle name="20% - uthevingsfarge 1 6 3" xfId="3645" xr:uid="{D0BA97A5-C3C0-4C2E-B870-3A1BE703A241}"/>
    <cellStyle name="20% - uthevingsfarge 1 6 3 2" xfId="3646" xr:uid="{0EB0B2DB-D21A-417F-9AF2-E137F6BD2644}"/>
    <cellStyle name="20% - uthevingsfarge 1 6 3 3" xfId="61974" xr:uid="{CA46D898-AC86-4EAF-B9E5-ED825DB42A21}"/>
    <cellStyle name="20% - uthevingsfarge 1 6 3_3. Chng in credit spreads" xfId="3647" xr:uid="{F13690E4-069F-4A76-838A-61573323EE68}"/>
    <cellStyle name="20% - uthevingsfarge 1 6 4" xfId="3648" xr:uid="{76339031-C3FD-4B59-B3AF-C90FB92FCAFF}"/>
    <cellStyle name="20% - uthevingsfarge 1 6 5" xfId="14949" xr:uid="{3BA24497-E537-4A9B-AB0D-D91EF70D56E0}"/>
    <cellStyle name="20% - uthevingsfarge 1 6 6" xfId="40875" xr:uid="{628AFB30-92AF-41E3-996C-CDA70BF17429}"/>
    <cellStyle name="20% - uthevingsfarge 1 6 7" xfId="40876" xr:uid="{7A886CA0-D0E7-43D9-BCD8-577E6A0C3D49}"/>
    <cellStyle name="20% - uthevingsfarge 1 6 8" xfId="40877" xr:uid="{2F5CD06B-21D7-4145-8AA8-D0EE161BE235}"/>
    <cellStyle name="20% - uthevingsfarge 1 6 9" xfId="40878" xr:uid="{8B23E00B-7321-4E3F-89F4-95B8212FA77F}"/>
    <cellStyle name="20% - uthevingsfarge 1 6_3. Chng in credit spreads" xfId="3649" xr:uid="{A850EB04-6F7E-45AF-B315-A68D318E58A5}"/>
    <cellStyle name="20% - uthevingsfarge 1 60" xfId="14950" xr:uid="{70A62640-AEF2-4DF6-8C83-6B29C8F8DF22}"/>
    <cellStyle name="20% - uthevingsfarge 1 60 2" xfId="14951" xr:uid="{F72FB37A-5488-4D85-AD52-77630F6771AA}"/>
    <cellStyle name="20% - uthevingsfarge 1 60 3" xfId="14952" xr:uid="{6CD19E84-55F3-4F16-9963-1B8138CD121E}"/>
    <cellStyle name="20% - uthevingsfarge 1 60_AVA DVA EL" xfId="14953" xr:uid="{CE0D79AB-79F6-4D22-8F5E-6D27D7953941}"/>
    <cellStyle name="20% - uthevingsfarge 1 61" xfId="14954" xr:uid="{0F97EA2F-1449-4376-AD69-B547FABB34B0}"/>
    <cellStyle name="20% - uthevingsfarge 1 61 2" xfId="14955" xr:uid="{07A552C8-0D73-4DD2-8815-459C5F53E777}"/>
    <cellStyle name="20% - uthevingsfarge 1 61 3" xfId="14956" xr:uid="{37DF31A9-0B84-4D3E-8035-A8BF3A79027D}"/>
    <cellStyle name="20% - uthevingsfarge 1 61_AVA DVA EL" xfId="14957" xr:uid="{37628C73-1D02-4756-87B6-868625616066}"/>
    <cellStyle name="20% - uthevingsfarge 1 62" xfId="14958" xr:uid="{19007094-AC0F-4054-8EBE-EC101B06D482}"/>
    <cellStyle name="20% - uthevingsfarge 1 62 2" xfId="14959" xr:uid="{92AC56F1-A3FD-47D8-87E8-76A5DC8AFD69}"/>
    <cellStyle name="20% - uthevingsfarge 1 62_AVA DVA EL" xfId="14960" xr:uid="{0AEB68A6-A0E2-4A2A-8C85-84A19AF190CB}"/>
    <cellStyle name="20% - uthevingsfarge 1 63" xfId="14961" xr:uid="{DA1CD0BF-4449-4975-8D9B-CBDAD14AC3A5}"/>
    <cellStyle name="20% - uthevingsfarge 1 64" xfId="14962" xr:uid="{4AC55A7F-ABB6-4EBD-89E2-04D13B209EFD}"/>
    <cellStyle name="20% - uthevingsfarge 1 65" xfId="14963" xr:uid="{4EA21765-5AA5-4FD8-ADEE-D59AD3AE7EE3}"/>
    <cellStyle name="20% - uthevingsfarge 1 66" xfId="14964" xr:uid="{B68E423A-202E-4B6D-B578-C6ADEE17A075}"/>
    <cellStyle name="20% - uthevingsfarge 1 67" xfId="50113" xr:uid="{ED429AF2-1D7D-4C17-887B-E18101C0654E}"/>
    <cellStyle name="20% - uthevingsfarge 1 68" xfId="50114" xr:uid="{B2E1AB20-610E-4E5C-A516-5F1B6091D235}"/>
    <cellStyle name="20% - uthevingsfarge 1 69" xfId="50115" xr:uid="{B01C6604-C396-4D65-B801-562291DE997E}"/>
    <cellStyle name="20% - uthevingsfarge 1 7" xfId="3650" xr:uid="{A9B02B3F-8875-453B-83A1-2595FAAB6473}"/>
    <cellStyle name="20% - uthevingsfarge 1 7 2" xfId="3651" xr:uid="{2233B2EF-20AE-4586-B467-7E5B719197A6}"/>
    <cellStyle name="20% - uthevingsfarge 1 7 2 2" xfId="14965" xr:uid="{D83A6153-B173-498E-8C7F-B8AAA353115C}"/>
    <cellStyle name="20% - uthevingsfarge 1 7 2 3" xfId="50116" xr:uid="{E4E89F25-6FDA-45ED-8F4B-003829E2865E}"/>
    <cellStyle name="20% - uthevingsfarge 1 7 2_AVA DVA EL" xfId="14966" xr:uid="{EF002402-CA15-4291-BE20-C5053FB45769}"/>
    <cellStyle name="20% - uthevingsfarge 1 7 3" xfId="14967" xr:uid="{022877FC-300E-4066-9D7F-B70C1EDE7713}"/>
    <cellStyle name="20% - uthevingsfarge 1 7 3 2" xfId="14968" xr:uid="{50C38ECA-C5C4-4228-AD6A-D0BECD5DFE5E}"/>
    <cellStyle name="20% - uthevingsfarge 1 7 3_AVA DVA EL" xfId="14969" xr:uid="{001097D8-C9AA-4680-BEF6-87AC7EE21C28}"/>
    <cellStyle name="20% - uthevingsfarge 1 7 4" xfId="14970" xr:uid="{AC4F23DF-2CBD-42B2-A43B-C647C624CD02}"/>
    <cellStyle name="20% - uthevingsfarge 1 7 5" xfId="14971" xr:uid="{2EB926CE-AF0B-4C5F-B02F-786E56FA3AD8}"/>
    <cellStyle name="20% - uthevingsfarge 1 7_3. Chng in credit spreads" xfId="3652" xr:uid="{564C5586-3662-4002-8464-5B876802CC01}"/>
    <cellStyle name="20% - uthevingsfarge 1 70" xfId="50117" xr:uid="{5768CE44-CCBC-4DAD-9D69-9193A7EA462A}"/>
    <cellStyle name="20% - uthevingsfarge 1 71" xfId="50118" xr:uid="{DEEFCA34-CA0B-492C-B0C3-308101890B6D}"/>
    <cellStyle name="20% - uthevingsfarge 1 72" xfId="50119" xr:uid="{5D6F0628-3AF5-4097-AF1A-0EBE05AF1E20}"/>
    <cellStyle name="20% - uthevingsfarge 1 73" xfId="50120" xr:uid="{A43CCB97-4D7A-41A7-991C-C003EB8D4C59}"/>
    <cellStyle name="20% - uthevingsfarge 1 74" xfId="50121" xr:uid="{A56FBE5E-E79C-43FA-93EE-FD6AD2174531}"/>
    <cellStyle name="20% - uthevingsfarge 1 75" xfId="50122" xr:uid="{83690E72-6309-4BAB-89E9-E39990788FEB}"/>
    <cellStyle name="20% - uthevingsfarge 1 76" xfId="50123" xr:uid="{0DEF6371-0735-49EF-8345-A1BD1FCCD500}"/>
    <cellStyle name="20% - uthevingsfarge 1 77" xfId="50124" xr:uid="{28E3F3CC-7FD4-4779-BE06-9B2778B3FDE8}"/>
    <cellStyle name="20% - uthevingsfarge 1 78" xfId="50125" xr:uid="{30A5B0B0-D5FD-4845-9BDE-D7D1A0DFA234}"/>
    <cellStyle name="20% - uthevingsfarge 1 79" xfId="50126" xr:uid="{30D9B83A-7DD7-4FCE-8FBF-2C27968EEC30}"/>
    <cellStyle name="20% - uthevingsfarge 1 8" xfId="3653" xr:uid="{6A282255-F607-4403-BF77-BA4CAA6976D9}"/>
    <cellStyle name="20% - uthevingsfarge 1 8 2" xfId="3654" xr:uid="{FAF7B0AE-D00A-43A3-9668-FCBD424E62F7}"/>
    <cellStyle name="20% - uthevingsfarge 1 8 2 2" xfId="14972" xr:uid="{EF55A6C0-F5D5-4422-AD58-1054308D982B}"/>
    <cellStyle name="20% - uthevingsfarge 1 8 2 3" xfId="50127" xr:uid="{A2A9ACD2-1A88-45BF-8172-DDDD51AEFF6B}"/>
    <cellStyle name="20% - uthevingsfarge 1 8 2_AVA DVA EL" xfId="14973" xr:uid="{811B73E6-1D5E-45E4-ADAD-528E1C11F46A}"/>
    <cellStyle name="20% - uthevingsfarge 1 8 3" xfId="14974" xr:uid="{08C35276-69B8-4009-A998-5324FAB780A7}"/>
    <cellStyle name="20% - uthevingsfarge 1 8 4" xfId="50128" xr:uid="{2794BC55-6F78-421F-8434-F7876AE65170}"/>
    <cellStyle name="20% - uthevingsfarge 1 8_3. Chng in credit spreads" xfId="3655" xr:uid="{1424E247-0232-4E56-ABF4-AC32323EA74B}"/>
    <cellStyle name="20% - uthevingsfarge 1 80" xfId="50129" xr:uid="{03A210CF-B339-46DC-A2C5-CACA594514DD}"/>
    <cellStyle name="20% - uthevingsfarge 1 81" xfId="50130" xr:uid="{92B4DD97-DE1A-4F0A-867D-B14441263510}"/>
    <cellStyle name="20% - uthevingsfarge 1 82" xfId="50131" xr:uid="{2E923E07-ABE1-4B7E-95A6-D823B4B924AF}"/>
    <cellStyle name="20% - uthevingsfarge 1 83" xfId="50132" xr:uid="{6F7A31F2-2BFF-4738-9427-EE81FA6644DC}"/>
    <cellStyle name="20% - uthevingsfarge 1 84" xfId="50133" xr:uid="{CAAC94A7-979B-4A63-8E55-C1BF728B5B60}"/>
    <cellStyle name="20% - uthevingsfarge 1 85" xfId="50134" xr:uid="{CA199760-EE40-4EC2-ACFB-0332DAF3A833}"/>
    <cellStyle name="20% - uthevingsfarge 1 86" xfId="50135" xr:uid="{4203DC13-CBE9-4AE8-81E2-1ED3345E22CF}"/>
    <cellStyle name="20% - uthevingsfarge 1 87" xfId="50136" xr:uid="{9780D958-62E1-4EEE-AD48-44137336B7BB}"/>
    <cellStyle name="20% - uthevingsfarge 1 88" xfId="50137" xr:uid="{4C67EF09-23BD-42A3-9A65-F6C721D2DB50}"/>
    <cellStyle name="20% - uthevingsfarge 1 89" xfId="50138" xr:uid="{09A47B00-E6CC-47BF-8B2E-DD39FD37D422}"/>
    <cellStyle name="20% - uthevingsfarge 1 9" xfId="3656" xr:uid="{A3F63F81-5E0A-4D08-ACEB-241DDE5E3B40}"/>
    <cellStyle name="20% - uthevingsfarge 1 9 2" xfId="14975" xr:uid="{9791F03F-138B-420F-86DD-B2D6D381DA96}"/>
    <cellStyle name="20% - uthevingsfarge 1 9 2 2" xfId="14976" xr:uid="{73995FC2-A0F1-4473-B86E-2227D5425576}"/>
    <cellStyle name="20% - uthevingsfarge 1 9 2 3" xfId="50139" xr:uid="{65F06855-EFB9-4C6D-AD69-C803794DF39E}"/>
    <cellStyle name="20% - uthevingsfarge 1 9 2_AVA DVA EL" xfId="14977" xr:uid="{0A847665-B503-4A04-84BA-7878C6510F55}"/>
    <cellStyle name="20% - uthevingsfarge 1 9 3" xfId="14978" xr:uid="{DD5C4DAB-B6CD-4F66-8D0C-E36252FBC974}"/>
    <cellStyle name="20% - uthevingsfarge 1 9 4" xfId="50140" xr:uid="{F273F647-AC31-44CF-9146-D9B61F335587}"/>
    <cellStyle name="20% - uthevingsfarge 1 9_4Q16" xfId="14979" xr:uid="{A75A00CB-29C0-4532-B516-4D45FBAFE546}"/>
    <cellStyle name="20% - uthevingsfarge 1 90" xfId="50141" xr:uid="{74372A4D-6111-4E15-A008-69E0BB6C2632}"/>
    <cellStyle name="20% - uthevingsfarge 1 91" xfId="50142" xr:uid="{B017F24B-ABC4-42C0-810D-9DB87995807A}"/>
    <cellStyle name="20% - uthevingsfarge 1 92" xfId="50143" xr:uid="{9DF0DB32-ABEC-4BAA-B8CB-9D16B0FA1004}"/>
    <cellStyle name="20% - uthevingsfarge 1 93" xfId="50144" xr:uid="{D764A92C-38E8-4164-ACE8-4305F68FA8E4}"/>
    <cellStyle name="20% - uthevingsfarge 1 94" xfId="50145" xr:uid="{158C6019-9ABF-45E7-95A9-811E278E0077}"/>
    <cellStyle name="20% - uthevingsfarge 1 95" xfId="50146" xr:uid="{EBD0A35B-CFAE-4333-99CA-F1FA794B4D80}"/>
    <cellStyle name="20% - uthevingsfarge 1 96" xfId="50147" xr:uid="{CAA05C1A-A5EA-46B9-A1D3-4C95F565BCF0}"/>
    <cellStyle name="20% - uthevingsfarge 1 97" xfId="50148" xr:uid="{5EDEADF4-818F-4FFA-8AD8-1AAFDE3A4C96}"/>
    <cellStyle name="20% - uthevingsfarge 1 98" xfId="50149" xr:uid="{485F5FF4-3BA8-4CD5-8533-4C5DD9870D97}"/>
    <cellStyle name="20% - uthevingsfarge 1 99" xfId="50150" xr:uid="{561C82E0-A97D-4BAD-AC15-A836B1D575D3}"/>
    <cellStyle name="20% - uthevingsfarge 1_06.05" xfId="43331" xr:uid="{FD953790-73D3-4F10-875A-D4FABAD17424}"/>
    <cellStyle name="20% - uthevingsfarge 2" xfId="3657" xr:uid="{E81DE09C-35F0-430E-8954-1611EB9C275F}"/>
    <cellStyle name="20% - uthevingsfarge 2 10" xfId="3658" xr:uid="{673E49C7-8FC5-4550-8D68-934396FE430A}"/>
    <cellStyle name="20% - uthevingsfarge 2 10 2" xfId="14980" xr:uid="{709419D1-AC3B-4851-B887-583795D57A7B}"/>
    <cellStyle name="20% - uthevingsfarge 2 10 2 2" xfId="14981" xr:uid="{9A8769DF-3E22-4673-B1B5-1347552167C9}"/>
    <cellStyle name="20% - uthevingsfarge 2 10 2 3" xfId="50151" xr:uid="{FAECB1A7-A19D-4A82-BCF6-DDAAF47B42C1}"/>
    <cellStyle name="20% - uthevingsfarge 2 10 2_AVA DVA EL" xfId="14982" xr:uid="{0EE06E14-63D3-4561-8246-7AD5824FB228}"/>
    <cellStyle name="20% - uthevingsfarge 2 10 3" xfId="14983" xr:uid="{B7A9ED7F-961C-4672-A66B-C9311FB7A4F7}"/>
    <cellStyle name="20% - uthevingsfarge 2 10 4" xfId="50152" xr:uid="{A315A2A5-21D3-4B0B-AAAA-71937DD74FF1}"/>
    <cellStyle name="20% - uthevingsfarge 2 10_4Q16" xfId="14984" xr:uid="{58F61FAC-EAFB-43E0-B347-C7713F5DBC68}"/>
    <cellStyle name="20% - uthevingsfarge 2 100" xfId="50153" xr:uid="{BC77942C-6447-4D4E-8923-4F9D6C5C1D7A}"/>
    <cellStyle name="20% - uthevingsfarge 2 101" xfId="50154" xr:uid="{D9540E00-2176-49B4-9DAE-854DCA68CCD1}"/>
    <cellStyle name="20% - uthevingsfarge 2 102" xfId="50155" xr:uid="{F9792208-50C3-467D-A755-244763BBBFCB}"/>
    <cellStyle name="20% - uthevingsfarge 2 103" xfId="50156" xr:uid="{668AD999-E99A-43E5-A917-E72D5E7FE685}"/>
    <cellStyle name="20% - uthevingsfarge 2 104" xfId="50157" xr:uid="{14BF466E-74C0-47AA-A625-854B95E3CC17}"/>
    <cellStyle name="20% - uthevingsfarge 2 105" xfId="50158" xr:uid="{08CFB99C-1592-4FE7-B80C-66549548CE5B}"/>
    <cellStyle name="20% - uthevingsfarge 2 106" xfId="50159" xr:uid="{AF7167CD-2862-4C2A-BABA-DFDF49B5BF64}"/>
    <cellStyle name="20% - uthevingsfarge 2 107" xfId="50160" xr:uid="{AE394158-6DC0-4CA0-9605-2CB277BDEDF0}"/>
    <cellStyle name="20% - uthevingsfarge 2 108" xfId="50161" xr:uid="{660B891C-C3B1-4673-A791-B7516A316238}"/>
    <cellStyle name="20% - uthevingsfarge 2 109" xfId="50162" xr:uid="{D63F0ED2-E8C6-4124-9CFB-8FADC83E7005}"/>
    <cellStyle name="20% - uthevingsfarge 2 11" xfId="14985" xr:uid="{C2354B36-97B4-46E0-B192-2AC4763CDE86}"/>
    <cellStyle name="20% - uthevingsfarge 2 11 2" xfId="14986" xr:uid="{E943F492-C329-4F53-A26A-4B63BBC0746F}"/>
    <cellStyle name="20% - uthevingsfarge 2 11 2 2" xfId="14987" xr:uid="{F5A88654-A5F3-447C-BD26-6E36F43BFD57}"/>
    <cellStyle name="20% - uthevingsfarge 2 11 2 3" xfId="50163" xr:uid="{7C3318A2-197C-42A5-8254-26D9CDC9447C}"/>
    <cellStyle name="20% - uthevingsfarge 2 11 2_AVA DVA EL" xfId="14988" xr:uid="{1391A6B0-8521-4961-AC7D-2CA8D72863AC}"/>
    <cellStyle name="20% - uthevingsfarge 2 11 3" xfId="14989" xr:uid="{6472E650-F488-49F1-98E3-E57A94448B64}"/>
    <cellStyle name="20% - uthevingsfarge 2 11 4" xfId="50164" xr:uid="{9E253D9D-3040-4154-9E4A-05FC3ADE93BB}"/>
    <cellStyle name="20% - uthevingsfarge 2 11_4Q16" xfId="14990" xr:uid="{BCD8D07D-72EB-48F6-920A-252134A8B7B8}"/>
    <cellStyle name="20% - uthevingsfarge 2 110" xfId="50165" xr:uid="{E97C056C-BBBC-4EE4-A7CF-9B272297E7CE}"/>
    <cellStyle name="20% - uthevingsfarge 2 111" xfId="50166" xr:uid="{FFFA7B02-2DAE-479E-BC67-7769E584D580}"/>
    <cellStyle name="20% - uthevingsfarge 2 112" xfId="50167" xr:uid="{9E07E392-6571-45D0-A66B-E98BC843106D}"/>
    <cellStyle name="20% - uthevingsfarge 2 113" xfId="50168" xr:uid="{3300F950-F0FF-4FA3-BAF7-420720E45AEB}"/>
    <cellStyle name="20% - uthevingsfarge 2 114" xfId="50169" xr:uid="{5BD22CBC-EA32-46AD-91EB-27F5F59780B5}"/>
    <cellStyle name="20% - uthevingsfarge 2 115" xfId="50170" xr:uid="{A3C7074D-A45F-4B10-80AB-803504915A50}"/>
    <cellStyle name="20% - uthevingsfarge 2 116" xfId="50171" xr:uid="{5191623B-2F32-40E3-907D-B4E92D40ADA1}"/>
    <cellStyle name="20% - uthevingsfarge 2 117" xfId="50172" xr:uid="{65F9488F-6E08-42F0-BF62-64FE0ED6C93E}"/>
    <cellStyle name="20% - uthevingsfarge 2 118" xfId="50173" xr:uid="{7C3CEF94-8EB2-481D-9FDC-054B8BEC79B5}"/>
    <cellStyle name="20% - uthevingsfarge 2 119" xfId="50174" xr:uid="{3AD9ABDF-08C5-420F-94AC-DDE73D636032}"/>
    <cellStyle name="20% - uthevingsfarge 2 12" xfId="14991" xr:uid="{E1872AAB-7331-4D47-ABBC-DC4E79BA5E28}"/>
    <cellStyle name="20% - uthevingsfarge 2 12 2" xfId="14992" xr:uid="{4F812056-ED83-4169-8698-BDC2758BA1BF}"/>
    <cellStyle name="20% - uthevingsfarge 2 12 2 2" xfId="14993" xr:uid="{0062FEBA-D9A8-40F3-9F84-39148E5F0EF8}"/>
    <cellStyle name="20% - uthevingsfarge 2 12 2 3" xfId="50175" xr:uid="{700B1A45-A9A9-4EE1-9735-21FF4D21D530}"/>
    <cellStyle name="20% - uthevingsfarge 2 12 2_AVA DVA EL" xfId="14994" xr:uid="{66CEBEB7-9287-4109-BCA8-249BA31CAF1E}"/>
    <cellStyle name="20% - uthevingsfarge 2 12 3" xfId="14995" xr:uid="{55EC625A-8E1D-40BE-A200-E028E2481733}"/>
    <cellStyle name="20% - uthevingsfarge 2 12 4" xfId="50176" xr:uid="{0BA2294F-FAB9-4960-886D-EF598310288F}"/>
    <cellStyle name="20% - uthevingsfarge 2 12_4Q16" xfId="14996" xr:uid="{C1D513E1-6903-41EA-948C-7CD51B214447}"/>
    <cellStyle name="20% - uthevingsfarge 2 120" xfId="50177" xr:uid="{F6B83B8C-87D7-4A2B-B33C-BBB152445361}"/>
    <cellStyle name="20% - uthevingsfarge 2 121" xfId="50178" xr:uid="{18653CC9-B126-474B-B10E-6FF48BA6DC90}"/>
    <cellStyle name="20% - uthevingsfarge 2 122" xfId="50179" xr:uid="{4CE2B98B-9B09-4087-968E-E7C3D94A3C28}"/>
    <cellStyle name="20% - uthevingsfarge 2 123" xfId="50180" xr:uid="{9A288591-35BC-422D-BDD6-68F109C82C4B}"/>
    <cellStyle name="20% - uthevingsfarge 2 124" xfId="50181" xr:uid="{2AC21CD7-C149-4ACE-AF5D-08F9C09197DF}"/>
    <cellStyle name="20% - uthevingsfarge 2 125" xfId="50182" xr:uid="{DE4D423B-BA5C-4968-B290-C5CF292620F3}"/>
    <cellStyle name="20% - uthevingsfarge 2 126" xfId="50183" xr:uid="{FC65581D-C0A8-4380-A04E-9F683AD26A5C}"/>
    <cellStyle name="20% - uthevingsfarge 2 127" xfId="50184" xr:uid="{D75BAFD7-B2CD-41EA-ACE3-5C26B30FF99D}"/>
    <cellStyle name="20% - uthevingsfarge 2 128" xfId="50185" xr:uid="{854763DB-20A9-432E-821C-FAD1848CAB0E}"/>
    <cellStyle name="20% - uthevingsfarge 2 129" xfId="50186" xr:uid="{945A42B2-5235-4DC4-9E1E-E77B7C686953}"/>
    <cellStyle name="20% - uthevingsfarge 2 13" xfId="14997" xr:uid="{03EB87A9-A227-4428-B2CB-4FC5BDF01B53}"/>
    <cellStyle name="20% - uthevingsfarge 2 13 2" xfId="14998" xr:uid="{58FF3D07-47B0-4745-AF76-2F65163C48F5}"/>
    <cellStyle name="20% - uthevingsfarge 2 13 2 2" xfId="14999" xr:uid="{24F63328-6B4D-4A74-ACF6-A4D11733BA0A}"/>
    <cellStyle name="20% - uthevingsfarge 2 13 2 3" xfId="50187" xr:uid="{9C550019-83F2-4D17-BD01-5356AED67EF7}"/>
    <cellStyle name="20% - uthevingsfarge 2 13 2_AVA DVA EL" xfId="15000" xr:uid="{12163B88-7214-49CC-8717-619E1426FAEA}"/>
    <cellStyle name="20% - uthevingsfarge 2 13 3" xfId="15001" xr:uid="{276C7730-7589-4A88-8A47-C31BF69F73E4}"/>
    <cellStyle name="20% - uthevingsfarge 2 13 4" xfId="50188" xr:uid="{B44569C1-5292-4E78-8508-BD9CF8F73F51}"/>
    <cellStyle name="20% - uthevingsfarge 2 13_4Q16" xfId="15002" xr:uid="{B185D965-AE1E-47E5-9565-ECF5DA042611}"/>
    <cellStyle name="20% - uthevingsfarge 2 130" xfId="50189" xr:uid="{8724C104-9B60-44FF-B456-4D1D80C6C701}"/>
    <cellStyle name="20% - uthevingsfarge 2 131" xfId="50190" xr:uid="{9EE77BA1-F711-47F0-B0BA-C139649E29C4}"/>
    <cellStyle name="20% - uthevingsfarge 2 132" xfId="50191" xr:uid="{284FC63F-75EE-4272-B643-96E190C7A20B}"/>
    <cellStyle name="20% - uthevingsfarge 2 133" xfId="50192" xr:uid="{58880D4B-C89B-4490-9BB0-22FCCBA497BE}"/>
    <cellStyle name="20% - uthevingsfarge 2 134" xfId="50193" xr:uid="{F9068BB8-04FD-40F2-9A77-2E2848AD45F9}"/>
    <cellStyle name="20% - uthevingsfarge 2 135" xfId="50194" xr:uid="{143855C0-4B18-429B-B0C5-94DC30FAB9A8}"/>
    <cellStyle name="20% - uthevingsfarge 2 136" xfId="50195" xr:uid="{B834B386-4600-4F9C-8388-941169E727A9}"/>
    <cellStyle name="20% - uthevingsfarge 2 137" xfId="50196" xr:uid="{ECFDD52A-9B33-4144-9DDC-C5290C2C170B}"/>
    <cellStyle name="20% - uthevingsfarge 2 138" xfId="50197" xr:uid="{A1AC9BFA-F297-43CB-9B36-F798A50221FD}"/>
    <cellStyle name="20% - uthevingsfarge 2 139" xfId="50198" xr:uid="{C6EB3F4C-B7D7-49AB-9B53-CDBBEC703712}"/>
    <cellStyle name="20% - uthevingsfarge 2 14" xfId="15003" xr:uid="{F73F833A-0F05-4CCB-ACF1-962A86A3D917}"/>
    <cellStyle name="20% - uthevingsfarge 2 14 2" xfId="15004" xr:uid="{A889DAE1-8673-483E-A4C0-8FA8BEDBBE3E}"/>
    <cellStyle name="20% - uthevingsfarge 2 14 2 2" xfId="15005" xr:uid="{57B6F7A3-077C-4AB8-AEBE-1D21C9682B01}"/>
    <cellStyle name="20% - uthevingsfarge 2 14 2 3" xfId="50199" xr:uid="{92B7B154-E10F-47C5-A578-FB9486661989}"/>
    <cellStyle name="20% - uthevingsfarge 2 14 2_AVA DVA EL" xfId="15006" xr:uid="{1E667D8F-1A70-4DC1-9338-DC8876D395B5}"/>
    <cellStyle name="20% - uthevingsfarge 2 14 3" xfId="15007" xr:uid="{3610BEE4-61AE-4429-97B3-6DF73755F97C}"/>
    <cellStyle name="20% - uthevingsfarge 2 14 4" xfId="50200" xr:uid="{7FD59B80-59FF-411D-82D8-4C9488EBAC5A}"/>
    <cellStyle name="20% - uthevingsfarge 2 14_4Q16" xfId="15008" xr:uid="{E90734E0-177E-421C-8525-41152244CE94}"/>
    <cellStyle name="20% - uthevingsfarge 2 140" xfId="50201" xr:uid="{1D61C597-9F2C-495F-A5BE-EDB0D07591A3}"/>
    <cellStyle name="20% - uthevingsfarge 2 141" xfId="50202" xr:uid="{7BDB5177-0C49-41CF-B1F0-D687718283F7}"/>
    <cellStyle name="20% - uthevingsfarge 2 142" xfId="50203" xr:uid="{EA7D9956-C678-4808-B5AC-A4D1FCEA7BEC}"/>
    <cellStyle name="20% - uthevingsfarge 2 143" xfId="50204" xr:uid="{8F2EFD01-3CCA-43C3-8D4D-04D6222663FA}"/>
    <cellStyle name="20% - uthevingsfarge 2 144" xfId="50205" xr:uid="{A352EB84-7C9A-4E6D-806A-13BA85438D99}"/>
    <cellStyle name="20% - uthevingsfarge 2 145" xfId="50206" xr:uid="{E56B1D86-AAA1-440F-837E-D4A42FA6FE9C}"/>
    <cellStyle name="20% - uthevingsfarge 2 146" xfId="50207" xr:uid="{80F0DE49-3F6A-4E7B-A434-CBEB0E970B08}"/>
    <cellStyle name="20% - uthevingsfarge 2 147" xfId="50208" xr:uid="{73B97D3C-B596-4687-8E01-14C6A38E6926}"/>
    <cellStyle name="20% - uthevingsfarge 2 148" xfId="50209" xr:uid="{4C9003CB-0ED3-4B0B-8402-6A953979F261}"/>
    <cellStyle name="20% - uthevingsfarge 2 149" xfId="50210" xr:uid="{1065C6DC-30B5-44CF-80F7-9C88825B7C38}"/>
    <cellStyle name="20% - uthevingsfarge 2 15" xfId="15009" xr:uid="{06E97FA9-E1D8-47BF-8410-7F1E317E244B}"/>
    <cellStyle name="20% - uthevingsfarge 2 15 2" xfId="15010" xr:uid="{295E6094-78AD-4A16-8E55-1ACD6281CCA6}"/>
    <cellStyle name="20% - uthevingsfarge 2 15 2 2" xfId="15011" xr:uid="{ED39F262-EC19-43FC-8149-18B5A9EBF840}"/>
    <cellStyle name="20% - uthevingsfarge 2 15 2 3" xfId="50211" xr:uid="{C630FBE6-6A68-460E-8BD4-102A37DA7458}"/>
    <cellStyle name="20% - uthevingsfarge 2 15 2_AVA DVA EL" xfId="15012" xr:uid="{BF3D553C-4F32-4312-96C1-D70712189027}"/>
    <cellStyle name="20% - uthevingsfarge 2 15 3" xfId="15013" xr:uid="{111C4166-65FB-45C9-A007-D793D8D0EBA5}"/>
    <cellStyle name="20% - uthevingsfarge 2 15 4" xfId="50212" xr:uid="{B70B0F86-3F35-41F5-AAA1-346360584128}"/>
    <cellStyle name="20% - uthevingsfarge 2 15_4Q16" xfId="15014" xr:uid="{178B4243-EA3F-4036-8C7D-120639AAC0F9}"/>
    <cellStyle name="20% - uthevingsfarge 2 150" xfId="50213" xr:uid="{B7507C8E-DD74-455B-A9BA-B29498C38A29}"/>
    <cellStyle name="20% - uthevingsfarge 2 151" xfId="50214" xr:uid="{1D2C3311-84D5-44F8-9358-1DA1A96992EC}"/>
    <cellStyle name="20% - uthevingsfarge 2 152" xfId="50215" xr:uid="{2F1F1DB0-D30B-4707-AB3B-BAEE59B0FAE1}"/>
    <cellStyle name="20% - uthevingsfarge 2 153" xfId="50216" xr:uid="{A50AEEED-6CFD-454E-BD82-BFCB9F1603D6}"/>
    <cellStyle name="20% - uthevingsfarge 2 154" xfId="50217" xr:uid="{97DE2719-EADA-4830-8890-F8DB474FC7FA}"/>
    <cellStyle name="20% - uthevingsfarge 2 155" xfId="50218" xr:uid="{61E92F21-31C3-4123-AC2D-BBF4EA89FF2A}"/>
    <cellStyle name="20% - uthevingsfarge 2 156" xfId="50219" xr:uid="{F2CBF254-4CEA-4660-B143-E2AEA737963D}"/>
    <cellStyle name="20% - uthevingsfarge 2 157" xfId="50220" xr:uid="{1F4AEADC-2217-43BA-9120-7F5D90968BC7}"/>
    <cellStyle name="20% - uthevingsfarge 2 158" xfId="50221" xr:uid="{5D8FE97C-102A-4F7C-92F0-B80D65989A2B}"/>
    <cellStyle name="20% - uthevingsfarge 2 159" xfId="50222" xr:uid="{08EA704E-A0D4-46B2-854B-BB6EC53B6C9B}"/>
    <cellStyle name="20% - uthevingsfarge 2 16" xfId="15015" xr:uid="{6A3AD7E3-160A-4621-965D-B962EE389BE5}"/>
    <cellStyle name="20% - uthevingsfarge 2 16 2" xfId="15016" xr:uid="{FDBD448C-CE42-409F-A86B-26114EFBD5A3}"/>
    <cellStyle name="20% - uthevingsfarge 2 16 2 2" xfId="15017" xr:uid="{5D172A48-DAAE-4B64-84C9-B5F03AC3B3F5}"/>
    <cellStyle name="20% - uthevingsfarge 2 16 2 3" xfId="50223" xr:uid="{2E1DFA27-BC7D-4FBF-ACD7-50678C87EAA9}"/>
    <cellStyle name="20% - uthevingsfarge 2 16 2_AVA DVA EL" xfId="15018" xr:uid="{438DD490-3936-4B09-A4DC-B822B130A1D8}"/>
    <cellStyle name="20% - uthevingsfarge 2 16 3" xfId="15019" xr:uid="{5B85E32C-2CEF-4292-8427-E7FB9AECE29E}"/>
    <cellStyle name="20% - uthevingsfarge 2 16 4" xfId="50224" xr:uid="{2AED9528-7252-4525-975D-C50FB52AB7B6}"/>
    <cellStyle name="20% - uthevingsfarge 2 16_4Q16" xfId="15020" xr:uid="{EC009B0C-4A72-4199-8839-C7989323C7F2}"/>
    <cellStyle name="20% - uthevingsfarge 2 160" xfId="50225" xr:uid="{2F99633D-13E4-419C-B299-7C59B27F6BE4}"/>
    <cellStyle name="20% - uthevingsfarge 2 161" xfId="50226" xr:uid="{609A3035-A3A2-47FD-AE9A-2F0174C7EE4C}"/>
    <cellStyle name="20% - uthevingsfarge 2 162" xfId="50227" xr:uid="{D8D09F04-9585-4A2B-A8DD-3C03D353A335}"/>
    <cellStyle name="20% - uthevingsfarge 2 163" xfId="50228" xr:uid="{DF383AEE-625E-4D53-9CD1-A0AA429E3220}"/>
    <cellStyle name="20% - uthevingsfarge 2 164" xfId="50229" xr:uid="{FFC8EBBE-65AB-4493-884C-F4B8B2D27583}"/>
    <cellStyle name="20% - uthevingsfarge 2 165" xfId="50230" xr:uid="{2F17356E-812F-4C11-9CE6-FCB420D5ABDB}"/>
    <cellStyle name="20% - uthevingsfarge 2 166" xfId="50231" xr:uid="{2864BCA7-3210-4689-8539-FC2A15E0D76B}"/>
    <cellStyle name="20% - uthevingsfarge 2 167" xfId="50232" xr:uid="{B68525AB-17B8-4FA7-B52F-6762E3BD3F86}"/>
    <cellStyle name="20% - uthevingsfarge 2 168" xfId="50233" xr:uid="{3959BFD1-D7C9-4EEB-8C6E-A9EE71D71C16}"/>
    <cellStyle name="20% - uthevingsfarge 2 169" xfId="50234" xr:uid="{70A1BA4D-4673-4F2B-9A6B-8861C6E9135B}"/>
    <cellStyle name="20% - uthevingsfarge 2 17" xfId="15021" xr:uid="{C0AE6046-53AD-4907-BA02-1BB0DA797042}"/>
    <cellStyle name="20% - uthevingsfarge 2 17 2" xfId="15022" xr:uid="{98EE9CD4-C185-490A-AA59-2EFEB03FCAAC}"/>
    <cellStyle name="20% - uthevingsfarge 2 17 2 2" xfId="15023" xr:uid="{5DE1E25D-C8C1-41E7-AD15-6CAF3D7BE98C}"/>
    <cellStyle name="20% - uthevingsfarge 2 17 2 3" xfId="50235" xr:uid="{6245CCBA-5C26-46F4-B071-7CD6EECA1C27}"/>
    <cellStyle name="20% - uthevingsfarge 2 17 2_AVA DVA EL" xfId="15024" xr:uid="{3DD894C8-4E98-43D4-89BE-A3815971C96C}"/>
    <cellStyle name="20% - uthevingsfarge 2 17 3" xfId="15025" xr:uid="{16E98380-EC4A-481E-92BF-C89F6D71CDE6}"/>
    <cellStyle name="20% - uthevingsfarge 2 17 4" xfId="50236" xr:uid="{15BC0C9D-4211-4630-89A3-B89A7472A5D1}"/>
    <cellStyle name="20% - uthevingsfarge 2 17_4Q16" xfId="15026" xr:uid="{E65C6294-EADB-4813-81A2-BB10E00A3EB7}"/>
    <cellStyle name="20% - uthevingsfarge 2 170" xfId="50237" xr:uid="{7622CA8A-8D47-482A-9747-ECC29054114F}"/>
    <cellStyle name="20% - uthevingsfarge 2 171" xfId="50238" xr:uid="{BB226EF0-57AF-4B09-9E86-EE9D35AEEF25}"/>
    <cellStyle name="20% - uthevingsfarge 2 172" xfId="50239" xr:uid="{23B7CB35-6F37-4862-AF18-1459FD875A6A}"/>
    <cellStyle name="20% - uthevingsfarge 2 173" xfId="50240" xr:uid="{8DE0EC2E-966F-4B19-BBDC-C50E8615DDBF}"/>
    <cellStyle name="20% - uthevingsfarge 2 174" xfId="50241" xr:uid="{E4D0BF55-336C-4CDA-8BFC-01DFC0F98988}"/>
    <cellStyle name="20% - uthevingsfarge 2 175" xfId="50242" xr:uid="{8E0CAA92-2779-41BE-A510-7C84C1B7C225}"/>
    <cellStyle name="20% - uthevingsfarge 2 176" xfId="50243" xr:uid="{6DA46592-A7FE-4DCB-9DFB-4C5CECCC6C1F}"/>
    <cellStyle name="20% - uthevingsfarge 2 177" xfId="50244" xr:uid="{10406C63-0533-4766-AEFB-335FC055250B}"/>
    <cellStyle name="20% - uthevingsfarge 2 178" xfId="50245" xr:uid="{DDB3A225-B42E-4CF2-B0ED-60B1A0232C3B}"/>
    <cellStyle name="20% - uthevingsfarge 2 179" xfId="50246" xr:uid="{77B35CBD-9C60-47A2-AFA0-18F3E1012256}"/>
    <cellStyle name="20% - uthevingsfarge 2 18" xfId="15027" xr:uid="{0AA0750D-B8B4-4F34-9720-DADA1B3A27CB}"/>
    <cellStyle name="20% - uthevingsfarge 2 18 2" xfId="15028" xr:uid="{19BE10B8-54CF-4B65-89CB-8F82B8DC6CCD}"/>
    <cellStyle name="20% - uthevingsfarge 2 18 2 2" xfId="15029" xr:uid="{33C0ECCB-9FDF-4BB8-91A1-77640C802B0A}"/>
    <cellStyle name="20% - uthevingsfarge 2 18 2 3" xfId="50247" xr:uid="{A48A57B0-E92C-43BA-904B-57E8634A6072}"/>
    <cellStyle name="20% - uthevingsfarge 2 18 2_AVA DVA EL" xfId="15030" xr:uid="{0D2B35D3-6558-45F1-901C-29531F095A44}"/>
    <cellStyle name="20% - uthevingsfarge 2 18 3" xfId="15031" xr:uid="{4581AD62-8154-40EA-ADD1-9B18F7321A44}"/>
    <cellStyle name="20% - uthevingsfarge 2 18 4" xfId="50248" xr:uid="{3954A4F7-7204-4FAB-8CF8-8FF0F5EF8501}"/>
    <cellStyle name="20% - uthevingsfarge 2 18_4Q16" xfId="15032" xr:uid="{D3F8C8B3-398B-4683-8BFE-20AE0DA837D1}"/>
    <cellStyle name="20% - uthevingsfarge 2 180" xfId="50249" xr:uid="{F5F14EDD-A268-4934-A3DC-97152BBC36CB}"/>
    <cellStyle name="20% - uthevingsfarge 2 181" xfId="50250" xr:uid="{501E0008-21F7-4A99-B9B6-5916C67A0EDC}"/>
    <cellStyle name="20% - uthevingsfarge 2 182" xfId="50251" xr:uid="{1D11FCC8-3DCF-4F01-B068-BFE87C69D824}"/>
    <cellStyle name="20% - uthevingsfarge 2 183" xfId="50252" xr:uid="{07C33FA1-D61A-49EA-A7D5-70D7C8D2C0C8}"/>
    <cellStyle name="20% - uthevingsfarge 2 184" xfId="50253" xr:uid="{6B9766B9-099B-49B1-B954-E5A4692F1245}"/>
    <cellStyle name="20% - uthevingsfarge 2 185" xfId="50254" xr:uid="{74CB7E32-8952-42AB-B3D8-9F92AEC4D56D}"/>
    <cellStyle name="20% - uthevingsfarge 2 186" xfId="50255" xr:uid="{6FE128CD-F7F4-4256-A11D-5BDE877D1D01}"/>
    <cellStyle name="20% - uthevingsfarge 2 187" xfId="50256" xr:uid="{E03374EC-1123-4B6F-8FFC-FE4A38981B0B}"/>
    <cellStyle name="20% - uthevingsfarge 2 188" xfId="50257" xr:uid="{8496C778-2739-4201-BCD1-B9031921C13F}"/>
    <cellStyle name="20% - uthevingsfarge 2 189" xfId="50258" xr:uid="{9B8FD895-6BEF-420B-8145-6C754CFE92D3}"/>
    <cellStyle name="20% - uthevingsfarge 2 19" xfId="15033" xr:uid="{4A133E1C-1DBA-46A8-8BF9-D67AC2A7A8B2}"/>
    <cellStyle name="20% - uthevingsfarge 2 19 2" xfId="15034" xr:uid="{6458E7BA-78DD-45A8-A20E-48C3D9834834}"/>
    <cellStyle name="20% - uthevingsfarge 2 19 2 2" xfId="15035" xr:uid="{C2F64E1D-7654-4D39-889D-58A34887EE8E}"/>
    <cellStyle name="20% - uthevingsfarge 2 19 2 3" xfId="50259" xr:uid="{184CA636-D0F5-40DE-ABA9-5AFE86C4701F}"/>
    <cellStyle name="20% - uthevingsfarge 2 19 2_AVA DVA EL" xfId="15036" xr:uid="{28A0C973-A4BC-4B90-B716-CAF6CCEE1ACB}"/>
    <cellStyle name="20% - uthevingsfarge 2 19 3" xfId="15037" xr:uid="{2263C9F0-B6DD-4138-8E54-B61C889C5AC2}"/>
    <cellStyle name="20% - uthevingsfarge 2 19 4" xfId="50260" xr:uid="{EB4E3F49-9ED7-4C02-9CAC-E1CC72F71B07}"/>
    <cellStyle name="20% - uthevingsfarge 2 19_4Q16" xfId="15038" xr:uid="{F93EE946-BA06-4E2E-ABA7-8EE4F1BA998A}"/>
    <cellStyle name="20% - uthevingsfarge 2 190" xfId="50261" xr:uid="{9F2677C2-0F4C-4A71-8CF6-A02AA55E0393}"/>
    <cellStyle name="20% - uthevingsfarge 2 191" xfId="50262" xr:uid="{B4D0EAD2-5A8D-4CCC-B734-5D29FCE8584F}"/>
    <cellStyle name="20% - uthevingsfarge 2 192" xfId="50263" xr:uid="{5C1F319E-52C1-4862-AA48-7465725A2686}"/>
    <cellStyle name="20% - uthevingsfarge 2 193" xfId="50264" xr:uid="{39E8200D-2637-4596-B56B-E258D549575C}"/>
    <cellStyle name="20% - uthevingsfarge 2 194" xfId="50265" xr:uid="{E805A39D-1933-4E9B-A809-78C67469F860}"/>
    <cellStyle name="20% - uthevingsfarge 2 195" xfId="50266" xr:uid="{47C98BEF-0220-4527-9705-CFB0DAC33261}"/>
    <cellStyle name="20% - uthevingsfarge 2 196" xfId="50267" xr:uid="{0D74A1FB-B45A-4AE4-9E4B-8C30FA9002BF}"/>
    <cellStyle name="20% - uthevingsfarge 2 197" xfId="50268" xr:uid="{95F77A97-91A5-46D0-A6A2-206A3653EAAE}"/>
    <cellStyle name="20% - uthevingsfarge 2 198" xfId="50269" xr:uid="{D9CA3149-E2BA-4C94-8AAD-3156FD0248B6}"/>
    <cellStyle name="20% - uthevingsfarge 2 199" xfId="50270" xr:uid="{0E3F4DA7-B3F6-464B-AB21-3AAB050E4DF2}"/>
    <cellStyle name="20% - uthevingsfarge 2 2" xfId="3659" xr:uid="{F1B5BB4C-F7DC-4DD5-A7B1-637D6C06630E}"/>
    <cellStyle name="20% - uthevingsfarge 2 2 10" xfId="15039" xr:uid="{823D16DF-36AF-4E11-A9E3-722AB1DFF5B5}"/>
    <cellStyle name="20% - uthevingsfarge 2 2 10 2" xfId="15040" xr:uid="{EDB7E3B5-C080-4C05-A66B-CEF883F0B2C4}"/>
    <cellStyle name="20% - uthevingsfarge 2 2 10 3" xfId="15041" xr:uid="{F1563687-B7BE-4376-BC96-BB49DD92D8CF}"/>
    <cellStyle name="20% - uthevingsfarge 2 2 10_AVA DVA EL" xfId="15042" xr:uid="{254018AA-711D-4643-81EA-6896907E096E}"/>
    <cellStyle name="20% - uthevingsfarge 2 2 11" xfId="15043" xr:uid="{51E7BE5E-195E-4A71-BD00-72A210E64597}"/>
    <cellStyle name="20% - uthevingsfarge 2 2 12" xfId="15044" xr:uid="{72F534AC-BB81-442A-9BFF-5C08D82B813E}"/>
    <cellStyle name="20% - uthevingsfarge 2 2 2" xfId="3660" xr:uid="{BAE14658-D283-417F-818F-8C7FFDB0563F}"/>
    <cellStyle name="20% - uthevingsfarge 2 2 2 2" xfId="3661" xr:uid="{1DB95145-32DF-4169-9411-3D3725B8FAC0}"/>
    <cellStyle name="20% - uthevingsfarge 2 2 2 2 2" xfId="3662" xr:uid="{8CEE3537-5FE0-443F-ABD9-6199704E776A}"/>
    <cellStyle name="20% - uthevingsfarge 2 2 2 2 2 2" xfId="3663" xr:uid="{C5DD32C7-C291-4B63-B99A-C13CAB335B66}"/>
    <cellStyle name="20% - uthevingsfarge 2 2 2 2 2 2 2" xfId="3664" xr:uid="{DA038D12-A3C7-4920-8C1C-21030B0FE28C}"/>
    <cellStyle name="20% - uthevingsfarge 2 2 2 2 2 2_3. Chng in credit spreads" xfId="3665" xr:uid="{333C95DE-75D3-4E3B-983E-9A6685759A3E}"/>
    <cellStyle name="20% - uthevingsfarge 2 2 2 2 2 3" xfId="3666" xr:uid="{84D0966D-A337-4567-BBAA-5C6D56FFE8A5}"/>
    <cellStyle name="20% - uthevingsfarge 2 2 2 2 2_3. Chng in credit spreads" xfId="3667" xr:uid="{399F87D5-C9F3-4CD1-8393-53EB2B889223}"/>
    <cellStyle name="20% - uthevingsfarge 2 2 2 2 3" xfId="3668" xr:uid="{54EC3D6F-7541-415D-878C-59C3D16108DF}"/>
    <cellStyle name="20% - uthevingsfarge 2 2 2 2 3 2" xfId="3669" xr:uid="{BDC8E519-F67B-4196-B0CA-F9191BC91907}"/>
    <cellStyle name="20% - uthevingsfarge 2 2 2 2 3 2 2" xfId="3670" xr:uid="{2ECFA919-DD02-441A-B2A2-FDAC860CF0CD}"/>
    <cellStyle name="20% - uthevingsfarge 2 2 2 2 3 2_3. Chng in credit spreads" xfId="3671" xr:uid="{2E128B7A-E67B-45B8-A195-220839E9FD48}"/>
    <cellStyle name="20% - uthevingsfarge 2 2 2 2 3 3" xfId="3672" xr:uid="{847C7FD1-31D9-41A9-A5BF-08E0B303F01F}"/>
    <cellStyle name="20% - uthevingsfarge 2 2 2 2 3_3. Chng in credit spreads" xfId="3673" xr:uid="{E90DCA58-2B12-482D-96B4-1BA161C04DE2}"/>
    <cellStyle name="20% - uthevingsfarge 2 2 2 2 4" xfId="3674" xr:uid="{586E71B1-F30B-4596-AA98-7387E138D5BF}"/>
    <cellStyle name="20% - uthevingsfarge 2 2 2 2 4 2" xfId="3675" xr:uid="{37E136B0-FDB4-42F5-A146-22C59E0725E8}"/>
    <cellStyle name="20% - uthevingsfarge 2 2 2 2 4 3" xfId="15045" xr:uid="{87B67478-3B37-4510-BC3C-2E1001920B90}"/>
    <cellStyle name="20% - uthevingsfarge 2 2 2 2 4_3. Chng in credit spreads" xfId="3676" xr:uid="{9297E78D-6831-4CBA-A0F0-994465535F04}"/>
    <cellStyle name="20% - uthevingsfarge 2 2 2 2 5" xfId="3677" xr:uid="{372825C1-6E6B-4241-BF72-1DA5DA9E8AA6}"/>
    <cellStyle name="20% - uthevingsfarge 2 2 2 2 5 2" xfId="3678" xr:uid="{9900A87C-444E-4772-90F5-F6CCA9E392CB}"/>
    <cellStyle name="20% - uthevingsfarge 2 2 2 2 5 3" xfId="15046" xr:uid="{6CAC7E29-5865-4171-8A5E-AE823754AE5A}"/>
    <cellStyle name="20% - uthevingsfarge 2 2 2 2 5_3. Chng in credit spreads" xfId="3679" xr:uid="{8DDD7C35-9A30-4EAD-9C03-A888DE397B96}"/>
    <cellStyle name="20% - uthevingsfarge 2 2 2 2 6" xfId="3680" xr:uid="{889AD15B-1C2B-4191-8E5D-4B713805B658}"/>
    <cellStyle name="20% - uthevingsfarge 2 2 2 2 7" xfId="15047" xr:uid="{3374B6A4-2708-4C15-B2D3-D4C804637804}"/>
    <cellStyle name="20% - uthevingsfarge 2 2 2 2_3. Chng in credit spreads" xfId="3681" xr:uid="{237A08CE-05D5-494D-92D6-144583BC9A6D}"/>
    <cellStyle name="20% - uthevingsfarge 2 2 2 3" xfId="3682" xr:uid="{28E05B8A-604B-44D9-A88D-1FC5AAE4355F}"/>
    <cellStyle name="20% - uthevingsfarge 2 2 2 3 2" xfId="3683" xr:uid="{3431B9B5-280D-49DA-9DBB-9C8C6B642B9C}"/>
    <cellStyle name="20% - uthevingsfarge 2 2 2 3 2 2" xfId="3684" xr:uid="{C3932E94-FC3E-436D-8DEA-B92B940799F1}"/>
    <cellStyle name="20% - uthevingsfarge 2 2 2 3 2_3. Chng in credit spreads" xfId="3685" xr:uid="{66439F9C-2098-473F-85FD-C04A197E9E84}"/>
    <cellStyle name="20% - uthevingsfarge 2 2 2 3 3" xfId="3686" xr:uid="{0114108F-51C7-457A-AF33-24E3F20A2390}"/>
    <cellStyle name="20% - uthevingsfarge 2 2 2 3_3. Chng in credit spreads" xfId="3687" xr:uid="{4B175070-8D17-45E2-A5D8-174FB0C7B93F}"/>
    <cellStyle name="20% - uthevingsfarge 2 2 2 4" xfId="3688" xr:uid="{75457C55-3144-4518-90EC-F4535624C5B6}"/>
    <cellStyle name="20% - uthevingsfarge 2 2 2 4 2" xfId="3689" xr:uid="{0B9990D3-95B9-47BE-A5D3-109A0E3346B2}"/>
    <cellStyle name="20% - uthevingsfarge 2 2 2 4 2 2" xfId="3690" xr:uid="{78FC1CA9-2712-4679-BB6F-493C4F54EFC6}"/>
    <cellStyle name="20% - uthevingsfarge 2 2 2 4 2_3. Chng in credit spreads" xfId="3691" xr:uid="{54EB1D06-C5CD-486E-A50F-B8CCDE68985A}"/>
    <cellStyle name="20% - uthevingsfarge 2 2 2 4 3" xfId="3692" xr:uid="{A0365CE1-5AD3-4570-93FD-7683A3E19B70}"/>
    <cellStyle name="20% - uthevingsfarge 2 2 2 4_3. Chng in credit spreads" xfId="3693" xr:uid="{CCC578F5-DA30-462D-9D55-A821FEA7429B}"/>
    <cellStyle name="20% - uthevingsfarge 2 2 2 5" xfId="3694" xr:uid="{A260EA20-346F-48DC-940D-D52AA4F35129}"/>
    <cellStyle name="20% - uthevingsfarge 2 2 2 5 2" xfId="3695" xr:uid="{7B80F1BA-1EF5-4D94-856D-2847A9D1E0EE}"/>
    <cellStyle name="20% - uthevingsfarge 2 2 2 5 2 2" xfId="3696" xr:uid="{D60E7FC7-A422-4997-A8B2-1AA2F4755F4F}"/>
    <cellStyle name="20% - uthevingsfarge 2 2 2 5 2_3. Chng in credit spreads" xfId="3697" xr:uid="{2DEE2207-4A0C-4EAE-92AF-82E80FBB5779}"/>
    <cellStyle name="20% - uthevingsfarge 2 2 2 5 3" xfId="3698" xr:uid="{EDF9306E-F9BB-4003-9728-596DF725F4A1}"/>
    <cellStyle name="20% - uthevingsfarge 2 2 2 5_3. Chng in credit spreads" xfId="3699" xr:uid="{C0700937-3069-47C0-874B-92834B760719}"/>
    <cellStyle name="20% - uthevingsfarge 2 2 2 6" xfId="3700" xr:uid="{68259367-08EA-46AE-B735-B3BF030B7EDD}"/>
    <cellStyle name="20% - uthevingsfarge 2 2 2 6 2" xfId="3701" xr:uid="{2EC032DB-7DF5-4730-BE81-EAFE0097F55A}"/>
    <cellStyle name="20% - uthevingsfarge 2 2 2 6 3" xfId="15048" xr:uid="{E0F7C53D-92F1-4CA7-959C-C1A07C2851C2}"/>
    <cellStyle name="20% - uthevingsfarge 2 2 2 6_3. Chng in credit spreads" xfId="3702" xr:uid="{376F83E6-B5E6-4B32-BDDA-169D8299AA99}"/>
    <cellStyle name="20% - uthevingsfarge 2 2 2 7" xfId="3703" xr:uid="{DD6EBC1B-70EF-4161-AFE5-7120F93AA6F3}"/>
    <cellStyle name="20% - uthevingsfarge 2 2 2 8" xfId="40879" xr:uid="{A1B96202-7A87-43C3-B4F1-D3C32EE81264}"/>
    <cellStyle name="20% - uthevingsfarge 2 2 2_3. Chng in credit spreads" xfId="3704" xr:uid="{5FD194EC-B7E2-4DDF-A091-6E3688C39710}"/>
    <cellStyle name="20% - uthevingsfarge 2 2 3" xfId="3705" xr:uid="{DC4DA6B9-683D-46F9-8851-A1578F55D3E8}"/>
    <cellStyle name="20% - uthevingsfarge 2 2 3 2" xfId="3706" xr:uid="{ECA1D5A0-8942-42E5-82ED-3E188102D7B0}"/>
    <cellStyle name="20% - uthevingsfarge 2 2 3 2 2" xfId="3707" xr:uid="{B5F98377-1734-4867-BAD7-C15AA95B109B}"/>
    <cellStyle name="20% - uthevingsfarge 2 2 3 2 2 2" xfId="3708" xr:uid="{F94C912E-ED6C-42D2-81D7-93899AAB09B0}"/>
    <cellStyle name="20% - uthevingsfarge 2 2 3 2 2 2 2" xfId="43332" xr:uid="{5EFA72AD-8B2C-42B7-B0D0-5E86727901D6}"/>
    <cellStyle name="20% - uthevingsfarge 2 2 3 2 2 2_Expenses" xfId="61975" xr:uid="{18AF78AD-8B1C-405D-8A3E-161688ADC5F3}"/>
    <cellStyle name="20% - uthevingsfarge 2 2 3 2 2 3" xfId="43333" xr:uid="{33D5CC44-B45D-4CBD-AAA9-E07BEC5605C3}"/>
    <cellStyle name="20% - uthevingsfarge 2 2 3 2 2 4" xfId="43334" xr:uid="{3C0AD80B-4A43-43A5-900A-4D0F741B5ED2}"/>
    <cellStyle name="20% - uthevingsfarge 2 2 3 2 2_3. Chng in credit spreads" xfId="3709" xr:uid="{2585A359-B155-49C5-8DB5-55962538D813}"/>
    <cellStyle name="20% - uthevingsfarge 2 2 3 2 3" xfId="3710" xr:uid="{6E1A5E26-2770-4F26-9A87-AD993ED3E158}"/>
    <cellStyle name="20% - uthevingsfarge 2 2 3 2 3 2" xfId="3711" xr:uid="{DBAFD079-1D09-42DA-A689-4D62F2ACF1E3}"/>
    <cellStyle name="20% - uthevingsfarge 2 2 3 2 3_3. Chng in credit spreads" xfId="3712" xr:uid="{DDD13415-2240-4DA7-BB63-EEFFBD25926A}"/>
    <cellStyle name="20% - uthevingsfarge 2 2 3 2 4" xfId="3713" xr:uid="{E8793594-DA76-48B3-A88A-14DCA9767084}"/>
    <cellStyle name="20% - uthevingsfarge 2 2 3 2 4 2" xfId="3714" xr:uid="{3F50B49E-878E-4718-95E3-2E5DA830E20D}"/>
    <cellStyle name="20% - uthevingsfarge 2 2 3 2 4_3. Chng in credit spreads" xfId="3715" xr:uid="{83818F9B-8ED8-4C22-AA09-885C671B5144}"/>
    <cellStyle name="20% - uthevingsfarge 2 2 3 2 5" xfId="3716" xr:uid="{F518D002-22D3-4E1B-8D37-5DEB6694FC61}"/>
    <cellStyle name="20% - uthevingsfarge 2 2 3 2 6" xfId="43335" xr:uid="{7F67DA88-8CD2-41CF-9AD3-F8E135E7852B}"/>
    <cellStyle name="20% - uthevingsfarge 2 2 3 2_3. Chng in credit spreads" xfId="3717" xr:uid="{D2B9A22F-579C-4053-8E74-D5850388F565}"/>
    <cellStyle name="20% - uthevingsfarge 2 2 3 3" xfId="3718" xr:uid="{17DC5377-9DB0-4005-A894-995BD043E9BA}"/>
    <cellStyle name="20% - uthevingsfarge 2 2 3 3 2" xfId="3719" xr:uid="{1E83F405-5E52-4075-AAC7-D49DE5E2F3EC}"/>
    <cellStyle name="20% - uthevingsfarge 2 2 3 3 2 2" xfId="3720" xr:uid="{3A172886-76D6-4468-8C6C-6EA2D1CEDE0A}"/>
    <cellStyle name="20% - uthevingsfarge 2 2 3 3 2_3. Chng in credit spreads" xfId="3721" xr:uid="{3D255177-5F94-41DA-A6F3-DAA412B6507A}"/>
    <cellStyle name="20% - uthevingsfarge 2 2 3 3 3" xfId="3722" xr:uid="{F9DB0F8A-618D-4E5E-B944-E0949EABC267}"/>
    <cellStyle name="20% - uthevingsfarge 2 2 3 3 4" xfId="43336" xr:uid="{64856870-D2F7-4D3A-83A6-74DA3908A21B}"/>
    <cellStyle name="20% - uthevingsfarge 2 2 3 3_3. Chng in credit spreads" xfId="3723" xr:uid="{1BDD7E80-CB03-4CCF-948E-DD7179AE0932}"/>
    <cellStyle name="20% - uthevingsfarge 2 2 3 4" xfId="3724" xr:uid="{B7823CEE-691F-4BE6-B509-2C68FB876737}"/>
    <cellStyle name="20% - uthevingsfarge 2 2 3 4 2" xfId="3725" xr:uid="{4D555831-64E9-4A17-85B0-BF16B60DF1AE}"/>
    <cellStyle name="20% - uthevingsfarge 2 2 3 4 3" xfId="15049" xr:uid="{844964F8-78CB-4943-85CD-A8FB291BC1F3}"/>
    <cellStyle name="20% - uthevingsfarge 2 2 3 4_3. Chng in credit spreads" xfId="3726" xr:uid="{146C5467-D025-4237-B481-A05A10D53F6A}"/>
    <cellStyle name="20% - uthevingsfarge 2 2 3 5" xfId="3727" xr:uid="{2F212A14-963E-4E11-81D1-04AFA0821351}"/>
    <cellStyle name="20% - uthevingsfarge 2 2 3 5 2" xfId="3728" xr:uid="{E91D1B98-BD0D-4117-BE27-67800CD329E0}"/>
    <cellStyle name="20% - uthevingsfarge 2 2 3 5 3" xfId="15050" xr:uid="{9A691B47-9B65-4E34-B6FE-7A2527221178}"/>
    <cellStyle name="20% - uthevingsfarge 2 2 3 5_3. Chng in credit spreads" xfId="3729" xr:uid="{167B14F3-A19D-4A7C-959F-8624F445933F}"/>
    <cellStyle name="20% - uthevingsfarge 2 2 3 6" xfId="3730" xr:uid="{5032682A-08DF-4248-9A49-A6CCBD524CC9}"/>
    <cellStyle name="20% - uthevingsfarge 2 2 3 6 2" xfId="3731" xr:uid="{830351A8-9FD3-45C6-9C3E-165FDB77E7FE}"/>
    <cellStyle name="20% - uthevingsfarge 2 2 3 6_3. Chng in credit spreads" xfId="3732" xr:uid="{1E288D95-F47F-4FFB-84A6-8FF755D33983}"/>
    <cellStyle name="20% - uthevingsfarge 2 2 3 7" xfId="3733" xr:uid="{5CAAE3F6-B714-4885-AED0-B59D388744D1}"/>
    <cellStyle name="20% - uthevingsfarge 2 2 3 8" xfId="40880" xr:uid="{C43D8D01-0546-46C2-A7D9-BEAF3A008DDB}"/>
    <cellStyle name="20% - uthevingsfarge 2 2 3_3. Chng in credit spreads" xfId="3734" xr:uid="{38707DF4-1AD0-4003-B678-7465DAC119DD}"/>
    <cellStyle name="20% - uthevingsfarge 2 2 4" xfId="3735" xr:uid="{3ACD444B-4FD9-426C-A217-EB3861DC1EF7}"/>
    <cellStyle name="20% - uthevingsfarge 2 2 4 2" xfId="3736" xr:uid="{48307A6F-5457-4679-B1C1-4AB9F65FEBD1}"/>
    <cellStyle name="20% - uthevingsfarge 2 2 4 2 2" xfId="3737" xr:uid="{9A1186C5-D2D8-4440-9D2D-6D9C5A003CE2}"/>
    <cellStyle name="20% - uthevingsfarge 2 2 4 2 2 2" xfId="43337" xr:uid="{839FF47B-6535-4E29-B2C2-0EAB9D84DA59}"/>
    <cellStyle name="20% - uthevingsfarge 2 2 4 2 2_Expenses" xfId="58213" xr:uid="{86CB23F1-EFDC-4976-ADC2-CAFA97671E30}"/>
    <cellStyle name="20% - uthevingsfarge 2 2 4 2 3" xfId="43338" xr:uid="{96F18776-CF11-4404-81DD-E106FD91CF04}"/>
    <cellStyle name="20% - uthevingsfarge 2 2 4 2 4" xfId="43339" xr:uid="{712CBA49-4DF2-441C-B5EC-236EEA42396C}"/>
    <cellStyle name="20% - uthevingsfarge 2 2 4 2_3. Chng in credit spreads" xfId="3738" xr:uid="{FF510D72-525B-49C3-88BF-9DA26EA756DE}"/>
    <cellStyle name="20% - uthevingsfarge 2 2 4 3" xfId="3739" xr:uid="{A6C1D681-A2F4-4EE9-BC67-E1A2A733C1FC}"/>
    <cellStyle name="20% - uthevingsfarge 2 2 4 3 2" xfId="3740" xr:uid="{5CB49379-999C-41C8-A0B5-BEABAAB95C10}"/>
    <cellStyle name="20% - uthevingsfarge 2 2 4 3_3. Chng in credit spreads" xfId="3741" xr:uid="{DACFE9D5-2A35-400C-AB6E-15AC1681B31C}"/>
    <cellStyle name="20% - uthevingsfarge 2 2 4 4" xfId="3742" xr:uid="{3F1FC467-EEFB-4EEE-B8DC-F4510DD78D4D}"/>
    <cellStyle name="20% - uthevingsfarge 2 2 4 4 2" xfId="3743" xr:uid="{BDDA3FB0-0375-4C5B-A1A3-42AC792D6E29}"/>
    <cellStyle name="20% - uthevingsfarge 2 2 4 4_3. Chng in credit spreads" xfId="3744" xr:uid="{C7514CA7-FBA6-4CA4-A111-984755F358EB}"/>
    <cellStyle name="20% - uthevingsfarge 2 2 4 5" xfId="3745" xr:uid="{8D9FD400-FFC0-4082-B71B-7E8F43147C62}"/>
    <cellStyle name="20% - uthevingsfarge 2 2 4 6" xfId="43340" xr:uid="{B241651A-4420-4940-9A22-442B3CDDE6F3}"/>
    <cellStyle name="20% - uthevingsfarge 2 2 4_3. Chng in credit spreads" xfId="3746" xr:uid="{A29B64D0-BE69-4102-9617-25A9B00B3575}"/>
    <cellStyle name="20% - uthevingsfarge 2 2 5" xfId="3747" xr:uid="{F56234D1-8C29-4FDA-84B8-808EFF70E1F9}"/>
    <cellStyle name="20% - uthevingsfarge 2 2 5 2" xfId="3748" xr:uid="{4A403A86-4A40-46F7-A6D2-0D5EC542723E}"/>
    <cellStyle name="20% - uthevingsfarge 2 2 5 2 2" xfId="3749" xr:uid="{88FF81BC-6776-40C5-BE7C-91EBD3C90C60}"/>
    <cellStyle name="20% - uthevingsfarge 2 2 5 2_3. Chng in credit spreads" xfId="3750" xr:uid="{DFC939AD-4F1F-4E78-AF40-2646F3A364A6}"/>
    <cellStyle name="20% - uthevingsfarge 2 2 5 3" xfId="3751" xr:uid="{B2D54D82-277B-4B5F-B0E8-847E62E1DC79}"/>
    <cellStyle name="20% - uthevingsfarge 2 2 5 4" xfId="15051" xr:uid="{F629B693-4D41-4AB6-A3DA-10FBB33BE86C}"/>
    <cellStyle name="20% - uthevingsfarge 2 2 5_3. Chng in credit spreads" xfId="3752" xr:uid="{F2319BDC-D5CC-4760-A52F-792859DF4943}"/>
    <cellStyle name="20% - uthevingsfarge 2 2 6" xfId="3753" xr:uid="{A879C830-B792-45B3-B76A-CB8B371BE4B8}"/>
    <cellStyle name="20% - uthevingsfarge 2 2 6 2" xfId="3754" xr:uid="{14F693B4-8CBF-4A07-A8F4-B0E9A233EA09}"/>
    <cellStyle name="20% - uthevingsfarge 2 2 6 2 2" xfId="3755" xr:uid="{B8500097-F03B-47F3-8130-EB5CF5406CB3}"/>
    <cellStyle name="20% - uthevingsfarge 2 2 6 2_3. Chng in credit spreads" xfId="3756" xr:uid="{D99EAC5B-03CC-4AEF-BF6E-2859C3F6EE6B}"/>
    <cellStyle name="20% - uthevingsfarge 2 2 6 3" xfId="3757" xr:uid="{23A6C8F7-E44D-47C0-B47B-3E33ACB1042F}"/>
    <cellStyle name="20% - uthevingsfarge 2 2 6 4" xfId="15052" xr:uid="{CF0BE530-7D07-4A76-960D-B98FFE4C8716}"/>
    <cellStyle name="20% - uthevingsfarge 2 2 6_3. Chng in credit spreads" xfId="3758" xr:uid="{D1394FB1-8B8E-49F9-BD3C-A73BE2C77BB1}"/>
    <cellStyle name="20% - uthevingsfarge 2 2 7" xfId="3759" xr:uid="{BA6188BF-EEDB-405A-81CE-575186852D43}"/>
    <cellStyle name="20% - uthevingsfarge 2 2 7 2" xfId="3760" xr:uid="{B4AB8C59-281E-4205-87EC-C03EEBAB8162}"/>
    <cellStyle name="20% - uthevingsfarge 2 2 7 2 2" xfId="15053" xr:uid="{1F5ADB86-ED5C-41BB-9BE9-D4804976D7E2}"/>
    <cellStyle name="20% - uthevingsfarge 2 2 7 2_AVA DVA EL" xfId="15054" xr:uid="{5DBD762C-B7D3-4D31-A080-AE06675A081F}"/>
    <cellStyle name="20% - uthevingsfarge 2 2 7 3" xfId="15055" xr:uid="{84078F43-4D10-4D87-B293-D74EB964BA6C}"/>
    <cellStyle name="20% - uthevingsfarge 2 2 7 4" xfId="15056" xr:uid="{6D1E123F-747D-469F-AFCA-0C5320800C58}"/>
    <cellStyle name="20% - uthevingsfarge 2 2 7_3. Chng in credit spreads" xfId="3761" xr:uid="{3CA1CBA1-B015-4C87-BE3D-0C5A40F41591}"/>
    <cellStyle name="20% - uthevingsfarge 2 2 8" xfId="3762" xr:uid="{33894689-FAEE-424D-B3C0-6464D6672A38}"/>
    <cellStyle name="20% - uthevingsfarge 2 2 8 2" xfId="3763" xr:uid="{8A9DAF3D-7432-423E-B674-0837FEAF5EB4}"/>
    <cellStyle name="20% - uthevingsfarge 2 2 8 3" xfId="15057" xr:uid="{667F39E3-A608-4D26-BDDD-594F6D65DB54}"/>
    <cellStyle name="20% - uthevingsfarge 2 2 8_3. Chng in credit spreads" xfId="3764" xr:uid="{A9ADCC0C-B52C-44CC-9666-985DEEFB6A6C}"/>
    <cellStyle name="20% - uthevingsfarge 2 2 9" xfId="15058" xr:uid="{C0150DB7-8B64-4349-AFB7-39F5536B3044}"/>
    <cellStyle name="20% - uthevingsfarge 2 2 9 2" xfId="15059" xr:uid="{49986941-EE5F-48AB-8524-91A3BC48F403}"/>
    <cellStyle name="20% - uthevingsfarge 2 2 9 3" xfId="15060" xr:uid="{3C9C417D-086E-44B1-9719-634F02F6150A}"/>
    <cellStyle name="20% - uthevingsfarge 2 2 9_AVA DVA EL" xfId="15061" xr:uid="{C4EE1848-2A1A-451A-B36B-A0D472D19F59}"/>
    <cellStyle name="20% - uthevingsfarge 2 2_4Q16" xfId="15062" xr:uid="{A57BDFD5-92AA-412F-A54E-C251D3328B98}"/>
    <cellStyle name="20% - uthevingsfarge 2 20" xfId="15063" xr:uid="{A1B25FB0-FB4A-4726-8A94-C46DB05521A1}"/>
    <cellStyle name="20% - uthevingsfarge 2 20 2" xfId="15064" xr:uid="{D2E30C74-5D7B-44B5-98FF-FAB4F069101A}"/>
    <cellStyle name="20% - uthevingsfarge 2 20 2 2" xfId="15065" xr:uid="{9F08D5D1-3D58-42D0-A000-F7E4D5602A82}"/>
    <cellStyle name="20% - uthevingsfarge 2 20 2 3" xfId="50271" xr:uid="{E2246C1E-EB87-4526-B4DD-1E42E4AF41EA}"/>
    <cellStyle name="20% - uthevingsfarge 2 20 2_AVA DVA EL" xfId="15066" xr:uid="{9EE0C7F5-2437-437A-A2D1-A1738D3B1A80}"/>
    <cellStyle name="20% - uthevingsfarge 2 20 3" xfId="15067" xr:uid="{C09A60E5-5CD3-4D6C-BC8C-826A16E5799C}"/>
    <cellStyle name="20% - uthevingsfarge 2 20 4" xfId="50272" xr:uid="{040D2493-F82A-41AD-B2E3-446BB41B4BC1}"/>
    <cellStyle name="20% - uthevingsfarge 2 20_4Q16" xfId="15068" xr:uid="{15B42620-815C-4F64-911D-3B481773A877}"/>
    <cellStyle name="20% - uthevingsfarge 2 200" xfId="50273" xr:uid="{9404E324-494D-4C0C-9E9F-8E4FCEF4B427}"/>
    <cellStyle name="20% - uthevingsfarge 2 201" xfId="50274" xr:uid="{F9648482-F730-4973-B3B4-E0DF1B8FA84C}"/>
    <cellStyle name="20% - uthevingsfarge 2 202" xfId="50275" xr:uid="{C13AC6CD-FD79-4273-B307-CEC24D073B3E}"/>
    <cellStyle name="20% - uthevingsfarge 2 203" xfId="50276" xr:uid="{A84FAB52-A75E-41A2-ADB4-AAF974F9BCB0}"/>
    <cellStyle name="20% - uthevingsfarge 2 204" xfId="50277" xr:uid="{46D9C89B-50F2-4245-8680-28F15F242039}"/>
    <cellStyle name="20% - uthevingsfarge 2 205" xfId="50278" xr:uid="{3AD884FF-0A0E-45FB-AFA9-C0DB691A0DCD}"/>
    <cellStyle name="20% - uthevingsfarge 2 206" xfId="50279" xr:uid="{76B6B962-F416-4018-A5EE-A62A6DAC1FB9}"/>
    <cellStyle name="20% - uthevingsfarge 2 207" xfId="50280" xr:uid="{44E38CA6-C8DB-49ED-B123-7A916CE475E4}"/>
    <cellStyle name="20% - uthevingsfarge 2 208" xfId="50281" xr:uid="{B57FD062-4A69-4230-ACB6-273A03791CE4}"/>
    <cellStyle name="20% - uthevingsfarge 2 209" xfId="50282" xr:uid="{52AAE69A-EA40-4158-8F3A-74DDF9BC43DC}"/>
    <cellStyle name="20% - uthevingsfarge 2 21" xfId="15069" xr:uid="{E264DEAD-6388-42CA-82BD-430FC4E42DC3}"/>
    <cellStyle name="20% - uthevingsfarge 2 21 2" xfId="15070" xr:uid="{25E6754A-C5D9-4ADB-A14A-C6EA46B015EE}"/>
    <cellStyle name="20% - uthevingsfarge 2 21 2 2" xfId="15071" xr:uid="{10074481-386C-40EE-8BEF-A6058B1B5F83}"/>
    <cellStyle name="20% - uthevingsfarge 2 21 2 3" xfId="50283" xr:uid="{B416AF7D-C5A8-4B9D-9AFB-11FF008312EC}"/>
    <cellStyle name="20% - uthevingsfarge 2 21 2_AVA DVA EL" xfId="15072" xr:uid="{08D9BBF7-FF8B-4CEE-8A3E-E8665B9BEB04}"/>
    <cellStyle name="20% - uthevingsfarge 2 21 3" xfId="15073" xr:uid="{9177D996-51B5-4B48-9542-149F7F916DE2}"/>
    <cellStyle name="20% - uthevingsfarge 2 21 4" xfId="50284" xr:uid="{B33A7EB2-4E39-4C93-9165-518C38A2B759}"/>
    <cellStyle name="20% - uthevingsfarge 2 21_4Q16" xfId="15074" xr:uid="{8BCA18C1-5E90-4AE8-A622-2E0E57F2DD9E}"/>
    <cellStyle name="20% - uthevingsfarge 2 210" xfId="50285" xr:uid="{B88D8CA0-D499-4DB1-97CA-440E88679566}"/>
    <cellStyle name="20% - uthevingsfarge 2 211" xfId="50286" xr:uid="{75D71ABF-34CD-4024-BC2B-82CF1015B091}"/>
    <cellStyle name="20% - uthevingsfarge 2 212" xfId="50287" xr:uid="{50B2ACFE-C500-490C-8B92-2B07F6437938}"/>
    <cellStyle name="20% - uthevingsfarge 2 213" xfId="50288" xr:uid="{F5E2D6A1-C5A7-4FBF-AE1B-B54E2198245D}"/>
    <cellStyle name="20% - uthevingsfarge 2 214" xfId="50289" xr:uid="{F0537A14-7715-4D2F-A562-EC21EDB48B15}"/>
    <cellStyle name="20% - uthevingsfarge 2 215" xfId="50290" xr:uid="{B15F3D70-4DA1-4A5C-B989-02706DF2F256}"/>
    <cellStyle name="20% - uthevingsfarge 2 216" xfId="50291" xr:uid="{06794096-46DC-437C-8F55-B6AC876A20D0}"/>
    <cellStyle name="20% - uthevingsfarge 2 217" xfId="50292" xr:uid="{C846875E-3101-4894-9FA6-C7DB24FD8CD3}"/>
    <cellStyle name="20% - uthevingsfarge 2 218" xfId="50293" xr:uid="{FB91C399-1957-4A07-8B9A-D1768559A100}"/>
    <cellStyle name="20% - uthevingsfarge 2 219" xfId="50294" xr:uid="{87C98FC9-FEDD-4D10-876A-7F67326CB2E1}"/>
    <cellStyle name="20% - uthevingsfarge 2 22" xfId="15075" xr:uid="{752CA73A-E392-4145-BC8A-470CA93F8F01}"/>
    <cellStyle name="20% - uthevingsfarge 2 22 2" xfId="15076" xr:uid="{A38F5D04-047B-4CFB-AE2D-2217DCE393FE}"/>
    <cellStyle name="20% - uthevingsfarge 2 22 2 2" xfId="15077" xr:uid="{1D441B29-03CC-4CC7-91CF-3E540235CBED}"/>
    <cellStyle name="20% - uthevingsfarge 2 22 2 3" xfId="50295" xr:uid="{EDBF9D34-3B33-4B96-B81D-3E35620BEA01}"/>
    <cellStyle name="20% - uthevingsfarge 2 22 2_AVA DVA EL" xfId="15078" xr:uid="{549FFC88-5626-4DEA-A52B-BBCB6CF350CD}"/>
    <cellStyle name="20% - uthevingsfarge 2 22 3" xfId="15079" xr:uid="{BCE237B2-9C5D-4ADC-A347-AA2D4CC27B3D}"/>
    <cellStyle name="20% - uthevingsfarge 2 22 4" xfId="50296" xr:uid="{50D9D294-3577-4FAF-9A43-2F0A358EE014}"/>
    <cellStyle name="20% - uthevingsfarge 2 22_4Q16" xfId="15080" xr:uid="{E1766F1D-702E-4A37-8605-874C1869CA52}"/>
    <cellStyle name="20% - uthevingsfarge 2 220" xfId="50297" xr:uid="{B628E212-08A0-46F6-982B-29E5FC08EB7F}"/>
    <cellStyle name="20% - uthevingsfarge 2 221" xfId="50298" xr:uid="{BECE3D79-8FFC-4DA9-854D-0813246C7B9F}"/>
    <cellStyle name="20% - uthevingsfarge 2 222" xfId="50299" xr:uid="{54F0E42D-16CA-4207-8FAA-98FA67B698A2}"/>
    <cellStyle name="20% - uthevingsfarge 2 223" xfId="50300" xr:uid="{BD41B2CC-9EF1-446F-99FC-06521C9D247D}"/>
    <cellStyle name="20% - uthevingsfarge 2 224" xfId="50301" xr:uid="{5132F407-5C67-4F1B-8833-EC8DA35B9289}"/>
    <cellStyle name="20% - uthevingsfarge 2 225" xfId="50302" xr:uid="{A8DD77C4-2F38-4AA9-BDB0-8B16279A68C5}"/>
    <cellStyle name="20% - uthevingsfarge 2 226" xfId="50303" xr:uid="{C17AEED0-B705-4E63-8037-77B725CB62EE}"/>
    <cellStyle name="20% - uthevingsfarge 2 227" xfId="50304" xr:uid="{9DDFA923-A03F-49C5-88C7-B473D97B99D5}"/>
    <cellStyle name="20% - uthevingsfarge 2 228" xfId="50305" xr:uid="{F0413FB5-7F3F-4D13-B549-1FF02C1AA144}"/>
    <cellStyle name="20% - uthevingsfarge 2 229" xfId="50306" xr:uid="{DF3F5660-3679-4B8F-94F1-62D2136C9740}"/>
    <cellStyle name="20% - uthevingsfarge 2 23" xfId="15081" xr:uid="{19CEB16B-BF9C-481C-BEE1-1F0645465CF6}"/>
    <cellStyle name="20% - uthevingsfarge 2 23 2" xfId="15082" xr:uid="{5DE21B2C-D4CE-4905-8D5C-F0FBE623987B}"/>
    <cellStyle name="20% - uthevingsfarge 2 23 2 2" xfId="15083" xr:uid="{35DD3AEF-1952-4FEB-B8D4-512A164ADCD1}"/>
    <cellStyle name="20% - uthevingsfarge 2 23 2 3" xfId="50307" xr:uid="{7FC0F9D9-76FB-48D8-9A3E-F03D2D2CC411}"/>
    <cellStyle name="20% - uthevingsfarge 2 23 2_AVA DVA EL" xfId="15084" xr:uid="{D2C91D66-AF81-44EE-9D63-06FFB441AD8E}"/>
    <cellStyle name="20% - uthevingsfarge 2 23 3" xfId="15085" xr:uid="{6C914054-4C8D-416A-A7F0-7D2DFFD6A95A}"/>
    <cellStyle name="20% - uthevingsfarge 2 23 4" xfId="50308" xr:uid="{17948CF1-CBD0-4F4A-AD9D-0EC87C91C72A}"/>
    <cellStyle name="20% - uthevingsfarge 2 23_4Q16" xfId="15086" xr:uid="{4727DB25-A15A-4D50-82F0-0E9DC463577E}"/>
    <cellStyle name="20% - uthevingsfarge 2 230" xfId="50309" xr:uid="{56D34F0C-CED3-4D8C-A92A-B1AB6B66B97D}"/>
    <cellStyle name="20% - uthevingsfarge 2 24" xfId="15087" xr:uid="{97AB3CAB-C0DF-4C0C-8C49-A7E15F59B422}"/>
    <cellStyle name="20% - uthevingsfarge 2 24 2" xfId="15088" xr:uid="{54A02452-8524-4C40-A8D2-7653356FF2BB}"/>
    <cellStyle name="20% - uthevingsfarge 2 24 2 2" xfId="15089" xr:uid="{066C0930-91CF-47F2-90A9-D4296FFA0148}"/>
    <cellStyle name="20% - uthevingsfarge 2 24 2 3" xfId="50310" xr:uid="{95823418-7828-462B-8114-B51126FE30C7}"/>
    <cellStyle name="20% - uthevingsfarge 2 24 2_AVA DVA EL" xfId="15090" xr:uid="{314185CE-9A86-412E-81E7-E9DEACB9D959}"/>
    <cellStyle name="20% - uthevingsfarge 2 24 3" xfId="15091" xr:uid="{6D2C7095-3F06-4D26-B760-D9A1D5533321}"/>
    <cellStyle name="20% - uthevingsfarge 2 24 4" xfId="50311" xr:uid="{83CAF653-AE79-40A2-ABC7-6EC9DF51DC56}"/>
    <cellStyle name="20% - uthevingsfarge 2 24_4Q16" xfId="15092" xr:uid="{47272830-188A-45DF-8732-3E217E74C4FD}"/>
    <cellStyle name="20% - uthevingsfarge 2 25" xfId="15093" xr:uid="{7A14D8A9-6352-47EC-983D-B742078AC208}"/>
    <cellStyle name="20% - uthevingsfarge 2 25 2" xfId="15094" xr:uid="{873DB12F-1E2B-4AAF-BAA9-9018A04D0DDA}"/>
    <cellStyle name="20% - uthevingsfarge 2 25 2 2" xfId="15095" xr:uid="{B1341219-CA65-4828-8867-85F16F06EE2C}"/>
    <cellStyle name="20% - uthevingsfarge 2 25 2 3" xfId="50312" xr:uid="{19113989-DDDF-4F03-8A64-310C55806DF5}"/>
    <cellStyle name="20% - uthevingsfarge 2 25 2_AVA DVA EL" xfId="15096" xr:uid="{1F83DD12-88DB-4776-A259-45072D6FA6B2}"/>
    <cellStyle name="20% - uthevingsfarge 2 25 3" xfId="15097" xr:uid="{80AEAAD7-1E1E-4878-BE43-6DB1EE51DA89}"/>
    <cellStyle name="20% - uthevingsfarge 2 25 4" xfId="50313" xr:uid="{3FCE0F3D-372F-400F-A3DF-FB890E5FFF62}"/>
    <cellStyle name="20% - uthevingsfarge 2 25_4Q16" xfId="15098" xr:uid="{BD235CE6-D1C3-46F3-BC90-F63ED0B9F5B8}"/>
    <cellStyle name="20% - uthevingsfarge 2 26" xfId="15099" xr:uid="{3E40557A-8065-4AC0-B560-6E859D206147}"/>
    <cellStyle name="20% - uthevingsfarge 2 26 2" xfId="15100" xr:uid="{D7FECFF0-2223-477A-AB54-78F87AE6E25F}"/>
    <cellStyle name="20% - uthevingsfarge 2 26 2 2" xfId="15101" xr:uid="{1A9BFB5C-C43C-437A-BC1F-81031CE464CF}"/>
    <cellStyle name="20% - uthevingsfarge 2 26 2 3" xfId="50314" xr:uid="{73F01BB9-BAC3-48A7-B920-09E3D12CCA1B}"/>
    <cellStyle name="20% - uthevingsfarge 2 26 2_AVA DVA EL" xfId="15102" xr:uid="{7D967842-24DA-4899-8DF3-62C02409F55E}"/>
    <cellStyle name="20% - uthevingsfarge 2 26 3" xfId="15103" xr:uid="{6739AB58-B5AB-42DE-AA7B-C50CCC4CC503}"/>
    <cellStyle name="20% - uthevingsfarge 2 26 4" xfId="50315" xr:uid="{C159C203-11E7-4ACC-A6F4-B1F67F62A65F}"/>
    <cellStyle name="20% - uthevingsfarge 2 26_4Q16" xfId="15104" xr:uid="{B4208E10-8057-41A2-A027-16B3AEEBB5D6}"/>
    <cellStyle name="20% - uthevingsfarge 2 27" xfId="15105" xr:uid="{13B11432-955F-4C78-B1E4-6471B09A2017}"/>
    <cellStyle name="20% - uthevingsfarge 2 27 2" xfId="15106" xr:uid="{C0DDFE6B-01AA-47C7-B1DF-C7DC787CC4D2}"/>
    <cellStyle name="20% - uthevingsfarge 2 27 2 2" xfId="15107" xr:uid="{ADAF58BA-56E8-4DD1-91CB-C2F74E4C89AC}"/>
    <cellStyle name="20% - uthevingsfarge 2 27 2 3" xfId="50316" xr:uid="{635047A5-700A-475F-B4D7-41DFCF5A69F9}"/>
    <cellStyle name="20% - uthevingsfarge 2 27 2_AVA DVA EL" xfId="15108" xr:uid="{066AB0E6-B9F0-45DF-AC17-CEEBAB2751E1}"/>
    <cellStyle name="20% - uthevingsfarge 2 27 3" xfId="15109" xr:uid="{336F123D-50ED-426F-9546-99BAD0795A68}"/>
    <cellStyle name="20% - uthevingsfarge 2 27 4" xfId="50317" xr:uid="{AF6D5502-BA5B-4F04-ADE3-60A823504FC1}"/>
    <cellStyle name="20% - uthevingsfarge 2 27_4Q16" xfId="15110" xr:uid="{BDE3816E-999F-4932-ACC3-8893336B1F51}"/>
    <cellStyle name="20% - uthevingsfarge 2 28" xfId="15111" xr:uid="{9187B084-6C54-4D98-85CF-272F24AC7B5F}"/>
    <cellStyle name="20% - uthevingsfarge 2 28 2" xfId="15112" xr:uid="{47770D02-A089-433C-9F51-B9110B8A242B}"/>
    <cellStyle name="20% - uthevingsfarge 2 28 2 2" xfId="15113" xr:uid="{FBF5FDDD-65E2-4F6F-A991-589990FAE4A6}"/>
    <cellStyle name="20% - uthevingsfarge 2 28 2 3" xfId="50318" xr:uid="{A30D26FE-8E08-46BE-AEE2-B7AB10201BFA}"/>
    <cellStyle name="20% - uthevingsfarge 2 28 2_AVA DVA EL" xfId="15114" xr:uid="{75C8FF60-00AC-436E-9067-9BB8B60C8375}"/>
    <cellStyle name="20% - uthevingsfarge 2 28 3" xfId="15115" xr:uid="{EC0142B8-BBB0-48A0-B79E-E108FE83335B}"/>
    <cellStyle name="20% - uthevingsfarge 2 28 4" xfId="50319" xr:uid="{389EF187-80AD-43C2-AC70-5D3101608B50}"/>
    <cellStyle name="20% - uthevingsfarge 2 28_4Q16" xfId="15116" xr:uid="{5579B441-04DC-422C-97D8-5D2E154F86AC}"/>
    <cellStyle name="20% - uthevingsfarge 2 29" xfId="15117" xr:uid="{FEE66046-89BE-4ABC-9EC6-85D5D6A76984}"/>
    <cellStyle name="20% - uthevingsfarge 2 29 2" xfId="15118" xr:uid="{95FA0B8D-36C9-4374-BAE9-BD9EB5CF171B}"/>
    <cellStyle name="20% - uthevingsfarge 2 29 2 2" xfId="15119" xr:uid="{1674DA2C-C183-4437-A1E1-A7BAD0799AD0}"/>
    <cellStyle name="20% - uthevingsfarge 2 29 2 3" xfId="50320" xr:uid="{22C3878B-247B-4754-AEAB-2DE4624166E2}"/>
    <cellStyle name="20% - uthevingsfarge 2 29 2_AVA DVA EL" xfId="15120" xr:uid="{4DBE9F81-0AA0-4224-8083-12EC559EA5FB}"/>
    <cellStyle name="20% - uthevingsfarge 2 29 3" xfId="15121" xr:uid="{8FED86EF-D67D-45DA-AF84-38068AE70BAD}"/>
    <cellStyle name="20% - uthevingsfarge 2 29 4" xfId="50321" xr:uid="{75753478-1293-4ADD-89A8-67DE4BAD09BA}"/>
    <cellStyle name="20% - uthevingsfarge 2 29_4Q16" xfId="15122" xr:uid="{E2C66F0B-0B8D-4440-B582-82E3FB090242}"/>
    <cellStyle name="20% - uthevingsfarge 2 3" xfId="3765" xr:uid="{CD1A563B-D852-46E1-9CEF-6B924EC86B9A}"/>
    <cellStyle name="20% - uthevingsfarge 2 3 2" xfId="3766" xr:uid="{F6F5EC14-C792-4949-B736-16C55E9CBA68}"/>
    <cellStyle name="20% - uthevingsfarge 2 3 2 2" xfId="3767" xr:uid="{C9EF85AD-87DD-4071-8D40-5EDA762C2704}"/>
    <cellStyle name="20% - uthevingsfarge 2 3 2 2 2" xfId="3768" xr:uid="{4CE4A380-71C9-4E40-AAEE-33C790F06D09}"/>
    <cellStyle name="20% - uthevingsfarge 2 3 2 2 2 2" xfId="3769" xr:uid="{C0E9A716-92AA-4ADB-A00A-C850880B95FC}"/>
    <cellStyle name="20% - uthevingsfarge 2 3 2 2 2 2 2" xfId="43341" xr:uid="{C7B7DCB5-A544-4D90-991D-95140D43707C}"/>
    <cellStyle name="20% - uthevingsfarge 2 3 2 2 2 2_Expenses" xfId="58214" xr:uid="{DDF1F346-8C57-4026-A8F2-AEF97B64C8D3}"/>
    <cellStyle name="20% - uthevingsfarge 2 3 2 2 2 3" xfId="43342" xr:uid="{E796DAD1-E41F-4DBB-9835-4494914218F3}"/>
    <cellStyle name="20% - uthevingsfarge 2 3 2 2 2 4" xfId="43343" xr:uid="{06EE34BF-2B16-4D35-9F42-7B1EE7EEDBED}"/>
    <cellStyle name="20% - uthevingsfarge 2 3 2 2 2_3. Chng in credit spreads" xfId="3770" xr:uid="{0C3ACEB9-21B0-4EE0-B00A-8CD4F63A99BC}"/>
    <cellStyle name="20% - uthevingsfarge 2 3 2 2 3" xfId="3771" xr:uid="{8DCD2D5A-5C65-4033-9922-CAA5CAB80E5D}"/>
    <cellStyle name="20% - uthevingsfarge 2 3 2 2 3 2" xfId="3772" xr:uid="{50A5053C-C73F-40F7-8B4F-C9789B4CAA88}"/>
    <cellStyle name="20% - uthevingsfarge 2 3 2 2 3_3. Chng in credit spreads" xfId="3773" xr:uid="{424ACFC2-D9BB-4F76-921B-267546BD0BD6}"/>
    <cellStyle name="20% - uthevingsfarge 2 3 2 2 4" xfId="3774" xr:uid="{F5B2D606-785E-4595-9A1C-E9ACC64D999E}"/>
    <cellStyle name="20% - uthevingsfarge 2 3 2 2 5" xfId="43344" xr:uid="{A6087F24-AEAC-416B-AA31-E0CEBB096132}"/>
    <cellStyle name="20% - uthevingsfarge 2 3 2 2 6" xfId="43345" xr:uid="{BEFE4B00-5788-428C-8B24-2B6951DA2494}"/>
    <cellStyle name="20% - uthevingsfarge 2 3 2 2_3. Chng in credit spreads" xfId="3775" xr:uid="{EC2129B7-B26D-4C8E-B6C0-E6C9BB126AFA}"/>
    <cellStyle name="20% - uthevingsfarge 2 3 2 3" xfId="3776" xr:uid="{922B6C77-93C5-4828-AD92-7EDC741D50AD}"/>
    <cellStyle name="20% - uthevingsfarge 2 3 2 3 2" xfId="3777" xr:uid="{A4653933-6D5A-45BC-B61C-FFB85DCE773C}"/>
    <cellStyle name="20% - uthevingsfarge 2 3 2 3 2 2" xfId="43346" xr:uid="{3DF8A14F-F8D5-46A0-93B4-00CCDC36D8E5}"/>
    <cellStyle name="20% - uthevingsfarge 2 3 2 3 2_Expenses" xfId="58215" xr:uid="{0F189261-4B09-4266-96C3-F8206EE25A3B}"/>
    <cellStyle name="20% - uthevingsfarge 2 3 2 3 3" xfId="15123" xr:uid="{7018AD2A-F783-4B92-B8D7-3BB4429A7687}"/>
    <cellStyle name="20% - uthevingsfarge 2 3 2 3 4" xfId="43347" xr:uid="{20617874-425B-47EC-8117-E00DEC3485E6}"/>
    <cellStyle name="20% - uthevingsfarge 2 3 2 3_3. Chng in credit spreads" xfId="3778" xr:uid="{882988ED-5132-4086-BF37-B006F0338217}"/>
    <cellStyle name="20% - uthevingsfarge 2 3 2 4" xfId="3779" xr:uid="{B13B47E0-88A3-4997-9B99-705698944CB5}"/>
    <cellStyle name="20% - uthevingsfarge 2 3 2 4 2" xfId="3780" xr:uid="{A056A488-E057-40A3-8691-07B637632336}"/>
    <cellStyle name="20% - uthevingsfarge 2 3 2 4 3" xfId="15124" xr:uid="{7FCEB5F9-9F50-4563-80C9-A230328559A0}"/>
    <cellStyle name="20% - uthevingsfarge 2 3 2 4_3. Chng in credit spreads" xfId="3781" xr:uid="{F07A8BB0-6632-452B-8A54-C4D7A1CA3D67}"/>
    <cellStyle name="20% - uthevingsfarge 2 3 2 5" xfId="3782" xr:uid="{B65731AC-45F1-463D-B035-2A57E2ADC7F9}"/>
    <cellStyle name="20% - uthevingsfarge 2 3 2 5 2" xfId="15125" xr:uid="{4B5C41C4-965B-48FE-A194-A0464EC6F057}"/>
    <cellStyle name="20% - uthevingsfarge 2 3 2 5 3" xfId="15126" xr:uid="{AF3BB324-A8C6-480A-9BB4-453291DCEB8A}"/>
    <cellStyle name="20% - uthevingsfarge 2 3 2 5_AVA DVA EL" xfId="15127" xr:uid="{6E55E4DE-6B0D-4EDA-8D8F-548B2E0D1A27}"/>
    <cellStyle name="20% - uthevingsfarge 2 3 2 6" xfId="15128" xr:uid="{9601D11B-C39E-442D-A599-CD5A4668032D}"/>
    <cellStyle name="20% - uthevingsfarge 2 3 2 6 2" xfId="15129" xr:uid="{1A2BEB2E-9208-4D5C-AB80-E4468DD58BD9}"/>
    <cellStyle name="20% - uthevingsfarge 2 3 2 6_AVA DVA EL" xfId="15130" xr:uid="{9681DC08-E1A6-4CA1-AEF0-DCC885FD0B10}"/>
    <cellStyle name="20% - uthevingsfarge 2 3 2 7" xfId="15131" xr:uid="{D6BC1D17-A087-4252-B203-A7D8A3B7ED91}"/>
    <cellStyle name="20% - uthevingsfarge 2 3 2_3. Chng in credit spreads" xfId="3783" xr:uid="{B06B5CCA-164F-426A-B131-A998AD53DA6B}"/>
    <cellStyle name="20% - uthevingsfarge 2 3 3" xfId="3784" xr:uid="{CD1F54C2-FCB4-46CF-A9F3-676CA70E1053}"/>
    <cellStyle name="20% - uthevingsfarge 2 3 3 2" xfId="3785" xr:uid="{EAEFF0ED-4ABD-46D1-A5B5-E27D1B7F121C}"/>
    <cellStyle name="20% - uthevingsfarge 2 3 3 2 2" xfId="3786" xr:uid="{E732D080-DBFD-4A75-B22B-D75E88820AD4}"/>
    <cellStyle name="20% - uthevingsfarge 2 3 3 2 2 2" xfId="3787" xr:uid="{6217F79A-2D84-4DE1-8A05-F1739022FFB9}"/>
    <cellStyle name="20% - uthevingsfarge 2 3 3 2 2_3. Chng in credit spreads" xfId="3788" xr:uid="{6C9CA1B6-D187-4A05-B26E-45893C06FFE6}"/>
    <cellStyle name="20% - uthevingsfarge 2 3 3 2 3" xfId="3789" xr:uid="{4E5DE17C-FC06-4E91-96DF-4661D6209381}"/>
    <cellStyle name="20% - uthevingsfarge 2 3 3 2 3 2" xfId="3790" xr:uid="{EE090251-BABB-4247-AFEA-2B3C737B996F}"/>
    <cellStyle name="20% - uthevingsfarge 2 3 3 2 3_3. Chng in credit spreads" xfId="3791" xr:uid="{6CBD4493-5154-455E-8DF6-65BB07D9B641}"/>
    <cellStyle name="20% - uthevingsfarge 2 3 3 2 4" xfId="3792" xr:uid="{89A7B68C-AF07-4DC8-A87F-9CDF2E02F66B}"/>
    <cellStyle name="20% - uthevingsfarge 2 3 3 2 5" xfId="61976" xr:uid="{43DAC7D7-908E-486A-BBA0-5A6E12D3D41A}"/>
    <cellStyle name="20% - uthevingsfarge 2 3 3 2_3. Chng in credit spreads" xfId="3793" xr:uid="{A64D0620-2AE5-411B-9CA2-EE5221F02FFE}"/>
    <cellStyle name="20% - uthevingsfarge 2 3 3 3" xfId="3794" xr:uid="{F8012C35-6B67-4EC1-953F-22739D557684}"/>
    <cellStyle name="20% - uthevingsfarge 2 3 3 3 2" xfId="3795" xr:uid="{036EB473-DE45-4455-A0BB-2E7F33BF47E9}"/>
    <cellStyle name="20% - uthevingsfarge 2 3 3 3_3. Chng in credit spreads" xfId="3796" xr:uid="{8DAEF3D9-1956-4A55-B937-CF17570831E6}"/>
    <cellStyle name="20% - uthevingsfarge 2 3 3 4" xfId="3797" xr:uid="{4A3397CB-5827-4793-A19C-91A2E4CF55AD}"/>
    <cellStyle name="20% - uthevingsfarge 2 3 3 4 2" xfId="3798" xr:uid="{5C5E620C-7106-4A3B-8E5A-A0F89DEA89FD}"/>
    <cellStyle name="20% - uthevingsfarge 2 3 3 4_3. Chng in credit spreads" xfId="3799" xr:uid="{66671D8B-C8CB-4968-87BC-99526AAC172C}"/>
    <cellStyle name="20% - uthevingsfarge 2 3 3 5" xfId="3800" xr:uid="{B0D2BFF4-8413-4A18-B473-E295F373AD6C}"/>
    <cellStyle name="20% - uthevingsfarge 2 3 3 6" xfId="43348" xr:uid="{8A4D1EB7-ACC7-429C-B086-44BC19DFD911}"/>
    <cellStyle name="20% - uthevingsfarge 2 3 3_3. Chng in credit spreads" xfId="3801" xr:uid="{D0853227-8279-4721-81EB-B4867E8AE2AE}"/>
    <cellStyle name="20% - uthevingsfarge 2 3 4" xfId="3802" xr:uid="{626FE8BD-17AE-47DC-9D21-E71FEECBF651}"/>
    <cellStyle name="20% - uthevingsfarge 2 3 4 2" xfId="3803" xr:uid="{5B99B5BF-4F50-46AB-9E4E-3657303CF77E}"/>
    <cellStyle name="20% - uthevingsfarge 2 3 4 2 2" xfId="3804" xr:uid="{30EDD629-7471-42F2-891A-4B896A9B1233}"/>
    <cellStyle name="20% - uthevingsfarge 2 3 4 2_3. Chng in credit spreads" xfId="3805" xr:uid="{F9CFA94B-03A9-4A95-A53D-159C350501A4}"/>
    <cellStyle name="20% - uthevingsfarge 2 3 4 3" xfId="3806" xr:uid="{21B5FCD2-5FFC-4DAD-9F3D-AEDD778CEA5E}"/>
    <cellStyle name="20% - uthevingsfarge 2 3 4 3 2" xfId="3807" xr:uid="{AF3B4436-625B-49DB-BDC2-7FA115022430}"/>
    <cellStyle name="20% - uthevingsfarge 2 3 4 3_3. Chng in credit spreads" xfId="3808" xr:uid="{0E3F3BCC-11C3-4A4F-9D2A-EE4943E4FC99}"/>
    <cellStyle name="20% - uthevingsfarge 2 3 4 4" xfId="3809" xr:uid="{1F70E433-1585-4271-835B-C8B90911370B}"/>
    <cellStyle name="20% - uthevingsfarge 2 3 4 5" xfId="61977" xr:uid="{7FCE5EFA-724D-4B6E-8421-D674FC1035AA}"/>
    <cellStyle name="20% - uthevingsfarge 2 3 4_3. Chng in credit spreads" xfId="3810" xr:uid="{506D3D6A-15E6-40C6-9AC7-6C86F6287226}"/>
    <cellStyle name="20% - uthevingsfarge 2 3 5" xfId="3811" xr:uid="{698A2F5C-ADBE-4DDB-93C0-ACAFE0702E23}"/>
    <cellStyle name="20% - uthevingsfarge 2 3 5 2" xfId="3812" xr:uid="{8D1C38D2-0CF1-481B-B324-FDEFD6101566}"/>
    <cellStyle name="20% - uthevingsfarge 2 3 5 3" xfId="15132" xr:uid="{CE7FE3D6-32B5-49F4-A1C9-EB0CADD5B80E}"/>
    <cellStyle name="20% - uthevingsfarge 2 3 5_3. Chng in credit spreads" xfId="3813" xr:uid="{3ADC2F77-EF92-4D48-A8B7-3B9C85CCA261}"/>
    <cellStyle name="20% - uthevingsfarge 2 3 6" xfId="3814" xr:uid="{72001C45-9D12-4281-B9CC-8F6F002714BF}"/>
    <cellStyle name="20% - uthevingsfarge 2 3 6 2" xfId="3815" xr:uid="{A5B8E7F2-11E8-4C48-B374-467FD5028E55}"/>
    <cellStyle name="20% - uthevingsfarge 2 3 6 3" xfId="15133" xr:uid="{02A11CC2-BF65-4F9C-8E8B-CA578C8104EF}"/>
    <cellStyle name="20% - uthevingsfarge 2 3 6_3. Chng in credit spreads" xfId="3816" xr:uid="{FFBFE1B6-00FE-452C-9B32-580EFA35C1A0}"/>
    <cellStyle name="20% - uthevingsfarge 2 3 7" xfId="3817" xr:uid="{E21760C3-64E6-499E-9935-7365C518F66D}"/>
    <cellStyle name="20% - uthevingsfarge 2 3 7 2" xfId="3818" xr:uid="{D1AFC472-69BD-4FCD-A54A-1F0CCA51F7D5}"/>
    <cellStyle name="20% - uthevingsfarge 2 3 7_3. Chng in credit spreads" xfId="3819" xr:uid="{124DCB16-C759-47B6-B10E-D523505FD509}"/>
    <cellStyle name="20% - uthevingsfarge 2 3 8" xfId="15134" xr:uid="{8E4DE7A3-DC09-486E-9529-995FAE19C54F}"/>
    <cellStyle name="20% - uthevingsfarge 2 3_4Q16" xfId="15135" xr:uid="{F26461B0-8DED-4965-9210-6F7562A9D080}"/>
    <cellStyle name="20% - uthevingsfarge 2 30" xfId="15136" xr:uid="{CB113B8F-69D7-4F22-BE43-2065EF39C521}"/>
    <cellStyle name="20% - uthevingsfarge 2 30 2" xfId="15137" xr:uid="{6DF5D4C9-9141-463B-9AD7-B9213A9114AB}"/>
    <cellStyle name="20% - uthevingsfarge 2 30 2 2" xfId="15138" xr:uid="{17B27441-119E-4A27-A1D7-5EC7DC501977}"/>
    <cellStyle name="20% - uthevingsfarge 2 30 2 3" xfId="50322" xr:uid="{FAF9C3B6-866C-4772-BFE9-5BE2723EBD33}"/>
    <cellStyle name="20% - uthevingsfarge 2 30 2_AVA DVA EL" xfId="15139" xr:uid="{1479B444-1D21-4CE9-A03D-699DF6B3116F}"/>
    <cellStyle name="20% - uthevingsfarge 2 30 3" xfId="15140" xr:uid="{7308E7F3-3907-4733-8865-69CCE9125F1B}"/>
    <cellStyle name="20% - uthevingsfarge 2 30 4" xfId="50323" xr:uid="{D19CD972-2DBF-415D-8BE0-F912317E996B}"/>
    <cellStyle name="20% - uthevingsfarge 2 30_4Q16" xfId="15141" xr:uid="{42F38076-D462-40F0-82BD-D2754575850D}"/>
    <cellStyle name="20% - uthevingsfarge 2 31" xfId="15142" xr:uid="{609260CC-0C7E-482E-B468-D1B5801C87D8}"/>
    <cellStyle name="20% - uthevingsfarge 2 31 2" xfId="15143" xr:uid="{79EA5F12-E3A3-4EF5-8CF1-5AE10FFB81CB}"/>
    <cellStyle name="20% - uthevingsfarge 2 31 2 2" xfId="15144" xr:uid="{8E87E0A2-F7C0-4D31-8829-57FDADC0438E}"/>
    <cellStyle name="20% - uthevingsfarge 2 31 2 3" xfId="50324" xr:uid="{0279E191-4E12-4B30-B184-666F911F75BF}"/>
    <cellStyle name="20% - uthevingsfarge 2 31 2_AVA DVA EL" xfId="15145" xr:uid="{D0F3C86C-DFC5-4AB8-B672-26EE98B81586}"/>
    <cellStyle name="20% - uthevingsfarge 2 31 3" xfId="15146" xr:uid="{E7E16948-17D1-4C60-A586-3CBE6A46ED6E}"/>
    <cellStyle name="20% - uthevingsfarge 2 31 4" xfId="50325" xr:uid="{571F7DD5-26DD-468E-97CF-DCCB6758F110}"/>
    <cellStyle name="20% - uthevingsfarge 2 31_4Q16" xfId="15147" xr:uid="{1C812648-2A1B-42F5-A3CF-6BE03FE1245D}"/>
    <cellStyle name="20% - uthevingsfarge 2 32" xfId="15148" xr:uid="{FF30D2D7-F38A-4820-9104-CD1DEB35FA77}"/>
    <cellStyle name="20% - uthevingsfarge 2 32 2" xfId="15149" xr:uid="{2446AA15-810B-4297-9A2C-0FF82B782F9A}"/>
    <cellStyle name="20% - uthevingsfarge 2 32 2 2" xfId="15150" xr:uid="{2F64816C-1694-4186-B894-D1DCD53C775E}"/>
    <cellStyle name="20% - uthevingsfarge 2 32 2 3" xfId="50326" xr:uid="{01652A9D-44FA-47EC-98A7-00F7B1BB2CD4}"/>
    <cellStyle name="20% - uthevingsfarge 2 32 2_AVA DVA EL" xfId="15151" xr:uid="{35201291-576C-4E9F-A620-73CCB51FDA6A}"/>
    <cellStyle name="20% - uthevingsfarge 2 32 3" xfId="15152" xr:uid="{2B9701C6-AC1F-4ADE-9398-C2EE1DDB3E3B}"/>
    <cellStyle name="20% - uthevingsfarge 2 32 4" xfId="50327" xr:uid="{DB84B4FC-570E-4236-8054-436850C458F2}"/>
    <cellStyle name="20% - uthevingsfarge 2 32_4Q16" xfId="15153" xr:uid="{EEABD0C8-DB8F-4F09-A455-80933F3AF1A1}"/>
    <cellStyle name="20% - uthevingsfarge 2 33" xfId="15154" xr:uid="{0B835852-22D3-4491-BD61-AF90AA3814C9}"/>
    <cellStyle name="20% - uthevingsfarge 2 33 2" xfId="15155" xr:uid="{99B8717C-32B5-4617-9E10-A859074F53DF}"/>
    <cellStyle name="20% - uthevingsfarge 2 33 2 2" xfId="15156" xr:uid="{F5EBA1EA-4FBB-4522-9420-3CA62DCB364D}"/>
    <cellStyle name="20% - uthevingsfarge 2 33 2 3" xfId="50328" xr:uid="{29364E5E-007D-4D8E-970F-908CA1C7C7BF}"/>
    <cellStyle name="20% - uthevingsfarge 2 33 2_AVA DVA EL" xfId="15157" xr:uid="{AE9E74B5-8F79-4C52-BE15-09C2F7277644}"/>
    <cellStyle name="20% - uthevingsfarge 2 33 3" xfId="15158" xr:uid="{3FE7CEF4-EAC5-4A89-833D-36C21A05BFF9}"/>
    <cellStyle name="20% - uthevingsfarge 2 33 4" xfId="50329" xr:uid="{27C162A7-BD24-4DE7-9E6A-027EE905EFE3}"/>
    <cellStyle name="20% - uthevingsfarge 2 33_4Q16" xfId="15159" xr:uid="{4D7A7263-EF89-4B64-B82D-139A98B04D1A}"/>
    <cellStyle name="20% - uthevingsfarge 2 34" xfId="15160" xr:uid="{8B2CE6E2-ECCF-4AB0-B04F-A826959D840C}"/>
    <cellStyle name="20% - uthevingsfarge 2 34 2" xfId="15161" xr:uid="{CBA5F2DA-0AB0-4F61-A0F4-773852FEC039}"/>
    <cellStyle name="20% - uthevingsfarge 2 34 2 2" xfId="15162" xr:uid="{9F96BBF0-4596-45FF-8DC6-3FEBF0B57BA0}"/>
    <cellStyle name="20% - uthevingsfarge 2 34 2 3" xfId="50330" xr:uid="{96796ECB-F458-4417-B9C9-92BA9436F029}"/>
    <cellStyle name="20% - uthevingsfarge 2 34 2_AVA DVA EL" xfId="15163" xr:uid="{70738D20-13C9-4F54-A73A-728FE93C330E}"/>
    <cellStyle name="20% - uthevingsfarge 2 34 3" xfId="15164" xr:uid="{B6A51FDD-34DF-4CC5-A514-3CD217E1F046}"/>
    <cellStyle name="20% - uthevingsfarge 2 34 4" xfId="50331" xr:uid="{30CFEA46-7F1A-4EE5-BABD-2BF2806BE56E}"/>
    <cellStyle name="20% - uthevingsfarge 2 34_4Q16" xfId="15165" xr:uid="{B6EA0F35-9087-406A-B9A9-DCF059E872FA}"/>
    <cellStyle name="20% - uthevingsfarge 2 35" xfId="15166" xr:uid="{6C4B8308-7FDD-4336-90D0-58FF409270A4}"/>
    <cellStyle name="20% - uthevingsfarge 2 35 2" xfId="15167" xr:uid="{DFFBF0D1-FF25-43FC-A92A-C3E4E6452FF4}"/>
    <cellStyle name="20% - uthevingsfarge 2 35 2 2" xfId="15168" xr:uid="{6045513B-D3F3-45BC-954D-00B96B844C38}"/>
    <cellStyle name="20% - uthevingsfarge 2 35 2 3" xfId="50332" xr:uid="{09B042B6-F4F8-4421-ABB9-0A9A7E1BE864}"/>
    <cellStyle name="20% - uthevingsfarge 2 35 2_AVA DVA EL" xfId="15169" xr:uid="{3822CD16-8E9E-475E-81F3-998274D9A174}"/>
    <cellStyle name="20% - uthevingsfarge 2 35 3" xfId="15170" xr:uid="{70FD3320-3CF3-47CE-926F-9066E85BC647}"/>
    <cellStyle name="20% - uthevingsfarge 2 35 4" xfId="50333" xr:uid="{E5B01EF6-3894-4C47-9EA8-FA53B94341CF}"/>
    <cellStyle name="20% - uthevingsfarge 2 35_4Q16" xfId="15171" xr:uid="{C82F0093-A8A8-4CFF-B14F-56CFA49C4B8C}"/>
    <cellStyle name="20% - uthevingsfarge 2 36" xfId="15172" xr:uid="{A7CC7A7F-85B0-4520-B4C8-261BC89C7917}"/>
    <cellStyle name="20% - uthevingsfarge 2 36 2" xfId="15173" xr:uid="{BB643AA5-266F-4B16-AD51-73320399753B}"/>
    <cellStyle name="20% - uthevingsfarge 2 36 2 2" xfId="15174" xr:uid="{81FFF658-0C3A-49E4-A5EB-F1E4DCDFC842}"/>
    <cellStyle name="20% - uthevingsfarge 2 36 2 3" xfId="50334" xr:uid="{EBA3473C-9B1C-4FD3-8720-F24253CAEDCA}"/>
    <cellStyle name="20% - uthevingsfarge 2 36 2_AVA DVA EL" xfId="15175" xr:uid="{6CEFE9B5-18B0-4D64-BDB3-C2B309C2B594}"/>
    <cellStyle name="20% - uthevingsfarge 2 36 3" xfId="15176" xr:uid="{60437CF3-4CFA-40E8-B2F1-5548472B0DA9}"/>
    <cellStyle name="20% - uthevingsfarge 2 36 4" xfId="50335" xr:uid="{FAA54CF6-B9A1-4FAA-9D90-220E3A1B034B}"/>
    <cellStyle name="20% - uthevingsfarge 2 36_4Q16" xfId="15177" xr:uid="{D3A3155F-FCAB-439D-A598-FF5250C7D4E5}"/>
    <cellStyle name="20% - uthevingsfarge 2 37" xfId="15178" xr:uid="{292517A1-E03F-4F51-917F-53AA36DBFED1}"/>
    <cellStyle name="20% - uthevingsfarge 2 37 2" xfId="15179" xr:uid="{8CB13A39-A02C-4B60-BCA1-566932F01AEF}"/>
    <cellStyle name="20% - uthevingsfarge 2 37 2 2" xfId="15180" xr:uid="{C5BB2473-C8AD-4A0B-A7D4-3EF6A0EFA31D}"/>
    <cellStyle name="20% - uthevingsfarge 2 37 2 3" xfId="50336" xr:uid="{A0321D92-2FE4-4BE6-9F8F-A214E3E4D8AE}"/>
    <cellStyle name="20% - uthevingsfarge 2 37 2_AVA DVA EL" xfId="15181" xr:uid="{311B82A1-ABEB-4C5B-BD08-A7BF205EDE2D}"/>
    <cellStyle name="20% - uthevingsfarge 2 37 3" xfId="15182" xr:uid="{2200BB28-9ACE-44A1-8AC7-661E54C5E615}"/>
    <cellStyle name="20% - uthevingsfarge 2 37 4" xfId="50337" xr:uid="{11DB1434-0631-4BA4-BE7E-F3A05D72FE88}"/>
    <cellStyle name="20% - uthevingsfarge 2 37_4Q16" xfId="15183" xr:uid="{9BF7DE7B-AA9C-4AB7-9859-BEEDAF844292}"/>
    <cellStyle name="20% - uthevingsfarge 2 38" xfId="15184" xr:uid="{34860BF8-D39F-4B70-9849-9E27D92B8104}"/>
    <cellStyle name="20% - uthevingsfarge 2 38 2" xfId="15185" xr:uid="{9353D6F0-C9F7-4CE0-9587-C8BD9E963D69}"/>
    <cellStyle name="20% - uthevingsfarge 2 38 2 2" xfId="15186" xr:uid="{9FC94DE1-3C4A-4B6A-9BFB-999F26FC66AC}"/>
    <cellStyle name="20% - uthevingsfarge 2 38 2 3" xfId="50338" xr:uid="{B8534FA2-0A46-4209-B1C7-F4E88A0F08E1}"/>
    <cellStyle name="20% - uthevingsfarge 2 38 2_AVA DVA EL" xfId="15187" xr:uid="{F634C7EC-80B6-4801-B5DA-02D05297A662}"/>
    <cellStyle name="20% - uthevingsfarge 2 38 3" xfId="15188" xr:uid="{168F16F2-080B-45DD-9BFC-37FDC40CC27F}"/>
    <cellStyle name="20% - uthevingsfarge 2 38 4" xfId="50339" xr:uid="{F589A630-FF02-4CC5-9C21-F22262538C0C}"/>
    <cellStyle name="20% - uthevingsfarge 2 38_4Q16" xfId="15189" xr:uid="{63846F45-48A2-4ABC-A44C-CE69A10A5414}"/>
    <cellStyle name="20% - uthevingsfarge 2 39" xfId="15190" xr:uid="{9D0E7D40-6D4E-4FD8-840C-FBA0CF39BFEB}"/>
    <cellStyle name="20% - uthevingsfarge 2 39 2" xfId="15191" xr:uid="{B3D7DB2B-28AB-4DDC-913F-108CE52DD67B}"/>
    <cellStyle name="20% - uthevingsfarge 2 39 2 2" xfId="15192" xr:uid="{C7981DEB-897F-42CE-AFBB-4E5492EFF05A}"/>
    <cellStyle name="20% - uthevingsfarge 2 39 2 3" xfId="50340" xr:uid="{5B15E5EB-A6C3-4F4A-AA64-139BBE6608EF}"/>
    <cellStyle name="20% - uthevingsfarge 2 39 2_AVA DVA EL" xfId="15193" xr:uid="{5E721A5E-97A6-449F-98DA-AF4F40816E7A}"/>
    <cellStyle name="20% - uthevingsfarge 2 39 3" xfId="15194" xr:uid="{D16614F7-30EA-4B31-893B-718C8E47AFA9}"/>
    <cellStyle name="20% - uthevingsfarge 2 39 4" xfId="50341" xr:uid="{AA589BF8-60A4-4EA8-BACD-9DD836611841}"/>
    <cellStyle name="20% - uthevingsfarge 2 39_4Q16" xfId="15195" xr:uid="{5A405A8F-138E-4741-AA07-3F6295C15C74}"/>
    <cellStyle name="20% - uthevingsfarge 2 4" xfId="3820" xr:uid="{D0163A31-08D5-4D27-80C1-86A987469102}"/>
    <cellStyle name="20% - uthevingsfarge 2 4 10" xfId="40881" xr:uid="{045B122C-64FA-4626-AD74-1D39003B4905}"/>
    <cellStyle name="20% - uthevingsfarge 2 4 2" xfId="3821" xr:uid="{303BE303-F881-4DC0-8AE7-6769D654F42A}"/>
    <cellStyle name="20% - uthevingsfarge 2 4 2 2" xfId="3822" xr:uid="{04E3E76E-2F2C-4A34-8EC6-6615297D8415}"/>
    <cellStyle name="20% - uthevingsfarge 2 4 2 2 2" xfId="3823" xr:uid="{ADC6C73F-7271-4158-B06E-B4AA829E973B}"/>
    <cellStyle name="20% - uthevingsfarge 2 4 2 2_3. Chng in credit spreads" xfId="3824" xr:uid="{E61D5F23-C1E2-4AE5-8488-DA89413E7889}"/>
    <cellStyle name="20% - uthevingsfarge 2 4 2 3" xfId="3825" xr:uid="{017F2C9C-70A3-42F3-9608-1A235F6E0FD2}"/>
    <cellStyle name="20% - uthevingsfarge 2 4 2 3 2" xfId="3826" xr:uid="{F39950E6-B74C-46B6-A42D-1942F9437BCE}"/>
    <cellStyle name="20% - uthevingsfarge 2 4 2 3_3. Chng in credit spreads" xfId="3827" xr:uid="{954AFC87-F277-449D-B5BF-2331168483BF}"/>
    <cellStyle name="20% - uthevingsfarge 2 4 2 4" xfId="3828" xr:uid="{D48C01D0-48A5-4479-A9B7-DBFB98DC2910}"/>
    <cellStyle name="20% - uthevingsfarge 2 4 2 5" xfId="40882" xr:uid="{CE59975E-D88F-429C-B804-9257FAFDE937}"/>
    <cellStyle name="20% - uthevingsfarge 2 4 2 6" xfId="40883" xr:uid="{EC4AE30C-0BAF-4050-AA06-6E10044BA9D3}"/>
    <cellStyle name="20% - uthevingsfarge 2 4 2 7" xfId="40884" xr:uid="{3D8BAFEE-6FC9-4960-B625-94F47E648539}"/>
    <cellStyle name="20% - uthevingsfarge 2 4 2 8" xfId="40885" xr:uid="{62ABDB8D-AD6B-47E8-9707-5924FE577647}"/>
    <cellStyle name="20% - uthevingsfarge 2 4 2 9" xfId="40886" xr:uid="{968D6D1D-D69C-4993-9030-49F39941061E}"/>
    <cellStyle name="20% - uthevingsfarge 2 4 2_3. Chng in credit spreads" xfId="3829" xr:uid="{0EDE3B6C-7D4C-48C5-84B6-AD694B909D83}"/>
    <cellStyle name="20% - uthevingsfarge 2 4 3" xfId="3830" xr:uid="{780D14F7-D092-4127-839F-B55D07305600}"/>
    <cellStyle name="20% - uthevingsfarge 2 4 3 2" xfId="3831" xr:uid="{938C2779-B5D7-48AA-A9EF-00DBD844D0F9}"/>
    <cellStyle name="20% - uthevingsfarge 2 4 3 3" xfId="15196" xr:uid="{589B24F4-489F-4090-8F1A-B99104389071}"/>
    <cellStyle name="20% - uthevingsfarge 2 4 3_3. Chng in credit spreads" xfId="3832" xr:uid="{7E592C86-C7B6-4FCB-99BE-5F316BD3EE9A}"/>
    <cellStyle name="20% - uthevingsfarge 2 4 4" xfId="3833" xr:uid="{7DBF4575-2DAD-440B-9CF1-0918146C8D2F}"/>
    <cellStyle name="20% - uthevingsfarge 2 4 4 2" xfId="3834" xr:uid="{9C529879-1942-4F60-9DC7-F324BEF77676}"/>
    <cellStyle name="20% - uthevingsfarge 2 4 4 2 2" xfId="61978" xr:uid="{97E0B163-A5C1-4739-BA17-DD36CA8F105C}"/>
    <cellStyle name="20% - uthevingsfarge 2 4 4 2_AccImp" xfId="61979" xr:uid="{2342B3C8-FAF2-4D14-9787-A98B05882B76}"/>
    <cellStyle name="20% - uthevingsfarge 2 4 4 3" xfId="15197" xr:uid="{967842D2-D41B-48E8-86FE-932DEE38D90F}"/>
    <cellStyle name="20% - uthevingsfarge 2 4 4_3. Chng in credit spreads" xfId="3835" xr:uid="{83BE9EB1-4734-43F4-B6DF-9749D7E84B46}"/>
    <cellStyle name="20% - uthevingsfarge 2 4 5" xfId="3836" xr:uid="{B58E7142-04E9-40E4-87CD-849348640150}"/>
    <cellStyle name="20% - uthevingsfarge 2 4 5 2" xfId="15198" xr:uid="{60EB9153-97C3-4B88-BA85-312D56154AA5}"/>
    <cellStyle name="20% - uthevingsfarge 2 4 5 3" xfId="15199" xr:uid="{0569B3A2-0F8C-4149-A6F0-81B30B2880D5}"/>
    <cellStyle name="20% - uthevingsfarge 2 4 5_AVA DVA EL" xfId="15200" xr:uid="{037DB913-3FAE-4A2C-A17F-59079A99C46F}"/>
    <cellStyle name="20% - uthevingsfarge 2 4 6" xfId="15201" xr:uid="{A35DDEEC-8FF3-4C13-9121-A2065B48AA54}"/>
    <cellStyle name="20% - uthevingsfarge 2 4 6 2" xfId="15202" xr:uid="{52C77F8B-4526-4FB6-9EDB-3079188CF26A}"/>
    <cellStyle name="20% - uthevingsfarge 2 4 6_AVA DVA EL" xfId="15203" xr:uid="{6E616B90-E973-4C3D-AE64-84658F735DBD}"/>
    <cellStyle name="20% - uthevingsfarge 2 4 7" xfId="15204" xr:uid="{44BEE965-AEDA-4B3B-B85D-A8538D8E778C}"/>
    <cellStyle name="20% - uthevingsfarge 2 4 8" xfId="40887" xr:uid="{AEA355F9-BD4B-459D-8277-81B1F8DBBCB6}"/>
    <cellStyle name="20% - uthevingsfarge 2 4 9" xfId="40888" xr:uid="{E473730E-4A48-48EA-BE2C-6CBD80ECA1FD}"/>
    <cellStyle name="20% - uthevingsfarge 2 4_3. Chng in credit spreads" xfId="3837" xr:uid="{F4A5FAB8-1C81-448B-856A-BB64E3AA2973}"/>
    <cellStyle name="20% - uthevingsfarge 2 40" xfId="15205" xr:uid="{6E1A16FC-32F5-4661-B6F4-651F573E7336}"/>
    <cellStyle name="20% - uthevingsfarge 2 40 2" xfId="15206" xr:uid="{A5EF62E7-0545-4DA2-AA00-F7431B14238F}"/>
    <cellStyle name="20% - uthevingsfarge 2 40 2 2" xfId="15207" xr:uid="{53698CD7-8FC1-40E3-B083-1A6CA895D088}"/>
    <cellStyle name="20% - uthevingsfarge 2 40 2 3" xfId="50342" xr:uid="{397EB6EF-2C27-4B9E-BA82-55940D10C012}"/>
    <cellStyle name="20% - uthevingsfarge 2 40 2_AVA DVA EL" xfId="15208" xr:uid="{0A747819-ADF3-4B78-8FF8-7A765A00B5D6}"/>
    <cellStyle name="20% - uthevingsfarge 2 40 3" xfId="15209" xr:uid="{8A9CE111-070D-48C8-9526-49A6F7E258FC}"/>
    <cellStyle name="20% - uthevingsfarge 2 40 4" xfId="50343" xr:uid="{620E113E-3A13-4568-81A1-20FF99FDB8C3}"/>
    <cellStyle name="20% - uthevingsfarge 2 40_4Q16" xfId="15210" xr:uid="{208D403C-0E1B-48E9-9F2E-908CF07BFCA3}"/>
    <cellStyle name="20% - uthevingsfarge 2 41" xfId="15211" xr:uid="{E0720C28-E463-4813-AC19-FA74F8178A54}"/>
    <cellStyle name="20% - uthevingsfarge 2 41 2" xfId="15212" xr:uid="{8A9D9F92-E21F-4747-AF34-27B01C1FB69D}"/>
    <cellStyle name="20% - uthevingsfarge 2 41 2 2" xfId="15213" xr:uid="{4341DB41-C291-420E-A87E-DFB31DB4943D}"/>
    <cellStyle name="20% - uthevingsfarge 2 41 2 3" xfId="50344" xr:uid="{21DC23B3-7076-4990-AB31-AC32EBAA5FFD}"/>
    <cellStyle name="20% - uthevingsfarge 2 41 2_AVA DVA EL" xfId="15214" xr:uid="{4643647B-D431-4550-BD71-65E23484788D}"/>
    <cellStyle name="20% - uthevingsfarge 2 41 3" xfId="15215" xr:uid="{C700F31C-6457-4B2D-B965-547480526A5A}"/>
    <cellStyle name="20% - uthevingsfarge 2 41 4" xfId="50345" xr:uid="{8FFD1D7D-F49D-49F0-8B7E-1868BE5E13E0}"/>
    <cellStyle name="20% - uthevingsfarge 2 41_4Q16" xfId="15216" xr:uid="{8548F2AC-A8C3-40ED-BB25-20F946321ABF}"/>
    <cellStyle name="20% - uthevingsfarge 2 42" xfId="15217" xr:uid="{B8793ECC-70E1-433A-BADB-DB7456025ADC}"/>
    <cellStyle name="20% - uthevingsfarge 2 42 2" xfId="15218" xr:uid="{43674B0C-2316-41E6-A0B9-B8E939C292FF}"/>
    <cellStyle name="20% - uthevingsfarge 2 42 2 2" xfId="15219" xr:uid="{88607B88-DD96-4322-BAF0-E77C56F0C4B3}"/>
    <cellStyle name="20% - uthevingsfarge 2 42 2 3" xfId="50346" xr:uid="{8349C6DD-843B-4FCE-B92E-6CEBC700F4CF}"/>
    <cellStyle name="20% - uthevingsfarge 2 42 2_AVA DVA EL" xfId="15220" xr:uid="{75E7F563-7E00-4738-BC94-CFB1D4F8BDDF}"/>
    <cellStyle name="20% - uthevingsfarge 2 42 3" xfId="15221" xr:uid="{C66C8DF6-51D2-42D7-9A1D-752F1528CA74}"/>
    <cellStyle name="20% - uthevingsfarge 2 42 4" xfId="50347" xr:uid="{85D9389D-FB97-4007-BE60-F7E66F50EC51}"/>
    <cellStyle name="20% - uthevingsfarge 2 42_4Q16" xfId="15222" xr:uid="{3650F689-186A-4EC5-A852-791F795F0745}"/>
    <cellStyle name="20% - uthevingsfarge 2 43" xfId="15223" xr:uid="{B5CDF823-8906-4EA9-BF57-8258CB98E3A2}"/>
    <cellStyle name="20% - uthevingsfarge 2 43 2" xfId="15224" xr:uid="{CD8354FF-94B5-42FA-B3A7-586CA176C4C1}"/>
    <cellStyle name="20% - uthevingsfarge 2 43 2 2" xfId="15225" xr:uid="{DD99AC59-1210-446C-9078-9029E1280F54}"/>
    <cellStyle name="20% - uthevingsfarge 2 43 2 3" xfId="50348" xr:uid="{3CB146E8-CFB2-43FE-9498-137F12169659}"/>
    <cellStyle name="20% - uthevingsfarge 2 43 2_AVA DVA EL" xfId="15226" xr:uid="{A86C0348-703C-4B73-8090-18B43326B03F}"/>
    <cellStyle name="20% - uthevingsfarge 2 43 3" xfId="15227" xr:uid="{1D3624ED-4A0F-4439-8AED-7DA0207BF7E6}"/>
    <cellStyle name="20% - uthevingsfarge 2 43 4" xfId="50349" xr:uid="{74C8811A-775F-4BE9-91AB-37A3760295B8}"/>
    <cellStyle name="20% - uthevingsfarge 2 43_4Q16" xfId="15228" xr:uid="{3D3BA6DC-53BD-4689-B3E7-32A96904AF02}"/>
    <cellStyle name="20% - uthevingsfarge 2 44" xfId="15229" xr:uid="{E4D9B173-409C-41A1-8A24-0646BAB883C3}"/>
    <cellStyle name="20% - uthevingsfarge 2 44 2" xfId="15230" xr:uid="{8F1E728A-5002-4890-B73E-13EF8C672FD6}"/>
    <cellStyle name="20% - uthevingsfarge 2 44 2 2" xfId="15231" xr:uid="{B5522CF3-7199-4726-AE3B-910454A59A48}"/>
    <cellStyle name="20% - uthevingsfarge 2 44 2 3" xfId="50350" xr:uid="{BD0B6D8D-0F78-4CA0-99B1-558DBEC21F62}"/>
    <cellStyle name="20% - uthevingsfarge 2 44 2_AVA DVA EL" xfId="15232" xr:uid="{40B0F8B3-0D3E-4B34-9398-76E288FE2CC0}"/>
    <cellStyle name="20% - uthevingsfarge 2 44 3" xfId="15233" xr:uid="{E6100612-D30E-4F19-B87D-FC8513352665}"/>
    <cellStyle name="20% - uthevingsfarge 2 44 4" xfId="50351" xr:uid="{BC0A5A9C-90CB-41BC-AF51-B81576EE5657}"/>
    <cellStyle name="20% - uthevingsfarge 2 44_4Q16" xfId="15234" xr:uid="{CCDA5EAE-9D3F-41AF-B565-BC306DCEB436}"/>
    <cellStyle name="20% - uthevingsfarge 2 45" xfId="15235" xr:uid="{D051C7D9-4F07-44DF-9C68-B5ED01FD4990}"/>
    <cellStyle name="20% - uthevingsfarge 2 45 2" xfId="15236" xr:uid="{5FE455AB-BFA0-4C2D-9A5F-CF0E0423C8A0}"/>
    <cellStyle name="20% - uthevingsfarge 2 45 2 2" xfId="15237" xr:uid="{FA7D01F5-76A6-4926-9505-EA22DCAC8F75}"/>
    <cellStyle name="20% - uthevingsfarge 2 45 2 3" xfId="50352" xr:uid="{29D8D26A-64B4-4DFB-A416-8F453A431F4E}"/>
    <cellStyle name="20% - uthevingsfarge 2 45 2_AVA DVA EL" xfId="15238" xr:uid="{ECA4B358-47B3-4110-B378-F0BE29CE01AB}"/>
    <cellStyle name="20% - uthevingsfarge 2 45 3" xfId="15239" xr:uid="{56FB6DD9-8319-4283-8AC1-D182C28EB479}"/>
    <cellStyle name="20% - uthevingsfarge 2 45 4" xfId="50353" xr:uid="{DDADA48E-7F95-4ECD-AA7A-6F6AE69053EE}"/>
    <cellStyle name="20% - uthevingsfarge 2 45_4Q16" xfId="15240" xr:uid="{AE898D5D-3C36-45FE-84FA-BF119DF8F783}"/>
    <cellStyle name="20% - uthevingsfarge 2 46" xfId="15241" xr:uid="{F9FEBFD8-1E0A-4EA9-933F-F29169CD0563}"/>
    <cellStyle name="20% - uthevingsfarge 2 46 2" xfId="15242" xr:uid="{56E640E7-9DB7-4E0A-A12D-5367EEB7401C}"/>
    <cellStyle name="20% - uthevingsfarge 2 46 2 2" xfId="15243" xr:uid="{A10CE010-6EB9-468C-B751-D510CF2AFA1C}"/>
    <cellStyle name="20% - uthevingsfarge 2 46 2 3" xfId="50354" xr:uid="{0A909106-0D6B-4797-B866-E4B582DBE0A7}"/>
    <cellStyle name="20% - uthevingsfarge 2 46 2_AVA DVA EL" xfId="15244" xr:uid="{13EC1ED8-A36B-40B4-BEFD-74DD724F7FCD}"/>
    <cellStyle name="20% - uthevingsfarge 2 46 3" xfId="15245" xr:uid="{9DB426E9-0BF4-44F7-8BC2-A6033F7BCB5B}"/>
    <cellStyle name="20% - uthevingsfarge 2 46 4" xfId="50355" xr:uid="{E7BBC20E-1CB5-4845-97F8-5D7B3AEA8BF3}"/>
    <cellStyle name="20% - uthevingsfarge 2 46_4Q16" xfId="15246" xr:uid="{AA361116-4D3F-43A3-8DD1-BFD923015A89}"/>
    <cellStyle name="20% - uthevingsfarge 2 47" xfId="15247" xr:uid="{2A813E4E-D3BA-447E-94B8-04DF1F03C24C}"/>
    <cellStyle name="20% - uthevingsfarge 2 47 2" xfId="15248" xr:uid="{469C48C2-C34C-45CD-AC7D-C7D25F5308F5}"/>
    <cellStyle name="20% - uthevingsfarge 2 47 2 2" xfId="15249" xr:uid="{8FCDCB7C-9A84-44E6-A4BA-C98F2A105EF0}"/>
    <cellStyle name="20% - uthevingsfarge 2 47 2 3" xfId="50356" xr:uid="{56A8C1BD-D5D3-48F2-8503-E56F07BE4D14}"/>
    <cellStyle name="20% - uthevingsfarge 2 47 2_AVA DVA EL" xfId="15250" xr:uid="{3D993293-079A-4E86-AF38-60DFD7D56E48}"/>
    <cellStyle name="20% - uthevingsfarge 2 47 3" xfId="15251" xr:uid="{6FBD47E2-5329-448F-B281-59AF24F741CA}"/>
    <cellStyle name="20% - uthevingsfarge 2 47 4" xfId="50357" xr:uid="{19FD5688-3D2A-4D86-89F5-A9020FF2D637}"/>
    <cellStyle name="20% - uthevingsfarge 2 47_4Q16" xfId="15252" xr:uid="{1DF22538-B9A1-4031-B9D3-B3E5BC73F7DE}"/>
    <cellStyle name="20% - uthevingsfarge 2 48" xfId="15253" xr:uid="{5337711B-B631-4B03-A4F5-C646298496AD}"/>
    <cellStyle name="20% - uthevingsfarge 2 48 2" xfId="15254" xr:uid="{D1C6C84A-CDB6-4051-B393-AAE4F2DD7DAA}"/>
    <cellStyle name="20% - uthevingsfarge 2 48 2 2" xfId="15255" xr:uid="{EDC3291C-46D1-4ED1-9C14-3E2C61DF527B}"/>
    <cellStyle name="20% - uthevingsfarge 2 48 2 3" xfId="50358" xr:uid="{B3C2D2D0-99F9-4A43-9FE9-EE62B42A35F6}"/>
    <cellStyle name="20% - uthevingsfarge 2 48 2_AVA DVA EL" xfId="15256" xr:uid="{48987D1F-CBB6-4C0A-AD2F-3B87DAD20408}"/>
    <cellStyle name="20% - uthevingsfarge 2 48 3" xfId="15257" xr:uid="{6D25C101-6CB7-4133-A190-BEF75611DC3C}"/>
    <cellStyle name="20% - uthevingsfarge 2 48 4" xfId="50359" xr:uid="{D9612256-245E-4135-8441-0B42689111F0}"/>
    <cellStyle name="20% - uthevingsfarge 2 48_4Q16" xfId="15258" xr:uid="{6BF35A95-1CDF-478A-9AA0-10B9B100D41F}"/>
    <cellStyle name="20% - uthevingsfarge 2 49" xfId="15259" xr:uid="{2C5C8C87-A91C-4E3C-820B-807780FBBB11}"/>
    <cellStyle name="20% - uthevingsfarge 2 49 2" xfId="15260" xr:uid="{E2A2F797-187B-4D09-B3C3-CF7E755AB213}"/>
    <cellStyle name="20% - uthevingsfarge 2 49 2 2" xfId="15261" xr:uid="{C6571DEA-A4C0-4378-BC2B-2EE2761FF80B}"/>
    <cellStyle name="20% - uthevingsfarge 2 49 2 3" xfId="50360" xr:uid="{E3B54221-B0C5-43AD-B6FD-A6DF6A67BEDE}"/>
    <cellStyle name="20% - uthevingsfarge 2 49 2_AVA DVA EL" xfId="15262" xr:uid="{E5EF0193-D0D2-4256-8023-B5346A9E5FE6}"/>
    <cellStyle name="20% - uthevingsfarge 2 49 3" xfId="15263" xr:uid="{9F67F398-7923-4D39-BDEC-626B83785D30}"/>
    <cellStyle name="20% - uthevingsfarge 2 49 4" xfId="50361" xr:uid="{0EBB4DCF-5D17-4F5A-819D-63FA46E52ED5}"/>
    <cellStyle name="20% - uthevingsfarge 2 49_4Q16" xfId="15264" xr:uid="{06CE390A-D977-49A4-B31F-9C8EB5664D09}"/>
    <cellStyle name="20% - uthevingsfarge 2 5" xfId="3838" xr:uid="{C2207EA5-24AC-4AD7-9AC1-A1D6FAC701DF}"/>
    <cellStyle name="20% - uthevingsfarge 2 5 10" xfId="40889" xr:uid="{C28FD428-4C09-4124-A0E6-DE5347D429A2}"/>
    <cellStyle name="20% - uthevingsfarge 2 5 2" xfId="3839" xr:uid="{765CA477-44BD-4C4C-AB24-66C9AD1DCC54}"/>
    <cellStyle name="20% - uthevingsfarge 2 5 2 2" xfId="3840" xr:uid="{725F0B93-0452-4776-9D24-A9A0FBD5B6AB}"/>
    <cellStyle name="20% - uthevingsfarge 2 5 2 2 2" xfId="3841" xr:uid="{0905E235-4949-4B72-A653-12F5E6323456}"/>
    <cellStyle name="20% - uthevingsfarge 2 5 2 2_3. Chng in credit spreads" xfId="3842" xr:uid="{F479117A-DE36-4379-A34B-C7696DCBAB8D}"/>
    <cellStyle name="20% - uthevingsfarge 2 5 2 3" xfId="3843" xr:uid="{C531C6D7-9427-49FE-A888-2D0550CFBB57}"/>
    <cellStyle name="20% - uthevingsfarge 2 5 2 3 2" xfId="3844" xr:uid="{CFD81ABB-E68C-4289-911D-823AB8783B0E}"/>
    <cellStyle name="20% - uthevingsfarge 2 5 2 3_3. Chng in credit spreads" xfId="3845" xr:uid="{A714AC6A-B838-4BD1-8824-8CBC612B1A9B}"/>
    <cellStyle name="20% - uthevingsfarge 2 5 2 4" xfId="3846" xr:uid="{EF611657-4081-4BA7-AE20-89EBFD100DA3}"/>
    <cellStyle name="20% - uthevingsfarge 2 5 2 5" xfId="40890" xr:uid="{01A7BD4F-3AE6-4DFA-81F3-F734CDDD7C4F}"/>
    <cellStyle name="20% - uthevingsfarge 2 5 2 6" xfId="40891" xr:uid="{FF637C4A-92EA-495B-A102-887643829EA2}"/>
    <cellStyle name="20% - uthevingsfarge 2 5 2 7" xfId="40892" xr:uid="{EDA38B4D-2DAE-458C-915A-4CC146E5D33B}"/>
    <cellStyle name="20% - uthevingsfarge 2 5 2 8" xfId="40893" xr:uid="{5347232C-998F-46EF-9FC6-4990B8BFF47B}"/>
    <cellStyle name="20% - uthevingsfarge 2 5 2 9" xfId="40894" xr:uid="{1218B1FD-0BCB-4C00-99A4-E98A9BDF1488}"/>
    <cellStyle name="20% - uthevingsfarge 2 5 2_3. Chng in credit spreads" xfId="3847" xr:uid="{2D49B58C-7633-4CFC-93B9-84300FCAF6E6}"/>
    <cellStyle name="20% - uthevingsfarge 2 5 3" xfId="3848" xr:uid="{8709C5F3-9F24-4CC1-AADC-71FFDA536592}"/>
    <cellStyle name="20% - uthevingsfarge 2 5 3 2" xfId="3849" xr:uid="{3A90008A-C43E-48C5-8352-61B3F95DDAB0}"/>
    <cellStyle name="20% - uthevingsfarge 2 5 3_3. Chng in credit spreads" xfId="3850" xr:uid="{76B1424A-D72F-47F9-8B0E-779321784F21}"/>
    <cellStyle name="20% - uthevingsfarge 2 5 4" xfId="3851" xr:uid="{71886F42-A21F-4C05-A926-3C510D6600C9}"/>
    <cellStyle name="20% - uthevingsfarge 2 5 4 2" xfId="3852" xr:uid="{931A392A-3D27-422B-B9E4-FF577A774F5F}"/>
    <cellStyle name="20% - uthevingsfarge 2 5 4_3. Chng in credit spreads" xfId="3853" xr:uid="{56A3A7F1-426D-43A8-9094-AA731819B63A}"/>
    <cellStyle name="20% - uthevingsfarge 2 5 5" xfId="3854" xr:uid="{1D7B28C6-2005-4437-9C93-713E12CAD7BD}"/>
    <cellStyle name="20% - uthevingsfarge 2 5 6" xfId="40895" xr:uid="{937F3B29-C76A-4FD7-AB97-8D8A48855516}"/>
    <cellStyle name="20% - uthevingsfarge 2 5 7" xfId="40896" xr:uid="{D81670EE-ED3D-4D5B-80BB-2256F831CAFB}"/>
    <cellStyle name="20% - uthevingsfarge 2 5 8" xfId="40897" xr:uid="{842D30F9-7BA5-4507-B915-06C8D14EA2BD}"/>
    <cellStyle name="20% - uthevingsfarge 2 5 9" xfId="40898" xr:uid="{CF7862ED-3DEB-4C90-9CF3-EF6C758DA84D}"/>
    <cellStyle name="20% - uthevingsfarge 2 5_3. Chng in credit spreads" xfId="3855" xr:uid="{8BF3A7B7-CD15-49F0-BF4C-EFDD4DBEA3BA}"/>
    <cellStyle name="20% - uthevingsfarge 2 50" xfId="15265" xr:uid="{DA6BB715-B4EE-4DCB-9CE7-A1B88844B08F}"/>
    <cellStyle name="20% - uthevingsfarge 2 50 2" xfId="15266" xr:uid="{01F835DC-BC10-43B3-B777-ADF7F34C75E0}"/>
    <cellStyle name="20% - uthevingsfarge 2 50 2 2" xfId="15267" xr:uid="{BBEE71C2-5E41-485E-BFAD-2B575EBE5ADD}"/>
    <cellStyle name="20% - uthevingsfarge 2 50 2 3" xfId="50362" xr:uid="{0275F413-EDC3-470E-AD2B-3C66AA077557}"/>
    <cellStyle name="20% - uthevingsfarge 2 50 2_AVA DVA EL" xfId="15268" xr:uid="{A7792325-AEED-49A5-8D7D-86B5F7B31458}"/>
    <cellStyle name="20% - uthevingsfarge 2 50 3" xfId="15269" xr:uid="{1D461439-9F79-4877-8011-5363727D6F0B}"/>
    <cellStyle name="20% - uthevingsfarge 2 50 4" xfId="50363" xr:uid="{4B3F0269-893E-4A0D-8C0F-C5421BBC729A}"/>
    <cellStyle name="20% - uthevingsfarge 2 50_4Q16" xfId="15270" xr:uid="{9A4225FF-727F-4B1D-98E4-24E58E482FB1}"/>
    <cellStyle name="20% - uthevingsfarge 2 51" xfId="15271" xr:uid="{AF1C7753-6D92-41FE-B648-016DCD7E893A}"/>
    <cellStyle name="20% - uthevingsfarge 2 51 2" xfId="15272" xr:uid="{0851242E-FEAF-41CB-8155-2001A538C49B}"/>
    <cellStyle name="20% - uthevingsfarge 2 51 2 2" xfId="15273" xr:uid="{9544BF59-DD91-419B-A24A-975CE64BD48B}"/>
    <cellStyle name="20% - uthevingsfarge 2 51 2 3" xfId="50364" xr:uid="{B2EA2C80-F129-4F2E-937E-E4F8560C857E}"/>
    <cellStyle name="20% - uthevingsfarge 2 51 2_AVA DVA EL" xfId="15274" xr:uid="{BD7B20DF-CDB9-4D94-823D-5E7D8AAFF029}"/>
    <cellStyle name="20% - uthevingsfarge 2 51 3" xfId="15275" xr:uid="{CE1AE3F7-C0AC-485D-B03E-3A06922381D2}"/>
    <cellStyle name="20% - uthevingsfarge 2 51 4" xfId="50365" xr:uid="{1518D7F7-E365-4D05-BA14-9C31808F13EC}"/>
    <cellStyle name="20% - uthevingsfarge 2 51_4Q16" xfId="15276" xr:uid="{E2ACF85B-8046-485D-885F-80AE6315B4EF}"/>
    <cellStyle name="20% - uthevingsfarge 2 52" xfId="15277" xr:uid="{2408DAC7-CD5C-4A0E-8E81-F40B6543DBF0}"/>
    <cellStyle name="20% - uthevingsfarge 2 52 2" xfId="15278" xr:uid="{67C8FEE8-4F28-4687-A66A-D2E42FB944AF}"/>
    <cellStyle name="20% - uthevingsfarge 2 52 2 2" xfId="15279" xr:uid="{5D007FE9-597D-49A6-8431-E0410297E59D}"/>
    <cellStyle name="20% - uthevingsfarge 2 52 2 3" xfId="50366" xr:uid="{A7147226-3848-47C5-B4E5-AB07538D07AA}"/>
    <cellStyle name="20% - uthevingsfarge 2 52 2_AVA DVA EL" xfId="15280" xr:uid="{1EEED716-7EF3-4BCF-AAA5-82B609C942E4}"/>
    <cellStyle name="20% - uthevingsfarge 2 52 3" xfId="15281" xr:uid="{E642B2BE-82C0-427F-B22B-273A88D836C3}"/>
    <cellStyle name="20% - uthevingsfarge 2 52 4" xfId="50367" xr:uid="{3071C927-0EDD-4BBB-AF5C-609D02B132C4}"/>
    <cellStyle name="20% - uthevingsfarge 2 52_4Q16" xfId="15282" xr:uid="{243D8836-F54B-4408-AB88-44061D1E41AE}"/>
    <cellStyle name="20% - uthevingsfarge 2 53" xfId="15283" xr:uid="{C24DEABC-C114-4571-BDBD-D274AA8DE826}"/>
    <cellStyle name="20% - uthevingsfarge 2 53 2" xfId="15284" xr:uid="{79F352E1-B0AC-4DEA-8520-06FE45991678}"/>
    <cellStyle name="20% - uthevingsfarge 2 53 2 2" xfId="15285" xr:uid="{76B6100E-93D3-4BDC-BD34-39D05A8AFBA4}"/>
    <cellStyle name="20% - uthevingsfarge 2 53 2 3" xfId="50368" xr:uid="{16E2102C-0264-4C4E-A422-BBD903458CE6}"/>
    <cellStyle name="20% - uthevingsfarge 2 53 2_AVA DVA EL" xfId="15286" xr:uid="{734A3D68-770A-41FE-99A1-8B2AEA8C648A}"/>
    <cellStyle name="20% - uthevingsfarge 2 53 3" xfId="15287" xr:uid="{647A023F-E842-4FEF-AEC4-A030E2A9351B}"/>
    <cellStyle name="20% - uthevingsfarge 2 53 4" xfId="50369" xr:uid="{E4D4A236-1271-441A-B2BE-6ADB618CF3ED}"/>
    <cellStyle name="20% - uthevingsfarge 2 53_4Q16" xfId="15288" xr:uid="{DBAC12FE-4A94-432B-8F55-BC6992EB4141}"/>
    <cellStyle name="20% - uthevingsfarge 2 54" xfId="15289" xr:uid="{14397BF0-091A-483A-9A57-3C54A1C519E2}"/>
    <cellStyle name="20% - uthevingsfarge 2 54 2" xfId="15290" xr:uid="{07BC4FEA-8B6A-41F9-A8B7-A2DC97B71ADB}"/>
    <cellStyle name="20% - uthevingsfarge 2 54 2 2" xfId="15291" xr:uid="{3251B2C7-D1F1-49CC-860E-DA563DEE5030}"/>
    <cellStyle name="20% - uthevingsfarge 2 54 2 3" xfId="50370" xr:uid="{0DA4517E-1CBC-4FAD-BFD3-9A6F77BF51BD}"/>
    <cellStyle name="20% - uthevingsfarge 2 54 2_AVA DVA EL" xfId="15292" xr:uid="{36C7CDF9-F68A-4CBD-96DB-600E1C02F850}"/>
    <cellStyle name="20% - uthevingsfarge 2 54 3" xfId="15293" xr:uid="{EDA8D546-5B2A-475C-A3CE-43580A9CE4F0}"/>
    <cellStyle name="20% - uthevingsfarge 2 54 4" xfId="50371" xr:uid="{2F0512E6-FFB9-41B4-B5BC-DDA8F3E8A85C}"/>
    <cellStyle name="20% - uthevingsfarge 2 54_4Q16" xfId="15294" xr:uid="{19F29AD4-2CE6-4E4B-AEEE-9A951E2ACE3A}"/>
    <cellStyle name="20% - uthevingsfarge 2 55" xfId="15295" xr:uid="{F77811D5-BC85-41DE-9595-E10C9EA0DA84}"/>
    <cellStyle name="20% - uthevingsfarge 2 55 2" xfId="15296" xr:uid="{72C2EFAD-7CA9-47A4-9445-FA924146517D}"/>
    <cellStyle name="20% - uthevingsfarge 2 55 2 2" xfId="15297" xr:uid="{B35ADDEB-3051-46A4-BFB5-C685DDE6EBF6}"/>
    <cellStyle name="20% - uthevingsfarge 2 55 2 3" xfId="50372" xr:uid="{ADBFAC4E-14C8-40C2-A66A-04BFF8A1E0FA}"/>
    <cellStyle name="20% - uthevingsfarge 2 55 2_AVA DVA EL" xfId="15298" xr:uid="{9BC9FE35-F6E8-43C3-B86F-99FECE6DB988}"/>
    <cellStyle name="20% - uthevingsfarge 2 55 3" xfId="15299" xr:uid="{2A7A813F-3D7B-42B2-930A-66E4997126C1}"/>
    <cellStyle name="20% - uthevingsfarge 2 55 4" xfId="50373" xr:uid="{59370299-E42F-43E7-BA76-164618E24DE7}"/>
    <cellStyle name="20% - uthevingsfarge 2 55_4Q16" xfId="15300" xr:uid="{A01FBD66-1A2D-4315-B4AD-CB9615952876}"/>
    <cellStyle name="20% - uthevingsfarge 2 56" xfId="15301" xr:uid="{2016226A-3263-4434-A29F-446D7B3C106A}"/>
    <cellStyle name="20% - uthevingsfarge 2 56 2" xfId="15302" xr:uid="{B0880D39-D7F3-477A-9779-786E3E0F3E9C}"/>
    <cellStyle name="20% - uthevingsfarge 2 56 2 2" xfId="15303" xr:uid="{3B3EE920-68C0-4076-BAA8-3DEBB51A4B9D}"/>
    <cellStyle name="20% - uthevingsfarge 2 56 2 3" xfId="50374" xr:uid="{9FE9BEBA-9118-4AF0-900B-31866417DCF9}"/>
    <cellStyle name="20% - uthevingsfarge 2 56 2_AVA DVA EL" xfId="15304" xr:uid="{CBB86938-1D50-49E0-BC6C-5BD9F8E808BE}"/>
    <cellStyle name="20% - uthevingsfarge 2 56 3" xfId="15305" xr:uid="{40279783-EBAB-4BFB-A8AD-C95BCD0760ED}"/>
    <cellStyle name="20% - uthevingsfarge 2 56 4" xfId="50375" xr:uid="{DA2C9824-8734-40A5-9A38-C2F0BC61EC58}"/>
    <cellStyle name="20% - uthevingsfarge 2 56_4Q16" xfId="15306" xr:uid="{E4A74D91-2F29-4429-A77E-E6307C3E0CD4}"/>
    <cellStyle name="20% - uthevingsfarge 2 57" xfId="15307" xr:uid="{A68E8180-35AA-4A2B-BDF4-E7BD724CC67B}"/>
    <cellStyle name="20% - uthevingsfarge 2 57 2" xfId="15308" xr:uid="{4B643032-7047-4013-B43C-A15EB411B60B}"/>
    <cellStyle name="20% - uthevingsfarge 2 57 2 2" xfId="15309" xr:uid="{EA14B8D8-9869-4E1B-B718-B13507B9B49F}"/>
    <cellStyle name="20% - uthevingsfarge 2 57 2 3" xfId="50376" xr:uid="{D6C1B722-9381-47B7-840F-C34FB3D885B6}"/>
    <cellStyle name="20% - uthevingsfarge 2 57 2_AVA DVA EL" xfId="15310" xr:uid="{BD8C5DCD-C99A-4816-9F88-7D7E97CB2A5B}"/>
    <cellStyle name="20% - uthevingsfarge 2 57 3" xfId="15311" xr:uid="{7406EE88-9A3C-4707-B74E-365AE0FC44DA}"/>
    <cellStyle name="20% - uthevingsfarge 2 57 4" xfId="50377" xr:uid="{A3DBB9CF-FBDD-454A-9239-DA2DB32E6BBA}"/>
    <cellStyle name="20% - uthevingsfarge 2 57_4Q16" xfId="15312" xr:uid="{B0677508-B059-4758-B78D-B5015AE97349}"/>
    <cellStyle name="20% - uthevingsfarge 2 58" xfId="15313" xr:uid="{ACD784F6-2E6A-4036-A8C6-1983237832F3}"/>
    <cellStyle name="20% - uthevingsfarge 2 58 2" xfId="15314" xr:uid="{F6162F02-2550-4EF1-AF33-0F44BA31778E}"/>
    <cellStyle name="20% - uthevingsfarge 2 58 2 2" xfId="15315" xr:uid="{999A879A-1179-4D13-BCCA-49949A7DAA83}"/>
    <cellStyle name="20% - uthevingsfarge 2 58 2 3" xfId="50378" xr:uid="{1E01A8F3-F48D-44EB-9A39-BB663D233CA9}"/>
    <cellStyle name="20% - uthevingsfarge 2 58 2_AVA DVA EL" xfId="15316" xr:uid="{93CC58FC-A4DC-4CA5-B7FF-5E019BF2A8CE}"/>
    <cellStyle name="20% - uthevingsfarge 2 58 3" xfId="15317" xr:uid="{6AD2735D-D2DD-49FF-9689-64019945A44A}"/>
    <cellStyle name="20% - uthevingsfarge 2 58 4" xfId="50379" xr:uid="{A7E04188-38A7-4897-AF2B-F2E3EB9D005E}"/>
    <cellStyle name="20% - uthevingsfarge 2 58_4Q16" xfId="15318" xr:uid="{FE06C9C5-6C55-437B-80BD-ECA35A1AC641}"/>
    <cellStyle name="20% - uthevingsfarge 2 59" xfId="15319" xr:uid="{2B21D3CB-FDA5-4BE3-8DF2-DF8BE089B5AF}"/>
    <cellStyle name="20% - uthevingsfarge 2 59 2" xfId="15320" xr:uid="{5CF1B907-36EC-41F0-8443-F3CADE9AEAB3}"/>
    <cellStyle name="20% - uthevingsfarge 2 59 2 2" xfId="15321" xr:uid="{E8CA7949-27E8-4521-BA36-B6ED2C934BEB}"/>
    <cellStyle name="20% - uthevingsfarge 2 59 2 3" xfId="50380" xr:uid="{2EC4269B-E9B8-47E3-AFDF-56F0E4715A33}"/>
    <cellStyle name="20% - uthevingsfarge 2 59 2_AVA DVA EL" xfId="15322" xr:uid="{3A6E2CFC-5937-4060-8935-AFFA502CB6A5}"/>
    <cellStyle name="20% - uthevingsfarge 2 59 3" xfId="15323" xr:uid="{5F22FD81-CD60-4F3F-AB4C-C9FE109B9CB2}"/>
    <cellStyle name="20% - uthevingsfarge 2 59 4" xfId="50381" xr:uid="{57501AFC-F93C-4E6B-B2B1-8FDDB26BA227}"/>
    <cellStyle name="20% - uthevingsfarge 2 59_4Q16" xfId="15324" xr:uid="{E1380531-61A6-47B3-A51F-86F64B47B93B}"/>
    <cellStyle name="20% - uthevingsfarge 2 6" xfId="3856" xr:uid="{AD70CE67-B8AE-463E-88DF-41E7CB6E2E24}"/>
    <cellStyle name="20% - uthevingsfarge 2 6 2" xfId="3857" xr:uid="{3B3D3D49-9CD9-44E4-B3B2-6C967A291887}"/>
    <cellStyle name="20% - uthevingsfarge 2 6 2 2" xfId="3858" xr:uid="{654CA9BE-858D-4E09-AA26-70D68CBDB812}"/>
    <cellStyle name="20% - uthevingsfarge 2 6 2 3" xfId="40899" xr:uid="{B420B671-E1B3-4F0E-BC64-05034EBB338F}"/>
    <cellStyle name="20% - uthevingsfarge 2 6 2_3. Chng in credit spreads" xfId="3859" xr:uid="{BD68113D-08A9-4B06-AFC1-E76CC60ACA44}"/>
    <cellStyle name="20% - uthevingsfarge 2 6 3" xfId="3860" xr:uid="{FB202221-5FE7-4D0B-8585-FABAE5997C81}"/>
    <cellStyle name="20% - uthevingsfarge 2 6 3 2" xfId="3861" xr:uid="{080DB6ED-416E-4C65-8627-7CF3299BB63B}"/>
    <cellStyle name="20% - uthevingsfarge 2 6 3 3" xfId="61980" xr:uid="{E16884B6-15C3-47BD-8DFE-F08375402906}"/>
    <cellStyle name="20% - uthevingsfarge 2 6 3_3. Chng in credit spreads" xfId="3862" xr:uid="{48E4B4AC-E785-443E-B9F5-9FD0F5328600}"/>
    <cellStyle name="20% - uthevingsfarge 2 6 4" xfId="3863" xr:uid="{74D817F0-023A-45FD-9838-93DAFCC70EC4}"/>
    <cellStyle name="20% - uthevingsfarge 2 6 5" xfId="15325" xr:uid="{67CFB443-D94C-4509-87AD-365EAEFF5383}"/>
    <cellStyle name="20% - uthevingsfarge 2 6 6" xfId="40900" xr:uid="{AE0E4EC5-A0A0-4F2A-A351-B67FBDC97053}"/>
    <cellStyle name="20% - uthevingsfarge 2 6 7" xfId="40901" xr:uid="{45157F76-AE11-48E8-AB9B-3E5C89F95A0E}"/>
    <cellStyle name="20% - uthevingsfarge 2 6 8" xfId="40902" xr:uid="{E7558CA0-1FA7-4013-BED4-B9E8DFAF43FE}"/>
    <cellStyle name="20% - uthevingsfarge 2 6 9" xfId="40903" xr:uid="{DD716C03-53B4-4A07-B642-3DFF62A9EF89}"/>
    <cellStyle name="20% - uthevingsfarge 2 6_3. Chng in credit spreads" xfId="3864" xr:uid="{A1DE67A8-E44F-4562-A0DD-00F3E1933120}"/>
    <cellStyle name="20% - uthevingsfarge 2 60" xfId="15326" xr:uid="{CCDA6B78-9881-4CA8-AF4F-CC1D0E5D7F8E}"/>
    <cellStyle name="20% - uthevingsfarge 2 60 2" xfId="15327" xr:uid="{F1E642EC-0F0E-4C01-9BB5-E4DD2DFEBC27}"/>
    <cellStyle name="20% - uthevingsfarge 2 60 3" xfId="15328" xr:uid="{9ACD0613-AE6F-4881-BC54-2629AF2F27A0}"/>
    <cellStyle name="20% - uthevingsfarge 2 60_AVA DVA EL" xfId="15329" xr:uid="{AEB4F72D-0593-495E-A2AD-C2DC80911FC2}"/>
    <cellStyle name="20% - uthevingsfarge 2 61" xfId="15330" xr:uid="{2CD4CE3A-8D03-4F39-974A-83EF0BAB1005}"/>
    <cellStyle name="20% - uthevingsfarge 2 61 2" xfId="15331" xr:uid="{83A2B59F-FD56-4A4B-8EE1-119CFEF46E73}"/>
    <cellStyle name="20% - uthevingsfarge 2 61 3" xfId="15332" xr:uid="{0B6628A7-D5E9-47ED-A534-402A78A9385D}"/>
    <cellStyle name="20% - uthevingsfarge 2 61_AVA DVA EL" xfId="15333" xr:uid="{3C2D1445-606F-445F-BB19-C62BA10BBDD2}"/>
    <cellStyle name="20% - uthevingsfarge 2 62" xfId="15334" xr:uid="{32986805-D2D9-477E-BDA4-12F8A36F965B}"/>
    <cellStyle name="20% - uthevingsfarge 2 62 2" xfId="15335" xr:uid="{7F51D6B7-53B0-4C2A-982C-011B21FA3D4C}"/>
    <cellStyle name="20% - uthevingsfarge 2 62_AVA DVA EL" xfId="15336" xr:uid="{1788141D-68D8-403B-9D35-8027759471ED}"/>
    <cellStyle name="20% - uthevingsfarge 2 63" xfId="15337" xr:uid="{8D94BCA4-C9E7-4304-8F05-3FBB8768259C}"/>
    <cellStyle name="20% - uthevingsfarge 2 64" xfId="15338" xr:uid="{B17B654A-D82F-4A86-B1B3-E6FAEFAD5346}"/>
    <cellStyle name="20% - uthevingsfarge 2 65" xfId="15339" xr:uid="{BDAD8D36-9B19-454F-BC94-A1C591CA732F}"/>
    <cellStyle name="20% - uthevingsfarge 2 66" xfId="15340" xr:uid="{F2D58A2A-9F95-4246-8429-DFEF82464622}"/>
    <cellStyle name="20% - uthevingsfarge 2 67" xfId="50382" xr:uid="{D1F5001C-57BB-4A20-A9BC-47817EBC980C}"/>
    <cellStyle name="20% - uthevingsfarge 2 68" xfId="50383" xr:uid="{F493A008-1A61-4F12-840E-845B58739068}"/>
    <cellStyle name="20% - uthevingsfarge 2 69" xfId="50384" xr:uid="{7B5C329F-F77C-441E-9E87-AEFE3B0F4EC5}"/>
    <cellStyle name="20% - uthevingsfarge 2 7" xfId="3865" xr:uid="{5C0082F7-CE3C-49F1-ADBB-4A9A530DF4CF}"/>
    <cellStyle name="20% - uthevingsfarge 2 7 2" xfId="3866" xr:uid="{CEB966B9-1654-41D2-A8EF-E65D75DCA58F}"/>
    <cellStyle name="20% - uthevingsfarge 2 7 2 2" xfId="15341" xr:uid="{7E3D41D9-1D1D-43B9-A016-99D49B838E26}"/>
    <cellStyle name="20% - uthevingsfarge 2 7 2 3" xfId="50385" xr:uid="{9EB6BD9B-C57F-40E6-8DE4-86016A0BB765}"/>
    <cellStyle name="20% - uthevingsfarge 2 7 2_AVA DVA EL" xfId="15342" xr:uid="{09A6FE37-2178-46C5-BC19-C644A1B66464}"/>
    <cellStyle name="20% - uthevingsfarge 2 7 3" xfId="15343" xr:uid="{320438A7-4E8C-492B-9376-5E584B45AB61}"/>
    <cellStyle name="20% - uthevingsfarge 2 7 3 2" xfId="15344" xr:uid="{581895C2-544B-4F42-98A1-885135D52FE5}"/>
    <cellStyle name="20% - uthevingsfarge 2 7 3_AVA DVA EL" xfId="15345" xr:uid="{6A2A42C8-54B5-4699-8DC3-28ECF5BBE667}"/>
    <cellStyle name="20% - uthevingsfarge 2 7 4" xfId="15346" xr:uid="{74957B8B-E3D6-43EA-8101-DE4F62245B2C}"/>
    <cellStyle name="20% - uthevingsfarge 2 7 5" xfId="15347" xr:uid="{6666438B-F34C-44FA-8F1E-CFABAA887DF2}"/>
    <cellStyle name="20% - uthevingsfarge 2 7_3. Chng in credit spreads" xfId="3867" xr:uid="{B203399D-8F49-4774-AE20-B108CD4D5167}"/>
    <cellStyle name="20% - uthevingsfarge 2 70" xfId="50386" xr:uid="{48B71BD1-F7E7-4645-BCD4-1DCBB9A2BD5B}"/>
    <cellStyle name="20% - uthevingsfarge 2 71" xfId="50387" xr:uid="{95F59508-DE6D-46FB-8A63-6367B91F2163}"/>
    <cellStyle name="20% - uthevingsfarge 2 72" xfId="50388" xr:uid="{329E8614-FA43-4F41-B5F3-C82A6E1DC247}"/>
    <cellStyle name="20% - uthevingsfarge 2 73" xfId="50389" xr:uid="{E6881BE8-BC3D-4F6C-8AFE-82BE88384106}"/>
    <cellStyle name="20% - uthevingsfarge 2 74" xfId="50390" xr:uid="{F20CAC92-0AA5-443F-AD6C-022AF684F884}"/>
    <cellStyle name="20% - uthevingsfarge 2 75" xfId="50391" xr:uid="{6C2ED7F0-B22B-40D2-A945-38180998447B}"/>
    <cellStyle name="20% - uthevingsfarge 2 76" xfId="50392" xr:uid="{D82D0E28-C96A-4644-B0A5-E2B25AAA4738}"/>
    <cellStyle name="20% - uthevingsfarge 2 77" xfId="50393" xr:uid="{A50B527B-610C-4342-97AB-58098CD537BD}"/>
    <cellStyle name="20% - uthevingsfarge 2 78" xfId="50394" xr:uid="{149C4E83-81E8-430F-90C3-4ED62E06CB14}"/>
    <cellStyle name="20% - uthevingsfarge 2 79" xfId="50395" xr:uid="{8ED9EF80-2A5F-473A-A3D0-28398C8F1760}"/>
    <cellStyle name="20% - uthevingsfarge 2 8" xfId="3868" xr:uid="{5CC777A9-5212-49B2-B410-FFE3366FCD5B}"/>
    <cellStyle name="20% - uthevingsfarge 2 8 2" xfId="3869" xr:uid="{258F038C-932F-4888-B0BD-3AF1BDC7BE11}"/>
    <cellStyle name="20% - uthevingsfarge 2 8 2 2" xfId="15348" xr:uid="{FE98F23F-B129-4EB7-9795-3632FBEC36B8}"/>
    <cellStyle name="20% - uthevingsfarge 2 8 2 3" xfId="50396" xr:uid="{338CC65C-9F09-4B4E-93C4-DCC41419E290}"/>
    <cellStyle name="20% - uthevingsfarge 2 8 2_AVA DVA EL" xfId="15349" xr:uid="{B4D92CAF-85D2-4090-82B7-779B6C25E335}"/>
    <cellStyle name="20% - uthevingsfarge 2 8 3" xfId="15350" xr:uid="{947A5860-6624-4E64-AB3E-FD4EC8E3F440}"/>
    <cellStyle name="20% - uthevingsfarge 2 8 4" xfId="50397" xr:uid="{C3BA4252-CAC6-4F0F-9990-2C86CDD090FA}"/>
    <cellStyle name="20% - uthevingsfarge 2 8_3. Chng in credit spreads" xfId="3870" xr:uid="{D9BC84F4-0365-4769-BAB8-98B398961426}"/>
    <cellStyle name="20% - uthevingsfarge 2 80" xfId="50398" xr:uid="{5F0A2451-A403-43F8-9E11-9F63881B178A}"/>
    <cellStyle name="20% - uthevingsfarge 2 81" xfId="50399" xr:uid="{49383E71-3D10-4F80-A2AA-0B2070899AA4}"/>
    <cellStyle name="20% - uthevingsfarge 2 82" xfId="50400" xr:uid="{356B58E6-910F-4EC2-BBFB-EDE80F31B38A}"/>
    <cellStyle name="20% - uthevingsfarge 2 83" xfId="50401" xr:uid="{AA9205E9-B440-4775-B441-2581AE78D23B}"/>
    <cellStyle name="20% - uthevingsfarge 2 84" xfId="50402" xr:uid="{232DEBA2-EAFD-44EF-9348-E5B4020C008B}"/>
    <cellStyle name="20% - uthevingsfarge 2 85" xfId="50403" xr:uid="{FB6A4FA1-FB14-4BB9-B9DB-C04B81846A23}"/>
    <cellStyle name="20% - uthevingsfarge 2 86" xfId="50404" xr:uid="{D9618A26-9D54-4FB0-8AEF-1B21872F746E}"/>
    <cellStyle name="20% - uthevingsfarge 2 87" xfId="50405" xr:uid="{08D90DA6-6BF2-466B-9215-8FE11523CC18}"/>
    <cellStyle name="20% - uthevingsfarge 2 88" xfId="50406" xr:uid="{BD9DD398-AD3F-46E3-890D-96D225A41497}"/>
    <cellStyle name="20% - uthevingsfarge 2 89" xfId="50407" xr:uid="{CFC6DB3E-94A3-4CFB-80AC-B475A9528734}"/>
    <cellStyle name="20% - uthevingsfarge 2 9" xfId="3871" xr:uid="{551F7A71-FB31-4ACB-84BA-4D16E174543E}"/>
    <cellStyle name="20% - uthevingsfarge 2 9 2" xfId="15351" xr:uid="{32E05366-AA81-4698-A729-E3070CDA46E1}"/>
    <cellStyle name="20% - uthevingsfarge 2 9 2 2" xfId="15352" xr:uid="{CE9CD5C9-20ED-43E4-AD86-8C9979DA719F}"/>
    <cellStyle name="20% - uthevingsfarge 2 9 2 3" xfId="50408" xr:uid="{70D00679-30F5-435C-BAA3-BF1B1D4EA36F}"/>
    <cellStyle name="20% - uthevingsfarge 2 9 2_AVA DVA EL" xfId="15353" xr:uid="{38B4EE9D-49E5-4CFC-8C1B-17C5CFA28FC8}"/>
    <cellStyle name="20% - uthevingsfarge 2 9 3" xfId="15354" xr:uid="{BB5B837B-473F-484E-8803-8FDC71C5A078}"/>
    <cellStyle name="20% - uthevingsfarge 2 9 4" xfId="50409" xr:uid="{E50340CC-25E8-40D6-9E44-383471AD1D89}"/>
    <cellStyle name="20% - uthevingsfarge 2 9_4Q16" xfId="15355" xr:uid="{54028BB3-00D5-4AFD-AA5E-893694ECB7D4}"/>
    <cellStyle name="20% - uthevingsfarge 2 90" xfId="50410" xr:uid="{C885A8D0-6347-467C-81ED-8A742EB92E24}"/>
    <cellStyle name="20% - uthevingsfarge 2 91" xfId="50411" xr:uid="{991EC6D5-C3E0-450F-A1EF-41950F58C0CD}"/>
    <cellStyle name="20% - uthevingsfarge 2 92" xfId="50412" xr:uid="{620EF7B7-E6A3-455F-91BE-08AC988A23E4}"/>
    <cellStyle name="20% - uthevingsfarge 2 93" xfId="50413" xr:uid="{F3790176-DFAE-461B-B153-A34C413AB44B}"/>
    <cellStyle name="20% - uthevingsfarge 2 94" xfId="50414" xr:uid="{3E10BBF1-F2F9-4877-A42C-05E380DC4A9B}"/>
    <cellStyle name="20% - uthevingsfarge 2 95" xfId="50415" xr:uid="{295130C6-2193-4F0C-A9E4-595BECEE4C67}"/>
    <cellStyle name="20% - uthevingsfarge 2 96" xfId="50416" xr:uid="{CD490DB6-BC47-452A-8B87-B8AEE47A22DF}"/>
    <cellStyle name="20% - uthevingsfarge 2 97" xfId="50417" xr:uid="{E7E40E0C-1EB4-40F5-92ED-B335C76EDFC3}"/>
    <cellStyle name="20% - uthevingsfarge 2 98" xfId="50418" xr:uid="{0A2F0BAF-D543-4DB7-80B8-CB8F73367D72}"/>
    <cellStyle name="20% - uthevingsfarge 2 99" xfId="50419" xr:uid="{0A051F43-AAA7-4272-B30F-D458A3DB78C2}"/>
    <cellStyle name="20% - uthevingsfarge 2_06.05" xfId="43349" xr:uid="{E3A03A2C-42F5-4DC7-AF7A-A4A1D4393FEB}"/>
    <cellStyle name="20% - uthevingsfarge 3" xfId="3872" xr:uid="{9E8A8DA4-7FED-41CE-ACB1-2AC1058EF73A}"/>
    <cellStyle name="20% - uthevingsfarge 3 10" xfId="3873" xr:uid="{B564073A-25CD-42DA-A80D-7644F7AA9C7D}"/>
    <cellStyle name="20% - uthevingsfarge 3 10 2" xfId="15356" xr:uid="{741DE4C5-8800-4581-88BD-3F7B29AFFBC6}"/>
    <cellStyle name="20% - uthevingsfarge 3 10 2 2" xfId="15357" xr:uid="{B3747A8C-8859-4BF6-AC9B-3ADBDD22DE0D}"/>
    <cellStyle name="20% - uthevingsfarge 3 10 2 3" xfId="50420" xr:uid="{2A8EC02E-014C-4B57-A4BC-4DB897583C1D}"/>
    <cellStyle name="20% - uthevingsfarge 3 10 2_AVA DVA EL" xfId="15358" xr:uid="{48D860B8-3FD2-4CCE-AA23-460EB2828A73}"/>
    <cellStyle name="20% - uthevingsfarge 3 10 3" xfId="15359" xr:uid="{F2CDB411-81BA-44E9-BC1F-C47F72F0D482}"/>
    <cellStyle name="20% - uthevingsfarge 3 10 4" xfId="50421" xr:uid="{7EA57FF2-DD68-4A0A-B3B9-2E64A9C0BC19}"/>
    <cellStyle name="20% - uthevingsfarge 3 10_4Q16" xfId="15360" xr:uid="{559860BA-4851-414C-A598-328A8E52F275}"/>
    <cellStyle name="20% - uthevingsfarge 3 100" xfId="50422" xr:uid="{D7F3C19B-70AA-4041-8896-0995D3629EDC}"/>
    <cellStyle name="20% - uthevingsfarge 3 101" xfId="50423" xr:uid="{D985EECD-2419-430B-9881-458A7E5D40E4}"/>
    <cellStyle name="20% - uthevingsfarge 3 102" xfId="50424" xr:uid="{C5749B07-4240-4DCB-BA22-B05D22C45DC9}"/>
    <cellStyle name="20% - uthevingsfarge 3 103" xfId="50425" xr:uid="{1D174425-8774-492F-964A-B89C9C9956B8}"/>
    <cellStyle name="20% - uthevingsfarge 3 104" xfId="50426" xr:uid="{46EE99E3-B4BF-4572-81FB-BCC481352DF7}"/>
    <cellStyle name="20% - uthevingsfarge 3 105" xfId="50427" xr:uid="{1CCB48A9-C0FC-41BC-BA13-9B98FFCF5115}"/>
    <cellStyle name="20% - uthevingsfarge 3 106" xfId="50428" xr:uid="{6B9DF736-A479-4016-9F96-D21C989C41EE}"/>
    <cellStyle name="20% - uthevingsfarge 3 107" xfId="50429" xr:uid="{C3C811F3-47F3-4DA1-AA6B-5A3E7B74287D}"/>
    <cellStyle name="20% - uthevingsfarge 3 108" xfId="50430" xr:uid="{453E35B9-5FDB-4B3D-B2B8-F833455DE622}"/>
    <cellStyle name="20% - uthevingsfarge 3 109" xfId="50431" xr:uid="{59489A2D-7695-43D4-ACFE-4F6928FB93FE}"/>
    <cellStyle name="20% - uthevingsfarge 3 11" xfId="15361" xr:uid="{37F9C3FA-9440-4360-8DDF-924D181E5EB5}"/>
    <cellStyle name="20% - uthevingsfarge 3 11 2" xfId="15362" xr:uid="{D416DD1D-BDFA-40AD-ACAD-F2AAF8073F35}"/>
    <cellStyle name="20% - uthevingsfarge 3 11 2 2" xfId="15363" xr:uid="{ADDFFA8C-5E8D-4F8A-8304-B5311A5D4E1E}"/>
    <cellStyle name="20% - uthevingsfarge 3 11 2 3" xfId="50432" xr:uid="{F3DC1F7B-2572-433C-B017-C41A114DF02D}"/>
    <cellStyle name="20% - uthevingsfarge 3 11 2_AVA DVA EL" xfId="15364" xr:uid="{02A603F3-9183-4B7D-84CB-9DBBFDF0C667}"/>
    <cellStyle name="20% - uthevingsfarge 3 11 3" xfId="15365" xr:uid="{7541376E-E277-4ADD-A3BC-F18FA15B441A}"/>
    <cellStyle name="20% - uthevingsfarge 3 11 4" xfId="50433" xr:uid="{A5743D4E-828A-4C06-A8A9-224FDF02567B}"/>
    <cellStyle name="20% - uthevingsfarge 3 11_4Q16" xfId="15366" xr:uid="{903B3559-07E9-4BEB-B21F-687242762C45}"/>
    <cellStyle name="20% - uthevingsfarge 3 110" xfId="50434" xr:uid="{42E2215C-60CE-4C69-9D97-C86DF999F914}"/>
    <cellStyle name="20% - uthevingsfarge 3 111" xfId="50435" xr:uid="{70236761-3BD0-42F6-8428-FA614C2D871D}"/>
    <cellStyle name="20% - uthevingsfarge 3 112" xfId="50436" xr:uid="{3DAB0C40-DCAA-4730-B952-B021B924D526}"/>
    <cellStyle name="20% - uthevingsfarge 3 113" xfId="50437" xr:uid="{500600C9-E178-402F-9F1E-89B122EA49BA}"/>
    <cellStyle name="20% - uthevingsfarge 3 114" xfId="50438" xr:uid="{D2927AAD-54D1-49AE-A4C2-62C1460D2AED}"/>
    <cellStyle name="20% - uthevingsfarge 3 115" xfId="50439" xr:uid="{9D5D5661-9BFF-4533-B355-198DC58AC556}"/>
    <cellStyle name="20% - uthevingsfarge 3 116" xfId="50440" xr:uid="{9BFB195E-C287-4439-867D-E4B2671F8C10}"/>
    <cellStyle name="20% - uthevingsfarge 3 117" xfId="50441" xr:uid="{6A91E746-0214-4181-8CC6-67A6444D084E}"/>
    <cellStyle name="20% - uthevingsfarge 3 118" xfId="50442" xr:uid="{E9957A2C-AFDB-4C42-80DE-5AB4BBE1BB7B}"/>
    <cellStyle name="20% - uthevingsfarge 3 119" xfId="50443" xr:uid="{BCD6AE29-5DC5-4AF8-8C02-1EF09EC742CA}"/>
    <cellStyle name="20% - uthevingsfarge 3 12" xfId="15367" xr:uid="{C3A98854-7487-40A1-8898-1A3B6C875E8E}"/>
    <cellStyle name="20% - uthevingsfarge 3 12 2" xfId="15368" xr:uid="{178435C4-1C26-4B43-9E3A-678646895F86}"/>
    <cellStyle name="20% - uthevingsfarge 3 12 2 2" xfId="15369" xr:uid="{8556F5FE-FE76-451F-BD25-FADD593DF3D3}"/>
    <cellStyle name="20% - uthevingsfarge 3 12 2 3" xfId="50444" xr:uid="{01E0FDCB-DBD7-4E6F-87CC-3C14C6923EBA}"/>
    <cellStyle name="20% - uthevingsfarge 3 12 2_AVA DVA EL" xfId="15370" xr:uid="{4242FCD4-FBF5-4395-A163-1F1F9D6F9714}"/>
    <cellStyle name="20% - uthevingsfarge 3 12 3" xfId="15371" xr:uid="{F1C0B831-BD71-45EE-B275-8FF8F8FD010D}"/>
    <cellStyle name="20% - uthevingsfarge 3 12 4" xfId="50445" xr:uid="{C6E09F37-6665-4829-BB31-0DE1B6D923D9}"/>
    <cellStyle name="20% - uthevingsfarge 3 12_4Q16" xfId="15372" xr:uid="{26966B00-108B-47A0-956D-44A3FB2E2CE0}"/>
    <cellStyle name="20% - uthevingsfarge 3 120" xfId="50446" xr:uid="{73F8D62F-235C-4307-B57F-A0F6CF252E09}"/>
    <cellStyle name="20% - uthevingsfarge 3 121" xfId="50447" xr:uid="{A46FD228-4EB1-4F7F-8EB1-96ACC74C351E}"/>
    <cellStyle name="20% - uthevingsfarge 3 122" xfId="50448" xr:uid="{E24CCB74-BBEA-4EEA-BAF1-371A619115B4}"/>
    <cellStyle name="20% - uthevingsfarge 3 123" xfId="50449" xr:uid="{E59A897F-00AF-4C1B-A410-24725791677E}"/>
    <cellStyle name="20% - uthevingsfarge 3 124" xfId="50450" xr:uid="{A0E61D21-9726-43B0-B640-346E40F1A604}"/>
    <cellStyle name="20% - uthevingsfarge 3 125" xfId="50451" xr:uid="{A2708CB4-C37D-4D8F-8B56-89363D8EE164}"/>
    <cellStyle name="20% - uthevingsfarge 3 126" xfId="50452" xr:uid="{45A1DD88-242B-477B-97B1-BEAB6DF5790C}"/>
    <cellStyle name="20% - uthevingsfarge 3 127" xfId="50453" xr:uid="{C75F0805-33D4-4766-9F5E-D4522FF37633}"/>
    <cellStyle name="20% - uthevingsfarge 3 128" xfId="50454" xr:uid="{E9218399-217A-4632-9264-FAD85363D0A8}"/>
    <cellStyle name="20% - uthevingsfarge 3 129" xfId="50455" xr:uid="{DB86ED51-C402-4B3C-9238-CEBEA4E8EC62}"/>
    <cellStyle name="20% - uthevingsfarge 3 13" xfId="15373" xr:uid="{D50310C9-DBEF-400C-99FB-32CFEB2E9281}"/>
    <cellStyle name="20% - uthevingsfarge 3 13 2" xfId="15374" xr:uid="{B2AA9131-58AB-4A11-91C6-AFB6B903B747}"/>
    <cellStyle name="20% - uthevingsfarge 3 13 2 2" xfId="15375" xr:uid="{01614601-A9AF-4CF2-9017-175DC0B23A36}"/>
    <cellStyle name="20% - uthevingsfarge 3 13 2 3" xfId="50456" xr:uid="{B41AD9E1-508C-4E9B-BA54-41E245FCDC27}"/>
    <cellStyle name="20% - uthevingsfarge 3 13 2_AVA DVA EL" xfId="15376" xr:uid="{43D97740-D025-41EB-B3A2-B1DFAE06FB03}"/>
    <cellStyle name="20% - uthevingsfarge 3 13 3" xfId="15377" xr:uid="{2C3983A1-23B1-4AF5-BD6F-16C5A96EC4D6}"/>
    <cellStyle name="20% - uthevingsfarge 3 13 4" xfId="50457" xr:uid="{CC2C32EB-3AFB-4C64-BF07-50C092EEA805}"/>
    <cellStyle name="20% - uthevingsfarge 3 13_4Q16" xfId="15378" xr:uid="{7C98E696-DE8D-4FA1-8ECE-26B30F64B430}"/>
    <cellStyle name="20% - uthevingsfarge 3 130" xfId="50458" xr:uid="{CBB2EEE7-CF4B-4427-B97B-21EB8327BD21}"/>
    <cellStyle name="20% - uthevingsfarge 3 131" xfId="50459" xr:uid="{C57D458D-6CC9-4EE6-8D3A-99965B105846}"/>
    <cellStyle name="20% - uthevingsfarge 3 132" xfId="50460" xr:uid="{C83FBDD0-AAD9-4369-BE99-ACF31631AB5A}"/>
    <cellStyle name="20% - uthevingsfarge 3 133" xfId="50461" xr:uid="{FC72BF44-7C1A-4800-8202-C7D55AA3618C}"/>
    <cellStyle name="20% - uthevingsfarge 3 134" xfId="50462" xr:uid="{C08802F3-304A-4DB7-ABB6-363B7A1A27E7}"/>
    <cellStyle name="20% - uthevingsfarge 3 135" xfId="50463" xr:uid="{3EF211E5-6004-4697-87F5-909671DE3311}"/>
    <cellStyle name="20% - uthevingsfarge 3 136" xfId="50464" xr:uid="{445E59CC-00A6-4E3E-A0F4-ED887A101DDE}"/>
    <cellStyle name="20% - uthevingsfarge 3 137" xfId="50465" xr:uid="{2A06621F-C89E-4BC7-8514-F1F039F02424}"/>
    <cellStyle name="20% - uthevingsfarge 3 138" xfId="50466" xr:uid="{619F841C-DD5D-47C3-B665-0FA577E51D56}"/>
    <cellStyle name="20% - uthevingsfarge 3 139" xfId="50467" xr:uid="{864F4FE2-984E-47E3-A9D8-DFB913DE70A5}"/>
    <cellStyle name="20% - uthevingsfarge 3 14" xfId="15379" xr:uid="{FD8D9124-0BBD-4B4D-B57E-1A8ED9CDEE11}"/>
    <cellStyle name="20% - uthevingsfarge 3 14 2" xfId="15380" xr:uid="{B94EF492-4B39-427C-BA84-4FE5127BE79B}"/>
    <cellStyle name="20% - uthevingsfarge 3 14 2 2" xfId="15381" xr:uid="{74B972C9-E7AD-40CE-86B8-909C08A55FCC}"/>
    <cellStyle name="20% - uthevingsfarge 3 14 2 3" xfId="50468" xr:uid="{1DB49CA8-08F5-4706-A358-1AEA0944B775}"/>
    <cellStyle name="20% - uthevingsfarge 3 14 2_AVA DVA EL" xfId="15382" xr:uid="{9A16B644-0C3A-4D62-B3F2-F40417E9571D}"/>
    <cellStyle name="20% - uthevingsfarge 3 14 3" xfId="15383" xr:uid="{69A4C0E1-1753-4CD3-A463-FFC65257B503}"/>
    <cellStyle name="20% - uthevingsfarge 3 14 4" xfId="50469" xr:uid="{A9F907CC-1E64-4974-893B-EB14429F5A33}"/>
    <cellStyle name="20% - uthevingsfarge 3 14_4Q16" xfId="15384" xr:uid="{FD1B6209-12B6-43EA-BBC2-40D71F764C4F}"/>
    <cellStyle name="20% - uthevingsfarge 3 140" xfId="50470" xr:uid="{FA17A47B-EB35-4604-996A-8CD4FD07353B}"/>
    <cellStyle name="20% - uthevingsfarge 3 141" xfId="50471" xr:uid="{EBCFD1B1-70D0-4436-B960-AA2CC4D8BDD4}"/>
    <cellStyle name="20% - uthevingsfarge 3 142" xfId="50472" xr:uid="{CFC62E17-2894-4C53-AA19-24D62C55EDA2}"/>
    <cellStyle name="20% - uthevingsfarge 3 143" xfId="50473" xr:uid="{C0F25E2A-A966-409C-848C-827D1519CEDD}"/>
    <cellStyle name="20% - uthevingsfarge 3 144" xfId="50474" xr:uid="{6B442C01-5C35-4A10-A82F-FC9D393D624E}"/>
    <cellStyle name="20% - uthevingsfarge 3 145" xfId="50475" xr:uid="{21CA28C5-C185-425E-8DFA-1786F68D1D7F}"/>
    <cellStyle name="20% - uthevingsfarge 3 146" xfId="50476" xr:uid="{77D20C20-D151-4C3A-8C48-5F7391268441}"/>
    <cellStyle name="20% - uthevingsfarge 3 147" xfId="50477" xr:uid="{71703C2A-74A5-455A-8130-A41CFD909A9F}"/>
    <cellStyle name="20% - uthevingsfarge 3 148" xfId="50478" xr:uid="{50EC83B2-2219-4739-B79C-C2DADA0D96DD}"/>
    <cellStyle name="20% - uthevingsfarge 3 149" xfId="50479" xr:uid="{9BB1FD4D-49D0-492B-BA5E-88F4835F09D6}"/>
    <cellStyle name="20% - uthevingsfarge 3 15" xfId="15385" xr:uid="{DC1CC3A2-8C46-4943-93E8-013AF4FDA067}"/>
    <cellStyle name="20% - uthevingsfarge 3 15 2" xfId="15386" xr:uid="{B1967B28-AE04-498C-8497-6AEFD4A91CEF}"/>
    <cellStyle name="20% - uthevingsfarge 3 15 2 2" xfId="15387" xr:uid="{E6B8BFD2-1038-4ADF-8A35-6B15206C15A4}"/>
    <cellStyle name="20% - uthevingsfarge 3 15 2 3" xfId="50480" xr:uid="{127F5C4C-614D-4A0E-AF77-2FC00B53CCFD}"/>
    <cellStyle name="20% - uthevingsfarge 3 15 2_AVA DVA EL" xfId="15388" xr:uid="{9DD76474-91B5-45CE-B785-E94EFC9F6637}"/>
    <cellStyle name="20% - uthevingsfarge 3 15 3" xfId="15389" xr:uid="{D72EBD82-4730-469D-8FF8-0AC3A6AD3226}"/>
    <cellStyle name="20% - uthevingsfarge 3 15 4" xfId="50481" xr:uid="{4C600B0D-0B14-4BFE-9689-9A7C098EE704}"/>
    <cellStyle name="20% - uthevingsfarge 3 15_4Q16" xfId="15390" xr:uid="{E9BB7C13-F8C8-457B-9BFF-E448C7AC14F0}"/>
    <cellStyle name="20% - uthevingsfarge 3 150" xfId="50482" xr:uid="{36BF4CC9-A298-47E8-A79F-9BD5C0F514BC}"/>
    <cellStyle name="20% - uthevingsfarge 3 151" xfId="50483" xr:uid="{D83AF1B7-2098-40FE-A779-63FBDD50A64C}"/>
    <cellStyle name="20% - uthevingsfarge 3 152" xfId="50484" xr:uid="{B8DA76D7-0847-489B-8828-F6368FA6F0EA}"/>
    <cellStyle name="20% - uthevingsfarge 3 153" xfId="50485" xr:uid="{B0CEE2D4-6C13-4BCA-9BC2-EA3B0238BB99}"/>
    <cellStyle name="20% - uthevingsfarge 3 154" xfId="50486" xr:uid="{02C94FED-D6C4-4C05-AC3C-B64EA27FE188}"/>
    <cellStyle name="20% - uthevingsfarge 3 155" xfId="50487" xr:uid="{5E83F903-CD1D-4318-A1CB-8580A06556A6}"/>
    <cellStyle name="20% - uthevingsfarge 3 156" xfId="50488" xr:uid="{C46609D0-28CF-41A8-8B81-6F3DEB9FC9A2}"/>
    <cellStyle name="20% - uthevingsfarge 3 157" xfId="50489" xr:uid="{6BE5F162-1342-45D4-BAD2-D7C2BA343FA1}"/>
    <cellStyle name="20% - uthevingsfarge 3 158" xfId="50490" xr:uid="{5C69E785-F426-4A01-85E8-98B117ED8892}"/>
    <cellStyle name="20% - uthevingsfarge 3 159" xfId="50491" xr:uid="{2BF9A14C-9B4F-48BF-8536-9D51A3A72065}"/>
    <cellStyle name="20% - uthevingsfarge 3 16" xfId="15391" xr:uid="{A6ED5687-E8AF-4477-9CE3-D2508E3A678F}"/>
    <cellStyle name="20% - uthevingsfarge 3 16 2" xfId="15392" xr:uid="{7E4E4C89-BD33-4993-9E2C-06CA9E1C7784}"/>
    <cellStyle name="20% - uthevingsfarge 3 16 2 2" xfId="15393" xr:uid="{79214230-265B-4034-A3A7-6C83D0AB56DD}"/>
    <cellStyle name="20% - uthevingsfarge 3 16 2 3" xfId="50492" xr:uid="{C32E6D93-21F3-4378-AB3E-D2A70A44E804}"/>
    <cellStyle name="20% - uthevingsfarge 3 16 2_AVA DVA EL" xfId="15394" xr:uid="{836FA622-95E1-4377-8128-650BD9134F61}"/>
    <cellStyle name="20% - uthevingsfarge 3 16 3" xfId="15395" xr:uid="{25387FCD-D0A2-4409-8352-59E262BCE8B5}"/>
    <cellStyle name="20% - uthevingsfarge 3 16 4" xfId="50493" xr:uid="{074FED93-AC21-486F-8B6F-5773BFA5861C}"/>
    <cellStyle name="20% - uthevingsfarge 3 16_4Q16" xfId="15396" xr:uid="{E82C9EF7-A31B-4D9E-9FC7-ABBCFE315223}"/>
    <cellStyle name="20% - uthevingsfarge 3 160" xfId="50494" xr:uid="{4FFEAF3C-DE8B-43CD-8E77-35DA80F152B3}"/>
    <cellStyle name="20% - uthevingsfarge 3 161" xfId="50495" xr:uid="{B020A5B7-9AD8-4338-9422-EE63826DBAEB}"/>
    <cellStyle name="20% - uthevingsfarge 3 162" xfId="50496" xr:uid="{487DBBA7-0CD9-48B7-BC6D-9AFB681FB32C}"/>
    <cellStyle name="20% - uthevingsfarge 3 163" xfId="50497" xr:uid="{83F75433-508E-4FB8-87F6-F354511351BA}"/>
    <cellStyle name="20% - uthevingsfarge 3 164" xfId="50498" xr:uid="{D8836C7F-8206-4013-91C2-B2041D40AD8C}"/>
    <cellStyle name="20% - uthevingsfarge 3 165" xfId="50499" xr:uid="{387B2B3F-B040-4461-9DA5-EC3817A107DF}"/>
    <cellStyle name="20% - uthevingsfarge 3 166" xfId="50500" xr:uid="{BAF1055C-873E-476B-A74A-C86126663576}"/>
    <cellStyle name="20% - uthevingsfarge 3 167" xfId="50501" xr:uid="{68E1A36C-CE5B-464B-9949-3D39D9815819}"/>
    <cellStyle name="20% - uthevingsfarge 3 168" xfId="50502" xr:uid="{64680232-2EA1-43BA-9BCA-E2C968BF92F3}"/>
    <cellStyle name="20% - uthevingsfarge 3 169" xfId="50503" xr:uid="{D2DE7652-CC01-4009-B705-EC31AAC43EEE}"/>
    <cellStyle name="20% - uthevingsfarge 3 17" xfId="15397" xr:uid="{4BFA6B0F-12C0-4DED-9A14-A75BE3C19F33}"/>
    <cellStyle name="20% - uthevingsfarge 3 17 2" xfId="15398" xr:uid="{73CD0E8E-9D4F-4561-9803-4D63CB8E5D01}"/>
    <cellStyle name="20% - uthevingsfarge 3 17 2 2" xfId="15399" xr:uid="{D80781B6-9C53-45C3-8E08-E53561010306}"/>
    <cellStyle name="20% - uthevingsfarge 3 17 2 3" xfId="50504" xr:uid="{289ECF10-C2D5-4A1F-9EAF-E90292D11975}"/>
    <cellStyle name="20% - uthevingsfarge 3 17 2_AVA DVA EL" xfId="15400" xr:uid="{6755A55E-B331-419E-8131-617A4B5996E3}"/>
    <cellStyle name="20% - uthevingsfarge 3 17 3" xfId="15401" xr:uid="{4F1595CE-B3D6-4FC7-A8E9-DD4C72497E5C}"/>
    <cellStyle name="20% - uthevingsfarge 3 17 4" xfId="50505" xr:uid="{F2F73356-CDE9-44CD-930D-70ED9256D46F}"/>
    <cellStyle name="20% - uthevingsfarge 3 17_4Q16" xfId="15402" xr:uid="{494D8A52-C113-47A0-A2D0-992FC17056C0}"/>
    <cellStyle name="20% - uthevingsfarge 3 170" xfId="50506" xr:uid="{903B4AFD-7B7F-4284-83CC-69B439F43A6A}"/>
    <cellStyle name="20% - uthevingsfarge 3 171" xfId="50507" xr:uid="{9932E3F0-DA2C-4172-ACCA-055B3305A2F0}"/>
    <cellStyle name="20% - uthevingsfarge 3 172" xfId="50508" xr:uid="{19CD5A34-1461-4707-A0F5-C5F0F30B813C}"/>
    <cellStyle name="20% - uthevingsfarge 3 173" xfId="50509" xr:uid="{D8E19A00-F907-443A-B4A7-E225DF6F669C}"/>
    <cellStyle name="20% - uthevingsfarge 3 174" xfId="50510" xr:uid="{E3A7264C-7887-4186-B394-3E32EEEAAA41}"/>
    <cellStyle name="20% - uthevingsfarge 3 175" xfId="50511" xr:uid="{AF8A3F67-FBE5-4B1D-B7AB-592F7FF7A757}"/>
    <cellStyle name="20% - uthevingsfarge 3 176" xfId="50512" xr:uid="{3B5F5274-C48D-45BD-A448-97DB3BA53243}"/>
    <cellStyle name="20% - uthevingsfarge 3 177" xfId="50513" xr:uid="{5529FD31-C2EC-43C4-AFF8-C9D671FDA04B}"/>
    <cellStyle name="20% - uthevingsfarge 3 178" xfId="50514" xr:uid="{0902A996-568A-4DC9-8320-9F386A692371}"/>
    <cellStyle name="20% - uthevingsfarge 3 179" xfId="50515" xr:uid="{701F4A5F-FE6E-4202-A4E5-27192D8F618E}"/>
    <cellStyle name="20% - uthevingsfarge 3 18" xfId="15403" xr:uid="{F33F5715-4739-4122-8D74-F603FC6D1B0F}"/>
    <cellStyle name="20% - uthevingsfarge 3 18 2" xfId="15404" xr:uid="{0337872C-7D04-4825-B640-063D3018CAE5}"/>
    <cellStyle name="20% - uthevingsfarge 3 18 2 2" xfId="15405" xr:uid="{3B5A0BDC-B061-4EC9-A8A7-D5135D61933B}"/>
    <cellStyle name="20% - uthevingsfarge 3 18 2 3" xfId="50516" xr:uid="{8044DCE0-246E-4519-86F5-9019A31B644D}"/>
    <cellStyle name="20% - uthevingsfarge 3 18 2_AVA DVA EL" xfId="15406" xr:uid="{FF20216A-7A17-4620-AA20-0B39F08BA8AE}"/>
    <cellStyle name="20% - uthevingsfarge 3 18 3" xfId="15407" xr:uid="{AD27F809-3F7A-4E0B-9BC5-45CE08FE1A80}"/>
    <cellStyle name="20% - uthevingsfarge 3 18 4" xfId="50517" xr:uid="{6AD874FA-0F67-4A70-8B79-5D290C1C29A7}"/>
    <cellStyle name="20% - uthevingsfarge 3 18_4Q16" xfId="15408" xr:uid="{7B242CF2-3FF7-43F4-B648-FD7A1B13CB89}"/>
    <cellStyle name="20% - uthevingsfarge 3 180" xfId="50518" xr:uid="{737BED7D-2EED-4946-A2E9-33F55E632EB1}"/>
    <cellStyle name="20% - uthevingsfarge 3 181" xfId="50519" xr:uid="{3ED5F0D5-67AC-4DD8-8E84-C37F663B55A9}"/>
    <cellStyle name="20% - uthevingsfarge 3 182" xfId="50520" xr:uid="{594D2B5B-726E-43BE-A2E2-CF542BA3AEE2}"/>
    <cellStyle name="20% - uthevingsfarge 3 183" xfId="50521" xr:uid="{36839BEF-500E-40E2-8C50-BC77DAF8AD1A}"/>
    <cellStyle name="20% - uthevingsfarge 3 184" xfId="50522" xr:uid="{25C7B226-DD50-4E5F-8F20-CE21EA81C63D}"/>
    <cellStyle name="20% - uthevingsfarge 3 185" xfId="50523" xr:uid="{70D45926-69F8-47E6-B61D-A8DA93764775}"/>
    <cellStyle name="20% - uthevingsfarge 3 186" xfId="50524" xr:uid="{0D1A101D-49C5-4B48-83C7-C0DD07B29E74}"/>
    <cellStyle name="20% - uthevingsfarge 3 187" xfId="50525" xr:uid="{9A7E8D83-59E8-43E9-9BBC-5A368F0216AA}"/>
    <cellStyle name="20% - uthevingsfarge 3 188" xfId="50526" xr:uid="{E8086CC6-2B90-4146-8884-341B9224571D}"/>
    <cellStyle name="20% - uthevingsfarge 3 189" xfId="50527" xr:uid="{90F27548-7024-447D-B8A3-D0FA3A0263DF}"/>
    <cellStyle name="20% - uthevingsfarge 3 19" xfId="15409" xr:uid="{8EC7133D-92B7-4575-8FB9-6FC7F4764374}"/>
    <cellStyle name="20% - uthevingsfarge 3 19 2" xfId="15410" xr:uid="{E5569287-4E32-4DF2-A077-9C6C6EF1CB18}"/>
    <cellStyle name="20% - uthevingsfarge 3 19 2 2" xfId="15411" xr:uid="{A0047BC1-23B4-490D-AD0E-99AE0BDD38EF}"/>
    <cellStyle name="20% - uthevingsfarge 3 19 2 3" xfId="50528" xr:uid="{61786C5A-3BFA-4D18-96A6-20B19E58E799}"/>
    <cellStyle name="20% - uthevingsfarge 3 19 2_AVA DVA EL" xfId="15412" xr:uid="{5A146BCF-01AC-41B1-BE59-2B61145A2D2E}"/>
    <cellStyle name="20% - uthevingsfarge 3 19 3" xfId="15413" xr:uid="{5428FA67-8925-4EB8-8AFB-E1E5FA372017}"/>
    <cellStyle name="20% - uthevingsfarge 3 19 4" xfId="50529" xr:uid="{226BB7B1-54F2-46C3-8E03-DDC6EAB31368}"/>
    <cellStyle name="20% - uthevingsfarge 3 19_4Q16" xfId="15414" xr:uid="{9CE8CCD9-85A7-490F-93E0-CAEA489AB81B}"/>
    <cellStyle name="20% - uthevingsfarge 3 190" xfId="50530" xr:uid="{AFFA89A3-6174-4A73-A21B-18E2FBC36EA7}"/>
    <cellStyle name="20% - uthevingsfarge 3 191" xfId="50531" xr:uid="{79445D94-66D1-48ED-8E59-4467D5001426}"/>
    <cellStyle name="20% - uthevingsfarge 3 192" xfId="50532" xr:uid="{5C9EF110-290E-4BFC-8924-E0D644805ECC}"/>
    <cellStyle name="20% - uthevingsfarge 3 193" xfId="50533" xr:uid="{9FAF2394-28CF-4345-80EF-462968849959}"/>
    <cellStyle name="20% - uthevingsfarge 3 194" xfId="50534" xr:uid="{3F85CDFB-4E48-4F3E-A684-000D159962F8}"/>
    <cellStyle name="20% - uthevingsfarge 3 195" xfId="50535" xr:uid="{BF965DBC-2F7F-43D9-B3BB-922B919493BC}"/>
    <cellStyle name="20% - uthevingsfarge 3 196" xfId="50536" xr:uid="{8DD28D0D-C47F-4900-9C14-CEA6FF53E5BF}"/>
    <cellStyle name="20% - uthevingsfarge 3 197" xfId="50537" xr:uid="{9B1DD46A-634E-4559-99C2-9BA546B40D42}"/>
    <cellStyle name="20% - uthevingsfarge 3 198" xfId="50538" xr:uid="{0777F453-4B26-47AE-8939-7098B7DCE676}"/>
    <cellStyle name="20% - uthevingsfarge 3 199" xfId="50539" xr:uid="{2A0F57F6-8EF6-4180-8EE7-8839C2C7D089}"/>
    <cellStyle name="20% - uthevingsfarge 3 2" xfId="3874" xr:uid="{DD9ACCD4-7A36-4164-B3B6-8E6AC8833264}"/>
    <cellStyle name="20% - uthevingsfarge 3 2 10" xfId="15415" xr:uid="{2B943234-587C-4482-B65D-5184D90A8475}"/>
    <cellStyle name="20% - uthevingsfarge 3 2 10 2" xfId="15416" xr:uid="{61CE55E6-2C13-4BAA-8A7C-A9AD6F8F33E3}"/>
    <cellStyle name="20% - uthevingsfarge 3 2 10 3" xfId="15417" xr:uid="{BC00933F-1348-40C7-B1C9-C193376D589B}"/>
    <cellStyle name="20% - uthevingsfarge 3 2 10_AVA DVA EL" xfId="15418" xr:uid="{74C03309-C8ED-49F0-A309-0BA9C3A4F01D}"/>
    <cellStyle name="20% - uthevingsfarge 3 2 11" xfId="15419" xr:uid="{00D294EB-9122-4AD2-88E3-B1899082F303}"/>
    <cellStyle name="20% - uthevingsfarge 3 2 12" xfId="15420" xr:uid="{EA94AEFF-0C27-4B9F-BF6F-EC6C87DACC96}"/>
    <cellStyle name="20% - uthevingsfarge 3 2 2" xfId="3875" xr:uid="{0BC9B3A1-6D30-4B42-93F1-719742CCE308}"/>
    <cellStyle name="20% - uthevingsfarge 3 2 2 2" xfId="3876" xr:uid="{F7DD809C-03E5-4F03-AA29-ECA2E0C4EB95}"/>
    <cellStyle name="20% - uthevingsfarge 3 2 2 2 2" xfId="3877" xr:uid="{A45A16FD-C6E9-455B-8F11-739170460C3B}"/>
    <cellStyle name="20% - uthevingsfarge 3 2 2 2 2 2" xfId="3878" xr:uid="{B66DAA84-99B9-4F1A-8D95-4754BEFF8406}"/>
    <cellStyle name="20% - uthevingsfarge 3 2 2 2 2 2 2" xfId="3879" xr:uid="{2A2C4ACD-BB96-44E5-8FB5-A9BA44EDBE1B}"/>
    <cellStyle name="20% - uthevingsfarge 3 2 2 2 2 2_3. Chng in credit spreads" xfId="3880" xr:uid="{CF5DE227-20F1-43B0-8CD6-9AF90E260FEF}"/>
    <cellStyle name="20% - uthevingsfarge 3 2 2 2 2 3" xfId="3881" xr:uid="{655BA98C-A8E7-4812-85ED-64BDD825161A}"/>
    <cellStyle name="20% - uthevingsfarge 3 2 2 2 2_3. Chng in credit spreads" xfId="3882" xr:uid="{4C2EB56C-5020-4E5F-9441-2E1EB43E7DE8}"/>
    <cellStyle name="20% - uthevingsfarge 3 2 2 2 3" xfId="3883" xr:uid="{AAD09954-BC85-4BCF-B3A9-E2BCE38A8CA5}"/>
    <cellStyle name="20% - uthevingsfarge 3 2 2 2 3 2" xfId="3884" xr:uid="{73CC18D9-6574-4F84-8B7A-947D3415CFB0}"/>
    <cellStyle name="20% - uthevingsfarge 3 2 2 2 3 2 2" xfId="3885" xr:uid="{C57D2F16-2D87-452E-AD31-EC9500C3C80E}"/>
    <cellStyle name="20% - uthevingsfarge 3 2 2 2 3 2_3. Chng in credit spreads" xfId="3886" xr:uid="{38224CAD-854B-4EE8-904A-34B4194EC97F}"/>
    <cellStyle name="20% - uthevingsfarge 3 2 2 2 3 3" xfId="3887" xr:uid="{4659C213-6D61-4285-AD30-441A297F4CBB}"/>
    <cellStyle name="20% - uthevingsfarge 3 2 2 2 3_3. Chng in credit spreads" xfId="3888" xr:uid="{BA2B07D4-BA4B-4F27-AFDC-753B9F72E3BA}"/>
    <cellStyle name="20% - uthevingsfarge 3 2 2 2 4" xfId="3889" xr:uid="{9AFBA523-6053-432A-8309-173F55B44CEE}"/>
    <cellStyle name="20% - uthevingsfarge 3 2 2 2 4 2" xfId="3890" xr:uid="{0E7F5D26-C202-4D68-A855-228066072B9C}"/>
    <cellStyle name="20% - uthevingsfarge 3 2 2 2 4 3" xfId="15421" xr:uid="{DFFAE674-578E-40A9-8CCE-77DE51F60180}"/>
    <cellStyle name="20% - uthevingsfarge 3 2 2 2 4_3. Chng in credit spreads" xfId="3891" xr:uid="{9FA03F67-E402-4CB1-9AC6-94C33C65DA0F}"/>
    <cellStyle name="20% - uthevingsfarge 3 2 2 2 5" xfId="3892" xr:uid="{45916723-7D3C-4ABB-9E9A-C68577061DCE}"/>
    <cellStyle name="20% - uthevingsfarge 3 2 2 2 5 2" xfId="3893" xr:uid="{305B26A9-FB25-427A-BCDB-41E8943090AB}"/>
    <cellStyle name="20% - uthevingsfarge 3 2 2 2 5 3" xfId="15422" xr:uid="{8D57FB1C-623F-46B6-9FA6-5CA2B6AC7A14}"/>
    <cellStyle name="20% - uthevingsfarge 3 2 2 2 5_3. Chng in credit spreads" xfId="3894" xr:uid="{F0072AB8-6943-4C3A-A1D1-7712621F8397}"/>
    <cellStyle name="20% - uthevingsfarge 3 2 2 2 6" xfId="3895" xr:uid="{27FEC663-5119-4ECC-BE63-6F1A813A2DCC}"/>
    <cellStyle name="20% - uthevingsfarge 3 2 2 2 7" xfId="15423" xr:uid="{B3C6263B-8139-49F4-A565-62748FEC9820}"/>
    <cellStyle name="20% - uthevingsfarge 3 2 2 2_3. Chng in credit spreads" xfId="3896" xr:uid="{856FC3A2-F825-4789-A1DB-3003CA809AAD}"/>
    <cellStyle name="20% - uthevingsfarge 3 2 2 3" xfId="3897" xr:uid="{06CE1617-FC13-4677-945D-CB735F56FFEF}"/>
    <cellStyle name="20% - uthevingsfarge 3 2 2 3 2" xfId="3898" xr:uid="{320284B2-3B83-4645-BC62-A97407568C3E}"/>
    <cellStyle name="20% - uthevingsfarge 3 2 2 3 2 2" xfId="3899" xr:uid="{2624BABD-A64C-493D-9993-2B535E6D0CEF}"/>
    <cellStyle name="20% - uthevingsfarge 3 2 2 3 2_3. Chng in credit spreads" xfId="3900" xr:uid="{100675D5-A9EF-40AE-8C2B-CC82016BDA0D}"/>
    <cellStyle name="20% - uthevingsfarge 3 2 2 3 3" xfId="3901" xr:uid="{A7D43393-F857-4636-B98F-175B63A44A8C}"/>
    <cellStyle name="20% - uthevingsfarge 3 2 2 3_3. Chng in credit spreads" xfId="3902" xr:uid="{131226CB-FA9E-4B4B-B485-468CA33DFEEC}"/>
    <cellStyle name="20% - uthevingsfarge 3 2 2 4" xfId="3903" xr:uid="{FC26CA2B-8C3E-49A4-92F7-0A87A6045265}"/>
    <cellStyle name="20% - uthevingsfarge 3 2 2 4 2" xfId="3904" xr:uid="{82DB1AAE-9188-48D1-BAD6-FABB8B2ED6D8}"/>
    <cellStyle name="20% - uthevingsfarge 3 2 2 4 2 2" xfId="3905" xr:uid="{6BAA32F3-BEFC-487E-B4A6-CD0FC024DE9F}"/>
    <cellStyle name="20% - uthevingsfarge 3 2 2 4 2_3. Chng in credit spreads" xfId="3906" xr:uid="{A4D6554F-A7C2-43DE-87CD-F96B4160B29A}"/>
    <cellStyle name="20% - uthevingsfarge 3 2 2 4 3" xfId="3907" xr:uid="{1DDEE9A7-3E3E-450B-A170-54AE69676169}"/>
    <cellStyle name="20% - uthevingsfarge 3 2 2 4_3. Chng in credit spreads" xfId="3908" xr:uid="{B7B8AD37-6E69-4F2A-9A47-F183AC07608A}"/>
    <cellStyle name="20% - uthevingsfarge 3 2 2 5" xfId="3909" xr:uid="{6AF398B9-E5D1-474C-A916-26C4E3BEF150}"/>
    <cellStyle name="20% - uthevingsfarge 3 2 2 5 2" xfId="3910" xr:uid="{6E5A8C5B-4E36-436E-AC4B-125D1A6550B1}"/>
    <cellStyle name="20% - uthevingsfarge 3 2 2 5 2 2" xfId="3911" xr:uid="{F8E9EFA6-83F1-41BA-9DC3-C6EE5DA7EDEB}"/>
    <cellStyle name="20% - uthevingsfarge 3 2 2 5 2_3. Chng in credit spreads" xfId="3912" xr:uid="{BDEF56C3-C0CB-4EC2-B7DA-5E4B31EDE07A}"/>
    <cellStyle name="20% - uthevingsfarge 3 2 2 5 3" xfId="3913" xr:uid="{92FA4DA4-F629-4B01-B2B1-0D70866F417C}"/>
    <cellStyle name="20% - uthevingsfarge 3 2 2 5_3. Chng in credit spreads" xfId="3914" xr:uid="{13948656-3DDE-4E7F-8C32-2E7391177327}"/>
    <cellStyle name="20% - uthevingsfarge 3 2 2 6" xfId="3915" xr:uid="{B793213E-49AB-4BBC-8F21-86A79E5E100C}"/>
    <cellStyle name="20% - uthevingsfarge 3 2 2 6 2" xfId="3916" xr:uid="{DC760CB7-41AE-44B7-B7B6-5DAAF57AD31D}"/>
    <cellStyle name="20% - uthevingsfarge 3 2 2 6 3" xfId="15424" xr:uid="{94E9BFB8-BFB4-43FD-B1A5-3C198FE461F7}"/>
    <cellStyle name="20% - uthevingsfarge 3 2 2 6_3. Chng in credit spreads" xfId="3917" xr:uid="{26CA1F57-52B7-4839-9FE6-F8637E536F58}"/>
    <cellStyle name="20% - uthevingsfarge 3 2 2 7" xfId="3918" xr:uid="{37F32B0D-F606-47B2-A776-45CDCF143152}"/>
    <cellStyle name="20% - uthevingsfarge 3 2 2 8" xfId="40904" xr:uid="{BD0A82B2-1417-4E2A-AA79-845CAD87FFE2}"/>
    <cellStyle name="20% - uthevingsfarge 3 2 2_3. Chng in credit spreads" xfId="3919" xr:uid="{4DF3D85E-10FE-48B8-84FA-EF03B40FE417}"/>
    <cellStyle name="20% - uthevingsfarge 3 2 3" xfId="3920" xr:uid="{394E7D0C-39BD-4185-834D-5FB0ADD6D3BC}"/>
    <cellStyle name="20% - uthevingsfarge 3 2 3 2" xfId="3921" xr:uid="{F9459B02-E0FD-46A6-B696-DE87D5AD6794}"/>
    <cellStyle name="20% - uthevingsfarge 3 2 3 2 2" xfId="3922" xr:uid="{A3FE566D-29F6-46F0-BC1F-CB2B6E0FF6A4}"/>
    <cellStyle name="20% - uthevingsfarge 3 2 3 2 2 2" xfId="3923" xr:uid="{7AA7179E-6C34-43F4-85C8-A0AEAB7895E2}"/>
    <cellStyle name="20% - uthevingsfarge 3 2 3 2 2 2 2" xfId="43350" xr:uid="{D3FFD532-4441-484D-B3F5-EAA30ED3BE18}"/>
    <cellStyle name="20% - uthevingsfarge 3 2 3 2 2 2_Expenses" xfId="58216" xr:uid="{C59BFB4A-D6BA-4122-AEF5-9666019C5273}"/>
    <cellStyle name="20% - uthevingsfarge 3 2 3 2 2 3" xfId="43351" xr:uid="{46C1ADB7-D221-43B8-82AA-F3F6C500A531}"/>
    <cellStyle name="20% - uthevingsfarge 3 2 3 2 2 4" xfId="43352" xr:uid="{DAA0CB44-4D5B-42E9-B860-A7B2145D8392}"/>
    <cellStyle name="20% - uthevingsfarge 3 2 3 2 2_3. Chng in credit spreads" xfId="3924" xr:uid="{E508665A-2CFA-45D9-BD7A-14E8A440EC33}"/>
    <cellStyle name="20% - uthevingsfarge 3 2 3 2 3" xfId="3925" xr:uid="{72C78C8C-8B75-404C-9EC1-3C475F3E2EDA}"/>
    <cellStyle name="20% - uthevingsfarge 3 2 3 2 3 2" xfId="3926" xr:uid="{4250DBA0-FB7E-45FD-81FB-6C74E90256BF}"/>
    <cellStyle name="20% - uthevingsfarge 3 2 3 2 3_3. Chng in credit spreads" xfId="3927" xr:uid="{28A7153C-3AB8-47D6-8889-CA2817118988}"/>
    <cellStyle name="20% - uthevingsfarge 3 2 3 2 4" xfId="3928" xr:uid="{C2BB9BEC-EF82-48BF-A9B0-5DBAAAACCAD3}"/>
    <cellStyle name="20% - uthevingsfarge 3 2 3 2 4 2" xfId="3929" xr:uid="{04C47DED-3BC8-44E9-892F-FDB791EAFB7F}"/>
    <cellStyle name="20% - uthevingsfarge 3 2 3 2 4_3. Chng in credit spreads" xfId="3930" xr:uid="{BFA7128C-DFA9-45C6-B2E5-203A0FA440B2}"/>
    <cellStyle name="20% - uthevingsfarge 3 2 3 2 5" xfId="3931" xr:uid="{8A08C47B-FFB7-48D0-A9B1-B069B149B1FD}"/>
    <cellStyle name="20% - uthevingsfarge 3 2 3 2 6" xfId="43353" xr:uid="{C3D745ED-DAAD-4079-9342-9EFF8C6335F3}"/>
    <cellStyle name="20% - uthevingsfarge 3 2 3 2_3. Chng in credit spreads" xfId="3932" xr:uid="{9FFD83AF-9614-42C8-8BFC-FFE20B285E30}"/>
    <cellStyle name="20% - uthevingsfarge 3 2 3 3" xfId="3933" xr:uid="{5FF1EFAC-A996-4949-8104-282E1D10E7C5}"/>
    <cellStyle name="20% - uthevingsfarge 3 2 3 3 2" xfId="3934" xr:uid="{09DB2E35-E43C-4534-B9DE-0AD9A1E05E73}"/>
    <cellStyle name="20% - uthevingsfarge 3 2 3 3 2 2" xfId="3935" xr:uid="{9FD22D8D-151E-4AC6-8081-E048057CAECB}"/>
    <cellStyle name="20% - uthevingsfarge 3 2 3 3 2_3. Chng in credit spreads" xfId="3936" xr:uid="{0E4172B1-936C-40CE-A62E-B077654285A1}"/>
    <cellStyle name="20% - uthevingsfarge 3 2 3 3 3" xfId="3937" xr:uid="{A31977E2-DB00-496B-8DAE-707780F575DB}"/>
    <cellStyle name="20% - uthevingsfarge 3 2 3 3 4" xfId="43354" xr:uid="{735A7234-ADF8-4C54-89E9-B9BE632CD7D0}"/>
    <cellStyle name="20% - uthevingsfarge 3 2 3 3_3. Chng in credit spreads" xfId="3938" xr:uid="{09683186-4811-46B9-B3F3-EDAEFCAB64EB}"/>
    <cellStyle name="20% - uthevingsfarge 3 2 3 4" xfId="3939" xr:uid="{D963BA8B-77DB-4F3F-AD78-1BDB4728D874}"/>
    <cellStyle name="20% - uthevingsfarge 3 2 3 4 2" xfId="3940" xr:uid="{37814D90-AA17-42D9-B1EF-CE5EFD0D83DB}"/>
    <cellStyle name="20% - uthevingsfarge 3 2 3 4 3" xfId="15425" xr:uid="{09077352-7277-456C-8E47-2C346902A48F}"/>
    <cellStyle name="20% - uthevingsfarge 3 2 3 4_3. Chng in credit spreads" xfId="3941" xr:uid="{82FA48AC-EC08-4387-BF56-8925737F7C4E}"/>
    <cellStyle name="20% - uthevingsfarge 3 2 3 5" xfId="3942" xr:uid="{8C2CD2C0-4BF3-40BC-96BC-0CE50A6B3333}"/>
    <cellStyle name="20% - uthevingsfarge 3 2 3 5 2" xfId="3943" xr:uid="{CA596973-C05B-4AA2-B14B-DACB25520D22}"/>
    <cellStyle name="20% - uthevingsfarge 3 2 3 5 3" xfId="15426" xr:uid="{EB64BEAA-6158-4889-9565-81ADC3C1B55F}"/>
    <cellStyle name="20% - uthevingsfarge 3 2 3 5_3. Chng in credit spreads" xfId="3944" xr:uid="{A2C99F5F-515C-4AD6-B199-4B850C9B2127}"/>
    <cellStyle name="20% - uthevingsfarge 3 2 3 6" xfId="3945" xr:uid="{13BC2138-4670-420F-9BB0-5DB842BD38F6}"/>
    <cellStyle name="20% - uthevingsfarge 3 2 3 6 2" xfId="3946" xr:uid="{2CD336C2-0167-4A43-A380-0D06A89C2907}"/>
    <cellStyle name="20% - uthevingsfarge 3 2 3 6_3. Chng in credit spreads" xfId="3947" xr:uid="{E2D48595-5C0A-4FC7-960E-C62D2415B255}"/>
    <cellStyle name="20% - uthevingsfarge 3 2 3 7" xfId="3948" xr:uid="{CB1E0680-50F7-4B03-A198-870D391C8762}"/>
    <cellStyle name="20% - uthevingsfarge 3 2 3 8" xfId="40905" xr:uid="{C6A28992-F785-43DD-9C7A-D6DDF6E44D59}"/>
    <cellStyle name="20% - uthevingsfarge 3 2 3_3. Chng in credit spreads" xfId="3949" xr:uid="{CC2919B1-BFC1-432B-B9F2-BEB8B0283095}"/>
    <cellStyle name="20% - uthevingsfarge 3 2 4" xfId="3950" xr:uid="{D86FBE3D-3E43-463C-A202-09DA5BCAEE53}"/>
    <cellStyle name="20% - uthevingsfarge 3 2 4 2" xfId="3951" xr:uid="{C4CA6B36-B255-440D-9B8F-A2325512C0D7}"/>
    <cellStyle name="20% - uthevingsfarge 3 2 4 2 2" xfId="3952" xr:uid="{B4FC787A-6D48-4811-A87D-8D5D9D6D82A5}"/>
    <cellStyle name="20% - uthevingsfarge 3 2 4 2 2 2" xfId="43355" xr:uid="{430D5AE9-C9A3-429F-ACC8-8593E2C5E2A9}"/>
    <cellStyle name="20% - uthevingsfarge 3 2 4 2 2_Expenses" xfId="58217" xr:uid="{A4C4DA7F-BC59-47B1-B675-889642F77C03}"/>
    <cellStyle name="20% - uthevingsfarge 3 2 4 2 3" xfId="43356" xr:uid="{572E6EAD-AAEA-46E5-8726-54D7F5F0398E}"/>
    <cellStyle name="20% - uthevingsfarge 3 2 4 2 4" xfId="43357" xr:uid="{407342B2-06F1-43EF-BBDB-8000C49AA5B6}"/>
    <cellStyle name="20% - uthevingsfarge 3 2 4 2_3. Chng in credit spreads" xfId="3953" xr:uid="{6271BE64-DA15-4A64-B7B2-E3E5F8007B01}"/>
    <cellStyle name="20% - uthevingsfarge 3 2 4 3" xfId="3954" xr:uid="{78012744-455D-4F3E-B0C8-3D31A4182ADA}"/>
    <cellStyle name="20% - uthevingsfarge 3 2 4 3 2" xfId="3955" xr:uid="{FAB706C3-D235-4669-9D5C-9A7302DA7A38}"/>
    <cellStyle name="20% - uthevingsfarge 3 2 4 3_3. Chng in credit spreads" xfId="3956" xr:uid="{EE3A2BF2-8977-4BD3-835C-344F9EBC7917}"/>
    <cellStyle name="20% - uthevingsfarge 3 2 4 4" xfId="3957" xr:uid="{F90C2D3C-29B8-4D25-AC8C-A6F7DC5A11A9}"/>
    <cellStyle name="20% - uthevingsfarge 3 2 4 4 2" xfId="3958" xr:uid="{F461737A-A7D4-4FE2-8454-95C4CDCCA848}"/>
    <cellStyle name="20% - uthevingsfarge 3 2 4 4_3. Chng in credit spreads" xfId="3959" xr:uid="{1D683C15-83B0-4B15-A783-0B476BBF1C85}"/>
    <cellStyle name="20% - uthevingsfarge 3 2 4 5" xfId="3960" xr:uid="{6321BC97-C928-431C-80A3-89856A39041A}"/>
    <cellStyle name="20% - uthevingsfarge 3 2 4 6" xfId="43358" xr:uid="{43AC6B01-C334-4099-A329-B1B5CBDDF44C}"/>
    <cellStyle name="20% - uthevingsfarge 3 2 4_3. Chng in credit spreads" xfId="3961" xr:uid="{4F118AEC-58C5-45D8-8294-340A7454AF21}"/>
    <cellStyle name="20% - uthevingsfarge 3 2 5" xfId="3962" xr:uid="{597160D8-5219-4E1B-B7C7-44513E110F3E}"/>
    <cellStyle name="20% - uthevingsfarge 3 2 5 2" xfId="3963" xr:uid="{0BAC2A37-CC37-494A-9C3A-9A18E586E152}"/>
    <cellStyle name="20% - uthevingsfarge 3 2 5 2 2" xfId="3964" xr:uid="{DB259284-C899-4796-96DF-028C7234D10D}"/>
    <cellStyle name="20% - uthevingsfarge 3 2 5 2_3. Chng in credit spreads" xfId="3965" xr:uid="{35EEAA40-01D6-4DFC-BE6D-65A87A2AC73D}"/>
    <cellStyle name="20% - uthevingsfarge 3 2 5 3" xfId="3966" xr:uid="{420E5690-F061-4B89-8CA5-AAC704E98290}"/>
    <cellStyle name="20% - uthevingsfarge 3 2 5 4" xfId="15427" xr:uid="{AE9F6312-EA1B-40B4-BC37-1F9BA8B5C5E3}"/>
    <cellStyle name="20% - uthevingsfarge 3 2 5_3. Chng in credit spreads" xfId="3967" xr:uid="{6ED7C82B-E97E-4E4F-92C9-912A4F5170B5}"/>
    <cellStyle name="20% - uthevingsfarge 3 2 6" xfId="3968" xr:uid="{349E4A10-8C77-4271-B0FC-B536CDF1FBAB}"/>
    <cellStyle name="20% - uthevingsfarge 3 2 6 2" xfId="3969" xr:uid="{29E30EB8-226E-4337-959F-1A79CBAD90F1}"/>
    <cellStyle name="20% - uthevingsfarge 3 2 6 2 2" xfId="3970" xr:uid="{6ECF5B07-755C-44CE-8161-CAFE415CDC33}"/>
    <cellStyle name="20% - uthevingsfarge 3 2 6 2_3. Chng in credit spreads" xfId="3971" xr:uid="{1D40F27B-E25E-4AA9-B51B-26F3B3CB3F69}"/>
    <cellStyle name="20% - uthevingsfarge 3 2 6 3" xfId="3972" xr:uid="{965B0850-CCE8-46BD-AFD0-09FB05DF54EC}"/>
    <cellStyle name="20% - uthevingsfarge 3 2 6 4" xfId="15428" xr:uid="{C6210D02-CA1A-4755-9AEF-290F087205AA}"/>
    <cellStyle name="20% - uthevingsfarge 3 2 6_3. Chng in credit spreads" xfId="3973" xr:uid="{0E495BA8-F62D-4101-A5BD-81672FD227C4}"/>
    <cellStyle name="20% - uthevingsfarge 3 2 7" xfId="3974" xr:uid="{9AC56F37-8683-4A9E-B2FD-4F441EEADE7B}"/>
    <cellStyle name="20% - uthevingsfarge 3 2 7 2" xfId="3975" xr:uid="{48CC5AEE-0481-4639-ADE4-FDF413DC790A}"/>
    <cellStyle name="20% - uthevingsfarge 3 2 7 2 2" xfId="15429" xr:uid="{96ED0735-EAF4-4C3A-AD34-EB55141AE02A}"/>
    <cellStyle name="20% - uthevingsfarge 3 2 7 2_AVA DVA EL" xfId="15430" xr:uid="{147E2953-7150-46F3-A445-1B084E39A352}"/>
    <cellStyle name="20% - uthevingsfarge 3 2 7 3" xfId="15431" xr:uid="{B9BB5A91-97BF-4395-A9B0-C3E3BE444E04}"/>
    <cellStyle name="20% - uthevingsfarge 3 2 7 4" xfId="15432" xr:uid="{E87B43F4-C59A-42B0-92A2-3488FE0EECEC}"/>
    <cellStyle name="20% - uthevingsfarge 3 2 7_3. Chng in credit spreads" xfId="3976" xr:uid="{5DAAC576-F437-4540-B9C2-E51E878C5619}"/>
    <cellStyle name="20% - uthevingsfarge 3 2 8" xfId="3977" xr:uid="{1895BE9D-3BD7-44E3-8535-A41A7754D9B0}"/>
    <cellStyle name="20% - uthevingsfarge 3 2 8 2" xfId="3978" xr:uid="{C8B88B04-4B02-45F3-A3A3-2D1510FEDD0D}"/>
    <cellStyle name="20% - uthevingsfarge 3 2 8 3" xfId="15433" xr:uid="{33199F18-A1FF-4F88-88BA-BF39451C95E1}"/>
    <cellStyle name="20% - uthevingsfarge 3 2 8_3. Chng in credit spreads" xfId="3979" xr:uid="{D88297E6-C675-46CC-9F6A-435B3D150CFE}"/>
    <cellStyle name="20% - uthevingsfarge 3 2 9" xfId="15434" xr:uid="{07B469E8-5F3B-4110-8486-C2C8FE25F65E}"/>
    <cellStyle name="20% - uthevingsfarge 3 2 9 2" xfId="15435" xr:uid="{3E2A4B27-AA47-4C68-83E4-4FD74AFC77DC}"/>
    <cellStyle name="20% - uthevingsfarge 3 2 9 3" xfId="15436" xr:uid="{C01ABC82-A70C-4361-B3A5-C93EEA3000DB}"/>
    <cellStyle name="20% - uthevingsfarge 3 2 9_AVA DVA EL" xfId="15437" xr:uid="{2B1E1AA5-90EE-4933-ACE1-5B094403E705}"/>
    <cellStyle name="20% - uthevingsfarge 3 2_4Q16" xfId="15438" xr:uid="{32222810-5DDD-4043-BFC2-65509250D0EC}"/>
    <cellStyle name="20% - uthevingsfarge 3 20" xfId="15439" xr:uid="{39AA8678-3DC3-42B7-AA74-CF4FB67C6E64}"/>
    <cellStyle name="20% - uthevingsfarge 3 20 2" xfId="15440" xr:uid="{75B50131-8476-494A-AA22-C6A14F1B2C42}"/>
    <cellStyle name="20% - uthevingsfarge 3 20 2 2" xfId="15441" xr:uid="{E31D774C-92B1-4FC6-92AD-72FDDB3D88F2}"/>
    <cellStyle name="20% - uthevingsfarge 3 20 2 3" xfId="50540" xr:uid="{92FDC89A-B9E8-4CBA-A0AC-516D67512267}"/>
    <cellStyle name="20% - uthevingsfarge 3 20 2_AVA DVA EL" xfId="15442" xr:uid="{FE0F303D-B03B-45FF-9658-58266945B2FE}"/>
    <cellStyle name="20% - uthevingsfarge 3 20 3" xfId="15443" xr:uid="{E8E51A11-0BFC-47BA-9721-8269B8AD1BA2}"/>
    <cellStyle name="20% - uthevingsfarge 3 20 4" xfId="50541" xr:uid="{1A516E4E-D6C8-4E8E-9D4B-C6BF4FE1EEE5}"/>
    <cellStyle name="20% - uthevingsfarge 3 20_4Q16" xfId="15444" xr:uid="{093EF81B-77B5-4659-908C-92AD28315DA6}"/>
    <cellStyle name="20% - uthevingsfarge 3 200" xfId="50542" xr:uid="{4D6547FD-95D3-4672-A4CF-613954EB0E68}"/>
    <cellStyle name="20% - uthevingsfarge 3 201" xfId="50543" xr:uid="{E61210C3-70E3-4F45-99AC-C30C6AB0DBDE}"/>
    <cellStyle name="20% - uthevingsfarge 3 202" xfId="50544" xr:uid="{3524023A-346B-4B59-B37D-7989150EE273}"/>
    <cellStyle name="20% - uthevingsfarge 3 203" xfId="50545" xr:uid="{423222A5-FD5F-4FA5-97EA-D7E4BD17F7DF}"/>
    <cellStyle name="20% - uthevingsfarge 3 204" xfId="50546" xr:uid="{763D5595-1898-4230-BD35-96B7637B9FCF}"/>
    <cellStyle name="20% - uthevingsfarge 3 205" xfId="50547" xr:uid="{4D7D98E0-1F9C-4E5D-8CB3-BB6C8FD47364}"/>
    <cellStyle name="20% - uthevingsfarge 3 206" xfId="50548" xr:uid="{4C0C7055-31D3-49C7-988F-02A719D65C7C}"/>
    <cellStyle name="20% - uthevingsfarge 3 207" xfId="50549" xr:uid="{C4913DF5-0C4E-4FBF-8367-8722555F2D69}"/>
    <cellStyle name="20% - uthevingsfarge 3 208" xfId="50550" xr:uid="{7000EECA-46E7-4531-9A44-A8DCC49BB4CA}"/>
    <cellStyle name="20% - uthevingsfarge 3 209" xfId="50551" xr:uid="{AE837D5F-5F8D-4B36-BC1F-3F6EC03C1453}"/>
    <cellStyle name="20% - uthevingsfarge 3 21" xfId="15445" xr:uid="{456C269B-60EC-41F9-897B-296F16601560}"/>
    <cellStyle name="20% - uthevingsfarge 3 21 2" xfId="15446" xr:uid="{1D70C64D-776A-4C16-85A4-EAE509678430}"/>
    <cellStyle name="20% - uthevingsfarge 3 21 2 2" xfId="15447" xr:uid="{E1D91DE1-4E78-4B30-83D9-057F4BF1BF23}"/>
    <cellStyle name="20% - uthevingsfarge 3 21 2 3" xfId="50552" xr:uid="{3FA43160-424A-4951-AE29-737DD0E0A16E}"/>
    <cellStyle name="20% - uthevingsfarge 3 21 2_AVA DVA EL" xfId="15448" xr:uid="{E96AE615-172E-4BB2-8FAA-3625906436F2}"/>
    <cellStyle name="20% - uthevingsfarge 3 21 3" xfId="15449" xr:uid="{E6295D8C-050E-489C-A1F4-25B28EF6D72E}"/>
    <cellStyle name="20% - uthevingsfarge 3 21 4" xfId="50553" xr:uid="{26911E48-308F-4F34-A518-E898ED8083FA}"/>
    <cellStyle name="20% - uthevingsfarge 3 21_4Q16" xfId="15450" xr:uid="{3166F1AE-B88D-474A-8DCD-C94A2FA9BC31}"/>
    <cellStyle name="20% - uthevingsfarge 3 210" xfId="50554" xr:uid="{E1762F49-A05C-492B-B219-060CAEC63194}"/>
    <cellStyle name="20% - uthevingsfarge 3 211" xfId="50555" xr:uid="{33880793-3F7C-4B0D-A99C-2CCF342C0F81}"/>
    <cellStyle name="20% - uthevingsfarge 3 212" xfId="50556" xr:uid="{639A6C84-21FD-4DC9-8A04-26643A3C048B}"/>
    <cellStyle name="20% - uthevingsfarge 3 213" xfId="50557" xr:uid="{7C629D02-87CD-4ECF-9424-CF9487D38F6D}"/>
    <cellStyle name="20% - uthevingsfarge 3 214" xfId="50558" xr:uid="{D81A39F5-F57E-4F1A-9FD0-10C70B0BDEEC}"/>
    <cellStyle name="20% - uthevingsfarge 3 215" xfId="50559" xr:uid="{6BCA8D61-D0BF-4665-8106-9F74E47B872C}"/>
    <cellStyle name="20% - uthevingsfarge 3 216" xfId="50560" xr:uid="{D7BF62D4-3DE1-47CD-AF96-D7D7A0E1DCB2}"/>
    <cellStyle name="20% - uthevingsfarge 3 217" xfId="50561" xr:uid="{95BC6E0E-5AFD-4BB8-AA51-1BB5AE22CDB4}"/>
    <cellStyle name="20% - uthevingsfarge 3 218" xfId="50562" xr:uid="{F333472F-7245-419B-A1B2-BDAA0C82D175}"/>
    <cellStyle name="20% - uthevingsfarge 3 219" xfId="50563" xr:uid="{BD24D779-D37D-47D1-9E64-EE517940997F}"/>
    <cellStyle name="20% - uthevingsfarge 3 22" xfId="15451" xr:uid="{27F6AA9A-08E4-4881-A91D-ADABD08EFCF7}"/>
    <cellStyle name="20% - uthevingsfarge 3 22 2" xfId="15452" xr:uid="{8F14D36E-591D-43BC-8BAB-B3FC245EA3C8}"/>
    <cellStyle name="20% - uthevingsfarge 3 22 2 2" xfId="15453" xr:uid="{8000D8A9-D21E-42AA-9CD3-89707F45C82E}"/>
    <cellStyle name="20% - uthevingsfarge 3 22 2 3" xfId="50564" xr:uid="{5F29DA96-100A-4BDE-95BE-D93118D72E4F}"/>
    <cellStyle name="20% - uthevingsfarge 3 22 2_AVA DVA EL" xfId="15454" xr:uid="{D2D381D2-7EB3-4449-B141-107CA7374B42}"/>
    <cellStyle name="20% - uthevingsfarge 3 22 3" xfId="15455" xr:uid="{754088DC-5B88-4EB2-9BC5-0A8ABBF221FB}"/>
    <cellStyle name="20% - uthevingsfarge 3 22 4" xfId="50565" xr:uid="{A0162B49-7596-4C80-B865-94F38D77220D}"/>
    <cellStyle name="20% - uthevingsfarge 3 22_4Q16" xfId="15456" xr:uid="{2114814F-7869-4DC2-9E43-5C5BA02AD6E8}"/>
    <cellStyle name="20% - uthevingsfarge 3 220" xfId="50566" xr:uid="{84CF8871-48A3-4928-9D9F-B05BA2495314}"/>
    <cellStyle name="20% - uthevingsfarge 3 221" xfId="50567" xr:uid="{86F3BB65-DE17-40A6-B4A2-B4ADF4138BE4}"/>
    <cellStyle name="20% - uthevingsfarge 3 222" xfId="50568" xr:uid="{3DD054AF-7015-407A-80E3-9C468EDF6716}"/>
    <cellStyle name="20% - uthevingsfarge 3 223" xfId="50569" xr:uid="{FA0B85B2-D47A-43F5-B18F-DAA28ED00622}"/>
    <cellStyle name="20% - uthevingsfarge 3 224" xfId="50570" xr:uid="{08E98D9D-A42A-445A-8650-EDE2C2167B1F}"/>
    <cellStyle name="20% - uthevingsfarge 3 225" xfId="50571" xr:uid="{72C59A9A-B968-4560-A262-1C2ACB410AE8}"/>
    <cellStyle name="20% - uthevingsfarge 3 226" xfId="50572" xr:uid="{0C72C219-2FAB-49FE-A023-807D1FBD7B5F}"/>
    <cellStyle name="20% - uthevingsfarge 3 227" xfId="50573" xr:uid="{2A9B5C26-3394-43AC-B650-076C38AD3D00}"/>
    <cellStyle name="20% - uthevingsfarge 3 228" xfId="50574" xr:uid="{BE58D5A3-84F2-4668-8992-DB2358D2F46D}"/>
    <cellStyle name="20% - uthevingsfarge 3 229" xfId="50575" xr:uid="{945B9957-CB89-44E2-B015-D13A1406C5D3}"/>
    <cellStyle name="20% - uthevingsfarge 3 23" xfId="15457" xr:uid="{8F60EDE1-0552-4F74-9EC7-C2BEFDD0D5AE}"/>
    <cellStyle name="20% - uthevingsfarge 3 23 2" xfId="15458" xr:uid="{2FFE5723-92C2-484D-95A8-131A17ABA151}"/>
    <cellStyle name="20% - uthevingsfarge 3 23 2 2" xfId="15459" xr:uid="{F031BE62-8CEC-4CF9-AA46-9B4BDBC1547A}"/>
    <cellStyle name="20% - uthevingsfarge 3 23 2 3" xfId="50576" xr:uid="{7414E465-8EB3-48DE-AAED-6FBADCC9096C}"/>
    <cellStyle name="20% - uthevingsfarge 3 23 2_AVA DVA EL" xfId="15460" xr:uid="{E45FF623-CC1B-473C-A52F-F464C38E4D9D}"/>
    <cellStyle name="20% - uthevingsfarge 3 23 3" xfId="15461" xr:uid="{610D00E9-BDEF-4573-A077-2745C4D4E093}"/>
    <cellStyle name="20% - uthevingsfarge 3 23 4" xfId="50577" xr:uid="{232B81CF-E74E-40FA-BD24-BBD878916851}"/>
    <cellStyle name="20% - uthevingsfarge 3 23_4Q16" xfId="15462" xr:uid="{D01E8CD8-2E01-462F-8B3F-0F597A32023A}"/>
    <cellStyle name="20% - uthevingsfarge 3 230" xfId="50578" xr:uid="{8425437D-9099-46B8-868F-050450703347}"/>
    <cellStyle name="20% - uthevingsfarge 3 24" xfId="15463" xr:uid="{33D130AE-B6E2-4C50-BCDC-68C12DA3F444}"/>
    <cellStyle name="20% - uthevingsfarge 3 24 2" xfId="15464" xr:uid="{9FD53576-7FA3-432A-B286-878538CE1722}"/>
    <cellStyle name="20% - uthevingsfarge 3 24 2 2" xfId="15465" xr:uid="{803F2486-F572-4924-9F47-EFEDBF83B7D1}"/>
    <cellStyle name="20% - uthevingsfarge 3 24 2 3" xfId="50579" xr:uid="{4A1D58F1-7B02-40BC-8C28-AB5FAB9CE355}"/>
    <cellStyle name="20% - uthevingsfarge 3 24 2_AVA DVA EL" xfId="15466" xr:uid="{1657D72E-C9B0-4A9F-9339-AA4BF1313847}"/>
    <cellStyle name="20% - uthevingsfarge 3 24 3" xfId="15467" xr:uid="{6314D9CF-1A65-4FDB-96CA-4FFB80653ABE}"/>
    <cellStyle name="20% - uthevingsfarge 3 24 4" xfId="50580" xr:uid="{21658C18-7C18-4879-987D-2BBAB19E7FB2}"/>
    <cellStyle name="20% - uthevingsfarge 3 24_4Q16" xfId="15468" xr:uid="{27D964C8-1F39-45F2-9E61-0AD07235D785}"/>
    <cellStyle name="20% - uthevingsfarge 3 25" xfId="15469" xr:uid="{30CE1879-9499-4AC1-BF59-A4B5987FE049}"/>
    <cellStyle name="20% - uthevingsfarge 3 25 2" xfId="15470" xr:uid="{00F199C3-CDEA-41D9-8207-453CE73B4C52}"/>
    <cellStyle name="20% - uthevingsfarge 3 25 2 2" xfId="15471" xr:uid="{7453D355-FA29-4435-9B25-9250DE3DE16A}"/>
    <cellStyle name="20% - uthevingsfarge 3 25 2 3" xfId="50581" xr:uid="{FA973D4F-CAF1-4C0F-8D0A-97D265D8ADF7}"/>
    <cellStyle name="20% - uthevingsfarge 3 25 2_AVA DVA EL" xfId="15472" xr:uid="{E3EF6863-B39D-459E-A2D7-06C0C77FA6ED}"/>
    <cellStyle name="20% - uthevingsfarge 3 25 3" xfId="15473" xr:uid="{0D20BD77-766F-4923-8552-4C346A6AB85E}"/>
    <cellStyle name="20% - uthevingsfarge 3 25 4" xfId="50582" xr:uid="{0E361B84-5A98-42E8-B82B-9C2F5698149F}"/>
    <cellStyle name="20% - uthevingsfarge 3 25_4Q16" xfId="15474" xr:uid="{DD92BB4C-EA53-4833-8DED-10412056CD61}"/>
    <cellStyle name="20% - uthevingsfarge 3 26" xfId="15475" xr:uid="{57B2D56B-4A30-429F-9AAD-16C8A71BB48E}"/>
    <cellStyle name="20% - uthevingsfarge 3 26 2" xfId="15476" xr:uid="{000E11FF-2DD2-44A1-801E-E6357901AFC5}"/>
    <cellStyle name="20% - uthevingsfarge 3 26 2 2" xfId="15477" xr:uid="{447AA997-5885-4E94-B57F-76BB38A74329}"/>
    <cellStyle name="20% - uthevingsfarge 3 26 2 3" xfId="50583" xr:uid="{F087B241-CEF5-4D57-8C3D-9493E2286425}"/>
    <cellStyle name="20% - uthevingsfarge 3 26 2_AVA DVA EL" xfId="15478" xr:uid="{CDCA4B59-8858-4072-9604-D85A663B4187}"/>
    <cellStyle name="20% - uthevingsfarge 3 26 3" xfId="15479" xr:uid="{973ECF6F-9F3B-428B-8469-4F7556ABE88A}"/>
    <cellStyle name="20% - uthevingsfarge 3 26 4" xfId="50584" xr:uid="{A4087543-9B96-4E5F-99C3-BF7A46A514BA}"/>
    <cellStyle name="20% - uthevingsfarge 3 26_4Q16" xfId="15480" xr:uid="{8BE237F3-E603-48EB-A1FC-92538D6004DA}"/>
    <cellStyle name="20% - uthevingsfarge 3 27" xfId="15481" xr:uid="{D0B89010-D714-476F-BC36-4CC878AB6840}"/>
    <cellStyle name="20% - uthevingsfarge 3 27 2" xfId="15482" xr:uid="{ACCA70AD-F702-47C3-BA3D-B31DB2E08417}"/>
    <cellStyle name="20% - uthevingsfarge 3 27 2 2" xfId="15483" xr:uid="{960514F5-5202-41AB-BBA7-F3805846A7BD}"/>
    <cellStyle name="20% - uthevingsfarge 3 27 2 3" xfId="50585" xr:uid="{95203EFE-E5B7-4D38-9942-8771CCC27F8B}"/>
    <cellStyle name="20% - uthevingsfarge 3 27 2_AVA DVA EL" xfId="15484" xr:uid="{638A4C54-B3EA-4F56-999F-79AF43B59FEC}"/>
    <cellStyle name="20% - uthevingsfarge 3 27 3" xfId="15485" xr:uid="{38321DA8-5F7D-4B08-B0A3-29C4E74965D3}"/>
    <cellStyle name="20% - uthevingsfarge 3 27 4" xfId="50586" xr:uid="{4A713109-3618-4A62-A91E-CAD7A2D514B6}"/>
    <cellStyle name="20% - uthevingsfarge 3 27_4Q16" xfId="15486" xr:uid="{B3D5F77A-2E9A-4A7F-B4C7-172E6FDEBCE7}"/>
    <cellStyle name="20% - uthevingsfarge 3 28" xfId="15487" xr:uid="{9D3EC20B-D69B-449E-91C3-8053E7FC7B0D}"/>
    <cellStyle name="20% - uthevingsfarge 3 28 2" xfId="15488" xr:uid="{ACC06A8A-DEDF-4216-91B3-49F5D28CEC98}"/>
    <cellStyle name="20% - uthevingsfarge 3 28 2 2" xfId="15489" xr:uid="{8F87BB6F-1CE4-4714-87E2-9D79A68F5BF4}"/>
    <cellStyle name="20% - uthevingsfarge 3 28 2 3" xfId="50587" xr:uid="{398FC1C3-35B7-43A6-BA58-5A3217408416}"/>
    <cellStyle name="20% - uthevingsfarge 3 28 2_AVA DVA EL" xfId="15490" xr:uid="{20EB80A2-A158-463D-9C84-18FC6DE06CD2}"/>
    <cellStyle name="20% - uthevingsfarge 3 28 3" xfId="15491" xr:uid="{2C010CC4-91FA-4A5A-AC3F-9C87D587F05A}"/>
    <cellStyle name="20% - uthevingsfarge 3 28 4" xfId="50588" xr:uid="{8290A09D-14DC-4F07-8859-D95AADE719F6}"/>
    <cellStyle name="20% - uthevingsfarge 3 28_4Q16" xfId="15492" xr:uid="{2CB9A03B-A45A-482E-A36F-A107D2662015}"/>
    <cellStyle name="20% - uthevingsfarge 3 29" xfId="15493" xr:uid="{60CA0CE7-C77D-42D0-84B5-ABE497C30694}"/>
    <cellStyle name="20% - uthevingsfarge 3 29 2" xfId="15494" xr:uid="{3496587F-82C6-4E80-AAB9-628085E3DA98}"/>
    <cellStyle name="20% - uthevingsfarge 3 29 2 2" xfId="15495" xr:uid="{7288BBC6-37B6-481B-9666-AE2BD1500788}"/>
    <cellStyle name="20% - uthevingsfarge 3 29 2 3" xfId="50589" xr:uid="{111C341A-919D-4AA4-AF81-2523C4DC0FD6}"/>
    <cellStyle name="20% - uthevingsfarge 3 29 2_AVA DVA EL" xfId="15496" xr:uid="{904BFDEC-DBA2-48D4-BFD3-8818C3CFE99B}"/>
    <cellStyle name="20% - uthevingsfarge 3 29 3" xfId="15497" xr:uid="{118CC4A3-C43D-4D64-9494-35FBE6F08A2E}"/>
    <cellStyle name="20% - uthevingsfarge 3 29 4" xfId="50590" xr:uid="{280C1D8E-E41E-490F-A230-317B998E5EB5}"/>
    <cellStyle name="20% - uthevingsfarge 3 29_4Q16" xfId="15498" xr:uid="{1FED75EF-111D-40D4-9C98-EDB7AF2ACA98}"/>
    <cellStyle name="20% - uthevingsfarge 3 3" xfId="3980" xr:uid="{3BB93716-E59F-4759-8280-5548D723C4EF}"/>
    <cellStyle name="20% - uthevingsfarge 3 3 2" xfId="3981" xr:uid="{3BA63ABC-E114-4378-9101-7E38F0FD15DF}"/>
    <cellStyle name="20% - uthevingsfarge 3 3 2 2" xfId="3982" xr:uid="{88924DD4-D70A-4AB9-A441-A2D995C9329D}"/>
    <cellStyle name="20% - uthevingsfarge 3 3 2 2 2" xfId="3983" xr:uid="{16ED1041-20BA-4877-B8A2-A83BC73062A8}"/>
    <cellStyle name="20% - uthevingsfarge 3 3 2 2 2 2" xfId="3984" xr:uid="{30A57143-1366-4950-9E2E-1F6E2019FAAC}"/>
    <cellStyle name="20% - uthevingsfarge 3 3 2 2 2 2 2" xfId="43359" xr:uid="{312EE6D3-D654-4A7B-8218-7DDF3C1E3D49}"/>
    <cellStyle name="20% - uthevingsfarge 3 3 2 2 2 2_Expenses" xfId="58218" xr:uid="{5CA8111F-880E-4BE5-B9D6-9E2B33519715}"/>
    <cellStyle name="20% - uthevingsfarge 3 3 2 2 2 3" xfId="43360" xr:uid="{2A25F7FD-7C47-4D10-8BB6-29D39D686E9D}"/>
    <cellStyle name="20% - uthevingsfarge 3 3 2 2 2 4" xfId="43361" xr:uid="{EC6F51E6-F2B9-448F-8689-0EF79D2DAB44}"/>
    <cellStyle name="20% - uthevingsfarge 3 3 2 2 2_3. Chng in credit spreads" xfId="3985" xr:uid="{B66A45DF-AD49-4AC3-BE9E-E00B00AE0D09}"/>
    <cellStyle name="20% - uthevingsfarge 3 3 2 2 3" xfId="3986" xr:uid="{AE2370EC-ABE4-4BF1-A2F2-6EBF277668E1}"/>
    <cellStyle name="20% - uthevingsfarge 3 3 2 2 3 2" xfId="3987" xr:uid="{1A799E23-5208-4A18-B33A-89B67C5B9231}"/>
    <cellStyle name="20% - uthevingsfarge 3 3 2 2 3_3. Chng in credit spreads" xfId="3988" xr:uid="{EF11E462-DC6F-4B1E-A635-A3506CB0A65C}"/>
    <cellStyle name="20% - uthevingsfarge 3 3 2 2 4" xfId="3989" xr:uid="{447FDC55-9334-4ACD-B7BA-2E9EDF1964C8}"/>
    <cellStyle name="20% - uthevingsfarge 3 3 2 2 5" xfId="43362" xr:uid="{37105092-83BD-4601-B1E0-86459A559E89}"/>
    <cellStyle name="20% - uthevingsfarge 3 3 2 2 6" xfId="43363" xr:uid="{C3AD1146-7182-48BD-807F-4C88936B6C08}"/>
    <cellStyle name="20% - uthevingsfarge 3 3 2 2_3. Chng in credit spreads" xfId="3990" xr:uid="{31BAAA8C-172A-49D4-980E-AA68EC932F99}"/>
    <cellStyle name="20% - uthevingsfarge 3 3 2 3" xfId="3991" xr:uid="{0549EC02-CD1F-43DE-AB17-EFADC3F736FA}"/>
    <cellStyle name="20% - uthevingsfarge 3 3 2 3 2" xfId="3992" xr:uid="{70C13E4C-965E-4626-88B8-B8883CAC97AE}"/>
    <cellStyle name="20% - uthevingsfarge 3 3 2 3 2 2" xfId="43364" xr:uid="{F052DAFA-2F9D-42B7-8CA5-A8468404A710}"/>
    <cellStyle name="20% - uthevingsfarge 3 3 2 3 2_Expenses" xfId="58219" xr:uid="{33325EB5-9E89-4E69-9752-E7BFA2022D33}"/>
    <cellStyle name="20% - uthevingsfarge 3 3 2 3 3" xfId="15499" xr:uid="{43F73CED-794F-48C6-AB29-3640B8C630AD}"/>
    <cellStyle name="20% - uthevingsfarge 3 3 2 3 4" xfId="43365" xr:uid="{20EEA8C1-63FF-4EB2-8DF8-64EDCDEAB357}"/>
    <cellStyle name="20% - uthevingsfarge 3 3 2 3_3. Chng in credit spreads" xfId="3993" xr:uid="{307742D7-1543-4814-9DAC-0A9AD0C59B4B}"/>
    <cellStyle name="20% - uthevingsfarge 3 3 2 4" xfId="3994" xr:uid="{7DA31F40-3F5A-4611-B15D-83DF479A3E48}"/>
    <cellStyle name="20% - uthevingsfarge 3 3 2 4 2" xfId="3995" xr:uid="{C49B0AC2-AC1A-4B35-B596-999426BD0B88}"/>
    <cellStyle name="20% - uthevingsfarge 3 3 2 4 3" xfId="15500" xr:uid="{AD262A1E-4128-4EBD-B993-F1C364B962D4}"/>
    <cellStyle name="20% - uthevingsfarge 3 3 2 4_3. Chng in credit spreads" xfId="3996" xr:uid="{C11F178E-CF05-4650-AFA3-9E6C4B5EE5FB}"/>
    <cellStyle name="20% - uthevingsfarge 3 3 2 5" xfId="3997" xr:uid="{8E48B368-3801-4958-A012-B603AD3B1822}"/>
    <cellStyle name="20% - uthevingsfarge 3 3 2 5 2" xfId="15501" xr:uid="{B1155CD9-723D-4738-8B82-87EA9DBEE8B8}"/>
    <cellStyle name="20% - uthevingsfarge 3 3 2 5 3" xfId="15502" xr:uid="{3675B0C4-48FA-40AE-B52B-9C8C70F60F3E}"/>
    <cellStyle name="20% - uthevingsfarge 3 3 2 5_AVA DVA EL" xfId="15503" xr:uid="{D4E3A92D-2EA9-4048-9CA1-4ACC5BF08870}"/>
    <cellStyle name="20% - uthevingsfarge 3 3 2 6" xfId="15504" xr:uid="{955A32D2-A2B0-437B-B2EF-2E98D1DFEFA8}"/>
    <cellStyle name="20% - uthevingsfarge 3 3 2 6 2" xfId="15505" xr:uid="{D5973D60-81F7-4B0F-9481-C177C9E74D61}"/>
    <cellStyle name="20% - uthevingsfarge 3 3 2 6_AVA DVA EL" xfId="15506" xr:uid="{0619E5B3-8E3F-45F6-82BA-80F591537333}"/>
    <cellStyle name="20% - uthevingsfarge 3 3 2 7" xfId="15507" xr:uid="{120CD0D3-9F84-472B-887A-CBC98E3960E6}"/>
    <cellStyle name="20% - uthevingsfarge 3 3 2_3. Chng in credit spreads" xfId="3998" xr:uid="{09136190-AB66-4A12-9771-68B7F6B61155}"/>
    <cellStyle name="20% - uthevingsfarge 3 3 3" xfId="3999" xr:uid="{19A30FA5-A2D5-4945-8506-8C0D87BAC28E}"/>
    <cellStyle name="20% - uthevingsfarge 3 3 3 2" xfId="4000" xr:uid="{67078B85-9CE5-4238-B8C2-DBDB37AEB0CC}"/>
    <cellStyle name="20% - uthevingsfarge 3 3 3 2 2" xfId="4001" xr:uid="{B2EC3B21-A329-4CAE-85A7-F455DD6D4F49}"/>
    <cellStyle name="20% - uthevingsfarge 3 3 3 2 2 2" xfId="4002" xr:uid="{956083F6-DADD-441E-89B1-CC5E02086D1C}"/>
    <cellStyle name="20% - uthevingsfarge 3 3 3 2 2_3. Chng in credit spreads" xfId="4003" xr:uid="{E1B4D6BA-C10A-4DCE-927B-A6478A5AF56F}"/>
    <cellStyle name="20% - uthevingsfarge 3 3 3 2 3" xfId="4004" xr:uid="{CFFECFDA-24E6-4208-B968-9D18E4AEC1C3}"/>
    <cellStyle name="20% - uthevingsfarge 3 3 3 2 3 2" xfId="4005" xr:uid="{FE1CCC95-8DC9-4C56-BD00-079FB2A970AF}"/>
    <cellStyle name="20% - uthevingsfarge 3 3 3 2 3_3. Chng in credit spreads" xfId="4006" xr:uid="{8014D796-4354-4BAF-8C1C-D957961FCB04}"/>
    <cellStyle name="20% - uthevingsfarge 3 3 3 2 4" xfId="4007" xr:uid="{CBD2E24C-C7F7-4E1A-B352-972E1B6810C3}"/>
    <cellStyle name="20% - uthevingsfarge 3 3 3 2 5" xfId="61981" xr:uid="{91257AA5-3CDF-4176-A697-A15D34EFD302}"/>
    <cellStyle name="20% - uthevingsfarge 3 3 3 2_3. Chng in credit spreads" xfId="4008" xr:uid="{AB4649EB-F473-4AB4-9740-93DABF2F297C}"/>
    <cellStyle name="20% - uthevingsfarge 3 3 3 3" xfId="4009" xr:uid="{01920667-B3C7-43FD-9CB3-EDE1519D9F3D}"/>
    <cellStyle name="20% - uthevingsfarge 3 3 3 3 2" xfId="4010" xr:uid="{084CEC7E-EA84-4E44-B986-A6C73C9BDD79}"/>
    <cellStyle name="20% - uthevingsfarge 3 3 3 3_3. Chng in credit spreads" xfId="4011" xr:uid="{33D228D5-0CD0-4682-84CB-CEC0873D68B4}"/>
    <cellStyle name="20% - uthevingsfarge 3 3 3 4" xfId="4012" xr:uid="{04F5F5B4-5DF3-4F2C-86E3-EB3ED8DB134E}"/>
    <cellStyle name="20% - uthevingsfarge 3 3 3 4 2" xfId="4013" xr:uid="{AB2BE151-6FB1-41FA-AF7D-3196D4794B17}"/>
    <cellStyle name="20% - uthevingsfarge 3 3 3 4_3. Chng in credit spreads" xfId="4014" xr:uid="{EF4422C5-B192-4DB7-BB49-0DAB4745B01F}"/>
    <cellStyle name="20% - uthevingsfarge 3 3 3 5" xfId="4015" xr:uid="{AEDEC61E-A178-436B-B05F-3E43E3490503}"/>
    <cellStyle name="20% - uthevingsfarge 3 3 3 6" xfId="43366" xr:uid="{8C559A17-5958-4461-9D63-592CC16C278F}"/>
    <cellStyle name="20% - uthevingsfarge 3 3 3_3. Chng in credit spreads" xfId="4016" xr:uid="{01BFBE29-9E0F-48B3-9BBF-F2BDAE01657F}"/>
    <cellStyle name="20% - uthevingsfarge 3 3 4" xfId="4017" xr:uid="{4B8B57B9-5080-4B39-A10E-CA1863F663B8}"/>
    <cellStyle name="20% - uthevingsfarge 3 3 4 2" xfId="4018" xr:uid="{1EC823AF-C7D3-4AAF-9FE5-460F574361C5}"/>
    <cellStyle name="20% - uthevingsfarge 3 3 4 2 2" xfId="4019" xr:uid="{B3C707B2-DB89-4F3B-915B-F95A3AD36F2D}"/>
    <cellStyle name="20% - uthevingsfarge 3 3 4 2_3. Chng in credit spreads" xfId="4020" xr:uid="{6412F777-63C3-40C0-AD70-A97DEA526110}"/>
    <cellStyle name="20% - uthevingsfarge 3 3 4 3" xfId="4021" xr:uid="{13CEFAE9-5EC7-46CA-98C0-2A86702E7C27}"/>
    <cellStyle name="20% - uthevingsfarge 3 3 4 3 2" xfId="4022" xr:uid="{32E49E6F-6D26-43E3-9ABA-FFFB7D12F3D3}"/>
    <cellStyle name="20% - uthevingsfarge 3 3 4 3_3. Chng in credit spreads" xfId="4023" xr:uid="{BBEF6E8F-9ADF-4595-8AE3-4CE13EDF925E}"/>
    <cellStyle name="20% - uthevingsfarge 3 3 4 4" xfId="4024" xr:uid="{3C2C7F69-ED23-4C41-A050-12B3731892A1}"/>
    <cellStyle name="20% - uthevingsfarge 3 3 4 5" xfId="61982" xr:uid="{CDD4CC64-DE71-4C06-9B8B-C407377F0B6A}"/>
    <cellStyle name="20% - uthevingsfarge 3 3 4_3. Chng in credit spreads" xfId="4025" xr:uid="{A415B94F-DB5F-4F8A-9728-B7BAAB454C51}"/>
    <cellStyle name="20% - uthevingsfarge 3 3 5" xfId="4026" xr:uid="{C983C0B3-AC8E-4255-873E-A3F3224B345D}"/>
    <cellStyle name="20% - uthevingsfarge 3 3 5 2" xfId="4027" xr:uid="{EF0C2332-1657-4CB2-B196-0F94F1DA57AD}"/>
    <cellStyle name="20% - uthevingsfarge 3 3 5 3" xfId="15508" xr:uid="{274CC7AE-7AED-424C-BF2F-44C542FB66C8}"/>
    <cellStyle name="20% - uthevingsfarge 3 3 5_3. Chng in credit spreads" xfId="4028" xr:uid="{22C8D618-D10B-485B-A126-913AA252F0DA}"/>
    <cellStyle name="20% - uthevingsfarge 3 3 6" xfId="4029" xr:uid="{FF1CBD7D-69E6-42AE-99B8-2A9CC8E1338F}"/>
    <cellStyle name="20% - uthevingsfarge 3 3 6 2" xfId="4030" xr:uid="{D98230B8-8BF6-41FD-9036-75A63316F823}"/>
    <cellStyle name="20% - uthevingsfarge 3 3 6 3" xfId="15509" xr:uid="{FB9F3094-97ED-4905-B50E-F7709BE9736C}"/>
    <cellStyle name="20% - uthevingsfarge 3 3 6_3. Chng in credit spreads" xfId="4031" xr:uid="{BCE800BC-B2AE-4E01-94A8-76DCBB3969AB}"/>
    <cellStyle name="20% - uthevingsfarge 3 3 7" xfId="4032" xr:uid="{F3B1BCEE-7F15-4845-9765-0F3F6B38E56E}"/>
    <cellStyle name="20% - uthevingsfarge 3 3 7 2" xfId="4033" xr:uid="{31B64506-8866-468D-A6D2-045DF7A50230}"/>
    <cellStyle name="20% - uthevingsfarge 3 3 7_3. Chng in credit spreads" xfId="4034" xr:uid="{116B29CB-F9B0-4482-9F3E-B1B23FA5B36A}"/>
    <cellStyle name="20% - uthevingsfarge 3 3 8" xfId="15510" xr:uid="{9F2773A6-575A-41E5-A81C-9657F277487A}"/>
    <cellStyle name="20% - uthevingsfarge 3 3_4Q16" xfId="15511" xr:uid="{5B27C57E-3D38-46C0-90D3-22F085FFDC02}"/>
    <cellStyle name="20% - uthevingsfarge 3 30" xfId="15512" xr:uid="{F3D9B90F-E763-4325-8DB5-86ECBC0CEDF4}"/>
    <cellStyle name="20% - uthevingsfarge 3 30 2" xfId="15513" xr:uid="{3930AD0C-F594-4749-92D7-2B1F67ECC6EC}"/>
    <cellStyle name="20% - uthevingsfarge 3 30 2 2" xfId="15514" xr:uid="{FAF7EC14-07B9-4F46-A4A4-DB350EFA3FA2}"/>
    <cellStyle name="20% - uthevingsfarge 3 30 2 3" xfId="50591" xr:uid="{D0DD6932-5E1D-4FD8-8B29-4EE98BE756F5}"/>
    <cellStyle name="20% - uthevingsfarge 3 30 2_AVA DVA EL" xfId="15515" xr:uid="{B5887E0B-0256-4FE2-8FA3-9427D6E9176B}"/>
    <cellStyle name="20% - uthevingsfarge 3 30 3" xfId="15516" xr:uid="{8CEE059E-6537-4A94-B883-E5466151799D}"/>
    <cellStyle name="20% - uthevingsfarge 3 30 4" xfId="50592" xr:uid="{58269943-397D-4215-BDF6-43A0886B9FED}"/>
    <cellStyle name="20% - uthevingsfarge 3 30_4Q16" xfId="15517" xr:uid="{CBEA973E-D81F-488D-B7D7-E9496E1A90B9}"/>
    <cellStyle name="20% - uthevingsfarge 3 31" xfId="15518" xr:uid="{0D40DF92-1746-48E6-B69F-C63B94C7D08B}"/>
    <cellStyle name="20% - uthevingsfarge 3 31 2" xfId="15519" xr:uid="{905F7086-BA60-49C5-AABC-E8D4613B9CA4}"/>
    <cellStyle name="20% - uthevingsfarge 3 31 2 2" xfId="15520" xr:uid="{D4E36568-C4D2-4526-A54E-C8A4F78E8065}"/>
    <cellStyle name="20% - uthevingsfarge 3 31 2 3" xfId="50593" xr:uid="{49EB3AD4-160B-4C5E-B070-4124059DA22A}"/>
    <cellStyle name="20% - uthevingsfarge 3 31 2_AVA DVA EL" xfId="15521" xr:uid="{AF7DC299-A583-4E08-9B98-8D2CBF61C54E}"/>
    <cellStyle name="20% - uthevingsfarge 3 31 3" xfId="15522" xr:uid="{F7807448-E32F-4897-99F9-0BDA20503794}"/>
    <cellStyle name="20% - uthevingsfarge 3 31 4" xfId="50594" xr:uid="{B48D3588-BAF4-479C-B3A7-FB3F28F9A290}"/>
    <cellStyle name="20% - uthevingsfarge 3 31_4Q16" xfId="15523" xr:uid="{3CF97925-B264-406E-A39C-6F762913946B}"/>
    <cellStyle name="20% - uthevingsfarge 3 32" xfId="15524" xr:uid="{D1320933-1FFA-44D2-A9C4-464E3EB4FFB4}"/>
    <cellStyle name="20% - uthevingsfarge 3 32 2" xfId="15525" xr:uid="{1F4BC074-3C5D-4CD5-8D88-45C61410C8B3}"/>
    <cellStyle name="20% - uthevingsfarge 3 32 2 2" xfId="15526" xr:uid="{BFF06256-A976-4744-8B24-C79E1B8C2323}"/>
    <cellStyle name="20% - uthevingsfarge 3 32 2 3" xfId="50595" xr:uid="{409BB2DD-24E4-47C0-A452-4243E09DFA7C}"/>
    <cellStyle name="20% - uthevingsfarge 3 32 2_AVA DVA EL" xfId="15527" xr:uid="{D044FD55-9636-4167-BC48-024A39AD189E}"/>
    <cellStyle name="20% - uthevingsfarge 3 32 3" xfId="15528" xr:uid="{71C81F8D-4A06-4BCF-A49B-85F925C5ABF2}"/>
    <cellStyle name="20% - uthevingsfarge 3 32 4" xfId="50596" xr:uid="{1F5F16AA-846A-4DBC-BECB-584E1D16DFA3}"/>
    <cellStyle name="20% - uthevingsfarge 3 32_4Q16" xfId="15529" xr:uid="{7A513A40-258E-4913-82D8-891BA43C0D2B}"/>
    <cellStyle name="20% - uthevingsfarge 3 33" xfId="15530" xr:uid="{6067FD71-4F3D-466A-A3CF-5C60A59A69F8}"/>
    <cellStyle name="20% - uthevingsfarge 3 33 2" xfId="15531" xr:uid="{44A46F63-CF0F-4656-A607-48B7F56B61FF}"/>
    <cellStyle name="20% - uthevingsfarge 3 33 2 2" xfId="15532" xr:uid="{6644A340-49FB-429F-9EDF-E39893706D26}"/>
    <cellStyle name="20% - uthevingsfarge 3 33 2 3" xfId="50597" xr:uid="{F7699B98-9D57-44A9-AA59-F0FE14504EF3}"/>
    <cellStyle name="20% - uthevingsfarge 3 33 2_AVA DVA EL" xfId="15533" xr:uid="{D4D496E6-77B8-42EC-BB59-CADC17919FEC}"/>
    <cellStyle name="20% - uthevingsfarge 3 33 3" xfId="15534" xr:uid="{DCD15D76-0A6F-4A61-A0F3-20B5F68338E8}"/>
    <cellStyle name="20% - uthevingsfarge 3 33 4" xfId="50598" xr:uid="{68406987-4CDB-4949-AD0B-03A13968D7B7}"/>
    <cellStyle name="20% - uthevingsfarge 3 33_4Q16" xfId="15535" xr:uid="{AC2377B9-096D-4F39-8B9C-A51F2670B17B}"/>
    <cellStyle name="20% - uthevingsfarge 3 34" xfId="15536" xr:uid="{CD5A58E9-A092-4485-BEC2-0C72B0F8561B}"/>
    <cellStyle name="20% - uthevingsfarge 3 34 2" xfId="15537" xr:uid="{194AE64F-0FFD-4482-8770-CF0887D7E37C}"/>
    <cellStyle name="20% - uthevingsfarge 3 34 2 2" xfId="15538" xr:uid="{B685DE20-69B6-42D3-A1C9-05E39967F717}"/>
    <cellStyle name="20% - uthevingsfarge 3 34 2 3" xfId="50599" xr:uid="{C369F934-F1BE-4279-8EF3-A393C484428C}"/>
    <cellStyle name="20% - uthevingsfarge 3 34 2_AVA DVA EL" xfId="15539" xr:uid="{888B085A-DEA3-4550-8716-0962E2CC4325}"/>
    <cellStyle name="20% - uthevingsfarge 3 34 3" xfId="15540" xr:uid="{FFA20B69-4BCA-49E4-84F6-E2D1E8664D0F}"/>
    <cellStyle name="20% - uthevingsfarge 3 34 4" xfId="50600" xr:uid="{72824091-E73E-46DF-B9D2-2EC3755EFCD4}"/>
    <cellStyle name="20% - uthevingsfarge 3 34_4Q16" xfId="15541" xr:uid="{46884963-3844-405D-9C87-895974FE19DD}"/>
    <cellStyle name="20% - uthevingsfarge 3 35" xfId="15542" xr:uid="{DFBCB1DD-4859-4A5A-9A5D-4EB46090A7CD}"/>
    <cellStyle name="20% - uthevingsfarge 3 35 2" xfId="15543" xr:uid="{EA815EA8-7138-4951-896C-CFDA1EF223C4}"/>
    <cellStyle name="20% - uthevingsfarge 3 35 2 2" xfId="15544" xr:uid="{50A40816-2BF3-426E-BABA-9C59A02B2E6C}"/>
    <cellStyle name="20% - uthevingsfarge 3 35 2 3" xfId="50601" xr:uid="{98EC3559-47B2-4415-A120-3465E11E2F0F}"/>
    <cellStyle name="20% - uthevingsfarge 3 35 2_AVA DVA EL" xfId="15545" xr:uid="{7E456DCE-A941-43BB-8A49-8C72922320D1}"/>
    <cellStyle name="20% - uthevingsfarge 3 35 3" xfId="15546" xr:uid="{9EF9618E-F27A-4AD5-93F6-36A4009AB8F0}"/>
    <cellStyle name="20% - uthevingsfarge 3 35 4" xfId="50602" xr:uid="{FA88642B-B81F-4A7A-AF91-B6A9BE544E1F}"/>
    <cellStyle name="20% - uthevingsfarge 3 35_4Q16" xfId="15547" xr:uid="{013AFFFC-0D19-4268-BA6A-4BB3EC6A5050}"/>
    <cellStyle name="20% - uthevingsfarge 3 36" xfId="15548" xr:uid="{E4F1DDA7-DC56-40B0-8289-86FDCE99B130}"/>
    <cellStyle name="20% - uthevingsfarge 3 36 2" xfId="15549" xr:uid="{89BEEB22-8BBD-48FC-860B-05CC13B596C1}"/>
    <cellStyle name="20% - uthevingsfarge 3 36 2 2" xfId="15550" xr:uid="{E746CB14-D3DF-4946-BAC2-132065B48569}"/>
    <cellStyle name="20% - uthevingsfarge 3 36 2 3" xfId="50603" xr:uid="{DCAD3CBD-0B83-4119-9691-A8E3EDA787E3}"/>
    <cellStyle name="20% - uthevingsfarge 3 36 2_AVA DVA EL" xfId="15551" xr:uid="{B9710208-22BB-46DF-82EC-72A8FC00968D}"/>
    <cellStyle name="20% - uthevingsfarge 3 36 3" xfId="15552" xr:uid="{19D14D28-B16A-424F-9A1C-BBDC3BBCB5A5}"/>
    <cellStyle name="20% - uthevingsfarge 3 36 4" xfId="50604" xr:uid="{2A28DED1-BFAD-4663-B37E-2998F730A92B}"/>
    <cellStyle name="20% - uthevingsfarge 3 36_4Q16" xfId="15553" xr:uid="{76B3E7AD-DA08-477B-8743-B65297F24F21}"/>
    <cellStyle name="20% - uthevingsfarge 3 37" xfId="15554" xr:uid="{9E08CEE4-03E7-4618-ABDB-5E13DE04F00F}"/>
    <cellStyle name="20% - uthevingsfarge 3 37 2" xfId="15555" xr:uid="{C1977E17-E8BF-4C02-9D71-F4F85374138D}"/>
    <cellStyle name="20% - uthevingsfarge 3 37 2 2" xfId="15556" xr:uid="{EC7F504B-9358-462B-A7D4-F245F43219E6}"/>
    <cellStyle name="20% - uthevingsfarge 3 37 2 3" xfId="50605" xr:uid="{23733B16-C1FD-48A9-84B9-95CB9844D387}"/>
    <cellStyle name="20% - uthevingsfarge 3 37 2_AVA DVA EL" xfId="15557" xr:uid="{57C2FCEF-77F8-4265-A870-0971D713C3C3}"/>
    <cellStyle name="20% - uthevingsfarge 3 37 3" xfId="15558" xr:uid="{A64FCF72-DDE1-4B62-9C56-A70BF7D3ADFB}"/>
    <cellStyle name="20% - uthevingsfarge 3 37 4" xfId="50606" xr:uid="{0135E64E-925C-4A4A-AF40-D75F34BE0EA5}"/>
    <cellStyle name="20% - uthevingsfarge 3 37_4Q16" xfId="15559" xr:uid="{1C4C2D51-DA72-4831-BEAC-B78DB5594F62}"/>
    <cellStyle name="20% - uthevingsfarge 3 38" xfId="15560" xr:uid="{4D7CCF16-349B-4630-A7BE-1AA2AD2C4F87}"/>
    <cellStyle name="20% - uthevingsfarge 3 38 2" xfId="15561" xr:uid="{AD55CCD4-A142-4B69-86CB-E6EE7AD3E8B8}"/>
    <cellStyle name="20% - uthevingsfarge 3 38 2 2" xfId="15562" xr:uid="{C14176EB-CF95-4533-8A42-977CF3E69620}"/>
    <cellStyle name="20% - uthevingsfarge 3 38 2 3" xfId="50607" xr:uid="{A870C894-8CA6-42BC-91FE-DBF69EEED695}"/>
    <cellStyle name="20% - uthevingsfarge 3 38 2_AVA DVA EL" xfId="15563" xr:uid="{A5BA4666-C32B-4ADA-AE08-6F1A1E5F1D42}"/>
    <cellStyle name="20% - uthevingsfarge 3 38 3" xfId="15564" xr:uid="{14E71FCD-7810-4540-877B-F76CE3F736EF}"/>
    <cellStyle name="20% - uthevingsfarge 3 38 4" xfId="50608" xr:uid="{3BA258E3-4850-4BA7-B40C-93D57727BD94}"/>
    <cellStyle name="20% - uthevingsfarge 3 38_4Q16" xfId="15565" xr:uid="{20106241-8FFA-496A-B08A-3FDF5188129F}"/>
    <cellStyle name="20% - uthevingsfarge 3 39" xfId="15566" xr:uid="{A6216777-15C8-4EFF-8CAA-BF1A52C06A63}"/>
    <cellStyle name="20% - uthevingsfarge 3 39 2" xfId="15567" xr:uid="{D196467D-AC61-47F8-88E6-54AD14F79A50}"/>
    <cellStyle name="20% - uthevingsfarge 3 39 2 2" xfId="15568" xr:uid="{4BE05E32-09A5-4BF4-A0EE-CEA55411B562}"/>
    <cellStyle name="20% - uthevingsfarge 3 39 2 3" xfId="50609" xr:uid="{622B39DD-F581-45B3-9CEF-E7CDDC3BE797}"/>
    <cellStyle name="20% - uthevingsfarge 3 39 2_AVA DVA EL" xfId="15569" xr:uid="{905AEFCF-048A-45F0-82B0-CEB50DE4AA7D}"/>
    <cellStyle name="20% - uthevingsfarge 3 39 3" xfId="15570" xr:uid="{D98628E3-2B6E-4961-9915-EBF15370ABAA}"/>
    <cellStyle name="20% - uthevingsfarge 3 39 4" xfId="50610" xr:uid="{42C5C52A-4E6C-4C55-801F-174AA008E570}"/>
    <cellStyle name="20% - uthevingsfarge 3 39_4Q16" xfId="15571" xr:uid="{7FB91BC4-105D-4F2C-95BB-3BD61E7F57CD}"/>
    <cellStyle name="20% - uthevingsfarge 3 4" xfId="4035" xr:uid="{294F0DD2-BAED-4260-B832-743D6B9E0A0C}"/>
    <cellStyle name="20% - uthevingsfarge 3 4 10" xfId="40906" xr:uid="{507C2B56-AD9B-4F2A-B381-65DD7C2830DF}"/>
    <cellStyle name="20% - uthevingsfarge 3 4 2" xfId="4036" xr:uid="{421746F0-A60E-4CCC-AFEE-C255DF50A5D5}"/>
    <cellStyle name="20% - uthevingsfarge 3 4 2 2" xfId="4037" xr:uid="{CB99AFF3-5B0E-498D-AF67-27446CF73A9F}"/>
    <cellStyle name="20% - uthevingsfarge 3 4 2 2 2" xfId="4038" xr:uid="{FC151EAC-53CF-48AA-8C81-65B5319D17CC}"/>
    <cellStyle name="20% - uthevingsfarge 3 4 2 2_3. Chng in credit spreads" xfId="4039" xr:uid="{6B58B302-DE2F-4871-A9BB-4490A0F53836}"/>
    <cellStyle name="20% - uthevingsfarge 3 4 2 3" xfId="4040" xr:uid="{A31BCA97-1A00-4412-9C2D-55CE1EF76279}"/>
    <cellStyle name="20% - uthevingsfarge 3 4 2 3 2" xfId="4041" xr:uid="{6A52D9AC-3A30-4524-AC3D-A1982247DF65}"/>
    <cellStyle name="20% - uthevingsfarge 3 4 2 3_3. Chng in credit spreads" xfId="4042" xr:uid="{02CCB20B-23EC-4556-B2EB-1DE7D0E5A647}"/>
    <cellStyle name="20% - uthevingsfarge 3 4 2 4" xfId="4043" xr:uid="{8ECB7C26-E330-471B-8A2A-3603BD202EA9}"/>
    <cellStyle name="20% - uthevingsfarge 3 4 2 5" xfId="40907" xr:uid="{C638409E-C366-4A6E-89A9-50E8491EC088}"/>
    <cellStyle name="20% - uthevingsfarge 3 4 2 6" xfId="40908" xr:uid="{8AAB2D2A-9202-4A24-B784-8E8671C692AF}"/>
    <cellStyle name="20% - uthevingsfarge 3 4 2 7" xfId="40909" xr:uid="{6CBD5D7B-8E1D-4664-B5F8-6C141F471BAC}"/>
    <cellStyle name="20% - uthevingsfarge 3 4 2 8" xfId="40910" xr:uid="{B8653EDF-A912-4A90-884C-E3C6BF7A2436}"/>
    <cellStyle name="20% - uthevingsfarge 3 4 2 9" xfId="40911" xr:uid="{09A00002-2E3B-4BC4-829E-895551357B61}"/>
    <cellStyle name="20% - uthevingsfarge 3 4 2_3. Chng in credit spreads" xfId="4044" xr:uid="{79005209-1751-4255-90EC-F9F00101CCEB}"/>
    <cellStyle name="20% - uthevingsfarge 3 4 3" xfId="4045" xr:uid="{7F113BDA-339C-49CB-B47B-FC7F06FED70E}"/>
    <cellStyle name="20% - uthevingsfarge 3 4 3 2" xfId="4046" xr:uid="{8646196A-C939-494B-8FB3-2AB9B569032B}"/>
    <cellStyle name="20% - uthevingsfarge 3 4 3 3" xfId="15572" xr:uid="{E2D72FBC-DC4D-4322-AEA4-CA91F67A1C44}"/>
    <cellStyle name="20% - uthevingsfarge 3 4 3_3. Chng in credit spreads" xfId="4047" xr:uid="{55F66473-55EC-48CE-BEE0-F9BF6AD90FE6}"/>
    <cellStyle name="20% - uthevingsfarge 3 4 4" xfId="4048" xr:uid="{1B5407A7-0E0B-4AB7-A34C-7BDE671F7900}"/>
    <cellStyle name="20% - uthevingsfarge 3 4 4 2" xfId="4049" xr:uid="{2FB44528-CA24-4F2D-9634-F3E5A5DFC56A}"/>
    <cellStyle name="20% - uthevingsfarge 3 4 4 2 2" xfId="61983" xr:uid="{274D7C4E-FBD7-4BFA-ABAD-B5B975E06568}"/>
    <cellStyle name="20% - uthevingsfarge 3 4 4 2_AccImp" xfId="61984" xr:uid="{E6CF2F8B-3D98-4FFB-A7F0-1C3582409FAD}"/>
    <cellStyle name="20% - uthevingsfarge 3 4 4 3" xfId="15573" xr:uid="{07E91036-7477-4E6C-A872-B8D4C45E411C}"/>
    <cellStyle name="20% - uthevingsfarge 3 4 4_3. Chng in credit spreads" xfId="4050" xr:uid="{92FD8B82-DFBA-47DA-8A5F-30560594F610}"/>
    <cellStyle name="20% - uthevingsfarge 3 4 5" xfId="4051" xr:uid="{955DBD8D-7EC8-4EE7-AD09-616479CEDCDA}"/>
    <cellStyle name="20% - uthevingsfarge 3 4 5 2" xfId="15574" xr:uid="{5023CC80-F42A-4C93-A732-A2E789E005FE}"/>
    <cellStyle name="20% - uthevingsfarge 3 4 5 3" xfId="15575" xr:uid="{A162F888-AE68-4F1F-9BB7-58C9DFBFA40D}"/>
    <cellStyle name="20% - uthevingsfarge 3 4 5_AVA DVA EL" xfId="15576" xr:uid="{BB83AF41-6070-4EB1-A202-F56AE6B66FB6}"/>
    <cellStyle name="20% - uthevingsfarge 3 4 6" xfId="15577" xr:uid="{D06A6A24-F28B-4556-BBCB-4E79F1E690BD}"/>
    <cellStyle name="20% - uthevingsfarge 3 4 6 2" xfId="15578" xr:uid="{4E90B107-999F-4257-AA6A-6C00A418F746}"/>
    <cellStyle name="20% - uthevingsfarge 3 4 6_AVA DVA EL" xfId="15579" xr:uid="{3F69D08E-6AFD-4ACE-BC28-1051AB139633}"/>
    <cellStyle name="20% - uthevingsfarge 3 4 7" xfId="15580" xr:uid="{7DA983F6-0E83-4B0E-BE56-77B59772468C}"/>
    <cellStyle name="20% - uthevingsfarge 3 4 8" xfId="40912" xr:uid="{6A4F0C18-568D-45F6-879A-4FFFE7A26DD5}"/>
    <cellStyle name="20% - uthevingsfarge 3 4 9" xfId="40913" xr:uid="{577E4A18-A2F7-4523-AFB7-C8BF1634A658}"/>
    <cellStyle name="20% - uthevingsfarge 3 4_3. Chng in credit spreads" xfId="4052" xr:uid="{F9E9760E-5C72-499C-9063-06026E0FC27A}"/>
    <cellStyle name="20% - uthevingsfarge 3 40" xfId="15581" xr:uid="{1FE35661-8F81-49BF-99EB-03F55DAA32B8}"/>
    <cellStyle name="20% - uthevingsfarge 3 40 2" xfId="15582" xr:uid="{32E9C7FD-4577-46E0-84A4-4822DF12C024}"/>
    <cellStyle name="20% - uthevingsfarge 3 40 2 2" xfId="15583" xr:uid="{C2D6A1B3-5628-4A50-B178-41048254EC05}"/>
    <cellStyle name="20% - uthevingsfarge 3 40 2 3" xfId="50611" xr:uid="{61D66B9A-FA1E-42E3-BD26-22C7F9F147AC}"/>
    <cellStyle name="20% - uthevingsfarge 3 40 2_AVA DVA EL" xfId="15584" xr:uid="{EC7B1B16-3B98-40FF-B8ED-76FD41075545}"/>
    <cellStyle name="20% - uthevingsfarge 3 40 3" xfId="15585" xr:uid="{19CB996B-055B-4517-A215-960CCFB85F8B}"/>
    <cellStyle name="20% - uthevingsfarge 3 40 4" xfId="50612" xr:uid="{B36222FC-D8F4-4C7E-8476-FFF4338C33ED}"/>
    <cellStyle name="20% - uthevingsfarge 3 40_4Q16" xfId="15586" xr:uid="{6BC336E7-8DF1-4343-B082-2D05A3744DCD}"/>
    <cellStyle name="20% - uthevingsfarge 3 41" xfId="15587" xr:uid="{79A143BE-922C-446B-9837-7E6C49FE1977}"/>
    <cellStyle name="20% - uthevingsfarge 3 41 2" xfId="15588" xr:uid="{9995B1E0-941B-4DA9-94A0-DBA5875678C8}"/>
    <cellStyle name="20% - uthevingsfarge 3 41 2 2" xfId="15589" xr:uid="{52E75591-5021-4D62-9633-E9067AEB40BA}"/>
    <cellStyle name="20% - uthevingsfarge 3 41 2 3" xfId="50613" xr:uid="{3E5FC5A8-DE4E-4A67-957B-3053AF967648}"/>
    <cellStyle name="20% - uthevingsfarge 3 41 2_AVA DVA EL" xfId="15590" xr:uid="{A6855966-F4C1-418E-BF9F-CD9C0C369937}"/>
    <cellStyle name="20% - uthevingsfarge 3 41 3" xfId="15591" xr:uid="{7EE01922-3568-4E48-8ECB-94444D4D8D14}"/>
    <cellStyle name="20% - uthevingsfarge 3 41 4" xfId="50614" xr:uid="{C7418FF0-1B4B-4A1A-9C5F-19611233D508}"/>
    <cellStyle name="20% - uthevingsfarge 3 41_4Q16" xfId="15592" xr:uid="{04FAA063-BFB6-446B-A151-E1147B14D279}"/>
    <cellStyle name="20% - uthevingsfarge 3 42" xfId="15593" xr:uid="{D5137867-88B2-4447-9752-BA5106489DDF}"/>
    <cellStyle name="20% - uthevingsfarge 3 42 2" xfId="15594" xr:uid="{A28B6427-05D0-4000-A899-832DFC21371A}"/>
    <cellStyle name="20% - uthevingsfarge 3 42 2 2" xfId="15595" xr:uid="{AFAF8213-4812-47FA-99CD-0576BEEA32D2}"/>
    <cellStyle name="20% - uthevingsfarge 3 42 2 3" xfId="50615" xr:uid="{EBE2F4D1-A616-470C-AB59-C4DF5E917FAF}"/>
    <cellStyle name="20% - uthevingsfarge 3 42 2_AVA DVA EL" xfId="15596" xr:uid="{0DC845F0-6F3A-4005-B1CE-C23CF4DE8685}"/>
    <cellStyle name="20% - uthevingsfarge 3 42 3" xfId="15597" xr:uid="{3BD34751-3D2F-42DE-9701-59FBCC504D50}"/>
    <cellStyle name="20% - uthevingsfarge 3 42 4" xfId="50616" xr:uid="{453125BD-499E-41D1-91CB-B6E39EC3D494}"/>
    <cellStyle name="20% - uthevingsfarge 3 42_4Q16" xfId="15598" xr:uid="{FD4F8729-FA96-4968-A6CF-08905E615099}"/>
    <cellStyle name="20% - uthevingsfarge 3 43" xfId="15599" xr:uid="{6C806B95-5173-4456-9BCC-A1D21ABF63FB}"/>
    <cellStyle name="20% - uthevingsfarge 3 43 2" xfId="15600" xr:uid="{3CBAC72F-E582-4764-A10E-7CB35A96DC7B}"/>
    <cellStyle name="20% - uthevingsfarge 3 43 2 2" xfId="15601" xr:uid="{691D1FAF-10C1-4B4B-BFF9-78DC1D11734F}"/>
    <cellStyle name="20% - uthevingsfarge 3 43 2 3" xfId="50617" xr:uid="{4828D095-FD25-4328-94DF-A9DA7115310E}"/>
    <cellStyle name="20% - uthevingsfarge 3 43 2_AVA DVA EL" xfId="15602" xr:uid="{9001CC83-B56C-4407-B63C-2C1DF079F7B5}"/>
    <cellStyle name="20% - uthevingsfarge 3 43 3" xfId="15603" xr:uid="{488240D0-3FE7-40A3-9568-59D4A0C836A6}"/>
    <cellStyle name="20% - uthevingsfarge 3 43 4" xfId="50618" xr:uid="{3153DAB3-F7E4-48E1-8EAB-13463932443A}"/>
    <cellStyle name="20% - uthevingsfarge 3 43_4Q16" xfId="15604" xr:uid="{23FE9EBB-4013-4FAC-980E-383150C00FE9}"/>
    <cellStyle name="20% - uthevingsfarge 3 44" xfId="15605" xr:uid="{8E69A090-4612-4D78-86EC-B8CAF5360381}"/>
    <cellStyle name="20% - uthevingsfarge 3 44 2" xfId="15606" xr:uid="{BE59A6FA-3E73-4822-B484-851184C5CB21}"/>
    <cellStyle name="20% - uthevingsfarge 3 44 2 2" xfId="15607" xr:uid="{C38E2068-1B82-4935-BEC9-746428059F0D}"/>
    <cellStyle name="20% - uthevingsfarge 3 44 2 3" xfId="50619" xr:uid="{B52DA979-87B3-4218-8661-8E1089E1911C}"/>
    <cellStyle name="20% - uthevingsfarge 3 44 2_AVA DVA EL" xfId="15608" xr:uid="{A0ADB15A-1832-4487-99DC-90CAB30BE63A}"/>
    <cellStyle name="20% - uthevingsfarge 3 44 3" xfId="15609" xr:uid="{02DF2EFE-37E5-4EFD-89FB-033ED020CB95}"/>
    <cellStyle name="20% - uthevingsfarge 3 44 4" xfId="50620" xr:uid="{CBEDED39-E3E4-415B-A2CE-4D049C296DB4}"/>
    <cellStyle name="20% - uthevingsfarge 3 44_4Q16" xfId="15610" xr:uid="{0C76D691-93AC-47E8-8260-CB34BFB7282E}"/>
    <cellStyle name="20% - uthevingsfarge 3 45" xfId="15611" xr:uid="{F0F0DB8D-A81F-44EE-BDAB-5B9D21775C6E}"/>
    <cellStyle name="20% - uthevingsfarge 3 45 2" xfId="15612" xr:uid="{31FEAB0A-C0A4-4066-84D5-FF5BE010D285}"/>
    <cellStyle name="20% - uthevingsfarge 3 45 2 2" xfId="15613" xr:uid="{54433056-F636-4933-A758-E6BF70B9BF26}"/>
    <cellStyle name="20% - uthevingsfarge 3 45 2 3" xfId="50621" xr:uid="{A881BFAF-B91C-4416-9F90-02149F084FE6}"/>
    <cellStyle name="20% - uthevingsfarge 3 45 2_AVA DVA EL" xfId="15614" xr:uid="{D557034C-1DB0-4220-BA46-9EFCC01A1C8D}"/>
    <cellStyle name="20% - uthevingsfarge 3 45 3" xfId="15615" xr:uid="{BE0C8014-E90C-438B-94BB-5C2E368B586A}"/>
    <cellStyle name="20% - uthevingsfarge 3 45 4" xfId="50622" xr:uid="{36BC7DBC-A922-4922-93CA-92E32683D6D9}"/>
    <cellStyle name="20% - uthevingsfarge 3 45_4Q16" xfId="15616" xr:uid="{AD3ADE02-BAF2-4143-AFBB-33DE14A20E55}"/>
    <cellStyle name="20% - uthevingsfarge 3 46" xfId="15617" xr:uid="{4741E6E6-8672-4BB5-AB13-E6938D575B65}"/>
    <cellStyle name="20% - uthevingsfarge 3 46 2" xfId="15618" xr:uid="{E53A05A9-BB55-46EE-A37C-8EE305A23884}"/>
    <cellStyle name="20% - uthevingsfarge 3 46 2 2" xfId="15619" xr:uid="{7EB9B199-924D-4641-A64A-2E0B10E43522}"/>
    <cellStyle name="20% - uthevingsfarge 3 46 2 3" xfId="50623" xr:uid="{4D910680-C13E-4585-8CF3-5FE6734409F8}"/>
    <cellStyle name="20% - uthevingsfarge 3 46 2_AVA DVA EL" xfId="15620" xr:uid="{F4D5576E-AC2F-4208-A0DF-4DB1BF9681BB}"/>
    <cellStyle name="20% - uthevingsfarge 3 46 3" xfId="15621" xr:uid="{3698E597-BC75-49BF-AFD5-5CBB8D8CF5C7}"/>
    <cellStyle name="20% - uthevingsfarge 3 46 4" xfId="50624" xr:uid="{FB5F8E5E-6230-45E9-976C-B8CF4E19B457}"/>
    <cellStyle name="20% - uthevingsfarge 3 46_4Q16" xfId="15622" xr:uid="{2B1FB692-0F42-4B78-8FD3-546C933A4FDA}"/>
    <cellStyle name="20% - uthevingsfarge 3 47" xfId="15623" xr:uid="{4226B332-4AD5-478F-BB32-8298DAF61881}"/>
    <cellStyle name="20% - uthevingsfarge 3 47 2" xfId="15624" xr:uid="{A67D2FF1-3457-4920-9361-79C5B98A3286}"/>
    <cellStyle name="20% - uthevingsfarge 3 47 2 2" xfId="15625" xr:uid="{D0BD9AD7-6C24-44FD-B3DF-B4C279699EA3}"/>
    <cellStyle name="20% - uthevingsfarge 3 47 2 3" xfId="50625" xr:uid="{A509E442-4D66-4B0D-B761-EA5ACFD4E3B8}"/>
    <cellStyle name="20% - uthevingsfarge 3 47 2_AVA DVA EL" xfId="15626" xr:uid="{319FBD84-3659-4103-A50F-62F0393348AA}"/>
    <cellStyle name="20% - uthevingsfarge 3 47 3" xfId="15627" xr:uid="{98C99B16-18A5-4865-B09F-0793E1F0C0BF}"/>
    <cellStyle name="20% - uthevingsfarge 3 47 4" xfId="50626" xr:uid="{C8FB7DF4-9E2B-4853-9916-BD69DBD8D368}"/>
    <cellStyle name="20% - uthevingsfarge 3 47_4Q16" xfId="15628" xr:uid="{0F41D5AF-CE2F-4F60-B0AC-1C2B8AE58781}"/>
    <cellStyle name="20% - uthevingsfarge 3 48" xfId="15629" xr:uid="{F518CFF1-CE35-4FB9-B929-82C227220D82}"/>
    <cellStyle name="20% - uthevingsfarge 3 48 2" xfId="15630" xr:uid="{6DFE571B-5079-481F-9761-37C0C604CBE2}"/>
    <cellStyle name="20% - uthevingsfarge 3 48 2 2" xfId="15631" xr:uid="{90D24F1D-7089-4ED3-B97B-2F12CB816635}"/>
    <cellStyle name="20% - uthevingsfarge 3 48 2 3" xfId="50627" xr:uid="{5B8570DB-F991-42D0-9027-36B54673A5C0}"/>
    <cellStyle name="20% - uthevingsfarge 3 48 2_AVA DVA EL" xfId="15632" xr:uid="{34802D2A-8500-43C4-AAF0-1751D0218DDE}"/>
    <cellStyle name="20% - uthevingsfarge 3 48 3" xfId="15633" xr:uid="{4D6A40EF-092C-4744-9E24-B75D72C6B74F}"/>
    <cellStyle name="20% - uthevingsfarge 3 48 4" xfId="50628" xr:uid="{A7993D59-6EBE-40AE-AB65-12DB359B6598}"/>
    <cellStyle name="20% - uthevingsfarge 3 48_4Q16" xfId="15634" xr:uid="{8C9EBEF7-4C87-49AF-88D9-647A597446C3}"/>
    <cellStyle name="20% - uthevingsfarge 3 49" xfId="15635" xr:uid="{9A4BF32D-C7C6-48BC-AC57-857D988EA51E}"/>
    <cellStyle name="20% - uthevingsfarge 3 49 2" xfId="15636" xr:uid="{850A9447-A9E1-4BFF-889B-63CFF2B636F3}"/>
    <cellStyle name="20% - uthevingsfarge 3 49 2 2" xfId="15637" xr:uid="{0B376DA2-E2A8-4599-9907-241D6403E3AD}"/>
    <cellStyle name="20% - uthevingsfarge 3 49 2 3" xfId="50629" xr:uid="{3806C156-ED11-4D8E-9CCF-659414FEA877}"/>
    <cellStyle name="20% - uthevingsfarge 3 49 2_AVA DVA EL" xfId="15638" xr:uid="{D78EB17F-01C4-4F3A-B45C-D471B874A924}"/>
    <cellStyle name="20% - uthevingsfarge 3 49 3" xfId="15639" xr:uid="{A125E07F-5256-459F-9E74-D8072C9E9575}"/>
    <cellStyle name="20% - uthevingsfarge 3 49 4" xfId="50630" xr:uid="{7FF67583-990E-438A-81A9-F315CAA3261E}"/>
    <cellStyle name="20% - uthevingsfarge 3 49_4Q16" xfId="15640" xr:uid="{9D13099C-04FE-46EA-80B5-EFA8CE8B6B40}"/>
    <cellStyle name="20% - uthevingsfarge 3 5" xfId="4053" xr:uid="{2CC608FD-FAB3-4F4B-8059-46A5B4F367F0}"/>
    <cellStyle name="20% - uthevingsfarge 3 5 10" xfId="40914" xr:uid="{211946DC-4F64-4082-8488-FF3BA52E1F5F}"/>
    <cellStyle name="20% - uthevingsfarge 3 5 2" xfId="4054" xr:uid="{2C953BB0-80C0-4459-8144-36753F7359D6}"/>
    <cellStyle name="20% - uthevingsfarge 3 5 2 2" xfId="4055" xr:uid="{29218BE5-B015-4330-ACB5-510A0AA6FA68}"/>
    <cellStyle name="20% - uthevingsfarge 3 5 2 2 2" xfId="4056" xr:uid="{9D6E7D86-5F26-4BFB-9B87-690BB9C72BFF}"/>
    <cellStyle name="20% - uthevingsfarge 3 5 2 2_3. Chng in credit spreads" xfId="4057" xr:uid="{83D59D45-E49C-4E5C-8D85-E2D4DE47BBE3}"/>
    <cellStyle name="20% - uthevingsfarge 3 5 2 3" xfId="4058" xr:uid="{CA44D13A-6D05-4F5B-AE07-C9207B342942}"/>
    <cellStyle name="20% - uthevingsfarge 3 5 2 3 2" xfId="4059" xr:uid="{0F8EE3FC-4636-4D53-AD23-BC3A23358B91}"/>
    <cellStyle name="20% - uthevingsfarge 3 5 2 3_3. Chng in credit spreads" xfId="4060" xr:uid="{B0190D23-B17F-436E-A1A7-E69BFFFAA2E5}"/>
    <cellStyle name="20% - uthevingsfarge 3 5 2 4" xfId="4061" xr:uid="{75914B81-449C-4EB3-BCC2-2721F99023F0}"/>
    <cellStyle name="20% - uthevingsfarge 3 5 2 5" xfId="40915" xr:uid="{F220ED79-C13C-4C58-BE71-D25CA25FED84}"/>
    <cellStyle name="20% - uthevingsfarge 3 5 2 6" xfId="40916" xr:uid="{CAFF5320-F1C5-438D-AB38-0E10189B4429}"/>
    <cellStyle name="20% - uthevingsfarge 3 5 2 7" xfId="40917" xr:uid="{2897276A-B267-4E70-A992-AE083B06F180}"/>
    <cellStyle name="20% - uthevingsfarge 3 5 2 8" xfId="40918" xr:uid="{D2A723C0-ACF2-4E95-8926-5BC4066BA61D}"/>
    <cellStyle name="20% - uthevingsfarge 3 5 2 9" xfId="40919" xr:uid="{5B905392-456D-4D39-8F3B-65AACFCCBDE9}"/>
    <cellStyle name="20% - uthevingsfarge 3 5 2_3. Chng in credit spreads" xfId="4062" xr:uid="{173C6762-D1EA-4716-BC9C-799429375CFD}"/>
    <cellStyle name="20% - uthevingsfarge 3 5 3" xfId="4063" xr:uid="{53920175-3295-47D8-A619-775AE62ADE8C}"/>
    <cellStyle name="20% - uthevingsfarge 3 5 3 2" xfId="4064" xr:uid="{239FB804-78A3-4FCC-8971-D1DDC658D48E}"/>
    <cellStyle name="20% - uthevingsfarge 3 5 3_3. Chng in credit spreads" xfId="4065" xr:uid="{10F79404-BB84-451E-8D12-9F658916877D}"/>
    <cellStyle name="20% - uthevingsfarge 3 5 4" xfId="4066" xr:uid="{84C04ED6-B110-48A1-BC8C-C7402696CCB8}"/>
    <cellStyle name="20% - uthevingsfarge 3 5 4 2" xfId="4067" xr:uid="{FE9B2EDB-90E5-44AC-B3E2-805016470C40}"/>
    <cellStyle name="20% - uthevingsfarge 3 5 4_3. Chng in credit spreads" xfId="4068" xr:uid="{AF3D963C-5AAB-426F-A298-4C551F08FEF5}"/>
    <cellStyle name="20% - uthevingsfarge 3 5 5" xfId="4069" xr:uid="{A5141EEB-8B22-4257-BB78-B74DFEFFC59D}"/>
    <cellStyle name="20% - uthevingsfarge 3 5 6" xfId="40920" xr:uid="{C8C95B0E-A6FC-4302-9C4C-3CB8496EDB63}"/>
    <cellStyle name="20% - uthevingsfarge 3 5 7" xfId="40921" xr:uid="{8533B045-6C82-41F3-9DDA-7CD5D07610C2}"/>
    <cellStyle name="20% - uthevingsfarge 3 5 8" xfId="40922" xr:uid="{66F2D8CC-F31C-4AB8-B496-E917ECE773D9}"/>
    <cellStyle name="20% - uthevingsfarge 3 5 9" xfId="40923" xr:uid="{7BC061A0-0878-4FD0-942E-B3EF05AC11F4}"/>
    <cellStyle name="20% - uthevingsfarge 3 5_3. Chng in credit spreads" xfId="4070" xr:uid="{67E77BC9-5FB0-44A8-8AED-CE2A23836AB3}"/>
    <cellStyle name="20% - uthevingsfarge 3 50" xfId="15641" xr:uid="{3AA0E0EA-E427-461B-8860-A160EABD8D3F}"/>
    <cellStyle name="20% - uthevingsfarge 3 50 2" xfId="15642" xr:uid="{2C827306-C7BD-4EB2-AA23-89EF8FFD7C18}"/>
    <cellStyle name="20% - uthevingsfarge 3 50 2 2" xfId="15643" xr:uid="{67E548E3-941F-40A0-98C4-B5FC26B2A65F}"/>
    <cellStyle name="20% - uthevingsfarge 3 50 2 3" xfId="50631" xr:uid="{ABA75AA5-F9CB-454D-B1C6-9C9014B9C1D4}"/>
    <cellStyle name="20% - uthevingsfarge 3 50 2_AVA DVA EL" xfId="15644" xr:uid="{AD047943-2BF1-4576-8F38-A9DA87131938}"/>
    <cellStyle name="20% - uthevingsfarge 3 50 3" xfId="15645" xr:uid="{E2FE2513-4A1F-4861-B9A7-519FF528C96B}"/>
    <cellStyle name="20% - uthevingsfarge 3 50 4" xfId="50632" xr:uid="{BD8BD469-2D21-4188-8069-372079A3214B}"/>
    <cellStyle name="20% - uthevingsfarge 3 50_4Q16" xfId="15646" xr:uid="{AD42CCBD-E9B5-4B29-9CB2-A2A56B703679}"/>
    <cellStyle name="20% - uthevingsfarge 3 51" xfId="15647" xr:uid="{8ACD0A7F-3C21-44AA-9B6C-D475E6537C58}"/>
    <cellStyle name="20% - uthevingsfarge 3 51 2" xfId="15648" xr:uid="{E912EB74-BEC0-486B-BAF4-5D4492BA19FC}"/>
    <cellStyle name="20% - uthevingsfarge 3 51 2 2" xfId="15649" xr:uid="{B002F70C-059E-4200-90DC-ED55FBAF70B9}"/>
    <cellStyle name="20% - uthevingsfarge 3 51 2 3" xfId="50633" xr:uid="{352E2298-8562-4799-B3B8-5456DD15CCB2}"/>
    <cellStyle name="20% - uthevingsfarge 3 51 2_AVA DVA EL" xfId="15650" xr:uid="{FB44B834-AE22-4FE0-B271-7FAD7614EBF6}"/>
    <cellStyle name="20% - uthevingsfarge 3 51 3" xfId="15651" xr:uid="{CDCBED97-0E29-47D9-B232-945078D652D1}"/>
    <cellStyle name="20% - uthevingsfarge 3 51 4" xfId="50634" xr:uid="{51BC9436-2E31-4F2B-B11D-C1337EC422AC}"/>
    <cellStyle name="20% - uthevingsfarge 3 51_4Q16" xfId="15652" xr:uid="{D620D8EA-E6A0-41B8-B2FE-4E6E742CEE9C}"/>
    <cellStyle name="20% - uthevingsfarge 3 52" xfId="15653" xr:uid="{CE74CA58-3B39-42EE-9CBB-099774253264}"/>
    <cellStyle name="20% - uthevingsfarge 3 52 2" xfId="15654" xr:uid="{E57D050C-96DC-4473-9B56-9141B35C56D4}"/>
    <cellStyle name="20% - uthevingsfarge 3 52 2 2" xfId="15655" xr:uid="{812B6CF6-218E-4457-8C2B-CE0AA97BB284}"/>
    <cellStyle name="20% - uthevingsfarge 3 52 2 3" xfId="50635" xr:uid="{05419368-D199-4898-A456-D0194251FD9E}"/>
    <cellStyle name="20% - uthevingsfarge 3 52 2_AVA DVA EL" xfId="15656" xr:uid="{824534C1-59A9-4414-8875-9E03176017DD}"/>
    <cellStyle name="20% - uthevingsfarge 3 52 3" xfId="15657" xr:uid="{88320CE2-1DB7-4303-BAF7-F193A32F2BF3}"/>
    <cellStyle name="20% - uthevingsfarge 3 52 4" xfId="50636" xr:uid="{15D46EBD-497E-44CD-9837-251DE94F0DDB}"/>
    <cellStyle name="20% - uthevingsfarge 3 52_4Q16" xfId="15658" xr:uid="{40A76266-BF0C-423E-A351-53BB002892F4}"/>
    <cellStyle name="20% - uthevingsfarge 3 53" xfId="15659" xr:uid="{E4C6705D-15D8-4447-ABC7-7D6374663536}"/>
    <cellStyle name="20% - uthevingsfarge 3 53 2" xfId="15660" xr:uid="{7C855FC5-B33C-4993-9A8B-0BA61723BF9D}"/>
    <cellStyle name="20% - uthevingsfarge 3 53 2 2" xfId="15661" xr:uid="{CCD2EBD2-9C2E-46F5-8D01-5DD5974E88A2}"/>
    <cellStyle name="20% - uthevingsfarge 3 53 2 3" xfId="50637" xr:uid="{A264A6E0-C8EE-4236-8561-9CA067597508}"/>
    <cellStyle name="20% - uthevingsfarge 3 53 2_AVA DVA EL" xfId="15662" xr:uid="{3A108F7C-3228-47A0-91CA-A374934D2754}"/>
    <cellStyle name="20% - uthevingsfarge 3 53 3" xfId="15663" xr:uid="{1CB5FFFC-CDA9-44B7-A796-D46420605A2B}"/>
    <cellStyle name="20% - uthevingsfarge 3 53 4" xfId="50638" xr:uid="{3E97E50C-7E72-42D4-9725-41E63AB1DFE2}"/>
    <cellStyle name="20% - uthevingsfarge 3 53_4Q16" xfId="15664" xr:uid="{6F8DE79B-7950-47DB-B901-8E199CC166DE}"/>
    <cellStyle name="20% - uthevingsfarge 3 54" xfId="15665" xr:uid="{D40651C8-47E4-4A8C-A386-CBD124A1395C}"/>
    <cellStyle name="20% - uthevingsfarge 3 54 2" xfId="15666" xr:uid="{1A38F0F3-7455-432D-855C-0F76FB0F7060}"/>
    <cellStyle name="20% - uthevingsfarge 3 54 2 2" xfId="15667" xr:uid="{63E1842B-0856-4EAA-A71B-F5707710788A}"/>
    <cellStyle name="20% - uthevingsfarge 3 54 2 3" xfId="50639" xr:uid="{09BDC0D0-0232-41CA-9B1A-AF8240CCB0C5}"/>
    <cellStyle name="20% - uthevingsfarge 3 54 2_AVA DVA EL" xfId="15668" xr:uid="{51558A3F-07AD-47B3-83D6-EFFEEB2F419E}"/>
    <cellStyle name="20% - uthevingsfarge 3 54 3" xfId="15669" xr:uid="{F342D7C4-68AF-41A1-A4B0-5C2EDBF1188E}"/>
    <cellStyle name="20% - uthevingsfarge 3 54 4" xfId="50640" xr:uid="{F1024711-D4A7-4428-B5E6-48EA96862666}"/>
    <cellStyle name="20% - uthevingsfarge 3 54_4Q16" xfId="15670" xr:uid="{5B24B408-E6FD-4307-AA63-9B1A1D11A139}"/>
    <cellStyle name="20% - uthevingsfarge 3 55" xfId="15671" xr:uid="{E62C2E33-D88F-4F7F-9958-CD1551C90321}"/>
    <cellStyle name="20% - uthevingsfarge 3 55 2" xfId="15672" xr:uid="{F88D3CDA-8335-4234-A164-4D730D11E46C}"/>
    <cellStyle name="20% - uthevingsfarge 3 55 2 2" xfId="15673" xr:uid="{15FD1BEB-3BFE-4775-8EC1-1C0E5C9C5AAB}"/>
    <cellStyle name="20% - uthevingsfarge 3 55 2 3" xfId="50641" xr:uid="{A02769A5-C193-4126-BBDB-3E493071B71B}"/>
    <cellStyle name="20% - uthevingsfarge 3 55 2_AVA DVA EL" xfId="15674" xr:uid="{C4A0840D-7685-46E8-B722-F5F697DA8FC0}"/>
    <cellStyle name="20% - uthevingsfarge 3 55 3" xfId="15675" xr:uid="{64BFA559-4657-4EF5-8B1A-AB94D54455F9}"/>
    <cellStyle name="20% - uthevingsfarge 3 55 4" xfId="50642" xr:uid="{9EB382F5-8170-4B66-B79B-9575FDA0ABF7}"/>
    <cellStyle name="20% - uthevingsfarge 3 55_4Q16" xfId="15676" xr:uid="{5D899CBA-E2D0-49D3-A1CB-65E02C796190}"/>
    <cellStyle name="20% - uthevingsfarge 3 56" xfId="15677" xr:uid="{D3BBCBC4-3A02-4079-A0A5-2A7EBC7A582B}"/>
    <cellStyle name="20% - uthevingsfarge 3 56 2" xfId="15678" xr:uid="{5F59BE48-C930-4023-A7D8-C3FC2C6170E3}"/>
    <cellStyle name="20% - uthevingsfarge 3 56 2 2" xfId="15679" xr:uid="{69102B73-29FE-431D-9A82-7104C4B6652D}"/>
    <cellStyle name="20% - uthevingsfarge 3 56 2 3" xfId="50643" xr:uid="{ACCB2DE6-D2A6-404F-BEB2-4DC62B5E7950}"/>
    <cellStyle name="20% - uthevingsfarge 3 56 2_AVA DVA EL" xfId="15680" xr:uid="{65753254-B847-4FE5-83E2-980CC47FA808}"/>
    <cellStyle name="20% - uthevingsfarge 3 56 3" xfId="15681" xr:uid="{8D788312-8C9F-4D2C-B163-910072DD73CD}"/>
    <cellStyle name="20% - uthevingsfarge 3 56 4" xfId="50644" xr:uid="{84A13939-C9B0-4D9D-8D2E-50A4587B0BB9}"/>
    <cellStyle name="20% - uthevingsfarge 3 56_4Q16" xfId="15682" xr:uid="{BEF04B4D-A22A-4E99-A1F5-BD759B9B30D7}"/>
    <cellStyle name="20% - uthevingsfarge 3 57" xfId="15683" xr:uid="{EB5495D1-7544-45AB-A351-C73DC8CF9A34}"/>
    <cellStyle name="20% - uthevingsfarge 3 57 2" xfId="15684" xr:uid="{E0FD40B8-3013-4E15-B080-BE14070C2872}"/>
    <cellStyle name="20% - uthevingsfarge 3 57 2 2" xfId="15685" xr:uid="{86F4B83A-A0EA-4993-8AC2-46D58966F0C0}"/>
    <cellStyle name="20% - uthevingsfarge 3 57 2 3" xfId="50645" xr:uid="{3B806791-FA42-410A-B3ED-FE9CFB31C228}"/>
    <cellStyle name="20% - uthevingsfarge 3 57 2_AVA DVA EL" xfId="15686" xr:uid="{BAD68481-1155-4B01-BEA1-6D5B540166AC}"/>
    <cellStyle name="20% - uthevingsfarge 3 57 3" xfId="15687" xr:uid="{8BFBC140-B56F-4CA2-B920-6181266F964B}"/>
    <cellStyle name="20% - uthevingsfarge 3 57 4" xfId="50646" xr:uid="{EEEDF16D-7842-43E4-9492-89F4611C735F}"/>
    <cellStyle name="20% - uthevingsfarge 3 57_4Q16" xfId="15688" xr:uid="{5038A33C-0637-41D9-B71F-0FEE6E7627D0}"/>
    <cellStyle name="20% - uthevingsfarge 3 58" xfId="15689" xr:uid="{1AFFF6B1-A4B8-4C78-A612-6ED77FCE799E}"/>
    <cellStyle name="20% - uthevingsfarge 3 58 2" xfId="15690" xr:uid="{F7CCF3E8-63ED-47C7-9D22-B5B2F50D3B22}"/>
    <cellStyle name="20% - uthevingsfarge 3 58 2 2" xfId="15691" xr:uid="{7161F019-BF09-489A-B76A-D3F2B852E57B}"/>
    <cellStyle name="20% - uthevingsfarge 3 58 2 3" xfId="50647" xr:uid="{F24C819B-3B28-46D2-B637-BE1A28DC36A4}"/>
    <cellStyle name="20% - uthevingsfarge 3 58 2_AVA DVA EL" xfId="15692" xr:uid="{D61E7C59-2ECA-4CC9-B1C1-F875B6B13A3E}"/>
    <cellStyle name="20% - uthevingsfarge 3 58 3" xfId="15693" xr:uid="{8947C8B9-A15C-439F-BB3D-90BDCCAEC1C1}"/>
    <cellStyle name="20% - uthevingsfarge 3 58 4" xfId="50648" xr:uid="{B10A67D1-66C9-4CA5-B9D4-79809A7E9511}"/>
    <cellStyle name="20% - uthevingsfarge 3 58_4Q16" xfId="15694" xr:uid="{D51572A8-0E53-4D2C-A76D-460E865049DB}"/>
    <cellStyle name="20% - uthevingsfarge 3 59" xfId="15695" xr:uid="{C704EDD2-7093-4365-AB5F-0C100FB730C3}"/>
    <cellStyle name="20% - uthevingsfarge 3 59 2" xfId="15696" xr:uid="{61CF6EC4-99C5-4BB6-9809-FD2C526D5C78}"/>
    <cellStyle name="20% - uthevingsfarge 3 59 2 2" xfId="15697" xr:uid="{FBC7B981-FEE3-41F6-A6D6-2EDA1C7E2D09}"/>
    <cellStyle name="20% - uthevingsfarge 3 59 2 3" xfId="50649" xr:uid="{8F337C53-0855-47B2-99DD-64353DDE30D1}"/>
    <cellStyle name="20% - uthevingsfarge 3 59 2_AVA DVA EL" xfId="15698" xr:uid="{991C1DFE-E7AB-48E7-8F23-75A506CD9219}"/>
    <cellStyle name="20% - uthevingsfarge 3 59 3" xfId="15699" xr:uid="{CDE6722C-5DEE-4BAE-A891-26806530CED7}"/>
    <cellStyle name="20% - uthevingsfarge 3 59 4" xfId="50650" xr:uid="{968EF6BD-2C91-4C6B-BB8F-BAC520637D6A}"/>
    <cellStyle name="20% - uthevingsfarge 3 59_4Q16" xfId="15700" xr:uid="{95829EC1-0F4E-4FF4-BB9A-E47F357C2F5B}"/>
    <cellStyle name="20% - uthevingsfarge 3 6" xfId="4071" xr:uid="{6B80136B-BC5B-41C0-B473-8B104C32820C}"/>
    <cellStyle name="20% - uthevingsfarge 3 6 2" xfId="4072" xr:uid="{4942D6A8-CCA7-4B6E-B7E7-7B228289847C}"/>
    <cellStyle name="20% - uthevingsfarge 3 6 2 2" xfId="4073" xr:uid="{02FC9A1C-CAA7-4B54-964E-EBF1C161DFFC}"/>
    <cellStyle name="20% - uthevingsfarge 3 6 2 3" xfId="40924" xr:uid="{80D2A57E-6E35-4516-B47E-EFA134EA91DA}"/>
    <cellStyle name="20% - uthevingsfarge 3 6 2_3. Chng in credit spreads" xfId="4074" xr:uid="{20DCB14E-3C26-4D12-BEBD-F7F19A5640E9}"/>
    <cellStyle name="20% - uthevingsfarge 3 6 3" xfId="4075" xr:uid="{157F1733-A102-40E0-9624-CD7A32D7B0C0}"/>
    <cellStyle name="20% - uthevingsfarge 3 6 3 2" xfId="4076" xr:uid="{3F797582-48B1-4862-9FDC-F00CF9227E9A}"/>
    <cellStyle name="20% - uthevingsfarge 3 6 3_3. Chng in credit spreads" xfId="4077" xr:uid="{1B042B40-02F7-4DFC-ACED-B4FFC664FF40}"/>
    <cellStyle name="20% - uthevingsfarge 3 6 4" xfId="4078" xr:uid="{C63EF513-947C-486D-8A30-2C02CDA7455E}"/>
    <cellStyle name="20% - uthevingsfarge 3 6 5" xfId="15701" xr:uid="{FF6177CB-C57D-42BD-9B7F-BFC438EE4466}"/>
    <cellStyle name="20% - uthevingsfarge 3 6 6" xfId="40925" xr:uid="{2732AD07-9133-40E7-A792-698B4DF11557}"/>
    <cellStyle name="20% - uthevingsfarge 3 6 7" xfId="40926" xr:uid="{931FD2B6-E4D0-4AA6-BAC9-345201F5BFDC}"/>
    <cellStyle name="20% - uthevingsfarge 3 6 8" xfId="40927" xr:uid="{9011D98C-3F72-4ABE-8F1A-BA96CC1C7B53}"/>
    <cellStyle name="20% - uthevingsfarge 3 6 9" xfId="40928" xr:uid="{58B23117-ED15-4582-9740-1256142ACB4A}"/>
    <cellStyle name="20% - uthevingsfarge 3 6_3. Chng in credit spreads" xfId="4079" xr:uid="{FEA75ACF-DD7E-4470-8469-E9EA9907905A}"/>
    <cellStyle name="20% - uthevingsfarge 3 60" xfId="15702" xr:uid="{02788742-E828-4D34-8B8F-A5AAD89E5CC5}"/>
    <cellStyle name="20% - uthevingsfarge 3 60 2" xfId="15703" xr:uid="{1B5D83D2-C3C1-4E10-A820-007E0BFB903C}"/>
    <cellStyle name="20% - uthevingsfarge 3 60 3" xfId="15704" xr:uid="{73B6AA3A-3DA4-4EB6-8C3E-05D367476E73}"/>
    <cellStyle name="20% - uthevingsfarge 3 60_AVA DVA EL" xfId="15705" xr:uid="{6DF3E11C-D3DC-4BA4-9EB3-732D02E11818}"/>
    <cellStyle name="20% - uthevingsfarge 3 61" xfId="15706" xr:uid="{62C69621-218A-47B1-95AD-855A34361709}"/>
    <cellStyle name="20% - uthevingsfarge 3 61 2" xfId="15707" xr:uid="{5A441CB9-87F2-4B69-AF75-6C3C180E62DF}"/>
    <cellStyle name="20% - uthevingsfarge 3 61 3" xfId="15708" xr:uid="{B4758C00-D98B-4B1C-A394-909EDD680CA3}"/>
    <cellStyle name="20% - uthevingsfarge 3 61_AVA DVA EL" xfId="15709" xr:uid="{C5870077-B2C2-4E51-B28F-3703DD01DE09}"/>
    <cellStyle name="20% - uthevingsfarge 3 62" xfId="15710" xr:uid="{5B91DAC5-4447-40C6-B979-5CFDD71ACA88}"/>
    <cellStyle name="20% - uthevingsfarge 3 62 2" xfId="15711" xr:uid="{06B98454-48AF-4354-9462-9CFD8CB53CFE}"/>
    <cellStyle name="20% - uthevingsfarge 3 62_AVA DVA EL" xfId="15712" xr:uid="{5518397F-01A6-4545-BC0E-97BA7697FA42}"/>
    <cellStyle name="20% - uthevingsfarge 3 63" xfId="15713" xr:uid="{D048D34B-B9E0-40F2-8770-A6587A52F446}"/>
    <cellStyle name="20% - uthevingsfarge 3 64" xfId="15714" xr:uid="{B0850148-4164-429D-A971-5AADFFC2D007}"/>
    <cellStyle name="20% - uthevingsfarge 3 65" xfId="15715" xr:uid="{E470988B-2757-4AFE-A0C1-E990B66C66B9}"/>
    <cellStyle name="20% - uthevingsfarge 3 66" xfId="15716" xr:uid="{A338689F-10DD-47E8-AFDF-4AFA325363D1}"/>
    <cellStyle name="20% - uthevingsfarge 3 67" xfId="50651" xr:uid="{2BD5D6A8-6E3D-4F63-8293-31C963022DE6}"/>
    <cellStyle name="20% - uthevingsfarge 3 68" xfId="50652" xr:uid="{F35BBA9B-E7CD-44C4-BE05-2BE9BE241BF6}"/>
    <cellStyle name="20% - uthevingsfarge 3 69" xfId="50653" xr:uid="{E49B1EB0-57C7-4CDD-B4A3-E987B3BD4B08}"/>
    <cellStyle name="20% - uthevingsfarge 3 7" xfId="4080" xr:uid="{6FA652FE-A43E-4B48-9B6C-F6CDC021AD3F}"/>
    <cellStyle name="20% - uthevingsfarge 3 7 2" xfId="4081" xr:uid="{CE793440-9603-4891-A21F-2D67F69E9EAB}"/>
    <cellStyle name="20% - uthevingsfarge 3 7 2 2" xfId="15717" xr:uid="{56CFAD3B-AE8C-4361-9DBC-87C93F47424A}"/>
    <cellStyle name="20% - uthevingsfarge 3 7 2 3" xfId="50654" xr:uid="{BE9BBA5B-5DC1-48F4-9814-124ACEF84035}"/>
    <cellStyle name="20% - uthevingsfarge 3 7 2_AVA DVA EL" xfId="15718" xr:uid="{3225858B-9D01-427C-A8A6-4125DB860902}"/>
    <cellStyle name="20% - uthevingsfarge 3 7 3" xfId="15719" xr:uid="{0BA66A64-A2F6-417C-BC7B-2F2DE9AAC1AC}"/>
    <cellStyle name="20% - uthevingsfarge 3 7 3 2" xfId="15720" xr:uid="{95D85517-903B-4A46-9D82-E18047FA64C9}"/>
    <cellStyle name="20% - uthevingsfarge 3 7 3_AVA DVA EL" xfId="15721" xr:uid="{D9E43313-4DEB-498E-8699-E89B01DA13CF}"/>
    <cellStyle name="20% - uthevingsfarge 3 7 4" xfId="15722" xr:uid="{A7145102-D2F6-4E17-9413-FE2E0C2A5392}"/>
    <cellStyle name="20% - uthevingsfarge 3 7 5" xfId="15723" xr:uid="{E699A850-CF81-4D5E-B82D-C0975BE9B1A0}"/>
    <cellStyle name="20% - uthevingsfarge 3 7_3. Chng in credit spreads" xfId="4082" xr:uid="{A268A2F7-EAF9-4F02-AB37-51623378D921}"/>
    <cellStyle name="20% - uthevingsfarge 3 70" xfId="50655" xr:uid="{2216EDF2-A0EA-4E75-B065-99A17A9B954B}"/>
    <cellStyle name="20% - uthevingsfarge 3 71" xfId="50656" xr:uid="{886C4050-1637-4F2B-A63F-9CFD46C713B2}"/>
    <cellStyle name="20% - uthevingsfarge 3 72" xfId="50657" xr:uid="{152E6541-02C2-43E3-817F-01D956511DAE}"/>
    <cellStyle name="20% - uthevingsfarge 3 73" xfId="50658" xr:uid="{BBD0D8A6-84EA-40C9-923F-B1F25109B577}"/>
    <cellStyle name="20% - uthevingsfarge 3 74" xfId="50659" xr:uid="{4CD1B894-E870-4EAD-B683-E0372521A872}"/>
    <cellStyle name="20% - uthevingsfarge 3 75" xfId="50660" xr:uid="{41A6C6BA-9F7B-4062-BB8F-66C41086C191}"/>
    <cellStyle name="20% - uthevingsfarge 3 76" xfId="50661" xr:uid="{D6BA3557-8676-44E0-A794-1553F3ED75D9}"/>
    <cellStyle name="20% - uthevingsfarge 3 77" xfId="50662" xr:uid="{16F759E9-A921-42DB-9EDE-19B192E6634E}"/>
    <cellStyle name="20% - uthevingsfarge 3 78" xfId="50663" xr:uid="{9B1EAEE4-1B10-4861-A881-5AD1A5A41143}"/>
    <cellStyle name="20% - uthevingsfarge 3 79" xfId="50664" xr:uid="{FF81A419-F96A-450B-99C1-763A2BA585A0}"/>
    <cellStyle name="20% - uthevingsfarge 3 8" xfId="4083" xr:uid="{8136FBBF-54FD-4B2F-86ED-B9CD2DDE7DE6}"/>
    <cellStyle name="20% - uthevingsfarge 3 8 2" xfId="4084" xr:uid="{6556F5E6-7234-46C1-B702-17857DE09E02}"/>
    <cellStyle name="20% - uthevingsfarge 3 8 2 2" xfId="15724" xr:uid="{0C643E1B-A2FA-429F-8A60-3F86DE3F21DB}"/>
    <cellStyle name="20% - uthevingsfarge 3 8 2 3" xfId="50665" xr:uid="{6AE8B39D-4327-4F01-AD5D-8D60B3680B96}"/>
    <cellStyle name="20% - uthevingsfarge 3 8 2_AVA DVA EL" xfId="15725" xr:uid="{E6B297F7-AA5F-48F0-A3D8-F0DF2D86FE65}"/>
    <cellStyle name="20% - uthevingsfarge 3 8 3" xfId="15726" xr:uid="{2AC59E0E-F0F1-4895-874D-AD9EAF9AE748}"/>
    <cellStyle name="20% - uthevingsfarge 3 8 4" xfId="50666" xr:uid="{F0EAB816-24D9-4B68-8C02-61DFADF42B76}"/>
    <cellStyle name="20% - uthevingsfarge 3 8_3. Chng in credit spreads" xfId="4085" xr:uid="{309E8AC6-8B08-4594-83ED-292CD13AD614}"/>
    <cellStyle name="20% - uthevingsfarge 3 80" xfId="50667" xr:uid="{9DE65993-A66B-48E1-BF2C-CC0CB5357B3E}"/>
    <cellStyle name="20% - uthevingsfarge 3 81" xfId="50668" xr:uid="{07C9AF25-6B70-4662-B4E5-5FB99203AB5C}"/>
    <cellStyle name="20% - uthevingsfarge 3 82" xfId="50669" xr:uid="{1AA0D737-5A34-4731-9888-8C75706A98E7}"/>
    <cellStyle name="20% - uthevingsfarge 3 83" xfId="50670" xr:uid="{E02185D0-5859-4D60-B59F-7AC0BEBAE6DB}"/>
    <cellStyle name="20% - uthevingsfarge 3 84" xfId="50671" xr:uid="{2124EF15-5C37-4A29-9E2F-4FC61E237E5C}"/>
    <cellStyle name="20% - uthevingsfarge 3 85" xfId="50672" xr:uid="{DECD6651-60D0-4C0F-ADB4-932C092BE932}"/>
    <cellStyle name="20% - uthevingsfarge 3 86" xfId="50673" xr:uid="{38F9AC63-6060-431D-BC70-92C281B2F021}"/>
    <cellStyle name="20% - uthevingsfarge 3 87" xfId="50674" xr:uid="{EC738DF2-A382-42BD-A59F-23B5CD6F6AA5}"/>
    <cellStyle name="20% - uthevingsfarge 3 88" xfId="50675" xr:uid="{CF7CD6F3-00A2-46D1-87DD-B4139FA24B8F}"/>
    <cellStyle name="20% - uthevingsfarge 3 89" xfId="50676" xr:uid="{A97E5BB8-1211-4915-B8B7-375499620873}"/>
    <cellStyle name="20% - uthevingsfarge 3 9" xfId="4086" xr:uid="{BC0BFCCC-FF6A-4AF7-9CC4-1F7084526A77}"/>
    <cellStyle name="20% - uthevingsfarge 3 9 2" xfId="15727" xr:uid="{4C17F690-B6A8-4819-AEFA-574B3DE6FDC1}"/>
    <cellStyle name="20% - uthevingsfarge 3 9 2 2" xfId="15728" xr:uid="{80C5B3CC-F575-4A17-818F-71FB4495C1D3}"/>
    <cellStyle name="20% - uthevingsfarge 3 9 2 3" xfId="50677" xr:uid="{39306DBE-DC50-4AE5-A2AF-95642371F660}"/>
    <cellStyle name="20% - uthevingsfarge 3 9 2_AVA DVA EL" xfId="15729" xr:uid="{C83CAD1D-C46E-4D49-838E-7B5A5A94AA7C}"/>
    <cellStyle name="20% - uthevingsfarge 3 9 3" xfId="15730" xr:uid="{56A34BEC-A546-432C-B75B-60F62830C9C6}"/>
    <cellStyle name="20% - uthevingsfarge 3 9 4" xfId="50678" xr:uid="{91638566-1C68-41F0-B335-C1A780D9569F}"/>
    <cellStyle name="20% - uthevingsfarge 3 9_4Q16" xfId="15731" xr:uid="{3D0EA290-D42B-4246-9B4E-EDBBEAB9EE77}"/>
    <cellStyle name="20% - uthevingsfarge 3 90" xfId="50679" xr:uid="{FC9818F2-4E76-4BF0-B0BF-76EB350333EF}"/>
    <cellStyle name="20% - uthevingsfarge 3 91" xfId="50680" xr:uid="{9ED317E4-3068-4DF9-A6DA-005DB144B100}"/>
    <cellStyle name="20% - uthevingsfarge 3 92" xfId="50681" xr:uid="{033FAAF5-408F-4A6C-BE42-3C4771EA64C5}"/>
    <cellStyle name="20% - uthevingsfarge 3 93" xfId="50682" xr:uid="{9FD49314-82B6-4EA4-9020-5D385CDD6EFC}"/>
    <cellStyle name="20% - uthevingsfarge 3 94" xfId="50683" xr:uid="{31437C27-7041-4BDC-95B4-483D41BB1C37}"/>
    <cellStyle name="20% - uthevingsfarge 3 95" xfId="50684" xr:uid="{1120F2B4-3A95-42AA-9DE9-C8CEC51BBEB3}"/>
    <cellStyle name="20% - uthevingsfarge 3 96" xfId="50685" xr:uid="{0D57EF0A-6556-4BF8-B82B-C0F5A9E2E8AF}"/>
    <cellStyle name="20% - uthevingsfarge 3 97" xfId="50686" xr:uid="{D41CD92C-5E19-46F4-B614-B777C8131331}"/>
    <cellStyle name="20% - uthevingsfarge 3 98" xfId="50687" xr:uid="{2D6441AA-3705-42D5-8EB4-15A9D75DACC9}"/>
    <cellStyle name="20% - uthevingsfarge 3 99" xfId="50688" xr:uid="{114165BC-573C-46C0-A07C-B1A9B98498C3}"/>
    <cellStyle name="20% - uthevingsfarge 3_06.05" xfId="43367" xr:uid="{49DF4EBF-A90E-4A77-B46D-E1F53116112E}"/>
    <cellStyle name="20% - uthevingsfarge 4" xfId="4087" xr:uid="{33AA2027-B592-40C3-B65C-B0BAD81B64B7}"/>
    <cellStyle name="20% - uthevingsfarge 4 10" xfId="4088" xr:uid="{C9693F71-2A87-4D0E-9FA7-9F45425C6C87}"/>
    <cellStyle name="20% - uthevingsfarge 4 10 2" xfId="15732" xr:uid="{A582ACB0-0FB5-47DA-91C3-F006521758CB}"/>
    <cellStyle name="20% - uthevingsfarge 4 10 2 2" xfId="15733" xr:uid="{6CA83271-F188-491C-80DE-5ECD0D7B0EA8}"/>
    <cellStyle name="20% - uthevingsfarge 4 10 2 3" xfId="50689" xr:uid="{89C6E8B0-215B-4728-8D8C-5A3AB063D523}"/>
    <cellStyle name="20% - uthevingsfarge 4 10 2_AVA DVA EL" xfId="15734" xr:uid="{A56373D9-E093-46AB-B8CC-AA280DAD7085}"/>
    <cellStyle name="20% - uthevingsfarge 4 10 3" xfId="15735" xr:uid="{8352858E-4CF3-46B4-9005-B34673D4B04F}"/>
    <cellStyle name="20% - uthevingsfarge 4 10 4" xfId="50690" xr:uid="{2E859E86-A9E8-4779-BBCF-51E4287C761B}"/>
    <cellStyle name="20% - uthevingsfarge 4 10_4Q16" xfId="15736" xr:uid="{96F82643-2449-46C4-9C12-08DC57536A99}"/>
    <cellStyle name="20% - uthevingsfarge 4 100" xfId="50691" xr:uid="{0B9CAAD6-AC7C-4ED1-9112-A02D53AA2685}"/>
    <cellStyle name="20% - uthevingsfarge 4 101" xfId="50692" xr:uid="{3F13A4E7-F473-4845-B682-CB0543945123}"/>
    <cellStyle name="20% - uthevingsfarge 4 102" xfId="50693" xr:uid="{C9086C94-DBE2-42B5-AAEA-80540D0C512A}"/>
    <cellStyle name="20% - uthevingsfarge 4 103" xfId="50694" xr:uid="{7AC8BDFF-ABEC-4265-9FA0-3BA8B796D4EA}"/>
    <cellStyle name="20% - uthevingsfarge 4 104" xfId="50695" xr:uid="{E3444576-017E-42DA-8993-08E57724281B}"/>
    <cellStyle name="20% - uthevingsfarge 4 105" xfId="50696" xr:uid="{16B63385-8D70-4D75-B299-D8BB7E721F59}"/>
    <cellStyle name="20% - uthevingsfarge 4 106" xfId="50697" xr:uid="{B8524AFA-299F-488B-86AF-543CC441D424}"/>
    <cellStyle name="20% - uthevingsfarge 4 107" xfId="50698" xr:uid="{A29E6556-1309-4E23-8FC1-FE2D8A74673B}"/>
    <cellStyle name="20% - uthevingsfarge 4 108" xfId="50699" xr:uid="{A859064B-210C-4421-B435-0F624120E278}"/>
    <cellStyle name="20% - uthevingsfarge 4 109" xfId="50700" xr:uid="{F597B087-D2BD-40C4-8953-FE89D7BD6E8E}"/>
    <cellStyle name="20% - uthevingsfarge 4 11" xfId="15737" xr:uid="{22C28407-A3C7-40D7-B0DF-C77A0A92DCB0}"/>
    <cellStyle name="20% - uthevingsfarge 4 11 2" xfId="15738" xr:uid="{59AB165F-6DE9-4A87-81EF-0A4115E016E2}"/>
    <cellStyle name="20% - uthevingsfarge 4 11 2 2" xfId="15739" xr:uid="{F158A380-2E3D-40DD-93D1-C562FEF43A8E}"/>
    <cellStyle name="20% - uthevingsfarge 4 11 2 3" xfId="50701" xr:uid="{4D6369D3-9C32-4AC7-B88E-58CE9EAE6C43}"/>
    <cellStyle name="20% - uthevingsfarge 4 11 2_AVA DVA EL" xfId="15740" xr:uid="{E397B92A-4D29-43E8-9962-C5491CF468C5}"/>
    <cellStyle name="20% - uthevingsfarge 4 11 3" xfId="15741" xr:uid="{CECC50E5-D5B2-44A4-B507-C8E13ACC9E63}"/>
    <cellStyle name="20% - uthevingsfarge 4 11 4" xfId="50702" xr:uid="{C0DA9809-FCDC-4FA8-AE11-91D18983F56B}"/>
    <cellStyle name="20% - uthevingsfarge 4 11_4Q16" xfId="15742" xr:uid="{8AB8A2DC-0C17-4BC7-A11C-CE778D96D6D3}"/>
    <cellStyle name="20% - uthevingsfarge 4 110" xfId="50703" xr:uid="{D334CD71-FEDA-4850-AE5C-D458EE7B5738}"/>
    <cellStyle name="20% - uthevingsfarge 4 111" xfId="50704" xr:uid="{16B71EC6-37F1-4F6D-801E-3ED9A543F373}"/>
    <cellStyle name="20% - uthevingsfarge 4 112" xfId="50705" xr:uid="{E4C0324E-BEB2-4C1C-BDAB-E6EAE925149B}"/>
    <cellStyle name="20% - uthevingsfarge 4 113" xfId="50706" xr:uid="{D2F5A2B8-497B-44BF-81D7-00789594054B}"/>
    <cellStyle name="20% - uthevingsfarge 4 114" xfId="50707" xr:uid="{00CD8EBA-5537-4EF2-A321-015EABB06D85}"/>
    <cellStyle name="20% - uthevingsfarge 4 115" xfId="50708" xr:uid="{470E76AC-B7E1-4761-B4F1-1B8714FB1EB9}"/>
    <cellStyle name="20% - uthevingsfarge 4 116" xfId="50709" xr:uid="{DF42A8B1-394F-4142-927C-BD0AE220504F}"/>
    <cellStyle name="20% - uthevingsfarge 4 117" xfId="50710" xr:uid="{EAA1C665-81C8-4D73-906E-D0674288845C}"/>
    <cellStyle name="20% - uthevingsfarge 4 118" xfId="50711" xr:uid="{7F6090F6-4841-4103-893F-355C5BFA102E}"/>
    <cellStyle name="20% - uthevingsfarge 4 119" xfId="50712" xr:uid="{3C74389D-B639-459A-8BA1-CC1F48A38B4B}"/>
    <cellStyle name="20% - uthevingsfarge 4 12" xfId="15743" xr:uid="{8B5C08BF-CF66-4589-AC2B-99CAC7E00BA3}"/>
    <cellStyle name="20% - uthevingsfarge 4 12 2" xfId="15744" xr:uid="{DFBB27B4-E1BC-44EE-97E6-A8840574CE07}"/>
    <cellStyle name="20% - uthevingsfarge 4 12 2 2" xfId="15745" xr:uid="{6B36331C-E227-4F31-A0E5-1F11FBCDA730}"/>
    <cellStyle name="20% - uthevingsfarge 4 12 2 3" xfId="50713" xr:uid="{4CFABB8C-5F8E-4730-8C10-44879A069C95}"/>
    <cellStyle name="20% - uthevingsfarge 4 12 2_AVA DVA EL" xfId="15746" xr:uid="{4649685B-3614-47DD-A46C-02F9686BAB00}"/>
    <cellStyle name="20% - uthevingsfarge 4 12 3" xfId="15747" xr:uid="{D610A272-DA81-4EB3-A669-83DACFD6FDE5}"/>
    <cellStyle name="20% - uthevingsfarge 4 12 4" xfId="50714" xr:uid="{C7682880-1B06-47FD-8E33-9F4DE2F7005B}"/>
    <cellStyle name="20% - uthevingsfarge 4 12_4Q16" xfId="15748" xr:uid="{C179D298-B1C6-4C72-89C4-5DE8B2F06DB0}"/>
    <cellStyle name="20% - uthevingsfarge 4 120" xfId="50715" xr:uid="{F0C86FE5-5760-4AC1-9155-E4A0857A31C8}"/>
    <cellStyle name="20% - uthevingsfarge 4 121" xfId="50716" xr:uid="{AA2CAE3A-8A51-43A1-B276-B52205CA32C1}"/>
    <cellStyle name="20% - uthevingsfarge 4 122" xfId="50717" xr:uid="{E44F95B6-C75D-4721-AC35-DEBE7CB39158}"/>
    <cellStyle name="20% - uthevingsfarge 4 123" xfId="50718" xr:uid="{DFF19D52-3F55-42C9-8CE0-10054CCD4912}"/>
    <cellStyle name="20% - uthevingsfarge 4 124" xfId="50719" xr:uid="{34A27716-8912-477B-B325-C319BF206EC1}"/>
    <cellStyle name="20% - uthevingsfarge 4 125" xfId="50720" xr:uid="{0827FDC2-99FB-4AE4-9820-5DB79D030AC1}"/>
    <cellStyle name="20% - uthevingsfarge 4 126" xfId="50721" xr:uid="{F88EEE44-EE51-4513-940A-ED2B2FF23135}"/>
    <cellStyle name="20% - uthevingsfarge 4 127" xfId="50722" xr:uid="{EFEC6D46-B717-4BF8-9173-3A3F56983C46}"/>
    <cellStyle name="20% - uthevingsfarge 4 128" xfId="50723" xr:uid="{A1F84F31-F961-4938-B38D-9EEAE708B64A}"/>
    <cellStyle name="20% - uthevingsfarge 4 129" xfId="50724" xr:uid="{F43067B2-18FC-40FA-A2BF-626B9A7F9EF7}"/>
    <cellStyle name="20% - uthevingsfarge 4 13" xfId="15749" xr:uid="{98764769-3D2A-4980-92E1-12A4EA26FD1D}"/>
    <cellStyle name="20% - uthevingsfarge 4 13 2" xfId="15750" xr:uid="{42C13A49-F256-47EA-BB18-2C2A2F43556F}"/>
    <cellStyle name="20% - uthevingsfarge 4 13 2 2" xfId="15751" xr:uid="{679DD155-B7C8-44EE-BD1B-E71A02663DD5}"/>
    <cellStyle name="20% - uthevingsfarge 4 13 2 3" xfId="50725" xr:uid="{F6A83ACB-671D-4FEC-A697-111D070147B8}"/>
    <cellStyle name="20% - uthevingsfarge 4 13 2_AVA DVA EL" xfId="15752" xr:uid="{84258100-CAFB-4B04-8418-8A0843BB1CC4}"/>
    <cellStyle name="20% - uthevingsfarge 4 13 3" xfId="15753" xr:uid="{B48E9DCE-E09B-4D7E-AC70-98B739F219AF}"/>
    <cellStyle name="20% - uthevingsfarge 4 13 4" xfId="50726" xr:uid="{715F2D9C-75B8-4C4D-9135-CDC22C0105F3}"/>
    <cellStyle name="20% - uthevingsfarge 4 13_4Q16" xfId="15754" xr:uid="{CA58AD77-D62E-4466-A815-AE3A5D4B48D6}"/>
    <cellStyle name="20% - uthevingsfarge 4 130" xfId="50727" xr:uid="{B5578A9A-CD99-471F-BCDE-1A81796D691D}"/>
    <cellStyle name="20% - uthevingsfarge 4 131" xfId="50728" xr:uid="{D86A3CAE-979F-4875-BE24-D626C8653E59}"/>
    <cellStyle name="20% - uthevingsfarge 4 132" xfId="50729" xr:uid="{8A4B58F3-3444-4502-8502-BB9A538C4699}"/>
    <cellStyle name="20% - uthevingsfarge 4 133" xfId="50730" xr:uid="{99A39D6A-C06C-4305-B651-8FD8B7D09663}"/>
    <cellStyle name="20% - uthevingsfarge 4 134" xfId="50731" xr:uid="{83B4A94D-6A64-4998-B594-115FAB7FF16A}"/>
    <cellStyle name="20% - uthevingsfarge 4 135" xfId="50732" xr:uid="{4797DF91-C400-4865-96D7-29551AE3BC31}"/>
    <cellStyle name="20% - uthevingsfarge 4 136" xfId="50733" xr:uid="{508CD20A-2B45-4F2D-B149-804A814AE375}"/>
    <cellStyle name="20% - uthevingsfarge 4 137" xfId="50734" xr:uid="{093B67EB-9016-4BCF-B7E4-AFF46723A960}"/>
    <cellStyle name="20% - uthevingsfarge 4 138" xfId="50735" xr:uid="{8408AD2D-8F67-49CF-AFB7-69AFFDE3DA78}"/>
    <cellStyle name="20% - uthevingsfarge 4 139" xfId="50736" xr:uid="{1DC9F84C-B7A9-48CB-AAE3-AB2CB238E339}"/>
    <cellStyle name="20% - uthevingsfarge 4 14" xfId="15755" xr:uid="{634E2F23-30E0-497A-9752-9832BDCD5AA8}"/>
    <cellStyle name="20% - uthevingsfarge 4 14 2" xfId="15756" xr:uid="{7F3822A9-5EBD-4AB7-AD56-EE0E61C5FCF8}"/>
    <cellStyle name="20% - uthevingsfarge 4 14 2 2" xfId="15757" xr:uid="{469C370F-F8B6-4C64-8603-639FDE2825F7}"/>
    <cellStyle name="20% - uthevingsfarge 4 14 2 3" xfId="50737" xr:uid="{198076F5-7529-4135-A37F-9A29530E8252}"/>
    <cellStyle name="20% - uthevingsfarge 4 14 2_AVA DVA EL" xfId="15758" xr:uid="{24EFAEED-E7FA-4FE1-9436-C8F95B0B0D4C}"/>
    <cellStyle name="20% - uthevingsfarge 4 14 3" xfId="15759" xr:uid="{0C66739A-781C-404C-AE25-18EFC058D83A}"/>
    <cellStyle name="20% - uthevingsfarge 4 14 4" xfId="50738" xr:uid="{73E0EDD2-D343-40D6-9B4E-021382866706}"/>
    <cellStyle name="20% - uthevingsfarge 4 14_4Q16" xfId="15760" xr:uid="{C727ACE3-638D-410E-B80D-B9A6F288598A}"/>
    <cellStyle name="20% - uthevingsfarge 4 140" xfId="50739" xr:uid="{52029F4D-F27E-4B34-A56B-EC78C6111BE3}"/>
    <cellStyle name="20% - uthevingsfarge 4 141" xfId="50740" xr:uid="{B96A8081-72A8-48A1-A329-96BD9E179DA3}"/>
    <cellStyle name="20% - uthevingsfarge 4 142" xfId="50741" xr:uid="{FD6AA80E-D86E-42B0-8147-9DD5DFC2FE1A}"/>
    <cellStyle name="20% - uthevingsfarge 4 143" xfId="50742" xr:uid="{EAD93227-225D-416E-A40D-02C2FB4A07DC}"/>
    <cellStyle name="20% - uthevingsfarge 4 144" xfId="50743" xr:uid="{296D312C-12B2-4D16-9040-C08DCE671987}"/>
    <cellStyle name="20% - uthevingsfarge 4 145" xfId="50744" xr:uid="{0F6A098E-13CB-4C68-B60B-B8BA7C4A26D8}"/>
    <cellStyle name="20% - uthevingsfarge 4 146" xfId="50745" xr:uid="{EA063455-806D-42EB-AD89-12F1A60A4350}"/>
    <cellStyle name="20% - uthevingsfarge 4 147" xfId="50746" xr:uid="{E75D4ED1-2BB5-47CB-856C-E7BAA2EE8F3B}"/>
    <cellStyle name="20% - uthevingsfarge 4 148" xfId="50747" xr:uid="{1B35EAE4-B9BA-4A27-9BB6-08D057C1B2B4}"/>
    <cellStyle name="20% - uthevingsfarge 4 149" xfId="50748" xr:uid="{E2EC2884-97B5-4582-B24D-D80472321DFC}"/>
    <cellStyle name="20% - uthevingsfarge 4 15" xfId="15761" xr:uid="{4444292F-5328-47C7-80D8-7BEDF5073C02}"/>
    <cellStyle name="20% - uthevingsfarge 4 15 2" xfId="15762" xr:uid="{590AD50D-4CF9-4467-8D5F-927BA6B95118}"/>
    <cellStyle name="20% - uthevingsfarge 4 15 2 2" xfId="15763" xr:uid="{0EEC5EB2-4BE3-44DD-B028-A24A4C555D1B}"/>
    <cellStyle name="20% - uthevingsfarge 4 15 2 3" xfId="50749" xr:uid="{8BEF7559-0995-468D-BD37-F7586584FCED}"/>
    <cellStyle name="20% - uthevingsfarge 4 15 2_AVA DVA EL" xfId="15764" xr:uid="{0C3FAF2E-14C1-44FE-8CCE-F0322271AE79}"/>
    <cellStyle name="20% - uthevingsfarge 4 15 3" xfId="15765" xr:uid="{4277F0E1-9195-4EF2-BA42-608E5EFB3D2E}"/>
    <cellStyle name="20% - uthevingsfarge 4 15 4" xfId="50750" xr:uid="{3BA5255E-2EA9-4241-8190-D66D5FB1C51F}"/>
    <cellStyle name="20% - uthevingsfarge 4 15_4Q16" xfId="15766" xr:uid="{8CFAE195-6857-4F26-A079-DCE721F0734D}"/>
    <cellStyle name="20% - uthevingsfarge 4 150" xfId="50751" xr:uid="{F3F26230-4000-4DA6-BC70-24580C4FBF32}"/>
    <cellStyle name="20% - uthevingsfarge 4 151" xfId="50752" xr:uid="{FD5F095D-BBC8-4A3F-AA41-4988E0FC2B65}"/>
    <cellStyle name="20% - uthevingsfarge 4 152" xfId="50753" xr:uid="{74E7CA86-1559-4BF0-9017-839B94638E7C}"/>
    <cellStyle name="20% - uthevingsfarge 4 153" xfId="50754" xr:uid="{16088DFD-8653-4DF7-9C98-3319E80AB19F}"/>
    <cellStyle name="20% - uthevingsfarge 4 154" xfId="50755" xr:uid="{44823CCA-68E0-447D-BB88-2526008B0E0F}"/>
    <cellStyle name="20% - uthevingsfarge 4 155" xfId="50756" xr:uid="{39973C1D-3D6B-449F-9BC7-5EC671F14C7C}"/>
    <cellStyle name="20% - uthevingsfarge 4 156" xfId="50757" xr:uid="{5E77200E-A3BF-4C44-BD2F-CD797ED4810A}"/>
    <cellStyle name="20% - uthevingsfarge 4 157" xfId="50758" xr:uid="{46624A69-8A36-4626-B997-020F2BB42513}"/>
    <cellStyle name="20% - uthevingsfarge 4 158" xfId="50759" xr:uid="{DF2BEB34-8EA7-413B-B99B-CB51857FE1EF}"/>
    <cellStyle name="20% - uthevingsfarge 4 159" xfId="50760" xr:uid="{6ED15BB9-C7F4-4790-ABF6-711D6F6A39A5}"/>
    <cellStyle name="20% - uthevingsfarge 4 16" xfId="15767" xr:uid="{E3BCAB9E-0718-4E4D-B49E-9C15978B0FE5}"/>
    <cellStyle name="20% - uthevingsfarge 4 16 2" xfId="15768" xr:uid="{C8997160-CE9D-4647-9816-98FBC86670CD}"/>
    <cellStyle name="20% - uthevingsfarge 4 16 2 2" xfId="15769" xr:uid="{D037EC3C-A668-4998-8B0A-53B9AEA1D398}"/>
    <cellStyle name="20% - uthevingsfarge 4 16 2 3" xfId="50761" xr:uid="{18095549-E213-4CAC-8D07-ED23E786B8E9}"/>
    <cellStyle name="20% - uthevingsfarge 4 16 2_AVA DVA EL" xfId="15770" xr:uid="{585B0E85-E242-41BD-8D73-83165B2A6F46}"/>
    <cellStyle name="20% - uthevingsfarge 4 16 3" xfId="15771" xr:uid="{C950B0C7-5B50-46A0-B26F-868B7564B442}"/>
    <cellStyle name="20% - uthevingsfarge 4 16 4" xfId="50762" xr:uid="{04AE1F13-5EC1-4892-A447-8FB0C6EFA967}"/>
    <cellStyle name="20% - uthevingsfarge 4 16_4Q16" xfId="15772" xr:uid="{534E53AA-FAEE-4EFA-9F38-682A66B0F35A}"/>
    <cellStyle name="20% - uthevingsfarge 4 160" xfId="50763" xr:uid="{A2C865C6-7B44-446E-BC6B-B349A1DD0568}"/>
    <cellStyle name="20% - uthevingsfarge 4 161" xfId="50764" xr:uid="{D4CA725A-8EB5-4121-A45A-0948FD42DE0D}"/>
    <cellStyle name="20% - uthevingsfarge 4 162" xfId="50765" xr:uid="{10EF5D21-0FF1-4B36-9752-08519D2C39DC}"/>
    <cellStyle name="20% - uthevingsfarge 4 163" xfId="50766" xr:uid="{00BD65D3-4C33-4AD9-926C-E1C6BA81E5C8}"/>
    <cellStyle name="20% - uthevingsfarge 4 164" xfId="50767" xr:uid="{487949FF-79D6-45B5-B39A-E27DE9AA9C13}"/>
    <cellStyle name="20% - uthevingsfarge 4 165" xfId="50768" xr:uid="{40E869D2-33E3-4BFC-8496-E3523B3165F7}"/>
    <cellStyle name="20% - uthevingsfarge 4 166" xfId="50769" xr:uid="{717A3249-2110-465A-A057-7AE425F2774E}"/>
    <cellStyle name="20% - uthevingsfarge 4 167" xfId="50770" xr:uid="{DF2E1912-0981-4260-9454-FED24745DFEA}"/>
    <cellStyle name="20% - uthevingsfarge 4 168" xfId="50771" xr:uid="{3529A600-5867-4040-90CB-D0A41BAF866E}"/>
    <cellStyle name="20% - uthevingsfarge 4 169" xfId="50772" xr:uid="{E1B0BF99-FDF5-4763-B1AC-5EBFCEAECD9C}"/>
    <cellStyle name="20% - uthevingsfarge 4 17" xfId="15773" xr:uid="{7D6F4F6F-6638-4229-893B-41A4F7DC596A}"/>
    <cellStyle name="20% - uthevingsfarge 4 17 2" xfId="15774" xr:uid="{D68363C9-8DA2-4A21-B176-7382A6CB8028}"/>
    <cellStyle name="20% - uthevingsfarge 4 17 2 2" xfId="15775" xr:uid="{211D06F2-3515-42A2-8EC8-0A3F35985345}"/>
    <cellStyle name="20% - uthevingsfarge 4 17 2 3" xfId="50773" xr:uid="{9006B09B-4FBD-43EA-9015-4558283EC9E1}"/>
    <cellStyle name="20% - uthevingsfarge 4 17 2_AVA DVA EL" xfId="15776" xr:uid="{FEF86A16-CFFB-4ECD-80AE-092FA221029B}"/>
    <cellStyle name="20% - uthevingsfarge 4 17 3" xfId="15777" xr:uid="{2B7789D1-EE6C-4D70-BB12-9A42BDC63D56}"/>
    <cellStyle name="20% - uthevingsfarge 4 17 4" xfId="50774" xr:uid="{6448070D-77C4-47F5-993C-51C43E277730}"/>
    <cellStyle name="20% - uthevingsfarge 4 17_4Q16" xfId="15778" xr:uid="{09DBD1C8-D52E-4A86-B76D-116EE3B50D72}"/>
    <cellStyle name="20% - uthevingsfarge 4 170" xfId="50775" xr:uid="{F84AB237-C2DC-435D-B958-B9917F7D451D}"/>
    <cellStyle name="20% - uthevingsfarge 4 171" xfId="50776" xr:uid="{7B2A380F-5754-4742-BC36-69ADA484C132}"/>
    <cellStyle name="20% - uthevingsfarge 4 172" xfId="50777" xr:uid="{92F1AF5D-F0B6-4483-8F3D-E5926F7EE991}"/>
    <cellStyle name="20% - uthevingsfarge 4 173" xfId="50778" xr:uid="{72A5D71E-29F6-46C0-A7D5-AD5546D7DC4E}"/>
    <cellStyle name="20% - uthevingsfarge 4 174" xfId="50779" xr:uid="{A438D26D-391E-4FCD-9AA2-045938B6202F}"/>
    <cellStyle name="20% - uthevingsfarge 4 175" xfId="50780" xr:uid="{78C678AF-50F5-4F67-8C32-8466ECCB1B3C}"/>
    <cellStyle name="20% - uthevingsfarge 4 176" xfId="50781" xr:uid="{5087D2E5-2621-4CFB-BABF-1F97072C4CBC}"/>
    <cellStyle name="20% - uthevingsfarge 4 177" xfId="50782" xr:uid="{55D2983A-7501-45BD-8131-4BF55A13CBB5}"/>
    <cellStyle name="20% - uthevingsfarge 4 178" xfId="50783" xr:uid="{96DAD891-E716-47A5-8900-A4DDF0BF05B1}"/>
    <cellStyle name="20% - uthevingsfarge 4 179" xfId="50784" xr:uid="{A258152B-0C25-4A8F-9AA3-98B39C7867C9}"/>
    <cellStyle name="20% - uthevingsfarge 4 18" xfId="15779" xr:uid="{DFAF4615-570B-48DE-8DD1-C099F8A7421B}"/>
    <cellStyle name="20% - uthevingsfarge 4 18 2" xfId="15780" xr:uid="{11943DEE-E538-41E6-A570-2945B1ACC6D7}"/>
    <cellStyle name="20% - uthevingsfarge 4 18 2 2" xfId="15781" xr:uid="{B5F1E5F2-79BA-4D9A-8B9A-A9D32C204BEB}"/>
    <cellStyle name="20% - uthevingsfarge 4 18 2 3" xfId="50785" xr:uid="{14B0A766-9BBE-406E-B318-9587D42CD7D4}"/>
    <cellStyle name="20% - uthevingsfarge 4 18 2_AVA DVA EL" xfId="15782" xr:uid="{50491A46-E203-474E-B1B8-E26770796FA6}"/>
    <cellStyle name="20% - uthevingsfarge 4 18 3" xfId="15783" xr:uid="{298C17F8-3A3B-4CEC-870A-CE6130FA0487}"/>
    <cellStyle name="20% - uthevingsfarge 4 18 4" xfId="50786" xr:uid="{964920B2-B8C5-4B57-A4E9-C34B2324D59B}"/>
    <cellStyle name="20% - uthevingsfarge 4 18_4Q16" xfId="15784" xr:uid="{9DF01615-CF1A-4033-808C-3C35B027A28B}"/>
    <cellStyle name="20% - uthevingsfarge 4 180" xfId="50787" xr:uid="{569C35A5-D564-4A06-B8DB-FB942F328D66}"/>
    <cellStyle name="20% - uthevingsfarge 4 181" xfId="50788" xr:uid="{6B2FF17F-044D-4FC9-A186-52A10BEABF8F}"/>
    <cellStyle name="20% - uthevingsfarge 4 182" xfId="50789" xr:uid="{949F243F-C524-4A78-B84A-A85DA9E3C255}"/>
    <cellStyle name="20% - uthevingsfarge 4 183" xfId="50790" xr:uid="{BE583EB8-629B-4C7A-A810-2402EB36FEDA}"/>
    <cellStyle name="20% - uthevingsfarge 4 184" xfId="50791" xr:uid="{B839630A-F213-4C6B-9CD0-8E38C622DF0D}"/>
    <cellStyle name="20% - uthevingsfarge 4 185" xfId="50792" xr:uid="{7E9E9A66-0CE7-4E35-8549-6D3B05FDA719}"/>
    <cellStyle name="20% - uthevingsfarge 4 186" xfId="50793" xr:uid="{60144811-1E34-41E2-9598-F0FF37FEEC7F}"/>
    <cellStyle name="20% - uthevingsfarge 4 187" xfId="50794" xr:uid="{B58704C4-6A9E-40DB-A614-261D634F57DF}"/>
    <cellStyle name="20% - uthevingsfarge 4 188" xfId="50795" xr:uid="{CC0646B4-F23F-4973-A472-E4DDC6D835C1}"/>
    <cellStyle name="20% - uthevingsfarge 4 189" xfId="50796" xr:uid="{EDE48737-606A-4462-AC9E-103D71C11D26}"/>
    <cellStyle name="20% - uthevingsfarge 4 19" xfId="15785" xr:uid="{EF31A612-FC9E-449B-B0DC-DB887278E4BE}"/>
    <cellStyle name="20% - uthevingsfarge 4 19 2" xfId="15786" xr:uid="{0E30D75C-5D8F-461B-8A16-12B6F60FA5F0}"/>
    <cellStyle name="20% - uthevingsfarge 4 19 2 2" xfId="15787" xr:uid="{A66C1D1B-FD8D-46E8-A203-A4299138544A}"/>
    <cellStyle name="20% - uthevingsfarge 4 19 2 3" xfId="50797" xr:uid="{F62B80C0-7484-4C88-9791-34FA68A8E33D}"/>
    <cellStyle name="20% - uthevingsfarge 4 19 2_AVA DVA EL" xfId="15788" xr:uid="{7C1FD167-6695-4244-A16B-A228F4C96AAA}"/>
    <cellStyle name="20% - uthevingsfarge 4 19 3" xfId="15789" xr:uid="{3B73450D-31DF-44B8-AAD8-E717E2B48C39}"/>
    <cellStyle name="20% - uthevingsfarge 4 19 4" xfId="50798" xr:uid="{DD38FCF9-E0D1-4E18-871F-6697FCACDDDB}"/>
    <cellStyle name="20% - uthevingsfarge 4 19_4Q16" xfId="15790" xr:uid="{824971E9-C08F-4B34-A942-6C2CCE75ECCD}"/>
    <cellStyle name="20% - uthevingsfarge 4 190" xfId="50799" xr:uid="{CDF3054C-160C-4CA2-B95D-BDD2528718DF}"/>
    <cellStyle name="20% - uthevingsfarge 4 191" xfId="50800" xr:uid="{CB15E765-B5C1-4278-A4EE-D8E9AF55D0B6}"/>
    <cellStyle name="20% - uthevingsfarge 4 192" xfId="50801" xr:uid="{8DAE240E-6FBC-416B-9540-C65DD48B2036}"/>
    <cellStyle name="20% - uthevingsfarge 4 193" xfId="50802" xr:uid="{888C76EE-CD84-4092-8BC8-11E4B6A1F97D}"/>
    <cellStyle name="20% - uthevingsfarge 4 194" xfId="50803" xr:uid="{AB05898B-2649-4FBC-943C-8F0A14157EED}"/>
    <cellStyle name="20% - uthevingsfarge 4 195" xfId="50804" xr:uid="{69374B53-735E-415F-A45C-FFB2AC419145}"/>
    <cellStyle name="20% - uthevingsfarge 4 196" xfId="50805" xr:uid="{28F6FB03-F83D-44C7-B19A-87F09EB71B61}"/>
    <cellStyle name="20% - uthevingsfarge 4 197" xfId="50806" xr:uid="{55D5AC32-967B-4ACE-BA83-8EC776FB3D66}"/>
    <cellStyle name="20% - uthevingsfarge 4 198" xfId="50807" xr:uid="{CD96CF03-09C8-435B-9DB9-AD258A58C60B}"/>
    <cellStyle name="20% - uthevingsfarge 4 199" xfId="50808" xr:uid="{88CED3CB-A797-451C-9748-E7742FBCE035}"/>
    <cellStyle name="20% - uthevingsfarge 4 2" xfId="4089" xr:uid="{1F387B0A-E7E2-4432-94FB-6D8BEE4CF0C4}"/>
    <cellStyle name="20% - uthevingsfarge 4 2 10" xfId="15791" xr:uid="{03AF78DA-F0B6-4EA2-B99B-E569B0A8B10B}"/>
    <cellStyle name="20% - uthevingsfarge 4 2 10 2" xfId="15792" xr:uid="{96998825-E601-4C6C-A800-C1FC46EAEB61}"/>
    <cellStyle name="20% - uthevingsfarge 4 2 10 3" xfId="15793" xr:uid="{5732CC3E-5C4C-4094-BE8A-090A96D3DC92}"/>
    <cellStyle name="20% - uthevingsfarge 4 2 10_AVA DVA EL" xfId="15794" xr:uid="{B5CE505F-CDE8-4900-87B1-B04DEBB2C5CC}"/>
    <cellStyle name="20% - uthevingsfarge 4 2 11" xfId="15795" xr:uid="{B9016E5C-D516-41C0-B381-767F0C409570}"/>
    <cellStyle name="20% - uthevingsfarge 4 2 12" xfId="15796" xr:uid="{C77251C6-5582-4500-A515-60BB301FBF91}"/>
    <cellStyle name="20% - uthevingsfarge 4 2 2" xfId="4090" xr:uid="{D2B75A9E-FFD5-465A-A51F-ECD853B02A07}"/>
    <cellStyle name="20% - uthevingsfarge 4 2 2 2" xfId="4091" xr:uid="{4A8D2C88-4981-4F8E-8086-01B0568E6B1A}"/>
    <cellStyle name="20% - uthevingsfarge 4 2 2 2 2" xfId="4092" xr:uid="{ABFE414A-DBCD-41D4-BC31-DF358AEF60A6}"/>
    <cellStyle name="20% - uthevingsfarge 4 2 2 2 2 2" xfId="4093" xr:uid="{AD347BE1-4594-4A48-AAAC-130EBD9BE42B}"/>
    <cellStyle name="20% - uthevingsfarge 4 2 2 2 2 2 2" xfId="4094" xr:uid="{C1635AA1-7A9F-4E98-AF77-3ABB3EB50464}"/>
    <cellStyle name="20% - uthevingsfarge 4 2 2 2 2 2_3. Chng in credit spreads" xfId="4095" xr:uid="{E54F59C9-1D3B-426F-BC21-C1411AB4B331}"/>
    <cellStyle name="20% - uthevingsfarge 4 2 2 2 2 3" xfId="4096" xr:uid="{115C7F25-4149-4C7E-8B23-2F268D50E06C}"/>
    <cellStyle name="20% - uthevingsfarge 4 2 2 2 2_3. Chng in credit spreads" xfId="4097" xr:uid="{3A4F7A79-905E-493B-B9B1-BCF414DA2FDF}"/>
    <cellStyle name="20% - uthevingsfarge 4 2 2 2 3" xfId="4098" xr:uid="{2249E147-4747-4440-BE21-016E3BF9F516}"/>
    <cellStyle name="20% - uthevingsfarge 4 2 2 2 3 2" xfId="4099" xr:uid="{1D8C5A93-04CE-4166-B070-14947C6B0189}"/>
    <cellStyle name="20% - uthevingsfarge 4 2 2 2 3 2 2" xfId="4100" xr:uid="{C7A3BF48-422E-4C41-8F5D-1583145B876A}"/>
    <cellStyle name="20% - uthevingsfarge 4 2 2 2 3 2_3. Chng in credit spreads" xfId="4101" xr:uid="{D9251678-B442-4B8C-8F56-89CDD2461D5B}"/>
    <cellStyle name="20% - uthevingsfarge 4 2 2 2 3 3" xfId="4102" xr:uid="{5104C3BE-82F8-4C89-B638-E38ED5DD58B3}"/>
    <cellStyle name="20% - uthevingsfarge 4 2 2 2 3_3. Chng in credit spreads" xfId="4103" xr:uid="{E40DD060-495D-4292-A162-606C518265AD}"/>
    <cellStyle name="20% - uthevingsfarge 4 2 2 2 4" xfId="4104" xr:uid="{09B610F3-8A95-44BB-9B30-E4FBD0005C3D}"/>
    <cellStyle name="20% - uthevingsfarge 4 2 2 2 4 2" xfId="4105" xr:uid="{821F4BED-EA87-42C9-AF38-A08C85C54DCB}"/>
    <cellStyle name="20% - uthevingsfarge 4 2 2 2 4 3" xfId="15797" xr:uid="{36A442BD-6A11-4FB7-AA3D-458B6CA1B172}"/>
    <cellStyle name="20% - uthevingsfarge 4 2 2 2 4_3. Chng in credit spreads" xfId="4106" xr:uid="{98F90BED-46D8-4C94-858B-1DE8DDEDA14D}"/>
    <cellStyle name="20% - uthevingsfarge 4 2 2 2 5" xfId="4107" xr:uid="{DA5B53F7-4535-4B79-AF94-C78890852770}"/>
    <cellStyle name="20% - uthevingsfarge 4 2 2 2 5 2" xfId="4108" xr:uid="{C6A58AF0-BC19-4183-B067-CBB05503B5AE}"/>
    <cellStyle name="20% - uthevingsfarge 4 2 2 2 5 3" xfId="15798" xr:uid="{314ECBB8-516D-485E-A073-1B7935B6B138}"/>
    <cellStyle name="20% - uthevingsfarge 4 2 2 2 5_3. Chng in credit spreads" xfId="4109" xr:uid="{7A75BBF9-834D-4036-A66F-25866861A274}"/>
    <cellStyle name="20% - uthevingsfarge 4 2 2 2 6" xfId="4110" xr:uid="{071ED117-4683-4040-851D-47E49344B4D2}"/>
    <cellStyle name="20% - uthevingsfarge 4 2 2 2 7" xfId="15799" xr:uid="{A12C852C-90EE-4992-9E9A-1221E9CC4208}"/>
    <cellStyle name="20% - uthevingsfarge 4 2 2 2_3. Chng in credit spreads" xfId="4111" xr:uid="{7CE20E8D-2F3B-425A-9117-38A451DE3501}"/>
    <cellStyle name="20% - uthevingsfarge 4 2 2 3" xfId="4112" xr:uid="{21752D10-7E1C-4CA9-A113-42A632239A50}"/>
    <cellStyle name="20% - uthevingsfarge 4 2 2 3 2" xfId="4113" xr:uid="{FFA79896-C398-401D-B07E-576844D53031}"/>
    <cellStyle name="20% - uthevingsfarge 4 2 2 3 2 2" xfId="4114" xr:uid="{286F5CC2-62BC-4D93-942D-5CB4A3487DA9}"/>
    <cellStyle name="20% - uthevingsfarge 4 2 2 3 2_3. Chng in credit spreads" xfId="4115" xr:uid="{87FA25A6-BF14-4880-A1E5-06312C853AFA}"/>
    <cellStyle name="20% - uthevingsfarge 4 2 2 3 3" xfId="4116" xr:uid="{FBA0CBB9-A2B8-49E5-BF85-5A23F1F3E539}"/>
    <cellStyle name="20% - uthevingsfarge 4 2 2 3_3. Chng in credit spreads" xfId="4117" xr:uid="{D41B71F5-9C60-484A-A8F9-8B4B09516397}"/>
    <cellStyle name="20% - uthevingsfarge 4 2 2 4" xfId="4118" xr:uid="{142C9236-C939-4CB6-823A-6FC1D420B7FF}"/>
    <cellStyle name="20% - uthevingsfarge 4 2 2 4 2" xfId="4119" xr:uid="{8D105158-C265-42CA-9BBB-0658C38D8D5F}"/>
    <cellStyle name="20% - uthevingsfarge 4 2 2 4 2 2" xfId="4120" xr:uid="{9779BDEF-7CAD-4D02-B1A2-F557891AABEA}"/>
    <cellStyle name="20% - uthevingsfarge 4 2 2 4 2_3. Chng in credit spreads" xfId="4121" xr:uid="{C423F589-086C-4A04-B7B4-F55809CE376E}"/>
    <cellStyle name="20% - uthevingsfarge 4 2 2 4 3" xfId="4122" xr:uid="{EE502E52-D6D0-42E9-8252-B593449246F2}"/>
    <cellStyle name="20% - uthevingsfarge 4 2 2 4_3. Chng in credit spreads" xfId="4123" xr:uid="{834C0D9E-A090-475E-92A7-D50112A95F67}"/>
    <cellStyle name="20% - uthevingsfarge 4 2 2 5" xfId="4124" xr:uid="{6CCB55B7-A36B-431D-A0D7-AE62218BEECD}"/>
    <cellStyle name="20% - uthevingsfarge 4 2 2 5 2" xfId="4125" xr:uid="{95AC172A-5ADD-4BB4-8835-ED7AD0BA44D3}"/>
    <cellStyle name="20% - uthevingsfarge 4 2 2 5 2 2" xfId="4126" xr:uid="{079A3471-4FA4-4F7C-A128-41071E1E7E35}"/>
    <cellStyle name="20% - uthevingsfarge 4 2 2 5 2_3. Chng in credit spreads" xfId="4127" xr:uid="{2C35651D-C72C-4D42-B946-272A5A49EC0A}"/>
    <cellStyle name="20% - uthevingsfarge 4 2 2 5 3" xfId="4128" xr:uid="{381588FA-E049-49C1-9218-628AC5451D20}"/>
    <cellStyle name="20% - uthevingsfarge 4 2 2 5_3. Chng in credit spreads" xfId="4129" xr:uid="{77E7EDEA-F319-424B-BA28-E5000230E8AE}"/>
    <cellStyle name="20% - uthevingsfarge 4 2 2 6" xfId="4130" xr:uid="{9684160B-65FF-4872-8227-FD04EE3E2551}"/>
    <cellStyle name="20% - uthevingsfarge 4 2 2 6 2" xfId="4131" xr:uid="{2B2B1A02-53FF-4ACF-8EAA-262FE2B96E20}"/>
    <cellStyle name="20% - uthevingsfarge 4 2 2 6 3" xfId="15800" xr:uid="{927D5207-46CE-43B8-9A82-440A4C486EB5}"/>
    <cellStyle name="20% - uthevingsfarge 4 2 2 6_3. Chng in credit spreads" xfId="4132" xr:uid="{7E8695B9-A170-4509-A5B2-753A584DC244}"/>
    <cellStyle name="20% - uthevingsfarge 4 2 2 7" xfId="4133" xr:uid="{50598566-0A32-4993-A29A-1F7BA0A4CA5A}"/>
    <cellStyle name="20% - uthevingsfarge 4 2 2 8" xfId="40929" xr:uid="{0D2455F8-9B00-471E-B22E-6F0B00E7F6DC}"/>
    <cellStyle name="20% - uthevingsfarge 4 2 2_3. Chng in credit spreads" xfId="4134" xr:uid="{6BF020F9-768D-4B03-9B8A-E10019BDB985}"/>
    <cellStyle name="20% - uthevingsfarge 4 2 3" xfId="4135" xr:uid="{E53CEBFF-ABB6-4F7D-AE8C-6AF2248EDE1F}"/>
    <cellStyle name="20% - uthevingsfarge 4 2 3 2" xfId="4136" xr:uid="{E872A08B-D8B4-4ECC-8DC5-1BFA333851FC}"/>
    <cellStyle name="20% - uthevingsfarge 4 2 3 2 2" xfId="4137" xr:uid="{AD35F7DE-CE4C-4954-A137-61B54F14BDA5}"/>
    <cellStyle name="20% - uthevingsfarge 4 2 3 2 2 2" xfId="4138" xr:uid="{02112B60-E0D0-4391-81AD-1315A9E2050B}"/>
    <cellStyle name="20% - uthevingsfarge 4 2 3 2 2 2 2" xfId="43368" xr:uid="{4BF504EF-3D33-4631-AB8F-E4506D71FBD6}"/>
    <cellStyle name="20% - uthevingsfarge 4 2 3 2 2 2_Expenses" xfId="58220" xr:uid="{BFE8FFEC-5AC6-4F61-93C1-48DAFF40AAE0}"/>
    <cellStyle name="20% - uthevingsfarge 4 2 3 2 2 3" xfId="43369" xr:uid="{1EFD484D-0ECC-4679-B460-EC7277DFEA73}"/>
    <cellStyle name="20% - uthevingsfarge 4 2 3 2 2 4" xfId="43370" xr:uid="{B5C9E589-86E0-46F0-8B93-674A9A0C81BC}"/>
    <cellStyle name="20% - uthevingsfarge 4 2 3 2 2_3. Chng in credit spreads" xfId="4139" xr:uid="{F0273DF5-B00F-4B53-8D67-07BA90679051}"/>
    <cellStyle name="20% - uthevingsfarge 4 2 3 2 3" xfId="4140" xr:uid="{BE410E7B-1396-4569-88F2-438EB488DC4C}"/>
    <cellStyle name="20% - uthevingsfarge 4 2 3 2 3 2" xfId="4141" xr:uid="{69F97772-ABC2-4D72-8453-5A5B711A31BD}"/>
    <cellStyle name="20% - uthevingsfarge 4 2 3 2 3_3. Chng in credit spreads" xfId="4142" xr:uid="{F68F0C1E-8594-4755-85AE-BC7ED8092BAE}"/>
    <cellStyle name="20% - uthevingsfarge 4 2 3 2 4" xfId="4143" xr:uid="{9F77A4B3-484A-476B-ACAD-D60DB234B3EC}"/>
    <cellStyle name="20% - uthevingsfarge 4 2 3 2 4 2" xfId="4144" xr:uid="{51F5CFF6-B368-470D-A377-CA40FE858760}"/>
    <cellStyle name="20% - uthevingsfarge 4 2 3 2 4_3. Chng in credit spreads" xfId="4145" xr:uid="{F3D7FA9D-A883-4C22-A7EF-1F2C398AD2A0}"/>
    <cellStyle name="20% - uthevingsfarge 4 2 3 2 5" xfId="4146" xr:uid="{DD8BD912-5DB2-4DDB-9D32-059C29025055}"/>
    <cellStyle name="20% - uthevingsfarge 4 2 3 2 6" xfId="43371" xr:uid="{B70D9B19-F522-44D9-983F-BFD164C9BFB1}"/>
    <cellStyle name="20% - uthevingsfarge 4 2 3 2_3. Chng in credit spreads" xfId="4147" xr:uid="{3C6580DF-D5CE-4787-ADC5-CEB92C2F0075}"/>
    <cellStyle name="20% - uthevingsfarge 4 2 3 3" xfId="4148" xr:uid="{3244F0EE-81AA-4530-B0F7-9605DAB98758}"/>
    <cellStyle name="20% - uthevingsfarge 4 2 3 3 2" xfId="4149" xr:uid="{29391B0E-FF50-4EC2-A043-1349CC761BE6}"/>
    <cellStyle name="20% - uthevingsfarge 4 2 3 3 2 2" xfId="4150" xr:uid="{2A558C10-218C-4101-8467-40F45E1C167F}"/>
    <cellStyle name="20% - uthevingsfarge 4 2 3 3 2_3. Chng in credit spreads" xfId="4151" xr:uid="{D9587FFB-5DDB-4314-B8ED-D91B8D83B423}"/>
    <cellStyle name="20% - uthevingsfarge 4 2 3 3 3" xfId="4152" xr:uid="{D40A40D7-59B1-417F-9199-8B1722802587}"/>
    <cellStyle name="20% - uthevingsfarge 4 2 3 3 4" xfId="43372" xr:uid="{DA3853E7-A549-4712-B7E3-0D1455054DC9}"/>
    <cellStyle name="20% - uthevingsfarge 4 2 3 3_3. Chng in credit spreads" xfId="4153" xr:uid="{15C4FAC6-7521-40D8-974A-90F84873B69D}"/>
    <cellStyle name="20% - uthevingsfarge 4 2 3 4" xfId="4154" xr:uid="{ED243106-BE28-4D9D-A47C-4A1DA3E4CF28}"/>
    <cellStyle name="20% - uthevingsfarge 4 2 3 4 2" xfId="4155" xr:uid="{B578B5EC-08C3-4F6B-90B6-39D6470EA0A3}"/>
    <cellStyle name="20% - uthevingsfarge 4 2 3 4 3" xfId="15801" xr:uid="{ECEE8E12-57CB-4743-AD46-F891C98D88E6}"/>
    <cellStyle name="20% - uthevingsfarge 4 2 3 4_3. Chng in credit spreads" xfId="4156" xr:uid="{5B6A660B-262B-4DA8-9483-718B33C4ADF9}"/>
    <cellStyle name="20% - uthevingsfarge 4 2 3 5" xfId="4157" xr:uid="{7AB4969B-13DC-4C8D-BD56-A84C8CBF4C3D}"/>
    <cellStyle name="20% - uthevingsfarge 4 2 3 5 2" xfId="4158" xr:uid="{1DD49AF9-23D1-41D6-95D3-9CC8910A05AF}"/>
    <cellStyle name="20% - uthevingsfarge 4 2 3 5 3" xfId="15802" xr:uid="{8FFF6D71-9F3F-41A4-9C5C-BFF5358ECB86}"/>
    <cellStyle name="20% - uthevingsfarge 4 2 3 5_3. Chng in credit spreads" xfId="4159" xr:uid="{2A0387BC-8E30-406E-B4E9-6198608DD8FD}"/>
    <cellStyle name="20% - uthevingsfarge 4 2 3 6" xfId="4160" xr:uid="{8170AF3E-5B79-4BBC-8B82-A6A9C99F95D7}"/>
    <cellStyle name="20% - uthevingsfarge 4 2 3 6 2" xfId="4161" xr:uid="{D3F67684-3B85-4AC2-B65D-A4E6AD27DD23}"/>
    <cellStyle name="20% - uthevingsfarge 4 2 3 6_3. Chng in credit spreads" xfId="4162" xr:uid="{57501128-118C-4302-8D1F-86FF8E8400C3}"/>
    <cellStyle name="20% - uthevingsfarge 4 2 3 7" xfId="4163" xr:uid="{35617A17-FD30-4B24-BCD2-037A195CD239}"/>
    <cellStyle name="20% - uthevingsfarge 4 2 3 8" xfId="40930" xr:uid="{C337B0D4-2D9B-4F4F-829B-3EA2ABBC6032}"/>
    <cellStyle name="20% - uthevingsfarge 4 2 3_3. Chng in credit spreads" xfId="4164" xr:uid="{C078ADAA-BC36-4A3C-B465-6DF6B0EFB105}"/>
    <cellStyle name="20% - uthevingsfarge 4 2 4" xfId="4165" xr:uid="{D3E9D45F-A615-4EBB-9750-9985BD984925}"/>
    <cellStyle name="20% - uthevingsfarge 4 2 4 2" xfId="4166" xr:uid="{F10F7B20-3A5E-47C8-A8DC-6190CEDD7454}"/>
    <cellStyle name="20% - uthevingsfarge 4 2 4 2 2" xfId="4167" xr:uid="{F5C5411B-C82F-4285-B5CC-9C8011A5624C}"/>
    <cellStyle name="20% - uthevingsfarge 4 2 4 2 2 2" xfId="43373" xr:uid="{2A83AB6F-5855-416A-8F6F-49928FC33145}"/>
    <cellStyle name="20% - uthevingsfarge 4 2 4 2 2_Expenses" xfId="58221" xr:uid="{E4BDD0E4-08C1-4DA1-A1BC-A1915167D868}"/>
    <cellStyle name="20% - uthevingsfarge 4 2 4 2 3" xfId="43374" xr:uid="{4C079CC2-F886-45E0-BDE9-7AD1E37BAEA0}"/>
    <cellStyle name="20% - uthevingsfarge 4 2 4 2 4" xfId="43375" xr:uid="{2BA78834-A086-4FED-88E4-D48257020C78}"/>
    <cellStyle name="20% - uthevingsfarge 4 2 4 2_3. Chng in credit spreads" xfId="4168" xr:uid="{8698C836-3263-44FA-8246-9A942E8C1B7A}"/>
    <cellStyle name="20% - uthevingsfarge 4 2 4 3" xfId="4169" xr:uid="{91938A4C-790C-484C-BD90-98F9A2D369C9}"/>
    <cellStyle name="20% - uthevingsfarge 4 2 4 3 2" xfId="4170" xr:uid="{A606F975-A712-4282-A636-FE73F5445EF7}"/>
    <cellStyle name="20% - uthevingsfarge 4 2 4 3_3. Chng in credit spreads" xfId="4171" xr:uid="{B7B75D0C-E46C-4676-870A-AB6573299219}"/>
    <cellStyle name="20% - uthevingsfarge 4 2 4 4" xfId="4172" xr:uid="{1306C197-A23E-42E8-9E33-AFAB480A1E58}"/>
    <cellStyle name="20% - uthevingsfarge 4 2 4 4 2" xfId="4173" xr:uid="{157F1652-823B-405C-95EB-376BB614D92B}"/>
    <cellStyle name="20% - uthevingsfarge 4 2 4 4_3. Chng in credit spreads" xfId="4174" xr:uid="{5B697055-CB23-434A-B13E-76A3A9EEA374}"/>
    <cellStyle name="20% - uthevingsfarge 4 2 4 5" xfId="4175" xr:uid="{25AEEC2E-F7A4-4C3D-AD09-73094B3A75D6}"/>
    <cellStyle name="20% - uthevingsfarge 4 2 4 6" xfId="43376" xr:uid="{0F3E4897-CD29-4C8D-B063-19AE1CCFF133}"/>
    <cellStyle name="20% - uthevingsfarge 4 2 4_3. Chng in credit spreads" xfId="4176" xr:uid="{73874795-7E12-423A-93D6-E91338BF73B7}"/>
    <cellStyle name="20% - uthevingsfarge 4 2 5" xfId="4177" xr:uid="{46E96997-6909-4057-AA12-904BA014299B}"/>
    <cellStyle name="20% - uthevingsfarge 4 2 5 2" xfId="4178" xr:uid="{B7230E82-688F-4112-ACA0-3BE5F4D9C738}"/>
    <cellStyle name="20% - uthevingsfarge 4 2 5 2 2" xfId="4179" xr:uid="{11FAB678-0A57-4D53-9D22-556B3DBF70C0}"/>
    <cellStyle name="20% - uthevingsfarge 4 2 5 2_3. Chng in credit spreads" xfId="4180" xr:uid="{6F449BAC-D36E-4011-ABBA-10429E9B8A0B}"/>
    <cellStyle name="20% - uthevingsfarge 4 2 5 3" xfId="4181" xr:uid="{2CEC1B7C-73C7-4950-BFDB-1CA3679238C5}"/>
    <cellStyle name="20% - uthevingsfarge 4 2 5 4" xfId="15803" xr:uid="{99A564A6-AF87-43F3-AB92-276050C2B25B}"/>
    <cellStyle name="20% - uthevingsfarge 4 2 5_3. Chng in credit spreads" xfId="4182" xr:uid="{A681031A-05FA-47DD-9711-6D52210A992D}"/>
    <cellStyle name="20% - uthevingsfarge 4 2 6" xfId="4183" xr:uid="{6C38CAC7-245C-4325-9363-60D68E698998}"/>
    <cellStyle name="20% - uthevingsfarge 4 2 6 2" xfId="4184" xr:uid="{6AD7FAEC-CE96-483D-9E88-AB66F59F39AC}"/>
    <cellStyle name="20% - uthevingsfarge 4 2 6 2 2" xfId="4185" xr:uid="{223A2CA2-A29F-4D48-A946-AB6263D3E157}"/>
    <cellStyle name="20% - uthevingsfarge 4 2 6 2_3. Chng in credit spreads" xfId="4186" xr:uid="{EBAE1A37-E455-4327-882B-791722397208}"/>
    <cellStyle name="20% - uthevingsfarge 4 2 6 3" xfId="4187" xr:uid="{F0CA0558-9889-4E13-A5F5-798FAD0561F5}"/>
    <cellStyle name="20% - uthevingsfarge 4 2 6 4" xfId="15804" xr:uid="{A3C1BDEA-C25E-4232-9D29-AB7C41F91E2E}"/>
    <cellStyle name="20% - uthevingsfarge 4 2 6_3. Chng in credit spreads" xfId="4188" xr:uid="{AA924579-5A6A-40D4-8C9E-A4CFC1596862}"/>
    <cellStyle name="20% - uthevingsfarge 4 2 7" xfId="4189" xr:uid="{9F257872-57C5-4746-A790-611FEAF09DA9}"/>
    <cellStyle name="20% - uthevingsfarge 4 2 7 2" xfId="4190" xr:uid="{A2FC2D62-D9E8-49AD-ABB8-0C7E47E8172B}"/>
    <cellStyle name="20% - uthevingsfarge 4 2 7 2 2" xfId="15805" xr:uid="{E9B0897F-B117-4601-98D1-281ACE18A285}"/>
    <cellStyle name="20% - uthevingsfarge 4 2 7 2_AVA DVA EL" xfId="15806" xr:uid="{BF47D894-7919-4612-AA3C-DB53F026514F}"/>
    <cellStyle name="20% - uthevingsfarge 4 2 7 3" xfId="15807" xr:uid="{7760BC76-9243-4093-9E00-1C77DFA1B5AE}"/>
    <cellStyle name="20% - uthevingsfarge 4 2 7 4" xfId="15808" xr:uid="{8C1B0EBE-8DDB-492E-AA53-98987758C9EA}"/>
    <cellStyle name="20% - uthevingsfarge 4 2 7_3. Chng in credit spreads" xfId="4191" xr:uid="{C315FB84-A420-483C-BCD5-1D64B4E1D810}"/>
    <cellStyle name="20% - uthevingsfarge 4 2 8" xfId="4192" xr:uid="{6E975546-78F2-458D-8AF1-89229A7C4367}"/>
    <cellStyle name="20% - uthevingsfarge 4 2 8 2" xfId="4193" xr:uid="{9BDEFAFA-6F94-4B03-90DE-0BA4DCAEC2D8}"/>
    <cellStyle name="20% - uthevingsfarge 4 2 8 3" xfId="15809" xr:uid="{E6AECDE9-2ABB-4317-BD81-3A31828AFEFA}"/>
    <cellStyle name="20% - uthevingsfarge 4 2 8_3. Chng in credit spreads" xfId="4194" xr:uid="{DAE42DE5-9955-463D-A4D6-B56A9C18EA6B}"/>
    <cellStyle name="20% - uthevingsfarge 4 2 9" xfId="15810" xr:uid="{D09BB348-58C4-4147-A60A-D64B26D0D70E}"/>
    <cellStyle name="20% - uthevingsfarge 4 2 9 2" xfId="15811" xr:uid="{8B4728FF-C22D-4271-B202-32598447F24C}"/>
    <cellStyle name="20% - uthevingsfarge 4 2 9 3" xfId="15812" xr:uid="{FD674747-BBBB-4C25-9C77-35BEB61A5265}"/>
    <cellStyle name="20% - uthevingsfarge 4 2 9_AVA DVA EL" xfId="15813" xr:uid="{F1DA5F40-9A24-4C67-AD99-EEFE46DDE30D}"/>
    <cellStyle name="20% - uthevingsfarge 4 2_4Q16" xfId="15814" xr:uid="{38597FA1-195D-4663-A9AE-6784AD538C54}"/>
    <cellStyle name="20% - uthevingsfarge 4 20" xfId="15815" xr:uid="{932EF795-12DE-4DEB-819D-8F01F60C78AB}"/>
    <cellStyle name="20% - uthevingsfarge 4 20 2" xfId="15816" xr:uid="{DD772E27-F52A-44E3-A39F-8B1EA750D884}"/>
    <cellStyle name="20% - uthevingsfarge 4 20 2 2" xfId="15817" xr:uid="{3F9B16D6-C931-4F82-83BE-21CBB8A35EED}"/>
    <cellStyle name="20% - uthevingsfarge 4 20 2 3" xfId="50809" xr:uid="{4A543986-B7AE-4118-92EE-CA71C05CDDB2}"/>
    <cellStyle name="20% - uthevingsfarge 4 20 2_AVA DVA EL" xfId="15818" xr:uid="{01D95868-9CF5-49E9-9CDE-C070FF757458}"/>
    <cellStyle name="20% - uthevingsfarge 4 20 3" xfId="15819" xr:uid="{891F3807-FBC6-4AA7-94C0-7C7F9C28A7CD}"/>
    <cellStyle name="20% - uthevingsfarge 4 20 4" xfId="50810" xr:uid="{77AC02C4-BB50-42BA-B2AA-72C4E7B33862}"/>
    <cellStyle name="20% - uthevingsfarge 4 20_4Q16" xfId="15820" xr:uid="{CCB3A5BB-991A-4074-8799-F361DAC64156}"/>
    <cellStyle name="20% - uthevingsfarge 4 200" xfId="50811" xr:uid="{D36E35F2-8E74-4EA3-886D-FF9A7FAD0730}"/>
    <cellStyle name="20% - uthevingsfarge 4 201" xfId="50812" xr:uid="{E58520F9-B2D4-47DF-A292-DB91E2D6DF05}"/>
    <cellStyle name="20% - uthevingsfarge 4 202" xfId="50813" xr:uid="{2E827307-0B3B-4060-8BD1-DC36FD87438D}"/>
    <cellStyle name="20% - uthevingsfarge 4 203" xfId="50814" xr:uid="{99B65DB4-54D4-4FD2-A02F-6F39DA514983}"/>
    <cellStyle name="20% - uthevingsfarge 4 204" xfId="50815" xr:uid="{52069D52-0C1F-4156-825A-8627568BBB07}"/>
    <cellStyle name="20% - uthevingsfarge 4 205" xfId="50816" xr:uid="{F76FD621-47FA-4FE9-93B8-F42F93109913}"/>
    <cellStyle name="20% - uthevingsfarge 4 206" xfId="50817" xr:uid="{A855A5BB-6819-46C7-ADDB-7F6B1BBCFAAE}"/>
    <cellStyle name="20% - uthevingsfarge 4 207" xfId="50818" xr:uid="{405DEE2C-1909-42E4-905D-A1797D9F11FE}"/>
    <cellStyle name="20% - uthevingsfarge 4 208" xfId="50819" xr:uid="{A44232B0-90E7-4ECB-B367-E2D936AE8E66}"/>
    <cellStyle name="20% - uthevingsfarge 4 209" xfId="50820" xr:uid="{027D87CA-D077-4047-9715-ADC18A3B1060}"/>
    <cellStyle name="20% - uthevingsfarge 4 21" xfId="15821" xr:uid="{3AA4EFF2-C26C-4C56-9965-A752BC7E15F4}"/>
    <cellStyle name="20% - uthevingsfarge 4 21 2" xfId="15822" xr:uid="{FA6DA928-15F7-4376-A064-25BFCE90E28A}"/>
    <cellStyle name="20% - uthevingsfarge 4 21 2 2" xfId="15823" xr:uid="{A0BD9F81-CD21-4C33-A2EF-3E6E09DC08F3}"/>
    <cellStyle name="20% - uthevingsfarge 4 21 2 3" xfId="50821" xr:uid="{48AE789B-7661-46B5-A2B8-B6E549F414FF}"/>
    <cellStyle name="20% - uthevingsfarge 4 21 2_AVA DVA EL" xfId="15824" xr:uid="{C086A5EF-7FBC-4019-8465-4BBCB14BA3C0}"/>
    <cellStyle name="20% - uthevingsfarge 4 21 3" xfId="15825" xr:uid="{E6008E0D-7E40-4257-9764-3238F04A4E2A}"/>
    <cellStyle name="20% - uthevingsfarge 4 21 4" xfId="50822" xr:uid="{B0654DCD-37C6-4616-8AAF-CF3E45928B95}"/>
    <cellStyle name="20% - uthevingsfarge 4 21_4Q16" xfId="15826" xr:uid="{52131AB1-F700-4265-B7A6-BD9D14B82566}"/>
    <cellStyle name="20% - uthevingsfarge 4 210" xfId="50823" xr:uid="{2AE9C6BA-7D3E-447B-91E0-32DF40417E95}"/>
    <cellStyle name="20% - uthevingsfarge 4 211" xfId="50824" xr:uid="{037EB626-ACE3-4A58-887A-8ACA8B633EF7}"/>
    <cellStyle name="20% - uthevingsfarge 4 212" xfId="50825" xr:uid="{1C730BC5-A2AE-4F25-9AF4-A4C9C90203BB}"/>
    <cellStyle name="20% - uthevingsfarge 4 213" xfId="50826" xr:uid="{3C7F179A-2DE9-4582-A53C-A1988FB43FD6}"/>
    <cellStyle name="20% - uthevingsfarge 4 214" xfId="50827" xr:uid="{0A957EFC-29EA-4546-8D87-AFC1AFB4F105}"/>
    <cellStyle name="20% - uthevingsfarge 4 215" xfId="50828" xr:uid="{51EB9219-2166-4DAC-8C3F-03822167AE5B}"/>
    <cellStyle name="20% - uthevingsfarge 4 216" xfId="50829" xr:uid="{78F22E33-6219-4C81-86C5-3ECFCF3F7B51}"/>
    <cellStyle name="20% - uthevingsfarge 4 217" xfId="50830" xr:uid="{E0F02B2C-52F9-4132-90B2-D7B2B2D0BF28}"/>
    <cellStyle name="20% - uthevingsfarge 4 218" xfId="50831" xr:uid="{79CF7087-5BBE-45E9-BB07-91CB71E224B9}"/>
    <cellStyle name="20% - uthevingsfarge 4 219" xfId="50832" xr:uid="{F9BABAB7-9F8C-4437-8568-6BFE47E3DC11}"/>
    <cellStyle name="20% - uthevingsfarge 4 22" xfId="15827" xr:uid="{6B18EB7D-C356-4477-A0BF-79FC57899E95}"/>
    <cellStyle name="20% - uthevingsfarge 4 22 2" xfId="15828" xr:uid="{2D6FFAA4-8399-4B4E-8EF3-F124CEF400CE}"/>
    <cellStyle name="20% - uthevingsfarge 4 22 2 2" xfId="15829" xr:uid="{B205D4A9-D277-43DA-889F-CDD0C675B569}"/>
    <cellStyle name="20% - uthevingsfarge 4 22 2 3" xfId="50833" xr:uid="{7C4CAD50-4007-415D-97AC-6375C9A79160}"/>
    <cellStyle name="20% - uthevingsfarge 4 22 2_AVA DVA EL" xfId="15830" xr:uid="{750706B6-0465-49E5-B0B4-CAFE61724138}"/>
    <cellStyle name="20% - uthevingsfarge 4 22 3" xfId="15831" xr:uid="{0E53063E-D11E-4F98-9D2B-3ABB3A05B114}"/>
    <cellStyle name="20% - uthevingsfarge 4 22 4" xfId="50834" xr:uid="{6D9FD521-731D-40A4-AFBE-F0B618EFFD30}"/>
    <cellStyle name="20% - uthevingsfarge 4 22_4Q16" xfId="15832" xr:uid="{AF3A0B28-DD23-405A-9430-44002448B049}"/>
    <cellStyle name="20% - uthevingsfarge 4 220" xfId="50835" xr:uid="{8401F411-804D-468F-9532-83D259B6C46E}"/>
    <cellStyle name="20% - uthevingsfarge 4 221" xfId="50836" xr:uid="{C706069E-38AF-47AD-BAFB-AD1C14FCD29A}"/>
    <cellStyle name="20% - uthevingsfarge 4 222" xfId="50837" xr:uid="{7BE011E6-97B3-4EF3-8E3A-4A8066A192F2}"/>
    <cellStyle name="20% - uthevingsfarge 4 223" xfId="50838" xr:uid="{8957FEA8-050B-4F0A-B5A7-AC269CACB977}"/>
    <cellStyle name="20% - uthevingsfarge 4 224" xfId="50839" xr:uid="{3E0C906E-4F2A-4D1B-AF4C-F97778D61D55}"/>
    <cellStyle name="20% - uthevingsfarge 4 225" xfId="50840" xr:uid="{2FC14E79-3EA4-411B-B8C0-A60CB9F51BC9}"/>
    <cellStyle name="20% - uthevingsfarge 4 226" xfId="50841" xr:uid="{18664C36-AC0A-4B8F-938B-CE6A97ABE15F}"/>
    <cellStyle name="20% - uthevingsfarge 4 227" xfId="50842" xr:uid="{FA9FFE4D-7E19-4DAF-B9C4-F06E18AAC7B9}"/>
    <cellStyle name="20% - uthevingsfarge 4 228" xfId="50843" xr:uid="{ACEA95EA-BB62-4D30-8936-A15C53B638E9}"/>
    <cellStyle name="20% - uthevingsfarge 4 229" xfId="50844" xr:uid="{F208B241-F3DB-41D3-8D79-C01E47F729F4}"/>
    <cellStyle name="20% - uthevingsfarge 4 23" xfId="15833" xr:uid="{9A44C7CF-D181-4AA0-8FB5-0E2CD80E6AF7}"/>
    <cellStyle name="20% - uthevingsfarge 4 23 2" xfId="15834" xr:uid="{F87661DC-6A53-4914-873D-2A7C71D14D7D}"/>
    <cellStyle name="20% - uthevingsfarge 4 23 2 2" xfId="15835" xr:uid="{80F871D2-14FC-4B75-B5EF-4C0E2750BF17}"/>
    <cellStyle name="20% - uthevingsfarge 4 23 2 3" xfId="50845" xr:uid="{FF7A1206-F659-4411-AAD4-CA1D29D0F700}"/>
    <cellStyle name="20% - uthevingsfarge 4 23 2_AVA DVA EL" xfId="15836" xr:uid="{3BB85B1A-29B8-40C8-9CA5-67B47CD77F93}"/>
    <cellStyle name="20% - uthevingsfarge 4 23 3" xfId="15837" xr:uid="{ACDCF678-D040-46A3-A15C-F456B98307B2}"/>
    <cellStyle name="20% - uthevingsfarge 4 23 4" xfId="50846" xr:uid="{CC1EBFE5-08AE-47C8-86FE-550B84373800}"/>
    <cellStyle name="20% - uthevingsfarge 4 23_4Q16" xfId="15838" xr:uid="{09E07EBE-C6D0-4EA1-8CB1-2AE4A2F0BF48}"/>
    <cellStyle name="20% - uthevingsfarge 4 230" xfId="50847" xr:uid="{3AE8DEF8-A9CC-4E9D-B6DA-BB67397D1C56}"/>
    <cellStyle name="20% - uthevingsfarge 4 24" xfId="15839" xr:uid="{A4498499-DA60-4DFC-8D95-2E1889ED7458}"/>
    <cellStyle name="20% - uthevingsfarge 4 24 2" xfId="15840" xr:uid="{CE91C907-2F4B-4036-907E-004546CCC11D}"/>
    <cellStyle name="20% - uthevingsfarge 4 24 2 2" xfId="15841" xr:uid="{1ABE932D-EA79-4051-8050-1A4376DE8D90}"/>
    <cellStyle name="20% - uthevingsfarge 4 24 2 3" xfId="50848" xr:uid="{F4E224DC-39D3-4FD0-9470-4B92F321B6F4}"/>
    <cellStyle name="20% - uthevingsfarge 4 24 2_AVA DVA EL" xfId="15842" xr:uid="{5B1C1A22-4E31-4854-A2A0-ED7AA50BDDDE}"/>
    <cellStyle name="20% - uthevingsfarge 4 24 3" xfId="15843" xr:uid="{4080C289-6FF8-4843-88D4-04C70F698100}"/>
    <cellStyle name="20% - uthevingsfarge 4 24 4" xfId="50849" xr:uid="{67FED19D-7AAA-4034-8462-5078033CC326}"/>
    <cellStyle name="20% - uthevingsfarge 4 24_4Q16" xfId="15844" xr:uid="{10E6E0DC-EC84-4FFD-8A85-93A3C9E8D68D}"/>
    <cellStyle name="20% - uthevingsfarge 4 25" xfId="15845" xr:uid="{5B57CAC2-44A9-4762-AE68-03A0ECCCC5A4}"/>
    <cellStyle name="20% - uthevingsfarge 4 25 2" xfId="15846" xr:uid="{C8B3040D-203B-4CDD-9ABD-C5BBFF1F9E69}"/>
    <cellStyle name="20% - uthevingsfarge 4 25 2 2" xfId="15847" xr:uid="{7924350D-4490-4B7F-B6AD-E6F9017B598F}"/>
    <cellStyle name="20% - uthevingsfarge 4 25 2 3" xfId="50850" xr:uid="{21D1CDBB-5846-4581-A386-BDAA998D7F4E}"/>
    <cellStyle name="20% - uthevingsfarge 4 25 2_AVA DVA EL" xfId="15848" xr:uid="{0B33AF5B-B857-416E-9286-4E15CC2715D9}"/>
    <cellStyle name="20% - uthevingsfarge 4 25 3" xfId="15849" xr:uid="{7EBE21D4-7A60-4367-B6D2-E939A954B9A8}"/>
    <cellStyle name="20% - uthevingsfarge 4 25 4" xfId="50851" xr:uid="{B77B0F8A-F72D-4238-93B0-1A1666CE2E22}"/>
    <cellStyle name="20% - uthevingsfarge 4 25_4Q16" xfId="15850" xr:uid="{599E3009-6436-4CB8-92D0-1C9ED5B3B5CF}"/>
    <cellStyle name="20% - uthevingsfarge 4 26" xfId="15851" xr:uid="{9BE18047-8A86-4132-B75B-6EBCE5CADF7B}"/>
    <cellStyle name="20% - uthevingsfarge 4 26 2" xfId="15852" xr:uid="{EA7D43D0-9C47-4F5D-8750-37138352B0AD}"/>
    <cellStyle name="20% - uthevingsfarge 4 26 2 2" xfId="15853" xr:uid="{936ADCD7-0BC8-4406-8D80-CFF3AEAB721D}"/>
    <cellStyle name="20% - uthevingsfarge 4 26 2 3" xfId="50852" xr:uid="{9F4304FF-C22B-4F6E-8220-D09D8FC9534A}"/>
    <cellStyle name="20% - uthevingsfarge 4 26 2_AVA DVA EL" xfId="15854" xr:uid="{2F1CF4AA-467C-4946-8D2F-7CC694DE59D1}"/>
    <cellStyle name="20% - uthevingsfarge 4 26 3" xfId="15855" xr:uid="{6CA762D4-C9E2-4555-931F-8E0A851C8647}"/>
    <cellStyle name="20% - uthevingsfarge 4 26 4" xfId="50853" xr:uid="{F31B7E86-141C-43CC-AE28-78C775EE7F81}"/>
    <cellStyle name="20% - uthevingsfarge 4 26_4Q16" xfId="15856" xr:uid="{BE7E1378-B96A-4356-AE26-1DFAA8872A57}"/>
    <cellStyle name="20% - uthevingsfarge 4 27" xfId="15857" xr:uid="{5E0D1308-0762-4CA4-A637-243870FF8F54}"/>
    <cellStyle name="20% - uthevingsfarge 4 27 2" xfId="15858" xr:uid="{A0494BA4-D6C0-419B-B3C6-D20168A3024F}"/>
    <cellStyle name="20% - uthevingsfarge 4 27 2 2" xfId="15859" xr:uid="{086F8623-FDD9-48A9-9BCD-7B42DD4DB54A}"/>
    <cellStyle name="20% - uthevingsfarge 4 27 2 3" xfId="50854" xr:uid="{36A524E4-6BA4-49E9-8DC5-7332BD15E104}"/>
    <cellStyle name="20% - uthevingsfarge 4 27 2_AVA DVA EL" xfId="15860" xr:uid="{D90B7887-8A36-4ECA-840A-5AFD80B275D8}"/>
    <cellStyle name="20% - uthevingsfarge 4 27 3" xfId="15861" xr:uid="{C4E4B589-AEF0-4822-9A50-C24657242F3F}"/>
    <cellStyle name="20% - uthevingsfarge 4 27 4" xfId="50855" xr:uid="{7D0470CC-CA94-4BEB-BE7C-E9568C2E85ED}"/>
    <cellStyle name="20% - uthevingsfarge 4 27_4Q16" xfId="15862" xr:uid="{6CE9AEEA-60DE-4478-A8E9-D818BBB5DFA2}"/>
    <cellStyle name="20% - uthevingsfarge 4 28" xfId="15863" xr:uid="{8883B0CE-1586-42AD-8777-2727F056BEE3}"/>
    <cellStyle name="20% - uthevingsfarge 4 28 2" xfId="15864" xr:uid="{51B29D1D-F35E-461C-AB7A-92CE6AB58ABB}"/>
    <cellStyle name="20% - uthevingsfarge 4 28 2 2" xfId="15865" xr:uid="{3416E5D2-FD1D-4610-B0A6-930501312CC9}"/>
    <cellStyle name="20% - uthevingsfarge 4 28 2 3" xfId="50856" xr:uid="{B4B4911F-FE15-4CF8-BCD0-D0BB302CA105}"/>
    <cellStyle name="20% - uthevingsfarge 4 28 2_AVA DVA EL" xfId="15866" xr:uid="{C3200ABB-4916-41C5-B4A7-E0222849918B}"/>
    <cellStyle name="20% - uthevingsfarge 4 28 3" xfId="15867" xr:uid="{1583F206-C06F-4935-AFCA-791C15BE77D1}"/>
    <cellStyle name="20% - uthevingsfarge 4 28 4" xfId="50857" xr:uid="{0EC89439-4B1E-48C4-AB12-E21FC886AA08}"/>
    <cellStyle name="20% - uthevingsfarge 4 28_4Q16" xfId="15868" xr:uid="{DB241EA0-24FC-4595-84AF-127CFFE9C58C}"/>
    <cellStyle name="20% - uthevingsfarge 4 29" xfId="15869" xr:uid="{1AC73B32-CDBF-4740-AC64-CAE3E11C4F7E}"/>
    <cellStyle name="20% - uthevingsfarge 4 29 2" xfId="15870" xr:uid="{2B860584-F7B7-408B-8D96-7B96943B66F8}"/>
    <cellStyle name="20% - uthevingsfarge 4 29 2 2" xfId="15871" xr:uid="{3F4DD00E-F3C0-4578-8051-8579A0417D99}"/>
    <cellStyle name="20% - uthevingsfarge 4 29 2 3" xfId="50858" xr:uid="{655D8552-D123-4689-BF28-B91161921931}"/>
    <cellStyle name="20% - uthevingsfarge 4 29 2_AVA DVA EL" xfId="15872" xr:uid="{D1CB2C8B-F37C-464D-8298-FE893FD9EEF4}"/>
    <cellStyle name="20% - uthevingsfarge 4 29 3" xfId="15873" xr:uid="{378D6EEA-B544-4BFC-8B4A-16ED078FFD07}"/>
    <cellStyle name="20% - uthevingsfarge 4 29 4" xfId="50859" xr:uid="{B1EB5EBE-BEAC-439F-9C8E-21111140B5C4}"/>
    <cellStyle name="20% - uthevingsfarge 4 29_4Q16" xfId="15874" xr:uid="{DAE67AF2-CEA1-404B-A0AD-2F355F7AAFC3}"/>
    <cellStyle name="20% - uthevingsfarge 4 3" xfId="4195" xr:uid="{8867E0EA-594A-4794-9132-17E4856C36F0}"/>
    <cellStyle name="20% - uthevingsfarge 4 3 2" xfId="4196" xr:uid="{AA52D480-33D9-4E68-BD2B-DB1AE05E1135}"/>
    <cellStyle name="20% - uthevingsfarge 4 3 2 2" xfId="4197" xr:uid="{EDCA1F0D-C8E3-422C-A0CD-1654247FAAF3}"/>
    <cellStyle name="20% - uthevingsfarge 4 3 2 2 2" xfId="4198" xr:uid="{DE242FEA-B3C4-440C-A549-D033264D2618}"/>
    <cellStyle name="20% - uthevingsfarge 4 3 2 2 2 2" xfId="4199" xr:uid="{919A207E-374E-4FF7-809D-50BDC574C2F6}"/>
    <cellStyle name="20% - uthevingsfarge 4 3 2 2 2 2 2" xfId="43377" xr:uid="{5122BC2E-27A4-4245-9B0F-5E9AEFF39306}"/>
    <cellStyle name="20% - uthevingsfarge 4 3 2 2 2 2_Expenses" xfId="58222" xr:uid="{8FF7F8DB-1D68-4011-BBA3-CD77D69315FC}"/>
    <cellStyle name="20% - uthevingsfarge 4 3 2 2 2 3" xfId="43378" xr:uid="{A3264548-4619-4382-9EAE-CC938D9B78A8}"/>
    <cellStyle name="20% - uthevingsfarge 4 3 2 2 2 4" xfId="43379" xr:uid="{01D6D472-204B-4DA5-9FA0-C507FEC5EE5B}"/>
    <cellStyle name="20% - uthevingsfarge 4 3 2 2 2_3. Chng in credit spreads" xfId="4200" xr:uid="{5A0C37AA-6A32-4061-B89E-2662DB1053B2}"/>
    <cellStyle name="20% - uthevingsfarge 4 3 2 2 3" xfId="4201" xr:uid="{49990925-4264-4D1A-A1BC-E503D2EBA214}"/>
    <cellStyle name="20% - uthevingsfarge 4 3 2 2 3 2" xfId="4202" xr:uid="{C84A58F8-5855-4A83-B6F3-9C638F227A87}"/>
    <cellStyle name="20% - uthevingsfarge 4 3 2 2 3_3. Chng in credit spreads" xfId="4203" xr:uid="{F55787E2-AF94-47A1-8AC9-461193050F62}"/>
    <cellStyle name="20% - uthevingsfarge 4 3 2 2 4" xfId="4204" xr:uid="{91580F8C-96A1-43AF-9D7C-8977A04DD643}"/>
    <cellStyle name="20% - uthevingsfarge 4 3 2 2 5" xfId="43380" xr:uid="{86512117-C452-46BD-9010-9653423C916C}"/>
    <cellStyle name="20% - uthevingsfarge 4 3 2 2 6" xfId="43381" xr:uid="{3E932586-13A1-4A7A-95A8-BFD4974ACC07}"/>
    <cellStyle name="20% - uthevingsfarge 4 3 2 2_3. Chng in credit spreads" xfId="4205" xr:uid="{D49C56DF-441E-426F-9BA4-3BF39FDFFAD5}"/>
    <cellStyle name="20% - uthevingsfarge 4 3 2 3" xfId="4206" xr:uid="{CF4CD499-4EB4-4027-8293-705A66C918F4}"/>
    <cellStyle name="20% - uthevingsfarge 4 3 2 3 2" xfId="4207" xr:uid="{E7B21667-AE38-41F1-8DD7-2928CABE54FC}"/>
    <cellStyle name="20% - uthevingsfarge 4 3 2 3 2 2" xfId="43382" xr:uid="{8E4ABA86-62B4-4D41-A555-1E21F8510CBD}"/>
    <cellStyle name="20% - uthevingsfarge 4 3 2 3 2_Expenses" xfId="58223" xr:uid="{BF331B8E-419F-47E6-BF8E-527079C134DA}"/>
    <cellStyle name="20% - uthevingsfarge 4 3 2 3 3" xfId="15875" xr:uid="{E6E79CFC-99EF-4C0C-A000-AD37130541A7}"/>
    <cellStyle name="20% - uthevingsfarge 4 3 2 3 4" xfId="43383" xr:uid="{ECED623D-F060-4CB8-A9FB-3417A43F1AEA}"/>
    <cellStyle name="20% - uthevingsfarge 4 3 2 3_3. Chng in credit spreads" xfId="4208" xr:uid="{B98338D0-A1E5-4B3C-8DD5-67A7936FADD3}"/>
    <cellStyle name="20% - uthevingsfarge 4 3 2 4" xfId="4209" xr:uid="{3EE2CB2B-A13C-4839-B4F7-6D185B9F0963}"/>
    <cellStyle name="20% - uthevingsfarge 4 3 2 4 2" xfId="4210" xr:uid="{CE05C658-0D26-4396-B015-D085E2447DDD}"/>
    <cellStyle name="20% - uthevingsfarge 4 3 2 4 3" xfId="15876" xr:uid="{07601C51-0778-4153-80D5-23A9A12AB62A}"/>
    <cellStyle name="20% - uthevingsfarge 4 3 2 4_3. Chng in credit spreads" xfId="4211" xr:uid="{A354CCEA-39DE-4ABF-B881-D382B939BC3B}"/>
    <cellStyle name="20% - uthevingsfarge 4 3 2 5" xfId="4212" xr:uid="{D568D764-515E-43A9-9E1B-75385307B6D9}"/>
    <cellStyle name="20% - uthevingsfarge 4 3 2 5 2" xfId="15877" xr:uid="{89327748-695B-4FC7-83C0-0612F582DA1B}"/>
    <cellStyle name="20% - uthevingsfarge 4 3 2 5 3" xfId="15878" xr:uid="{F4C433E2-E68E-46B5-BEF1-0AFF77818D3D}"/>
    <cellStyle name="20% - uthevingsfarge 4 3 2 5_AVA DVA EL" xfId="15879" xr:uid="{04EF0D97-A05E-4C07-99C3-EB365A579AF7}"/>
    <cellStyle name="20% - uthevingsfarge 4 3 2 6" xfId="15880" xr:uid="{CE242FBE-82DF-4153-96FF-E049A34EC527}"/>
    <cellStyle name="20% - uthevingsfarge 4 3 2 6 2" xfId="15881" xr:uid="{84A6A6DC-1000-4CEC-83CF-DB4039A4E05D}"/>
    <cellStyle name="20% - uthevingsfarge 4 3 2 6_AVA DVA EL" xfId="15882" xr:uid="{718035A5-6CB7-40A5-86D3-BFC8899477A0}"/>
    <cellStyle name="20% - uthevingsfarge 4 3 2 7" xfId="15883" xr:uid="{40933DA3-F309-4F59-9331-4399DFADF3C3}"/>
    <cellStyle name="20% - uthevingsfarge 4 3 2_3. Chng in credit spreads" xfId="4213" xr:uid="{E2AC17B8-794D-4778-95A0-E89EAF77974A}"/>
    <cellStyle name="20% - uthevingsfarge 4 3 3" xfId="4214" xr:uid="{18AB9D6D-7B1E-4184-97EA-CD25FC50639B}"/>
    <cellStyle name="20% - uthevingsfarge 4 3 3 2" xfId="4215" xr:uid="{5B518283-73D0-433B-A2C1-B973543B99BF}"/>
    <cellStyle name="20% - uthevingsfarge 4 3 3 2 2" xfId="4216" xr:uid="{329EF3C4-2714-4385-B298-C85D77E758CB}"/>
    <cellStyle name="20% - uthevingsfarge 4 3 3 2 2 2" xfId="4217" xr:uid="{B4376220-4F5E-4C0D-B876-9D006C4DED02}"/>
    <cellStyle name="20% - uthevingsfarge 4 3 3 2 2_3. Chng in credit spreads" xfId="4218" xr:uid="{EAA6FB64-748D-4515-B96E-210507C47D2A}"/>
    <cellStyle name="20% - uthevingsfarge 4 3 3 2 3" xfId="4219" xr:uid="{FDC9C452-53A5-4865-A998-2E0AD3F7193D}"/>
    <cellStyle name="20% - uthevingsfarge 4 3 3 2 3 2" xfId="4220" xr:uid="{E863F15F-4890-4AB7-B060-67FE8012FC8E}"/>
    <cellStyle name="20% - uthevingsfarge 4 3 3 2 3_3. Chng in credit spreads" xfId="4221" xr:uid="{3D1C7A82-48F4-4D17-A0C4-10A9652DA3C8}"/>
    <cellStyle name="20% - uthevingsfarge 4 3 3 2 4" xfId="4222" xr:uid="{463E90E2-1A00-4E6D-B36D-ACCE6A2B3B0A}"/>
    <cellStyle name="20% - uthevingsfarge 4 3 3 2_3. Chng in credit spreads" xfId="4223" xr:uid="{F986146F-6058-4A83-A5DC-B07E8C313A8E}"/>
    <cellStyle name="20% - uthevingsfarge 4 3 3 3" xfId="4224" xr:uid="{31F2A09B-1273-489E-BC20-312B5D4187C1}"/>
    <cellStyle name="20% - uthevingsfarge 4 3 3 3 2" xfId="4225" xr:uid="{E4C61B1E-2608-4BE3-96C5-7A677A7B24C3}"/>
    <cellStyle name="20% - uthevingsfarge 4 3 3 3_3. Chng in credit spreads" xfId="4226" xr:uid="{CD20EA36-2DEE-4440-8F99-1612D5C2BC1B}"/>
    <cellStyle name="20% - uthevingsfarge 4 3 3 4" xfId="4227" xr:uid="{89D68D89-9028-4E6D-933A-5FE2EA25EB1C}"/>
    <cellStyle name="20% - uthevingsfarge 4 3 3 4 2" xfId="4228" xr:uid="{E9CE65BF-BB2A-47EC-9953-3AED80344148}"/>
    <cellStyle name="20% - uthevingsfarge 4 3 3 4_3. Chng in credit spreads" xfId="4229" xr:uid="{40DAB898-FDD5-443F-9DB7-3E13502136B1}"/>
    <cellStyle name="20% - uthevingsfarge 4 3 3 5" xfId="4230" xr:uid="{CD35B107-4853-4593-BC4D-C15970F960B3}"/>
    <cellStyle name="20% - uthevingsfarge 4 3 3 6" xfId="43384" xr:uid="{B11ACEF6-9102-4446-A24E-597D552CA9FD}"/>
    <cellStyle name="20% - uthevingsfarge 4 3 3_3. Chng in credit spreads" xfId="4231" xr:uid="{9A90841D-0DF1-472C-A498-4A835B338591}"/>
    <cellStyle name="20% - uthevingsfarge 4 3 4" xfId="4232" xr:uid="{F942F05A-D8FD-4F96-B7E0-2D05A265D8D9}"/>
    <cellStyle name="20% - uthevingsfarge 4 3 4 2" xfId="4233" xr:uid="{7598F5CA-9B41-4960-BD7E-4FA8FEDF2AE9}"/>
    <cellStyle name="20% - uthevingsfarge 4 3 4 2 2" xfId="4234" xr:uid="{D75DC356-3A4F-4F32-B151-77EFB1DE8346}"/>
    <cellStyle name="20% - uthevingsfarge 4 3 4 2_3. Chng in credit spreads" xfId="4235" xr:uid="{7316DBAD-2094-4E1C-8781-E5FD4A7F431A}"/>
    <cellStyle name="20% - uthevingsfarge 4 3 4 3" xfId="4236" xr:uid="{B9F778BF-3B0B-4BC1-A501-4806EB8EA904}"/>
    <cellStyle name="20% - uthevingsfarge 4 3 4 3 2" xfId="4237" xr:uid="{FDAB64E7-3B8C-4484-ACD6-3184308B8B24}"/>
    <cellStyle name="20% - uthevingsfarge 4 3 4 3_3. Chng in credit spreads" xfId="4238" xr:uid="{5F3BC10A-AB87-4A7A-A449-2612CFA01E68}"/>
    <cellStyle name="20% - uthevingsfarge 4 3 4 4" xfId="4239" xr:uid="{975729AC-680F-4BD9-93B8-F6F025CDF1DD}"/>
    <cellStyle name="20% - uthevingsfarge 4 3 4_3. Chng in credit spreads" xfId="4240" xr:uid="{2DFC56E0-38C4-4609-9C0C-89C313E37E9E}"/>
    <cellStyle name="20% - uthevingsfarge 4 3 5" xfId="4241" xr:uid="{07CE1A79-7F01-4AEC-9CA6-D66B67A106AC}"/>
    <cellStyle name="20% - uthevingsfarge 4 3 5 2" xfId="4242" xr:uid="{8AF42E93-1294-4634-BE24-8940B670C9ED}"/>
    <cellStyle name="20% - uthevingsfarge 4 3 5 3" xfId="15884" xr:uid="{54A05717-3C47-468F-9407-BECEA0FAEF78}"/>
    <cellStyle name="20% - uthevingsfarge 4 3 5_3. Chng in credit spreads" xfId="4243" xr:uid="{56ECB799-EE11-4001-92DE-2D4A5C7EDD72}"/>
    <cellStyle name="20% - uthevingsfarge 4 3 6" xfId="4244" xr:uid="{E64B21B1-6CCB-4864-ADAF-8822DF9306C1}"/>
    <cellStyle name="20% - uthevingsfarge 4 3 6 2" xfId="4245" xr:uid="{F8B8D2A6-A98C-4562-83C1-4D55335C213D}"/>
    <cellStyle name="20% - uthevingsfarge 4 3 6 3" xfId="15885" xr:uid="{8071271D-B66A-4F7E-9B69-92A0A26CA001}"/>
    <cellStyle name="20% - uthevingsfarge 4 3 6_3. Chng in credit spreads" xfId="4246" xr:uid="{BDECEFF2-50A1-4968-846C-7221E3B06271}"/>
    <cellStyle name="20% - uthevingsfarge 4 3 7" xfId="4247" xr:uid="{F015CBC6-2A96-44A3-8081-4409C4849BA5}"/>
    <cellStyle name="20% - uthevingsfarge 4 3 7 2" xfId="4248" xr:uid="{0F735F2D-99DF-4AA8-8F2F-E33103BBCFAF}"/>
    <cellStyle name="20% - uthevingsfarge 4 3 7_3. Chng in credit spreads" xfId="4249" xr:uid="{5108343B-4D63-414C-BF24-7818641D8066}"/>
    <cellStyle name="20% - uthevingsfarge 4 3 8" xfId="15886" xr:uid="{55C1902B-4CDA-4FCA-8787-743CA2D7E170}"/>
    <cellStyle name="20% - uthevingsfarge 4 3_4Q16" xfId="15887" xr:uid="{A6F851E5-5E9D-4F41-85C1-5445F2BB462D}"/>
    <cellStyle name="20% - uthevingsfarge 4 30" xfId="15888" xr:uid="{0BA3F8AA-26F4-4CF7-B143-62C89F6D468C}"/>
    <cellStyle name="20% - uthevingsfarge 4 30 2" xfId="15889" xr:uid="{24BAAB16-6032-4E96-918C-C1B8DD1B4D0B}"/>
    <cellStyle name="20% - uthevingsfarge 4 30 2 2" xfId="15890" xr:uid="{3F97948C-F25D-401C-B5D8-57F6FA3D2B9B}"/>
    <cellStyle name="20% - uthevingsfarge 4 30 2 3" xfId="50860" xr:uid="{CEF10618-4BB4-46E1-BD46-9C1B9412D0CA}"/>
    <cellStyle name="20% - uthevingsfarge 4 30 2_AVA DVA EL" xfId="15891" xr:uid="{91C67435-6BB2-4CD4-B7F9-67AE5F65328F}"/>
    <cellStyle name="20% - uthevingsfarge 4 30 3" xfId="15892" xr:uid="{FB59A650-E230-4B69-B09F-9FDC007B32AD}"/>
    <cellStyle name="20% - uthevingsfarge 4 30 4" xfId="50861" xr:uid="{85D58F96-309D-429F-B784-78D85C0FC61C}"/>
    <cellStyle name="20% - uthevingsfarge 4 30_4Q16" xfId="15893" xr:uid="{0A5D2E26-79DD-4C4B-9A2D-4A480408805B}"/>
    <cellStyle name="20% - uthevingsfarge 4 31" xfId="15894" xr:uid="{3B586087-B8AA-4012-BE53-74B2E88F2EE0}"/>
    <cellStyle name="20% - uthevingsfarge 4 31 2" xfId="15895" xr:uid="{C59F448B-2EFC-4E25-9F07-802825F8489F}"/>
    <cellStyle name="20% - uthevingsfarge 4 31 2 2" xfId="15896" xr:uid="{10D23E90-A07F-4BDE-9D9D-07B400734045}"/>
    <cellStyle name="20% - uthevingsfarge 4 31 2 3" xfId="50862" xr:uid="{16454BCF-8252-4880-9204-E82F689EAD40}"/>
    <cellStyle name="20% - uthevingsfarge 4 31 2_AVA DVA EL" xfId="15897" xr:uid="{87FBB835-46F5-41FE-B719-2DF10FEF2B80}"/>
    <cellStyle name="20% - uthevingsfarge 4 31 3" xfId="15898" xr:uid="{6EB38C0A-F762-4D1B-BFD5-570DAC208709}"/>
    <cellStyle name="20% - uthevingsfarge 4 31 4" xfId="50863" xr:uid="{3AA10898-65AB-446A-8BDD-A87970746076}"/>
    <cellStyle name="20% - uthevingsfarge 4 31_4Q16" xfId="15899" xr:uid="{AB5CF72A-1CB8-4824-B4BB-188800E196FF}"/>
    <cellStyle name="20% - uthevingsfarge 4 32" xfId="15900" xr:uid="{0B3FFA24-7F50-499C-B7DA-A5F64435870D}"/>
    <cellStyle name="20% - uthevingsfarge 4 32 2" xfId="15901" xr:uid="{E7D60A4C-39D9-4D07-89C2-AB287FD739B0}"/>
    <cellStyle name="20% - uthevingsfarge 4 32 2 2" xfId="15902" xr:uid="{352AB1E5-8152-4079-9689-9F6A0BAB0C2F}"/>
    <cellStyle name="20% - uthevingsfarge 4 32 2 3" xfId="50864" xr:uid="{F81A3DA1-A6DC-4AD4-BC89-DDE490836A19}"/>
    <cellStyle name="20% - uthevingsfarge 4 32 2_AVA DVA EL" xfId="15903" xr:uid="{EF688139-4803-48EC-8669-2934F7C98351}"/>
    <cellStyle name="20% - uthevingsfarge 4 32 3" xfId="15904" xr:uid="{3F3FBC65-C41A-4F29-88BE-5F1B2ADB8B7B}"/>
    <cellStyle name="20% - uthevingsfarge 4 32 4" xfId="50865" xr:uid="{63642CFD-4120-4EBD-B950-1328BC259CFA}"/>
    <cellStyle name="20% - uthevingsfarge 4 32_4Q16" xfId="15905" xr:uid="{A56A7E75-8626-4A15-AD97-6ACFB7699C20}"/>
    <cellStyle name="20% - uthevingsfarge 4 33" xfId="15906" xr:uid="{532EF389-283D-4A1B-9348-8960DC3AB8F8}"/>
    <cellStyle name="20% - uthevingsfarge 4 33 2" xfId="15907" xr:uid="{709876FA-AEC3-4652-836B-8E5EFCE9BE80}"/>
    <cellStyle name="20% - uthevingsfarge 4 33 2 2" xfId="15908" xr:uid="{320F38ED-366B-43C4-9563-0027F993C3F5}"/>
    <cellStyle name="20% - uthevingsfarge 4 33 2 3" xfId="50866" xr:uid="{6DE2361A-C674-4AE0-9063-73A3820D6A9C}"/>
    <cellStyle name="20% - uthevingsfarge 4 33 2_AVA DVA EL" xfId="15909" xr:uid="{04AE07BA-A4F2-4599-830F-112F2D424796}"/>
    <cellStyle name="20% - uthevingsfarge 4 33 3" xfId="15910" xr:uid="{BF255F43-1D80-4F7D-8DD6-EECF4E1FA6C1}"/>
    <cellStyle name="20% - uthevingsfarge 4 33 4" xfId="50867" xr:uid="{646669C0-6ED6-4E00-83D4-DE9555B370D6}"/>
    <cellStyle name="20% - uthevingsfarge 4 33_4Q16" xfId="15911" xr:uid="{39E57E3B-B7A6-4194-A8EE-7F91DE98F169}"/>
    <cellStyle name="20% - uthevingsfarge 4 34" xfId="15912" xr:uid="{B01FC932-C124-4533-8378-8E1EA7530B6A}"/>
    <cellStyle name="20% - uthevingsfarge 4 34 2" xfId="15913" xr:uid="{7B9FA154-00C1-45BF-BD23-7A8D43146700}"/>
    <cellStyle name="20% - uthevingsfarge 4 34 2 2" xfId="15914" xr:uid="{6C1E0B7F-D9D7-41D7-A882-889EC88002C4}"/>
    <cellStyle name="20% - uthevingsfarge 4 34 2 3" xfId="50868" xr:uid="{002D4DA4-B1A4-4236-B7AC-C9BDF4595E28}"/>
    <cellStyle name="20% - uthevingsfarge 4 34 2_AVA DVA EL" xfId="15915" xr:uid="{92D22291-5B23-47AB-B0F1-F2968754BAAC}"/>
    <cellStyle name="20% - uthevingsfarge 4 34 3" xfId="15916" xr:uid="{4A062D15-10FE-4D14-AF82-ADA3750E0A7E}"/>
    <cellStyle name="20% - uthevingsfarge 4 34 4" xfId="50869" xr:uid="{FB6CAB0D-1756-4EBD-A9D5-DD30A897BEE4}"/>
    <cellStyle name="20% - uthevingsfarge 4 34_4Q16" xfId="15917" xr:uid="{86D87AD2-D016-4C9B-B711-33D9D08739F4}"/>
    <cellStyle name="20% - uthevingsfarge 4 35" xfId="15918" xr:uid="{B35F0A10-60F9-4168-B451-EDC27B50B08E}"/>
    <cellStyle name="20% - uthevingsfarge 4 35 2" xfId="15919" xr:uid="{1E4FFE6D-D931-43DD-9C0C-88895EB624C2}"/>
    <cellStyle name="20% - uthevingsfarge 4 35 2 2" xfId="15920" xr:uid="{D479FD8E-0C6A-40A2-B251-586C7B806E4D}"/>
    <cellStyle name="20% - uthevingsfarge 4 35 2 3" xfId="50870" xr:uid="{473E0F05-D3D3-4FE2-B366-9D2D98D56428}"/>
    <cellStyle name="20% - uthevingsfarge 4 35 2_AVA DVA EL" xfId="15921" xr:uid="{CA7FA78B-6F7D-4D2C-B7E5-ABCDACD323AA}"/>
    <cellStyle name="20% - uthevingsfarge 4 35 3" xfId="15922" xr:uid="{858CED4F-FE76-4A98-ABCB-A2C56DB92B12}"/>
    <cellStyle name="20% - uthevingsfarge 4 35 4" xfId="50871" xr:uid="{DB8783F1-25F5-4DE1-A0E7-A058A44BA37E}"/>
    <cellStyle name="20% - uthevingsfarge 4 35_4Q16" xfId="15923" xr:uid="{BA443296-5729-452C-8BF9-A6BA2410C027}"/>
    <cellStyle name="20% - uthevingsfarge 4 36" xfId="15924" xr:uid="{3A9599C0-C919-42BE-A0F3-A8ECE34AB066}"/>
    <cellStyle name="20% - uthevingsfarge 4 36 2" xfId="15925" xr:uid="{993418B3-12E2-4BF4-B026-F23509F3A5B8}"/>
    <cellStyle name="20% - uthevingsfarge 4 36 2 2" xfId="15926" xr:uid="{8F253C9C-838E-4512-AA53-957F6511F479}"/>
    <cellStyle name="20% - uthevingsfarge 4 36 2 3" xfId="50872" xr:uid="{93CB3115-7DFA-4704-9101-399F8A9DC467}"/>
    <cellStyle name="20% - uthevingsfarge 4 36 2_AVA DVA EL" xfId="15927" xr:uid="{F03C9C92-3B25-466D-8EF1-D397AEB7E132}"/>
    <cellStyle name="20% - uthevingsfarge 4 36 3" xfId="15928" xr:uid="{E8490722-3FC6-4850-9F9E-9D415F6EFBC7}"/>
    <cellStyle name="20% - uthevingsfarge 4 36 4" xfId="50873" xr:uid="{E6C161C5-E85D-47E1-917D-E952CFD5D2A2}"/>
    <cellStyle name="20% - uthevingsfarge 4 36_4Q16" xfId="15929" xr:uid="{E3A40415-61A2-471C-A8D1-3E8FF4EBC8E8}"/>
    <cellStyle name="20% - uthevingsfarge 4 37" xfId="15930" xr:uid="{00C22C15-E781-4D51-B92E-42F75B807D1E}"/>
    <cellStyle name="20% - uthevingsfarge 4 37 2" xfId="15931" xr:uid="{89EC891B-0307-42B1-B766-7D0886EB2721}"/>
    <cellStyle name="20% - uthevingsfarge 4 37 2 2" xfId="15932" xr:uid="{531FEB1E-C074-4BBF-9F43-9BF0777769F1}"/>
    <cellStyle name="20% - uthevingsfarge 4 37 2 3" xfId="50874" xr:uid="{24FA2B23-B2C6-4E24-9198-46DF87C1744F}"/>
    <cellStyle name="20% - uthevingsfarge 4 37 2_AVA DVA EL" xfId="15933" xr:uid="{54FEC499-1729-488C-A128-053903B0BBD7}"/>
    <cellStyle name="20% - uthevingsfarge 4 37 3" xfId="15934" xr:uid="{055480F4-C857-409D-87AC-D93D1B344F4F}"/>
    <cellStyle name="20% - uthevingsfarge 4 37 4" xfId="50875" xr:uid="{46C6D7C2-E844-49A0-94C2-8CCF2CCD5DF4}"/>
    <cellStyle name="20% - uthevingsfarge 4 37_4Q16" xfId="15935" xr:uid="{31F40250-E67C-4AFE-8229-D6B5867865DB}"/>
    <cellStyle name="20% - uthevingsfarge 4 38" xfId="15936" xr:uid="{8C8329F5-EA40-4438-9F72-26BEF8025835}"/>
    <cellStyle name="20% - uthevingsfarge 4 38 2" xfId="15937" xr:uid="{406D7F27-4954-464E-83DA-2D024A521D97}"/>
    <cellStyle name="20% - uthevingsfarge 4 38 2 2" xfId="15938" xr:uid="{08CD3BCF-DA7D-40F4-BE6A-38BE53C22CB7}"/>
    <cellStyle name="20% - uthevingsfarge 4 38 2 3" xfId="50876" xr:uid="{52F02108-7220-44D8-BB78-1654A427DDF1}"/>
    <cellStyle name="20% - uthevingsfarge 4 38 2_AVA DVA EL" xfId="15939" xr:uid="{59DA10C4-1979-4117-99F5-E9B3489B829A}"/>
    <cellStyle name="20% - uthevingsfarge 4 38 3" xfId="15940" xr:uid="{A17D5512-9BF0-43DF-8581-7D7F806DA4B1}"/>
    <cellStyle name="20% - uthevingsfarge 4 38 4" xfId="50877" xr:uid="{7432F1D1-CEEA-4765-ADB5-88D19B9F134B}"/>
    <cellStyle name="20% - uthevingsfarge 4 38_4Q16" xfId="15941" xr:uid="{E31B7AC5-80F8-48D8-8E0D-8DE0CD996238}"/>
    <cellStyle name="20% - uthevingsfarge 4 39" xfId="15942" xr:uid="{E34F582B-512C-4635-89DF-0FAC291883B8}"/>
    <cellStyle name="20% - uthevingsfarge 4 39 2" xfId="15943" xr:uid="{B99E4736-86A2-4273-9467-5F2ECE258176}"/>
    <cellStyle name="20% - uthevingsfarge 4 39 2 2" xfId="15944" xr:uid="{9B0BDBF3-46C1-4819-B5DB-112A75F68ADC}"/>
    <cellStyle name="20% - uthevingsfarge 4 39 2 3" xfId="50878" xr:uid="{FE0064BC-40B2-4B4E-BFA1-1CC1D6147B6A}"/>
    <cellStyle name="20% - uthevingsfarge 4 39 2_AVA DVA EL" xfId="15945" xr:uid="{D85D43B9-72CF-45B0-A42C-4CBADBEA031A}"/>
    <cellStyle name="20% - uthevingsfarge 4 39 3" xfId="15946" xr:uid="{21A0A3CD-5C13-41FB-B818-167824462BED}"/>
    <cellStyle name="20% - uthevingsfarge 4 39 4" xfId="50879" xr:uid="{85481A6D-D8B0-413D-B9D6-CC1A3B79C9AF}"/>
    <cellStyle name="20% - uthevingsfarge 4 39_4Q16" xfId="15947" xr:uid="{A503BDAF-9ACB-48BE-94E9-A84F2898AF9E}"/>
    <cellStyle name="20% - uthevingsfarge 4 4" xfId="4250" xr:uid="{82D0AFB3-C1F8-421F-9897-6DA9F664CFFC}"/>
    <cellStyle name="20% - uthevingsfarge 4 4 10" xfId="40931" xr:uid="{94C8227C-EE44-4D36-93FB-B9E073BE9EE6}"/>
    <cellStyle name="20% - uthevingsfarge 4 4 2" xfId="4251" xr:uid="{5D7CD434-0B5F-4635-A3E0-554C8048A135}"/>
    <cellStyle name="20% - uthevingsfarge 4 4 2 2" xfId="4252" xr:uid="{A49164C9-B9EE-4627-A070-E7A3A2E75D38}"/>
    <cellStyle name="20% - uthevingsfarge 4 4 2 2 2" xfId="4253" xr:uid="{2057E470-AC96-42D0-89F1-9469D5B3E6B3}"/>
    <cellStyle name="20% - uthevingsfarge 4 4 2 2_3. Chng in credit spreads" xfId="4254" xr:uid="{6EE82582-D672-4EC3-842E-9A570CC58CBC}"/>
    <cellStyle name="20% - uthevingsfarge 4 4 2 3" xfId="4255" xr:uid="{73560F6A-FCAA-4964-AFD7-DAA85C45F0A4}"/>
    <cellStyle name="20% - uthevingsfarge 4 4 2 3 2" xfId="4256" xr:uid="{4FC5EE6F-1B71-41BD-BD64-6369CE02B531}"/>
    <cellStyle name="20% - uthevingsfarge 4 4 2 3_3. Chng in credit spreads" xfId="4257" xr:uid="{A9E8FB02-5697-43B9-B96A-947EA9921EBA}"/>
    <cellStyle name="20% - uthevingsfarge 4 4 2 4" xfId="4258" xr:uid="{C67A2BA2-DA0F-46B9-8039-5F37BBDA07CC}"/>
    <cellStyle name="20% - uthevingsfarge 4 4 2 5" xfId="40932" xr:uid="{AC40FD6B-203D-48CA-AEB0-2FA4C2182757}"/>
    <cellStyle name="20% - uthevingsfarge 4 4 2 6" xfId="40933" xr:uid="{4642D085-154B-4FCC-AE01-9FB24343481F}"/>
    <cellStyle name="20% - uthevingsfarge 4 4 2 7" xfId="40934" xr:uid="{FF8E987B-CEA9-442D-B54F-B6E05ACDB1BF}"/>
    <cellStyle name="20% - uthevingsfarge 4 4 2 8" xfId="40935" xr:uid="{DE3EBD1E-75E9-4DFB-8F6E-5F07FB552980}"/>
    <cellStyle name="20% - uthevingsfarge 4 4 2 9" xfId="40936" xr:uid="{F227BE12-BE86-4AF0-8B2E-EBD6D221673B}"/>
    <cellStyle name="20% - uthevingsfarge 4 4 2_3. Chng in credit spreads" xfId="4259" xr:uid="{A8DB1E06-8F1A-4920-98AA-7CFDEB7B25CB}"/>
    <cellStyle name="20% - uthevingsfarge 4 4 3" xfId="4260" xr:uid="{920B593C-B93C-4531-B8E9-58CAFF307F05}"/>
    <cellStyle name="20% - uthevingsfarge 4 4 3 2" xfId="4261" xr:uid="{04AA5997-2275-4FCD-9EAC-0BB40E7993CF}"/>
    <cellStyle name="20% - uthevingsfarge 4 4 3 3" xfId="15948" xr:uid="{A8D6C870-E4AD-4401-8804-04CA8F38C19B}"/>
    <cellStyle name="20% - uthevingsfarge 4 4 3_3. Chng in credit spreads" xfId="4262" xr:uid="{6C77ED7C-4506-44C1-BF73-8D78639080CA}"/>
    <cellStyle name="20% - uthevingsfarge 4 4 4" xfId="4263" xr:uid="{16AFEBE8-9E1F-4A54-804F-B813952E1549}"/>
    <cellStyle name="20% - uthevingsfarge 4 4 4 2" xfId="4264" xr:uid="{7AC6B02E-3832-415E-9A38-23500515FE2C}"/>
    <cellStyle name="20% - uthevingsfarge 4 4 4 3" xfId="15949" xr:uid="{9C23FD90-B43B-4720-B170-5155B9618159}"/>
    <cellStyle name="20% - uthevingsfarge 4 4 4_3. Chng in credit spreads" xfId="4265" xr:uid="{D4A3F5B8-53F3-4D40-8106-AFE89D9EFFF9}"/>
    <cellStyle name="20% - uthevingsfarge 4 4 5" xfId="4266" xr:uid="{ED16DEE1-0103-47B7-BA92-E0DAAFBC4B9E}"/>
    <cellStyle name="20% - uthevingsfarge 4 4 5 2" xfId="15950" xr:uid="{F4115AE9-CD1E-4E11-A93E-DA1C052F5693}"/>
    <cellStyle name="20% - uthevingsfarge 4 4 5 3" xfId="15951" xr:uid="{135B12D0-AE6A-419C-91A3-1DD7111D151B}"/>
    <cellStyle name="20% - uthevingsfarge 4 4 5_AVA DVA EL" xfId="15952" xr:uid="{BF350496-84FC-4083-8118-55D5CE38299F}"/>
    <cellStyle name="20% - uthevingsfarge 4 4 6" xfId="15953" xr:uid="{90BAEEAF-930F-40E6-A381-414E2320CEE4}"/>
    <cellStyle name="20% - uthevingsfarge 4 4 6 2" xfId="15954" xr:uid="{AAD89BF8-277F-4C3A-8BC7-2359581C848B}"/>
    <cellStyle name="20% - uthevingsfarge 4 4 6_AVA DVA EL" xfId="15955" xr:uid="{1B13FC07-14D6-4D6E-9F9C-FE0566FE6D47}"/>
    <cellStyle name="20% - uthevingsfarge 4 4 7" xfId="15956" xr:uid="{03E86BE7-60E3-49A9-B32E-392FC6B3601E}"/>
    <cellStyle name="20% - uthevingsfarge 4 4 8" xfId="40937" xr:uid="{B58E98C8-1810-43AA-8369-C4CED6478532}"/>
    <cellStyle name="20% - uthevingsfarge 4 4 9" xfId="40938" xr:uid="{81DDD762-3AC8-4E8E-B50F-EF1FC8DFCAFB}"/>
    <cellStyle name="20% - uthevingsfarge 4 4_3. Chng in credit spreads" xfId="4267" xr:uid="{8F0BF466-20E8-44AB-A42B-4B1F8E4051CC}"/>
    <cellStyle name="20% - uthevingsfarge 4 40" xfId="15957" xr:uid="{3074F4FA-892D-4B6D-AAEF-E4A77B21927D}"/>
    <cellStyle name="20% - uthevingsfarge 4 40 2" xfId="15958" xr:uid="{5D7CEE61-1410-4D3A-913F-15D7ACAA241B}"/>
    <cellStyle name="20% - uthevingsfarge 4 40 2 2" xfId="15959" xr:uid="{9847F469-63B3-4DF6-852D-0BC233B4BA83}"/>
    <cellStyle name="20% - uthevingsfarge 4 40 2 3" xfId="50880" xr:uid="{15E00B5D-74C1-45F3-915A-998E22BE29A0}"/>
    <cellStyle name="20% - uthevingsfarge 4 40 2_AVA DVA EL" xfId="15960" xr:uid="{F56E04F4-E25A-4853-BEEF-EAB94F58771D}"/>
    <cellStyle name="20% - uthevingsfarge 4 40 3" xfId="15961" xr:uid="{5A25A019-6D94-4568-ABB0-4C814E189B70}"/>
    <cellStyle name="20% - uthevingsfarge 4 40 4" xfId="50881" xr:uid="{C0ED6697-5C7F-441C-B255-8823D0DC41B0}"/>
    <cellStyle name="20% - uthevingsfarge 4 40_4Q16" xfId="15962" xr:uid="{2438CCC8-1F4C-4ACF-B2AC-70C6796B0F9F}"/>
    <cellStyle name="20% - uthevingsfarge 4 41" xfId="15963" xr:uid="{2872B75E-EC4E-4014-8394-08978C71BD0D}"/>
    <cellStyle name="20% - uthevingsfarge 4 41 2" xfId="15964" xr:uid="{3BB02A32-427E-4AA6-A13D-EE67E5E9E8A4}"/>
    <cellStyle name="20% - uthevingsfarge 4 41 2 2" xfId="15965" xr:uid="{9AF3A57E-4428-4793-9BE0-775E30CBE664}"/>
    <cellStyle name="20% - uthevingsfarge 4 41 2 3" xfId="50882" xr:uid="{DDAD5CD5-0109-4E5B-8204-BE15F098CF9F}"/>
    <cellStyle name="20% - uthevingsfarge 4 41 2_AVA DVA EL" xfId="15966" xr:uid="{3626B3EE-02DF-4AB6-92B3-8590F25EB3C3}"/>
    <cellStyle name="20% - uthevingsfarge 4 41 3" xfId="15967" xr:uid="{B7017929-C7DD-4C1E-B347-6B62FFC9A589}"/>
    <cellStyle name="20% - uthevingsfarge 4 41 4" xfId="50883" xr:uid="{6F7155DF-E81C-41B4-B12F-670952B77E36}"/>
    <cellStyle name="20% - uthevingsfarge 4 41_4Q16" xfId="15968" xr:uid="{6412FF39-2F1B-4044-88EF-080DEA2F9AF1}"/>
    <cellStyle name="20% - uthevingsfarge 4 42" xfId="15969" xr:uid="{387BBAD2-8339-4023-B557-3ACEDA28F8AF}"/>
    <cellStyle name="20% - uthevingsfarge 4 42 2" xfId="15970" xr:uid="{59B3924A-F368-4907-8AED-D4B31FC10B4B}"/>
    <cellStyle name="20% - uthevingsfarge 4 42 2 2" xfId="15971" xr:uid="{1892DDB8-E854-454C-9A45-94DDE50421B0}"/>
    <cellStyle name="20% - uthevingsfarge 4 42 2 3" xfId="50884" xr:uid="{97AF8CDC-D974-4639-8DCE-5805ADC3CB63}"/>
    <cellStyle name="20% - uthevingsfarge 4 42 2_AVA DVA EL" xfId="15972" xr:uid="{1239BD2A-847F-4DEC-8711-B44DDC3DBE07}"/>
    <cellStyle name="20% - uthevingsfarge 4 42 3" xfId="15973" xr:uid="{0B1C92A4-056F-4B8B-8464-5092ADD68110}"/>
    <cellStyle name="20% - uthevingsfarge 4 42 4" xfId="50885" xr:uid="{4807AC8D-1867-451D-B063-44069794A22C}"/>
    <cellStyle name="20% - uthevingsfarge 4 42_4Q16" xfId="15974" xr:uid="{6C99C64F-D357-4DAC-9C89-1443C986C00E}"/>
    <cellStyle name="20% - uthevingsfarge 4 43" xfId="15975" xr:uid="{6CA69937-23C5-4323-9DAF-5FA2E850C0FD}"/>
    <cellStyle name="20% - uthevingsfarge 4 43 2" xfId="15976" xr:uid="{63772F20-E9F8-4CF2-961E-0BEC0C6668E0}"/>
    <cellStyle name="20% - uthevingsfarge 4 43 2 2" xfId="15977" xr:uid="{DB680762-FF84-4272-8879-10F1F71B55F7}"/>
    <cellStyle name="20% - uthevingsfarge 4 43 2 3" xfId="50886" xr:uid="{1A77A2F4-B971-4A3C-AB45-B2C8A0E2616D}"/>
    <cellStyle name="20% - uthevingsfarge 4 43 2_AVA DVA EL" xfId="15978" xr:uid="{9E9B7DEA-5659-40CF-BB32-44193E110BC7}"/>
    <cellStyle name="20% - uthevingsfarge 4 43 3" xfId="15979" xr:uid="{C84EAC32-C498-4C85-AE7A-06A99B9A2584}"/>
    <cellStyle name="20% - uthevingsfarge 4 43 4" xfId="50887" xr:uid="{E358CE51-E353-4FEA-821C-74252872D951}"/>
    <cellStyle name="20% - uthevingsfarge 4 43_4Q16" xfId="15980" xr:uid="{19625EFC-CEB5-478D-A796-E06B3F07520B}"/>
    <cellStyle name="20% - uthevingsfarge 4 44" xfId="15981" xr:uid="{D2A151F7-6897-4BC3-852E-CA0347178C7A}"/>
    <cellStyle name="20% - uthevingsfarge 4 44 2" xfId="15982" xr:uid="{750B0151-386A-4C45-B545-43025CEB5688}"/>
    <cellStyle name="20% - uthevingsfarge 4 44 2 2" xfId="15983" xr:uid="{4AA8EC83-06A1-41BC-993C-D0C3120F4A8F}"/>
    <cellStyle name="20% - uthevingsfarge 4 44 2 3" xfId="50888" xr:uid="{97F5B9FA-AC6F-4AAC-A0E3-F34C8878DF72}"/>
    <cellStyle name="20% - uthevingsfarge 4 44 2_AVA DVA EL" xfId="15984" xr:uid="{9E116A24-2D0E-489D-BCAF-781D89FB9CFF}"/>
    <cellStyle name="20% - uthevingsfarge 4 44 3" xfId="15985" xr:uid="{1A28291B-CE0D-41C3-9306-583DCB74C59C}"/>
    <cellStyle name="20% - uthevingsfarge 4 44 4" xfId="50889" xr:uid="{205588C0-A67D-4CBA-B7CD-18DBD149EA9E}"/>
    <cellStyle name="20% - uthevingsfarge 4 44_4Q16" xfId="15986" xr:uid="{6FF1F8A7-62C1-4121-A58B-9049C3D96304}"/>
    <cellStyle name="20% - uthevingsfarge 4 45" xfId="15987" xr:uid="{435EDB98-3A8A-4FE7-B4BF-F36D797695A2}"/>
    <cellStyle name="20% - uthevingsfarge 4 45 2" xfId="15988" xr:uid="{3602EB3E-4AD5-4259-906F-11111B3E38E4}"/>
    <cellStyle name="20% - uthevingsfarge 4 45 2 2" xfId="15989" xr:uid="{1C6C8415-0F9A-4AEB-A378-69E2ED5205D8}"/>
    <cellStyle name="20% - uthevingsfarge 4 45 2 3" xfId="50890" xr:uid="{77FB9B2D-1C75-4473-BC18-1D5816271820}"/>
    <cellStyle name="20% - uthevingsfarge 4 45 2_AVA DVA EL" xfId="15990" xr:uid="{A7F4DFD7-3E46-4C57-A1CE-8DC410DD7FEF}"/>
    <cellStyle name="20% - uthevingsfarge 4 45 3" xfId="15991" xr:uid="{7B35B55A-9709-4960-A78B-AD5389EB9465}"/>
    <cellStyle name="20% - uthevingsfarge 4 45 4" xfId="50891" xr:uid="{32B80294-169E-41BE-A502-06F7CCB15E79}"/>
    <cellStyle name="20% - uthevingsfarge 4 45_4Q16" xfId="15992" xr:uid="{150B43AB-7DD3-4F57-99ED-E0D6B61A3490}"/>
    <cellStyle name="20% - uthevingsfarge 4 46" xfId="15993" xr:uid="{DD32620C-E678-4754-92B5-280F53DF9724}"/>
    <cellStyle name="20% - uthevingsfarge 4 46 2" xfId="15994" xr:uid="{F7E3C232-CC7A-4CFB-B1C3-5BA71BCDA8CA}"/>
    <cellStyle name="20% - uthevingsfarge 4 46 2 2" xfId="15995" xr:uid="{3080C5DC-BEF1-4F27-8EA9-05CEF72FA267}"/>
    <cellStyle name="20% - uthevingsfarge 4 46 2 3" xfId="50892" xr:uid="{C580A105-A76E-4A19-B816-71C4F146D46C}"/>
    <cellStyle name="20% - uthevingsfarge 4 46 2_AVA DVA EL" xfId="15996" xr:uid="{C8F1BBF0-B453-4D16-9B12-9BC3F817D65C}"/>
    <cellStyle name="20% - uthevingsfarge 4 46 3" xfId="15997" xr:uid="{0F2B26F0-5070-4842-948C-23A558676C49}"/>
    <cellStyle name="20% - uthevingsfarge 4 46 4" xfId="50893" xr:uid="{11211E5E-A823-4F33-9B59-EDD752A746BD}"/>
    <cellStyle name="20% - uthevingsfarge 4 46_4Q16" xfId="15998" xr:uid="{28AC7408-A85A-4613-994B-35C5C1A34DA1}"/>
    <cellStyle name="20% - uthevingsfarge 4 47" xfId="15999" xr:uid="{389972B7-7AB5-4364-B7C7-75390F781AE7}"/>
    <cellStyle name="20% - uthevingsfarge 4 47 2" xfId="16000" xr:uid="{21C001EB-9F4C-4495-BD54-6998D1A977C4}"/>
    <cellStyle name="20% - uthevingsfarge 4 47 2 2" xfId="16001" xr:uid="{8761116E-1B28-48B1-885C-DA2D73AD5FD2}"/>
    <cellStyle name="20% - uthevingsfarge 4 47 2 3" xfId="50894" xr:uid="{51DBFEAF-C335-4BA3-AB88-BEF1ED88A46F}"/>
    <cellStyle name="20% - uthevingsfarge 4 47 2_AVA DVA EL" xfId="16002" xr:uid="{0C512B63-3333-40E3-BF5B-E6DD72EE91AC}"/>
    <cellStyle name="20% - uthevingsfarge 4 47 3" xfId="16003" xr:uid="{8B232B5F-7E7A-4D08-8D49-F54E00C585B1}"/>
    <cellStyle name="20% - uthevingsfarge 4 47 4" xfId="50895" xr:uid="{70BDA233-0208-458C-9556-9E0B51ABFAE7}"/>
    <cellStyle name="20% - uthevingsfarge 4 47_4Q16" xfId="16004" xr:uid="{D25E2F5E-C62A-464F-9D4E-C894BE571ED0}"/>
    <cellStyle name="20% - uthevingsfarge 4 48" xfId="16005" xr:uid="{42C928FC-9C26-4906-ABBF-D839ADCDA160}"/>
    <cellStyle name="20% - uthevingsfarge 4 48 2" xfId="16006" xr:uid="{E71A423F-2817-4E02-A1B6-8E1F8F2C1A6D}"/>
    <cellStyle name="20% - uthevingsfarge 4 48 2 2" xfId="16007" xr:uid="{0C281868-2A78-44B3-8FB0-80F85EAA40ED}"/>
    <cellStyle name="20% - uthevingsfarge 4 48 2 3" xfId="50896" xr:uid="{02C61E54-B2A3-4B2F-A89A-D30753CE3BC6}"/>
    <cellStyle name="20% - uthevingsfarge 4 48 2_AVA DVA EL" xfId="16008" xr:uid="{EDD792D1-4664-4110-BCB4-F5D2303CE15E}"/>
    <cellStyle name="20% - uthevingsfarge 4 48 3" xfId="16009" xr:uid="{B0631B01-500C-4D0C-9455-F6C40674EA1B}"/>
    <cellStyle name="20% - uthevingsfarge 4 48 4" xfId="50897" xr:uid="{65323354-515E-4D48-A755-8E93A0284900}"/>
    <cellStyle name="20% - uthevingsfarge 4 48_4Q16" xfId="16010" xr:uid="{876B363F-50F6-49DA-BC21-BACA637989D8}"/>
    <cellStyle name="20% - uthevingsfarge 4 49" xfId="16011" xr:uid="{C55465BC-79C9-40B2-A002-44E16B98BA28}"/>
    <cellStyle name="20% - uthevingsfarge 4 49 2" xfId="16012" xr:uid="{08AEC341-9A4B-4B41-AE91-AFE70272D2F1}"/>
    <cellStyle name="20% - uthevingsfarge 4 49 2 2" xfId="16013" xr:uid="{5DDD7944-E0D9-4405-9BE5-F1AB3E3D654B}"/>
    <cellStyle name="20% - uthevingsfarge 4 49 2 3" xfId="50898" xr:uid="{892A8D76-A059-4A71-8F4B-627EB6A27A45}"/>
    <cellStyle name="20% - uthevingsfarge 4 49 2_AVA DVA EL" xfId="16014" xr:uid="{E38ADA46-8876-4301-B315-C060F245E21A}"/>
    <cellStyle name="20% - uthevingsfarge 4 49 3" xfId="16015" xr:uid="{62BAB2A9-56BB-4112-8D22-AA00E87AC1E1}"/>
    <cellStyle name="20% - uthevingsfarge 4 49 4" xfId="50899" xr:uid="{CDFD2E08-9F82-40CA-8D1B-45F4E66E5E10}"/>
    <cellStyle name="20% - uthevingsfarge 4 49_4Q16" xfId="16016" xr:uid="{0CB8E6B4-65FF-40B9-BB35-626CE01BE99C}"/>
    <cellStyle name="20% - uthevingsfarge 4 5" xfId="4268" xr:uid="{2AC8B800-A9B6-4689-AC60-5E913F059264}"/>
    <cellStyle name="20% - uthevingsfarge 4 5 10" xfId="40939" xr:uid="{70359886-47F1-45A5-9AA6-4AE50778D68C}"/>
    <cellStyle name="20% - uthevingsfarge 4 5 2" xfId="4269" xr:uid="{7EF264C2-F0C0-42F8-A521-3555B1EE8C89}"/>
    <cellStyle name="20% - uthevingsfarge 4 5 2 2" xfId="4270" xr:uid="{8F58A55C-EBF9-418E-8F76-F42F28E90FE3}"/>
    <cellStyle name="20% - uthevingsfarge 4 5 2 2 2" xfId="4271" xr:uid="{25E8E19C-C98E-4F0C-8DBB-F4E93A07AB94}"/>
    <cellStyle name="20% - uthevingsfarge 4 5 2 2_3. Chng in credit spreads" xfId="4272" xr:uid="{7AE026AB-B1B9-4F78-9482-3DCD6F8ABBBA}"/>
    <cellStyle name="20% - uthevingsfarge 4 5 2 3" xfId="4273" xr:uid="{4744C392-B864-4794-943D-A5294FB47530}"/>
    <cellStyle name="20% - uthevingsfarge 4 5 2 3 2" xfId="4274" xr:uid="{88EA7C2F-5669-4363-B94C-5E3BD04EFAC3}"/>
    <cellStyle name="20% - uthevingsfarge 4 5 2 3_3. Chng in credit spreads" xfId="4275" xr:uid="{21B912BC-3579-4915-9BB6-66B183248EA4}"/>
    <cellStyle name="20% - uthevingsfarge 4 5 2 4" xfId="4276" xr:uid="{43BC0CD8-EF2C-40CA-9828-A6A673B1EF6C}"/>
    <cellStyle name="20% - uthevingsfarge 4 5 2 5" xfId="40940" xr:uid="{507E8F37-E4C2-4BDF-A920-701F8E2835DF}"/>
    <cellStyle name="20% - uthevingsfarge 4 5 2 6" xfId="40941" xr:uid="{F099E7A0-86E8-4B87-92D3-5D486C6C4D65}"/>
    <cellStyle name="20% - uthevingsfarge 4 5 2 7" xfId="40942" xr:uid="{2A9FCA9D-464C-43CE-87FE-58A7FA586E12}"/>
    <cellStyle name="20% - uthevingsfarge 4 5 2 8" xfId="40943" xr:uid="{51B47232-D5C6-46FB-B42A-28E7A7DFC1BC}"/>
    <cellStyle name="20% - uthevingsfarge 4 5 2 9" xfId="40944" xr:uid="{C5114841-510E-480F-A901-DDC8B90D6CDE}"/>
    <cellStyle name="20% - uthevingsfarge 4 5 2_3. Chng in credit spreads" xfId="4277" xr:uid="{2DCD1E68-CBDB-4CC1-8021-EF811F8C5137}"/>
    <cellStyle name="20% - uthevingsfarge 4 5 3" xfId="4278" xr:uid="{D4A552AA-55BC-43DD-AA08-1A9D02213036}"/>
    <cellStyle name="20% - uthevingsfarge 4 5 3 2" xfId="4279" xr:uid="{41FC1D1D-E577-4F80-A5CD-988D1E5E0E9C}"/>
    <cellStyle name="20% - uthevingsfarge 4 5 3_3. Chng in credit spreads" xfId="4280" xr:uid="{33D790FF-FE25-4EAB-AB9B-BD22DC097DE4}"/>
    <cellStyle name="20% - uthevingsfarge 4 5 4" xfId="4281" xr:uid="{48E57110-941E-49E0-B61C-7E00C24D0F76}"/>
    <cellStyle name="20% - uthevingsfarge 4 5 4 2" xfId="4282" xr:uid="{191FB429-3AE5-4E1E-9822-54A7B97206D1}"/>
    <cellStyle name="20% - uthevingsfarge 4 5 4_3. Chng in credit spreads" xfId="4283" xr:uid="{507491EF-0131-4090-9639-7E147CC390E1}"/>
    <cellStyle name="20% - uthevingsfarge 4 5 5" xfId="4284" xr:uid="{A8E5C51D-5135-4159-9194-CF6B26D76A38}"/>
    <cellStyle name="20% - uthevingsfarge 4 5 6" xfId="40945" xr:uid="{E65C9F44-0F17-4229-ADE1-55DBF6952FF9}"/>
    <cellStyle name="20% - uthevingsfarge 4 5 7" xfId="40946" xr:uid="{E854FD95-998E-4A23-A65F-17F7AC99D4D5}"/>
    <cellStyle name="20% - uthevingsfarge 4 5 8" xfId="40947" xr:uid="{FF266730-EB43-4450-A812-B640498665F8}"/>
    <cellStyle name="20% - uthevingsfarge 4 5 9" xfId="40948" xr:uid="{DAA1E268-E118-481E-B76C-A5067FD6815A}"/>
    <cellStyle name="20% - uthevingsfarge 4 5_3. Chng in credit spreads" xfId="4285" xr:uid="{44F2F02C-2F76-4056-999C-952F6D84C057}"/>
    <cellStyle name="20% - uthevingsfarge 4 50" xfId="16017" xr:uid="{932FFFEC-419E-4CB3-BB77-EDADA8B430B5}"/>
    <cellStyle name="20% - uthevingsfarge 4 50 2" xfId="16018" xr:uid="{DBC063C2-F830-4413-9800-BCF70C8DE1DD}"/>
    <cellStyle name="20% - uthevingsfarge 4 50 2 2" xfId="16019" xr:uid="{3E2AC407-DF61-403B-BF9D-EAE550877216}"/>
    <cellStyle name="20% - uthevingsfarge 4 50 2 3" xfId="50900" xr:uid="{DBA648B3-BA97-4D26-BB47-B87A94EBCEE0}"/>
    <cellStyle name="20% - uthevingsfarge 4 50 2_AVA DVA EL" xfId="16020" xr:uid="{BFB52A9D-F682-4430-95A9-B11084D853C8}"/>
    <cellStyle name="20% - uthevingsfarge 4 50 3" xfId="16021" xr:uid="{741E13B3-F014-4E15-8577-C0DCA49A7FC9}"/>
    <cellStyle name="20% - uthevingsfarge 4 50 4" xfId="50901" xr:uid="{96D53341-0CD3-4D78-AF9F-EC67CB801E2A}"/>
    <cellStyle name="20% - uthevingsfarge 4 50_4Q16" xfId="16022" xr:uid="{3D555984-A173-408F-8CC5-198B2DB0C78C}"/>
    <cellStyle name="20% - uthevingsfarge 4 51" xfId="16023" xr:uid="{C7FBE455-C56E-42B6-B7AE-180BDB710984}"/>
    <cellStyle name="20% - uthevingsfarge 4 51 2" xfId="16024" xr:uid="{448C0FCE-A2D9-4946-A63D-BDD94A38CEF4}"/>
    <cellStyle name="20% - uthevingsfarge 4 51 2 2" xfId="16025" xr:uid="{9E5999B5-7542-49C8-BF9F-09076392F2E5}"/>
    <cellStyle name="20% - uthevingsfarge 4 51 2 3" xfId="50902" xr:uid="{9A4E808E-CF92-4D27-85E3-2E3D9E017796}"/>
    <cellStyle name="20% - uthevingsfarge 4 51 2_AVA DVA EL" xfId="16026" xr:uid="{8647F00F-CB40-442D-855D-7A0E093E9E49}"/>
    <cellStyle name="20% - uthevingsfarge 4 51 3" xfId="16027" xr:uid="{3A7D9E06-2D67-4C7C-A783-9ED1E03E55CE}"/>
    <cellStyle name="20% - uthevingsfarge 4 51 4" xfId="50903" xr:uid="{F003DF76-0E19-455D-8781-DC03F544AFD0}"/>
    <cellStyle name="20% - uthevingsfarge 4 51_4Q16" xfId="16028" xr:uid="{13DBEC12-27CB-4CC8-A807-7C299B958146}"/>
    <cellStyle name="20% - uthevingsfarge 4 52" xfId="16029" xr:uid="{6445E495-88A8-429C-8ABD-4163CF2B1911}"/>
    <cellStyle name="20% - uthevingsfarge 4 52 2" xfId="16030" xr:uid="{E007ECC0-3C21-4052-B147-F7DF4B0E97BD}"/>
    <cellStyle name="20% - uthevingsfarge 4 52 2 2" xfId="16031" xr:uid="{C8C2DE6E-DD6D-4DD7-998D-28BAEE5F48DB}"/>
    <cellStyle name="20% - uthevingsfarge 4 52 2 3" xfId="50904" xr:uid="{F6E66964-7469-4324-A660-78584785EE5D}"/>
    <cellStyle name="20% - uthevingsfarge 4 52 2_AVA DVA EL" xfId="16032" xr:uid="{75100581-2194-464D-8D6E-8AA175496AD3}"/>
    <cellStyle name="20% - uthevingsfarge 4 52 3" xfId="16033" xr:uid="{4A876984-CE9D-4CD1-A721-ADD293318CEE}"/>
    <cellStyle name="20% - uthevingsfarge 4 52 4" xfId="50905" xr:uid="{4B4AC167-C171-4310-93FC-EBC689A71A2E}"/>
    <cellStyle name="20% - uthevingsfarge 4 52_4Q16" xfId="16034" xr:uid="{B8AE3436-D714-4FBF-BF8E-863FFD1D09B2}"/>
    <cellStyle name="20% - uthevingsfarge 4 53" xfId="16035" xr:uid="{636F8A2E-F851-45EB-A9EC-2F4198843C67}"/>
    <cellStyle name="20% - uthevingsfarge 4 53 2" xfId="16036" xr:uid="{C656D810-3B18-4090-9436-B67711D8DC7D}"/>
    <cellStyle name="20% - uthevingsfarge 4 53 2 2" xfId="16037" xr:uid="{B07DE1AA-2999-4F57-81C0-8ABA132E645B}"/>
    <cellStyle name="20% - uthevingsfarge 4 53 2 3" xfId="50906" xr:uid="{4E01EFE7-CF8D-48F1-B4D3-01FC3C581EB0}"/>
    <cellStyle name="20% - uthevingsfarge 4 53 2_AVA DVA EL" xfId="16038" xr:uid="{6914D1D1-E90A-4E44-841A-1F3E93716CC0}"/>
    <cellStyle name="20% - uthevingsfarge 4 53 3" xfId="16039" xr:uid="{7C3911D2-C99F-408D-91C7-5DA3BC5AE443}"/>
    <cellStyle name="20% - uthevingsfarge 4 53 4" xfId="50907" xr:uid="{AB8D3D91-1FFF-4B2C-891E-A22FAFF074FF}"/>
    <cellStyle name="20% - uthevingsfarge 4 53_4Q16" xfId="16040" xr:uid="{56DC1FDF-AE31-4BA3-8E87-FECBABA6B3A6}"/>
    <cellStyle name="20% - uthevingsfarge 4 54" xfId="16041" xr:uid="{66ED4024-FBA7-4BE4-9670-B65776005AE0}"/>
    <cellStyle name="20% - uthevingsfarge 4 54 2" xfId="16042" xr:uid="{4091675E-B67E-4402-8350-4368A8854630}"/>
    <cellStyle name="20% - uthevingsfarge 4 54 2 2" xfId="16043" xr:uid="{A21526DF-0021-487D-99EF-03201E396DE8}"/>
    <cellStyle name="20% - uthevingsfarge 4 54 2 3" xfId="50908" xr:uid="{5C49B610-A0D5-4B13-AFAD-9F2EE1B0F5CD}"/>
    <cellStyle name="20% - uthevingsfarge 4 54 2_AVA DVA EL" xfId="16044" xr:uid="{71F80B4A-2D6F-4C7E-9892-467E385DD175}"/>
    <cellStyle name="20% - uthevingsfarge 4 54 3" xfId="16045" xr:uid="{69E59F68-B26E-4292-9E20-A01BA27D9D94}"/>
    <cellStyle name="20% - uthevingsfarge 4 54 4" xfId="50909" xr:uid="{9E1EA572-6653-4BFD-8B81-B419522161A9}"/>
    <cellStyle name="20% - uthevingsfarge 4 54_4Q16" xfId="16046" xr:uid="{0BAF4B9A-A11B-41C6-AD8F-DABF61C4BE6D}"/>
    <cellStyle name="20% - uthevingsfarge 4 55" xfId="16047" xr:uid="{637C4B5C-D0BA-4863-8DCF-9E5E15093BB9}"/>
    <cellStyle name="20% - uthevingsfarge 4 55 2" xfId="16048" xr:uid="{D5DE34FB-E8DF-4700-9D11-4B9A54A6AB9A}"/>
    <cellStyle name="20% - uthevingsfarge 4 55 2 2" xfId="16049" xr:uid="{C4BBAE4A-20BF-4AD4-8730-0C50437551D5}"/>
    <cellStyle name="20% - uthevingsfarge 4 55 2 3" xfId="50910" xr:uid="{C640F8BF-4C33-4DBA-BCB0-E0841F2B0A65}"/>
    <cellStyle name="20% - uthevingsfarge 4 55 2_AVA DVA EL" xfId="16050" xr:uid="{8FE90E9B-3B5B-4AD2-909E-B09E99851ACE}"/>
    <cellStyle name="20% - uthevingsfarge 4 55 3" xfId="16051" xr:uid="{1004787E-F5AA-4160-963D-E050B86814DD}"/>
    <cellStyle name="20% - uthevingsfarge 4 55 4" xfId="50911" xr:uid="{035E8FF2-646A-4D50-9723-55DE1569DF66}"/>
    <cellStyle name="20% - uthevingsfarge 4 55_4Q16" xfId="16052" xr:uid="{695811DD-D048-4A57-B3EC-379DA7C3E71B}"/>
    <cellStyle name="20% - uthevingsfarge 4 56" xfId="16053" xr:uid="{E270FB24-654C-4EC1-B5C7-BA5812F6435D}"/>
    <cellStyle name="20% - uthevingsfarge 4 56 2" xfId="16054" xr:uid="{1F924600-AD3F-4506-950D-964691D8766A}"/>
    <cellStyle name="20% - uthevingsfarge 4 56 2 2" xfId="16055" xr:uid="{6596CDFC-F9AC-4B58-93A3-5F020F4B802E}"/>
    <cellStyle name="20% - uthevingsfarge 4 56 2 3" xfId="50912" xr:uid="{C50C6E92-2734-47B6-AB9E-C8452B52612F}"/>
    <cellStyle name="20% - uthevingsfarge 4 56 2_AVA DVA EL" xfId="16056" xr:uid="{E07807C3-C605-457F-B80E-D380A665E7CA}"/>
    <cellStyle name="20% - uthevingsfarge 4 56 3" xfId="16057" xr:uid="{0102329D-265B-4E24-B569-83CC8666FAA3}"/>
    <cellStyle name="20% - uthevingsfarge 4 56 4" xfId="50913" xr:uid="{D7DAA350-95DA-4F3C-B0CB-86FCA8468E4E}"/>
    <cellStyle name="20% - uthevingsfarge 4 56_4Q16" xfId="16058" xr:uid="{99417F10-2322-4589-BE4F-894C5A3C042F}"/>
    <cellStyle name="20% - uthevingsfarge 4 57" xfId="16059" xr:uid="{EFCBB120-AA34-4FCF-B518-BCA9925B15E9}"/>
    <cellStyle name="20% - uthevingsfarge 4 57 2" xfId="16060" xr:uid="{6B63F547-3BBB-456D-9B65-3AAD9EFF9E74}"/>
    <cellStyle name="20% - uthevingsfarge 4 57 2 2" xfId="16061" xr:uid="{E7C0C35F-051C-4472-AD71-77E11B36B16C}"/>
    <cellStyle name="20% - uthevingsfarge 4 57 2 3" xfId="50914" xr:uid="{6AAB8182-ECE2-4C71-B008-5292B2113B84}"/>
    <cellStyle name="20% - uthevingsfarge 4 57 2_AVA DVA EL" xfId="16062" xr:uid="{8D361E4C-7489-4761-8FD7-8187B75AC07D}"/>
    <cellStyle name="20% - uthevingsfarge 4 57 3" xfId="16063" xr:uid="{BFD8E5A3-BFE0-4BB5-9423-846E220763F8}"/>
    <cellStyle name="20% - uthevingsfarge 4 57 4" xfId="50915" xr:uid="{F86569A9-B218-40F0-9A9D-3F55BA94C8F4}"/>
    <cellStyle name="20% - uthevingsfarge 4 57_4Q16" xfId="16064" xr:uid="{757796C2-1B93-4209-BBA6-5CAC15FC17C8}"/>
    <cellStyle name="20% - uthevingsfarge 4 58" xfId="16065" xr:uid="{6DFBB8A4-6D92-49CC-926D-4B27853F5133}"/>
    <cellStyle name="20% - uthevingsfarge 4 58 2" xfId="16066" xr:uid="{E1BADC91-40D6-41A8-9275-E17FC069B0AD}"/>
    <cellStyle name="20% - uthevingsfarge 4 58 2 2" xfId="16067" xr:uid="{F54322A3-FA57-4217-98E6-23540F965FE6}"/>
    <cellStyle name="20% - uthevingsfarge 4 58 2 3" xfId="50916" xr:uid="{88FCC8B6-CEB8-4649-8AF1-6FAF48141D5A}"/>
    <cellStyle name="20% - uthevingsfarge 4 58 2_AVA DVA EL" xfId="16068" xr:uid="{54BC7112-3246-4B2D-820C-D7C7DAC7F013}"/>
    <cellStyle name="20% - uthevingsfarge 4 58 3" xfId="16069" xr:uid="{12ACD013-840E-4B1E-A583-346E9BBEB80D}"/>
    <cellStyle name="20% - uthevingsfarge 4 58 4" xfId="50917" xr:uid="{C55A1367-86A0-4901-9140-239D69435510}"/>
    <cellStyle name="20% - uthevingsfarge 4 58_4Q16" xfId="16070" xr:uid="{3EC16709-43C1-4738-A80C-5E54BA20C376}"/>
    <cellStyle name="20% - uthevingsfarge 4 59" xfId="16071" xr:uid="{C7350F6A-910D-4E01-AAC5-85F487707C89}"/>
    <cellStyle name="20% - uthevingsfarge 4 59 2" xfId="16072" xr:uid="{71031992-378B-4F47-8D7F-E5D0FBCFF2A0}"/>
    <cellStyle name="20% - uthevingsfarge 4 59 2 2" xfId="16073" xr:uid="{555AA401-121C-4275-9C10-04C48BCE7A68}"/>
    <cellStyle name="20% - uthevingsfarge 4 59 2 3" xfId="50918" xr:uid="{B6E7813A-941F-4AA5-9652-4D487EE4F599}"/>
    <cellStyle name="20% - uthevingsfarge 4 59 2_AVA DVA EL" xfId="16074" xr:uid="{A977223D-8D4D-4EB7-B8F5-8E0C659EE38C}"/>
    <cellStyle name="20% - uthevingsfarge 4 59 3" xfId="16075" xr:uid="{EABA21FF-7D64-4AB6-AAF6-E693B69FA92D}"/>
    <cellStyle name="20% - uthevingsfarge 4 59 4" xfId="50919" xr:uid="{8D506867-51DC-4919-B380-C56CF9CE1F2B}"/>
    <cellStyle name="20% - uthevingsfarge 4 59_4Q16" xfId="16076" xr:uid="{687C7717-8CB1-4E1C-A38D-5A053A8301E0}"/>
    <cellStyle name="20% - uthevingsfarge 4 6" xfId="4286" xr:uid="{AF3A2E2D-F722-49E6-BCD4-65DD53E271BE}"/>
    <cellStyle name="20% - uthevingsfarge 4 6 2" xfId="4287" xr:uid="{344E9073-9E93-414B-8EFD-4F6824F7819A}"/>
    <cellStyle name="20% - uthevingsfarge 4 6 2 2" xfId="4288" xr:uid="{95173EB0-640C-4474-9076-74D4626A58C2}"/>
    <cellStyle name="20% - uthevingsfarge 4 6 2 3" xfId="40949" xr:uid="{D143EF86-DBA4-4D29-A58C-61DD34DACA71}"/>
    <cellStyle name="20% - uthevingsfarge 4 6 2_3. Chng in credit spreads" xfId="4289" xr:uid="{FEAE93E7-0F4A-4D56-9F72-F6C241880726}"/>
    <cellStyle name="20% - uthevingsfarge 4 6 3" xfId="4290" xr:uid="{C2D3653A-AD73-4122-8162-6BF2211C5626}"/>
    <cellStyle name="20% - uthevingsfarge 4 6 3 2" xfId="4291" xr:uid="{D002EED5-D8F8-46F2-91F3-5F0FA5D62C04}"/>
    <cellStyle name="20% - uthevingsfarge 4 6 3_3. Chng in credit spreads" xfId="4292" xr:uid="{3C3B3D2F-6AF2-4190-977F-7DA4E74F1CCE}"/>
    <cellStyle name="20% - uthevingsfarge 4 6 4" xfId="4293" xr:uid="{356714D8-28C9-4BF2-A191-E956E03C642A}"/>
    <cellStyle name="20% - uthevingsfarge 4 6 5" xfId="16077" xr:uid="{BDD39B6B-3BDC-4BA8-9C8C-E738710B2832}"/>
    <cellStyle name="20% - uthevingsfarge 4 6 6" xfId="40950" xr:uid="{548384B1-BB14-4D33-8FCA-79F8F94C651E}"/>
    <cellStyle name="20% - uthevingsfarge 4 6 7" xfId="40951" xr:uid="{7FF9B0C1-F13C-47AE-BEDE-3600B609FE0D}"/>
    <cellStyle name="20% - uthevingsfarge 4 6 8" xfId="40952" xr:uid="{01038494-140B-4428-848C-A53274C18A01}"/>
    <cellStyle name="20% - uthevingsfarge 4 6 9" xfId="40953" xr:uid="{8163F8F8-E8F6-438E-B6E1-CA23D007685E}"/>
    <cellStyle name="20% - uthevingsfarge 4 6_3. Chng in credit spreads" xfId="4294" xr:uid="{2EB2625E-88E0-4581-844E-8D6CF265B349}"/>
    <cellStyle name="20% - uthevingsfarge 4 60" xfId="16078" xr:uid="{B94FA1DD-E903-468E-982E-507670B0F747}"/>
    <cellStyle name="20% - uthevingsfarge 4 60 2" xfId="16079" xr:uid="{396F044E-489F-4CDC-806F-CAA59F0FD194}"/>
    <cellStyle name="20% - uthevingsfarge 4 60 3" xfId="16080" xr:uid="{0932B7F6-C28D-4ED2-B811-BC9C273D1C53}"/>
    <cellStyle name="20% - uthevingsfarge 4 60_AVA DVA EL" xfId="16081" xr:uid="{6F88CCFB-1D28-46F8-BFC3-9CD31E550F62}"/>
    <cellStyle name="20% - uthevingsfarge 4 61" xfId="16082" xr:uid="{CB030369-704A-4393-BA8E-C16CCA51FFCA}"/>
    <cellStyle name="20% - uthevingsfarge 4 61 2" xfId="16083" xr:uid="{339E0791-8501-4CBE-89ED-40F7F43D20D7}"/>
    <cellStyle name="20% - uthevingsfarge 4 61 3" xfId="16084" xr:uid="{E509B9A1-B173-40B8-9ECB-B63741D0EF04}"/>
    <cellStyle name="20% - uthevingsfarge 4 61_AVA DVA EL" xfId="16085" xr:uid="{961961BF-3833-46A5-A124-C8BB2E70F411}"/>
    <cellStyle name="20% - uthevingsfarge 4 62" xfId="16086" xr:uid="{96C8F340-E7B1-49DA-83AC-B303FB430461}"/>
    <cellStyle name="20% - uthevingsfarge 4 62 2" xfId="16087" xr:uid="{0BEB610D-72F1-4CDD-8136-7D2D57EB6A87}"/>
    <cellStyle name="20% - uthevingsfarge 4 62_AVA DVA EL" xfId="16088" xr:uid="{DD43A47B-669B-44CB-8046-85766E7EAEA3}"/>
    <cellStyle name="20% - uthevingsfarge 4 63" xfId="16089" xr:uid="{2A10B9F3-0FCB-4C30-8BA5-6F167C7B2E51}"/>
    <cellStyle name="20% - uthevingsfarge 4 64" xfId="16090" xr:uid="{2A140B77-D831-4783-97DD-849341D74D14}"/>
    <cellStyle name="20% - uthevingsfarge 4 65" xfId="16091" xr:uid="{831C4654-763B-4B5A-A901-9AAECED4ADCD}"/>
    <cellStyle name="20% - uthevingsfarge 4 66" xfId="16092" xr:uid="{5C77615B-279D-4A9C-9678-08711BA52C9C}"/>
    <cellStyle name="20% - uthevingsfarge 4 67" xfId="50920" xr:uid="{3EF7EB14-3233-4864-B3CB-B605256717C3}"/>
    <cellStyle name="20% - uthevingsfarge 4 68" xfId="50921" xr:uid="{438B4A8F-95E2-4B71-A316-88A9565751A2}"/>
    <cellStyle name="20% - uthevingsfarge 4 69" xfId="50922" xr:uid="{6B540807-AD29-44E9-B064-7D0F34C92A39}"/>
    <cellStyle name="20% - uthevingsfarge 4 7" xfId="4295" xr:uid="{14EA4DF7-E3C7-45DA-A3BA-C711BF36951B}"/>
    <cellStyle name="20% - uthevingsfarge 4 7 2" xfId="4296" xr:uid="{747F6084-7F9E-46BF-8BD6-E3747EA41D9E}"/>
    <cellStyle name="20% - uthevingsfarge 4 7 2 2" xfId="16093" xr:uid="{34E6A4CE-7BF2-416F-B3CF-D96F7680A61F}"/>
    <cellStyle name="20% - uthevingsfarge 4 7 2 3" xfId="50923" xr:uid="{287A25DD-02F3-40B6-8E19-580160F0B333}"/>
    <cellStyle name="20% - uthevingsfarge 4 7 2_AVA DVA EL" xfId="16094" xr:uid="{A00D6515-2149-4C00-BF87-7D3B032B9D80}"/>
    <cellStyle name="20% - uthevingsfarge 4 7 3" xfId="16095" xr:uid="{D06044E4-C9FB-4A65-9314-610FE12D7959}"/>
    <cellStyle name="20% - uthevingsfarge 4 7 3 2" xfId="16096" xr:uid="{0A2F7C40-6C7F-4667-9096-5E3A9D288CC6}"/>
    <cellStyle name="20% - uthevingsfarge 4 7 3_AVA DVA EL" xfId="16097" xr:uid="{92C3A314-D25B-4D8A-831D-64BE2C639083}"/>
    <cellStyle name="20% - uthevingsfarge 4 7 4" xfId="16098" xr:uid="{B274E881-BA47-4A30-8296-BCF7EA12FB99}"/>
    <cellStyle name="20% - uthevingsfarge 4 7 5" xfId="16099" xr:uid="{03F3FF88-47B2-41F2-B8C9-F776D485D679}"/>
    <cellStyle name="20% - uthevingsfarge 4 7_3. Chng in credit spreads" xfId="4297" xr:uid="{1330B547-66E7-4704-8606-9D6798AAC33E}"/>
    <cellStyle name="20% - uthevingsfarge 4 70" xfId="50924" xr:uid="{3956FBB7-79A5-48D4-A4AA-FDD8CF324146}"/>
    <cellStyle name="20% - uthevingsfarge 4 71" xfId="50925" xr:uid="{532EBD80-F1DF-4369-AFCE-FAA5E5031FDF}"/>
    <cellStyle name="20% - uthevingsfarge 4 72" xfId="50926" xr:uid="{1F7795C6-9539-4602-9F6D-4A44EEBDF2E8}"/>
    <cellStyle name="20% - uthevingsfarge 4 73" xfId="50927" xr:uid="{283AD8FC-685A-4DE8-A243-5DAF6C79750D}"/>
    <cellStyle name="20% - uthevingsfarge 4 74" xfId="50928" xr:uid="{F75AF0DE-1320-4FB3-A6CE-955CFD2088C4}"/>
    <cellStyle name="20% - uthevingsfarge 4 75" xfId="50929" xr:uid="{81E83149-3F4C-42A8-89E7-23F9CD9C4EE5}"/>
    <cellStyle name="20% - uthevingsfarge 4 76" xfId="50930" xr:uid="{B752886D-5833-47AE-91A3-8810CC51EC8A}"/>
    <cellStyle name="20% - uthevingsfarge 4 77" xfId="50931" xr:uid="{318CA221-F4B9-4A16-B811-FACA4B73F7D6}"/>
    <cellStyle name="20% - uthevingsfarge 4 78" xfId="50932" xr:uid="{C12BA7CD-4E79-4327-B466-74E27D05A40B}"/>
    <cellStyle name="20% - uthevingsfarge 4 79" xfId="50933" xr:uid="{03834CB2-9C5D-407E-AE9C-B3B60E1C3F41}"/>
    <cellStyle name="20% - uthevingsfarge 4 8" xfId="4298" xr:uid="{FD8C5819-538A-4C28-A218-5AD5344ACCA9}"/>
    <cellStyle name="20% - uthevingsfarge 4 8 2" xfId="4299" xr:uid="{2B80234E-E64E-4893-A769-1067FFBF04B2}"/>
    <cellStyle name="20% - uthevingsfarge 4 8 2 2" xfId="16100" xr:uid="{649D68B0-A528-4983-B115-2C0E1CFB7E0A}"/>
    <cellStyle name="20% - uthevingsfarge 4 8 2 3" xfId="50934" xr:uid="{B2F3A817-1C29-4493-9FB0-024A58E1056A}"/>
    <cellStyle name="20% - uthevingsfarge 4 8 2_AVA DVA EL" xfId="16101" xr:uid="{20A5C2CD-D332-4231-9DE9-F9627A74BC69}"/>
    <cellStyle name="20% - uthevingsfarge 4 8 3" xfId="16102" xr:uid="{EE7DE7CC-A46F-42D6-8CBF-92BB99C38B5B}"/>
    <cellStyle name="20% - uthevingsfarge 4 8 4" xfId="50935" xr:uid="{A670B4DD-9FC2-438B-AA74-CC4F15BE8BFC}"/>
    <cellStyle name="20% - uthevingsfarge 4 8_3. Chng in credit spreads" xfId="4300" xr:uid="{79CAB9BC-5A1A-459F-9563-38DF709C06F8}"/>
    <cellStyle name="20% - uthevingsfarge 4 80" xfId="50936" xr:uid="{9C1A86DF-673B-4D31-9C47-AD860DBD680F}"/>
    <cellStyle name="20% - uthevingsfarge 4 81" xfId="50937" xr:uid="{9CA1C46E-2FBF-450F-A6BE-6386EE8C6330}"/>
    <cellStyle name="20% - uthevingsfarge 4 82" xfId="50938" xr:uid="{7918C113-2BFC-4356-9FE6-9C5E832CA1A3}"/>
    <cellStyle name="20% - uthevingsfarge 4 83" xfId="50939" xr:uid="{0DE3A297-20FF-4F81-B4C4-E63E557B659A}"/>
    <cellStyle name="20% - uthevingsfarge 4 84" xfId="50940" xr:uid="{AC95FA09-B567-4623-818A-0DEB921A8A62}"/>
    <cellStyle name="20% - uthevingsfarge 4 85" xfId="50941" xr:uid="{EB36F4E7-8B9C-4AFB-812D-0CBAF675E897}"/>
    <cellStyle name="20% - uthevingsfarge 4 86" xfId="50942" xr:uid="{946C8322-4187-4DA7-AD58-670917A2EA61}"/>
    <cellStyle name="20% - uthevingsfarge 4 87" xfId="50943" xr:uid="{A2DE7503-67EA-45F9-853A-34030D73EFF7}"/>
    <cellStyle name="20% - uthevingsfarge 4 88" xfId="50944" xr:uid="{4720AFA8-EB42-4A39-B8B4-770033BACEE9}"/>
    <cellStyle name="20% - uthevingsfarge 4 89" xfId="50945" xr:uid="{2CC9D21F-1142-4627-928B-E33934D5ABBD}"/>
    <cellStyle name="20% - uthevingsfarge 4 9" xfId="4301" xr:uid="{6D925BC0-BF34-4537-A9F8-41CB4B6DD806}"/>
    <cellStyle name="20% - uthevingsfarge 4 9 2" xfId="16103" xr:uid="{3CD4A2F0-8556-4491-B45D-18F3B531F738}"/>
    <cellStyle name="20% - uthevingsfarge 4 9 2 2" xfId="16104" xr:uid="{56731900-F46A-472E-9FAB-EB23AD3A42E5}"/>
    <cellStyle name="20% - uthevingsfarge 4 9 2 3" xfId="50946" xr:uid="{021D346C-648C-47DE-BAE5-8B58D4845316}"/>
    <cellStyle name="20% - uthevingsfarge 4 9 2_AVA DVA EL" xfId="16105" xr:uid="{212B2CFF-1478-4A61-A1B3-A02BFE55956A}"/>
    <cellStyle name="20% - uthevingsfarge 4 9 3" xfId="16106" xr:uid="{CD7600F0-0474-4510-9334-F294AA06B935}"/>
    <cellStyle name="20% - uthevingsfarge 4 9 4" xfId="50947" xr:uid="{003CAF36-6CFB-4777-8FF5-1D0E2163EA43}"/>
    <cellStyle name="20% - uthevingsfarge 4 9_4Q16" xfId="16107" xr:uid="{C5771F60-BA9F-4676-8B8D-072D3F204F42}"/>
    <cellStyle name="20% - uthevingsfarge 4 90" xfId="50948" xr:uid="{1E45F9F1-C183-4EA4-910B-F5264CF91BF6}"/>
    <cellStyle name="20% - uthevingsfarge 4 91" xfId="50949" xr:uid="{2E3F6A76-7222-418A-8ADB-23DAEFA1D5AA}"/>
    <cellStyle name="20% - uthevingsfarge 4 92" xfId="50950" xr:uid="{EC35FBC6-D1BF-4570-9FC4-8DD050330FB6}"/>
    <cellStyle name="20% - uthevingsfarge 4 93" xfId="50951" xr:uid="{BCC7EAA6-DD11-48FF-AA08-2AB4C66BBECE}"/>
    <cellStyle name="20% - uthevingsfarge 4 94" xfId="50952" xr:uid="{88EE277E-F348-4588-A2BA-6A8C12CE837A}"/>
    <cellStyle name="20% - uthevingsfarge 4 95" xfId="50953" xr:uid="{09DFD10E-DCBD-4D50-9F0E-774CD5DE816C}"/>
    <cellStyle name="20% - uthevingsfarge 4 96" xfId="50954" xr:uid="{BCCEDADF-C8E6-45CF-835C-4E0AC34320A4}"/>
    <cellStyle name="20% - uthevingsfarge 4 97" xfId="50955" xr:uid="{4F47A836-D549-4A16-98EE-0F191C86D61A}"/>
    <cellStyle name="20% - uthevingsfarge 4 98" xfId="50956" xr:uid="{85867895-564A-46F8-9F5E-5EF106D82E52}"/>
    <cellStyle name="20% - uthevingsfarge 4 99" xfId="50957" xr:uid="{C73E2295-1F6C-479E-AAEA-B721FA6AAE20}"/>
    <cellStyle name="20% - uthevingsfarge 4_06.05" xfId="43385" xr:uid="{FEA72831-43EF-433F-BFFF-C4E3350FDF73}"/>
    <cellStyle name="20% - uthevingsfarge 5" xfId="4302" xr:uid="{7F2F5D0B-6142-44F8-9602-E5D199B00084}"/>
    <cellStyle name="20% - uthevingsfarge 5 10" xfId="4303" xr:uid="{E7C91217-AF54-4C70-AC5A-0649788C1B15}"/>
    <cellStyle name="20% - uthevingsfarge 5 10 2" xfId="16108" xr:uid="{B1B92053-EDE4-4AC4-B703-E4E4B1EA91F7}"/>
    <cellStyle name="20% - uthevingsfarge 5 10 2 2" xfId="16109" xr:uid="{A7D5967E-FE40-4CA6-82DD-817D4913B362}"/>
    <cellStyle name="20% - uthevingsfarge 5 10 2 3" xfId="50958" xr:uid="{3FADB453-1C1F-4A73-BF38-C4046A0AC949}"/>
    <cellStyle name="20% - uthevingsfarge 5 10 2_AVA DVA EL" xfId="16110" xr:uid="{4B21C141-8E19-4AFC-BFEB-D6925409821D}"/>
    <cellStyle name="20% - uthevingsfarge 5 10 3" xfId="16111" xr:uid="{60F87A2C-CCE1-41D4-AC18-D5D336BA7B34}"/>
    <cellStyle name="20% - uthevingsfarge 5 10 4" xfId="50959" xr:uid="{0E526E92-CFB0-4E09-BB91-C2E25738B242}"/>
    <cellStyle name="20% - uthevingsfarge 5 10_4Q16" xfId="16112" xr:uid="{66F20662-E22E-455C-8101-F0B45E444A89}"/>
    <cellStyle name="20% - uthevingsfarge 5 100" xfId="50960" xr:uid="{AA47460B-4D57-4542-A37C-8CD85342161F}"/>
    <cellStyle name="20% - uthevingsfarge 5 101" xfId="50961" xr:uid="{C29932C3-047F-440F-B7CB-F35F62F36D04}"/>
    <cellStyle name="20% - uthevingsfarge 5 102" xfId="50962" xr:uid="{4B6D5EF2-BE5B-40D9-828B-E68351A85E26}"/>
    <cellStyle name="20% - uthevingsfarge 5 103" xfId="50963" xr:uid="{29E20192-AC01-484C-89BD-E75AEDD77339}"/>
    <cellStyle name="20% - uthevingsfarge 5 104" xfId="50964" xr:uid="{AF9DC844-F581-4ECD-9526-471A7BDA6413}"/>
    <cellStyle name="20% - uthevingsfarge 5 105" xfId="50965" xr:uid="{FCC06B31-1193-4BCB-9B71-3B4CDF416F98}"/>
    <cellStyle name="20% - uthevingsfarge 5 106" xfId="50966" xr:uid="{241355CA-FA6C-4A98-8C71-8BD128EF4B1C}"/>
    <cellStyle name="20% - uthevingsfarge 5 107" xfId="50967" xr:uid="{0E9F9059-E3B5-4200-AB6F-23A1700CF89C}"/>
    <cellStyle name="20% - uthevingsfarge 5 108" xfId="50968" xr:uid="{EBCDD58D-7FCE-44E3-98A9-D4365D192DD1}"/>
    <cellStyle name="20% - uthevingsfarge 5 109" xfId="50969" xr:uid="{51F9B54E-6DCF-4D9D-9CFB-C892F2D1EEDD}"/>
    <cellStyle name="20% - uthevingsfarge 5 11" xfId="16113" xr:uid="{B1F87181-1C8A-4A8B-BEDF-A0C0CCDEE0A9}"/>
    <cellStyle name="20% - uthevingsfarge 5 11 2" xfId="16114" xr:uid="{ED21F7E3-D7B4-4DD2-9293-998EA76CBF3D}"/>
    <cellStyle name="20% - uthevingsfarge 5 11 2 2" xfId="16115" xr:uid="{13D847B6-32D3-44BF-BB82-94C7ADFB00A7}"/>
    <cellStyle name="20% - uthevingsfarge 5 11 2 3" xfId="50970" xr:uid="{6839A372-7845-49DD-A12B-1043AA4E9F3C}"/>
    <cellStyle name="20% - uthevingsfarge 5 11 2_AVA DVA EL" xfId="16116" xr:uid="{6E7CB12C-1B60-443B-AB6D-BA946168139C}"/>
    <cellStyle name="20% - uthevingsfarge 5 11 3" xfId="16117" xr:uid="{8A9F6ADE-9B0C-4C05-B13C-55A5463FE3FC}"/>
    <cellStyle name="20% - uthevingsfarge 5 11 4" xfId="50971" xr:uid="{C2024883-C42D-4DA6-BFBB-9318200A6DD4}"/>
    <cellStyle name="20% - uthevingsfarge 5 11_4Q16" xfId="16118" xr:uid="{649CC4E0-F09B-4A3D-8D5B-E98250EF4F84}"/>
    <cellStyle name="20% - uthevingsfarge 5 110" xfId="50972" xr:uid="{F4856CAD-C212-474F-8277-8D1657D73EAD}"/>
    <cellStyle name="20% - uthevingsfarge 5 111" xfId="50973" xr:uid="{AA168B29-96DC-4BCD-96AF-8E5A05E2D4D8}"/>
    <cellStyle name="20% - uthevingsfarge 5 112" xfId="50974" xr:uid="{6101BADB-9E15-48BB-A97B-B84B09D01E5E}"/>
    <cellStyle name="20% - uthevingsfarge 5 113" xfId="50975" xr:uid="{1E73E6D8-D128-4811-BB3B-A98FCA445E4F}"/>
    <cellStyle name="20% - uthevingsfarge 5 114" xfId="50976" xr:uid="{9F4A3289-B9E2-4C4F-AA6E-EB7A09244955}"/>
    <cellStyle name="20% - uthevingsfarge 5 115" xfId="50977" xr:uid="{33117C42-6932-496E-A2D1-FB9C09367495}"/>
    <cellStyle name="20% - uthevingsfarge 5 116" xfId="50978" xr:uid="{87D85D49-4CD4-4975-8E4B-C8B1241D0040}"/>
    <cellStyle name="20% - uthevingsfarge 5 117" xfId="50979" xr:uid="{0DA5899D-5C0F-4522-83A5-0F27808D436F}"/>
    <cellStyle name="20% - uthevingsfarge 5 118" xfId="50980" xr:uid="{EEF27AD4-5594-4162-ACA5-7CAC116F57B2}"/>
    <cellStyle name="20% - uthevingsfarge 5 119" xfId="50981" xr:uid="{6AEE5A7E-6615-49A6-AE09-93110B1BE683}"/>
    <cellStyle name="20% - uthevingsfarge 5 12" xfId="16119" xr:uid="{2621AF7E-BCAA-4E9F-8D97-A5BA240ECD90}"/>
    <cellStyle name="20% - uthevingsfarge 5 12 2" xfId="16120" xr:uid="{5BD2C02F-2F00-4657-91C8-30C60978F5DC}"/>
    <cellStyle name="20% - uthevingsfarge 5 12 2 2" xfId="16121" xr:uid="{A71B81AD-8893-487D-85AF-C8FAB1D9F005}"/>
    <cellStyle name="20% - uthevingsfarge 5 12 2 3" xfId="50982" xr:uid="{BB859458-0075-4D82-A1DA-E6E4112A21E6}"/>
    <cellStyle name="20% - uthevingsfarge 5 12 2_AVA DVA EL" xfId="16122" xr:uid="{144B8A21-BC15-478A-A706-8FF1FFDEE2FE}"/>
    <cellStyle name="20% - uthevingsfarge 5 12 3" xfId="16123" xr:uid="{96DECED7-305F-47A7-A73E-D538FB047A90}"/>
    <cellStyle name="20% - uthevingsfarge 5 12 4" xfId="50983" xr:uid="{31F69E43-1B61-4A99-A9B3-CBC979FA0DD5}"/>
    <cellStyle name="20% - uthevingsfarge 5 12_4Q16" xfId="16124" xr:uid="{F328DB9A-F975-4EB0-B597-3D42FB171893}"/>
    <cellStyle name="20% - uthevingsfarge 5 120" xfId="50984" xr:uid="{8557FEA7-9DE5-4098-882B-F6A6EC6EAED0}"/>
    <cellStyle name="20% - uthevingsfarge 5 121" xfId="50985" xr:uid="{B0574237-E254-4A51-AE44-8FBB6D910CAC}"/>
    <cellStyle name="20% - uthevingsfarge 5 122" xfId="50986" xr:uid="{36B4A17A-DB7F-497B-8761-476B097830FB}"/>
    <cellStyle name="20% - uthevingsfarge 5 123" xfId="50987" xr:uid="{3B1252EB-CC12-4B95-B96E-A4EDDAD788D4}"/>
    <cellStyle name="20% - uthevingsfarge 5 124" xfId="50988" xr:uid="{3555B1B5-4C32-4A14-AB9F-C29C8A088960}"/>
    <cellStyle name="20% - uthevingsfarge 5 125" xfId="50989" xr:uid="{C5F48675-CA80-4F40-97E1-05915DD658F9}"/>
    <cellStyle name="20% - uthevingsfarge 5 126" xfId="50990" xr:uid="{A6D3C3EB-E25A-480A-AF51-AA50499468C0}"/>
    <cellStyle name="20% - uthevingsfarge 5 127" xfId="50991" xr:uid="{64B5CB92-6BDF-4AA6-B152-079E136D89ED}"/>
    <cellStyle name="20% - uthevingsfarge 5 128" xfId="50992" xr:uid="{A876E5CA-3253-4F6E-B0CA-7F02A4E2C4E4}"/>
    <cellStyle name="20% - uthevingsfarge 5 129" xfId="50993" xr:uid="{6663F398-D07A-41A4-84F4-5FB6EEE9A506}"/>
    <cellStyle name="20% - uthevingsfarge 5 13" xfId="16125" xr:uid="{12A1E033-873F-45E0-BD53-E87FC779C97D}"/>
    <cellStyle name="20% - uthevingsfarge 5 13 2" xfId="16126" xr:uid="{2121587F-7F24-4A35-9509-767573C5F977}"/>
    <cellStyle name="20% - uthevingsfarge 5 13 2 2" xfId="16127" xr:uid="{CE3CA0F7-B356-4C1D-B321-A292CDF7AFD0}"/>
    <cellStyle name="20% - uthevingsfarge 5 13 2 3" xfId="50994" xr:uid="{DB13C338-9F26-4A43-B683-FC4C817FE6F6}"/>
    <cellStyle name="20% - uthevingsfarge 5 13 2_AVA DVA EL" xfId="16128" xr:uid="{05C3A931-D0DF-4DE2-92B7-5A1382AC2C23}"/>
    <cellStyle name="20% - uthevingsfarge 5 13 3" xfId="16129" xr:uid="{8D51B37B-77EF-4560-B382-172F841B8BFA}"/>
    <cellStyle name="20% - uthevingsfarge 5 13 4" xfId="50995" xr:uid="{DE0FB0BE-69EA-4F1E-8D5E-A03024631CA7}"/>
    <cellStyle name="20% - uthevingsfarge 5 13_4Q16" xfId="16130" xr:uid="{1C1928CB-4C01-469E-8B34-3C5D8DD889CE}"/>
    <cellStyle name="20% - uthevingsfarge 5 130" xfId="50996" xr:uid="{0153D8AF-07E6-447C-940A-380ADF4A31F5}"/>
    <cellStyle name="20% - uthevingsfarge 5 131" xfId="50997" xr:uid="{95E3E4E6-2B98-4B61-9495-80279C8FCB94}"/>
    <cellStyle name="20% - uthevingsfarge 5 132" xfId="50998" xr:uid="{0A657B58-57CE-4B42-9D2E-582CAE8E1524}"/>
    <cellStyle name="20% - uthevingsfarge 5 133" xfId="50999" xr:uid="{A9160AD6-3D0A-4287-A140-F908EF0DC8C0}"/>
    <cellStyle name="20% - uthevingsfarge 5 134" xfId="51000" xr:uid="{B2A50404-01C5-4E7C-9D18-381095F7983C}"/>
    <cellStyle name="20% - uthevingsfarge 5 135" xfId="51001" xr:uid="{92C55E1F-5834-47B4-907D-39F04D9A6E70}"/>
    <cellStyle name="20% - uthevingsfarge 5 136" xfId="51002" xr:uid="{D7897B2C-AAC9-469E-A23C-DF26C6A990B4}"/>
    <cellStyle name="20% - uthevingsfarge 5 137" xfId="51003" xr:uid="{C5AB603C-36B1-400E-9719-166E9835E04E}"/>
    <cellStyle name="20% - uthevingsfarge 5 138" xfId="51004" xr:uid="{70979361-D8D8-432D-ADEC-84E81AD72DE7}"/>
    <cellStyle name="20% - uthevingsfarge 5 139" xfId="51005" xr:uid="{15BC1EDC-3D47-453A-9A83-7B3FBFF6AFAA}"/>
    <cellStyle name="20% - uthevingsfarge 5 14" xfId="16131" xr:uid="{243BD835-5455-4705-8342-B5EEE2517309}"/>
    <cellStyle name="20% - uthevingsfarge 5 14 2" xfId="16132" xr:uid="{E5107830-EDB4-42F8-8A17-DAE57027BE23}"/>
    <cellStyle name="20% - uthevingsfarge 5 14 2 2" xfId="16133" xr:uid="{2792AF51-DBF9-4C63-81A9-C874AC815B78}"/>
    <cellStyle name="20% - uthevingsfarge 5 14 2 3" xfId="51006" xr:uid="{72205C55-79E7-4050-9618-F231858F5FAF}"/>
    <cellStyle name="20% - uthevingsfarge 5 14 2_AVA DVA EL" xfId="16134" xr:uid="{6B454FE6-1B66-41F7-9C11-E1E0AFBF6DF4}"/>
    <cellStyle name="20% - uthevingsfarge 5 14 3" xfId="16135" xr:uid="{5E16B103-7D25-4706-AE27-CE488B8FB835}"/>
    <cellStyle name="20% - uthevingsfarge 5 14 4" xfId="51007" xr:uid="{BF8822DE-75B7-46DC-A8F1-884107469A3E}"/>
    <cellStyle name="20% - uthevingsfarge 5 14_4Q16" xfId="16136" xr:uid="{5A0A73FA-196C-4DE4-8806-96F7B84BFAED}"/>
    <cellStyle name="20% - uthevingsfarge 5 140" xfId="51008" xr:uid="{6B9F2C9D-D903-4629-A2E8-9EC7F8EE800F}"/>
    <cellStyle name="20% - uthevingsfarge 5 141" xfId="51009" xr:uid="{031C99E3-C122-4F91-B45E-51A32483B118}"/>
    <cellStyle name="20% - uthevingsfarge 5 142" xfId="51010" xr:uid="{314B268C-00B4-4ACC-BAF7-40D36DE5719D}"/>
    <cellStyle name="20% - uthevingsfarge 5 143" xfId="51011" xr:uid="{71E3196E-0A16-4700-8DBF-60B40FE7C0F3}"/>
    <cellStyle name="20% - uthevingsfarge 5 144" xfId="51012" xr:uid="{802F6995-E60A-4B5C-88D8-F2453E221635}"/>
    <cellStyle name="20% - uthevingsfarge 5 145" xfId="51013" xr:uid="{51B1683B-B997-4019-B4AC-2BE4858D5A65}"/>
    <cellStyle name="20% - uthevingsfarge 5 146" xfId="51014" xr:uid="{DEC9716C-2BE3-48EB-B728-4BCFF1A57FD9}"/>
    <cellStyle name="20% - uthevingsfarge 5 147" xfId="51015" xr:uid="{9130B031-DD71-4F5D-B6BB-EAD9773B65D1}"/>
    <cellStyle name="20% - uthevingsfarge 5 148" xfId="51016" xr:uid="{50AE0EC1-4F45-4673-AD80-1C80A3C951E1}"/>
    <cellStyle name="20% - uthevingsfarge 5 149" xfId="51017" xr:uid="{8BDACC33-7096-4E51-A9FD-1AE8C2A01C16}"/>
    <cellStyle name="20% - uthevingsfarge 5 15" xfId="16137" xr:uid="{449D5491-D45F-4FD0-8509-A4393DA9A42F}"/>
    <cellStyle name="20% - uthevingsfarge 5 15 2" xfId="16138" xr:uid="{A3250DC5-627A-4DE4-A897-6A79A3FC3D78}"/>
    <cellStyle name="20% - uthevingsfarge 5 15 2 2" xfId="16139" xr:uid="{C1DFDE9A-5510-4DD2-8C12-9734782119AE}"/>
    <cellStyle name="20% - uthevingsfarge 5 15 2 3" xfId="51018" xr:uid="{E8ECB880-D518-4299-AB78-5970D3A5F513}"/>
    <cellStyle name="20% - uthevingsfarge 5 15 2_AVA DVA EL" xfId="16140" xr:uid="{F4F5547F-0A15-40CC-A39E-922E12D01AE4}"/>
    <cellStyle name="20% - uthevingsfarge 5 15 3" xfId="16141" xr:uid="{28F981E0-1409-4F0E-9D33-C7C3DCBF5AEF}"/>
    <cellStyle name="20% - uthevingsfarge 5 15 4" xfId="51019" xr:uid="{78441A85-6D4D-499C-989F-5E302E2EA5FB}"/>
    <cellStyle name="20% - uthevingsfarge 5 15_4Q16" xfId="16142" xr:uid="{7FF871CF-9C3A-4874-8478-7E3FEC0B8216}"/>
    <cellStyle name="20% - uthevingsfarge 5 150" xfId="51020" xr:uid="{C3AF1EBF-9052-4390-96C5-9F2B1E95AE39}"/>
    <cellStyle name="20% - uthevingsfarge 5 151" xfId="51021" xr:uid="{1BE7C663-1A76-4211-9932-6ED1902207BC}"/>
    <cellStyle name="20% - uthevingsfarge 5 152" xfId="51022" xr:uid="{E528751E-24B3-472F-8AAD-CC83D3A5CFB7}"/>
    <cellStyle name="20% - uthevingsfarge 5 153" xfId="51023" xr:uid="{141AF771-E3FF-4D3C-9011-480A96B8E71C}"/>
    <cellStyle name="20% - uthevingsfarge 5 154" xfId="51024" xr:uid="{B2A1A04E-6562-446C-936B-34A8A1088B79}"/>
    <cellStyle name="20% - uthevingsfarge 5 155" xfId="51025" xr:uid="{583347CD-99D2-4ABE-800C-95AE6DE5FC97}"/>
    <cellStyle name="20% - uthevingsfarge 5 156" xfId="51026" xr:uid="{88326D7B-0D55-4AB8-A44D-5ED26011B7FF}"/>
    <cellStyle name="20% - uthevingsfarge 5 157" xfId="51027" xr:uid="{1FF96767-8E73-4676-B612-6ED044662054}"/>
    <cellStyle name="20% - uthevingsfarge 5 158" xfId="51028" xr:uid="{9111A920-1B63-44BD-B95F-F3A13B9845C4}"/>
    <cellStyle name="20% - uthevingsfarge 5 159" xfId="51029" xr:uid="{81CEA612-5CD5-47D1-A0CD-340133170C59}"/>
    <cellStyle name="20% - uthevingsfarge 5 16" xfId="16143" xr:uid="{7F2B02CA-3A07-4D5D-A163-721A6F1165D7}"/>
    <cellStyle name="20% - uthevingsfarge 5 16 2" xfId="16144" xr:uid="{2894E0FD-6769-4D96-9B35-49724A6E7F92}"/>
    <cellStyle name="20% - uthevingsfarge 5 16 2 2" xfId="16145" xr:uid="{58C97EEF-8C6D-49F3-BB42-28E48AAF83CE}"/>
    <cellStyle name="20% - uthevingsfarge 5 16 2 3" xfId="51030" xr:uid="{EDDB9B95-F959-481F-BF51-BD8FAD0610E1}"/>
    <cellStyle name="20% - uthevingsfarge 5 16 2_AVA DVA EL" xfId="16146" xr:uid="{D9747941-C89A-411A-B4DA-F269A99D9FE8}"/>
    <cellStyle name="20% - uthevingsfarge 5 16 3" xfId="16147" xr:uid="{7409B15A-2ED4-45AE-8E59-E4A88FD3D1B2}"/>
    <cellStyle name="20% - uthevingsfarge 5 16 4" xfId="51031" xr:uid="{2933587A-9209-4EEC-AC31-81D9E5479B83}"/>
    <cellStyle name="20% - uthevingsfarge 5 16_4Q16" xfId="16148" xr:uid="{205589D9-468A-4CF2-8393-581E1EAA3AC2}"/>
    <cellStyle name="20% - uthevingsfarge 5 160" xfId="51032" xr:uid="{51216D1A-27E5-47D1-A46C-2C935658B294}"/>
    <cellStyle name="20% - uthevingsfarge 5 161" xfId="51033" xr:uid="{6114E179-7B0F-4483-93F3-1261450E2B72}"/>
    <cellStyle name="20% - uthevingsfarge 5 162" xfId="51034" xr:uid="{406B189B-795F-47F1-97A4-9F7FC7BC4463}"/>
    <cellStyle name="20% - uthevingsfarge 5 163" xfId="51035" xr:uid="{F2DB0C2E-9333-492C-ACC2-C003A02948D5}"/>
    <cellStyle name="20% - uthevingsfarge 5 164" xfId="51036" xr:uid="{7B6CFADA-2861-4E37-9129-0C0F170D2C60}"/>
    <cellStyle name="20% - uthevingsfarge 5 165" xfId="51037" xr:uid="{A63B6958-4B33-46F4-9033-992981AA46A8}"/>
    <cellStyle name="20% - uthevingsfarge 5 166" xfId="51038" xr:uid="{1CCB67DE-127A-4461-B50C-2EE002878F47}"/>
    <cellStyle name="20% - uthevingsfarge 5 167" xfId="51039" xr:uid="{A5C92E89-798E-41EA-823C-5FEF3BBF340C}"/>
    <cellStyle name="20% - uthevingsfarge 5 168" xfId="51040" xr:uid="{A17E3C05-C5C1-4777-AE10-48160DE88059}"/>
    <cellStyle name="20% - uthevingsfarge 5 169" xfId="51041" xr:uid="{65A1FC4B-D97A-4E64-A346-6C346BEFF28D}"/>
    <cellStyle name="20% - uthevingsfarge 5 17" xfId="16149" xr:uid="{885BD6B5-B8FB-461B-B32E-F71597AC3C26}"/>
    <cellStyle name="20% - uthevingsfarge 5 17 2" xfId="16150" xr:uid="{1B77DE31-9BD8-45BE-B7AB-B267F9A72C72}"/>
    <cellStyle name="20% - uthevingsfarge 5 17 2 2" xfId="16151" xr:uid="{5680E7C2-6690-4EF6-9BB6-E86FCEA7B5F0}"/>
    <cellStyle name="20% - uthevingsfarge 5 17 2 3" xfId="51042" xr:uid="{3292C2C0-99F9-400D-B58D-015E668F015C}"/>
    <cellStyle name="20% - uthevingsfarge 5 17 2_AVA DVA EL" xfId="16152" xr:uid="{F8A44A3F-7216-4A67-808F-07FCD57FB72F}"/>
    <cellStyle name="20% - uthevingsfarge 5 17 3" xfId="16153" xr:uid="{17F8B4F8-A7CE-49EE-B456-16FBE8733A6A}"/>
    <cellStyle name="20% - uthevingsfarge 5 17 4" xfId="51043" xr:uid="{F26A0B29-7562-44C2-AFAD-64E0E130B852}"/>
    <cellStyle name="20% - uthevingsfarge 5 17_4Q16" xfId="16154" xr:uid="{94616BAC-615F-4070-ADF4-AA636C489B97}"/>
    <cellStyle name="20% - uthevingsfarge 5 170" xfId="51044" xr:uid="{138AF830-A882-4579-B741-C3785AEAA736}"/>
    <cellStyle name="20% - uthevingsfarge 5 171" xfId="51045" xr:uid="{68B7E458-F9DC-466B-A609-49798BBDB330}"/>
    <cellStyle name="20% - uthevingsfarge 5 172" xfId="51046" xr:uid="{42D3E128-16B9-4417-ABA7-F282F2FC50F9}"/>
    <cellStyle name="20% - uthevingsfarge 5 173" xfId="51047" xr:uid="{50F90839-B17E-490D-B83A-EAAC342C690D}"/>
    <cellStyle name="20% - uthevingsfarge 5 174" xfId="51048" xr:uid="{864AA46D-CB57-40EB-A5C0-1296796AB4C0}"/>
    <cellStyle name="20% - uthevingsfarge 5 175" xfId="51049" xr:uid="{9FA4991B-55B1-4540-8A0E-7DD978DFC8DC}"/>
    <cellStyle name="20% - uthevingsfarge 5 176" xfId="51050" xr:uid="{D2DE9AE4-F532-46FA-ABAF-0D9605A220BB}"/>
    <cellStyle name="20% - uthevingsfarge 5 177" xfId="51051" xr:uid="{54432215-121A-474C-AD0E-716F6F8DEAF4}"/>
    <cellStyle name="20% - uthevingsfarge 5 178" xfId="51052" xr:uid="{1F3D8049-2C13-4CF9-AEA1-8B82E6212CDE}"/>
    <cellStyle name="20% - uthevingsfarge 5 179" xfId="51053" xr:uid="{5ED1A7A9-1E66-412B-8BC2-5808451B81CC}"/>
    <cellStyle name="20% - uthevingsfarge 5 18" xfId="16155" xr:uid="{B28339AA-212D-4E09-A366-195A9FF8AA46}"/>
    <cellStyle name="20% - uthevingsfarge 5 18 2" xfId="16156" xr:uid="{C568E228-4101-4293-A653-0B12955608F1}"/>
    <cellStyle name="20% - uthevingsfarge 5 18 2 2" xfId="16157" xr:uid="{3044B6D0-801D-486A-8DF5-11A7939E6706}"/>
    <cellStyle name="20% - uthevingsfarge 5 18 2 3" xfId="51054" xr:uid="{4DD34FFE-8F20-458C-8355-79518A4F08CC}"/>
    <cellStyle name="20% - uthevingsfarge 5 18 2_AVA DVA EL" xfId="16158" xr:uid="{1D4C990F-79C4-4B5C-95FA-C3AFDCB8AB2E}"/>
    <cellStyle name="20% - uthevingsfarge 5 18 3" xfId="16159" xr:uid="{4848F604-2AF2-4E10-ABE3-A78157CBED7E}"/>
    <cellStyle name="20% - uthevingsfarge 5 18 4" xfId="51055" xr:uid="{3987212D-2719-4D25-96B4-22394930E876}"/>
    <cellStyle name="20% - uthevingsfarge 5 18_4Q16" xfId="16160" xr:uid="{4E6FE8A1-1255-47B1-A5DF-5CFD4FD1A198}"/>
    <cellStyle name="20% - uthevingsfarge 5 180" xfId="51056" xr:uid="{3C0F19E2-F202-446A-93CB-2CDFD7E49A48}"/>
    <cellStyle name="20% - uthevingsfarge 5 181" xfId="51057" xr:uid="{02C2DB23-2A22-45EF-BFB8-530E7E0AD01A}"/>
    <cellStyle name="20% - uthevingsfarge 5 182" xfId="51058" xr:uid="{AF65CBAB-9169-4C1D-B92C-067FDF0863F2}"/>
    <cellStyle name="20% - uthevingsfarge 5 183" xfId="51059" xr:uid="{4359AFA6-5B68-4CAD-942C-4A0149A3105F}"/>
    <cellStyle name="20% - uthevingsfarge 5 184" xfId="51060" xr:uid="{64834EE9-A735-4F3F-8D19-B5A1C0AF286C}"/>
    <cellStyle name="20% - uthevingsfarge 5 185" xfId="51061" xr:uid="{7DF72A9D-83F6-421B-B4AC-AECAEE855691}"/>
    <cellStyle name="20% - uthevingsfarge 5 186" xfId="51062" xr:uid="{D2735BAE-FD01-475C-B6DC-9A86635682FB}"/>
    <cellStyle name="20% - uthevingsfarge 5 187" xfId="51063" xr:uid="{279703A2-9D88-4DC7-BB9E-42E0BF347F2F}"/>
    <cellStyle name="20% - uthevingsfarge 5 188" xfId="51064" xr:uid="{9094E0E9-A24C-4532-BAC1-F5DD28DF6A5E}"/>
    <cellStyle name="20% - uthevingsfarge 5 189" xfId="51065" xr:uid="{9248779D-B87F-489A-A122-DC6469FA4E0F}"/>
    <cellStyle name="20% - uthevingsfarge 5 19" xfId="16161" xr:uid="{67C8C8CF-B3FB-4853-ADF1-6F54317A433F}"/>
    <cellStyle name="20% - uthevingsfarge 5 19 2" xfId="16162" xr:uid="{79185148-3B7F-40F5-ABC7-9333D8FBA3F0}"/>
    <cellStyle name="20% - uthevingsfarge 5 19 2 2" xfId="16163" xr:uid="{3781C459-C2CA-4C2F-8843-879BE7EC8302}"/>
    <cellStyle name="20% - uthevingsfarge 5 19 2 3" xfId="51066" xr:uid="{AA9C2871-366B-4424-B371-F29C96A94E00}"/>
    <cellStyle name="20% - uthevingsfarge 5 19 2_AVA DVA EL" xfId="16164" xr:uid="{8BEA9E61-4A71-48E3-B1D7-6F179986A33A}"/>
    <cellStyle name="20% - uthevingsfarge 5 19 3" xfId="16165" xr:uid="{826F28AC-5210-4D18-841C-010821B04FC4}"/>
    <cellStyle name="20% - uthevingsfarge 5 19 4" xfId="51067" xr:uid="{E0E0205C-D4F9-4716-9626-31A2ED52487D}"/>
    <cellStyle name="20% - uthevingsfarge 5 19_4Q16" xfId="16166" xr:uid="{C1D7EB79-D8EB-4B7A-811C-2809CEE12489}"/>
    <cellStyle name="20% - uthevingsfarge 5 190" xfId="51068" xr:uid="{02D43087-AF8D-45B1-B447-C2B99AE5C237}"/>
    <cellStyle name="20% - uthevingsfarge 5 191" xfId="51069" xr:uid="{18DE9BA9-F8C4-407C-9BAF-78488F89E47B}"/>
    <cellStyle name="20% - uthevingsfarge 5 192" xfId="51070" xr:uid="{BC39EADE-2FED-44E9-9F93-DFA2E5156982}"/>
    <cellStyle name="20% - uthevingsfarge 5 193" xfId="51071" xr:uid="{6160D698-A687-486E-947D-EE81F058A206}"/>
    <cellStyle name="20% - uthevingsfarge 5 194" xfId="51072" xr:uid="{BE6A444B-80E1-41AD-9560-75363029B0E1}"/>
    <cellStyle name="20% - uthevingsfarge 5 195" xfId="51073" xr:uid="{606A370A-CA7D-4485-A4ED-0E9C130CA2CA}"/>
    <cellStyle name="20% - uthevingsfarge 5 196" xfId="51074" xr:uid="{662B68BE-618F-4314-85F0-BB0ABA267C1A}"/>
    <cellStyle name="20% - uthevingsfarge 5 197" xfId="51075" xr:uid="{E33D82E5-5793-4421-9ADC-9827543D7777}"/>
    <cellStyle name="20% - uthevingsfarge 5 198" xfId="51076" xr:uid="{5EC0DB5F-F00B-411E-A81A-28FF7AC84806}"/>
    <cellStyle name="20% - uthevingsfarge 5 199" xfId="51077" xr:uid="{0F7535B7-B17F-46BE-A18D-8849BCD9DAEA}"/>
    <cellStyle name="20% - uthevingsfarge 5 2" xfId="4304" xr:uid="{4571FF07-B4BC-4742-B9CB-355E73262D04}"/>
    <cellStyle name="20% - uthevingsfarge 5 2 10" xfId="16167" xr:uid="{5389C991-62E7-4487-A245-E89332DBE8A2}"/>
    <cellStyle name="20% - uthevingsfarge 5 2 10 2" xfId="16168" xr:uid="{D6C0986B-9E2B-4874-B68C-60FC9B33810A}"/>
    <cellStyle name="20% - uthevingsfarge 5 2 10 3" xfId="16169" xr:uid="{A3841D00-48B6-41C7-96C8-98AA44CD563D}"/>
    <cellStyle name="20% - uthevingsfarge 5 2 10_AVA DVA EL" xfId="16170" xr:uid="{6B16A3EB-3090-42D4-A370-93733A6F523B}"/>
    <cellStyle name="20% - uthevingsfarge 5 2 11" xfId="16171" xr:uid="{868F9760-C7BD-4AD7-B942-FDC539D89C1D}"/>
    <cellStyle name="20% - uthevingsfarge 5 2 12" xfId="16172" xr:uid="{83972F40-A171-4707-A7C3-86032ED6F35F}"/>
    <cellStyle name="20% - uthevingsfarge 5 2 2" xfId="4305" xr:uid="{636C6243-77BB-4CFE-81CF-1E89C8494AED}"/>
    <cellStyle name="20% - uthevingsfarge 5 2 2 2" xfId="4306" xr:uid="{0D29B1D8-FF87-492C-A528-78C62C5F6F8F}"/>
    <cellStyle name="20% - uthevingsfarge 5 2 2 2 2" xfId="4307" xr:uid="{487F193E-5BAE-4414-A4B4-EF7FE007C2B0}"/>
    <cellStyle name="20% - uthevingsfarge 5 2 2 2 2 2" xfId="4308" xr:uid="{7EF9F4EE-D364-4BA1-9E60-E2EEFFE403D1}"/>
    <cellStyle name="20% - uthevingsfarge 5 2 2 2 2 2 2" xfId="4309" xr:uid="{0A898503-4606-4543-AFA4-211F5878E540}"/>
    <cellStyle name="20% - uthevingsfarge 5 2 2 2 2 2 2 2" xfId="43386" xr:uid="{12728945-A46E-4105-93C1-AC2ADF7E5756}"/>
    <cellStyle name="20% - uthevingsfarge 5 2 2 2 2 2 2 2 2" xfId="43387" xr:uid="{9F40AA04-2487-4C99-9977-789829BFF20C}"/>
    <cellStyle name="20% - uthevingsfarge 5 2 2 2 2 2 2 3" xfId="43388" xr:uid="{E12B8CD3-66E5-4B75-9D03-24EA59A7C6F0}"/>
    <cellStyle name="20% - uthevingsfarge 5 2 2 2 2 2 2 4" xfId="43389" xr:uid="{97AA7E8F-8F69-4FEB-9FD3-434B650BF034}"/>
    <cellStyle name="20% - uthevingsfarge 5 2 2 2 2 2 2_Expenses" xfId="58224" xr:uid="{19CAD84B-A138-44CC-A30C-07EC46B3F5BE}"/>
    <cellStyle name="20% - uthevingsfarge 5 2 2 2 2 2 3" xfId="43390" xr:uid="{06262059-FFF1-4C96-942D-E4B28589906F}"/>
    <cellStyle name="20% - uthevingsfarge 5 2 2 2 2 2 3 2" xfId="43391" xr:uid="{4BAC2634-4381-48DD-BA0D-211BC0135E43}"/>
    <cellStyle name="20% - uthevingsfarge 5 2 2 2 2 2 4" xfId="43392" xr:uid="{6B519DFD-3C0E-46BE-A22E-4E6B8DF2E8DE}"/>
    <cellStyle name="20% - uthevingsfarge 5 2 2 2 2 2 5" xfId="43393" xr:uid="{D1EE0C39-CF85-45C7-BEBD-5DD89B673FAC}"/>
    <cellStyle name="20% - uthevingsfarge 5 2 2 2 2 2 6" xfId="43394" xr:uid="{8CF3B0A3-FD65-4EDD-8758-7A17773ABD96}"/>
    <cellStyle name="20% - uthevingsfarge 5 2 2 2 2 2_3. Chng in credit spreads" xfId="4310" xr:uid="{045B0661-9C9F-4606-96A3-46383ADC6182}"/>
    <cellStyle name="20% - uthevingsfarge 5 2 2 2 2 3" xfId="4311" xr:uid="{7716BA99-8023-4D02-8C16-3AA908B08DBA}"/>
    <cellStyle name="20% - uthevingsfarge 5 2 2 2 2 3 2" xfId="43395" xr:uid="{D09E885D-B834-43E9-8C4D-291AD2C31B27}"/>
    <cellStyle name="20% - uthevingsfarge 5 2 2 2 2 3 2 2" xfId="43396" xr:uid="{8BCDCB07-D684-49C0-92FB-9F7EF3931DFF}"/>
    <cellStyle name="20% - uthevingsfarge 5 2 2 2 2 3 3" xfId="43397" xr:uid="{1AD13A3B-12E7-469E-87E3-5B4A99310454}"/>
    <cellStyle name="20% - uthevingsfarge 5 2 2 2 2 3 4" xfId="43398" xr:uid="{006E9D25-1EA2-46DB-B5F5-B339850810AA}"/>
    <cellStyle name="20% - uthevingsfarge 5 2 2 2 2 3_Expenses" xfId="58225" xr:uid="{A7ECC8AA-3ED2-477D-B133-83B845058226}"/>
    <cellStyle name="20% - uthevingsfarge 5 2 2 2 2 4" xfId="43399" xr:uid="{A512504A-9014-4B69-A42B-4DE5DC689D0D}"/>
    <cellStyle name="20% - uthevingsfarge 5 2 2 2 2 4 2" xfId="43400" xr:uid="{635029D9-A6D3-4A76-A602-27CE5015198B}"/>
    <cellStyle name="20% - uthevingsfarge 5 2 2 2 2 5" xfId="43401" xr:uid="{116FC4A3-C640-4137-A733-1794C7628301}"/>
    <cellStyle name="20% - uthevingsfarge 5 2 2 2 2 6" xfId="43402" xr:uid="{B2DA2E09-9E3F-4E2F-A43A-4435B0D08D11}"/>
    <cellStyle name="20% - uthevingsfarge 5 2 2 2 2 7" xfId="43403" xr:uid="{630BB15A-CA5F-4E76-A575-2992AB3F7E82}"/>
    <cellStyle name="20% - uthevingsfarge 5 2 2 2 2_3. Chng in credit spreads" xfId="4312" xr:uid="{C24E94FC-765D-4629-98DC-7B1E7E50BFA7}"/>
    <cellStyle name="20% - uthevingsfarge 5 2 2 2 3" xfId="4313" xr:uid="{47EF59AA-EC0C-4874-BBA5-497085845307}"/>
    <cellStyle name="20% - uthevingsfarge 5 2 2 2 3 2" xfId="4314" xr:uid="{B5B2909D-D0A3-4178-BA60-400219A5D310}"/>
    <cellStyle name="20% - uthevingsfarge 5 2 2 2 3 2 2" xfId="4315" xr:uid="{9D6433A3-70E1-44A1-A195-C27966AB15CC}"/>
    <cellStyle name="20% - uthevingsfarge 5 2 2 2 3 2 2 2" xfId="43404" xr:uid="{1E48E3E2-FA59-4CF2-B9CC-FA994334B501}"/>
    <cellStyle name="20% - uthevingsfarge 5 2 2 2 3 2 2_Expenses" xfId="58226" xr:uid="{07E5EFD3-3807-4E7A-816C-4A4A67EC1EB4}"/>
    <cellStyle name="20% - uthevingsfarge 5 2 2 2 3 2 3" xfId="43405" xr:uid="{32639AA8-FBD9-4B32-B183-38D0FC900F29}"/>
    <cellStyle name="20% - uthevingsfarge 5 2 2 2 3 2 4" xfId="43406" xr:uid="{8BE256AC-F6F2-49B0-A15E-A9F6B34A7E00}"/>
    <cellStyle name="20% - uthevingsfarge 5 2 2 2 3 2_3. Chng in credit spreads" xfId="4316" xr:uid="{292D67CC-36B6-4636-8AE1-C2B87DACC3B1}"/>
    <cellStyle name="20% - uthevingsfarge 5 2 2 2 3 3" xfId="4317" xr:uid="{4340D4DA-ECF7-42B6-A4CB-470A9BF63982}"/>
    <cellStyle name="20% - uthevingsfarge 5 2 2 2 3 3 2" xfId="43407" xr:uid="{816DE153-6686-4111-8B15-755B17040689}"/>
    <cellStyle name="20% - uthevingsfarge 5 2 2 2 3 3_Expenses" xfId="58227" xr:uid="{F996FB50-8268-431E-9246-7C6AF476C01F}"/>
    <cellStyle name="20% - uthevingsfarge 5 2 2 2 3 4" xfId="43408" xr:uid="{6AC69A31-C92D-423B-BF1A-B04C97CA3191}"/>
    <cellStyle name="20% - uthevingsfarge 5 2 2 2 3 5" xfId="43409" xr:uid="{C20378A4-1B7E-4E97-97BC-B956689FA55D}"/>
    <cellStyle name="20% - uthevingsfarge 5 2 2 2 3 6" xfId="43410" xr:uid="{6E6F1BD2-BDF5-4800-89C7-8B4D3819A1C8}"/>
    <cellStyle name="20% - uthevingsfarge 5 2 2 2 3_3. Chng in credit spreads" xfId="4318" xr:uid="{65E48B15-E502-4BA3-95CF-935C1769CB16}"/>
    <cellStyle name="20% - uthevingsfarge 5 2 2 2 4" xfId="4319" xr:uid="{8C415EA2-F7F3-40E0-BD2F-4C4F35FE6908}"/>
    <cellStyle name="20% - uthevingsfarge 5 2 2 2 4 2" xfId="4320" xr:uid="{AF57B90A-02C7-4F79-877F-032246613998}"/>
    <cellStyle name="20% - uthevingsfarge 5 2 2 2 4 2 2" xfId="43411" xr:uid="{6398957D-422A-4EA4-8296-350451963438}"/>
    <cellStyle name="20% - uthevingsfarge 5 2 2 2 4 2_Expenses" xfId="58228" xr:uid="{F86F8044-7E74-4287-9F06-FD094DC3627F}"/>
    <cellStyle name="20% - uthevingsfarge 5 2 2 2 4 3" xfId="16173" xr:uid="{F8A629A6-05C8-4086-8AB2-01BE1687A99B}"/>
    <cellStyle name="20% - uthevingsfarge 5 2 2 2 4 4" xfId="43412" xr:uid="{D9B6E0D7-72D0-42C0-80F2-F61C6A202E46}"/>
    <cellStyle name="20% - uthevingsfarge 5 2 2 2 4_3. Chng in credit spreads" xfId="4321" xr:uid="{E788D73C-37ED-4E4C-A5E5-F45B2A208A60}"/>
    <cellStyle name="20% - uthevingsfarge 5 2 2 2 5" xfId="4322" xr:uid="{928806B5-8C15-45A7-A83D-25E2A2286685}"/>
    <cellStyle name="20% - uthevingsfarge 5 2 2 2 5 2" xfId="4323" xr:uid="{223286A9-BC04-47BB-B395-758C6E6FCE0B}"/>
    <cellStyle name="20% - uthevingsfarge 5 2 2 2 5 3" xfId="16174" xr:uid="{253953F7-DA9D-4630-B37A-53DA89B60840}"/>
    <cellStyle name="20% - uthevingsfarge 5 2 2 2 5_3. Chng in credit spreads" xfId="4324" xr:uid="{EAF4DFD7-D7C1-48BB-B153-C770FE0F6F18}"/>
    <cellStyle name="20% - uthevingsfarge 5 2 2 2 6" xfId="4325" xr:uid="{DC1B8C67-BCCA-46BC-AECD-FC1CCC1D6BA5}"/>
    <cellStyle name="20% - uthevingsfarge 5 2 2 2 7" xfId="16175" xr:uid="{1B69E4E2-51C3-4E2A-8AC7-1D6D6C0AC0F8}"/>
    <cellStyle name="20% - uthevingsfarge 5 2 2 2 8" xfId="43413" xr:uid="{3F4F5851-B917-49F0-AAE7-1781026245AF}"/>
    <cellStyle name="20% - uthevingsfarge 5 2 2 2_3. Chng in credit spreads" xfId="4326" xr:uid="{E9D3B496-606D-4342-8628-5581C087248F}"/>
    <cellStyle name="20% - uthevingsfarge 5 2 2 3" xfId="4327" xr:uid="{46E9D132-919E-4429-8ED3-E353C3CD2F2E}"/>
    <cellStyle name="20% - uthevingsfarge 5 2 2 3 2" xfId="4328" xr:uid="{DA52732A-BE07-4A83-B997-16AA45459D4F}"/>
    <cellStyle name="20% - uthevingsfarge 5 2 2 3 2 2" xfId="4329" xr:uid="{E0297825-0B0C-4178-97A7-F06331DD7E95}"/>
    <cellStyle name="20% - uthevingsfarge 5 2 2 3 2_3. Chng in credit spreads" xfId="4330" xr:uid="{655CC678-629A-4105-92B4-6C6106952B55}"/>
    <cellStyle name="20% - uthevingsfarge 5 2 2 3 3" xfId="4331" xr:uid="{965D115D-6730-48C6-8D9C-B07D66CDC912}"/>
    <cellStyle name="20% - uthevingsfarge 5 2 2 3_3. Chng in credit spreads" xfId="4332" xr:uid="{5E9540BC-6947-4FA5-9834-15D36192D816}"/>
    <cellStyle name="20% - uthevingsfarge 5 2 2 4" xfId="4333" xr:uid="{73B4395C-0A26-4941-ABCB-80289D21FBBB}"/>
    <cellStyle name="20% - uthevingsfarge 5 2 2 4 2" xfId="4334" xr:uid="{31FA77C5-095F-459E-AE18-B5E9E64DB877}"/>
    <cellStyle name="20% - uthevingsfarge 5 2 2 4 2 2" xfId="4335" xr:uid="{990ED64E-D3A0-4F7E-AC09-642927A892EF}"/>
    <cellStyle name="20% - uthevingsfarge 5 2 2 4 2_3. Chng in credit spreads" xfId="4336" xr:uid="{06350283-AB57-4637-8933-B0850FEBB52E}"/>
    <cellStyle name="20% - uthevingsfarge 5 2 2 4 3" xfId="4337" xr:uid="{D3EC659A-C625-4110-9532-FC0E63D4182A}"/>
    <cellStyle name="20% - uthevingsfarge 5 2 2 4_3. Chng in credit spreads" xfId="4338" xr:uid="{B5517BE4-7E05-47BB-A2F6-45337559F55C}"/>
    <cellStyle name="20% - uthevingsfarge 5 2 2 5" xfId="4339" xr:uid="{FE7D99D6-4FAD-4E93-88F4-F3135A7A89ED}"/>
    <cellStyle name="20% - uthevingsfarge 5 2 2 5 2" xfId="4340" xr:uid="{64FA3E10-B4AE-4A39-8A46-5FF0447A4704}"/>
    <cellStyle name="20% - uthevingsfarge 5 2 2 5 2 2" xfId="4341" xr:uid="{D09BDEB7-3E5C-42F9-9F48-7FD650B73CD8}"/>
    <cellStyle name="20% - uthevingsfarge 5 2 2 5 2_3. Chng in credit spreads" xfId="4342" xr:uid="{8A6A40E6-253B-40E6-8D88-50454E904479}"/>
    <cellStyle name="20% - uthevingsfarge 5 2 2 5 3" xfId="4343" xr:uid="{2525086B-5ED4-4263-9482-E8E74F5E1E68}"/>
    <cellStyle name="20% - uthevingsfarge 5 2 2 5_3. Chng in credit spreads" xfId="4344" xr:uid="{B1552E71-5608-4386-B762-A47E4E158696}"/>
    <cellStyle name="20% - uthevingsfarge 5 2 2 6" xfId="4345" xr:uid="{16960450-C77A-41EF-8B74-BAAF7BEC1094}"/>
    <cellStyle name="20% - uthevingsfarge 5 2 2 6 2" xfId="4346" xr:uid="{6158BE20-025A-4D53-87A0-9590DCE1101F}"/>
    <cellStyle name="20% - uthevingsfarge 5 2 2 6 3" xfId="16176" xr:uid="{2C597779-B0B4-43FD-8EE8-350620862A73}"/>
    <cellStyle name="20% - uthevingsfarge 5 2 2 6_3. Chng in credit spreads" xfId="4347" xr:uid="{2459CAF2-8785-4C36-9028-78AD1DFEFFA3}"/>
    <cellStyle name="20% - uthevingsfarge 5 2 2 7" xfId="4348" xr:uid="{B05B88AD-96CC-4F03-BC6B-5BAE2FE0A614}"/>
    <cellStyle name="20% - uthevingsfarge 5 2 2 8" xfId="40954" xr:uid="{37671F65-3E6A-4E3C-A3C7-1F9BE55A2931}"/>
    <cellStyle name="20% - uthevingsfarge 5 2 2_3. Chng in credit spreads" xfId="4349" xr:uid="{5C0D310F-3247-4479-8012-1329B37A08C3}"/>
    <cellStyle name="20% - uthevingsfarge 5 2 3" xfId="4350" xr:uid="{A5074829-0666-4E2A-AEC2-62BBEBEE6D0C}"/>
    <cellStyle name="20% - uthevingsfarge 5 2 3 2" xfId="4351" xr:uid="{89C94D00-86C3-4FAA-A3EE-C6B6164E226E}"/>
    <cellStyle name="20% - uthevingsfarge 5 2 3 2 2" xfId="4352" xr:uid="{7BE2043F-C094-4F0A-8790-02C6B3D50A48}"/>
    <cellStyle name="20% - uthevingsfarge 5 2 3 2 2 2" xfId="4353" xr:uid="{053C2FA6-CDDF-4F97-83A4-AD3B9BA19BAF}"/>
    <cellStyle name="20% - uthevingsfarge 5 2 3 2 2 2 2" xfId="43414" xr:uid="{7B880CDB-E6EC-4B99-BA2A-4FB4FAC30002}"/>
    <cellStyle name="20% - uthevingsfarge 5 2 3 2 2 2 2 2" xfId="43415" xr:uid="{44046F66-D616-4358-AB28-545E27167A47}"/>
    <cellStyle name="20% - uthevingsfarge 5 2 3 2 2 2 3" xfId="43416" xr:uid="{1540DCBC-A43D-4CF6-B4DB-30D5F9996BD4}"/>
    <cellStyle name="20% - uthevingsfarge 5 2 3 2 2 2 4" xfId="43417" xr:uid="{8006294D-6DC6-49EC-B452-3EF7961DC066}"/>
    <cellStyle name="20% - uthevingsfarge 5 2 3 2 2 2_Expenses" xfId="58229" xr:uid="{47C453C6-BD9C-4E5F-A3F7-CE7203686BFA}"/>
    <cellStyle name="20% - uthevingsfarge 5 2 3 2 2 3" xfId="43418" xr:uid="{A778A2BA-0727-49D9-9BAC-BFF89D696904}"/>
    <cellStyle name="20% - uthevingsfarge 5 2 3 2 2 3 2" xfId="43419" xr:uid="{D3ABEE57-10CC-49B2-9589-27840A7A5695}"/>
    <cellStyle name="20% - uthevingsfarge 5 2 3 2 2 4" xfId="43420" xr:uid="{BBAEB00F-083E-4631-8015-C30F576FE8E9}"/>
    <cellStyle name="20% - uthevingsfarge 5 2 3 2 2 5" xfId="43421" xr:uid="{40D2A8F1-9BDA-46EF-86EC-C5A31F57BC17}"/>
    <cellStyle name="20% - uthevingsfarge 5 2 3 2 2 6" xfId="43422" xr:uid="{08D16745-ED77-4FE7-A60C-282DB55B63CF}"/>
    <cellStyle name="20% - uthevingsfarge 5 2 3 2 2_3. Chng in credit spreads" xfId="4354" xr:uid="{6150AB6F-6940-4902-9B82-2CFA1AE436C4}"/>
    <cellStyle name="20% - uthevingsfarge 5 2 3 2 3" xfId="4355" xr:uid="{F1E5DB39-428E-4D2B-9694-5EB6D116D7BE}"/>
    <cellStyle name="20% - uthevingsfarge 5 2 3 2 3 2" xfId="4356" xr:uid="{3E8FD901-E1A8-4082-90AB-206DE82FAA0F}"/>
    <cellStyle name="20% - uthevingsfarge 5 2 3 2 3 2 2" xfId="43423" xr:uid="{B0E82A51-D6E0-48CF-8BF6-8F0A63EF5136}"/>
    <cellStyle name="20% - uthevingsfarge 5 2 3 2 3 2_Expenses" xfId="58230" xr:uid="{422D3085-8962-497A-BECE-AE62F5932A4A}"/>
    <cellStyle name="20% - uthevingsfarge 5 2 3 2 3 3" xfId="43424" xr:uid="{36AD1B38-FC20-40A2-817B-6855E334B1B9}"/>
    <cellStyle name="20% - uthevingsfarge 5 2 3 2 3 4" xfId="43425" xr:uid="{1B8E8315-5BFF-4C42-865D-69F7044056D7}"/>
    <cellStyle name="20% - uthevingsfarge 5 2 3 2 3_3. Chng in credit spreads" xfId="4357" xr:uid="{25B9098A-4DDC-4537-B865-A7992E6D917F}"/>
    <cellStyle name="20% - uthevingsfarge 5 2 3 2 4" xfId="4358" xr:uid="{FFA2D55F-FD32-47C9-88B4-1D3EAECD76C9}"/>
    <cellStyle name="20% - uthevingsfarge 5 2 3 2 4 2" xfId="4359" xr:uid="{B8D5AEBC-710B-49D2-9F01-FBC40B4D7E9B}"/>
    <cellStyle name="20% - uthevingsfarge 5 2 3 2 4_3. Chng in credit spreads" xfId="4360" xr:uid="{D520DF33-0EB0-4070-BB47-C1381C6C0324}"/>
    <cellStyle name="20% - uthevingsfarge 5 2 3 2 5" xfId="4361" xr:uid="{CBD4C17E-FA48-4FA2-A960-1093265C1D86}"/>
    <cellStyle name="20% - uthevingsfarge 5 2 3 2 6" xfId="43426" xr:uid="{FEF3CBBD-21EA-45C9-803E-C6D853A7C1BB}"/>
    <cellStyle name="20% - uthevingsfarge 5 2 3 2 7" xfId="43427" xr:uid="{A1D48148-9918-4EC2-A47C-7660CB25FD09}"/>
    <cellStyle name="20% - uthevingsfarge 5 2 3 2_3. Chng in credit spreads" xfId="4362" xr:uid="{BF0809DB-2526-482F-BCCD-CC315331D125}"/>
    <cellStyle name="20% - uthevingsfarge 5 2 3 3" xfId="4363" xr:uid="{31072F37-8C7E-48FA-94B1-188F1D5B189E}"/>
    <cellStyle name="20% - uthevingsfarge 5 2 3 3 2" xfId="4364" xr:uid="{2AFBB52A-F426-4135-938B-2553DEAA0CFD}"/>
    <cellStyle name="20% - uthevingsfarge 5 2 3 3 2 2" xfId="4365" xr:uid="{E1AF55A0-9B4D-465B-BF71-E0E61AD2E77C}"/>
    <cellStyle name="20% - uthevingsfarge 5 2 3 3 2 2 2" xfId="43428" xr:uid="{44D96104-CA86-4C2E-801C-755281F17B12}"/>
    <cellStyle name="20% - uthevingsfarge 5 2 3 3 2 2_Expenses" xfId="58231" xr:uid="{CFB23481-DB2B-4167-8DA0-EA98A15D3CDA}"/>
    <cellStyle name="20% - uthevingsfarge 5 2 3 3 2 3" xfId="43429" xr:uid="{CCDA8EBB-B964-4F2E-A4AE-D0FCEBE445A6}"/>
    <cellStyle name="20% - uthevingsfarge 5 2 3 3 2 4" xfId="43430" xr:uid="{8D97E678-8D79-46B5-AF13-AF1118D8B5B8}"/>
    <cellStyle name="20% - uthevingsfarge 5 2 3 3 2_3. Chng in credit spreads" xfId="4366" xr:uid="{4627ABBE-84A4-4BBD-80EB-111FED9CFE1B}"/>
    <cellStyle name="20% - uthevingsfarge 5 2 3 3 3" xfId="4367" xr:uid="{839173C6-F6E8-4768-A373-0B3D66DBA97F}"/>
    <cellStyle name="20% - uthevingsfarge 5 2 3 3 3 2" xfId="43431" xr:uid="{A07326AB-BEF9-4EF8-9201-7D60589BC937}"/>
    <cellStyle name="20% - uthevingsfarge 5 2 3 3 3_Expenses" xfId="58232" xr:uid="{B9DFBDF9-0107-4734-A9B9-9584E77A6061}"/>
    <cellStyle name="20% - uthevingsfarge 5 2 3 3 4" xfId="43432" xr:uid="{F628FEAB-18FE-4AB9-A2C8-7CFDFF3F2101}"/>
    <cellStyle name="20% - uthevingsfarge 5 2 3 3 5" xfId="43433" xr:uid="{D8DF9306-4309-4E59-BFB9-6128629A8BD6}"/>
    <cellStyle name="20% - uthevingsfarge 5 2 3 3 6" xfId="43434" xr:uid="{D3AABF3F-EE9C-460F-89BD-F88A195A57A3}"/>
    <cellStyle name="20% - uthevingsfarge 5 2 3 3_3. Chng in credit spreads" xfId="4368" xr:uid="{51072D7D-18A0-4EF4-AFED-7BC9C7FB67FF}"/>
    <cellStyle name="20% - uthevingsfarge 5 2 3 4" xfId="4369" xr:uid="{76EF5530-0894-40B5-B0E8-256FB0EEF52A}"/>
    <cellStyle name="20% - uthevingsfarge 5 2 3 4 2" xfId="4370" xr:uid="{294A2404-C3F7-4AB0-A4B4-560D80B24C61}"/>
    <cellStyle name="20% - uthevingsfarge 5 2 3 4 2 2" xfId="43435" xr:uid="{75C100BF-0C4D-499F-8DED-8DA8B02DE520}"/>
    <cellStyle name="20% - uthevingsfarge 5 2 3 4 2_Expenses" xfId="58233" xr:uid="{583E645B-A02D-4A8D-9A77-BBD8099210DD}"/>
    <cellStyle name="20% - uthevingsfarge 5 2 3 4 3" xfId="16177" xr:uid="{7005C64F-D555-4DA6-B0F0-82C07713F2F7}"/>
    <cellStyle name="20% - uthevingsfarge 5 2 3 4 4" xfId="43436" xr:uid="{4BE58B6C-E602-4A43-B857-136D27D58F60}"/>
    <cellStyle name="20% - uthevingsfarge 5 2 3 4_3. Chng in credit spreads" xfId="4371" xr:uid="{6E07CD19-D80A-4A7F-B3A4-AB16A6C1A7F4}"/>
    <cellStyle name="20% - uthevingsfarge 5 2 3 5" xfId="4372" xr:uid="{437E0AF8-47CC-4228-AEF6-8B643503BB67}"/>
    <cellStyle name="20% - uthevingsfarge 5 2 3 5 2" xfId="4373" xr:uid="{D0398DF2-5845-4D3B-BDC5-721429A2F896}"/>
    <cellStyle name="20% - uthevingsfarge 5 2 3 5 3" xfId="16178" xr:uid="{2AD3459F-31EE-45FC-ADC7-4CDBDB8CB7E0}"/>
    <cellStyle name="20% - uthevingsfarge 5 2 3 5_3. Chng in credit spreads" xfId="4374" xr:uid="{18C32DB3-31CA-4785-80EE-9B2B31DA4F0D}"/>
    <cellStyle name="20% - uthevingsfarge 5 2 3 6" xfId="4375" xr:uid="{CCF3DCBC-F6D0-4B65-AC3A-FE32C4442ABD}"/>
    <cellStyle name="20% - uthevingsfarge 5 2 3 6 2" xfId="4376" xr:uid="{86BA033F-0A37-47DA-9F51-7FAD473C82FF}"/>
    <cellStyle name="20% - uthevingsfarge 5 2 3 6_3. Chng in credit spreads" xfId="4377" xr:uid="{51FF54EF-FF22-41ED-AFDE-7CD856B36E66}"/>
    <cellStyle name="20% - uthevingsfarge 5 2 3 7" xfId="4378" xr:uid="{51E24FA3-A615-4536-AD7D-D408D5B65DA4}"/>
    <cellStyle name="20% - uthevingsfarge 5 2 3 8" xfId="40955" xr:uid="{5769C7AF-CF2C-4A95-A2CB-AAF403D3C572}"/>
    <cellStyle name="20% - uthevingsfarge 5 2 3_3. Chng in credit spreads" xfId="4379" xr:uid="{1FBAEDEA-31FF-4EC2-A169-4B5C07708DA5}"/>
    <cellStyle name="20% - uthevingsfarge 5 2 4" xfId="4380" xr:uid="{49963CE6-44D0-4529-A6E0-B37C932E3FB2}"/>
    <cellStyle name="20% - uthevingsfarge 5 2 4 2" xfId="4381" xr:uid="{E0FD252D-B2FF-4486-9170-8678D68BD1CB}"/>
    <cellStyle name="20% - uthevingsfarge 5 2 4 2 2" xfId="4382" xr:uid="{E874A5CC-43EB-4549-89A0-FEDE4ADE8068}"/>
    <cellStyle name="20% - uthevingsfarge 5 2 4 2 2 2" xfId="43437" xr:uid="{F7ADB68B-1834-44BC-8417-57A003C1CE9C}"/>
    <cellStyle name="20% - uthevingsfarge 5 2 4 2 2 2 2" xfId="43438" xr:uid="{29D0F9D0-F38C-4C6A-9AC1-9E7BC1C9602D}"/>
    <cellStyle name="20% - uthevingsfarge 5 2 4 2 2 2 2 2" xfId="43439" xr:uid="{630CFE61-79EE-49F8-9ADE-8411F33FECBF}"/>
    <cellStyle name="20% - uthevingsfarge 5 2 4 2 2 2 3" xfId="43440" xr:uid="{E2F46AA2-C2C5-40B2-A4A7-9781C8930B11}"/>
    <cellStyle name="20% - uthevingsfarge 5 2 4 2 2 2 4" xfId="43441" xr:uid="{8B5A99E9-4277-463C-90CE-6867D7E1E1C2}"/>
    <cellStyle name="20% - uthevingsfarge 5 2 4 2 2 3" xfId="43442" xr:uid="{08C7282F-B7C0-4CD2-9ECF-DD93EA0E78F7}"/>
    <cellStyle name="20% - uthevingsfarge 5 2 4 2 2 3 2" xfId="43443" xr:uid="{2409EB14-453A-4341-9002-5E75A6839C40}"/>
    <cellStyle name="20% - uthevingsfarge 5 2 4 2 2 4" xfId="43444" xr:uid="{A42199B9-74AF-4306-8DBF-3862A96CFD92}"/>
    <cellStyle name="20% - uthevingsfarge 5 2 4 2 2 5" xfId="43445" xr:uid="{AA01E328-EF25-43BC-A829-8966957A58FD}"/>
    <cellStyle name="20% - uthevingsfarge 5 2 4 2 2 6" xfId="43446" xr:uid="{A21C57DA-BA33-4C8D-B385-D5CE3994CD14}"/>
    <cellStyle name="20% - uthevingsfarge 5 2 4 2 2_Expenses" xfId="58234" xr:uid="{AAA59261-20BD-4645-B776-BC0A595165BE}"/>
    <cellStyle name="20% - uthevingsfarge 5 2 4 2 3" xfId="43447" xr:uid="{5CE774DB-FEAC-4342-BEF9-DFDB7C41F5FA}"/>
    <cellStyle name="20% - uthevingsfarge 5 2 4 2 3 2" xfId="43448" xr:uid="{A62648D1-35CB-4ABC-8946-1CB7BC3589FC}"/>
    <cellStyle name="20% - uthevingsfarge 5 2 4 2 3 2 2" xfId="43449" xr:uid="{9963BDEB-A6AA-4622-9D3A-9E841E696A85}"/>
    <cellStyle name="20% - uthevingsfarge 5 2 4 2 3 3" xfId="43450" xr:uid="{BE0C88F1-5F3F-46AF-9A87-EF0F71D71B9A}"/>
    <cellStyle name="20% - uthevingsfarge 5 2 4 2 3 4" xfId="43451" xr:uid="{EDB83B7A-34B7-4A89-A74E-7802FF3C5233}"/>
    <cellStyle name="20% - uthevingsfarge 5 2 4 2 4" xfId="43452" xr:uid="{284817A5-3019-47B8-841B-18449AF99C54}"/>
    <cellStyle name="20% - uthevingsfarge 5 2 4 2 4 2" xfId="43453" xr:uid="{B2557228-2E19-45BC-8081-37630E8B4246}"/>
    <cellStyle name="20% - uthevingsfarge 5 2 4 2 5" xfId="43454" xr:uid="{BC557740-DF5B-43F0-AAC6-0165C9F34643}"/>
    <cellStyle name="20% - uthevingsfarge 5 2 4 2 6" xfId="43455" xr:uid="{74A93C59-CF76-4B54-8EC5-0042FBF82BDB}"/>
    <cellStyle name="20% - uthevingsfarge 5 2 4 2 7" xfId="43456" xr:uid="{56479DB2-E5B6-4298-BC3E-5E01BDFC5B89}"/>
    <cellStyle name="20% - uthevingsfarge 5 2 4 2_3. Chng in credit spreads" xfId="4383" xr:uid="{EB36FB79-9B0D-46D5-B10B-85CD492FF3C4}"/>
    <cellStyle name="20% - uthevingsfarge 5 2 4 3" xfId="4384" xr:uid="{BDC6CE25-54EA-405A-87BA-BAB7F0AAE742}"/>
    <cellStyle name="20% - uthevingsfarge 5 2 4 3 2" xfId="4385" xr:uid="{8D0435EE-44F9-4BD6-9D29-770A9C5FC1EB}"/>
    <cellStyle name="20% - uthevingsfarge 5 2 4 3 2 2" xfId="43457" xr:uid="{D460EFF2-CE8F-4ABF-AE98-D328F9F16CD7}"/>
    <cellStyle name="20% - uthevingsfarge 5 2 4 3 2 2 2" xfId="43458" xr:uid="{DCDED826-F882-498E-A602-F072991D040E}"/>
    <cellStyle name="20% - uthevingsfarge 5 2 4 3 2 3" xfId="43459" xr:uid="{925D656F-1189-4F20-9D36-381BB402E8AD}"/>
    <cellStyle name="20% - uthevingsfarge 5 2 4 3 2 4" xfId="43460" xr:uid="{3188CE2D-B5B7-4CC6-9322-61C57DD15129}"/>
    <cellStyle name="20% - uthevingsfarge 5 2 4 3 2_Expenses" xfId="58235" xr:uid="{D575881B-640F-4ED1-9814-8C956269FD57}"/>
    <cellStyle name="20% - uthevingsfarge 5 2 4 3 3" xfId="43461" xr:uid="{FF225421-A45B-4736-B4EE-F874AB3C1C5D}"/>
    <cellStyle name="20% - uthevingsfarge 5 2 4 3 3 2" xfId="43462" xr:uid="{BE7AE6C1-F734-4CA2-9BB5-ED84255AC1C4}"/>
    <cellStyle name="20% - uthevingsfarge 5 2 4 3 4" xfId="43463" xr:uid="{2BE0DDCB-D517-4D67-B84D-D9A541E64829}"/>
    <cellStyle name="20% - uthevingsfarge 5 2 4 3 5" xfId="43464" xr:uid="{70C0E0F5-2922-44C1-9CB4-90587EF172FF}"/>
    <cellStyle name="20% - uthevingsfarge 5 2 4 3 6" xfId="43465" xr:uid="{BD0D0BEF-9087-44D9-8250-81F7CC0642B1}"/>
    <cellStyle name="20% - uthevingsfarge 5 2 4 3_3. Chng in credit spreads" xfId="4386" xr:uid="{673CEC9D-A299-4EE1-8995-CA2AC9CA0447}"/>
    <cellStyle name="20% - uthevingsfarge 5 2 4 4" xfId="4387" xr:uid="{72E5567C-6406-44F6-92CC-92FF9CE473C3}"/>
    <cellStyle name="20% - uthevingsfarge 5 2 4 4 2" xfId="4388" xr:uid="{33DEB8BD-E234-4891-BEE3-CA79C2951F83}"/>
    <cellStyle name="20% - uthevingsfarge 5 2 4 4 2 2" xfId="43466" xr:uid="{E6B41411-BF7B-4D32-9E57-381C02E8F099}"/>
    <cellStyle name="20% - uthevingsfarge 5 2 4 4 2_Expenses" xfId="58236" xr:uid="{57BFA72E-8EEE-4016-886C-1CB0AF8F18F6}"/>
    <cellStyle name="20% - uthevingsfarge 5 2 4 4 3" xfId="43467" xr:uid="{E93F43A6-924E-4036-B157-F69E26F9CA27}"/>
    <cellStyle name="20% - uthevingsfarge 5 2 4 4 4" xfId="43468" xr:uid="{C4BE646D-C4CA-4396-A074-AD06C348365C}"/>
    <cellStyle name="20% - uthevingsfarge 5 2 4 4_3. Chng in credit spreads" xfId="4389" xr:uid="{BCB67F68-1BC3-458D-B02B-A84258027BBA}"/>
    <cellStyle name="20% - uthevingsfarge 5 2 4 5" xfId="4390" xr:uid="{E3B9A688-720C-4E1A-808A-0A4B3ED2AD2E}"/>
    <cellStyle name="20% - uthevingsfarge 5 2 4 5 2" xfId="43469" xr:uid="{B5A69053-F6E7-4F94-9D04-A1E8DFD2CA18}"/>
    <cellStyle name="20% - uthevingsfarge 5 2 4 5_Expenses" xfId="58237" xr:uid="{76ED65A7-CE09-4B8D-B6B8-535C6EC9436B}"/>
    <cellStyle name="20% - uthevingsfarge 5 2 4 6" xfId="43470" xr:uid="{AC512FB1-11A7-469C-905C-D1280D28B854}"/>
    <cellStyle name="20% - uthevingsfarge 5 2 4 7" xfId="43471" xr:uid="{1214E3B4-FE16-4D4D-9521-29B776046E93}"/>
    <cellStyle name="20% - uthevingsfarge 5 2 4 8" xfId="43472" xr:uid="{5219F9EB-CE6B-48F8-9C7E-F9F58E374CFA}"/>
    <cellStyle name="20% - uthevingsfarge 5 2 4_3. Chng in credit spreads" xfId="4391" xr:uid="{9AB63B39-B577-4C10-A1C0-B6823A65C4A9}"/>
    <cellStyle name="20% - uthevingsfarge 5 2 5" xfId="4392" xr:uid="{897021B0-6CFA-41D7-B995-6C86BDB11C17}"/>
    <cellStyle name="20% - uthevingsfarge 5 2 5 2" xfId="4393" xr:uid="{D90395F8-7D44-4775-8847-0316912E1769}"/>
    <cellStyle name="20% - uthevingsfarge 5 2 5 2 2" xfId="4394" xr:uid="{D5BAD8AE-C04E-4739-9DA9-341A3F0FF3FC}"/>
    <cellStyle name="20% - uthevingsfarge 5 2 5 2 2 2" xfId="43473" xr:uid="{189BE055-E37C-431D-9E6A-FF6E05F2E6F2}"/>
    <cellStyle name="20% - uthevingsfarge 5 2 5 2 2 2 2" xfId="43474" xr:uid="{0E549942-D8AF-4C10-885E-2782C1D09ACA}"/>
    <cellStyle name="20% - uthevingsfarge 5 2 5 2 2 3" xfId="43475" xr:uid="{236F8132-BDFC-4DB6-9B63-55664F41723E}"/>
    <cellStyle name="20% - uthevingsfarge 5 2 5 2 2 4" xfId="43476" xr:uid="{698C918D-9A65-466F-9AE3-8405E6B4DED4}"/>
    <cellStyle name="20% - uthevingsfarge 5 2 5 2 2_Expenses" xfId="58238" xr:uid="{79181E84-1BD3-4E4A-BDF1-1B5973C9C016}"/>
    <cellStyle name="20% - uthevingsfarge 5 2 5 2 3" xfId="43477" xr:uid="{2A883676-BD96-4736-8E36-8025AA77E660}"/>
    <cellStyle name="20% - uthevingsfarge 5 2 5 2 3 2" xfId="43478" xr:uid="{92B23FB5-53F9-4EE2-9301-7594C3180254}"/>
    <cellStyle name="20% - uthevingsfarge 5 2 5 2 4" xfId="43479" xr:uid="{F03F0C96-98FE-4CE9-AAFF-73884E18E037}"/>
    <cellStyle name="20% - uthevingsfarge 5 2 5 2 5" xfId="43480" xr:uid="{0CABC633-67F0-49F5-A2BC-25430AC2EF61}"/>
    <cellStyle name="20% - uthevingsfarge 5 2 5 2 6" xfId="43481" xr:uid="{084BC31B-EC1A-4459-A706-A76BD1DF8911}"/>
    <cellStyle name="20% - uthevingsfarge 5 2 5 2_3. Chng in credit spreads" xfId="4395" xr:uid="{73E19A32-D5DD-4F21-8C74-05C24A8BFD03}"/>
    <cellStyle name="20% - uthevingsfarge 5 2 5 3" xfId="4396" xr:uid="{D15BE1A7-CA80-491B-9E18-820161F2FB91}"/>
    <cellStyle name="20% - uthevingsfarge 5 2 5 3 2" xfId="43482" xr:uid="{0F4AF9ED-2AD9-4D56-BC27-E8DEF2446B95}"/>
    <cellStyle name="20% - uthevingsfarge 5 2 5 3 2 2" xfId="43483" xr:uid="{0A00959C-5A83-41DB-9E9C-10821132E19C}"/>
    <cellStyle name="20% - uthevingsfarge 5 2 5 3 3" xfId="43484" xr:uid="{1E0ECCE8-2B86-4D21-809B-A4E8E28785A0}"/>
    <cellStyle name="20% - uthevingsfarge 5 2 5 3 4" xfId="43485" xr:uid="{AD6FA32E-BD11-4720-9DCF-6DD6BF16104C}"/>
    <cellStyle name="20% - uthevingsfarge 5 2 5 3_Expenses" xfId="58239" xr:uid="{AE188A8F-1820-4CA6-8448-0DC5B1FADB88}"/>
    <cellStyle name="20% - uthevingsfarge 5 2 5 4" xfId="16179" xr:uid="{6F8A00D5-A099-400A-99C7-32BAA4CE7549}"/>
    <cellStyle name="20% - uthevingsfarge 5 2 5 4 2" xfId="43487" xr:uid="{2A5983C5-583A-4A8F-9C3A-2CC2EAE39448}"/>
    <cellStyle name="20% - uthevingsfarge 5 2 5 4_Non-NII" xfId="43486" xr:uid="{E7028290-31D1-46F6-A1C5-2575920E6F77}"/>
    <cellStyle name="20% - uthevingsfarge 5 2 5 5" xfId="43488" xr:uid="{C9CDFFDB-FF79-4A61-82DF-10BEFBD08F7C}"/>
    <cellStyle name="20% - uthevingsfarge 5 2 5 6" xfId="43489" xr:uid="{6DAF7A92-56F1-4504-A914-1FB9866EAEB8}"/>
    <cellStyle name="20% - uthevingsfarge 5 2 5 7" xfId="43490" xr:uid="{E17DA8FE-A919-48CA-93F4-6FA9AC1884CD}"/>
    <cellStyle name="20% - uthevingsfarge 5 2 5_3. Chng in credit spreads" xfId="4397" xr:uid="{EC59C07A-5662-4608-92A0-5CA372AA2FC6}"/>
    <cellStyle name="20% - uthevingsfarge 5 2 6" xfId="4398" xr:uid="{BC78C57F-89FD-4FDC-99F5-8431E29D6AE8}"/>
    <cellStyle name="20% - uthevingsfarge 5 2 6 2" xfId="4399" xr:uid="{3F8616C4-D0AA-49FF-B04E-AEB625377B81}"/>
    <cellStyle name="20% - uthevingsfarge 5 2 6 2 2" xfId="4400" xr:uid="{55721CC0-378B-40CB-A0D8-7E80CFC5D45B}"/>
    <cellStyle name="20% - uthevingsfarge 5 2 6 2 2 2" xfId="43491" xr:uid="{46D84341-58CA-4C41-9411-A6F492E918B9}"/>
    <cellStyle name="20% - uthevingsfarge 5 2 6 2 2_Expenses" xfId="58240" xr:uid="{BDED0729-E451-4B80-BDC5-A2A764F1EFA5}"/>
    <cellStyle name="20% - uthevingsfarge 5 2 6 2 3" xfId="43492" xr:uid="{E9256A69-7D41-4CF1-8524-30C06068DB1A}"/>
    <cellStyle name="20% - uthevingsfarge 5 2 6 2 4" xfId="43493" xr:uid="{F6582D56-E16C-499C-9E8B-52722693A2B2}"/>
    <cellStyle name="20% - uthevingsfarge 5 2 6 2_3. Chng in credit spreads" xfId="4401" xr:uid="{B1496D76-F787-49F3-BCDE-B47F90006389}"/>
    <cellStyle name="20% - uthevingsfarge 5 2 6 3" xfId="4402" xr:uid="{598B1274-13CF-40D7-9969-738478D51DE7}"/>
    <cellStyle name="20% - uthevingsfarge 5 2 6 3 2" xfId="43494" xr:uid="{93B00B19-011B-45E8-B9CD-797FA068F20E}"/>
    <cellStyle name="20% - uthevingsfarge 5 2 6 3_Expenses" xfId="58241" xr:uid="{0747891F-9274-47A0-AF58-3BDDDBA4DEB1}"/>
    <cellStyle name="20% - uthevingsfarge 5 2 6 4" xfId="16180" xr:uid="{D31F923C-6292-4364-87D6-19A7A8B60B07}"/>
    <cellStyle name="20% - uthevingsfarge 5 2 6 5" xfId="43495" xr:uid="{86928E6C-4CB6-4D0E-A87F-049F6C24CD7C}"/>
    <cellStyle name="20% - uthevingsfarge 5 2 6 6" xfId="43496" xr:uid="{D547187D-258C-448E-B6E3-9A987370DD5E}"/>
    <cellStyle name="20% - uthevingsfarge 5 2 6_3. Chng in credit spreads" xfId="4403" xr:uid="{61A6A7F2-769D-4071-BACA-A44A7DF85F57}"/>
    <cellStyle name="20% - uthevingsfarge 5 2 7" xfId="4404" xr:uid="{72818EE5-EAD8-4CCB-9BD1-9C482D536C17}"/>
    <cellStyle name="20% - uthevingsfarge 5 2 7 2" xfId="4405" xr:uid="{2A1975E5-A8AB-4C70-82F1-CD9E0C1F834D}"/>
    <cellStyle name="20% - uthevingsfarge 5 2 7 2 2" xfId="16181" xr:uid="{9FFE9054-987F-4A9F-8AB1-AB00A9A661B4}"/>
    <cellStyle name="20% - uthevingsfarge 5 2 7 2_AVA DVA EL" xfId="16182" xr:uid="{4C43A5D0-FBDF-4D7A-8F76-73D4861AD3BC}"/>
    <cellStyle name="20% - uthevingsfarge 5 2 7 3" xfId="16183" xr:uid="{32D7DBED-8D7C-4B47-8992-5F5CCA8521B4}"/>
    <cellStyle name="20% - uthevingsfarge 5 2 7 4" xfId="16184" xr:uid="{D0473D34-1C38-412E-870A-4824317A1089}"/>
    <cellStyle name="20% - uthevingsfarge 5 2 7_3. Chng in credit spreads" xfId="4406" xr:uid="{0E4324EF-DED1-498B-9440-F1C1C18C9BFE}"/>
    <cellStyle name="20% - uthevingsfarge 5 2 8" xfId="4407" xr:uid="{8EE37045-E57E-4A16-9AD0-2197E019BB6B}"/>
    <cellStyle name="20% - uthevingsfarge 5 2 8 2" xfId="4408" xr:uid="{7BAB811B-5EF6-499C-9349-14154B3C64CE}"/>
    <cellStyle name="20% - uthevingsfarge 5 2 8 3" xfId="16185" xr:uid="{D276DC04-1AAA-4CC6-A264-43C56414AE3C}"/>
    <cellStyle name="20% - uthevingsfarge 5 2 8_3. Chng in credit spreads" xfId="4409" xr:uid="{79FABB76-8CC9-47AF-9623-48890BAEBDC2}"/>
    <cellStyle name="20% - uthevingsfarge 5 2 9" xfId="16186" xr:uid="{171F856E-71C5-4DD7-B0E1-58E5DE4968A3}"/>
    <cellStyle name="20% - uthevingsfarge 5 2 9 2" xfId="16187" xr:uid="{32911FCD-DDCF-489A-B919-07811464B483}"/>
    <cellStyle name="20% - uthevingsfarge 5 2 9 3" xfId="16188" xr:uid="{B6BAFEC8-FD58-4C22-8F30-18DBAFE51BDE}"/>
    <cellStyle name="20% - uthevingsfarge 5 2 9_AVA DVA EL" xfId="16189" xr:uid="{3AC13C61-11BD-4A0E-853C-81A48B650D55}"/>
    <cellStyle name="20% - uthevingsfarge 5 2_4Q16" xfId="16190" xr:uid="{B6B5DD63-4279-4DEE-82E0-2FFBFE06534B}"/>
    <cellStyle name="20% - uthevingsfarge 5 20" xfId="16191" xr:uid="{45F4E47C-3204-47CB-8F55-46DA8FD1282D}"/>
    <cellStyle name="20% - uthevingsfarge 5 20 2" xfId="16192" xr:uid="{14BBCBEF-AB59-418E-9682-2B45767AD9DA}"/>
    <cellStyle name="20% - uthevingsfarge 5 20 2 2" xfId="16193" xr:uid="{048CAB70-175C-4E80-963A-2D3081AA9BF7}"/>
    <cellStyle name="20% - uthevingsfarge 5 20 2 3" xfId="51078" xr:uid="{59C93383-FD84-403E-BEFC-CA26CB79CB52}"/>
    <cellStyle name="20% - uthevingsfarge 5 20 2_AVA DVA EL" xfId="16194" xr:uid="{D1CFC1FC-253F-48CD-BA4E-A69D3685B267}"/>
    <cellStyle name="20% - uthevingsfarge 5 20 3" xfId="16195" xr:uid="{4C307F6E-7E42-4A82-A186-18F14FE64E8E}"/>
    <cellStyle name="20% - uthevingsfarge 5 20 4" xfId="51079" xr:uid="{7E422163-8B16-4D3A-9EAE-B521D89731BC}"/>
    <cellStyle name="20% - uthevingsfarge 5 20_4Q16" xfId="16196" xr:uid="{95E95387-4870-4AB2-A93D-F6758457C206}"/>
    <cellStyle name="20% - uthevingsfarge 5 200" xfId="51080" xr:uid="{99DD943D-F06F-4FA5-A2D2-4042679B8BC4}"/>
    <cellStyle name="20% - uthevingsfarge 5 201" xfId="51081" xr:uid="{6A5FC043-7D09-4BA9-87B2-2B8CB8850675}"/>
    <cellStyle name="20% - uthevingsfarge 5 202" xfId="51082" xr:uid="{F729DBE9-0DC2-4544-96FB-22D382ABEFBA}"/>
    <cellStyle name="20% - uthevingsfarge 5 203" xfId="51083" xr:uid="{264B0C84-D914-4AEA-973C-B2616325D8DA}"/>
    <cellStyle name="20% - uthevingsfarge 5 204" xfId="51084" xr:uid="{2A720434-AB9B-49EE-9AC9-09C4A850BC2B}"/>
    <cellStyle name="20% - uthevingsfarge 5 205" xfId="51085" xr:uid="{88B1DB68-19DE-4B1C-8D79-07BE6183FD2B}"/>
    <cellStyle name="20% - uthevingsfarge 5 206" xfId="51086" xr:uid="{6AA89D58-A0C8-4A0A-AB3D-9E08D14BDEDF}"/>
    <cellStyle name="20% - uthevingsfarge 5 207" xfId="51087" xr:uid="{58E78061-2963-4CD2-B71E-13F2457AFC2F}"/>
    <cellStyle name="20% - uthevingsfarge 5 208" xfId="51088" xr:uid="{0840B28C-E692-46A3-9C46-BFAF2A0A6BAB}"/>
    <cellStyle name="20% - uthevingsfarge 5 209" xfId="51089" xr:uid="{819C76FA-DBE9-4314-AAB8-C5121844E104}"/>
    <cellStyle name="20% - uthevingsfarge 5 21" xfId="16197" xr:uid="{89753B1A-8355-4737-BD17-23C880B7CA07}"/>
    <cellStyle name="20% - uthevingsfarge 5 21 2" xfId="16198" xr:uid="{EDFCD3CF-4C6C-4F00-BB1A-BF53F88FE07F}"/>
    <cellStyle name="20% - uthevingsfarge 5 21 2 2" xfId="16199" xr:uid="{D860C542-4910-4844-85F3-9D5DE161A268}"/>
    <cellStyle name="20% - uthevingsfarge 5 21 2 3" xfId="51090" xr:uid="{1F9650EF-8A02-4470-9FBB-58262B93E97C}"/>
    <cellStyle name="20% - uthevingsfarge 5 21 2_AVA DVA EL" xfId="16200" xr:uid="{594E9643-EF9E-4831-9C53-9CEAF37EDEC6}"/>
    <cellStyle name="20% - uthevingsfarge 5 21 3" xfId="16201" xr:uid="{C193A1C9-2926-4A2E-AB8A-D9A540282E9D}"/>
    <cellStyle name="20% - uthevingsfarge 5 21 4" xfId="51091" xr:uid="{57923780-5272-4AB1-A1FE-E12BCE70A53C}"/>
    <cellStyle name="20% - uthevingsfarge 5 21_4Q16" xfId="16202" xr:uid="{61271A32-A908-4AFB-AFED-8F8A91E2DEB2}"/>
    <cellStyle name="20% - uthevingsfarge 5 210" xfId="51092" xr:uid="{F18E1FB3-E441-4E09-86AF-FCE11D146E37}"/>
    <cellStyle name="20% - uthevingsfarge 5 211" xfId="51093" xr:uid="{F46D0F9A-6CD9-4D0B-A89C-1ED926F407F0}"/>
    <cellStyle name="20% - uthevingsfarge 5 212" xfId="51094" xr:uid="{395B5B3C-5C3D-4B3A-A028-F1B33A81E3F3}"/>
    <cellStyle name="20% - uthevingsfarge 5 213" xfId="51095" xr:uid="{467F227C-44A2-4812-8F8F-A3FC76A269A6}"/>
    <cellStyle name="20% - uthevingsfarge 5 214" xfId="51096" xr:uid="{FB530FCB-28BD-457B-98C4-7CAE7A7E4E2B}"/>
    <cellStyle name="20% - uthevingsfarge 5 215" xfId="51097" xr:uid="{DD76F281-5641-4C48-B9DD-FB5AD1173F0B}"/>
    <cellStyle name="20% - uthevingsfarge 5 216" xfId="51098" xr:uid="{D165218B-74AC-48FD-9854-97E792415FA1}"/>
    <cellStyle name="20% - uthevingsfarge 5 217" xfId="51099" xr:uid="{48257C89-3FED-495C-9232-FD860A7A0524}"/>
    <cellStyle name="20% - uthevingsfarge 5 218" xfId="51100" xr:uid="{E51B3275-CDB2-4DE1-9B80-1A08CAEEE225}"/>
    <cellStyle name="20% - uthevingsfarge 5 219" xfId="51101" xr:uid="{D9BF3250-64FF-4577-90B4-F630EEA87C61}"/>
    <cellStyle name="20% - uthevingsfarge 5 22" xfId="16203" xr:uid="{175CEAA9-A20A-47B2-A40E-BB0362EC3655}"/>
    <cellStyle name="20% - uthevingsfarge 5 22 2" xfId="16204" xr:uid="{4E92FCE3-2621-4AE7-AF28-DB67261E192C}"/>
    <cellStyle name="20% - uthevingsfarge 5 22 2 2" xfId="16205" xr:uid="{33BAA5D7-725A-4158-BD30-ED08CEEB9F95}"/>
    <cellStyle name="20% - uthevingsfarge 5 22 2 3" xfId="51102" xr:uid="{7ED28D93-49FB-4522-8F39-B453398E3D23}"/>
    <cellStyle name="20% - uthevingsfarge 5 22 2_AVA DVA EL" xfId="16206" xr:uid="{B3D70662-D8A0-4DF6-8FA9-9FA1DCD524FD}"/>
    <cellStyle name="20% - uthevingsfarge 5 22 3" xfId="16207" xr:uid="{CDDA7D75-0886-41F5-BD9B-CAE12ECB008A}"/>
    <cellStyle name="20% - uthevingsfarge 5 22 4" xfId="51103" xr:uid="{FD061205-C013-4BB4-9037-B954703FBA89}"/>
    <cellStyle name="20% - uthevingsfarge 5 22_4Q16" xfId="16208" xr:uid="{C6B22D35-DFAE-4F08-95C0-2B276143D454}"/>
    <cellStyle name="20% - uthevingsfarge 5 220" xfId="51104" xr:uid="{2D91694A-0F44-4189-9550-60AAEBC38F00}"/>
    <cellStyle name="20% - uthevingsfarge 5 221" xfId="51105" xr:uid="{3C844B1D-C711-4B2B-9D67-A86EA7A82E02}"/>
    <cellStyle name="20% - uthevingsfarge 5 222" xfId="51106" xr:uid="{D227D7FA-6C38-4BD5-AA6D-AFA83042D5D8}"/>
    <cellStyle name="20% - uthevingsfarge 5 223" xfId="51107" xr:uid="{DC23C611-2674-4B70-A7E1-0DFC58A4B4F4}"/>
    <cellStyle name="20% - uthevingsfarge 5 224" xfId="51108" xr:uid="{BE069133-9E4C-42EB-B04A-19E92ED773FB}"/>
    <cellStyle name="20% - uthevingsfarge 5 225" xfId="51109" xr:uid="{DE545AAE-2DCD-4985-A5DB-D12518301CBA}"/>
    <cellStyle name="20% - uthevingsfarge 5 226" xfId="51110" xr:uid="{31B481A4-B581-4D5C-879B-0298E0761F86}"/>
    <cellStyle name="20% - uthevingsfarge 5 227" xfId="51111" xr:uid="{F8BCFC4B-5C00-4D02-A76F-0F7215E4077C}"/>
    <cellStyle name="20% - uthevingsfarge 5 228" xfId="51112" xr:uid="{A0B512DD-D300-48ED-916D-1883EBEB5C23}"/>
    <cellStyle name="20% - uthevingsfarge 5 229" xfId="51113" xr:uid="{576B1B6E-B0A5-454F-8390-384C7C6617A0}"/>
    <cellStyle name="20% - uthevingsfarge 5 23" xfId="16209" xr:uid="{4F1CD803-E5EE-4DBD-8704-9074031AAD8F}"/>
    <cellStyle name="20% - uthevingsfarge 5 23 2" xfId="16210" xr:uid="{170519AC-1620-4BF4-B0C1-0B01C6E44A84}"/>
    <cellStyle name="20% - uthevingsfarge 5 23 2 2" xfId="16211" xr:uid="{123B9B03-4C25-4D42-AAA6-5E080D28C466}"/>
    <cellStyle name="20% - uthevingsfarge 5 23 2 3" xfId="51114" xr:uid="{D5F6AB1F-EA2D-451D-A7A5-9FFD2E66B7F3}"/>
    <cellStyle name="20% - uthevingsfarge 5 23 2_AVA DVA EL" xfId="16212" xr:uid="{3B08330D-E70F-43C3-B68D-A61DBA73E9E7}"/>
    <cellStyle name="20% - uthevingsfarge 5 23 3" xfId="16213" xr:uid="{CF8376B6-69D9-4FB0-BD86-B4DFFFFAFDD5}"/>
    <cellStyle name="20% - uthevingsfarge 5 23 4" xfId="51115" xr:uid="{4BEB944C-2212-4232-AA47-7E9E6192677F}"/>
    <cellStyle name="20% - uthevingsfarge 5 23_4Q16" xfId="16214" xr:uid="{02526826-7346-4189-A480-1D275A175773}"/>
    <cellStyle name="20% - uthevingsfarge 5 230" xfId="51116" xr:uid="{C4EADE05-054C-4E79-AB25-797BDAF46940}"/>
    <cellStyle name="20% - uthevingsfarge 5 24" xfId="16215" xr:uid="{3AFB9BC6-63C0-4795-93C2-5D311AF8F348}"/>
    <cellStyle name="20% - uthevingsfarge 5 24 2" xfId="16216" xr:uid="{3B474D30-82D6-4EAD-AE09-9F81C028576F}"/>
    <cellStyle name="20% - uthevingsfarge 5 24 2 2" xfId="16217" xr:uid="{71E0CBE5-DAEB-4668-85D3-9E4DE9A9E132}"/>
    <cellStyle name="20% - uthevingsfarge 5 24 2 3" xfId="51117" xr:uid="{4F4C3FFD-C64D-48C7-A76D-2E878032B2BC}"/>
    <cellStyle name="20% - uthevingsfarge 5 24 2_AVA DVA EL" xfId="16218" xr:uid="{780C6BD1-9C4A-48A2-B4B2-83B9CC5273A2}"/>
    <cellStyle name="20% - uthevingsfarge 5 24 3" xfId="16219" xr:uid="{59BC5BDB-9C7F-43B1-B032-D08FFCDEBBED}"/>
    <cellStyle name="20% - uthevingsfarge 5 24 4" xfId="51118" xr:uid="{DB3153A7-A6CB-4C0A-B3AC-C190B299FADD}"/>
    <cellStyle name="20% - uthevingsfarge 5 24_4Q16" xfId="16220" xr:uid="{DD7D5517-E251-4DFF-94CD-F4FABA380EC3}"/>
    <cellStyle name="20% - uthevingsfarge 5 25" xfId="16221" xr:uid="{4EE8E895-3E2C-4661-A81D-E2FE602756CC}"/>
    <cellStyle name="20% - uthevingsfarge 5 25 2" xfId="16222" xr:uid="{05AF1981-1CEB-4544-BF05-364C63278E43}"/>
    <cellStyle name="20% - uthevingsfarge 5 25 2 2" xfId="16223" xr:uid="{AFBAC567-F999-48F7-BBA9-F66FED4C2B6F}"/>
    <cellStyle name="20% - uthevingsfarge 5 25 2 3" xfId="51119" xr:uid="{D6E67500-D5DB-4C9A-BBB2-70DE12DAD4CD}"/>
    <cellStyle name="20% - uthevingsfarge 5 25 2_AVA DVA EL" xfId="16224" xr:uid="{28A70077-94DB-4373-BFDD-17A6304642B4}"/>
    <cellStyle name="20% - uthevingsfarge 5 25 3" xfId="16225" xr:uid="{D0D37753-E1A9-48F4-AD21-76BA7A776E1B}"/>
    <cellStyle name="20% - uthevingsfarge 5 25 4" xfId="51120" xr:uid="{AB627556-F7B6-4A19-BB0B-644B1912E07B}"/>
    <cellStyle name="20% - uthevingsfarge 5 25_4Q16" xfId="16226" xr:uid="{1621220D-9385-456D-B8B3-61BB46DEE347}"/>
    <cellStyle name="20% - uthevingsfarge 5 26" xfId="16227" xr:uid="{57D5FA6D-28B0-4396-9CB9-BB22C208C081}"/>
    <cellStyle name="20% - uthevingsfarge 5 26 2" xfId="16228" xr:uid="{C32E6F9A-573F-40EB-8E2D-2ABC0EBECBC9}"/>
    <cellStyle name="20% - uthevingsfarge 5 26 2 2" xfId="16229" xr:uid="{EC457DE0-43DF-4BC2-BB2A-B4E8628EA41B}"/>
    <cellStyle name="20% - uthevingsfarge 5 26 2 3" xfId="51121" xr:uid="{C882542D-857A-4164-A910-2FC6906D0003}"/>
    <cellStyle name="20% - uthevingsfarge 5 26 2_AVA DVA EL" xfId="16230" xr:uid="{5385C98D-BB15-45BF-A6B0-0ACA1C29C79F}"/>
    <cellStyle name="20% - uthevingsfarge 5 26 3" xfId="16231" xr:uid="{D0F495F1-7B58-491F-828A-45F95695E478}"/>
    <cellStyle name="20% - uthevingsfarge 5 26 4" xfId="51122" xr:uid="{0E8BED7F-44E7-4A36-9743-ED272B4B1BAA}"/>
    <cellStyle name="20% - uthevingsfarge 5 26_4Q16" xfId="16232" xr:uid="{06F0C44C-69FB-4EED-8CCB-6EA6B9978F8F}"/>
    <cellStyle name="20% - uthevingsfarge 5 27" xfId="16233" xr:uid="{CA81ACCE-A33E-4A4B-B8A4-D650DB405EE1}"/>
    <cellStyle name="20% - uthevingsfarge 5 27 2" xfId="16234" xr:uid="{0FFE041B-BE18-4D12-8F4F-CAF274815014}"/>
    <cellStyle name="20% - uthevingsfarge 5 27 2 2" xfId="16235" xr:uid="{A3700B47-0C47-4EB8-B0AA-62915DF3EBBD}"/>
    <cellStyle name="20% - uthevingsfarge 5 27 2 3" xfId="51123" xr:uid="{E748D1F7-C514-4F4B-9B15-FE082B52B52B}"/>
    <cellStyle name="20% - uthevingsfarge 5 27 2_AVA DVA EL" xfId="16236" xr:uid="{D7D38D94-AF95-488F-9C9B-2FFABCB327E7}"/>
    <cellStyle name="20% - uthevingsfarge 5 27 3" xfId="16237" xr:uid="{B1513347-00BA-4FC7-9489-31E88C4CE806}"/>
    <cellStyle name="20% - uthevingsfarge 5 27 4" xfId="51124" xr:uid="{C2781B4D-D528-4285-B993-A507B7CE5DA1}"/>
    <cellStyle name="20% - uthevingsfarge 5 27_4Q16" xfId="16238" xr:uid="{E7B056D6-B5E3-4F86-8B56-5534D059842E}"/>
    <cellStyle name="20% - uthevingsfarge 5 28" xfId="16239" xr:uid="{E62B9EEF-88C5-498F-8CB5-CDDD37AA2299}"/>
    <cellStyle name="20% - uthevingsfarge 5 28 2" xfId="16240" xr:uid="{705E7D46-2CD7-4F70-A3E5-E2CF5CBFF7D7}"/>
    <cellStyle name="20% - uthevingsfarge 5 28 2 2" xfId="16241" xr:uid="{8B021EA1-6776-44DD-9E24-2E80FAC893F2}"/>
    <cellStyle name="20% - uthevingsfarge 5 28 2 3" xfId="51125" xr:uid="{90D80B4B-B6DA-4404-978F-68A7EA5E7D2B}"/>
    <cellStyle name="20% - uthevingsfarge 5 28 2_AVA DVA EL" xfId="16242" xr:uid="{F392BEBC-33B2-473D-B170-FAF8554BF233}"/>
    <cellStyle name="20% - uthevingsfarge 5 28 3" xfId="16243" xr:uid="{C8D9A225-6C5F-41B3-BBC1-86ECFF5F56A7}"/>
    <cellStyle name="20% - uthevingsfarge 5 28 4" xfId="51126" xr:uid="{AE3014F7-49CA-404E-829A-06C53D4F8667}"/>
    <cellStyle name="20% - uthevingsfarge 5 28_4Q16" xfId="16244" xr:uid="{3C00A508-5CC3-4A2A-8A55-EF34AA673F45}"/>
    <cellStyle name="20% - uthevingsfarge 5 29" xfId="16245" xr:uid="{73393370-B220-4AD9-BA47-8AFB3CAA1F8F}"/>
    <cellStyle name="20% - uthevingsfarge 5 29 2" xfId="16246" xr:uid="{7D662E1A-03C6-4929-9C64-14A0AE30163D}"/>
    <cellStyle name="20% - uthevingsfarge 5 29 2 2" xfId="16247" xr:uid="{38E30D7F-52C1-4D6C-9207-46E88AD3B3F9}"/>
    <cellStyle name="20% - uthevingsfarge 5 29 2 3" xfId="51127" xr:uid="{CDCD508E-81A6-49BB-BB7A-B5AA46CEC907}"/>
    <cellStyle name="20% - uthevingsfarge 5 29 2_AVA DVA EL" xfId="16248" xr:uid="{C3E50495-FC73-4843-81C0-BC926164B64E}"/>
    <cellStyle name="20% - uthevingsfarge 5 29 3" xfId="16249" xr:uid="{70ACDCDE-E855-4B94-B9C8-F4BFA98CFF4B}"/>
    <cellStyle name="20% - uthevingsfarge 5 29 4" xfId="51128" xr:uid="{A211C62D-27EF-4A28-BB2F-D26CA1D59C2B}"/>
    <cellStyle name="20% - uthevingsfarge 5 29_4Q16" xfId="16250" xr:uid="{69ACF9E2-A1DD-4137-B5B0-2C56EA4259A4}"/>
    <cellStyle name="20% - uthevingsfarge 5 3" xfId="4410" xr:uid="{2456D1DA-84E1-4D94-A60A-A4CFE9C1CE47}"/>
    <cellStyle name="20% - uthevingsfarge 5 3 10" xfId="43497" xr:uid="{9CDE052E-2E9B-403E-A016-CC2314565BEB}"/>
    <cellStyle name="20% - uthevingsfarge 5 3 2" xfId="4411" xr:uid="{5B806348-9EDA-460D-B5B8-2D58537F323B}"/>
    <cellStyle name="20% - uthevingsfarge 5 3 2 2" xfId="4412" xr:uid="{84144025-0553-40DA-ACB7-DF0B8DCF3555}"/>
    <cellStyle name="20% - uthevingsfarge 5 3 2 2 2" xfId="4413" xr:uid="{BB02E2D3-78F7-4900-9597-B3266969B308}"/>
    <cellStyle name="20% - uthevingsfarge 5 3 2 2 2 2" xfId="4414" xr:uid="{14152F89-5372-4DC3-95A1-6A024A481E9F}"/>
    <cellStyle name="20% - uthevingsfarge 5 3 2 2 2 2 2" xfId="43498" xr:uid="{B9DA1F26-841E-4C5D-852D-BB8835C3F413}"/>
    <cellStyle name="20% - uthevingsfarge 5 3 2 2 2 2 2 2" xfId="43499" xr:uid="{3864F86D-99A4-490D-9115-92BDCB6EE33B}"/>
    <cellStyle name="20% - uthevingsfarge 5 3 2 2 2 2 2 2 2" xfId="43500" xr:uid="{E065B0A9-EF71-4B8F-A170-AD51488AE5DD}"/>
    <cellStyle name="20% - uthevingsfarge 5 3 2 2 2 2 2 3" xfId="43501" xr:uid="{EBD9C72C-2DB2-440B-8ACF-0DAFF8E5127B}"/>
    <cellStyle name="20% - uthevingsfarge 5 3 2 2 2 2 2 4" xfId="43502" xr:uid="{D00CECE5-D511-405B-9876-3EEB7B85164E}"/>
    <cellStyle name="20% - uthevingsfarge 5 3 2 2 2 2 3" xfId="43503" xr:uid="{9FC5A192-6D83-4EA2-991A-4662A372ADE1}"/>
    <cellStyle name="20% - uthevingsfarge 5 3 2 2 2 2 3 2" xfId="43504" xr:uid="{3DFB0C45-39B4-4388-85B3-AF6917D2861E}"/>
    <cellStyle name="20% - uthevingsfarge 5 3 2 2 2 2 4" xfId="43505" xr:uid="{168C9199-1DA0-4F37-88CB-AEF9C17B1FC7}"/>
    <cellStyle name="20% - uthevingsfarge 5 3 2 2 2 2 5" xfId="43506" xr:uid="{A3C9A568-B35A-4EB2-838E-2A62D931DD0B}"/>
    <cellStyle name="20% - uthevingsfarge 5 3 2 2 2 2 6" xfId="43507" xr:uid="{73F1CBAA-B374-4A6D-9A0D-B83DE30E4E58}"/>
    <cellStyle name="20% - uthevingsfarge 5 3 2 2 2 2_Expenses" xfId="58242" xr:uid="{5EC02432-ED89-425D-A41E-4604DE6BEA7D}"/>
    <cellStyle name="20% - uthevingsfarge 5 3 2 2 2 3" xfId="43508" xr:uid="{01348ED9-5304-4AAB-9DAA-01E21C11D014}"/>
    <cellStyle name="20% - uthevingsfarge 5 3 2 2 2 3 2" xfId="43509" xr:uid="{CC1C59A5-0A9C-40F1-81ED-AD09483AD0C1}"/>
    <cellStyle name="20% - uthevingsfarge 5 3 2 2 2 3 2 2" xfId="43510" xr:uid="{09B629DD-D188-4251-831A-111D7F2D3488}"/>
    <cellStyle name="20% - uthevingsfarge 5 3 2 2 2 3 3" xfId="43511" xr:uid="{028E3AE5-8EE2-4CA2-B216-39CA4A8A222A}"/>
    <cellStyle name="20% - uthevingsfarge 5 3 2 2 2 3 4" xfId="43512" xr:uid="{796EF70A-CC56-4441-B95B-F0D14BDB9C4E}"/>
    <cellStyle name="20% - uthevingsfarge 5 3 2 2 2 4" xfId="43513" xr:uid="{C8C24F02-687C-4280-95FA-9BC7FB44930E}"/>
    <cellStyle name="20% - uthevingsfarge 5 3 2 2 2 4 2" xfId="43514" xr:uid="{221D8D2F-4B03-4486-8B92-DE64A351FBD2}"/>
    <cellStyle name="20% - uthevingsfarge 5 3 2 2 2 5" xfId="43515" xr:uid="{B4DEE54D-8A49-49A2-82EB-2432609BCDB7}"/>
    <cellStyle name="20% - uthevingsfarge 5 3 2 2 2 6" xfId="43516" xr:uid="{DA1A605E-8A4B-4C30-AF11-7299F0F1A605}"/>
    <cellStyle name="20% - uthevingsfarge 5 3 2 2 2 7" xfId="43517" xr:uid="{FA641B7C-2232-427B-A978-1EDD09F36C4D}"/>
    <cellStyle name="20% - uthevingsfarge 5 3 2 2 2_3. Chng in credit spreads" xfId="4415" xr:uid="{0034142A-F9CD-4F4B-B757-E12048BD9299}"/>
    <cellStyle name="20% - uthevingsfarge 5 3 2 2 3" xfId="4416" xr:uid="{A393B9AA-5D0A-4188-BD94-EF24EF948C45}"/>
    <cellStyle name="20% - uthevingsfarge 5 3 2 2 3 2" xfId="4417" xr:uid="{349068AA-A156-4C37-839D-1D31C47ECD30}"/>
    <cellStyle name="20% - uthevingsfarge 5 3 2 2 3 2 2" xfId="43518" xr:uid="{D0DAE670-620F-4082-AC36-22BF2DEF0958}"/>
    <cellStyle name="20% - uthevingsfarge 5 3 2 2 3 2 2 2" xfId="43519" xr:uid="{B3BCF3BF-7531-4B25-B81D-76460ACF4E10}"/>
    <cellStyle name="20% - uthevingsfarge 5 3 2 2 3 2 3" xfId="43520" xr:uid="{DCCE02DC-5B88-431C-AD6D-FD7D5037B90C}"/>
    <cellStyle name="20% - uthevingsfarge 5 3 2 2 3 2 4" xfId="43521" xr:uid="{58EA027E-18CA-47B8-B7BD-3728651DF6A9}"/>
    <cellStyle name="20% - uthevingsfarge 5 3 2 2 3 2_Expenses" xfId="58243" xr:uid="{B93554C5-CCE8-409E-9401-3B1794061065}"/>
    <cellStyle name="20% - uthevingsfarge 5 3 2 2 3 3" xfId="43522" xr:uid="{C700C6DD-007B-46E3-9D19-822EA2781A9A}"/>
    <cellStyle name="20% - uthevingsfarge 5 3 2 2 3 3 2" xfId="43523" xr:uid="{922B3728-3D14-4520-B89B-2ED17B0A3A37}"/>
    <cellStyle name="20% - uthevingsfarge 5 3 2 2 3 4" xfId="43524" xr:uid="{D3F38D0E-3EBA-42B8-AB26-6D27D478DF5D}"/>
    <cellStyle name="20% - uthevingsfarge 5 3 2 2 3 5" xfId="43525" xr:uid="{D41C83D8-2919-431F-867B-E837FF79236C}"/>
    <cellStyle name="20% - uthevingsfarge 5 3 2 2 3 6" xfId="43526" xr:uid="{C5CEEED1-E671-4C1E-89CE-E365C7298A01}"/>
    <cellStyle name="20% - uthevingsfarge 5 3 2 2 3_3. Chng in credit spreads" xfId="4418" xr:uid="{106D3F8F-8346-47F1-B0AD-99FC497C633A}"/>
    <cellStyle name="20% - uthevingsfarge 5 3 2 2 4" xfId="4419" xr:uid="{8FF2B212-D885-4CE5-B751-080AC8F1CF9C}"/>
    <cellStyle name="20% - uthevingsfarge 5 3 2 2 4 2" xfId="43527" xr:uid="{FF5CBB29-6435-4941-98E1-AB829CB8EB37}"/>
    <cellStyle name="20% - uthevingsfarge 5 3 2 2 4 2 2" xfId="43528" xr:uid="{D3D04C31-CE14-4017-A6C5-7D3D2DA3BC01}"/>
    <cellStyle name="20% - uthevingsfarge 5 3 2 2 4 3" xfId="43529" xr:uid="{5D23EAED-B8E0-42DC-AFD4-81CC909D8647}"/>
    <cellStyle name="20% - uthevingsfarge 5 3 2 2 4 4" xfId="43530" xr:uid="{470B7B56-0F98-43F6-AAF0-C9A257D08183}"/>
    <cellStyle name="20% - uthevingsfarge 5 3 2 2 4_Expenses" xfId="58244" xr:uid="{8807B426-6C92-49B9-906D-A4FE571C4895}"/>
    <cellStyle name="20% - uthevingsfarge 5 3 2 2 5" xfId="43531" xr:uid="{AE072478-3E08-44CD-A703-E2DC1F14BC9D}"/>
    <cellStyle name="20% - uthevingsfarge 5 3 2 2 5 2" xfId="43532" xr:uid="{7EBC4518-A681-4F1E-878C-6C7A9EF89908}"/>
    <cellStyle name="20% - uthevingsfarge 5 3 2 2 6" xfId="43533" xr:uid="{3E4C7768-22C0-44F1-B0EA-96F88E0BEBD9}"/>
    <cellStyle name="20% - uthevingsfarge 5 3 2 2 7" xfId="43534" xr:uid="{CFED464A-25B0-4A51-9897-E4436A01F5D6}"/>
    <cellStyle name="20% - uthevingsfarge 5 3 2 2 8" xfId="43535" xr:uid="{59473CE6-59E7-44BC-9137-8BADBA782139}"/>
    <cellStyle name="20% - uthevingsfarge 5 3 2 2_3. Chng in credit spreads" xfId="4420" xr:uid="{FE8F780D-06B7-40AF-8249-17D7DAA21D28}"/>
    <cellStyle name="20% - uthevingsfarge 5 3 2 3" xfId="4421" xr:uid="{8E1C47EC-E223-43E7-BA6E-AA9DB192CC0F}"/>
    <cellStyle name="20% - uthevingsfarge 5 3 2 3 2" xfId="4422" xr:uid="{7DBEB460-3E0B-4E8C-85C3-B95EBC69A49A}"/>
    <cellStyle name="20% - uthevingsfarge 5 3 2 3 2 2" xfId="43536" xr:uid="{0A3F9828-C0B3-4A83-8390-B93B5D25998F}"/>
    <cellStyle name="20% - uthevingsfarge 5 3 2 3 2 2 2" xfId="43537" xr:uid="{EE772016-E3AE-4478-B952-DAB334B77E60}"/>
    <cellStyle name="20% - uthevingsfarge 5 3 2 3 2 2 2 2" xfId="43538" xr:uid="{16470AF4-EEE0-4DF3-92D5-CB0FB1211E51}"/>
    <cellStyle name="20% - uthevingsfarge 5 3 2 3 2 2 3" xfId="43539" xr:uid="{2BB2F1E1-EBC8-4818-B041-79FA0C35C4FF}"/>
    <cellStyle name="20% - uthevingsfarge 5 3 2 3 2 2 4" xfId="43540" xr:uid="{24AA0A87-16DD-4479-BBC4-14CC0B621B3B}"/>
    <cellStyle name="20% - uthevingsfarge 5 3 2 3 2 3" xfId="43541" xr:uid="{467E9DFB-246D-44CB-A674-C8BD6588677C}"/>
    <cellStyle name="20% - uthevingsfarge 5 3 2 3 2 3 2" xfId="43542" xr:uid="{EE77B443-876E-48BC-AEFE-961C83E879EF}"/>
    <cellStyle name="20% - uthevingsfarge 5 3 2 3 2 4" xfId="43543" xr:uid="{19F10D5A-B356-4CDA-BCE1-C277C72C21FA}"/>
    <cellStyle name="20% - uthevingsfarge 5 3 2 3 2 5" xfId="43544" xr:uid="{D7D5F532-74AF-4695-938D-A1A1E59FE2FE}"/>
    <cellStyle name="20% - uthevingsfarge 5 3 2 3 2 6" xfId="43545" xr:uid="{D1979D55-0093-447C-BCB5-562524B1EEBE}"/>
    <cellStyle name="20% - uthevingsfarge 5 3 2 3 2_Expenses" xfId="58245" xr:uid="{A8325E1D-9EE9-4DD2-9030-231A83B14A7F}"/>
    <cellStyle name="20% - uthevingsfarge 5 3 2 3 3" xfId="16251" xr:uid="{B29A3BBF-7B84-48F7-B07E-1E12F2AA3D24}"/>
    <cellStyle name="20% - uthevingsfarge 5 3 2 3 3 2" xfId="43547" xr:uid="{C9029E18-CB5C-41DD-8706-73E9BB0DEF7E}"/>
    <cellStyle name="20% - uthevingsfarge 5 3 2 3 3 2 2" xfId="43548" xr:uid="{D8089A82-6B00-48EC-A3DE-62101A09A708}"/>
    <cellStyle name="20% - uthevingsfarge 5 3 2 3 3 3" xfId="43549" xr:uid="{171F4E7E-9B1A-41DB-B9E9-365605C76B0C}"/>
    <cellStyle name="20% - uthevingsfarge 5 3 2 3 3 4" xfId="43550" xr:uid="{E9C2E4CE-3EBA-493D-A7CC-FA9828305981}"/>
    <cellStyle name="20% - uthevingsfarge 5 3 2 3 3_Non-NII" xfId="43546" xr:uid="{DB8CD601-A2B7-4FED-8E5A-936AC5BE1BDD}"/>
    <cellStyle name="20% - uthevingsfarge 5 3 2 3 4" xfId="43551" xr:uid="{D4EA47CC-7222-4C48-9263-9FCB44BD714C}"/>
    <cellStyle name="20% - uthevingsfarge 5 3 2 3 4 2" xfId="43552" xr:uid="{E1F475BA-F25F-456A-9672-960E88F9098D}"/>
    <cellStyle name="20% - uthevingsfarge 5 3 2 3 5" xfId="43553" xr:uid="{9E5DBDFF-A803-483B-BE31-6DB244E6EC10}"/>
    <cellStyle name="20% - uthevingsfarge 5 3 2 3 6" xfId="43554" xr:uid="{86B19E3C-4FB8-432C-901D-26C51A29B66F}"/>
    <cellStyle name="20% - uthevingsfarge 5 3 2 3 7" xfId="43555" xr:uid="{02CEE017-DDCE-464D-A95B-C0BD5536D203}"/>
    <cellStyle name="20% - uthevingsfarge 5 3 2 3_3. Chng in credit spreads" xfId="4423" xr:uid="{B5F21663-7B90-4E23-B864-5FF799B820A6}"/>
    <cellStyle name="20% - uthevingsfarge 5 3 2 4" xfId="4424" xr:uid="{85FE722F-D470-4EBA-82F1-397A730E907F}"/>
    <cellStyle name="20% - uthevingsfarge 5 3 2 4 2" xfId="4425" xr:uid="{2144A29F-C257-4C59-8D33-FAFAD7F7E6F6}"/>
    <cellStyle name="20% - uthevingsfarge 5 3 2 4 2 2" xfId="43556" xr:uid="{AE17ABBE-A7F8-4933-A80F-65D9B0DB1B66}"/>
    <cellStyle name="20% - uthevingsfarge 5 3 2 4 2 2 2" xfId="43557" xr:uid="{8309E895-9473-4BD0-9FE1-60630349CE4F}"/>
    <cellStyle name="20% - uthevingsfarge 5 3 2 4 2 3" xfId="43558" xr:uid="{82E78150-52B7-4030-9190-2490E1854ED3}"/>
    <cellStyle name="20% - uthevingsfarge 5 3 2 4 2 4" xfId="43559" xr:uid="{AFD8493B-69CD-4B5C-AF91-90F038CC213F}"/>
    <cellStyle name="20% - uthevingsfarge 5 3 2 4 2_Expenses" xfId="58246" xr:uid="{E1007869-D3C0-4B77-A65B-28C2C0296C10}"/>
    <cellStyle name="20% - uthevingsfarge 5 3 2 4 3" xfId="16252" xr:uid="{A2ECEA68-62D5-43BA-A2B4-677B970EACE8}"/>
    <cellStyle name="20% - uthevingsfarge 5 3 2 4 3 2" xfId="43561" xr:uid="{5A59D64D-FB66-432C-BC36-6C27163C87EA}"/>
    <cellStyle name="20% - uthevingsfarge 5 3 2 4 3_Non-NII" xfId="43560" xr:uid="{D8AB2CB3-6D11-44CD-AD67-DBD1756EE647}"/>
    <cellStyle name="20% - uthevingsfarge 5 3 2 4 4" xfId="43562" xr:uid="{B59488D0-520B-4277-8131-B3910833A032}"/>
    <cellStyle name="20% - uthevingsfarge 5 3 2 4 5" xfId="43563" xr:uid="{B4812209-CB6B-4063-AEBF-89F127CD7912}"/>
    <cellStyle name="20% - uthevingsfarge 5 3 2 4 6" xfId="43564" xr:uid="{BB5CA7CC-5025-4017-8D5D-5736431E2AA2}"/>
    <cellStyle name="20% - uthevingsfarge 5 3 2 4_3. Chng in credit spreads" xfId="4426" xr:uid="{178D8EC2-58B7-4F86-983B-F7EF894CD4A1}"/>
    <cellStyle name="20% - uthevingsfarge 5 3 2 5" xfId="4427" xr:uid="{CE438B17-BD3A-4F7C-ABCB-FDFE42356E8D}"/>
    <cellStyle name="20% - uthevingsfarge 5 3 2 5 2" xfId="16253" xr:uid="{4F33EB5A-3AEC-401D-B42F-5B7026C3A81D}"/>
    <cellStyle name="20% - uthevingsfarge 5 3 2 5 2 2" xfId="43566" xr:uid="{2B38305B-04CA-4636-BCD0-1C8F3EC1A1BC}"/>
    <cellStyle name="20% - uthevingsfarge 5 3 2 5 2_Non-NII" xfId="43565" xr:uid="{4BB5BBF0-D461-4EF2-B535-74FA4DE95070}"/>
    <cellStyle name="20% - uthevingsfarge 5 3 2 5 3" xfId="16254" xr:uid="{8936815C-6599-4BF5-83E9-1046FB76B77D}"/>
    <cellStyle name="20% - uthevingsfarge 5 3 2 5 4" xfId="43567" xr:uid="{D9349E28-AAA5-4F72-A738-6FC1E1EAF981}"/>
    <cellStyle name="20% - uthevingsfarge 5 3 2 5_AVA DVA EL" xfId="16255" xr:uid="{E163084A-855D-4B42-B53F-0AE682FC51B3}"/>
    <cellStyle name="20% - uthevingsfarge 5 3 2 6" xfId="16256" xr:uid="{F2C25611-5EFE-4842-866C-5C2126B4E943}"/>
    <cellStyle name="20% - uthevingsfarge 5 3 2 6 2" xfId="16257" xr:uid="{2F41B41D-E511-4F85-82B0-D094FB9C9E36}"/>
    <cellStyle name="20% - uthevingsfarge 5 3 2 6_AVA DVA EL" xfId="16258" xr:uid="{952EA68D-6AED-4308-8540-1CD4B1DB5563}"/>
    <cellStyle name="20% - uthevingsfarge 5 3 2 7" xfId="16259" xr:uid="{16E58626-6513-4DCE-9697-BC87FC5FE52D}"/>
    <cellStyle name="20% - uthevingsfarge 5 3 2 8" xfId="43568" xr:uid="{A695F396-9E4D-44A7-94B7-F613A0EBCA56}"/>
    <cellStyle name="20% - uthevingsfarge 5 3 2 9" xfId="43569" xr:uid="{19FF379C-72EA-4838-840E-3241C22250AD}"/>
    <cellStyle name="20% - uthevingsfarge 5 3 2_3. Chng in credit spreads" xfId="4428" xr:uid="{2C289732-3B00-430A-B411-41CDC1DF8F3E}"/>
    <cellStyle name="20% - uthevingsfarge 5 3 3" xfId="4429" xr:uid="{5781479B-F710-43D6-BDFF-6A2158D7649F}"/>
    <cellStyle name="20% - uthevingsfarge 5 3 3 2" xfId="4430" xr:uid="{04241721-7755-4F05-B060-41B4D1E62068}"/>
    <cellStyle name="20% - uthevingsfarge 5 3 3 2 2" xfId="4431" xr:uid="{FB8967D3-FE91-4C4F-A158-56518ED96051}"/>
    <cellStyle name="20% - uthevingsfarge 5 3 3 2 2 2" xfId="4432" xr:uid="{7CB02B2E-D7FB-4EC8-AC37-4050E2774DED}"/>
    <cellStyle name="20% - uthevingsfarge 5 3 3 2 2 2 2" xfId="43570" xr:uid="{9E195E6A-22CD-4F8A-BD7F-D34F105FD88B}"/>
    <cellStyle name="20% - uthevingsfarge 5 3 3 2 2 2 2 2" xfId="43571" xr:uid="{FA0A90FB-28B7-4EBE-A4BE-9BE8DADF1214}"/>
    <cellStyle name="20% - uthevingsfarge 5 3 3 2 2 2 3" xfId="43572" xr:uid="{14551D8E-A4C0-4078-AAA3-D0075517FC13}"/>
    <cellStyle name="20% - uthevingsfarge 5 3 3 2 2 2 4" xfId="43573" xr:uid="{35C8A222-41E5-4345-B97E-407A47250598}"/>
    <cellStyle name="20% - uthevingsfarge 5 3 3 2 2 2_Expenses" xfId="58247" xr:uid="{E3CEE53A-D1D0-4096-A335-97DDFAE1178B}"/>
    <cellStyle name="20% - uthevingsfarge 5 3 3 2 2 3" xfId="43574" xr:uid="{4600430C-D3F5-4942-AB5D-3B104D18ABB9}"/>
    <cellStyle name="20% - uthevingsfarge 5 3 3 2 2 3 2" xfId="43575" xr:uid="{E19C3C56-896D-422D-AD5B-7AAF06622311}"/>
    <cellStyle name="20% - uthevingsfarge 5 3 3 2 2 4" xfId="43576" xr:uid="{C455A115-7513-4298-89D3-94127A3C1E9A}"/>
    <cellStyle name="20% - uthevingsfarge 5 3 3 2 2 5" xfId="43577" xr:uid="{DCAC286C-1BD6-43CE-B69A-A9F1F4D67545}"/>
    <cellStyle name="20% - uthevingsfarge 5 3 3 2 2 6" xfId="43578" xr:uid="{DE58D908-344C-4F21-82FE-D4C3CDCCA572}"/>
    <cellStyle name="20% - uthevingsfarge 5 3 3 2 2_3. Chng in credit spreads" xfId="4433" xr:uid="{273A58A8-F736-4749-993B-B426F1EA27B6}"/>
    <cellStyle name="20% - uthevingsfarge 5 3 3 2 3" xfId="4434" xr:uid="{467F58E1-335C-4D34-9E9E-45CE1DDAD098}"/>
    <cellStyle name="20% - uthevingsfarge 5 3 3 2 3 2" xfId="4435" xr:uid="{7196D8D6-D6B8-4E5E-A1BE-63F9E79E4A8C}"/>
    <cellStyle name="20% - uthevingsfarge 5 3 3 2 3 2 2" xfId="43579" xr:uid="{CF371A36-D627-480D-A93E-C9E7909F0B7B}"/>
    <cellStyle name="20% - uthevingsfarge 5 3 3 2 3 2_Expenses" xfId="58248" xr:uid="{15FDED58-95F4-4B5C-9873-C2501ABADF15}"/>
    <cellStyle name="20% - uthevingsfarge 5 3 3 2 3 3" xfId="43580" xr:uid="{32C78592-59EB-4FC4-97A4-0553C275A350}"/>
    <cellStyle name="20% - uthevingsfarge 5 3 3 2 3 4" xfId="43581" xr:uid="{8C4FD6CC-F50E-4535-84F7-91AC14CACB69}"/>
    <cellStyle name="20% - uthevingsfarge 5 3 3 2 3_3. Chng in credit spreads" xfId="4436" xr:uid="{EFF61AEF-960F-4793-AD93-171CBF030DC6}"/>
    <cellStyle name="20% - uthevingsfarge 5 3 3 2 4" xfId="4437" xr:uid="{21C13E00-643F-42DD-9A5E-80E05BA9E0F7}"/>
    <cellStyle name="20% - uthevingsfarge 5 3 3 2 4 2" xfId="43582" xr:uid="{48676FA8-A5D8-4143-AAA2-01E466EE2CA2}"/>
    <cellStyle name="20% - uthevingsfarge 5 3 3 2 4_Expenses" xfId="58249" xr:uid="{BD4D98F7-48BD-43BB-98CE-16809591539A}"/>
    <cellStyle name="20% - uthevingsfarge 5 3 3 2 5" xfId="43583" xr:uid="{891D4B63-5494-4B1D-90E2-6B3D123FA311}"/>
    <cellStyle name="20% - uthevingsfarge 5 3 3 2 6" xfId="43584" xr:uid="{F794D8C7-B694-4FE2-8B03-86ABEF652845}"/>
    <cellStyle name="20% - uthevingsfarge 5 3 3 2 7" xfId="43585" xr:uid="{1C33677D-B8A0-4E65-A240-9160714838F0}"/>
    <cellStyle name="20% - uthevingsfarge 5 3 3 2_3. Chng in credit spreads" xfId="4438" xr:uid="{1E9F7BA3-E934-4A65-94D1-1CAF2DF86163}"/>
    <cellStyle name="20% - uthevingsfarge 5 3 3 3" xfId="4439" xr:uid="{740CDD22-EC39-464D-BDA4-FDE2B9D1BECC}"/>
    <cellStyle name="20% - uthevingsfarge 5 3 3 3 2" xfId="4440" xr:uid="{E7911F98-4289-440E-A4EB-C137BA7169BD}"/>
    <cellStyle name="20% - uthevingsfarge 5 3 3 3 2 2" xfId="43586" xr:uid="{1B38A51D-47F7-4AC0-97B5-7142BDA4DB71}"/>
    <cellStyle name="20% - uthevingsfarge 5 3 3 3 2 2 2" xfId="43587" xr:uid="{E0F8ECB7-8986-4C5E-883E-1E6F7B20E9FB}"/>
    <cellStyle name="20% - uthevingsfarge 5 3 3 3 2 3" xfId="43588" xr:uid="{CEE1F5BF-B0A2-4BCA-8A42-1481DD234985}"/>
    <cellStyle name="20% - uthevingsfarge 5 3 3 3 2 4" xfId="43589" xr:uid="{FC8142EB-755C-4197-B176-655A5AD0F901}"/>
    <cellStyle name="20% - uthevingsfarge 5 3 3 3 2_Expenses" xfId="58250" xr:uid="{4A310100-9A19-4DCA-933B-BC346E45A600}"/>
    <cellStyle name="20% - uthevingsfarge 5 3 3 3 3" xfId="43590" xr:uid="{992B5A09-F5AB-4595-A80B-E6245CE9B4FE}"/>
    <cellStyle name="20% - uthevingsfarge 5 3 3 3 3 2" xfId="43591" xr:uid="{24DE25F6-978B-404F-88CE-F612F7C925F4}"/>
    <cellStyle name="20% - uthevingsfarge 5 3 3 3 4" xfId="43592" xr:uid="{CB31EEC2-5FBF-4EE4-B8DE-8F2903159AE2}"/>
    <cellStyle name="20% - uthevingsfarge 5 3 3 3 5" xfId="43593" xr:uid="{ACDD94C2-A968-4F9A-8A35-5AA270670E3E}"/>
    <cellStyle name="20% - uthevingsfarge 5 3 3 3 6" xfId="43594" xr:uid="{A207D1FB-1B07-47A4-845A-CC033C23F90B}"/>
    <cellStyle name="20% - uthevingsfarge 5 3 3 3_3. Chng in credit spreads" xfId="4441" xr:uid="{EB0D9808-40C9-4387-9112-5DA26A38AE41}"/>
    <cellStyle name="20% - uthevingsfarge 5 3 3 4" xfId="4442" xr:uid="{FAB4E279-BF4E-4996-B7C8-9458607CA685}"/>
    <cellStyle name="20% - uthevingsfarge 5 3 3 4 2" xfId="4443" xr:uid="{A0055B4D-3744-4AF0-8A67-0F63B7068178}"/>
    <cellStyle name="20% - uthevingsfarge 5 3 3 4 2 2" xfId="43595" xr:uid="{F067EDA7-2C98-40A1-BCBB-1C3E93FEB74D}"/>
    <cellStyle name="20% - uthevingsfarge 5 3 3 4 2_Expenses" xfId="58251" xr:uid="{539C4AAC-5371-410F-BB10-3F0C4EE4BA7D}"/>
    <cellStyle name="20% - uthevingsfarge 5 3 3 4 3" xfId="43596" xr:uid="{06A82341-F016-4EEE-BFD9-2AFDCA7A4C3F}"/>
    <cellStyle name="20% - uthevingsfarge 5 3 3 4 4" xfId="43597" xr:uid="{EA53E95F-48D6-4ECD-BA8D-DA9343D5B90B}"/>
    <cellStyle name="20% - uthevingsfarge 5 3 3 4_3. Chng in credit spreads" xfId="4444" xr:uid="{C5D54EBF-9A7E-4651-ADA4-F3FD520E504F}"/>
    <cellStyle name="20% - uthevingsfarge 5 3 3 5" xfId="4445" xr:uid="{C80C11F3-ED20-4674-9DD3-6961265339B2}"/>
    <cellStyle name="20% - uthevingsfarge 5 3 3 5 2" xfId="43598" xr:uid="{6010404B-3C83-473A-A2FB-A424D2B148FD}"/>
    <cellStyle name="20% - uthevingsfarge 5 3 3 5_Expenses" xfId="58252" xr:uid="{5A65DEBE-0DC4-44AB-811F-DE05CA74D087}"/>
    <cellStyle name="20% - uthevingsfarge 5 3 3 6" xfId="43599" xr:uid="{AA910883-85FA-4853-92E4-E7C4DCE6969D}"/>
    <cellStyle name="20% - uthevingsfarge 5 3 3 7" xfId="43600" xr:uid="{9DF93EDA-3784-4CEB-9B32-BABE20DBEE3D}"/>
    <cellStyle name="20% - uthevingsfarge 5 3 3 8" xfId="43601" xr:uid="{6AD2A029-C9BF-4E95-92E1-87D9714F1421}"/>
    <cellStyle name="20% - uthevingsfarge 5 3 3_3. Chng in credit spreads" xfId="4446" xr:uid="{190A2AD3-9183-41AB-8623-45DF391294B1}"/>
    <cellStyle name="20% - uthevingsfarge 5 3 4" xfId="4447" xr:uid="{FD687812-8601-49A5-8299-23477F259E65}"/>
    <cellStyle name="20% - uthevingsfarge 5 3 4 2" xfId="4448" xr:uid="{7562F9ED-C172-4561-B7C0-489E1A530835}"/>
    <cellStyle name="20% - uthevingsfarge 5 3 4 2 2" xfId="4449" xr:uid="{B13B4FAC-F08D-4844-9557-3BA2D5C299B8}"/>
    <cellStyle name="20% - uthevingsfarge 5 3 4 2 2 2" xfId="43602" xr:uid="{48216349-6C71-4CC5-90C1-22B043BF8DD4}"/>
    <cellStyle name="20% - uthevingsfarge 5 3 4 2 2 2 2" xfId="43603" xr:uid="{EDE1FE69-1198-48AC-950E-1B3AF7C42227}"/>
    <cellStyle name="20% - uthevingsfarge 5 3 4 2 2 3" xfId="43604" xr:uid="{CE0E7544-6E8E-401A-88C4-8B7027A68431}"/>
    <cellStyle name="20% - uthevingsfarge 5 3 4 2 2 4" xfId="43605" xr:uid="{03DB2EA1-F920-4AC8-9360-42F243589F9E}"/>
    <cellStyle name="20% - uthevingsfarge 5 3 4 2 2_Expenses" xfId="58253" xr:uid="{70B14873-D81A-45D2-970B-2A8136E7A1B3}"/>
    <cellStyle name="20% - uthevingsfarge 5 3 4 2 3" xfId="43606" xr:uid="{D2A078D3-C93D-4193-998A-54F5245C5CC7}"/>
    <cellStyle name="20% - uthevingsfarge 5 3 4 2 3 2" xfId="43607" xr:uid="{130190D3-F506-4E2B-A32E-A83ABBA14B11}"/>
    <cellStyle name="20% - uthevingsfarge 5 3 4 2 4" xfId="43608" xr:uid="{1751E501-5F43-4563-9C6B-CBA67ABCEAC8}"/>
    <cellStyle name="20% - uthevingsfarge 5 3 4 2 5" xfId="43609" xr:uid="{BFBE8D66-5B16-4997-AF51-1A48E666BFB5}"/>
    <cellStyle name="20% - uthevingsfarge 5 3 4 2 6" xfId="43610" xr:uid="{809DD0BA-3D48-41DC-A956-92B1883937DF}"/>
    <cellStyle name="20% - uthevingsfarge 5 3 4 2_3. Chng in credit spreads" xfId="4450" xr:uid="{448E8792-8E7D-483A-B0D4-2F877BC4AF70}"/>
    <cellStyle name="20% - uthevingsfarge 5 3 4 3" xfId="4451" xr:uid="{7E2914ED-9A69-43D0-85F5-BB7C00E711B4}"/>
    <cellStyle name="20% - uthevingsfarge 5 3 4 3 2" xfId="4452" xr:uid="{F03B45DF-F21F-498C-91E7-B51A794FE983}"/>
    <cellStyle name="20% - uthevingsfarge 5 3 4 3 2 2" xfId="43611" xr:uid="{13D7A99A-7368-4D4D-85AE-BB84224C5F7E}"/>
    <cellStyle name="20% - uthevingsfarge 5 3 4 3 2_Expenses" xfId="58254" xr:uid="{01A6711A-3822-4ADE-8F39-5076FFEBC477}"/>
    <cellStyle name="20% - uthevingsfarge 5 3 4 3 3" xfId="43612" xr:uid="{BF3EA56A-0785-4327-A19F-53564E5CD1ED}"/>
    <cellStyle name="20% - uthevingsfarge 5 3 4 3 4" xfId="43613" xr:uid="{7E79B594-C0B2-416C-A1BA-EA40075D829E}"/>
    <cellStyle name="20% - uthevingsfarge 5 3 4 3_3. Chng in credit spreads" xfId="4453" xr:uid="{3A57C83A-7F5B-4D6D-BE06-A9067B08C38E}"/>
    <cellStyle name="20% - uthevingsfarge 5 3 4 4" xfId="4454" xr:uid="{066A8271-6971-43FB-BA31-76F12AC90706}"/>
    <cellStyle name="20% - uthevingsfarge 5 3 4 4 2" xfId="43614" xr:uid="{4222FCF6-209F-4B7E-A8B6-8FBB429F4A97}"/>
    <cellStyle name="20% - uthevingsfarge 5 3 4 4_Expenses" xfId="58255" xr:uid="{39053016-C2C4-45ED-AEA2-15783E408F52}"/>
    <cellStyle name="20% - uthevingsfarge 5 3 4 5" xfId="43615" xr:uid="{89B5DE38-858D-48E3-9E2D-F37FAABADB54}"/>
    <cellStyle name="20% - uthevingsfarge 5 3 4 6" xfId="43616" xr:uid="{E33C685D-8623-4020-AA7E-B1A9DDAD5399}"/>
    <cellStyle name="20% - uthevingsfarge 5 3 4 7" xfId="43617" xr:uid="{CDB8F098-D39D-4DF2-826E-3025225B452D}"/>
    <cellStyle name="20% - uthevingsfarge 5 3 4_3. Chng in credit spreads" xfId="4455" xr:uid="{F832E97B-4C2E-483C-ADB7-819F1C1355DE}"/>
    <cellStyle name="20% - uthevingsfarge 5 3 5" xfId="4456" xr:uid="{1F3109CA-55CA-4C7F-90F0-A2730E0E57AA}"/>
    <cellStyle name="20% - uthevingsfarge 5 3 5 2" xfId="4457" xr:uid="{823D3EA2-EF0D-4133-BAF9-6F35CE90A455}"/>
    <cellStyle name="20% - uthevingsfarge 5 3 5 2 2" xfId="43618" xr:uid="{6EF8F8FE-0CC9-4569-8315-194A1F976B17}"/>
    <cellStyle name="20% - uthevingsfarge 5 3 5 2 2 2" xfId="43619" xr:uid="{A6B90A13-5F0E-40B0-AF3D-ED63CB155E64}"/>
    <cellStyle name="20% - uthevingsfarge 5 3 5 2 3" xfId="43620" xr:uid="{0064F75C-03B3-4269-A193-0D2C1F43CD7F}"/>
    <cellStyle name="20% - uthevingsfarge 5 3 5 2 4" xfId="43621" xr:uid="{7C9D166D-3EFA-423F-B4E7-ACBAC37AEB02}"/>
    <cellStyle name="20% - uthevingsfarge 5 3 5 2_Expenses" xfId="58256" xr:uid="{067E8DA5-27FB-4B48-974B-AC4125491EF1}"/>
    <cellStyle name="20% - uthevingsfarge 5 3 5 3" xfId="16260" xr:uid="{38CDE58F-A287-4059-A090-CC7E4E1294D2}"/>
    <cellStyle name="20% - uthevingsfarge 5 3 5 3 2" xfId="43623" xr:uid="{C70A409F-A26C-4A0D-8B4D-63F7EA7D3AAF}"/>
    <cellStyle name="20% - uthevingsfarge 5 3 5 3_Non-NII" xfId="43622" xr:uid="{895D643F-0E41-478A-9C1B-301AC4C99989}"/>
    <cellStyle name="20% - uthevingsfarge 5 3 5 4" xfId="43624" xr:uid="{D08C17C9-58DC-47ED-B3C0-B327EDBC4116}"/>
    <cellStyle name="20% - uthevingsfarge 5 3 5 5" xfId="43625" xr:uid="{094F38AB-C7B5-4322-8336-F661B1DCC3D6}"/>
    <cellStyle name="20% - uthevingsfarge 5 3 5 6" xfId="43626" xr:uid="{D1CDDFFE-C107-4BFC-81B7-918C649E8D6A}"/>
    <cellStyle name="20% - uthevingsfarge 5 3 5_3. Chng in credit spreads" xfId="4458" xr:uid="{BAEDA583-A5CC-4720-ACE4-BD6E347793EF}"/>
    <cellStyle name="20% - uthevingsfarge 5 3 6" xfId="4459" xr:uid="{085A3544-3908-4907-8BA4-4956673F42B5}"/>
    <cellStyle name="20% - uthevingsfarge 5 3 6 2" xfId="4460" xr:uid="{58B0AE08-9564-4DF0-B020-3AF179E270A4}"/>
    <cellStyle name="20% - uthevingsfarge 5 3 6 2 2" xfId="43627" xr:uid="{DF44B804-3BA6-499E-871A-EE64B2A52EB1}"/>
    <cellStyle name="20% - uthevingsfarge 5 3 6 2_Expenses" xfId="58257" xr:uid="{0FD9FC51-82AE-4B92-A4B5-10F6698A66EE}"/>
    <cellStyle name="20% - uthevingsfarge 5 3 6 3" xfId="16261" xr:uid="{28119507-22A8-4246-BE4F-74FF0EF6E5CB}"/>
    <cellStyle name="20% - uthevingsfarge 5 3 6 4" xfId="43628" xr:uid="{BAA86C27-3826-49E7-A33F-EEAD3D7AA1F8}"/>
    <cellStyle name="20% - uthevingsfarge 5 3 6_3. Chng in credit spreads" xfId="4461" xr:uid="{D0FF3C05-86F2-4F0A-87D2-E83FAB13F5E4}"/>
    <cellStyle name="20% - uthevingsfarge 5 3 7" xfId="4462" xr:uid="{48F960A3-DEAD-4D13-B4AA-B23ABBCEEC68}"/>
    <cellStyle name="20% - uthevingsfarge 5 3 7 2" xfId="4463" xr:uid="{2CEFE742-4E05-4B84-AF96-EA589043F862}"/>
    <cellStyle name="20% - uthevingsfarge 5 3 7_3. Chng in credit spreads" xfId="4464" xr:uid="{2915B54D-028B-42A1-9A78-1520A8AAE62C}"/>
    <cellStyle name="20% - uthevingsfarge 5 3 8" xfId="16262" xr:uid="{66E3AA16-6956-404A-AF2E-35E73E3E85E7}"/>
    <cellStyle name="20% - uthevingsfarge 5 3 9" xfId="43629" xr:uid="{34E08698-661B-4EFC-9360-864F96C94CE6}"/>
    <cellStyle name="20% - uthevingsfarge 5 3_4Q16" xfId="16263" xr:uid="{00E63A4A-E1AE-4A23-A7A5-4545C6785C2E}"/>
    <cellStyle name="20% - uthevingsfarge 5 30" xfId="16264" xr:uid="{3C43E786-8E5C-4FD0-9444-B90A3C64F5FA}"/>
    <cellStyle name="20% - uthevingsfarge 5 30 2" xfId="16265" xr:uid="{E63A33FF-6C00-457A-A7AD-45A9279E5D43}"/>
    <cellStyle name="20% - uthevingsfarge 5 30 2 2" xfId="16266" xr:uid="{2DCF494C-BDB7-4256-B04B-25FE72B592F5}"/>
    <cellStyle name="20% - uthevingsfarge 5 30 2 3" xfId="51129" xr:uid="{2DBF59E0-622C-4692-BBF5-443E91E55A50}"/>
    <cellStyle name="20% - uthevingsfarge 5 30 2_AVA DVA EL" xfId="16267" xr:uid="{26A2A4E7-2271-420B-8DB5-AFCD77BC33FA}"/>
    <cellStyle name="20% - uthevingsfarge 5 30 3" xfId="16268" xr:uid="{A7CE5AA0-089E-4942-9568-032BC8F30788}"/>
    <cellStyle name="20% - uthevingsfarge 5 30 4" xfId="51130" xr:uid="{FCC9F881-FC67-4880-A5A0-D2F867BCAE42}"/>
    <cellStyle name="20% - uthevingsfarge 5 30_4Q16" xfId="16269" xr:uid="{C405554D-EC38-40C0-8A89-0ACE30093AC9}"/>
    <cellStyle name="20% - uthevingsfarge 5 31" xfId="16270" xr:uid="{3AD22F3C-9132-4900-B7F3-1FEC9FB1B1C7}"/>
    <cellStyle name="20% - uthevingsfarge 5 31 2" xfId="16271" xr:uid="{7647B793-5325-4492-9ACA-EC4BE978273C}"/>
    <cellStyle name="20% - uthevingsfarge 5 31 2 2" xfId="16272" xr:uid="{BA219946-E496-49E7-95E9-B948437E86F1}"/>
    <cellStyle name="20% - uthevingsfarge 5 31 2 3" xfId="51131" xr:uid="{2E1FBB0A-23D3-453E-A50A-1B2792FE4B79}"/>
    <cellStyle name="20% - uthevingsfarge 5 31 2_AVA DVA EL" xfId="16273" xr:uid="{4C98795A-77CB-4F78-9AD6-9B0D786AD48A}"/>
    <cellStyle name="20% - uthevingsfarge 5 31 3" xfId="16274" xr:uid="{09DDA755-2537-414C-BBB3-F4FFB109D0D4}"/>
    <cellStyle name="20% - uthevingsfarge 5 31 4" xfId="51132" xr:uid="{05F98077-C579-4D6B-82C7-736D6A094A8B}"/>
    <cellStyle name="20% - uthevingsfarge 5 31_4Q16" xfId="16275" xr:uid="{83D333E3-19D9-4677-9D6B-B0F0771CE71D}"/>
    <cellStyle name="20% - uthevingsfarge 5 32" xfId="16276" xr:uid="{B7866603-23AA-4FA0-A02C-85F4743FBF3D}"/>
    <cellStyle name="20% - uthevingsfarge 5 32 2" xfId="16277" xr:uid="{51251706-AACB-410D-83A8-E3F23A727A7A}"/>
    <cellStyle name="20% - uthevingsfarge 5 32 2 2" xfId="16278" xr:uid="{7A32A7EA-21E7-411D-82DB-C25A106105EE}"/>
    <cellStyle name="20% - uthevingsfarge 5 32 2 3" xfId="51133" xr:uid="{4ADB2F02-79B9-41F0-9229-ACB6B8903630}"/>
    <cellStyle name="20% - uthevingsfarge 5 32 2_AVA DVA EL" xfId="16279" xr:uid="{329DCB87-421A-4152-98ED-5FE466E8F44C}"/>
    <cellStyle name="20% - uthevingsfarge 5 32 3" xfId="16280" xr:uid="{20304683-8BE5-42A2-9618-759BAC35025F}"/>
    <cellStyle name="20% - uthevingsfarge 5 32 4" xfId="51134" xr:uid="{53D0C764-10B2-4B54-BBC1-A950601580B7}"/>
    <cellStyle name="20% - uthevingsfarge 5 32_4Q16" xfId="16281" xr:uid="{FD40E18B-3B74-432A-B3F2-25F9667F0DAD}"/>
    <cellStyle name="20% - uthevingsfarge 5 33" xfId="16282" xr:uid="{4C63DB67-656C-4811-AF56-9D3E9AADE637}"/>
    <cellStyle name="20% - uthevingsfarge 5 33 2" xfId="16283" xr:uid="{99D0820C-549E-4F35-BD9F-8E305F86DC0B}"/>
    <cellStyle name="20% - uthevingsfarge 5 33 2 2" xfId="16284" xr:uid="{4C843271-828D-4BB2-9681-099E8F942930}"/>
    <cellStyle name="20% - uthevingsfarge 5 33 2 3" xfId="51135" xr:uid="{BE28D313-E433-4B27-8D07-FEF5A689A34D}"/>
    <cellStyle name="20% - uthevingsfarge 5 33 2_AVA DVA EL" xfId="16285" xr:uid="{68DF0B47-E8DF-410C-A67B-710E869728D3}"/>
    <cellStyle name="20% - uthevingsfarge 5 33 3" xfId="16286" xr:uid="{1DFA7DCE-A566-44D3-AA45-8B437A33358C}"/>
    <cellStyle name="20% - uthevingsfarge 5 33 4" xfId="51136" xr:uid="{D48DD9A8-1A6C-4A22-BB7A-826A3267B29A}"/>
    <cellStyle name="20% - uthevingsfarge 5 33_4Q16" xfId="16287" xr:uid="{458A419B-4724-43A7-8D2F-6DEE0894B306}"/>
    <cellStyle name="20% - uthevingsfarge 5 34" xfId="16288" xr:uid="{EA2B4FC8-E22F-4E6B-9621-0F65B23A3645}"/>
    <cellStyle name="20% - uthevingsfarge 5 34 2" xfId="16289" xr:uid="{CE4378F4-0F80-407A-A822-E5A38C030128}"/>
    <cellStyle name="20% - uthevingsfarge 5 34 2 2" xfId="16290" xr:uid="{3CB2E4F5-6584-4762-BA52-6F8936A8E469}"/>
    <cellStyle name="20% - uthevingsfarge 5 34 2 3" xfId="51137" xr:uid="{6BE4D416-AA5D-4815-A48D-129B9019EA99}"/>
    <cellStyle name="20% - uthevingsfarge 5 34 2_AVA DVA EL" xfId="16291" xr:uid="{3C021A62-9CE9-45EA-84E5-7FF2133DA7A6}"/>
    <cellStyle name="20% - uthevingsfarge 5 34 3" xfId="16292" xr:uid="{4925B1DF-37A0-4F7B-8EEF-1AF0BC3B7F20}"/>
    <cellStyle name="20% - uthevingsfarge 5 34 4" xfId="51138" xr:uid="{068FE2DC-FB23-422D-AA06-7EFF40A0AA43}"/>
    <cellStyle name="20% - uthevingsfarge 5 34_4Q16" xfId="16293" xr:uid="{5AAAAA4B-DB58-4405-AFDE-0C7AD9FF503E}"/>
    <cellStyle name="20% - uthevingsfarge 5 35" xfId="16294" xr:uid="{340B3FA7-3216-4423-A4F2-A91D41F50548}"/>
    <cellStyle name="20% - uthevingsfarge 5 35 2" xfId="16295" xr:uid="{047CADF9-A860-4060-82E1-E4FC4D9D8258}"/>
    <cellStyle name="20% - uthevingsfarge 5 35 2 2" xfId="16296" xr:uid="{82DAD6EF-6E62-4555-85FD-2128AFE8093D}"/>
    <cellStyle name="20% - uthevingsfarge 5 35 2 3" xfId="51139" xr:uid="{BE18B8C4-839E-4F20-820C-DB2609524794}"/>
    <cellStyle name="20% - uthevingsfarge 5 35 2_AVA DVA EL" xfId="16297" xr:uid="{A6DED150-CA8E-429B-B03E-170A0A5F8691}"/>
    <cellStyle name="20% - uthevingsfarge 5 35 3" xfId="16298" xr:uid="{698E20EC-661E-43A9-BB9B-97B49E0E689A}"/>
    <cellStyle name="20% - uthevingsfarge 5 35 4" xfId="51140" xr:uid="{D7151B27-9012-4211-ADC2-6F12FA0F4E51}"/>
    <cellStyle name="20% - uthevingsfarge 5 35_4Q16" xfId="16299" xr:uid="{C4ED3219-C42D-48FE-A462-E48E210A1782}"/>
    <cellStyle name="20% - uthevingsfarge 5 36" xfId="16300" xr:uid="{1F72FA8B-F4EE-4B05-851C-A3C45911B51A}"/>
    <cellStyle name="20% - uthevingsfarge 5 36 2" xfId="16301" xr:uid="{38C3CCB3-587E-4DBA-BE05-D678FBD7D74E}"/>
    <cellStyle name="20% - uthevingsfarge 5 36 2 2" xfId="16302" xr:uid="{31C3A5DE-AE52-4831-B458-878BE4F405A1}"/>
    <cellStyle name="20% - uthevingsfarge 5 36 2 3" xfId="51141" xr:uid="{0C106F81-2990-4B75-9BDC-5B3331E57962}"/>
    <cellStyle name="20% - uthevingsfarge 5 36 2_AVA DVA EL" xfId="16303" xr:uid="{8D6EB7AE-CC80-4A65-80EF-3674EB466A96}"/>
    <cellStyle name="20% - uthevingsfarge 5 36 3" xfId="16304" xr:uid="{05D862DF-5C5D-4877-B795-70A7045A0643}"/>
    <cellStyle name="20% - uthevingsfarge 5 36 4" xfId="51142" xr:uid="{BAC381D6-4AAA-4B25-A2F5-E65BA04E4045}"/>
    <cellStyle name="20% - uthevingsfarge 5 36_4Q16" xfId="16305" xr:uid="{24F0E577-87A7-4BA0-B234-90FD16F3EA70}"/>
    <cellStyle name="20% - uthevingsfarge 5 37" xfId="16306" xr:uid="{BB4ECD27-9849-4A52-B94C-70B987552121}"/>
    <cellStyle name="20% - uthevingsfarge 5 37 2" xfId="16307" xr:uid="{52BB0222-D71B-4DBD-BBEE-1B67737AA987}"/>
    <cellStyle name="20% - uthevingsfarge 5 37 2 2" xfId="16308" xr:uid="{2FF8A553-826E-4D0B-B367-232B7ADA3A21}"/>
    <cellStyle name="20% - uthevingsfarge 5 37 2 3" xfId="51143" xr:uid="{5060FAEA-B322-44CC-9B01-3016AD5101F6}"/>
    <cellStyle name="20% - uthevingsfarge 5 37 2_AVA DVA EL" xfId="16309" xr:uid="{DF5420A0-24B3-4637-B644-7A396018016F}"/>
    <cellStyle name="20% - uthevingsfarge 5 37 3" xfId="16310" xr:uid="{B4438A75-F107-4D98-88D3-7BB9625258C5}"/>
    <cellStyle name="20% - uthevingsfarge 5 37 4" xfId="51144" xr:uid="{5AF85A5E-3EEB-472A-BFB1-98B914AAD145}"/>
    <cellStyle name="20% - uthevingsfarge 5 37_4Q16" xfId="16311" xr:uid="{BD663014-C46B-412C-9522-F2F099372A6C}"/>
    <cellStyle name="20% - uthevingsfarge 5 38" xfId="16312" xr:uid="{C48F1235-3FDA-42A4-9BA8-681B8667B786}"/>
    <cellStyle name="20% - uthevingsfarge 5 38 2" xfId="16313" xr:uid="{D07774F4-A933-46B8-BA93-3B5C88006465}"/>
    <cellStyle name="20% - uthevingsfarge 5 38 2 2" xfId="16314" xr:uid="{C2FEFA7E-3E96-49FB-A721-B32CB72DB6E8}"/>
    <cellStyle name="20% - uthevingsfarge 5 38 2 3" xfId="51145" xr:uid="{574D3A3C-2BE9-419E-80E0-8D35BA73903C}"/>
    <cellStyle name="20% - uthevingsfarge 5 38 2_AVA DVA EL" xfId="16315" xr:uid="{F8FB5D17-A200-4EF7-9FF3-74F547B454A9}"/>
    <cellStyle name="20% - uthevingsfarge 5 38 3" xfId="16316" xr:uid="{B78FD5A3-31E8-4F3A-9681-48E664FB8F03}"/>
    <cellStyle name="20% - uthevingsfarge 5 38 4" xfId="51146" xr:uid="{5B5C367F-682D-4F19-AB8A-A0788A60A617}"/>
    <cellStyle name="20% - uthevingsfarge 5 38_4Q16" xfId="16317" xr:uid="{7EFEC7CF-695C-4323-B969-60B75394F926}"/>
    <cellStyle name="20% - uthevingsfarge 5 39" xfId="16318" xr:uid="{7AA2B8CD-541F-4C1E-8234-73F9E2A2C1A2}"/>
    <cellStyle name="20% - uthevingsfarge 5 39 2" xfId="16319" xr:uid="{2BBC125C-B078-4858-9911-986D5266AE2F}"/>
    <cellStyle name="20% - uthevingsfarge 5 39 2 2" xfId="16320" xr:uid="{FC65B38C-11A9-4C8B-9ED2-1B9ED625ADBD}"/>
    <cellStyle name="20% - uthevingsfarge 5 39 2 3" xfId="51147" xr:uid="{30AD1B77-1D1B-41FA-A09A-3B1FE60B2992}"/>
    <cellStyle name="20% - uthevingsfarge 5 39 2_AVA DVA EL" xfId="16321" xr:uid="{F3C89020-1A8B-4421-9ECA-96D341E52F03}"/>
    <cellStyle name="20% - uthevingsfarge 5 39 3" xfId="16322" xr:uid="{9FE20E4F-8645-471A-9E18-32977B552F2D}"/>
    <cellStyle name="20% - uthevingsfarge 5 39 4" xfId="51148" xr:uid="{92733B63-65A0-49D6-98CB-8AE8A6E178E2}"/>
    <cellStyle name="20% - uthevingsfarge 5 39_4Q16" xfId="16323" xr:uid="{3108DA52-E81E-4A0B-AD2D-177453242E9E}"/>
    <cellStyle name="20% - uthevingsfarge 5 4" xfId="4465" xr:uid="{85616D3A-A868-4147-9BB3-DE28077C42F3}"/>
    <cellStyle name="20% - uthevingsfarge 5 4 10" xfId="40956" xr:uid="{B59D61A3-D787-490A-A66E-1BB7BF053408}"/>
    <cellStyle name="20% - uthevingsfarge 5 4 2" xfId="4466" xr:uid="{34CA1362-5277-406A-85EE-B151EC6FEEBC}"/>
    <cellStyle name="20% - uthevingsfarge 5 4 2 2" xfId="4467" xr:uid="{9832D4B1-4A48-4DCA-9DAF-3C2895B30D7B}"/>
    <cellStyle name="20% - uthevingsfarge 5 4 2 2 2" xfId="4468" xr:uid="{C9F70CC1-4010-4023-BF7B-8E0855F6B8D2}"/>
    <cellStyle name="20% - uthevingsfarge 5 4 2 2 2 2" xfId="43630" xr:uid="{45C43826-DA23-4E7E-A540-6D7CA75E7D54}"/>
    <cellStyle name="20% - uthevingsfarge 5 4 2 2 2 2 2" xfId="43631" xr:uid="{35B67959-1B57-435C-9FC5-A38F9AFD7812}"/>
    <cellStyle name="20% - uthevingsfarge 5 4 2 2 2 3" xfId="43632" xr:uid="{A9D26A42-EA38-4400-B864-CF0CBCB08789}"/>
    <cellStyle name="20% - uthevingsfarge 5 4 2 2 2 4" xfId="43633" xr:uid="{6881487C-734D-498E-85A0-9C7F3A986ED1}"/>
    <cellStyle name="20% - uthevingsfarge 5 4 2 2 2_Expenses" xfId="58258" xr:uid="{FC599416-00BE-41F1-A32C-8DD20033849E}"/>
    <cellStyle name="20% - uthevingsfarge 5 4 2 2 3" xfId="43634" xr:uid="{A4096D93-B1AE-4435-BB20-CFE98BBFE7F7}"/>
    <cellStyle name="20% - uthevingsfarge 5 4 2 2 3 2" xfId="43635" xr:uid="{4D29D35C-CE80-4A2D-A883-56600E05C0EC}"/>
    <cellStyle name="20% - uthevingsfarge 5 4 2 2 4" xfId="43636" xr:uid="{95D12263-57F1-4D38-BFF0-E5E09A3D61BB}"/>
    <cellStyle name="20% - uthevingsfarge 5 4 2 2 5" xfId="43637" xr:uid="{5A8AE228-7130-4B0E-AE6B-CC4D3FAA8541}"/>
    <cellStyle name="20% - uthevingsfarge 5 4 2 2 6" xfId="43638" xr:uid="{DCFB7F59-F92C-430A-BDCF-5AC7B793CC79}"/>
    <cellStyle name="20% - uthevingsfarge 5 4 2 2_3. Chng in credit spreads" xfId="4469" xr:uid="{BF6FB417-29B3-46A6-B168-39615FA84904}"/>
    <cellStyle name="20% - uthevingsfarge 5 4 2 3" xfId="4470" xr:uid="{4008DC3B-EA9B-4065-A00C-137887DA976A}"/>
    <cellStyle name="20% - uthevingsfarge 5 4 2 3 2" xfId="4471" xr:uid="{39F1A5D0-85B7-45FA-8FA3-51FAD9B350B6}"/>
    <cellStyle name="20% - uthevingsfarge 5 4 2 3 2 2" xfId="43639" xr:uid="{6E92F29C-0A19-46A6-AF8D-CEC0EC51F568}"/>
    <cellStyle name="20% - uthevingsfarge 5 4 2 3 2_Expenses" xfId="58259" xr:uid="{DF258215-2D87-48A8-BA93-5E3918425773}"/>
    <cellStyle name="20% - uthevingsfarge 5 4 2 3 3" xfId="43640" xr:uid="{2C5399D0-FBF0-47B9-BEFD-8B9A032C82CB}"/>
    <cellStyle name="20% - uthevingsfarge 5 4 2 3 4" xfId="43641" xr:uid="{21EBC322-9462-4375-AD0F-4C2D904DC0CA}"/>
    <cellStyle name="20% - uthevingsfarge 5 4 2 3_3. Chng in credit spreads" xfId="4472" xr:uid="{106F5A98-18DB-4FB4-8EE9-DE6195B05A52}"/>
    <cellStyle name="20% - uthevingsfarge 5 4 2 4" xfId="4473" xr:uid="{6B79595B-6FC0-42DE-823E-58CD667E74EB}"/>
    <cellStyle name="20% - uthevingsfarge 5 4 2 4 2" xfId="43642" xr:uid="{67AA3AD6-BB5D-4580-A4D3-64941297E824}"/>
    <cellStyle name="20% - uthevingsfarge 5 4 2 4_Expenses" xfId="58260" xr:uid="{4AE9A356-8AF5-4B37-AB9F-669C25CAC9C4}"/>
    <cellStyle name="20% - uthevingsfarge 5 4 2 5" xfId="40957" xr:uid="{2E3A0130-5622-409B-8389-FF42F4D557F7}"/>
    <cellStyle name="20% - uthevingsfarge 5 4 2 6" xfId="40958" xr:uid="{DB6FA9B0-D5F7-46BA-B6D2-34ACD16ECC6A}"/>
    <cellStyle name="20% - uthevingsfarge 5 4 2 7" xfId="40959" xr:uid="{6456177C-8765-4E80-9BA6-04589A56D750}"/>
    <cellStyle name="20% - uthevingsfarge 5 4 2 8" xfId="40960" xr:uid="{1A1D90CF-4CDD-40BF-9AA2-6F1E7ECE3736}"/>
    <cellStyle name="20% - uthevingsfarge 5 4 2 9" xfId="40961" xr:uid="{AFD0B596-3184-4338-8C8A-E9FF9683FB7F}"/>
    <cellStyle name="20% - uthevingsfarge 5 4 2_3. Chng in credit spreads" xfId="4474" xr:uid="{DB7BE69C-7665-4BE2-81F2-B210AB72DB08}"/>
    <cellStyle name="20% - uthevingsfarge 5 4 3" xfId="4475" xr:uid="{F098FEA2-0844-4869-9D2F-A8E19E338DE2}"/>
    <cellStyle name="20% - uthevingsfarge 5 4 3 2" xfId="4476" xr:uid="{E406F7A4-4C29-433C-8E03-0C0EE8222300}"/>
    <cellStyle name="20% - uthevingsfarge 5 4 3 2 2" xfId="43643" xr:uid="{EC11389B-2020-469E-AF6B-CBCD23BB5533}"/>
    <cellStyle name="20% - uthevingsfarge 5 4 3 2 2 2" xfId="43644" xr:uid="{886B7E1F-6B57-42C0-A4C5-9856BB57ACC5}"/>
    <cellStyle name="20% - uthevingsfarge 5 4 3 2 3" xfId="43645" xr:uid="{77ED5A3E-A433-405E-8C0F-00622C9751EF}"/>
    <cellStyle name="20% - uthevingsfarge 5 4 3 2 4" xfId="43646" xr:uid="{0B6EA9B5-3FA8-4966-A483-2E6D2B9FF7AF}"/>
    <cellStyle name="20% - uthevingsfarge 5 4 3 2_Expenses" xfId="58261" xr:uid="{A18E8D5C-B5A8-4857-93C7-41E3077664EE}"/>
    <cellStyle name="20% - uthevingsfarge 5 4 3 3" xfId="16324" xr:uid="{01614A12-1210-461C-AAB8-DF26A3B48B21}"/>
    <cellStyle name="20% - uthevingsfarge 5 4 3 3 2" xfId="43648" xr:uid="{4E198B7E-89FE-4A32-A2D6-6EBBF4CCEA3C}"/>
    <cellStyle name="20% - uthevingsfarge 5 4 3 3_Non-NII" xfId="43647" xr:uid="{0981178E-38D4-483C-B33E-54B1D2EAB536}"/>
    <cellStyle name="20% - uthevingsfarge 5 4 3 4" xfId="43649" xr:uid="{E7BEDB29-CB16-40D3-8C54-80D6F587D770}"/>
    <cellStyle name="20% - uthevingsfarge 5 4 3 5" xfId="43650" xr:uid="{99F83B9C-1573-4DD8-BA3A-DEF9FF188953}"/>
    <cellStyle name="20% - uthevingsfarge 5 4 3 6" xfId="43651" xr:uid="{6E79FCCF-3A98-484B-B14A-DE1F85AF65A1}"/>
    <cellStyle name="20% - uthevingsfarge 5 4 3_3. Chng in credit spreads" xfId="4477" xr:uid="{D5B71FA3-6D0A-4A62-AA48-9B678302EFD6}"/>
    <cellStyle name="20% - uthevingsfarge 5 4 4" xfId="4478" xr:uid="{71F1C702-1B05-424E-A588-267A934B89DD}"/>
    <cellStyle name="20% - uthevingsfarge 5 4 4 2" xfId="4479" xr:uid="{33A142D8-5A47-45CF-88A0-9DCB8FBC041C}"/>
    <cellStyle name="20% - uthevingsfarge 5 4 4 2 2" xfId="43652" xr:uid="{8C7A6EC5-0232-4A6C-8DAE-2F7FEF80D11B}"/>
    <cellStyle name="20% - uthevingsfarge 5 4 4 2_Expenses" xfId="58262" xr:uid="{352BFF64-2F82-4128-B01C-1130EC4A65A6}"/>
    <cellStyle name="20% - uthevingsfarge 5 4 4 3" xfId="16325" xr:uid="{A114367C-5DEF-47E7-A58B-FDC4F8A29D8B}"/>
    <cellStyle name="20% - uthevingsfarge 5 4 4 4" xfId="43653" xr:uid="{1D8C8B1C-516A-4B37-BE67-4BC01A5A357F}"/>
    <cellStyle name="20% - uthevingsfarge 5 4 4_3. Chng in credit spreads" xfId="4480" xr:uid="{1668A72B-7F9F-4E6D-BBCE-98B6682472E4}"/>
    <cellStyle name="20% - uthevingsfarge 5 4 5" xfId="4481" xr:uid="{31D22BFC-3EE2-4971-8BAD-4E0D384C25EB}"/>
    <cellStyle name="20% - uthevingsfarge 5 4 5 2" xfId="16326" xr:uid="{4AF8907B-1220-47D0-B802-ACAE2CB262EA}"/>
    <cellStyle name="20% - uthevingsfarge 5 4 5 3" xfId="16327" xr:uid="{C2E87D34-8701-4B95-BDDB-5695319F94D6}"/>
    <cellStyle name="20% - uthevingsfarge 5 4 5_AVA DVA EL" xfId="16328" xr:uid="{DFB60399-24F2-4BE5-B667-6C6B8092DDDE}"/>
    <cellStyle name="20% - uthevingsfarge 5 4 6" xfId="16329" xr:uid="{410882C5-E8ED-4023-BA0B-D271C0CB36F4}"/>
    <cellStyle name="20% - uthevingsfarge 5 4 6 2" xfId="16330" xr:uid="{64C53377-D04F-4BAF-BEE2-3FA9BDACB1BD}"/>
    <cellStyle name="20% - uthevingsfarge 5 4 6_AVA DVA EL" xfId="16331" xr:uid="{5F1E9B35-7E4C-4B64-B87F-44D7D3AAB518}"/>
    <cellStyle name="20% - uthevingsfarge 5 4 7" xfId="16332" xr:uid="{56A7C1F1-7B7F-49EA-A0CA-7B1C352A1443}"/>
    <cellStyle name="20% - uthevingsfarge 5 4 8" xfId="40962" xr:uid="{192FA5CD-F9E7-4425-87EA-9D88A325C5C3}"/>
    <cellStyle name="20% - uthevingsfarge 5 4 9" xfId="40963" xr:uid="{D89D6672-6412-433F-AB75-5646E754A06C}"/>
    <cellStyle name="20% - uthevingsfarge 5 4_3. Chng in credit spreads" xfId="4482" xr:uid="{01FE9F2C-5027-4519-B2E8-4C8BE4662B05}"/>
    <cellStyle name="20% - uthevingsfarge 5 40" xfId="16333" xr:uid="{6CCCC052-04C2-4733-8AFF-6F4B9CDCF957}"/>
    <cellStyle name="20% - uthevingsfarge 5 40 2" xfId="16334" xr:uid="{1476E107-B638-47BB-827B-7E5CE97BE720}"/>
    <cellStyle name="20% - uthevingsfarge 5 40 2 2" xfId="16335" xr:uid="{ECFEA55A-4B5E-4AC1-BD34-E1F375383121}"/>
    <cellStyle name="20% - uthevingsfarge 5 40 2 3" xfId="51149" xr:uid="{22E9AAAD-724A-48C2-92BC-5469DA174AA7}"/>
    <cellStyle name="20% - uthevingsfarge 5 40 2_AVA DVA EL" xfId="16336" xr:uid="{2B5CB707-3AC1-4292-B9E6-22D675148CD2}"/>
    <cellStyle name="20% - uthevingsfarge 5 40 3" xfId="16337" xr:uid="{5B765CC7-F9DC-4388-9AA2-B10BD2AEEF7A}"/>
    <cellStyle name="20% - uthevingsfarge 5 40 4" xfId="51150" xr:uid="{5B47C9B5-71DE-4A20-8EF0-F63B8D5EA44C}"/>
    <cellStyle name="20% - uthevingsfarge 5 40_4Q16" xfId="16338" xr:uid="{2EC54DF2-27A9-42C4-8C3C-97FD6694C62F}"/>
    <cellStyle name="20% - uthevingsfarge 5 41" xfId="16339" xr:uid="{0822FDFD-4E91-4EB5-BE1C-4575D19D2389}"/>
    <cellStyle name="20% - uthevingsfarge 5 41 2" xfId="16340" xr:uid="{AFF17F43-5914-45FA-96B0-B69077BB8E84}"/>
    <cellStyle name="20% - uthevingsfarge 5 41 2 2" xfId="16341" xr:uid="{D00E1CCD-FAC5-43D8-8647-E89237067367}"/>
    <cellStyle name="20% - uthevingsfarge 5 41 2 3" xfId="51151" xr:uid="{DDB41367-1D6A-4353-B2D2-C4614F680C8F}"/>
    <cellStyle name="20% - uthevingsfarge 5 41 2_AVA DVA EL" xfId="16342" xr:uid="{14EE1D19-1121-4496-9701-20113EE81A7D}"/>
    <cellStyle name="20% - uthevingsfarge 5 41 3" xfId="16343" xr:uid="{D685A715-06D3-4FF2-A2AF-B5CD6B867096}"/>
    <cellStyle name="20% - uthevingsfarge 5 41 4" xfId="51152" xr:uid="{9561AD61-3FEE-4BC5-A1BD-33CCB4B46F91}"/>
    <cellStyle name="20% - uthevingsfarge 5 41_4Q16" xfId="16344" xr:uid="{0E4669F1-7B2F-4641-A452-E0B3FD87CDF5}"/>
    <cellStyle name="20% - uthevingsfarge 5 42" xfId="16345" xr:uid="{96D248C5-FF1C-4D20-9859-FE6F846C57C8}"/>
    <cellStyle name="20% - uthevingsfarge 5 42 2" xfId="16346" xr:uid="{2C0B22DD-0801-4837-B554-3EF9803B7815}"/>
    <cellStyle name="20% - uthevingsfarge 5 42 2 2" xfId="16347" xr:uid="{EC82ACD7-85EB-46A0-9CE6-6D0C9C640F4F}"/>
    <cellStyle name="20% - uthevingsfarge 5 42 2 3" xfId="51153" xr:uid="{CADF4FC9-EE86-4DD7-A47F-3F356E9D6B15}"/>
    <cellStyle name="20% - uthevingsfarge 5 42 2_AVA DVA EL" xfId="16348" xr:uid="{9DE922C0-E121-4193-8CE0-9DDC2BFE1E50}"/>
    <cellStyle name="20% - uthevingsfarge 5 42 3" xfId="16349" xr:uid="{F824679E-A61A-404C-93C6-9B9E65B2B401}"/>
    <cellStyle name="20% - uthevingsfarge 5 42 4" xfId="51154" xr:uid="{3241ADA2-80A4-43F9-89F0-D9DC4E50B2D4}"/>
    <cellStyle name="20% - uthevingsfarge 5 42_4Q16" xfId="16350" xr:uid="{7B7DC6C4-F54C-4C62-847B-AA0EEF6D20D5}"/>
    <cellStyle name="20% - uthevingsfarge 5 43" xfId="16351" xr:uid="{CF114E80-2F1A-4B6A-A274-6D20AF9A53D8}"/>
    <cellStyle name="20% - uthevingsfarge 5 43 2" xfId="16352" xr:uid="{D1767E72-4040-4E31-B9E1-A567DBE9E875}"/>
    <cellStyle name="20% - uthevingsfarge 5 43 2 2" xfId="16353" xr:uid="{F806CDD1-3044-448D-BD89-39C905C0185B}"/>
    <cellStyle name="20% - uthevingsfarge 5 43 2 3" xfId="51155" xr:uid="{03A98002-4356-4239-9C31-9EEA957D9637}"/>
    <cellStyle name="20% - uthevingsfarge 5 43 2_AVA DVA EL" xfId="16354" xr:uid="{D10BB3FE-CD2E-47F7-94CF-DA504C72A9A9}"/>
    <cellStyle name="20% - uthevingsfarge 5 43 3" xfId="16355" xr:uid="{F2D7481D-2147-4AD1-A644-D25DC996F0D9}"/>
    <cellStyle name="20% - uthevingsfarge 5 43 4" xfId="51156" xr:uid="{E1885FED-1BF4-4822-84C2-8BC92895AC63}"/>
    <cellStyle name="20% - uthevingsfarge 5 43_4Q16" xfId="16356" xr:uid="{A5921295-FB7A-444A-B534-60360A8A6D4A}"/>
    <cellStyle name="20% - uthevingsfarge 5 44" xfId="16357" xr:uid="{60D89CFE-6E7C-4BA4-9307-BE2347931A66}"/>
    <cellStyle name="20% - uthevingsfarge 5 44 2" xfId="16358" xr:uid="{E8257197-5AE8-4F81-B46C-5DCC135DD2EC}"/>
    <cellStyle name="20% - uthevingsfarge 5 44 2 2" xfId="16359" xr:uid="{B27B1626-339B-4E5C-B542-0BC8110F67F2}"/>
    <cellStyle name="20% - uthevingsfarge 5 44 2 3" xfId="51157" xr:uid="{8F0B3051-8C35-4958-87F6-AC9F69E0415B}"/>
    <cellStyle name="20% - uthevingsfarge 5 44 2_AVA DVA EL" xfId="16360" xr:uid="{453091C0-6077-4CC0-BF62-88FE50EE1E00}"/>
    <cellStyle name="20% - uthevingsfarge 5 44 3" xfId="16361" xr:uid="{1EFB1395-AD06-4D94-B265-5DFE4FC88932}"/>
    <cellStyle name="20% - uthevingsfarge 5 44 4" xfId="51158" xr:uid="{07960FF1-2AAC-48E7-9CC0-B95FF4ED1D62}"/>
    <cellStyle name="20% - uthevingsfarge 5 44_4Q16" xfId="16362" xr:uid="{24306BD2-C297-4F1A-AE07-25505BB2DB51}"/>
    <cellStyle name="20% - uthevingsfarge 5 45" xfId="16363" xr:uid="{A2B37D8A-974E-4E7E-B1CB-84B06213DDBE}"/>
    <cellStyle name="20% - uthevingsfarge 5 45 2" xfId="16364" xr:uid="{370AA341-1B19-4D4B-89A8-FA7343AA3549}"/>
    <cellStyle name="20% - uthevingsfarge 5 45 2 2" xfId="16365" xr:uid="{4A522676-155A-488E-AA8D-70B0C896E94F}"/>
    <cellStyle name="20% - uthevingsfarge 5 45 2 3" xfId="51159" xr:uid="{2735D865-C283-4D18-83B5-6A43E23C75B8}"/>
    <cellStyle name="20% - uthevingsfarge 5 45 2_AVA DVA EL" xfId="16366" xr:uid="{45974247-B806-4A3B-A954-13752A372F20}"/>
    <cellStyle name="20% - uthevingsfarge 5 45 3" xfId="16367" xr:uid="{0A2BCE02-5C1F-414D-872F-F4FB602C5D66}"/>
    <cellStyle name="20% - uthevingsfarge 5 45 4" xfId="51160" xr:uid="{9D9B1948-BC5F-4857-823A-BBEA7CBE70FC}"/>
    <cellStyle name="20% - uthevingsfarge 5 45_4Q16" xfId="16368" xr:uid="{73D399E7-AC52-47F8-8151-6CA4377A301D}"/>
    <cellStyle name="20% - uthevingsfarge 5 46" xfId="16369" xr:uid="{A7068786-A568-40C2-9A6F-0B67CCE68F1D}"/>
    <cellStyle name="20% - uthevingsfarge 5 46 2" xfId="16370" xr:uid="{41CA36A7-432A-44D2-A0D1-941C4E881A9D}"/>
    <cellStyle name="20% - uthevingsfarge 5 46 2 2" xfId="16371" xr:uid="{5F202C72-AA89-40B9-BA65-48A4715995F5}"/>
    <cellStyle name="20% - uthevingsfarge 5 46 2 3" xfId="51161" xr:uid="{2ED7C292-9FB3-4655-B717-A06C8320EF65}"/>
    <cellStyle name="20% - uthevingsfarge 5 46 2_AVA DVA EL" xfId="16372" xr:uid="{33379FA3-B2F4-4862-A7E9-15C8F71168E1}"/>
    <cellStyle name="20% - uthevingsfarge 5 46 3" xfId="16373" xr:uid="{1901EEC9-B929-468D-B180-23B485DE2C67}"/>
    <cellStyle name="20% - uthevingsfarge 5 46 4" xfId="51162" xr:uid="{A385FAD4-68D7-4E52-ACE3-3D1D0BEF2B41}"/>
    <cellStyle name="20% - uthevingsfarge 5 46_4Q16" xfId="16374" xr:uid="{63387DCA-C7DA-468B-B185-BB2610E6DDA0}"/>
    <cellStyle name="20% - uthevingsfarge 5 47" xfId="16375" xr:uid="{569B362E-1DEC-4FC5-B404-D1CCEE48E7BB}"/>
    <cellStyle name="20% - uthevingsfarge 5 47 2" xfId="16376" xr:uid="{D129132E-D57F-4801-9800-317A8DF36EC3}"/>
    <cellStyle name="20% - uthevingsfarge 5 47 2 2" xfId="16377" xr:uid="{B2FC12F1-A85B-4891-A980-8C55D8DD6F57}"/>
    <cellStyle name="20% - uthevingsfarge 5 47 2 3" xfId="51163" xr:uid="{92611DDE-0E10-49E5-9155-95ED68EFAA0B}"/>
    <cellStyle name="20% - uthevingsfarge 5 47 2_AVA DVA EL" xfId="16378" xr:uid="{98C19D1C-F961-4041-A1B7-D4A3D21B8BEE}"/>
    <cellStyle name="20% - uthevingsfarge 5 47 3" xfId="16379" xr:uid="{ECAFBB20-F75C-498E-A837-F3A6E87CEA10}"/>
    <cellStyle name="20% - uthevingsfarge 5 47 4" xfId="51164" xr:uid="{478866D7-3ABC-499F-BD7E-758E479856F6}"/>
    <cellStyle name="20% - uthevingsfarge 5 47_4Q16" xfId="16380" xr:uid="{B3FCE290-BB2A-4CE6-8E48-1FF81C612806}"/>
    <cellStyle name="20% - uthevingsfarge 5 48" xfId="16381" xr:uid="{CFCDAD24-BDE4-4A83-B0DD-D71970812F42}"/>
    <cellStyle name="20% - uthevingsfarge 5 48 2" xfId="16382" xr:uid="{1FD5C46F-4771-4C4C-9900-D86543C3CBD7}"/>
    <cellStyle name="20% - uthevingsfarge 5 48 2 2" xfId="16383" xr:uid="{423DD473-5781-4EA2-99C2-9FD9FFF3E7B0}"/>
    <cellStyle name="20% - uthevingsfarge 5 48 2 3" xfId="51165" xr:uid="{B2830007-1630-4B36-A6F4-2E8E19DA30EC}"/>
    <cellStyle name="20% - uthevingsfarge 5 48 2_AVA DVA EL" xfId="16384" xr:uid="{E31E8BFD-4927-4014-975A-5BF83A7859C7}"/>
    <cellStyle name="20% - uthevingsfarge 5 48 3" xfId="16385" xr:uid="{FC7189BD-380D-479C-97E8-8062CE3BB312}"/>
    <cellStyle name="20% - uthevingsfarge 5 48 4" xfId="51166" xr:uid="{E6D10B8A-99F6-4F26-A9C6-DEA99602FE51}"/>
    <cellStyle name="20% - uthevingsfarge 5 48_4Q16" xfId="16386" xr:uid="{E0817E86-E0B8-437E-BA0C-AB232B3D69B4}"/>
    <cellStyle name="20% - uthevingsfarge 5 49" xfId="16387" xr:uid="{74CED18B-4D4A-4BAB-B154-74508B94BFCD}"/>
    <cellStyle name="20% - uthevingsfarge 5 49 2" xfId="16388" xr:uid="{5B0E39A4-78A9-413F-96A9-91472EA7CA35}"/>
    <cellStyle name="20% - uthevingsfarge 5 49 2 2" xfId="16389" xr:uid="{E4B7E7E5-5E39-4C3B-9560-1C3CCC17F2F9}"/>
    <cellStyle name="20% - uthevingsfarge 5 49 2 3" xfId="51167" xr:uid="{844188BA-BF95-430D-9D26-CA26F352BF5A}"/>
    <cellStyle name="20% - uthevingsfarge 5 49 2_AVA DVA EL" xfId="16390" xr:uid="{557ED46C-C701-4961-B040-E8A40D373727}"/>
    <cellStyle name="20% - uthevingsfarge 5 49 3" xfId="16391" xr:uid="{5E6E5C17-76BD-4819-B74D-73F755AF87E1}"/>
    <cellStyle name="20% - uthevingsfarge 5 49 4" xfId="51168" xr:uid="{097414D6-3F4E-40F4-AD4D-86567EE28B1F}"/>
    <cellStyle name="20% - uthevingsfarge 5 49_4Q16" xfId="16392" xr:uid="{16DDD441-4C88-4A6C-AEF0-F600987CEF13}"/>
    <cellStyle name="20% - uthevingsfarge 5 5" xfId="4483" xr:uid="{B654611B-3CEC-4DC9-A6E7-D7B3F3744281}"/>
    <cellStyle name="20% - uthevingsfarge 5 5 10" xfId="40964" xr:uid="{50795786-A678-4657-B804-9E167B078C22}"/>
    <cellStyle name="20% - uthevingsfarge 5 5 2" xfId="4484" xr:uid="{F3F309FD-A897-4B6E-8D0C-5C8E1926E10C}"/>
    <cellStyle name="20% - uthevingsfarge 5 5 2 2" xfId="4485" xr:uid="{3D2CE91D-FF5C-41CF-A7A6-FFF37BF596A0}"/>
    <cellStyle name="20% - uthevingsfarge 5 5 2 2 2" xfId="4486" xr:uid="{D06D5B38-FA3A-47F8-A92B-DDFEC34D63CA}"/>
    <cellStyle name="20% - uthevingsfarge 5 5 2 2 2 2" xfId="43654" xr:uid="{478D0DA2-9FEC-424E-91E0-286A02685A19}"/>
    <cellStyle name="20% - uthevingsfarge 5 5 2 2 2 2 2" xfId="43655" xr:uid="{AAA3F775-35CB-4D1C-9EB2-95BCA5B86065}"/>
    <cellStyle name="20% - uthevingsfarge 5 5 2 2 2 3" xfId="43656" xr:uid="{24B09191-D6AF-449E-8399-5159EDDF7A81}"/>
    <cellStyle name="20% - uthevingsfarge 5 5 2 2 2 4" xfId="43657" xr:uid="{D9E9AB89-AEEC-45B5-A810-088BEF6A5F47}"/>
    <cellStyle name="20% - uthevingsfarge 5 5 2 2 2_Expenses" xfId="58263" xr:uid="{F63D3B57-5BBA-47BC-91B5-C8595DD6A7F4}"/>
    <cellStyle name="20% - uthevingsfarge 5 5 2 2 3" xfId="43658" xr:uid="{85717D20-CE3A-48C0-B444-CA1D2FBAA24F}"/>
    <cellStyle name="20% - uthevingsfarge 5 5 2 2 3 2" xfId="43659" xr:uid="{4F6A98EC-B623-49A6-A8A2-4C91F6734E33}"/>
    <cellStyle name="20% - uthevingsfarge 5 5 2 2 4" xfId="43660" xr:uid="{B2F9AFB8-1C43-4D4B-8076-BF5C284372B5}"/>
    <cellStyle name="20% - uthevingsfarge 5 5 2 2 5" xfId="43661" xr:uid="{A4919714-D954-4D3E-A721-09D65EE32FD8}"/>
    <cellStyle name="20% - uthevingsfarge 5 5 2 2 6" xfId="43662" xr:uid="{1EC4A490-16A7-4E0E-B3BB-E061CBEB6C5A}"/>
    <cellStyle name="20% - uthevingsfarge 5 5 2 2_3. Chng in credit spreads" xfId="4487" xr:uid="{BE6BB63A-17EC-48C9-925D-7F2C73F7B56F}"/>
    <cellStyle name="20% - uthevingsfarge 5 5 2 3" xfId="4488" xr:uid="{F77FB7B6-CA91-4969-A8F8-889F138A2828}"/>
    <cellStyle name="20% - uthevingsfarge 5 5 2 3 2" xfId="4489" xr:uid="{4545772C-858B-43DE-90EE-5F0799B421DF}"/>
    <cellStyle name="20% - uthevingsfarge 5 5 2 3 2 2" xfId="43663" xr:uid="{A5C2A549-FD21-4DB0-AFB7-B43DCD156CE7}"/>
    <cellStyle name="20% - uthevingsfarge 5 5 2 3 2_Expenses" xfId="58264" xr:uid="{F61F8969-C161-411D-9018-D0A6D8AC5BEB}"/>
    <cellStyle name="20% - uthevingsfarge 5 5 2 3 3" xfId="43664" xr:uid="{4551BAC7-2532-469C-9E3C-B8535620FA04}"/>
    <cellStyle name="20% - uthevingsfarge 5 5 2 3 4" xfId="43665" xr:uid="{FCE05FA9-9FAE-42A7-B242-B2DC90123E30}"/>
    <cellStyle name="20% - uthevingsfarge 5 5 2 3_3. Chng in credit spreads" xfId="4490" xr:uid="{B75A4970-D50C-45A3-AEDB-90EB73EC6678}"/>
    <cellStyle name="20% - uthevingsfarge 5 5 2 4" xfId="4491" xr:uid="{4F6D5BD8-0E28-43F6-8858-97B42E9B9195}"/>
    <cellStyle name="20% - uthevingsfarge 5 5 2 4 2" xfId="43666" xr:uid="{5C179AEB-6766-4E84-B741-EEFA845BE878}"/>
    <cellStyle name="20% - uthevingsfarge 5 5 2 4_Expenses" xfId="58265" xr:uid="{2EF2343D-D9A7-47B7-A007-EB5BAA3C55B3}"/>
    <cellStyle name="20% - uthevingsfarge 5 5 2 5" xfId="40965" xr:uid="{CB317A58-5448-4B26-9E16-EC64C564324B}"/>
    <cellStyle name="20% - uthevingsfarge 5 5 2 6" xfId="40966" xr:uid="{8F101F13-8159-459C-AC58-803138234148}"/>
    <cellStyle name="20% - uthevingsfarge 5 5 2 7" xfId="40967" xr:uid="{710E2734-81D6-4CB5-8963-3A2C6EF142F6}"/>
    <cellStyle name="20% - uthevingsfarge 5 5 2 8" xfId="40968" xr:uid="{54087C5E-82BA-453B-A1AC-4C42EC1C5FA1}"/>
    <cellStyle name="20% - uthevingsfarge 5 5 2 9" xfId="40969" xr:uid="{F351F33F-A8D3-4CAF-8B00-1F2610FA7F0A}"/>
    <cellStyle name="20% - uthevingsfarge 5 5 2_3. Chng in credit spreads" xfId="4492" xr:uid="{E2AADCB5-57F6-4721-ABBC-065535FBD1E7}"/>
    <cellStyle name="20% - uthevingsfarge 5 5 3" xfId="4493" xr:uid="{5667A1AE-9CB7-4AC7-8BDE-C9761BD4F053}"/>
    <cellStyle name="20% - uthevingsfarge 5 5 3 2" xfId="4494" xr:uid="{104F9581-1D6F-4552-AD14-71F5A5633FA3}"/>
    <cellStyle name="20% - uthevingsfarge 5 5 3 2 2" xfId="43667" xr:uid="{549AE462-9BC1-4F98-B2C9-2C5746AE7609}"/>
    <cellStyle name="20% - uthevingsfarge 5 5 3 2 2 2" xfId="43668" xr:uid="{CCADD75B-B7A0-42CA-A043-9EE04D9F40CF}"/>
    <cellStyle name="20% - uthevingsfarge 5 5 3 2 3" xfId="43669" xr:uid="{ADF6A7C3-B14F-4B60-B6E2-6105F5D60DE2}"/>
    <cellStyle name="20% - uthevingsfarge 5 5 3 2 4" xfId="43670" xr:uid="{6FB33885-9338-4B20-9F75-7E0995FFB1FB}"/>
    <cellStyle name="20% - uthevingsfarge 5 5 3 2_Expenses" xfId="58266" xr:uid="{C1C4CDAB-0577-49E5-9577-497AAEF1A831}"/>
    <cellStyle name="20% - uthevingsfarge 5 5 3 3" xfId="43671" xr:uid="{2511B0E7-78B7-4D7A-ABCC-D7DE7FCD37D3}"/>
    <cellStyle name="20% - uthevingsfarge 5 5 3 3 2" xfId="43672" xr:uid="{059E6B36-AE78-4860-B84A-82EEFA88EB9A}"/>
    <cellStyle name="20% - uthevingsfarge 5 5 3 4" xfId="43673" xr:uid="{0E206E35-0BBC-4BAA-B181-F32A508B7021}"/>
    <cellStyle name="20% - uthevingsfarge 5 5 3 5" xfId="43674" xr:uid="{B41D92AD-E2B3-4A65-961F-9FDB4BC72631}"/>
    <cellStyle name="20% - uthevingsfarge 5 5 3 6" xfId="43675" xr:uid="{046012A8-06D3-4E3B-B575-0EC2B6BF3B4E}"/>
    <cellStyle name="20% - uthevingsfarge 5 5 3_3. Chng in credit spreads" xfId="4495" xr:uid="{1F08E475-AC19-462F-8706-101666A6D3DC}"/>
    <cellStyle name="20% - uthevingsfarge 5 5 4" xfId="4496" xr:uid="{BC7EC971-117D-4D09-99F1-C5A903B0BB25}"/>
    <cellStyle name="20% - uthevingsfarge 5 5 4 2" xfId="4497" xr:uid="{4B6B4141-C402-4834-9B17-C22029FFA54F}"/>
    <cellStyle name="20% - uthevingsfarge 5 5 4 2 2" xfId="43676" xr:uid="{C609D412-0206-4F56-8167-418ABE789AA2}"/>
    <cellStyle name="20% - uthevingsfarge 5 5 4 2_Expenses" xfId="58267" xr:uid="{D1E38055-38CC-425A-9078-D4AB494954AA}"/>
    <cellStyle name="20% - uthevingsfarge 5 5 4 3" xfId="43677" xr:uid="{1F6B9E0C-255A-4E90-8B80-3154C4C94435}"/>
    <cellStyle name="20% - uthevingsfarge 5 5 4 4" xfId="43678" xr:uid="{8FF602A5-1BA7-4E87-AE7B-3DC8F4478CDA}"/>
    <cellStyle name="20% - uthevingsfarge 5 5 4_3. Chng in credit spreads" xfId="4498" xr:uid="{DE7D16AB-27D5-49F4-B9FE-686B08E88D48}"/>
    <cellStyle name="20% - uthevingsfarge 5 5 5" xfId="4499" xr:uid="{F98BA90A-819D-40AB-BF3B-833D7CFFDE68}"/>
    <cellStyle name="20% - uthevingsfarge 5 5 5 2" xfId="43679" xr:uid="{225BD2D3-7848-432E-A7EF-F1CF5F30BD67}"/>
    <cellStyle name="20% - uthevingsfarge 5 5 5_Expenses" xfId="58268" xr:uid="{52A44C4F-61F6-4D22-95D6-17DC54B32DF8}"/>
    <cellStyle name="20% - uthevingsfarge 5 5 6" xfId="40970" xr:uid="{314CA3C7-46C9-448B-A990-1944CEDE8094}"/>
    <cellStyle name="20% - uthevingsfarge 5 5 7" xfId="40971" xr:uid="{D0D9FE91-E916-4E65-BBF6-F8EA4DDE3319}"/>
    <cellStyle name="20% - uthevingsfarge 5 5 8" xfId="40972" xr:uid="{5DD0A186-39D0-471E-9824-A057DE9C06E6}"/>
    <cellStyle name="20% - uthevingsfarge 5 5 9" xfId="40973" xr:uid="{0FF440C0-7D16-4746-88D8-EFD4C54793C8}"/>
    <cellStyle name="20% - uthevingsfarge 5 5_3. Chng in credit spreads" xfId="4500" xr:uid="{A1E43848-632F-4572-BF68-E790C24EB1E7}"/>
    <cellStyle name="20% - uthevingsfarge 5 50" xfId="16393" xr:uid="{9C38527A-BD7E-4FB5-9286-9C9F31D594DC}"/>
    <cellStyle name="20% - uthevingsfarge 5 50 2" xfId="16394" xr:uid="{D438B2C8-87A3-4E5C-9D61-8414CCA7ED12}"/>
    <cellStyle name="20% - uthevingsfarge 5 50 2 2" xfId="16395" xr:uid="{79403A4E-FB2D-4D7F-8C0F-257675C38579}"/>
    <cellStyle name="20% - uthevingsfarge 5 50 2 3" xfId="51169" xr:uid="{A7168AB6-BBF0-4BE0-A45C-E543D8B7500F}"/>
    <cellStyle name="20% - uthevingsfarge 5 50 2_AVA DVA EL" xfId="16396" xr:uid="{C2866A31-12BC-4274-B035-AB22A5DB2DD0}"/>
    <cellStyle name="20% - uthevingsfarge 5 50 3" xfId="16397" xr:uid="{562F0EFB-B25C-499F-BA57-B1663A8B1E9A}"/>
    <cellStyle name="20% - uthevingsfarge 5 50 4" xfId="51170" xr:uid="{165F11BD-0AB9-475E-A781-3BA5AD0100C0}"/>
    <cellStyle name="20% - uthevingsfarge 5 50_4Q16" xfId="16398" xr:uid="{EA0809CB-4E7D-4A01-83D9-DF0B0F71A2A9}"/>
    <cellStyle name="20% - uthevingsfarge 5 51" xfId="16399" xr:uid="{F0E0C176-E2C5-4608-A65A-EB4EC932E291}"/>
    <cellStyle name="20% - uthevingsfarge 5 51 2" xfId="16400" xr:uid="{32299D26-3832-4C12-851E-D12CCB118890}"/>
    <cellStyle name="20% - uthevingsfarge 5 51 2 2" xfId="16401" xr:uid="{1AFF40D8-F881-4394-8E0B-58D006B976C4}"/>
    <cellStyle name="20% - uthevingsfarge 5 51 2 3" xfId="51171" xr:uid="{09D9453A-EA9D-4E6A-B486-1B308BFFCCBD}"/>
    <cellStyle name="20% - uthevingsfarge 5 51 2_AVA DVA EL" xfId="16402" xr:uid="{923EF800-7182-4B5C-BFC1-3E8CAB0D016E}"/>
    <cellStyle name="20% - uthevingsfarge 5 51 3" xfId="16403" xr:uid="{1D74610D-80DF-4F91-BB21-64D885F6B4BC}"/>
    <cellStyle name="20% - uthevingsfarge 5 51 4" xfId="51172" xr:uid="{0947858F-5555-4AD0-B42B-FD5D3CCC7CE2}"/>
    <cellStyle name="20% - uthevingsfarge 5 51_4Q16" xfId="16404" xr:uid="{01F651CD-FF3F-4D27-B91B-4410391DBB0A}"/>
    <cellStyle name="20% - uthevingsfarge 5 52" xfId="16405" xr:uid="{F5BA9E5D-E045-4D9C-99D3-D1C1E5CEB07E}"/>
    <cellStyle name="20% - uthevingsfarge 5 52 2" xfId="16406" xr:uid="{8E60FE7A-DE80-4ECF-A52C-1C687DC1A985}"/>
    <cellStyle name="20% - uthevingsfarge 5 52 2 2" xfId="16407" xr:uid="{F27417D5-E2B9-407A-9AD9-0F528ACD92DD}"/>
    <cellStyle name="20% - uthevingsfarge 5 52 2 3" xfId="51173" xr:uid="{CF03B82B-1680-41BB-8AF0-4799CA4A38DB}"/>
    <cellStyle name="20% - uthevingsfarge 5 52 2_AVA DVA EL" xfId="16408" xr:uid="{F4643AF1-C1E9-46BD-B5D1-8C7D6A281090}"/>
    <cellStyle name="20% - uthevingsfarge 5 52 3" xfId="16409" xr:uid="{866F8E6F-722D-4CE2-9CA3-B7E4A9E481B6}"/>
    <cellStyle name="20% - uthevingsfarge 5 52 4" xfId="51174" xr:uid="{631C824E-4695-4B04-8633-734FA4D9EB12}"/>
    <cellStyle name="20% - uthevingsfarge 5 52_4Q16" xfId="16410" xr:uid="{F3048811-37F6-4E0E-BE49-C27EC60150A4}"/>
    <cellStyle name="20% - uthevingsfarge 5 53" xfId="16411" xr:uid="{0825E719-6D90-4FCC-BC89-EDF6FF3ADE75}"/>
    <cellStyle name="20% - uthevingsfarge 5 53 2" xfId="16412" xr:uid="{BC808FE6-24B1-4203-8F3C-44CB6B646F87}"/>
    <cellStyle name="20% - uthevingsfarge 5 53 2 2" xfId="16413" xr:uid="{E2AA9D89-B32E-47C9-9C5A-A8C35C54C0FC}"/>
    <cellStyle name="20% - uthevingsfarge 5 53 2 3" xfId="51175" xr:uid="{A5247023-8DA3-4533-88FF-3E4F6ECD6E46}"/>
    <cellStyle name="20% - uthevingsfarge 5 53 2_AVA DVA EL" xfId="16414" xr:uid="{8B06CDC4-40F8-4949-A78D-9FF2D703A21D}"/>
    <cellStyle name="20% - uthevingsfarge 5 53 3" xfId="16415" xr:uid="{7967546A-9F9F-447D-A925-E8BDF88FE13A}"/>
    <cellStyle name="20% - uthevingsfarge 5 53 4" xfId="51176" xr:uid="{1E18373E-D0F9-4019-A86A-250B62364AA3}"/>
    <cellStyle name="20% - uthevingsfarge 5 53_4Q16" xfId="16416" xr:uid="{01002D68-08BC-414A-9F37-512C7C6AD13C}"/>
    <cellStyle name="20% - uthevingsfarge 5 54" xfId="16417" xr:uid="{A52B3554-20F0-47FF-9D73-6BB1AC28982D}"/>
    <cellStyle name="20% - uthevingsfarge 5 54 2" xfId="16418" xr:uid="{6697CCD0-9FA6-4909-8912-A7F54EE3E5AB}"/>
    <cellStyle name="20% - uthevingsfarge 5 54 2 2" xfId="16419" xr:uid="{EA20CA6E-53A0-4163-ABB3-F84BBFDCC2C9}"/>
    <cellStyle name="20% - uthevingsfarge 5 54 2 3" xfId="51177" xr:uid="{11F2958D-4D9F-479B-9BFE-79EC96FD5883}"/>
    <cellStyle name="20% - uthevingsfarge 5 54 2_AVA DVA EL" xfId="16420" xr:uid="{59C04209-3529-42B1-B224-AD34ABD898A1}"/>
    <cellStyle name="20% - uthevingsfarge 5 54 3" xfId="16421" xr:uid="{E165D993-90E1-44C9-80AC-74D2A5E2E850}"/>
    <cellStyle name="20% - uthevingsfarge 5 54 4" xfId="51178" xr:uid="{F80FD459-56A8-460E-9419-BF86A8443288}"/>
    <cellStyle name="20% - uthevingsfarge 5 54_4Q16" xfId="16422" xr:uid="{06FCDBDD-01AB-4575-8B26-A744B3688F64}"/>
    <cellStyle name="20% - uthevingsfarge 5 55" xfId="16423" xr:uid="{24D77F26-1EB5-4ED1-9873-48931D849E5B}"/>
    <cellStyle name="20% - uthevingsfarge 5 55 2" xfId="16424" xr:uid="{9B72624F-E747-40F8-A815-28D334B796F3}"/>
    <cellStyle name="20% - uthevingsfarge 5 55 2 2" xfId="16425" xr:uid="{6A82E437-BAD8-4AD8-A34A-48094FDAF1F2}"/>
    <cellStyle name="20% - uthevingsfarge 5 55 2 3" xfId="51179" xr:uid="{92F3947B-B8AD-4D69-82BC-6E9380D05A6A}"/>
    <cellStyle name="20% - uthevingsfarge 5 55 2_AVA DVA EL" xfId="16426" xr:uid="{5E457333-03D2-4D13-B507-15C87C07DD41}"/>
    <cellStyle name="20% - uthevingsfarge 5 55 3" xfId="16427" xr:uid="{8C36C315-0983-43E3-8A6A-4D9C7627C1ED}"/>
    <cellStyle name="20% - uthevingsfarge 5 55 4" xfId="51180" xr:uid="{2CC6FCA4-8C26-4ED6-8905-0CE8F15F931B}"/>
    <cellStyle name="20% - uthevingsfarge 5 55_4Q16" xfId="16428" xr:uid="{8925E378-3DF7-48CC-B689-A05FABB7472F}"/>
    <cellStyle name="20% - uthevingsfarge 5 56" xfId="16429" xr:uid="{7E39CA55-0903-4FD7-A52D-77084867F7F4}"/>
    <cellStyle name="20% - uthevingsfarge 5 56 2" xfId="16430" xr:uid="{A0E08B9F-51BF-405C-B5BF-28ED16831613}"/>
    <cellStyle name="20% - uthevingsfarge 5 56 2 2" xfId="16431" xr:uid="{E131A944-6498-449E-ADD9-2E77E8817927}"/>
    <cellStyle name="20% - uthevingsfarge 5 56 2 3" xfId="51181" xr:uid="{0124F720-8E72-4568-B0E0-F77C7384A8CA}"/>
    <cellStyle name="20% - uthevingsfarge 5 56 2_AVA DVA EL" xfId="16432" xr:uid="{D7D75A22-8403-4C3D-B971-0DF035745F89}"/>
    <cellStyle name="20% - uthevingsfarge 5 56 3" xfId="16433" xr:uid="{6AD56863-7ADF-473C-87C0-22DEB4C1B19F}"/>
    <cellStyle name="20% - uthevingsfarge 5 56 4" xfId="51182" xr:uid="{8BABEA06-289B-47A2-AFF0-79053B3211AB}"/>
    <cellStyle name="20% - uthevingsfarge 5 56_4Q16" xfId="16434" xr:uid="{54F7571F-9900-41A0-ABBE-B1AE6A43E866}"/>
    <cellStyle name="20% - uthevingsfarge 5 57" xfId="16435" xr:uid="{0E77AD84-E2FF-43E5-8FA7-E5B21E3C1672}"/>
    <cellStyle name="20% - uthevingsfarge 5 57 2" xfId="16436" xr:uid="{89F7FFAF-6009-474D-82B8-A614E3F677FB}"/>
    <cellStyle name="20% - uthevingsfarge 5 57 2 2" xfId="16437" xr:uid="{8B5ABDFD-17FF-4710-848E-3AD2F31A2445}"/>
    <cellStyle name="20% - uthevingsfarge 5 57 2 3" xfId="51183" xr:uid="{B2373D80-8EFF-47AF-8B02-70CEB0F0A9D9}"/>
    <cellStyle name="20% - uthevingsfarge 5 57 2_AVA DVA EL" xfId="16438" xr:uid="{5DE18248-A5F0-4E7B-81A3-A0FBD7B579B0}"/>
    <cellStyle name="20% - uthevingsfarge 5 57 3" xfId="16439" xr:uid="{B93AE34A-1B3D-4FD2-AA52-77E6BAC85A97}"/>
    <cellStyle name="20% - uthevingsfarge 5 57 4" xfId="51184" xr:uid="{84FFF1E5-32F7-4A08-9359-6C788C805F8A}"/>
    <cellStyle name="20% - uthevingsfarge 5 57_4Q16" xfId="16440" xr:uid="{0DD5E42B-DA57-41A2-9A85-CF2E875280C7}"/>
    <cellStyle name="20% - uthevingsfarge 5 58" xfId="16441" xr:uid="{B0A9CFAF-1F01-4422-929C-FAAC2269016A}"/>
    <cellStyle name="20% - uthevingsfarge 5 58 2" xfId="16442" xr:uid="{09EDDE5C-75D6-4990-9FA3-1B5E46FE0FBD}"/>
    <cellStyle name="20% - uthevingsfarge 5 58 2 2" xfId="16443" xr:uid="{C07B8AE0-5371-41ED-AC30-07AE797409CE}"/>
    <cellStyle name="20% - uthevingsfarge 5 58 2 3" xfId="51185" xr:uid="{EA8AB573-2B5C-459A-BC04-166236716EDB}"/>
    <cellStyle name="20% - uthevingsfarge 5 58 2_AVA DVA EL" xfId="16444" xr:uid="{793D3680-AF96-427E-AAE0-BD5A6D97D504}"/>
    <cellStyle name="20% - uthevingsfarge 5 58 3" xfId="16445" xr:uid="{9730B4C9-A65D-4599-AAC6-513A97077E58}"/>
    <cellStyle name="20% - uthevingsfarge 5 58 4" xfId="51186" xr:uid="{9E16FE19-041B-48D2-AA4F-305AF5A6564C}"/>
    <cellStyle name="20% - uthevingsfarge 5 58_4Q16" xfId="16446" xr:uid="{92FF9A7A-C5C1-4DE7-BBF4-813FD3154E53}"/>
    <cellStyle name="20% - uthevingsfarge 5 59" xfId="16447" xr:uid="{E1FB587E-D490-40A4-BE24-933D2B5E8FD3}"/>
    <cellStyle name="20% - uthevingsfarge 5 59 2" xfId="16448" xr:uid="{E603139C-636F-4DF4-993A-5B4B307459B9}"/>
    <cellStyle name="20% - uthevingsfarge 5 59 2 2" xfId="16449" xr:uid="{B96E5AB8-9922-4082-A70B-9D988E6CE55A}"/>
    <cellStyle name="20% - uthevingsfarge 5 59 2 3" xfId="51187" xr:uid="{41C5129E-6285-4698-A160-FD594233FA5D}"/>
    <cellStyle name="20% - uthevingsfarge 5 59 2_AVA DVA EL" xfId="16450" xr:uid="{C7B356FA-8434-45D0-B5A0-7FFBBE0C985C}"/>
    <cellStyle name="20% - uthevingsfarge 5 59 3" xfId="16451" xr:uid="{DB05F881-2369-4DD2-9D50-E7AA842F00E3}"/>
    <cellStyle name="20% - uthevingsfarge 5 59 4" xfId="51188" xr:uid="{26696609-0B63-42BC-94B1-73E0D3A029B0}"/>
    <cellStyle name="20% - uthevingsfarge 5 59_4Q16" xfId="16452" xr:uid="{B2EA2BE1-1582-43E9-B146-51183AC6C7B5}"/>
    <cellStyle name="20% - uthevingsfarge 5 6" xfId="4501" xr:uid="{1FD56D1D-9681-44BB-9A15-DA6975041B83}"/>
    <cellStyle name="20% - uthevingsfarge 5 6 2" xfId="4502" xr:uid="{1E470650-7B63-4774-BBB6-21688C11664E}"/>
    <cellStyle name="20% - uthevingsfarge 5 6 2 2" xfId="4503" xr:uid="{D0B102C2-7735-442D-941F-0548FB6588A5}"/>
    <cellStyle name="20% - uthevingsfarge 5 6 2 2 2" xfId="43680" xr:uid="{FF4E23A7-3389-4B2F-B157-1AE4C6346383}"/>
    <cellStyle name="20% - uthevingsfarge 5 6 2 2 2 2" xfId="43681" xr:uid="{028CD1C5-E661-4976-A975-FCD1A03D3EB1}"/>
    <cellStyle name="20% - uthevingsfarge 5 6 2 2 2 2 2" xfId="43682" xr:uid="{C3DC5AB1-E414-4B03-9225-B075B5C59121}"/>
    <cellStyle name="20% - uthevingsfarge 5 6 2 2 2 3" xfId="43683" xr:uid="{552C4882-D2B6-4552-AA0A-A17BA614447D}"/>
    <cellStyle name="20% - uthevingsfarge 5 6 2 2 2 4" xfId="43684" xr:uid="{0C934A5A-4907-4751-9694-AA736C58D87D}"/>
    <cellStyle name="20% - uthevingsfarge 5 6 2 2 3" xfId="43685" xr:uid="{FC3536F2-6A48-40EA-A858-EE5E66EF7C49}"/>
    <cellStyle name="20% - uthevingsfarge 5 6 2 2 3 2" xfId="43686" xr:uid="{F307E72F-7D95-4B3C-A0A8-6A96F240DA56}"/>
    <cellStyle name="20% - uthevingsfarge 5 6 2 2 4" xfId="43687" xr:uid="{DAA8DFC3-2EC9-41A7-A59B-3F42016FE69A}"/>
    <cellStyle name="20% - uthevingsfarge 5 6 2 2 5" xfId="43688" xr:uid="{4247E48F-6EF9-445D-B13A-A8AD7F95FE50}"/>
    <cellStyle name="20% - uthevingsfarge 5 6 2 2 6" xfId="43689" xr:uid="{C7909607-D60D-4F61-8B52-48DABAFFFB37}"/>
    <cellStyle name="20% - uthevingsfarge 5 6 2 2_Expenses" xfId="58269" xr:uid="{D24FA46B-5DBC-4E4C-A9B1-67D251B228DB}"/>
    <cellStyle name="20% - uthevingsfarge 5 6 2 3" xfId="40974" xr:uid="{6B8DA849-3D78-49C4-9C75-F668AD59753C}"/>
    <cellStyle name="20% - uthevingsfarge 5 6 2 3 2" xfId="43691" xr:uid="{30535486-1B15-4969-AD5E-91FE07D7C87D}"/>
    <cellStyle name="20% - uthevingsfarge 5 6 2 3 2 2" xfId="43692" xr:uid="{6F908249-0D07-4122-A138-8486E087ED61}"/>
    <cellStyle name="20% - uthevingsfarge 5 6 2 3 3" xfId="43693" xr:uid="{16A7867D-C7BF-4091-A7AD-D439827DF5B1}"/>
    <cellStyle name="20% - uthevingsfarge 5 6 2 3 4" xfId="43694" xr:uid="{363EBEAB-5BE2-4E02-B8E2-BB645A4B370E}"/>
    <cellStyle name="20% - uthevingsfarge 5 6 2 3_Non-NII" xfId="43690" xr:uid="{29F3CD0F-A1DD-4619-AB4C-1165D7AC4EC8}"/>
    <cellStyle name="20% - uthevingsfarge 5 6 2 4" xfId="43695" xr:uid="{A9AED714-1DEE-4D98-9BCB-A0B32E078D5A}"/>
    <cellStyle name="20% - uthevingsfarge 5 6 2 4 2" xfId="43696" xr:uid="{9B8D8B31-4F76-40D1-92F6-25AC1280B5D3}"/>
    <cellStyle name="20% - uthevingsfarge 5 6 2 5" xfId="43697" xr:uid="{AEAD003A-589E-4776-857C-501E337501D8}"/>
    <cellStyle name="20% - uthevingsfarge 5 6 2 6" xfId="43698" xr:uid="{287DFDF3-0F25-4460-836A-4BB1DC3DD590}"/>
    <cellStyle name="20% - uthevingsfarge 5 6 2 7" xfId="43699" xr:uid="{E6C1EEA9-0A2D-412F-8623-8BA9CE2E7007}"/>
    <cellStyle name="20% - uthevingsfarge 5 6 2_3. Chng in credit spreads" xfId="4504" xr:uid="{D9C0B8F0-1B78-4DC7-9D1B-1A17D10521FC}"/>
    <cellStyle name="20% - uthevingsfarge 5 6 3" xfId="4505" xr:uid="{8F1E3FB2-713B-4E56-AF63-518DD50E9C0A}"/>
    <cellStyle name="20% - uthevingsfarge 5 6 3 2" xfId="4506" xr:uid="{E63D38B8-13B9-40E8-B78D-B1EB042F966F}"/>
    <cellStyle name="20% - uthevingsfarge 5 6 3 2 2" xfId="43700" xr:uid="{C0715B6A-FBF7-4346-805E-1E8755A199E6}"/>
    <cellStyle name="20% - uthevingsfarge 5 6 3 2 2 2" xfId="43701" xr:uid="{071F2DB9-0BF6-4BBC-8BFE-5CAE0C85AE32}"/>
    <cellStyle name="20% - uthevingsfarge 5 6 3 2 3" xfId="43702" xr:uid="{DD979482-431F-4A46-AEEE-A617CFBF9AF4}"/>
    <cellStyle name="20% - uthevingsfarge 5 6 3 2 4" xfId="43703" xr:uid="{F0F365BB-9891-41FB-94B9-E40AFD9571D9}"/>
    <cellStyle name="20% - uthevingsfarge 5 6 3 2_Expenses" xfId="58270" xr:uid="{7DFEAC77-6194-4861-8A71-065014C1615F}"/>
    <cellStyle name="20% - uthevingsfarge 5 6 3 3" xfId="43704" xr:uid="{612C2B8F-6D8E-4AD8-A529-DFB094BF5765}"/>
    <cellStyle name="20% - uthevingsfarge 5 6 3 3 2" xfId="43705" xr:uid="{202B244A-26AC-4B30-AA91-C54D3F2BA5AA}"/>
    <cellStyle name="20% - uthevingsfarge 5 6 3 4" xfId="43706" xr:uid="{3EA70B75-0F75-41A6-B52C-C3DA33EDD4B7}"/>
    <cellStyle name="20% - uthevingsfarge 5 6 3 5" xfId="43707" xr:uid="{2C06C9DC-392A-454B-BBDF-5742C8CFECB2}"/>
    <cellStyle name="20% - uthevingsfarge 5 6 3 6" xfId="43708" xr:uid="{ADA52CDE-1CD7-47A5-81A0-82A4B259F276}"/>
    <cellStyle name="20% - uthevingsfarge 5 6 3_3. Chng in credit spreads" xfId="4507" xr:uid="{F31BA855-EBC0-494F-B9CC-FAB15F2B4C9D}"/>
    <cellStyle name="20% - uthevingsfarge 5 6 4" xfId="4508" xr:uid="{30603432-DEA6-411A-A68C-8990E1EB8198}"/>
    <cellStyle name="20% - uthevingsfarge 5 6 4 2" xfId="43709" xr:uid="{050EB19D-9D60-4FBB-BAB4-53A8F29FC022}"/>
    <cellStyle name="20% - uthevingsfarge 5 6 4 2 2" xfId="43710" xr:uid="{D95EC56C-CEBD-4AF5-BAD9-AA855BB2B18A}"/>
    <cellStyle name="20% - uthevingsfarge 5 6 4 3" xfId="43711" xr:uid="{BEA02600-B21F-42FD-9CD2-2590D409BD1F}"/>
    <cellStyle name="20% - uthevingsfarge 5 6 4 4" xfId="43712" xr:uid="{10AF0C39-4803-4BEA-9595-E04CA12B33EE}"/>
    <cellStyle name="20% - uthevingsfarge 5 6 4_Expenses" xfId="58271" xr:uid="{FC03EF6B-DEEC-4F82-B8EF-650F113BAF9B}"/>
    <cellStyle name="20% - uthevingsfarge 5 6 5" xfId="16453" xr:uid="{D541E7C6-6D35-4123-902B-DBB9750641EC}"/>
    <cellStyle name="20% - uthevingsfarge 5 6 5 2" xfId="43714" xr:uid="{5640EAA4-F66C-41B7-8241-4D9B5BB89841}"/>
    <cellStyle name="20% - uthevingsfarge 5 6 5_Non-NII" xfId="43713" xr:uid="{75DDBD9B-F19A-480C-8A30-E23D022334CD}"/>
    <cellStyle name="20% - uthevingsfarge 5 6 6" xfId="40975" xr:uid="{856C19A5-259B-43A4-AF2C-99609A019473}"/>
    <cellStyle name="20% - uthevingsfarge 5 6 7" xfId="40976" xr:uid="{AE4519B7-8734-438C-8E5B-E379525E8243}"/>
    <cellStyle name="20% - uthevingsfarge 5 6 8" xfId="40977" xr:uid="{C307790A-0CC8-4B42-9C4E-E17E93B3379D}"/>
    <cellStyle name="20% - uthevingsfarge 5 6 9" xfId="40978" xr:uid="{489DB524-319D-4395-A0AA-73C26CA8425A}"/>
    <cellStyle name="20% - uthevingsfarge 5 6_3. Chng in credit spreads" xfId="4509" xr:uid="{08E95C8F-7067-4DF6-BE99-F1D434561CED}"/>
    <cellStyle name="20% - uthevingsfarge 5 60" xfId="16454" xr:uid="{D9CC9FEA-1950-45C9-840F-92A7647DCEBB}"/>
    <cellStyle name="20% - uthevingsfarge 5 60 2" xfId="16455" xr:uid="{7A80EE5B-16AF-4CB4-8DD9-F1F56E43F2CE}"/>
    <cellStyle name="20% - uthevingsfarge 5 60 3" xfId="16456" xr:uid="{158C4308-2384-46E8-811E-E20EE5EA19B3}"/>
    <cellStyle name="20% - uthevingsfarge 5 60_AVA DVA EL" xfId="16457" xr:uid="{BCE2F235-D848-40A6-AB3E-8B0907D710B9}"/>
    <cellStyle name="20% - uthevingsfarge 5 61" xfId="16458" xr:uid="{C0E46088-79AA-47EE-BE84-A8C5FCF7D6F1}"/>
    <cellStyle name="20% - uthevingsfarge 5 61 2" xfId="16459" xr:uid="{CC929738-9CEB-4508-8D8C-E39EE9067B78}"/>
    <cellStyle name="20% - uthevingsfarge 5 61 3" xfId="16460" xr:uid="{2FCDEB64-8541-473C-9173-EC18338F58A3}"/>
    <cellStyle name="20% - uthevingsfarge 5 61_AVA DVA EL" xfId="16461" xr:uid="{056F7881-2B60-433E-B592-D588D8E07B6B}"/>
    <cellStyle name="20% - uthevingsfarge 5 62" xfId="16462" xr:uid="{193BB6BC-4BDB-4E1A-A3B7-E630C0DB8FD9}"/>
    <cellStyle name="20% - uthevingsfarge 5 62 2" xfId="16463" xr:uid="{51985B46-CCCD-448B-9BF0-E6E462245C65}"/>
    <cellStyle name="20% - uthevingsfarge 5 62_AVA DVA EL" xfId="16464" xr:uid="{A7870CBF-9930-41D8-8F04-2A02D5B961A3}"/>
    <cellStyle name="20% - uthevingsfarge 5 63" xfId="16465" xr:uid="{885A0794-62F0-46E2-A4FD-CC5BF18D2256}"/>
    <cellStyle name="20% - uthevingsfarge 5 64" xfId="16466" xr:uid="{6138F408-18B7-4094-8A4C-ED1B793EADE3}"/>
    <cellStyle name="20% - uthevingsfarge 5 65" xfId="16467" xr:uid="{4F57DEB0-A7E4-46DB-88CC-4DF871CBF9AC}"/>
    <cellStyle name="20% - uthevingsfarge 5 66" xfId="16468" xr:uid="{F58757E5-B9A4-4C6D-96F0-B7F7FCF71A04}"/>
    <cellStyle name="20% - uthevingsfarge 5 67" xfId="51189" xr:uid="{87852BCB-96EF-4514-ADA3-5890EC613F2F}"/>
    <cellStyle name="20% - uthevingsfarge 5 68" xfId="51190" xr:uid="{58A3BE57-F8AA-4A61-821F-DFF9AABD7C6F}"/>
    <cellStyle name="20% - uthevingsfarge 5 69" xfId="51191" xr:uid="{47918583-7F84-40C7-A888-2073FF708494}"/>
    <cellStyle name="20% - uthevingsfarge 5 7" xfId="4510" xr:uid="{95BD765C-CFFF-486C-8E68-283348A4A0E4}"/>
    <cellStyle name="20% - uthevingsfarge 5 7 2" xfId="4511" xr:uid="{ADDE66F2-B2B5-47D9-BAE1-45156CC05274}"/>
    <cellStyle name="20% - uthevingsfarge 5 7 2 2" xfId="16469" xr:uid="{DFF31819-E79C-4ED0-A759-F354EEEA1111}"/>
    <cellStyle name="20% - uthevingsfarge 5 7 2 3" xfId="51192" xr:uid="{1A26CF8F-6422-498A-9B7D-7A8904D0235F}"/>
    <cellStyle name="20% - uthevingsfarge 5 7 2_AVA DVA EL" xfId="16470" xr:uid="{77FE2896-4976-4BE8-8BE1-9B836351C38D}"/>
    <cellStyle name="20% - uthevingsfarge 5 7 3" xfId="16471" xr:uid="{A9D003A0-6592-43E1-90F8-F3268E966A93}"/>
    <cellStyle name="20% - uthevingsfarge 5 7 3 2" xfId="16472" xr:uid="{7D95BD2E-833D-4B29-8523-F8CDD7CA6D4E}"/>
    <cellStyle name="20% - uthevingsfarge 5 7 3_AVA DVA EL" xfId="16473" xr:uid="{585FAC8D-7E1E-44C2-BB91-4AAF80436F60}"/>
    <cellStyle name="20% - uthevingsfarge 5 7 4" xfId="16474" xr:uid="{080413CA-C3A6-4AD2-9062-270D012EE130}"/>
    <cellStyle name="20% - uthevingsfarge 5 7 5" xfId="16475" xr:uid="{A27E5266-B7C6-44DA-9136-3F03CB98B513}"/>
    <cellStyle name="20% - uthevingsfarge 5 7_3. Chng in credit spreads" xfId="4512" xr:uid="{F649185E-90A2-4910-85C8-231F1288D212}"/>
    <cellStyle name="20% - uthevingsfarge 5 70" xfId="51193" xr:uid="{ADA3B154-7C96-4668-BE90-D1D7A9B88755}"/>
    <cellStyle name="20% - uthevingsfarge 5 71" xfId="51194" xr:uid="{54A33848-3032-492D-8CA5-24EAA9605C5A}"/>
    <cellStyle name="20% - uthevingsfarge 5 72" xfId="51195" xr:uid="{86E3E68D-78FE-4850-804C-7CA9B2607C4F}"/>
    <cellStyle name="20% - uthevingsfarge 5 73" xfId="51196" xr:uid="{EA4B11C9-A83B-4674-BDDB-9C7A1B3234B1}"/>
    <cellStyle name="20% - uthevingsfarge 5 74" xfId="51197" xr:uid="{8A87960E-D6D3-46D4-9A33-F67329B1EBFA}"/>
    <cellStyle name="20% - uthevingsfarge 5 75" xfId="51198" xr:uid="{D659507E-2CF3-4921-BC1D-7CAC57043422}"/>
    <cellStyle name="20% - uthevingsfarge 5 76" xfId="51199" xr:uid="{A3892233-FE76-460C-8ABC-7347EE88091A}"/>
    <cellStyle name="20% - uthevingsfarge 5 77" xfId="51200" xr:uid="{24984F0A-B1FB-440B-9FB9-390517FD25FD}"/>
    <cellStyle name="20% - uthevingsfarge 5 78" xfId="51201" xr:uid="{59388996-B004-4CC9-92CD-3B2EEA423E9B}"/>
    <cellStyle name="20% - uthevingsfarge 5 79" xfId="51202" xr:uid="{F3BB3067-DDCB-4E82-8D12-396163911267}"/>
    <cellStyle name="20% - uthevingsfarge 5 8" xfId="4513" xr:uid="{77F446B1-994D-4B92-B151-653D188995D1}"/>
    <cellStyle name="20% - uthevingsfarge 5 8 2" xfId="4514" xr:uid="{F0717EA6-8013-4222-A1EC-6C206D59BC14}"/>
    <cellStyle name="20% - uthevingsfarge 5 8 2 2" xfId="16476" xr:uid="{611E7515-81D3-4A9F-978F-3C3792DEE663}"/>
    <cellStyle name="20% - uthevingsfarge 5 8 2 3" xfId="51203" xr:uid="{D2527954-A328-4F24-836D-C8EE148185CF}"/>
    <cellStyle name="20% - uthevingsfarge 5 8 2_AVA DVA EL" xfId="16477" xr:uid="{49F7DDE7-EA8E-4BF6-94E4-E689A19B7FFD}"/>
    <cellStyle name="20% - uthevingsfarge 5 8 3" xfId="16478" xr:uid="{3A5CF16A-2F51-461D-B55D-A899A2FAAFB8}"/>
    <cellStyle name="20% - uthevingsfarge 5 8 4" xfId="51204" xr:uid="{C4823ECB-C87C-4F1E-B64E-C1681B5058EC}"/>
    <cellStyle name="20% - uthevingsfarge 5 8_3. Chng in credit spreads" xfId="4515" xr:uid="{FF4729BC-9CF4-49C6-8845-7AED98B394E8}"/>
    <cellStyle name="20% - uthevingsfarge 5 80" xfId="51205" xr:uid="{5DAB1247-20E0-435E-AFB6-14CC09F20467}"/>
    <cellStyle name="20% - uthevingsfarge 5 81" xfId="51206" xr:uid="{5AA8C40E-8D4C-4244-9F5C-BA451A627CFF}"/>
    <cellStyle name="20% - uthevingsfarge 5 82" xfId="51207" xr:uid="{260C7792-449F-4286-9D0A-5E6F12E22381}"/>
    <cellStyle name="20% - uthevingsfarge 5 83" xfId="51208" xr:uid="{D277B29B-D374-4042-8CA2-6FD576C60A91}"/>
    <cellStyle name="20% - uthevingsfarge 5 84" xfId="51209" xr:uid="{6B40CF1B-DED2-4234-A86E-55769468CF99}"/>
    <cellStyle name="20% - uthevingsfarge 5 85" xfId="51210" xr:uid="{320CE8BF-0DF1-4212-832F-9FE76024C8B7}"/>
    <cellStyle name="20% - uthevingsfarge 5 86" xfId="51211" xr:uid="{C0CC839B-6D42-4623-AADF-DB6FAE65D820}"/>
    <cellStyle name="20% - uthevingsfarge 5 87" xfId="51212" xr:uid="{3C754ED8-4435-4606-8B69-4B46553A33DE}"/>
    <cellStyle name="20% - uthevingsfarge 5 88" xfId="51213" xr:uid="{D233CAFE-38AD-4F4A-904B-70E406A0B265}"/>
    <cellStyle name="20% - uthevingsfarge 5 89" xfId="51214" xr:uid="{63CC3DDC-EE34-4181-A5FC-3DA0405FC482}"/>
    <cellStyle name="20% - uthevingsfarge 5 9" xfId="4516" xr:uid="{82083931-ACFD-4BC5-935A-44778A48FC98}"/>
    <cellStyle name="20% - uthevingsfarge 5 9 2" xfId="16479" xr:uid="{52D52F6F-C2B9-4F56-BB9D-42681E87A21C}"/>
    <cellStyle name="20% - uthevingsfarge 5 9 2 2" xfId="16480" xr:uid="{8CC37A90-8FEA-4D0E-8D3E-FF3B4DCC9080}"/>
    <cellStyle name="20% - uthevingsfarge 5 9 2 3" xfId="51215" xr:uid="{E10B2B81-3F15-4ECC-8E53-C37FE73B7EBE}"/>
    <cellStyle name="20% - uthevingsfarge 5 9 2_AVA DVA EL" xfId="16481" xr:uid="{25529D62-C2F0-4A0C-8AE5-4AE8407FCBAE}"/>
    <cellStyle name="20% - uthevingsfarge 5 9 3" xfId="16482" xr:uid="{938E2C46-53C8-48B8-B347-6ED6723B8602}"/>
    <cellStyle name="20% - uthevingsfarge 5 9 4" xfId="51216" xr:uid="{FF93A629-598B-4D15-86FC-47377B38E510}"/>
    <cellStyle name="20% - uthevingsfarge 5 9_4Q16" xfId="16483" xr:uid="{0E21BFF1-688E-4E33-817D-EC622D90E6E4}"/>
    <cellStyle name="20% - uthevingsfarge 5 90" xfId="51217" xr:uid="{9F72AE70-5406-45AD-86EE-90AFCF276EFD}"/>
    <cellStyle name="20% - uthevingsfarge 5 91" xfId="51218" xr:uid="{67C7FDDE-049B-45A4-B3F6-FEFA7BBD3B96}"/>
    <cellStyle name="20% - uthevingsfarge 5 92" xfId="51219" xr:uid="{051CBA74-3230-4AA7-8A0B-916645C66481}"/>
    <cellStyle name="20% - uthevingsfarge 5 93" xfId="51220" xr:uid="{04BB3F49-FB40-43C4-BF78-F78C48FC8A53}"/>
    <cellStyle name="20% - uthevingsfarge 5 94" xfId="51221" xr:uid="{5BCFABCB-AA7A-474A-8E88-D01242B34354}"/>
    <cellStyle name="20% - uthevingsfarge 5 95" xfId="51222" xr:uid="{91059BAA-1739-499C-BCAE-5A0DB8430F8E}"/>
    <cellStyle name="20% - uthevingsfarge 5 96" xfId="51223" xr:uid="{9727001D-BB00-4D91-8ACD-C7C518B6E9C3}"/>
    <cellStyle name="20% - uthevingsfarge 5 97" xfId="51224" xr:uid="{5BEFC4D3-F97C-4717-818A-8010414D7292}"/>
    <cellStyle name="20% - uthevingsfarge 5 98" xfId="51225" xr:uid="{22AF70C4-A00A-4A8F-A7B1-99ED6D72E3E0}"/>
    <cellStyle name="20% - uthevingsfarge 5 99" xfId="51226" xr:uid="{81913E52-CC5A-44B5-97DE-B3ED7D246CFB}"/>
    <cellStyle name="20% - uthevingsfarge 5_06.05" xfId="43715" xr:uid="{BED49019-B350-45F9-BBFA-D95505B55D9C}"/>
    <cellStyle name="20% - uthevingsfarge 6" xfId="4517" xr:uid="{34A39BCD-F7B3-4A57-B96F-C4A55B84CFAF}"/>
    <cellStyle name="20% - uthevingsfarge 6 10" xfId="4518" xr:uid="{BA2A10B9-F6B2-4143-BB8F-4CBCEF2787BE}"/>
    <cellStyle name="20% - uthevingsfarge 6 10 2" xfId="16484" xr:uid="{DC4479B3-A7B0-47AF-978B-455AE6046BB7}"/>
    <cellStyle name="20% - uthevingsfarge 6 10 2 2" xfId="16485" xr:uid="{F812B42F-D13F-4D83-A092-F309C02BE53A}"/>
    <cellStyle name="20% - uthevingsfarge 6 10 2 3" xfId="51227" xr:uid="{4A983652-A87A-4E43-A1A7-7C9C3AEE2E96}"/>
    <cellStyle name="20% - uthevingsfarge 6 10 2_AVA DVA EL" xfId="16486" xr:uid="{90B49054-4115-4762-B930-7E6400BD0E02}"/>
    <cellStyle name="20% - uthevingsfarge 6 10 3" xfId="16487" xr:uid="{7B6701B6-9EAF-4538-AE46-017F36E9FEAC}"/>
    <cellStyle name="20% - uthevingsfarge 6 10 4" xfId="51228" xr:uid="{A322F444-B2AD-46DB-8EC0-1E4ED55EC9AE}"/>
    <cellStyle name="20% - uthevingsfarge 6 10_4Q16" xfId="16488" xr:uid="{4143C450-AA17-42C8-A5D1-7B9D7020A46F}"/>
    <cellStyle name="20% - uthevingsfarge 6 100" xfId="51229" xr:uid="{E67FA61B-0385-4CC1-B9DA-FA4A09B2646A}"/>
    <cellStyle name="20% - uthevingsfarge 6 101" xfId="51230" xr:uid="{500D6FF1-C9E2-4D48-928A-92D3A313970C}"/>
    <cellStyle name="20% - uthevingsfarge 6 102" xfId="51231" xr:uid="{5FBD1B84-EBBB-49B6-8F54-0F87EC81D680}"/>
    <cellStyle name="20% - uthevingsfarge 6 103" xfId="51232" xr:uid="{B88C0632-C3A0-435F-BD59-E5E23DDF52A4}"/>
    <cellStyle name="20% - uthevingsfarge 6 104" xfId="51233" xr:uid="{9CF3D07E-B9FF-4656-932C-67771BC0707C}"/>
    <cellStyle name="20% - uthevingsfarge 6 105" xfId="51234" xr:uid="{0D0D034C-BBB8-4948-B31E-5E7C662DDA7F}"/>
    <cellStyle name="20% - uthevingsfarge 6 106" xfId="51235" xr:uid="{6EAC4833-1397-4A19-AEF2-0927ACF17D65}"/>
    <cellStyle name="20% - uthevingsfarge 6 107" xfId="51236" xr:uid="{0EB47D79-4D9C-42DF-A7ED-E526EB988F46}"/>
    <cellStyle name="20% - uthevingsfarge 6 108" xfId="51237" xr:uid="{DA351CF3-CF0E-4D2B-9A65-3B70C8BF054C}"/>
    <cellStyle name="20% - uthevingsfarge 6 109" xfId="51238" xr:uid="{6778E4E2-9733-45BD-92E5-2379AE26E59A}"/>
    <cellStyle name="20% - uthevingsfarge 6 11" xfId="16489" xr:uid="{17B544A4-548E-46DD-ABD0-E61FEDA77309}"/>
    <cellStyle name="20% - uthevingsfarge 6 11 2" xfId="16490" xr:uid="{F5EB485F-2589-473D-8E12-A6E83DF9EA8A}"/>
    <cellStyle name="20% - uthevingsfarge 6 11 2 2" xfId="16491" xr:uid="{09104514-F184-4E45-96A7-36694E6BA602}"/>
    <cellStyle name="20% - uthevingsfarge 6 11 2 3" xfId="51239" xr:uid="{9FDD7BE3-CBA2-4DCB-9523-407B84752108}"/>
    <cellStyle name="20% - uthevingsfarge 6 11 2_AVA DVA EL" xfId="16492" xr:uid="{BD0FC1A2-93F8-4A81-9CED-1B9C01B25B8E}"/>
    <cellStyle name="20% - uthevingsfarge 6 11 3" xfId="16493" xr:uid="{64DD5ED9-3E11-4F16-961B-F4F25242F561}"/>
    <cellStyle name="20% - uthevingsfarge 6 11 4" xfId="51240" xr:uid="{DD5C0F4C-F597-401F-AE2D-3AB0FAA37637}"/>
    <cellStyle name="20% - uthevingsfarge 6 11_4Q16" xfId="16494" xr:uid="{33732F81-A244-45B6-BE9B-6593FF5DBC3B}"/>
    <cellStyle name="20% - uthevingsfarge 6 110" xfId="51241" xr:uid="{8B881B11-3576-4754-8025-8EA493B80ABB}"/>
    <cellStyle name="20% - uthevingsfarge 6 111" xfId="51242" xr:uid="{B779D77C-F69C-4369-ADCE-1256733D81C9}"/>
    <cellStyle name="20% - uthevingsfarge 6 112" xfId="51243" xr:uid="{5DDCC59A-339D-4E67-9B5A-3DF23EC8AA41}"/>
    <cellStyle name="20% - uthevingsfarge 6 113" xfId="51244" xr:uid="{D9ECE789-987A-4C15-A3AA-35EE0AABE3DC}"/>
    <cellStyle name="20% - uthevingsfarge 6 114" xfId="51245" xr:uid="{6BDAD787-451D-42B7-B2E0-1ECC37BA2C45}"/>
    <cellStyle name="20% - uthevingsfarge 6 115" xfId="51246" xr:uid="{DC49035C-01CB-4119-9F5D-AB50C01A37E9}"/>
    <cellStyle name="20% - uthevingsfarge 6 116" xfId="51247" xr:uid="{0449413B-0FDF-4F0F-894D-FBCF36D9F339}"/>
    <cellStyle name="20% - uthevingsfarge 6 117" xfId="51248" xr:uid="{4C438F9C-8FE0-440B-AE4B-930B5AE49777}"/>
    <cellStyle name="20% - uthevingsfarge 6 118" xfId="51249" xr:uid="{346BD1EA-D87C-42D8-983D-3710738411B6}"/>
    <cellStyle name="20% - uthevingsfarge 6 119" xfId="51250" xr:uid="{CA45675C-8D79-4419-B32D-90624724480A}"/>
    <cellStyle name="20% - uthevingsfarge 6 12" xfId="16495" xr:uid="{BAD95049-90DA-4967-B3E2-7F1CF0BF7196}"/>
    <cellStyle name="20% - uthevingsfarge 6 12 2" xfId="16496" xr:uid="{12D0663B-64BB-4036-912C-114DDB2D423D}"/>
    <cellStyle name="20% - uthevingsfarge 6 12 2 2" xfId="16497" xr:uid="{F9FFF7A1-65FE-4F04-B255-7E9563E59292}"/>
    <cellStyle name="20% - uthevingsfarge 6 12 2 3" xfId="51251" xr:uid="{553DEC4E-5E3C-4380-BACD-2929A92E4F79}"/>
    <cellStyle name="20% - uthevingsfarge 6 12 2_AVA DVA EL" xfId="16498" xr:uid="{5AF2903D-D20F-4AD5-9142-11B02D77FF86}"/>
    <cellStyle name="20% - uthevingsfarge 6 12 3" xfId="16499" xr:uid="{9504AC07-AC14-4DF4-82EA-1B4420E8DCE0}"/>
    <cellStyle name="20% - uthevingsfarge 6 12 4" xfId="51252" xr:uid="{6EC5F508-95F7-4BA6-B54C-AA0BE109669D}"/>
    <cellStyle name="20% - uthevingsfarge 6 12_4Q16" xfId="16500" xr:uid="{F9960BCD-D5AD-4896-AFC2-F082AD58ABCA}"/>
    <cellStyle name="20% - uthevingsfarge 6 120" xfId="51253" xr:uid="{E384D612-1F32-4059-B2FF-5CDC80A901DC}"/>
    <cellStyle name="20% - uthevingsfarge 6 121" xfId="51254" xr:uid="{C2D2F631-BC45-4510-B72C-A49867BBB729}"/>
    <cellStyle name="20% - uthevingsfarge 6 122" xfId="51255" xr:uid="{95248562-708B-4BD0-90C8-87BA16FD92F5}"/>
    <cellStyle name="20% - uthevingsfarge 6 123" xfId="51256" xr:uid="{4F86AA6D-A19C-48E0-8EE8-ADD8477FEA69}"/>
    <cellStyle name="20% - uthevingsfarge 6 124" xfId="51257" xr:uid="{D0D62D8E-B266-412E-8EE9-EC8698454D70}"/>
    <cellStyle name="20% - uthevingsfarge 6 125" xfId="51258" xr:uid="{994D19CC-5CC2-4A4A-880B-B60571F27AB8}"/>
    <cellStyle name="20% - uthevingsfarge 6 126" xfId="51259" xr:uid="{31DB0774-399B-4153-8061-46DD35B58D03}"/>
    <cellStyle name="20% - uthevingsfarge 6 127" xfId="51260" xr:uid="{8812056D-DFE5-484A-856B-9FB7D1E276FD}"/>
    <cellStyle name="20% - uthevingsfarge 6 128" xfId="51261" xr:uid="{72668B2A-3C32-49FE-8D34-0412D9CA5421}"/>
    <cellStyle name="20% - uthevingsfarge 6 129" xfId="51262" xr:uid="{CE95C75A-F7F2-4EB9-BD2F-2AFFF4F821EB}"/>
    <cellStyle name="20% - uthevingsfarge 6 13" xfId="16501" xr:uid="{B55368C2-BEBF-4A99-9C32-F89D2E6C886F}"/>
    <cellStyle name="20% - uthevingsfarge 6 13 2" xfId="16502" xr:uid="{8DE3990D-7A34-46A8-BBD4-CE307CFB4DF8}"/>
    <cellStyle name="20% - uthevingsfarge 6 13 2 2" xfId="16503" xr:uid="{8B2D5E0C-77DE-4DD0-B59A-7D37FCAA7C25}"/>
    <cellStyle name="20% - uthevingsfarge 6 13 2 3" xfId="51263" xr:uid="{108E1A51-9447-4C43-B607-E5649E6E9D59}"/>
    <cellStyle name="20% - uthevingsfarge 6 13 2_AVA DVA EL" xfId="16504" xr:uid="{2A5CCB8C-D80D-4CC9-963E-D41F3FEA0F96}"/>
    <cellStyle name="20% - uthevingsfarge 6 13 3" xfId="16505" xr:uid="{7243E7C9-0F10-4461-9B2F-C16042B0BFBA}"/>
    <cellStyle name="20% - uthevingsfarge 6 13 4" xfId="51264" xr:uid="{3520017A-0241-4143-BA47-EF31257DA158}"/>
    <cellStyle name="20% - uthevingsfarge 6 13_4Q16" xfId="16506" xr:uid="{7679C0D5-6CFB-48B3-BD84-4BEE528542CD}"/>
    <cellStyle name="20% - uthevingsfarge 6 130" xfId="51265" xr:uid="{3E666B45-DE77-4BBB-87FD-0CF3C20AF7BB}"/>
    <cellStyle name="20% - uthevingsfarge 6 131" xfId="51266" xr:uid="{00E9AAB7-3CE2-4FC2-9E12-2DB60F851A9E}"/>
    <cellStyle name="20% - uthevingsfarge 6 132" xfId="51267" xr:uid="{CC1D45EB-2908-4143-BAAB-5DBC2B939C6C}"/>
    <cellStyle name="20% - uthevingsfarge 6 133" xfId="51268" xr:uid="{0B25E36D-D5E2-4497-BDBF-0432E3E6FCBD}"/>
    <cellStyle name="20% - uthevingsfarge 6 134" xfId="51269" xr:uid="{044AFB0D-111B-43CB-8D71-42AE1B39EF94}"/>
    <cellStyle name="20% - uthevingsfarge 6 135" xfId="51270" xr:uid="{5BDCEA12-7DCC-4427-91B8-5FD459779A6B}"/>
    <cellStyle name="20% - uthevingsfarge 6 136" xfId="51271" xr:uid="{A1F06AC4-C9E3-4806-9A16-4D4A73B5817E}"/>
    <cellStyle name="20% - uthevingsfarge 6 137" xfId="51272" xr:uid="{20968D74-9DD8-4212-A3D2-4A7D7E39CA29}"/>
    <cellStyle name="20% - uthevingsfarge 6 138" xfId="51273" xr:uid="{30C7D65E-66CC-42A5-BF16-8ED54E78160C}"/>
    <cellStyle name="20% - uthevingsfarge 6 139" xfId="51274" xr:uid="{72B04BEA-8EAB-472F-951C-14308B64F99A}"/>
    <cellStyle name="20% - uthevingsfarge 6 14" xfId="16507" xr:uid="{C79C32D2-09E8-4DC3-A5D9-33FAEA3C01A3}"/>
    <cellStyle name="20% - uthevingsfarge 6 14 2" xfId="16508" xr:uid="{C59DB0BA-4CD5-48B0-BD24-60F48767F719}"/>
    <cellStyle name="20% - uthevingsfarge 6 14 2 2" xfId="16509" xr:uid="{27366165-08DF-48B5-9BB0-073CEC61A32B}"/>
    <cellStyle name="20% - uthevingsfarge 6 14 2 3" xfId="51275" xr:uid="{C92FD82E-41EC-45DB-8C85-CE92B0ACA05C}"/>
    <cellStyle name="20% - uthevingsfarge 6 14 2_AVA DVA EL" xfId="16510" xr:uid="{B3741E81-1F3E-415B-9BDA-D4FD4F1179C1}"/>
    <cellStyle name="20% - uthevingsfarge 6 14 3" xfId="16511" xr:uid="{EC4B4DAB-6F8B-416E-8E15-27C3AF82C626}"/>
    <cellStyle name="20% - uthevingsfarge 6 14 4" xfId="51276" xr:uid="{F765D5A8-F98C-4D6B-BCFF-14037A07EDB1}"/>
    <cellStyle name="20% - uthevingsfarge 6 14_4Q16" xfId="16512" xr:uid="{E3C6A007-951F-4D97-908E-C69F57AB618F}"/>
    <cellStyle name="20% - uthevingsfarge 6 140" xfId="51277" xr:uid="{0A0D108D-312C-4E52-B703-47B047D6D929}"/>
    <cellStyle name="20% - uthevingsfarge 6 141" xfId="51278" xr:uid="{B978BF45-DBC2-4262-A5AB-66AFE3EDF97D}"/>
    <cellStyle name="20% - uthevingsfarge 6 142" xfId="51279" xr:uid="{D366941D-E6FB-4430-8D52-35749592055B}"/>
    <cellStyle name="20% - uthevingsfarge 6 143" xfId="51280" xr:uid="{BECCC62F-6B97-41EB-9175-B131760BD9F3}"/>
    <cellStyle name="20% - uthevingsfarge 6 144" xfId="51281" xr:uid="{361B7D34-25F7-4B68-BACF-C6BBB98A8926}"/>
    <cellStyle name="20% - uthevingsfarge 6 145" xfId="51282" xr:uid="{13C1C04F-D167-4A8B-A198-52C17AF312F3}"/>
    <cellStyle name="20% - uthevingsfarge 6 146" xfId="51283" xr:uid="{D1B180BD-3249-46EF-9C4B-CBF7872BD754}"/>
    <cellStyle name="20% - uthevingsfarge 6 147" xfId="51284" xr:uid="{AE51EB76-9928-49F5-BD14-E9153BDA8E2E}"/>
    <cellStyle name="20% - uthevingsfarge 6 148" xfId="51285" xr:uid="{73A5BCA3-0A82-4EC4-9E29-06D2C967F6A4}"/>
    <cellStyle name="20% - uthevingsfarge 6 149" xfId="51286" xr:uid="{BA1C356E-36F7-4676-B97D-90C5563DD994}"/>
    <cellStyle name="20% - uthevingsfarge 6 15" xfId="16513" xr:uid="{3D071389-758A-44D4-9FE3-A7365A97859B}"/>
    <cellStyle name="20% - uthevingsfarge 6 15 2" xfId="16514" xr:uid="{CBCA12CE-60FE-4B3E-9E4D-5000922E6616}"/>
    <cellStyle name="20% - uthevingsfarge 6 15 2 2" xfId="16515" xr:uid="{E83370B4-DD12-4102-BC07-837C62F60DEA}"/>
    <cellStyle name="20% - uthevingsfarge 6 15 2 3" xfId="51287" xr:uid="{83C771A0-D4AD-4C87-81DA-77C956FE8465}"/>
    <cellStyle name="20% - uthevingsfarge 6 15 2_AVA DVA EL" xfId="16516" xr:uid="{3BC9EA6E-D4FF-46A8-9059-3045F515644D}"/>
    <cellStyle name="20% - uthevingsfarge 6 15 3" xfId="16517" xr:uid="{F7B0A8C8-120B-4B45-BBFE-E37D133CBB18}"/>
    <cellStyle name="20% - uthevingsfarge 6 15 4" xfId="51288" xr:uid="{C4B94C1C-EB5F-404C-8A8E-167E97DFD820}"/>
    <cellStyle name="20% - uthevingsfarge 6 15_4Q16" xfId="16518" xr:uid="{9563B1BD-1CC4-4B91-8D50-F1232AED3A0C}"/>
    <cellStyle name="20% - uthevingsfarge 6 150" xfId="51289" xr:uid="{DE07D390-6658-4943-BC88-C15E87A612D2}"/>
    <cellStyle name="20% - uthevingsfarge 6 151" xfId="51290" xr:uid="{606F164C-7597-4F69-B8D9-51667E20B1E4}"/>
    <cellStyle name="20% - uthevingsfarge 6 152" xfId="51291" xr:uid="{1B92D21A-DEFE-4048-8AD9-2B66CEFDCD64}"/>
    <cellStyle name="20% - uthevingsfarge 6 153" xfId="51292" xr:uid="{77CDFBCD-1C65-4D69-90FF-DF0E6C462028}"/>
    <cellStyle name="20% - uthevingsfarge 6 154" xfId="51293" xr:uid="{0D25C6BD-19C6-440B-8685-1857A4C8F73C}"/>
    <cellStyle name="20% - uthevingsfarge 6 155" xfId="51294" xr:uid="{D7EBD5ED-20F5-433F-9A0B-8EF96E75EC5F}"/>
    <cellStyle name="20% - uthevingsfarge 6 156" xfId="51295" xr:uid="{4D445804-56F5-4500-82F2-E502ECBB889B}"/>
    <cellStyle name="20% - uthevingsfarge 6 157" xfId="51296" xr:uid="{43D13DF7-62CB-46DE-AFE1-C8739F3A9E76}"/>
    <cellStyle name="20% - uthevingsfarge 6 158" xfId="51297" xr:uid="{B3287EC8-E032-49BC-B6D2-4D7962E2C3F2}"/>
    <cellStyle name="20% - uthevingsfarge 6 159" xfId="51298" xr:uid="{01C714D8-1462-4170-B5AC-1334CB1A133A}"/>
    <cellStyle name="20% - uthevingsfarge 6 16" xfId="16519" xr:uid="{793510A7-6408-457A-9075-0E74A1855D0D}"/>
    <cellStyle name="20% - uthevingsfarge 6 16 2" xfId="16520" xr:uid="{CEE1DBC3-54F7-4108-8558-B495C53542AD}"/>
    <cellStyle name="20% - uthevingsfarge 6 16 2 2" xfId="16521" xr:uid="{8D89EF0C-3388-4C9D-A969-8739C936D3AF}"/>
    <cellStyle name="20% - uthevingsfarge 6 16 2 3" xfId="51299" xr:uid="{80922827-1F16-45F7-9424-ACB796991E67}"/>
    <cellStyle name="20% - uthevingsfarge 6 16 2_AVA DVA EL" xfId="16522" xr:uid="{2A5A75E7-D116-412A-BA4D-79E2F7E4F4D9}"/>
    <cellStyle name="20% - uthevingsfarge 6 16 3" xfId="16523" xr:uid="{FBEF8C72-8DEC-4EAA-BBE7-9B6CCCA15C03}"/>
    <cellStyle name="20% - uthevingsfarge 6 16 4" xfId="51300" xr:uid="{47B0AA6F-F632-44A2-9068-BA27809CA015}"/>
    <cellStyle name="20% - uthevingsfarge 6 16_4Q16" xfId="16524" xr:uid="{1099558E-D119-43EB-899D-CB7DD135606B}"/>
    <cellStyle name="20% - uthevingsfarge 6 160" xfId="51301" xr:uid="{7EC1CCE2-3E32-4848-9730-57E99C6109E4}"/>
    <cellStyle name="20% - uthevingsfarge 6 161" xfId="51302" xr:uid="{14E602BA-7660-4FA4-83E3-97C32264E6B2}"/>
    <cellStyle name="20% - uthevingsfarge 6 162" xfId="51303" xr:uid="{CA87FDAA-876F-4AB0-B925-B8DFA3E60301}"/>
    <cellStyle name="20% - uthevingsfarge 6 163" xfId="51304" xr:uid="{2A609001-65AC-4F3D-B7BA-AB7DED79FD89}"/>
    <cellStyle name="20% - uthevingsfarge 6 164" xfId="51305" xr:uid="{88301EBB-075B-4DB7-B006-777C5CFDE396}"/>
    <cellStyle name="20% - uthevingsfarge 6 165" xfId="51306" xr:uid="{1B8BF5DB-6692-417A-969F-25BE6CE9FFFB}"/>
    <cellStyle name="20% - uthevingsfarge 6 166" xfId="51307" xr:uid="{845A6754-0467-4D7B-84E0-2CBA5EFF7C6C}"/>
    <cellStyle name="20% - uthevingsfarge 6 167" xfId="51308" xr:uid="{E50E7ED2-E1D5-4C8D-B904-BDF5EFF839D4}"/>
    <cellStyle name="20% - uthevingsfarge 6 168" xfId="51309" xr:uid="{ABFED2D2-57EE-4114-9C1C-D168174A3F4C}"/>
    <cellStyle name="20% - uthevingsfarge 6 169" xfId="51310" xr:uid="{07293548-889B-462C-BFB8-ACC9BF8C2264}"/>
    <cellStyle name="20% - uthevingsfarge 6 17" xfId="16525" xr:uid="{C3098B9B-BCFE-4226-8BE7-5DD3608CD6B0}"/>
    <cellStyle name="20% - uthevingsfarge 6 17 2" xfId="16526" xr:uid="{3B31A1AA-FFE8-45ED-B80F-93190556CB13}"/>
    <cellStyle name="20% - uthevingsfarge 6 17 2 2" xfId="16527" xr:uid="{BD100E74-8F1B-4A43-AC1D-989AD8EEF01C}"/>
    <cellStyle name="20% - uthevingsfarge 6 17 2 3" xfId="51311" xr:uid="{B394008A-09A4-45CA-8214-69EA273C9A3F}"/>
    <cellStyle name="20% - uthevingsfarge 6 17 2_AVA DVA EL" xfId="16528" xr:uid="{1DEB1D95-976A-4EA4-BBEA-84B733E62EDC}"/>
    <cellStyle name="20% - uthevingsfarge 6 17 3" xfId="16529" xr:uid="{AC9DC31B-53B0-4E0B-87FA-3626AA0CA008}"/>
    <cellStyle name="20% - uthevingsfarge 6 17 4" xfId="51312" xr:uid="{8BDF2F31-E05E-4ABD-80FF-3BE4A1309427}"/>
    <cellStyle name="20% - uthevingsfarge 6 17_4Q16" xfId="16530" xr:uid="{1A09C5E7-278C-43F3-BFB5-86CB7B6FB9EE}"/>
    <cellStyle name="20% - uthevingsfarge 6 170" xfId="51313" xr:uid="{CB280EB5-E3A5-4E00-945D-7FD4A4C7D58C}"/>
    <cellStyle name="20% - uthevingsfarge 6 171" xfId="51314" xr:uid="{80523D80-EB7B-433A-83DE-DD6637410CC5}"/>
    <cellStyle name="20% - uthevingsfarge 6 172" xfId="51315" xr:uid="{E3694EAF-A521-47B4-AB3A-3201535E63EE}"/>
    <cellStyle name="20% - uthevingsfarge 6 173" xfId="51316" xr:uid="{901C391C-2B83-44CC-AECB-EB8DEDB96679}"/>
    <cellStyle name="20% - uthevingsfarge 6 174" xfId="51317" xr:uid="{1E63F36C-3649-4052-955F-29F16EE988BE}"/>
    <cellStyle name="20% - uthevingsfarge 6 175" xfId="51318" xr:uid="{B392747A-745B-42E0-AECF-E4B30ADEF285}"/>
    <cellStyle name="20% - uthevingsfarge 6 176" xfId="51319" xr:uid="{55C4FA00-7E3E-4161-BCBA-FE9A8A5B31D9}"/>
    <cellStyle name="20% - uthevingsfarge 6 177" xfId="51320" xr:uid="{95140F05-B8ED-4E74-BD70-6B3EE9E71C6B}"/>
    <cellStyle name="20% - uthevingsfarge 6 178" xfId="51321" xr:uid="{43D27AD4-AB18-482A-9CDC-E88A22B6A2F2}"/>
    <cellStyle name="20% - uthevingsfarge 6 179" xfId="51322" xr:uid="{F577B6EC-FDB7-43FC-813C-05949D0C1CF6}"/>
    <cellStyle name="20% - uthevingsfarge 6 18" xfId="16531" xr:uid="{277E96FC-5232-4D74-9781-12766E0C76FA}"/>
    <cellStyle name="20% - uthevingsfarge 6 18 2" xfId="16532" xr:uid="{C477C645-433E-476F-A546-DC3E025BFF83}"/>
    <cellStyle name="20% - uthevingsfarge 6 18 2 2" xfId="16533" xr:uid="{1E7B7F0E-1A1F-4340-A053-3C8EB93AB829}"/>
    <cellStyle name="20% - uthevingsfarge 6 18 2 3" xfId="51323" xr:uid="{3A8EE596-A2AD-4862-AB4E-4DC3727B4CED}"/>
    <cellStyle name="20% - uthevingsfarge 6 18 2_AVA DVA EL" xfId="16534" xr:uid="{24F87102-CC93-4980-8AB8-674DCA940905}"/>
    <cellStyle name="20% - uthevingsfarge 6 18 3" xfId="16535" xr:uid="{384158F5-440D-4F77-BB28-9C798DDE3DB5}"/>
    <cellStyle name="20% - uthevingsfarge 6 18 4" xfId="51324" xr:uid="{AA5F8339-E7ED-4658-92FD-3B0BA677F464}"/>
    <cellStyle name="20% - uthevingsfarge 6 18_4Q16" xfId="16536" xr:uid="{81EF6753-C1F7-4E63-B40C-2ED6F4707D2C}"/>
    <cellStyle name="20% - uthevingsfarge 6 180" xfId="51325" xr:uid="{684583A0-D010-4667-B5E8-BDD902728F0A}"/>
    <cellStyle name="20% - uthevingsfarge 6 181" xfId="51326" xr:uid="{2C69A96C-0C43-4DF8-A618-F8D04EC883CA}"/>
    <cellStyle name="20% - uthevingsfarge 6 182" xfId="51327" xr:uid="{87095291-F88B-45EE-B8FA-19CDD0288954}"/>
    <cellStyle name="20% - uthevingsfarge 6 183" xfId="51328" xr:uid="{17471DD5-2B7B-4310-9A1E-1DFE43520F9E}"/>
    <cellStyle name="20% - uthevingsfarge 6 184" xfId="51329" xr:uid="{1696713F-133D-4FE2-8EA4-2DCA09305435}"/>
    <cellStyle name="20% - uthevingsfarge 6 185" xfId="51330" xr:uid="{7F68393A-322C-48CF-B544-309A151D7980}"/>
    <cellStyle name="20% - uthevingsfarge 6 186" xfId="51331" xr:uid="{AC9FD2EC-8A18-4CF5-A3BF-B7950CCB52F9}"/>
    <cellStyle name="20% - uthevingsfarge 6 187" xfId="51332" xr:uid="{508101F0-2AB0-4431-B483-86836347C399}"/>
    <cellStyle name="20% - uthevingsfarge 6 188" xfId="51333" xr:uid="{14BCF196-77F9-4417-BB2F-61E92C8B3612}"/>
    <cellStyle name="20% - uthevingsfarge 6 189" xfId="51334" xr:uid="{79D74956-DE61-46E3-93C3-2FA5545EEF32}"/>
    <cellStyle name="20% - uthevingsfarge 6 19" xfId="16537" xr:uid="{ABAC8300-9F5E-4339-9565-02D92B0EB933}"/>
    <cellStyle name="20% - uthevingsfarge 6 19 2" xfId="16538" xr:uid="{F92E43B4-27A9-40D2-9B75-FFFB5673E727}"/>
    <cellStyle name="20% - uthevingsfarge 6 19 2 2" xfId="16539" xr:uid="{2220A983-828A-4991-9CB2-3CF2AEFEF0AD}"/>
    <cellStyle name="20% - uthevingsfarge 6 19 2 3" xfId="51335" xr:uid="{AABA1336-7390-4344-A38F-04DE4CAAB6F9}"/>
    <cellStyle name="20% - uthevingsfarge 6 19 2_AVA DVA EL" xfId="16540" xr:uid="{F9404C6A-7D02-4D3C-BF11-54B230184F0C}"/>
    <cellStyle name="20% - uthevingsfarge 6 19 3" xfId="16541" xr:uid="{C2ADD881-DB24-4039-AAB1-96576AD2F363}"/>
    <cellStyle name="20% - uthevingsfarge 6 19 4" xfId="51336" xr:uid="{C27FC01F-1FEA-4661-A96C-E603124F69EC}"/>
    <cellStyle name="20% - uthevingsfarge 6 19_4Q16" xfId="16542" xr:uid="{61451B4A-EC09-403C-AE65-FE320F639DDB}"/>
    <cellStyle name="20% - uthevingsfarge 6 190" xfId="51337" xr:uid="{7C70BD07-62A1-42B4-9261-A40DBAA723F3}"/>
    <cellStyle name="20% - uthevingsfarge 6 191" xfId="51338" xr:uid="{B763D609-7181-4092-BAE6-250D0CD6DCDE}"/>
    <cellStyle name="20% - uthevingsfarge 6 192" xfId="51339" xr:uid="{8C613864-D8AB-4A5B-BCAE-B50B700E4F8F}"/>
    <cellStyle name="20% - uthevingsfarge 6 193" xfId="51340" xr:uid="{A6717C40-EC71-49C2-9B0F-62C2C77C66BD}"/>
    <cellStyle name="20% - uthevingsfarge 6 194" xfId="51341" xr:uid="{9598B115-FC0A-46DE-A32B-F76017ABBE83}"/>
    <cellStyle name="20% - uthevingsfarge 6 195" xfId="51342" xr:uid="{1299E477-0F2D-4D30-B895-F35C498CF50F}"/>
    <cellStyle name="20% - uthevingsfarge 6 196" xfId="51343" xr:uid="{23A142C9-55B8-4E38-80B5-9D782D9BAD74}"/>
    <cellStyle name="20% - uthevingsfarge 6 197" xfId="51344" xr:uid="{635D8380-19F8-4207-84AA-C9FD4708191C}"/>
    <cellStyle name="20% - uthevingsfarge 6 198" xfId="51345" xr:uid="{9662FC16-E920-4B89-8847-FC38A179DC45}"/>
    <cellStyle name="20% - uthevingsfarge 6 199" xfId="51346" xr:uid="{000589CA-0490-4752-A8AD-C3384C4AF149}"/>
    <cellStyle name="20% - uthevingsfarge 6 2" xfId="4519" xr:uid="{7F3E18BB-66D1-4FF3-974B-8CBC1A59A19C}"/>
    <cellStyle name="20% - uthevingsfarge 6 2 10" xfId="16543" xr:uid="{295A00FF-C3B4-4614-9AD1-25F4316B4F74}"/>
    <cellStyle name="20% - uthevingsfarge 6 2 10 2" xfId="16544" xr:uid="{C657A33E-B18C-4BC5-8035-192AAF92B005}"/>
    <cellStyle name="20% - uthevingsfarge 6 2 10 3" xfId="16545" xr:uid="{067BAE96-0F3E-4AD5-A360-9421334AD255}"/>
    <cellStyle name="20% - uthevingsfarge 6 2 10_AVA DVA EL" xfId="16546" xr:uid="{242B0CD6-C42A-40B4-BADA-0910516ECED1}"/>
    <cellStyle name="20% - uthevingsfarge 6 2 11" xfId="16547" xr:uid="{33AA34EE-9590-4138-975C-F3FDBBCB78ED}"/>
    <cellStyle name="20% - uthevingsfarge 6 2 12" xfId="16548" xr:uid="{4AD02F30-1DD2-4E18-B0F3-249CD3FBE834}"/>
    <cellStyle name="20% - uthevingsfarge 6 2 2" xfId="4520" xr:uid="{EBB2C7B6-C14D-4FAC-B70E-E3D6A1A94266}"/>
    <cellStyle name="20% - uthevingsfarge 6 2 2 2" xfId="4521" xr:uid="{FF47FE5E-52AE-4509-A224-2BB4F8F5AB24}"/>
    <cellStyle name="20% - uthevingsfarge 6 2 2 2 2" xfId="4522" xr:uid="{EADD6294-082E-474D-AC6A-25C4F52757FE}"/>
    <cellStyle name="20% - uthevingsfarge 6 2 2 2 2 2" xfId="4523" xr:uid="{4EE684A0-499E-406F-9722-6CA28A7CA7D4}"/>
    <cellStyle name="20% - uthevingsfarge 6 2 2 2 2 2 2" xfId="4524" xr:uid="{87090A7F-52F6-4737-A131-20F4FC593980}"/>
    <cellStyle name="20% - uthevingsfarge 6 2 2 2 2 2_3. Chng in credit spreads" xfId="4525" xr:uid="{24777E35-2DDE-46DB-857C-97F218CB720E}"/>
    <cellStyle name="20% - uthevingsfarge 6 2 2 2 2 3" xfId="4526" xr:uid="{127A6C31-FBDE-4856-BB5D-1CFE6D8DB365}"/>
    <cellStyle name="20% - uthevingsfarge 6 2 2 2 2_3. Chng in credit spreads" xfId="4527" xr:uid="{4FF4AC69-CE4B-4F76-ADBF-48F6B76717F5}"/>
    <cellStyle name="20% - uthevingsfarge 6 2 2 2 3" xfId="4528" xr:uid="{14FCA8ED-D7E2-45E2-93CF-AF1868F06BA2}"/>
    <cellStyle name="20% - uthevingsfarge 6 2 2 2 3 2" xfId="4529" xr:uid="{AAB11DED-E802-4511-952D-EAA94912EE89}"/>
    <cellStyle name="20% - uthevingsfarge 6 2 2 2 3 2 2" xfId="4530" xr:uid="{B053CB68-FDCE-4166-B909-EA8897281F1D}"/>
    <cellStyle name="20% - uthevingsfarge 6 2 2 2 3 2_3. Chng in credit spreads" xfId="4531" xr:uid="{A669360F-A521-48C1-AE71-DAA61C71E2D0}"/>
    <cellStyle name="20% - uthevingsfarge 6 2 2 2 3 3" xfId="4532" xr:uid="{952B6782-6665-4D2B-B35E-1234F47F9829}"/>
    <cellStyle name="20% - uthevingsfarge 6 2 2 2 3_3. Chng in credit spreads" xfId="4533" xr:uid="{BC578EDE-4BE7-4A66-AFD8-DFB5A223F242}"/>
    <cellStyle name="20% - uthevingsfarge 6 2 2 2 4" xfId="4534" xr:uid="{A2DF1271-A3FF-4E51-A22E-F314136CBD42}"/>
    <cellStyle name="20% - uthevingsfarge 6 2 2 2 4 2" xfId="4535" xr:uid="{7FC7AB94-8694-49C5-A85B-A79E75839F11}"/>
    <cellStyle name="20% - uthevingsfarge 6 2 2 2 4 3" xfId="16549" xr:uid="{16FEDE2F-9A5F-4FA6-81B8-F67C4945BF2A}"/>
    <cellStyle name="20% - uthevingsfarge 6 2 2 2 4_3. Chng in credit spreads" xfId="4536" xr:uid="{EC7F3D87-12B2-4EBC-BEB4-E10336C20DE8}"/>
    <cellStyle name="20% - uthevingsfarge 6 2 2 2 5" xfId="4537" xr:uid="{9EA48901-BFAD-4853-85E4-79C19280471E}"/>
    <cellStyle name="20% - uthevingsfarge 6 2 2 2 5 2" xfId="4538" xr:uid="{6CB644DF-2B8A-47D1-91F3-B847C47655D4}"/>
    <cellStyle name="20% - uthevingsfarge 6 2 2 2 5 3" xfId="16550" xr:uid="{61A2C42B-71C5-447A-A91F-7FF60061E437}"/>
    <cellStyle name="20% - uthevingsfarge 6 2 2 2 5_3. Chng in credit spreads" xfId="4539" xr:uid="{BF08A929-4D29-4A82-8E2C-5A35FE64D892}"/>
    <cellStyle name="20% - uthevingsfarge 6 2 2 2 6" xfId="4540" xr:uid="{B77C0D03-FB35-4236-B603-D2576A92D1A5}"/>
    <cellStyle name="20% - uthevingsfarge 6 2 2 2 7" xfId="16551" xr:uid="{AE4A0EEA-2056-480B-9E54-0B4464BCD2C4}"/>
    <cellStyle name="20% - uthevingsfarge 6 2 2 2_3. Chng in credit spreads" xfId="4541" xr:uid="{EA1D238B-C6E0-46DE-8C2F-E5187576404B}"/>
    <cellStyle name="20% - uthevingsfarge 6 2 2 3" xfId="4542" xr:uid="{814EE736-A272-47F8-8D0F-9AA9ACE5821F}"/>
    <cellStyle name="20% - uthevingsfarge 6 2 2 3 2" xfId="4543" xr:uid="{14E33BD2-0BDB-4EC2-8DB4-F22AB9851D5B}"/>
    <cellStyle name="20% - uthevingsfarge 6 2 2 3 2 2" xfId="4544" xr:uid="{86A99E85-A4A7-42FE-B9C7-6762EB0AD874}"/>
    <cellStyle name="20% - uthevingsfarge 6 2 2 3 2_3. Chng in credit spreads" xfId="4545" xr:uid="{EDB2E353-0EC0-4AC3-9790-1B74C2284390}"/>
    <cellStyle name="20% - uthevingsfarge 6 2 2 3 3" xfId="4546" xr:uid="{18A2A983-1CD2-49C5-9883-E47AB434C81D}"/>
    <cellStyle name="20% - uthevingsfarge 6 2 2 3_3. Chng in credit spreads" xfId="4547" xr:uid="{ACC5E366-89C4-4844-BFAE-4640B98ED0D4}"/>
    <cellStyle name="20% - uthevingsfarge 6 2 2 4" xfId="4548" xr:uid="{8E197FB6-47F2-4B7E-B65F-C20BD97399CE}"/>
    <cellStyle name="20% - uthevingsfarge 6 2 2 4 2" xfId="4549" xr:uid="{D1B9B1CD-488E-4741-B25F-ED8990716754}"/>
    <cellStyle name="20% - uthevingsfarge 6 2 2 4 2 2" xfId="4550" xr:uid="{C38BB49B-F3B9-4B9B-A499-35D9CB94E3FC}"/>
    <cellStyle name="20% - uthevingsfarge 6 2 2 4 2_3. Chng in credit spreads" xfId="4551" xr:uid="{A36C6EE7-9867-4E65-A52E-661FE0783EED}"/>
    <cellStyle name="20% - uthevingsfarge 6 2 2 4 3" xfId="4552" xr:uid="{F9DDC093-0346-4337-945D-48A62AFD7238}"/>
    <cellStyle name="20% - uthevingsfarge 6 2 2 4_3. Chng in credit spreads" xfId="4553" xr:uid="{A772F806-D050-4497-8033-69EC2E834557}"/>
    <cellStyle name="20% - uthevingsfarge 6 2 2 5" xfId="4554" xr:uid="{522257A1-19DA-40AD-913B-349BBCC3DD58}"/>
    <cellStyle name="20% - uthevingsfarge 6 2 2 5 2" xfId="4555" xr:uid="{4B09C03F-BFD5-4382-ACB0-DF8F448C3661}"/>
    <cellStyle name="20% - uthevingsfarge 6 2 2 5 2 2" xfId="4556" xr:uid="{6AAA06BE-9238-4CA8-BF56-FDE41689048C}"/>
    <cellStyle name="20% - uthevingsfarge 6 2 2 5 2_3. Chng in credit spreads" xfId="4557" xr:uid="{C86F41FC-FCFC-4045-BF1E-B97351A92B85}"/>
    <cellStyle name="20% - uthevingsfarge 6 2 2 5 3" xfId="4558" xr:uid="{8349DB2B-689B-4D25-BC81-E57FA2B93FB9}"/>
    <cellStyle name="20% - uthevingsfarge 6 2 2 5_3. Chng in credit spreads" xfId="4559" xr:uid="{9F44B4FF-E871-4293-8FA5-7FDE1A995AFF}"/>
    <cellStyle name="20% - uthevingsfarge 6 2 2 6" xfId="4560" xr:uid="{32CE2E3C-EEB9-4C7D-B7AE-8B80F2FA3ED8}"/>
    <cellStyle name="20% - uthevingsfarge 6 2 2 6 2" xfId="4561" xr:uid="{F0238E54-D952-4F47-91AB-115FB9949AB8}"/>
    <cellStyle name="20% - uthevingsfarge 6 2 2 6 3" xfId="16552" xr:uid="{B8E9CC60-AEEF-4873-B60D-28AF9C6B6EB1}"/>
    <cellStyle name="20% - uthevingsfarge 6 2 2 6_3. Chng in credit spreads" xfId="4562" xr:uid="{CD277219-32A8-48BA-9EFB-524556024922}"/>
    <cellStyle name="20% - uthevingsfarge 6 2 2 7" xfId="4563" xr:uid="{561928D3-7000-4983-B4FC-C27D73D7B3CE}"/>
    <cellStyle name="20% - uthevingsfarge 6 2 2 8" xfId="40979" xr:uid="{BEFB21EF-4463-4EDD-AFB3-7601FA0AF38D}"/>
    <cellStyle name="20% - uthevingsfarge 6 2 2_3. Chng in credit spreads" xfId="4564" xr:uid="{1B0B76C2-530B-44BD-A7E7-C786068FEECD}"/>
    <cellStyle name="20% - uthevingsfarge 6 2 3" xfId="4565" xr:uid="{3B117F61-EBF0-4FC0-9DA8-97BFE850A909}"/>
    <cellStyle name="20% - uthevingsfarge 6 2 3 2" xfId="4566" xr:uid="{740A7F35-F005-4C3F-8DC5-1115153C4FAD}"/>
    <cellStyle name="20% - uthevingsfarge 6 2 3 2 2" xfId="4567" xr:uid="{54C17F78-B99E-42D9-834C-9EE600D4A6C5}"/>
    <cellStyle name="20% - uthevingsfarge 6 2 3 2 2 2" xfId="4568" xr:uid="{408B4092-32D4-45FB-9425-3BC7173401C7}"/>
    <cellStyle name="20% - uthevingsfarge 6 2 3 2 2 2 2" xfId="43716" xr:uid="{44EB3995-2AE2-44F1-8757-8D774A70A09C}"/>
    <cellStyle name="20% - uthevingsfarge 6 2 3 2 2 2_Expenses" xfId="58272" xr:uid="{ECB8E0DC-88DB-4B5D-B16F-D75093F529FB}"/>
    <cellStyle name="20% - uthevingsfarge 6 2 3 2 2 3" xfId="43717" xr:uid="{B4704608-1B39-41DA-A97E-62C439A4103D}"/>
    <cellStyle name="20% - uthevingsfarge 6 2 3 2 2 4" xfId="43718" xr:uid="{E5EC8076-F829-45C0-A726-AFDC5BEF88A0}"/>
    <cellStyle name="20% - uthevingsfarge 6 2 3 2 2_3. Chng in credit spreads" xfId="4569" xr:uid="{0D685A31-37A2-446D-A344-DA8AF201431B}"/>
    <cellStyle name="20% - uthevingsfarge 6 2 3 2 3" xfId="4570" xr:uid="{94F80A29-6CC0-493E-BDD8-4E68E018A767}"/>
    <cellStyle name="20% - uthevingsfarge 6 2 3 2 3 2" xfId="4571" xr:uid="{C1AC9C45-6F5B-4F3B-B9F9-140321C1146E}"/>
    <cellStyle name="20% - uthevingsfarge 6 2 3 2 3_3. Chng in credit spreads" xfId="4572" xr:uid="{139FD82D-46FD-48F2-BA94-FB2A26CA8C4B}"/>
    <cellStyle name="20% - uthevingsfarge 6 2 3 2 4" xfId="4573" xr:uid="{38049EB9-9A1F-4652-8B06-FD0CC198A0F0}"/>
    <cellStyle name="20% - uthevingsfarge 6 2 3 2 4 2" xfId="4574" xr:uid="{BAE6DF66-145D-434A-93F2-6253EA01DFF6}"/>
    <cellStyle name="20% - uthevingsfarge 6 2 3 2 4_3. Chng in credit spreads" xfId="4575" xr:uid="{8DD9DEF1-FEBC-4477-AE28-FEDBD77CFD28}"/>
    <cellStyle name="20% - uthevingsfarge 6 2 3 2 5" xfId="4576" xr:uid="{1833FFD5-812B-4E99-8C05-01765305F05A}"/>
    <cellStyle name="20% - uthevingsfarge 6 2 3 2 6" xfId="43719" xr:uid="{8166F3BF-8DDB-4F98-9D9C-2F8250BB3DD2}"/>
    <cellStyle name="20% - uthevingsfarge 6 2 3 2_3. Chng in credit spreads" xfId="4577" xr:uid="{1C9FA0CF-3D4B-436E-9EB9-263A1936A98C}"/>
    <cellStyle name="20% - uthevingsfarge 6 2 3 3" xfId="4578" xr:uid="{1567D48F-228D-4A56-B42C-8E5264D624D7}"/>
    <cellStyle name="20% - uthevingsfarge 6 2 3 3 2" xfId="4579" xr:uid="{735BCDE5-D28E-4AE0-9B54-D6351E1DAF59}"/>
    <cellStyle name="20% - uthevingsfarge 6 2 3 3 2 2" xfId="4580" xr:uid="{B2B625A2-B54B-46E0-94C7-BC386D581929}"/>
    <cellStyle name="20% - uthevingsfarge 6 2 3 3 2_3. Chng in credit spreads" xfId="4581" xr:uid="{8D02944C-2740-469C-BBAE-051CC27CBB45}"/>
    <cellStyle name="20% - uthevingsfarge 6 2 3 3 3" xfId="4582" xr:uid="{40731A57-2F4A-4646-991E-36D022D51538}"/>
    <cellStyle name="20% - uthevingsfarge 6 2 3 3 4" xfId="43720" xr:uid="{6FA1BF0C-F35A-4E86-AEB1-03EA4ACE1872}"/>
    <cellStyle name="20% - uthevingsfarge 6 2 3 3_3. Chng in credit spreads" xfId="4583" xr:uid="{60350EBC-C87E-40DF-92F4-0337F879905C}"/>
    <cellStyle name="20% - uthevingsfarge 6 2 3 4" xfId="4584" xr:uid="{F67B6177-FD7F-4630-A7C0-7F643D529864}"/>
    <cellStyle name="20% - uthevingsfarge 6 2 3 4 2" xfId="4585" xr:uid="{E3CB1046-75ED-4CDE-A7EC-406D97121B91}"/>
    <cellStyle name="20% - uthevingsfarge 6 2 3 4 3" xfId="16553" xr:uid="{2ED90B27-7545-4E1C-91D3-F32C56B574E3}"/>
    <cellStyle name="20% - uthevingsfarge 6 2 3 4_3. Chng in credit spreads" xfId="4586" xr:uid="{C94D1D0A-DFD0-4229-8A2D-9FA7C4D6874D}"/>
    <cellStyle name="20% - uthevingsfarge 6 2 3 5" xfId="4587" xr:uid="{C7D97D99-7537-4E9E-ABA2-B407D050C639}"/>
    <cellStyle name="20% - uthevingsfarge 6 2 3 5 2" xfId="4588" xr:uid="{6DB0B2BC-2774-4E60-980F-620336CEC8D4}"/>
    <cellStyle name="20% - uthevingsfarge 6 2 3 5 3" xfId="16554" xr:uid="{9083CCB3-2766-417F-8D03-20ED3E75DD15}"/>
    <cellStyle name="20% - uthevingsfarge 6 2 3 5_3. Chng in credit spreads" xfId="4589" xr:uid="{DCAC8A32-55F1-40F3-8B8B-A1D3D830B371}"/>
    <cellStyle name="20% - uthevingsfarge 6 2 3 6" xfId="4590" xr:uid="{9C51B4EC-C14D-433E-9670-B28C3822EECD}"/>
    <cellStyle name="20% - uthevingsfarge 6 2 3 6 2" xfId="4591" xr:uid="{B2DE6E27-1CF4-4800-925B-B123A4A71770}"/>
    <cellStyle name="20% - uthevingsfarge 6 2 3 6_3. Chng in credit spreads" xfId="4592" xr:uid="{A8744337-8214-4CAC-83D1-ECBBF87B5358}"/>
    <cellStyle name="20% - uthevingsfarge 6 2 3 7" xfId="4593" xr:uid="{229DA3D2-27B3-4987-9159-B23E52F98AEE}"/>
    <cellStyle name="20% - uthevingsfarge 6 2 3 8" xfId="40980" xr:uid="{62265800-CE4A-4586-BD2C-74DCBD39A55C}"/>
    <cellStyle name="20% - uthevingsfarge 6 2 3_3. Chng in credit spreads" xfId="4594" xr:uid="{BEBA3DAB-0F99-4972-AD01-9F7BE99D10A6}"/>
    <cellStyle name="20% - uthevingsfarge 6 2 4" xfId="4595" xr:uid="{2D3793F0-A534-4302-B39D-F10718C2B5CC}"/>
    <cellStyle name="20% - uthevingsfarge 6 2 4 2" xfId="4596" xr:uid="{E50D7AD7-E37E-45B0-84E8-8A8C6867F503}"/>
    <cellStyle name="20% - uthevingsfarge 6 2 4 2 2" xfId="4597" xr:uid="{136B1E8C-5977-4D60-B1DB-9C905B2F8542}"/>
    <cellStyle name="20% - uthevingsfarge 6 2 4 2 2 2" xfId="43721" xr:uid="{CB67285B-DE40-4391-8F6B-F0EE429395AB}"/>
    <cellStyle name="20% - uthevingsfarge 6 2 4 2 2_Expenses" xfId="58273" xr:uid="{70289E73-1ED3-4775-BD51-946A468A3176}"/>
    <cellStyle name="20% - uthevingsfarge 6 2 4 2 3" xfId="43722" xr:uid="{85308D56-2053-4BB8-A420-1452A774DD74}"/>
    <cellStyle name="20% - uthevingsfarge 6 2 4 2 4" xfId="43723" xr:uid="{EC47447B-917B-4FC8-8A32-6BF831B880F1}"/>
    <cellStyle name="20% - uthevingsfarge 6 2 4 2_3. Chng in credit spreads" xfId="4598" xr:uid="{4B65D323-10AB-4FB9-B671-9804DD7B8B66}"/>
    <cellStyle name="20% - uthevingsfarge 6 2 4 3" xfId="4599" xr:uid="{0EE49A62-253B-4C8E-B3D3-D0F0A284F5EC}"/>
    <cellStyle name="20% - uthevingsfarge 6 2 4 3 2" xfId="4600" xr:uid="{E003558B-00AC-42FA-8424-A5E9FE587C0F}"/>
    <cellStyle name="20% - uthevingsfarge 6 2 4 3_3. Chng in credit spreads" xfId="4601" xr:uid="{D298088F-E25C-493C-B7E4-24D954883DF9}"/>
    <cellStyle name="20% - uthevingsfarge 6 2 4 4" xfId="4602" xr:uid="{10FB443D-385C-49D3-9814-1375DF559577}"/>
    <cellStyle name="20% - uthevingsfarge 6 2 4 4 2" xfId="4603" xr:uid="{9EB97261-5BC8-43AA-BC0A-5DD30371A265}"/>
    <cellStyle name="20% - uthevingsfarge 6 2 4 4_3. Chng in credit spreads" xfId="4604" xr:uid="{7CDDCEAC-F7E2-4A25-ACBE-A90FDA70CE39}"/>
    <cellStyle name="20% - uthevingsfarge 6 2 4 5" xfId="4605" xr:uid="{64F803A2-9D87-4851-89E6-FBEC6EE6A9A3}"/>
    <cellStyle name="20% - uthevingsfarge 6 2 4 6" xfId="43724" xr:uid="{C48D4FE4-E05C-4B9C-8117-15A0D15E1E5E}"/>
    <cellStyle name="20% - uthevingsfarge 6 2 4_3. Chng in credit spreads" xfId="4606" xr:uid="{0B549DCB-A91C-4694-AE22-A657635A4C16}"/>
    <cellStyle name="20% - uthevingsfarge 6 2 5" xfId="4607" xr:uid="{B8EA3F55-F03A-42BE-8309-AAAF2CF02BCC}"/>
    <cellStyle name="20% - uthevingsfarge 6 2 5 2" xfId="4608" xr:uid="{5D1E4250-BBBE-42E3-957A-C423178CF9E5}"/>
    <cellStyle name="20% - uthevingsfarge 6 2 5 2 2" xfId="4609" xr:uid="{0BB909B4-B64A-431D-B9E2-3FDCC5EE6442}"/>
    <cellStyle name="20% - uthevingsfarge 6 2 5 2_3. Chng in credit spreads" xfId="4610" xr:uid="{C15A798C-B676-484A-9E77-40609FB0E721}"/>
    <cellStyle name="20% - uthevingsfarge 6 2 5 3" xfId="4611" xr:uid="{CBBCF4D4-EA42-41D4-BC66-23738E100537}"/>
    <cellStyle name="20% - uthevingsfarge 6 2 5 4" xfId="16555" xr:uid="{838C15A5-5C9B-40C5-A0FE-0B04F685E2F2}"/>
    <cellStyle name="20% - uthevingsfarge 6 2 5_3. Chng in credit spreads" xfId="4612" xr:uid="{D5FB3165-797B-445E-BDC6-C48482ECB336}"/>
    <cellStyle name="20% - uthevingsfarge 6 2 6" xfId="4613" xr:uid="{9CD31EE6-514E-472B-88B5-1DC0A780EBAF}"/>
    <cellStyle name="20% - uthevingsfarge 6 2 6 2" xfId="4614" xr:uid="{65BC678F-62C2-4E12-87DD-5B24B142DE71}"/>
    <cellStyle name="20% - uthevingsfarge 6 2 6 2 2" xfId="4615" xr:uid="{DB709F37-5E90-47D9-BC40-DE531430A7C8}"/>
    <cellStyle name="20% - uthevingsfarge 6 2 6 2_3. Chng in credit spreads" xfId="4616" xr:uid="{8EFE7A2C-5ACE-4EC2-9099-67A46703B432}"/>
    <cellStyle name="20% - uthevingsfarge 6 2 6 3" xfId="4617" xr:uid="{15709E6A-D3C9-482D-8CEE-86070C271513}"/>
    <cellStyle name="20% - uthevingsfarge 6 2 6 4" xfId="16556" xr:uid="{496E12D9-4DB3-4AE0-8BAF-5E26D25F1718}"/>
    <cellStyle name="20% - uthevingsfarge 6 2 6_3. Chng in credit spreads" xfId="4618" xr:uid="{DA4FDD51-CB1C-471C-B8EC-E3DAB5258479}"/>
    <cellStyle name="20% - uthevingsfarge 6 2 7" xfId="4619" xr:uid="{5C0400D0-9CB3-4B84-897F-6D9477A9EF92}"/>
    <cellStyle name="20% - uthevingsfarge 6 2 7 2" xfId="4620" xr:uid="{A47237B8-B2C0-4FB9-8626-01302E20CC2A}"/>
    <cellStyle name="20% - uthevingsfarge 6 2 7 2 2" xfId="16557" xr:uid="{CCCCB315-EF1D-4352-862C-30A633E86417}"/>
    <cellStyle name="20% - uthevingsfarge 6 2 7 2_AVA DVA EL" xfId="16558" xr:uid="{11909A42-E433-48D1-9147-38C8543C1A75}"/>
    <cellStyle name="20% - uthevingsfarge 6 2 7 3" xfId="16559" xr:uid="{FBFBF8DC-98FF-443A-9DD3-ABCBFB13EC48}"/>
    <cellStyle name="20% - uthevingsfarge 6 2 7 4" xfId="16560" xr:uid="{7B8FEB01-2CB9-4C8F-82EA-B54A6127E81B}"/>
    <cellStyle name="20% - uthevingsfarge 6 2 7_3. Chng in credit spreads" xfId="4621" xr:uid="{978C7764-F18F-49D3-9ABA-874302FD7606}"/>
    <cellStyle name="20% - uthevingsfarge 6 2 8" xfId="4622" xr:uid="{359C6822-473A-4082-8894-AC600B78D0EC}"/>
    <cellStyle name="20% - uthevingsfarge 6 2 8 2" xfId="4623" xr:uid="{0E77A992-A0B8-49BB-BE9B-62166DD8F53F}"/>
    <cellStyle name="20% - uthevingsfarge 6 2 8 3" xfId="16561" xr:uid="{E8B6005D-7472-450D-A5D3-7CAA0688130C}"/>
    <cellStyle name="20% - uthevingsfarge 6 2 8_3. Chng in credit spreads" xfId="4624" xr:uid="{19B69BF5-6B47-42C1-8F2C-DAE8B9996A27}"/>
    <cellStyle name="20% - uthevingsfarge 6 2 9" xfId="16562" xr:uid="{9D33DDFC-15F5-463F-AAA7-54F1158EEEB0}"/>
    <cellStyle name="20% - uthevingsfarge 6 2 9 2" xfId="16563" xr:uid="{C1D5986F-E6B4-4366-95E9-7A59AA00DF2D}"/>
    <cellStyle name="20% - uthevingsfarge 6 2 9 3" xfId="16564" xr:uid="{D804204B-BC75-4199-A94E-25ADD6E6D584}"/>
    <cellStyle name="20% - uthevingsfarge 6 2 9_AVA DVA EL" xfId="16565" xr:uid="{054A53CB-14BD-4BFD-B08C-36BEF2610C67}"/>
    <cellStyle name="20% - uthevingsfarge 6 2_4Q16" xfId="16566" xr:uid="{2B389AE7-D608-4F2A-8C11-6EFF0F764F4E}"/>
    <cellStyle name="20% - uthevingsfarge 6 20" xfId="16567" xr:uid="{493CFF11-4C28-4098-AA69-7CE444544A95}"/>
    <cellStyle name="20% - uthevingsfarge 6 20 2" xfId="16568" xr:uid="{5BFD6A39-CAB0-4969-A5EA-F1484958B58A}"/>
    <cellStyle name="20% - uthevingsfarge 6 20 2 2" xfId="16569" xr:uid="{87119124-701F-439F-A6D4-E271628F4E45}"/>
    <cellStyle name="20% - uthevingsfarge 6 20 2 3" xfId="51347" xr:uid="{31B96D1D-32A7-46A6-A6B7-3A2AFFFEDEDE}"/>
    <cellStyle name="20% - uthevingsfarge 6 20 2_AVA DVA EL" xfId="16570" xr:uid="{0953E577-4050-4E1E-91E5-4AA754C1D176}"/>
    <cellStyle name="20% - uthevingsfarge 6 20 3" xfId="16571" xr:uid="{FF408CCD-3E48-4781-A8E5-AFA06E0AC760}"/>
    <cellStyle name="20% - uthevingsfarge 6 20 4" xfId="51348" xr:uid="{7AC85B88-851B-4002-8C68-6D009BA718DA}"/>
    <cellStyle name="20% - uthevingsfarge 6 20_4Q16" xfId="16572" xr:uid="{ECE3EED3-9F15-4E4C-A429-0ECF99B4050B}"/>
    <cellStyle name="20% - uthevingsfarge 6 200" xfId="51349" xr:uid="{ECDF9A39-721F-486F-A4C7-C7C66D5F9051}"/>
    <cellStyle name="20% - uthevingsfarge 6 201" xfId="51350" xr:uid="{3AED07AE-53D7-466A-9F24-2BF78059567D}"/>
    <cellStyle name="20% - uthevingsfarge 6 202" xfId="51351" xr:uid="{BB35E753-6F63-43FD-BBF7-2A49B5CC7595}"/>
    <cellStyle name="20% - uthevingsfarge 6 203" xfId="51352" xr:uid="{779F64BA-8344-4366-A7BF-28FEE5C76542}"/>
    <cellStyle name="20% - uthevingsfarge 6 204" xfId="51353" xr:uid="{A3440B1D-62C9-4BED-81EF-A8E5C71C291F}"/>
    <cellStyle name="20% - uthevingsfarge 6 205" xfId="51354" xr:uid="{E564DBF0-B36C-4035-B632-1D378EDBC667}"/>
    <cellStyle name="20% - uthevingsfarge 6 206" xfId="51355" xr:uid="{7C3F5B42-D791-4840-B70F-478F938FAA6A}"/>
    <cellStyle name="20% - uthevingsfarge 6 207" xfId="51356" xr:uid="{D1A5BC28-262F-41BF-91D9-17B7604F4611}"/>
    <cellStyle name="20% - uthevingsfarge 6 208" xfId="51357" xr:uid="{A8758E03-F17E-4356-974A-537B37274C27}"/>
    <cellStyle name="20% - uthevingsfarge 6 209" xfId="51358" xr:uid="{33CF979B-5616-42A4-8F5D-22E9E6D4F2A7}"/>
    <cellStyle name="20% - uthevingsfarge 6 21" xfId="16573" xr:uid="{06C27389-538C-4379-A2C6-74945FEA4DC2}"/>
    <cellStyle name="20% - uthevingsfarge 6 21 2" xfId="16574" xr:uid="{989CEBF0-F319-4775-A150-2C6DF1B3C7E2}"/>
    <cellStyle name="20% - uthevingsfarge 6 21 2 2" xfId="16575" xr:uid="{B25247DE-955B-4562-A8AE-9765ED2BA0EB}"/>
    <cellStyle name="20% - uthevingsfarge 6 21 2 3" xfId="51359" xr:uid="{7481D786-2E3C-4045-8099-A52EAAD77EE7}"/>
    <cellStyle name="20% - uthevingsfarge 6 21 2_AVA DVA EL" xfId="16576" xr:uid="{555D35AA-89B3-454F-9496-517AA140D642}"/>
    <cellStyle name="20% - uthevingsfarge 6 21 3" xfId="16577" xr:uid="{0E64C383-2BF6-4ACD-A9E2-01836025B9E4}"/>
    <cellStyle name="20% - uthevingsfarge 6 21 4" xfId="51360" xr:uid="{9CBA86E0-CCF3-4128-B31B-470719B6ED85}"/>
    <cellStyle name="20% - uthevingsfarge 6 21_4Q16" xfId="16578" xr:uid="{5663F5FD-8E6D-4494-9C8E-C3E30664F90F}"/>
    <cellStyle name="20% - uthevingsfarge 6 210" xfId="51361" xr:uid="{AF8F9EEB-BF7C-48FF-8DF5-7F698D6597FF}"/>
    <cellStyle name="20% - uthevingsfarge 6 211" xfId="51362" xr:uid="{D5618575-3774-4343-83B9-21482647AC59}"/>
    <cellStyle name="20% - uthevingsfarge 6 212" xfId="51363" xr:uid="{C2F33B34-823C-4F79-97CA-9D44148BB953}"/>
    <cellStyle name="20% - uthevingsfarge 6 213" xfId="51364" xr:uid="{B92841D5-4C49-4076-8054-EBBC60E4E1DA}"/>
    <cellStyle name="20% - uthevingsfarge 6 214" xfId="51365" xr:uid="{2BD7053D-26F2-44E5-A7D1-F70398AE3419}"/>
    <cellStyle name="20% - uthevingsfarge 6 215" xfId="51366" xr:uid="{A4E95CFB-0B01-469B-A640-9133B9BE8159}"/>
    <cellStyle name="20% - uthevingsfarge 6 216" xfId="51367" xr:uid="{34D06931-A237-4CD5-8058-3F8C3BF1EE64}"/>
    <cellStyle name="20% - uthevingsfarge 6 217" xfId="51368" xr:uid="{30D0525C-63A5-47D1-A6AD-78E25D1D89FC}"/>
    <cellStyle name="20% - uthevingsfarge 6 218" xfId="51369" xr:uid="{475A6645-2249-48E2-8C86-664B673EE828}"/>
    <cellStyle name="20% - uthevingsfarge 6 219" xfId="51370" xr:uid="{12452081-6DC9-46EE-AA69-64223FE3D8FF}"/>
    <cellStyle name="20% - uthevingsfarge 6 22" xfId="16579" xr:uid="{26F75C7D-9CA5-4EA8-9DDD-55495E78445F}"/>
    <cellStyle name="20% - uthevingsfarge 6 22 2" xfId="16580" xr:uid="{D00DAEE2-E439-4AFE-A75D-7EBB1AFFCB73}"/>
    <cellStyle name="20% - uthevingsfarge 6 22 2 2" xfId="16581" xr:uid="{7BB6CDF0-FB1C-4C5A-AFF5-F5F987C3AE1D}"/>
    <cellStyle name="20% - uthevingsfarge 6 22 2 3" xfId="51371" xr:uid="{098D7D7A-0FFE-435F-BA00-8F7AFDFAE66A}"/>
    <cellStyle name="20% - uthevingsfarge 6 22 2_AVA DVA EL" xfId="16582" xr:uid="{6A784E21-EA57-42CE-95B7-8567A5E659B3}"/>
    <cellStyle name="20% - uthevingsfarge 6 22 3" xfId="16583" xr:uid="{7A1A1147-71EF-49C3-9D3E-D28CC78C06B4}"/>
    <cellStyle name="20% - uthevingsfarge 6 22 4" xfId="51372" xr:uid="{DE9EF8CE-3A7C-4B2E-95CE-918A4E820A1D}"/>
    <cellStyle name="20% - uthevingsfarge 6 22_4Q16" xfId="16584" xr:uid="{0F265470-3C7A-49E9-90DD-490400E72BA0}"/>
    <cellStyle name="20% - uthevingsfarge 6 220" xfId="51373" xr:uid="{2D82F9D8-1045-4914-9831-802FC2FA0C83}"/>
    <cellStyle name="20% - uthevingsfarge 6 221" xfId="51374" xr:uid="{FD214346-7ADE-4A6A-AEE3-32C4561C7416}"/>
    <cellStyle name="20% - uthevingsfarge 6 222" xfId="51375" xr:uid="{7EE96F37-116F-4DEB-9499-666B699A237F}"/>
    <cellStyle name="20% - uthevingsfarge 6 223" xfId="51376" xr:uid="{9FC39649-E3DB-4442-A6FC-B99645E84ACB}"/>
    <cellStyle name="20% - uthevingsfarge 6 224" xfId="51377" xr:uid="{56CEF5A9-3C78-42B5-A9C9-E8E5177985F2}"/>
    <cellStyle name="20% - uthevingsfarge 6 225" xfId="51378" xr:uid="{672098D4-8FC1-4DD8-92E8-F64FB40C7606}"/>
    <cellStyle name="20% - uthevingsfarge 6 226" xfId="51379" xr:uid="{AC805F4F-C176-4F8C-9ECA-4536E666BC16}"/>
    <cellStyle name="20% - uthevingsfarge 6 227" xfId="51380" xr:uid="{98C52868-5C9C-4051-998E-7AA5B753E6AA}"/>
    <cellStyle name="20% - uthevingsfarge 6 228" xfId="51381" xr:uid="{0D74D1B3-9E39-46F0-B2E7-70F1FC2D9FB7}"/>
    <cellStyle name="20% - uthevingsfarge 6 229" xfId="51382" xr:uid="{45951564-3D62-465C-9967-8FF69139A3A2}"/>
    <cellStyle name="20% - uthevingsfarge 6 23" xfId="16585" xr:uid="{6A9AFC51-A03D-4876-8F65-2AEC6E338358}"/>
    <cellStyle name="20% - uthevingsfarge 6 23 2" xfId="16586" xr:uid="{CAA74F38-D8C3-41CC-BBD3-0B2DDB94F284}"/>
    <cellStyle name="20% - uthevingsfarge 6 23 2 2" xfId="16587" xr:uid="{ECB0CAF2-34A1-4258-B35C-4A60755D2AA5}"/>
    <cellStyle name="20% - uthevingsfarge 6 23 2 3" xfId="51383" xr:uid="{ABE0B699-19C7-4FF4-83C9-14B19D26FB30}"/>
    <cellStyle name="20% - uthevingsfarge 6 23 2_AVA DVA EL" xfId="16588" xr:uid="{F023AFEC-2875-4017-BC35-28A891EE5141}"/>
    <cellStyle name="20% - uthevingsfarge 6 23 3" xfId="16589" xr:uid="{82EE55F5-B1BA-4134-95B4-89088DDB2B86}"/>
    <cellStyle name="20% - uthevingsfarge 6 23 4" xfId="51384" xr:uid="{110D3103-627A-4069-A13D-0F6996D60724}"/>
    <cellStyle name="20% - uthevingsfarge 6 23_4Q16" xfId="16590" xr:uid="{90C32A47-4474-4E0E-9090-5AAF4197B5FA}"/>
    <cellStyle name="20% - uthevingsfarge 6 230" xfId="51385" xr:uid="{E0AA175A-7682-43AB-A5E5-504659F26C22}"/>
    <cellStyle name="20% - uthevingsfarge 6 24" xfId="16591" xr:uid="{D4DDA903-DE95-484A-845A-90EDB99D806B}"/>
    <cellStyle name="20% - uthevingsfarge 6 24 2" xfId="16592" xr:uid="{DA14C41C-3C39-4278-8043-5D3CB1DE0025}"/>
    <cellStyle name="20% - uthevingsfarge 6 24 2 2" xfId="16593" xr:uid="{8D8FB0B4-C223-443F-AA48-E9FF88A710FB}"/>
    <cellStyle name="20% - uthevingsfarge 6 24 2 3" xfId="51386" xr:uid="{04FDAC50-15B9-4802-AB92-101507B5EEC1}"/>
    <cellStyle name="20% - uthevingsfarge 6 24 2_AVA DVA EL" xfId="16594" xr:uid="{6BB22C6A-07AA-4A96-8F5A-A402F03318CC}"/>
    <cellStyle name="20% - uthevingsfarge 6 24 3" xfId="16595" xr:uid="{89947DA7-F15F-4C65-A6C3-A7D16E4ABBE9}"/>
    <cellStyle name="20% - uthevingsfarge 6 24 4" xfId="51387" xr:uid="{A768DAD4-BA0B-4A97-A000-5235950195A3}"/>
    <cellStyle name="20% - uthevingsfarge 6 24_4Q16" xfId="16596" xr:uid="{E06448A9-6820-4F7C-BE20-F5FA19CA5F7B}"/>
    <cellStyle name="20% - uthevingsfarge 6 25" xfId="16597" xr:uid="{F2FE9EA6-F5CF-45E2-A6F0-9ED3AA115847}"/>
    <cellStyle name="20% - uthevingsfarge 6 25 2" xfId="16598" xr:uid="{E14C2F12-A8E7-4887-9BE3-CC6295526C1C}"/>
    <cellStyle name="20% - uthevingsfarge 6 25 2 2" xfId="16599" xr:uid="{C5C2EE67-851B-4CAF-9C7C-6AA0B954597C}"/>
    <cellStyle name="20% - uthevingsfarge 6 25 2 3" xfId="51388" xr:uid="{25B4D03C-DCA4-4474-9755-90D7CD9341D5}"/>
    <cellStyle name="20% - uthevingsfarge 6 25 2_AVA DVA EL" xfId="16600" xr:uid="{1B75D207-5AE0-49DA-892A-7CBCF2FDE835}"/>
    <cellStyle name="20% - uthevingsfarge 6 25 3" xfId="16601" xr:uid="{9F47E878-B872-4F7B-A017-4E840D85255D}"/>
    <cellStyle name="20% - uthevingsfarge 6 25 4" xfId="51389" xr:uid="{B266E83F-3CCE-40C9-91E5-F7DE902021B8}"/>
    <cellStyle name="20% - uthevingsfarge 6 25_4Q16" xfId="16602" xr:uid="{D05C9CE5-8913-4D85-8F3A-7E2E09B9CEEB}"/>
    <cellStyle name="20% - uthevingsfarge 6 26" xfId="16603" xr:uid="{85D7D539-9D0C-42D6-A783-C2A1D0FD1234}"/>
    <cellStyle name="20% - uthevingsfarge 6 26 2" xfId="16604" xr:uid="{A682356D-E4E1-4951-989B-3A9DD93A799D}"/>
    <cellStyle name="20% - uthevingsfarge 6 26 2 2" xfId="16605" xr:uid="{11099D88-7136-4EA6-8F4C-7EE6CBC843DB}"/>
    <cellStyle name="20% - uthevingsfarge 6 26 2 3" xfId="51390" xr:uid="{A2844849-E76A-4EF2-B0C0-8972B89636A3}"/>
    <cellStyle name="20% - uthevingsfarge 6 26 2_AVA DVA EL" xfId="16606" xr:uid="{2D147756-50AB-486F-B5C2-C8A0BDC0370C}"/>
    <cellStyle name="20% - uthevingsfarge 6 26 3" xfId="16607" xr:uid="{E6272910-F769-40C9-A9E9-320BB87B4AC0}"/>
    <cellStyle name="20% - uthevingsfarge 6 26 4" xfId="51391" xr:uid="{152B8906-69D6-456D-B27B-B5917B2D5941}"/>
    <cellStyle name="20% - uthevingsfarge 6 26_4Q16" xfId="16608" xr:uid="{288C9D8B-8128-42E4-9A60-3F4BD697A3BD}"/>
    <cellStyle name="20% - uthevingsfarge 6 27" xfId="16609" xr:uid="{81D8A99C-B045-450C-9C26-C1FBC9F53B16}"/>
    <cellStyle name="20% - uthevingsfarge 6 27 2" xfId="16610" xr:uid="{C3A7082B-DF84-41FE-B944-848CA8E784F2}"/>
    <cellStyle name="20% - uthevingsfarge 6 27 2 2" xfId="16611" xr:uid="{79D4E619-CBAE-4E9C-9977-2AA3F2AEB866}"/>
    <cellStyle name="20% - uthevingsfarge 6 27 2 3" xfId="51392" xr:uid="{AF3D01A5-5F20-41CE-9E45-7AC9A095729E}"/>
    <cellStyle name="20% - uthevingsfarge 6 27 2_AVA DVA EL" xfId="16612" xr:uid="{F405175B-C0F0-4E05-B162-3EE947AE225A}"/>
    <cellStyle name="20% - uthevingsfarge 6 27 3" xfId="16613" xr:uid="{7E01A8F1-5877-4E98-BB1E-764AB51F3244}"/>
    <cellStyle name="20% - uthevingsfarge 6 27 4" xfId="51393" xr:uid="{6BD398D9-B679-4E11-9027-C9A7614077B3}"/>
    <cellStyle name="20% - uthevingsfarge 6 27_4Q16" xfId="16614" xr:uid="{D9012991-4CC4-4985-B748-678C2359FABA}"/>
    <cellStyle name="20% - uthevingsfarge 6 28" xfId="16615" xr:uid="{4969124B-B690-4DA6-8D78-FC98C5CAC784}"/>
    <cellStyle name="20% - uthevingsfarge 6 28 2" xfId="16616" xr:uid="{65D9DCEE-7CC0-49F0-8A94-B3866F405451}"/>
    <cellStyle name="20% - uthevingsfarge 6 28 2 2" xfId="16617" xr:uid="{046EE401-230D-4F1E-8B85-3F8178914E28}"/>
    <cellStyle name="20% - uthevingsfarge 6 28 2 3" xfId="51394" xr:uid="{464BE73F-9EA2-49D4-A497-2B5AD13FA4E1}"/>
    <cellStyle name="20% - uthevingsfarge 6 28 2_AVA DVA EL" xfId="16618" xr:uid="{0E9D8D6E-7EF4-42BD-9E5F-42E1E75DF5A8}"/>
    <cellStyle name="20% - uthevingsfarge 6 28 3" xfId="16619" xr:uid="{DC9020D4-3144-4300-B93E-8E316760DF9F}"/>
    <cellStyle name="20% - uthevingsfarge 6 28 4" xfId="51395" xr:uid="{328AB34B-83E0-4EAD-AB8B-2D3877188CDB}"/>
    <cellStyle name="20% - uthevingsfarge 6 28_4Q16" xfId="16620" xr:uid="{3F9BC95F-3B58-488F-BB5C-4B03833A8005}"/>
    <cellStyle name="20% - uthevingsfarge 6 29" xfId="16621" xr:uid="{892ECAE5-F668-4413-8EDB-88895311134F}"/>
    <cellStyle name="20% - uthevingsfarge 6 29 2" xfId="16622" xr:uid="{A391428D-2B25-4920-B9D4-A9FEF0D53F6D}"/>
    <cellStyle name="20% - uthevingsfarge 6 29 2 2" xfId="16623" xr:uid="{9BA0ED0F-780B-45BA-B273-35428FFF89BB}"/>
    <cellStyle name="20% - uthevingsfarge 6 29 2 3" xfId="51396" xr:uid="{22379597-9084-4479-844E-45105331B8E1}"/>
    <cellStyle name="20% - uthevingsfarge 6 29 2_AVA DVA EL" xfId="16624" xr:uid="{AB3014D7-6EF5-45D2-BCDC-7013122077ED}"/>
    <cellStyle name="20% - uthevingsfarge 6 29 3" xfId="16625" xr:uid="{9CD8B8F4-A120-4FEE-8E35-0F4EF8409643}"/>
    <cellStyle name="20% - uthevingsfarge 6 29 4" xfId="51397" xr:uid="{5BEC1901-4288-4374-A6DE-0E7F84C8E87A}"/>
    <cellStyle name="20% - uthevingsfarge 6 29_4Q16" xfId="16626" xr:uid="{613AD1C2-B329-4F6B-B962-D1FE709E59FB}"/>
    <cellStyle name="20% - uthevingsfarge 6 3" xfId="4625" xr:uid="{213BEEAF-6557-46F4-8A42-97C87CFF23E8}"/>
    <cellStyle name="20% - uthevingsfarge 6 3 2" xfId="4626" xr:uid="{AAD88BB4-7A05-45F4-9428-53B3EE2520D7}"/>
    <cellStyle name="20% - uthevingsfarge 6 3 2 2" xfId="4627" xr:uid="{0DDE3FF9-4251-4912-8439-E0DC4BC2CFE6}"/>
    <cellStyle name="20% - uthevingsfarge 6 3 2 2 2" xfId="4628" xr:uid="{CDC908AA-4E2B-4187-9747-63A19FDA9BBC}"/>
    <cellStyle name="20% - uthevingsfarge 6 3 2 2 2 2" xfId="4629" xr:uid="{40F01C30-D00B-49B4-999E-457A4B4CAE78}"/>
    <cellStyle name="20% - uthevingsfarge 6 3 2 2 2 2 2" xfId="43725" xr:uid="{32BD681C-2228-4958-9775-E74530708C37}"/>
    <cellStyle name="20% - uthevingsfarge 6 3 2 2 2 2_Expenses" xfId="58274" xr:uid="{3ACB8EF5-3DE3-4734-9BDC-0BE7B8937C7F}"/>
    <cellStyle name="20% - uthevingsfarge 6 3 2 2 2 3" xfId="43726" xr:uid="{F7014E93-D909-40BC-86C5-FB9D75003724}"/>
    <cellStyle name="20% - uthevingsfarge 6 3 2 2 2 4" xfId="43727" xr:uid="{5E16A856-F1C8-4E5D-A8B8-1A1E1B161E27}"/>
    <cellStyle name="20% - uthevingsfarge 6 3 2 2 2_3. Chng in credit spreads" xfId="4630" xr:uid="{F8492551-AA7C-47BA-BB7F-A253C2D9CC15}"/>
    <cellStyle name="20% - uthevingsfarge 6 3 2 2 3" xfId="4631" xr:uid="{404049EC-D6EE-46E8-B59A-581E53061416}"/>
    <cellStyle name="20% - uthevingsfarge 6 3 2 2 3 2" xfId="4632" xr:uid="{B216884A-2FDB-4164-8B85-0853E9F95B23}"/>
    <cellStyle name="20% - uthevingsfarge 6 3 2 2 3_3. Chng in credit spreads" xfId="4633" xr:uid="{FF6BE496-B313-41EB-BC77-B01C3E67F3F5}"/>
    <cellStyle name="20% - uthevingsfarge 6 3 2 2 4" xfId="4634" xr:uid="{170E95A3-5495-4B95-BB70-0484149543DB}"/>
    <cellStyle name="20% - uthevingsfarge 6 3 2 2 5" xfId="43728" xr:uid="{3E0A41E8-BAA0-4B20-9E7A-2987E8B13542}"/>
    <cellStyle name="20% - uthevingsfarge 6 3 2 2 6" xfId="43729" xr:uid="{F8AFC306-2A1C-4D46-B06F-29F68DEFA382}"/>
    <cellStyle name="20% - uthevingsfarge 6 3 2 2_3. Chng in credit spreads" xfId="4635" xr:uid="{4B2B6AC0-0487-4DE7-AAE6-3D9BB3C10D40}"/>
    <cellStyle name="20% - uthevingsfarge 6 3 2 3" xfId="4636" xr:uid="{C4E5768E-AC06-4EA3-B96C-33EE938814BE}"/>
    <cellStyle name="20% - uthevingsfarge 6 3 2 3 2" xfId="4637" xr:uid="{C5FCA8CB-442E-495F-BE6E-6495C3BE9BD5}"/>
    <cellStyle name="20% - uthevingsfarge 6 3 2 3 2 2" xfId="43730" xr:uid="{3935BAC0-7695-41D3-BB9C-35811B195A74}"/>
    <cellStyle name="20% - uthevingsfarge 6 3 2 3 2_Expenses" xfId="58275" xr:uid="{00868339-E348-4822-A6F8-17DA55A6A676}"/>
    <cellStyle name="20% - uthevingsfarge 6 3 2 3 3" xfId="16627" xr:uid="{57237FEE-8700-491C-82B0-523C3BD4C956}"/>
    <cellStyle name="20% - uthevingsfarge 6 3 2 3 4" xfId="43731" xr:uid="{333E60B3-B961-405D-A9D2-CB383EF5820F}"/>
    <cellStyle name="20% - uthevingsfarge 6 3 2 3_3. Chng in credit spreads" xfId="4638" xr:uid="{A083FA75-C742-4D97-8BC3-E7BEF84EF976}"/>
    <cellStyle name="20% - uthevingsfarge 6 3 2 4" xfId="4639" xr:uid="{585B672A-9703-471D-8F2B-52F0DF40514E}"/>
    <cellStyle name="20% - uthevingsfarge 6 3 2 4 2" xfId="4640" xr:uid="{6241F26A-A660-4FB4-8537-9B5FA7CE8FC3}"/>
    <cellStyle name="20% - uthevingsfarge 6 3 2 4 3" xfId="16628" xr:uid="{36CB50B4-6844-4406-9A9A-77A132231114}"/>
    <cellStyle name="20% - uthevingsfarge 6 3 2 4_3. Chng in credit spreads" xfId="4641" xr:uid="{ADF0CC7B-06D8-407B-B929-205E2D93BF5E}"/>
    <cellStyle name="20% - uthevingsfarge 6 3 2 5" xfId="4642" xr:uid="{61CD8207-5316-43E0-B248-7E4BA00D606D}"/>
    <cellStyle name="20% - uthevingsfarge 6 3 2 5 2" xfId="16629" xr:uid="{38280CA2-12B1-4D82-A041-0EDFDD3E5729}"/>
    <cellStyle name="20% - uthevingsfarge 6 3 2 5 3" xfId="16630" xr:uid="{A2FCABB5-2E90-4584-894C-4659F9796A97}"/>
    <cellStyle name="20% - uthevingsfarge 6 3 2 5_AVA DVA EL" xfId="16631" xr:uid="{88976DD4-1B74-457A-BF74-3357EF2EF267}"/>
    <cellStyle name="20% - uthevingsfarge 6 3 2 6" xfId="16632" xr:uid="{F61453DB-F0A9-4070-8439-77DF4D7821C9}"/>
    <cellStyle name="20% - uthevingsfarge 6 3 2 6 2" xfId="16633" xr:uid="{C31B2E5D-A31B-4B47-ADE9-C56C54087F20}"/>
    <cellStyle name="20% - uthevingsfarge 6 3 2 6_AVA DVA EL" xfId="16634" xr:uid="{24E795D0-2E8B-4FC7-96B2-289D21256128}"/>
    <cellStyle name="20% - uthevingsfarge 6 3 2 7" xfId="16635" xr:uid="{823D8C0D-0D53-438A-A469-A958A286812B}"/>
    <cellStyle name="20% - uthevingsfarge 6 3 2_3. Chng in credit spreads" xfId="4643" xr:uid="{9D28FCAD-61A0-45E9-93B8-EF449637A186}"/>
    <cellStyle name="20% - uthevingsfarge 6 3 3" xfId="4644" xr:uid="{A2DC35E3-5194-43BF-8B53-21A3E891782B}"/>
    <cellStyle name="20% - uthevingsfarge 6 3 3 2" xfId="4645" xr:uid="{64E4A796-F3FF-4730-AA05-4E881367BFBA}"/>
    <cellStyle name="20% - uthevingsfarge 6 3 3 2 2" xfId="4646" xr:uid="{37B20507-BD4B-43FA-A217-F5DBFB966FC7}"/>
    <cellStyle name="20% - uthevingsfarge 6 3 3 2 2 2" xfId="4647" xr:uid="{A5FFA399-8D8F-42AC-B8F0-E5B2AAE135A3}"/>
    <cellStyle name="20% - uthevingsfarge 6 3 3 2 2_3. Chng in credit spreads" xfId="4648" xr:uid="{4603E108-9551-4593-95F4-4A7DBBFD6006}"/>
    <cellStyle name="20% - uthevingsfarge 6 3 3 2 3" xfId="4649" xr:uid="{92BF64CA-CEC9-4DD4-B5EA-21ECCB5181D8}"/>
    <cellStyle name="20% - uthevingsfarge 6 3 3 2 3 2" xfId="4650" xr:uid="{DAC79546-2EB0-416C-8D8E-0F59A75F27F3}"/>
    <cellStyle name="20% - uthevingsfarge 6 3 3 2 3_3. Chng in credit spreads" xfId="4651" xr:uid="{69EC5B20-5138-47C4-91A9-C2F050B556EF}"/>
    <cellStyle name="20% - uthevingsfarge 6 3 3 2 4" xfId="4652" xr:uid="{103F5CF9-8A14-4031-A8AF-DB456FEAF559}"/>
    <cellStyle name="20% - uthevingsfarge 6 3 3 2_3. Chng in credit spreads" xfId="4653" xr:uid="{1168B8BC-3C71-431A-B53B-D24970205486}"/>
    <cellStyle name="20% - uthevingsfarge 6 3 3 3" xfId="4654" xr:uid="{91188C50-C769-44E4-90F2-B0A13D94D760}"/>
    <cellStyle name="20% - uthevingsfarge 6 3 3 3 2" xfId="4655" xr:uid="{144F4D5D-34B6-4DF8-A0E4-54F55C0E1729}"/>
    <cellStyle name="20% - uthevingsfarge 6 3 3 3_3. Chng in credit spreads" xfId="4656" xr:uid="{4B97ADCC-A92B-43CA-A962-C40B4586F69E}"/>
    <cellStyle name="20% - uthevingsfarge 6 3 3 4" xfId="4657" xr:uid="{966C8C56-6D98-48FC-BDE6-03EED86E3FA7}"/>
    <cellStyle name="20% - uthevingsfarge 6 3 3 4 2" xfId="4658" xr:uid="{2B3884E5-C102-4274-8711-8C1EBB7005E9}"/>
    <cellStyle name="20% - uthevingsfarge 6 3 3 4_3. Chng in credit spreads" xfId="4659" xr:uid="{7A049C1C-5601-4CED-B588-06151097F0D1}"/>
    <cellStyle name="20% - uthevingsfarge 6 3 3 5" xfId="4660" xr:uid="{1D279F4F-CE13-40A2-8B20-F2619294F9A8}"/>
    <cellStyle name="20% - uthevingsfarge 6 3 3 6" xfId="43732" xr:uid="{52811407-AE74-4E2A-AE6D-2D27150AF508}"/>
    <cellStyle name="20% - uthevingsfarge 6 3 3_3. Chng in credit spreads" xfId="4661" xr:uid="{F2000FB7-9F29-45C0-8678-FCC928EEB4EE}"/>
    <cellStyle name="20% - uthevingsfarge 6 3 4" xfId="4662" xr:uid="{C3AD0B57-3AC3-414C-BA57-867D9FCCD541}"/>
    <cellStyle name="20% - uthevingsfarge 6 3 4 2" xfId="4663" xr:uid="{9F3D1A14-A9CE-4985-95F8-F1D8A595ABA6}"/>
    <cellStyle name="20% - uthevingsfarge 6 3 4 2 2" xfId="4664" xr:uid="{827950BF-1C8F-4757-A704-9EB5AC7DEDC9}"/>
    <cellStyle name="20% - uthevingsfarge 6 3 4 2_3. Chng in credit spreads" xfId="4665" xr:uid="{29A67BF5-FBAC-4980-A5E2-C26E59BBC6A2}"/>
    <cellStyle name="20% - uthevingsfarge 6 3 4 3" xfId="4666" xr:uid="{58C64E3D-C8D5-479A-8E75-19F9E706BAA6}"/>
    <cellStyle name="20% - uthevingsfarge 6 3 4 3 2" xfId="4667" xr:uid="{12D3545D-900D-438E-A92F-414273CC7C17}"/>
    <cellStyle name="20% - uthevingsfarge 6 3 4 3_3. Chng in credit spreads" xfId="4668" xr:uid="{288AD386-6CC0-4512-A5B1-B6E45055FC2C}"/>
    <cellStyle name="20% - uthevingsfarge 6 3 4 4" xfId="4669" xr:uid="{06C8D62A-E561-45A3-B691-BAAEEB739DAE}"/>
    <cellStyle name="20% - uthevingsfarge 6 3 4_3. Chng in credit spreads" xfId="4670" xr:uid="{42DD2BE3-C93D-47EB-85DC-9102BD784A29}"/>
    <cellStyle name="20% - uthevingsfarge 6 3 5" xfId="4671" xr:uid="{3B465689-30C7-4CF2-A429-C80220B6E739}"/>
    <cellStyle name="20% - uthevingsfarge 6 3 5 2" xfId="4672" xr:uid="{198998BD-F311-4208-BE00-16934E12249B}"/>
    <cellStyle name="20% - uthevingsfarge 6 3 5 3" xfId="16636" xr:uid="{C0515EB9-E51F-44C8-B358-28132788D37A}"/>
    <cellStyle name="20% - uthevingsfarge 6 3 5_3. Chng in credit spreads" xfId="4673" xr:uid="{2B2AD0BD-880E-459B-8922-845FC32DE81C}"/>
    <cellStyle name="20% - uthevingsfarge 6 3 6" xfId="4674" xr:uid="{A9CAB773-2395-41A9-AAA9-28D2094C2DF0}"/>
    <cellStyle name="20% - uthevingsfarge 6 3 6 2" xfId="4675" xr:uid="{30951549-7774-4BEF-86C9-D6BA69AAB562}"/>
    <cellStyle name="20% - uthevingsfarge 6 3 6 3" xfId="16637" xr:uid="{84C25451-EEC2-40F3-AD69-076B22D57F01}"/>
    <cellStyle name="20% - uthevingsfarge 6 3 6_3. Chng in credit spreads" xfId="4676" xr:uid="{81C9B9B1-2895-4EE7-AC54-5EB7B3E79AAF}"/>
    <cellStyle name="20% - uthevingsfarge 6 3 7" xfId="4677" xr:uid="{4D78DD95-3ACD-4557-87DC-5CB719EA7A3C}"/>
    <cellStyle name="20% - uthevingsfarge 6 3 7 2" xfId="4678" xr:uid="{EBB06E6B-58AF-43B9-B86F-D75FC8B74978}"/>
    <cellStyle name="20% - uthevingsfarge 6 3 7_3. Chng in credit spreads" xfId="4679" xr:uid="{7E46E5D4-88E3-484A-A360-5FB1D925D8D2}"/>
    <cellStyle name="20% - uthevingsfarge 6 3 8" xfId="16638" xr:uid="{677D2368-D79F-4F38-A489-263B619823E1}"/>
    <cellStyle name="20% - uthevingsfarge 6 3_4Q16" xfId="16639" xr:uid="{89D9C835-5BE5-49E5-AC5C-A069735BFED9}"/>
    <cellStyle name="20% - uthevingsfarge 6 30" xfId="16640" xr:uid="{C08131DD-6764-48D9-AE48-87C40E5B08A9}"/>
    <cellStyle name="20% - uthevingsfarge 6 30 2" xfId="16641" xr:uid="{D1724D47-66DF-42C5-8E9D-172CDD8FFC22}"/>
    <cellStyle name="20% - uthevingsfarge 6 30 2 2" xfId="16642" xr:uid="{973B7208-EA47-4880-8176-3A7319B17E17}"/>
    <cellStyle name="20% - uthevingsfarge 6 30 2 3" xfId="51398" xr:uid="{6EEA9A6B-F00A-4636-8435-0DC2A2016CB3}"/>
    <cellStyle name="20% - uthevingsfarge 6 30 2_AVA DVA EL" xfId="16643" xr:uid="{EC9ACAD7-E7A0-4729-977E-9DADB7CDEE89}"/>
    <cellStyle name="20% - uthevingsfarge 6 30 3" xfId="16644" xr:uid="{335B2F5A-2D32-4C73-8D06-B3C4839BE975}"/>
    <cellStyle name="20% - uthevingsfarge 6 30 4" xfId="51399" xr:uid="{FC2F2AAF-CF23-4C6E-AD52-8CD3DDDA8722}"/>
    <cellStyle name="20% - uthevingsfarge 6 30_4Q16" xfId="16645" xr:uid="{BE1A9D11-050F-4C01-897B-1E440C5C1B2D}"/>
    <cellStyle name="20% - uthevingsfarge 6 31" xfId="16646" xr:uid="{CF628DBB-1385-4BB6-8548-13C4E870DAF7}"/>
    <cellStyle name="20% - uthevingsfarge 6 31 2" xfId="16647" xr:uid="{DEDDAB85-8662-456E-B7AC-2C91D87FE546}"/>
    <cellStyle name="20% - uthevingsfarge 6 31 2 2" xfId="16648" xr:uid="{D92B69C5-ABD6-48F3-8811-DDED6D2D0514}"/>
    <cellStyle name="20% - uthevingsfarge 6 31 2 3" xfId="51400" xr:uid="{769C3D69-5E1D-4B8A-8F22-1BBD8FD19A0D}"/>
    <cellStyle name="20% - uthevingsfarge 6 31 2_AVA DVA EL" xfId="16649" xr:uid="{2E972ADB-5DF9-4B38-9F0B-A20114DF0AEC}"/>
    <cellStyle name="20% - uthevingsfarge 6 31 3" xfId="16650" xr:uid="{65D75C1A-A77A-42A5-88C5-5F506C779411}"/>
    <cellStyle name="20% - uthevingsfarge 6 31 4" xfId="51401" xr:uid="{37AF8395-C587-4C7C-9A1D-1E22CBD91B44}"/>
    <cellStyle name="20% - uthevingsfarge 6 31_4Q16" xfId="16651" xr:uid="{FDD9B60A-6E52-4B6A-BCFA-FB5FC33705D7}"/>
    <cellStyle name="20% - uthevingsfarge 6 32" xfId="16652" xr:uid="{95DDFFFA-19A0-439E-8202-862A48BA309E}"/>
    <cellStyle name="20% - uthevingsfarge 6 32 2" xfId="16653" xr:uid="{5EDCA495-BDA3-4929-BC39-2FC91937B527}"/>
    <cellStyle name="20% - uthevingsfarge 6 32 2 2" xfId="16654" xr:uid="{E3254537-E497-47A5-A5D4-020EAAAEC796}"/>
    <cellStyle name="20% - uthevingsfarge 6 32 2 3" xfId="51402" xr:uid="{934F4F68-40CF-4BDA-AE3B-57EF383D8B67}"/>
    <cellStyle name="20% - uthevingsfarge 6 32 2_AVA DVA EL" xfId="16655" xr:uid="{4EA554A2-628F-45DA-B111-675BC2D9A3DB}"/>
    <cellStyle name="20% - uthevingsfarge 6 32 3" xfId="16656" xr:uid="{7C0E341F-DE2D-4B2B-B5C6-051D6ECB4141}"/>
    <cellStyle name="20% - uthevingsfarge 6 32 4" xfId="51403" xr:uid="{0078B309-09E6-405C-B5AF-DB141282ABB6}"/>
    <cellStyle name="20% - uthevingsfarge 6 32_4Q16" xfId="16657" xr:uid="{746DA6B7-E91C-447B-AB98-14F99100CE28}"/>
    <cellStyle name="20% - uthevingsfarge 6 33" xfId="16658" xr:uid="{58DE19F6-FCC2-409B-B8BA-C53571B6481F}"/>
    <cellStyle name="20% - uthevingsfarge 6 33 2" xfId="16659" xr:uid="{34BCB623-FE63-4F00-B0ED-F6CA8F317976}"/>
    <cellStyle name="20% - uthevingsfarge 6 33 2 2" xfId="16660" xr:uid="{1CBFE1AC-E33A-418A-940B-4B9D673FC0A4}"/>
    <cellStyle name="20% - uthevingsfarge 6 33 2 3" xfId="51404" xr:uid="{883937A3-FD64-4911-B017-9F23F15ACA08}"/>
    <cellStyle name="20% - uthevingsfarge 6 33 2_AVA DVA EL" xfId="16661" xr:uid="{1945E654-E5A0-47A9-9F5E-D0A48BCC01F4}"/>
    <cellStyle name="20% - uthevingsfarge 6 33 3" xfId="16662" xr:uid="{E387457E-AEB0-4FDD-9F47-2C8380B5757F}"/>
    <cellStyle name="20% - uthevingsfarge 6 33 4" xfId="51405" xr:uid="{75FEF7D9-3BB7-431C-B6A4-74C11EA8D2FB}"/>
    <cellStyle name="20% - uthevingsfarge 6 33_4Q16" xfId="16663" xr:uid="{CC93B276-FDED-4F76-B83A-98CDA7390B31}"/>
    <cellStyle name="20% - uthevingsfarge 6 34" xfId="16664" xr:uid="{4E9AD194-09F5-4F42-A951-A95E3ECB2A79}"/>
    <cellStyle name="20% - uthevingsfarge 6 34 2" xfId="16665" xr:uid="{81873F74-C524-443A-BBCF-0EA30B7A4FAE}"/>
    <cellStyle name="20% - uthevingsfarge 6 34 2 2" xfId="16666" xr:uid="{F55D530E-CA43-431B-9EEB-0F6F9AAD5B44}"/>
    <cellStyle name="20% - uthevingsfarge 6 34 2 3" xfId="51406" xr:uid="{C015C4BE-73A5-4A36-B56C-18B7E2C3A4DA}"/>
    <cellStyle name="20% - uthevingsfarge 6 34 2_AVA DVA EL" xfId="16667" xr:uid="{3364B5DA-F789-4D2D-9146-5B77FD7467ED}"/>
    <cellStyle name="20% - uthevingsfarge 6 34 3" xfId="16668" xr:uid="{0D6D0D08-B187-4C7B-BD8D-CB8F27B93150}"/>
    <cellStyle name="20% - uthevingsfarge 6 34 4" xfId="51407" xr:uid="{D653895D-BAA5-4E2D-9454-9929A8B4AD09}"/>
    <cellStyle name="20% - uthevingsfarge 6 34_4Q16" xfId="16669" xr:uid="{9E49BF6D-7369-4662-A953-25AF42D29D84}"/>
    <cellStyle name="20% - uthevingsfarge 6 35" xfId="16670" xr:uid="{920D26EA-D322-4E22-BE3F-A57497CF54E3}"/>
    <cellStyle name="20% - uthevingsfarge 6 35 2" xfId="16671" xr:uid="{523090CD-05EE-435A-8C4E-38F94D18E805}"/>
    <cellStyle name="20% - uthevingsfarge 6 35 2 2" xfId="16672" xr:uid="{034BBF1B-3C10-409A-90E3-F011B75D5265}"/>
    <cellStyle name="20% - uthevingsfarge 6 35 2 3" xfId="51408" xr:uid="{00C0F530-4B4E-433C-9BBE-38034083E0F0}"/>
    <cellStyle name="20% - uthevingsfarge 6 35 2_AVA DVA EL" xfId="16673" xr:uid="{A316470C-665E-450B-8187-B07535226BB3}"/>
    <cellStyle name="20% - uthevingsfarge 6 35 3" xfId="16674" xr:uid="{8714AB63-F24A-4997-9BCF-4C7C028508A5}"/>
    <cellStyle name="20% - uthevingsfarge 6 35 4" xfId="51409" xr:uid="{89F2B342-6A85-4A55-82D1-0BE5E93E47B5}"/>
    <cellStyle name="20% - uthevingsfarge 6 35_4Q16" xfId="16675" xr:uid="{325BAA43-9E75-461B-9ABA-F3DC3D02C2A7}"/>
    <cellStyle name="20% - uthevingsfarge 6 36" xfId="16676" xr:uid="{BC0E7B7A-6996-489F-9AC3-EC94B824C0CD}"/>
    <cellStyle name="20% - uthevingsfarge 6 36 2" xfId="16677" xr:uid="{8FE76C8A-3DED-4ACF-831E-B166C9CA660C}"/>
    <cellStyle name="20% - uthevingsfarge 6 36 2 2" xfId="16678" xr:uid="{26EA63C0-AEF2-4665-A841-E698F96BA6BF}"/>
    <cellStyle name="20% - uthevingsfarge 6 36 2 3" xfId="51410" xr:uid="{B4AEB65B-FBBF-4BB3-A914-9655F7FCB2B2}"/>
    <cellStyle name="20% - uthevingsfarge 6 36 2_AVA DVA EL" xfId="16679" xr:uid="{AB98B486-81E3-4CEF-9DFD-2168F9556389}"/>
    <cellStyle name="20% - uthevingsfarge 6 36 3" xfId="16680" xr:uid="{0304B6FD-149B-499F-9A8B-3A01D2F1B519}"/>
    <cellStyle name="20% - uthevingsfarge 6 36 4" xfId="51411" xr:uid="{BDA27ACD-D1EC-4A2F-86CB-7412E486B229}"/>
    <cellStyle name="20% - uthevingsfarge 6 36_4Q16" xfId="16681" xr:uid="{F1E03D75-4038-499A-976B-706021386D99}"/>
    <cellStyle name="20% - uthevingsfarge 6 37" xfId="16682" xr:uid="{6B60FF70-A486-4AB5-9722-F35E23046A79}"/>
    <cellStyle name="20% - uthevingsfarge 6 37 2" xfId="16683" xr:uid="{5E14DF4A-A07B-416C-AA46-BAC3F9B783B9}"/>
    <cellStyle name="20% - uthevingsfarge 6 37 2 2" xfId="16684" xr:uid="{3826075E-4CD7-48D3-A689-41FEE663478C}"/>
    <cellStyle name="20% - uthevingsfarge 6 37 2 3" xfId="51412" xr:uid="{01C94A7C-1F2A-48F1-8137-BBF34F50A524}"/>
    <cellStyle name="20% - uthevingsfarge 6 37 2_AVA DVA EL" xfId="16685" xr:uid="{700EBEB3-0870-47FB-96B0-08B5BD1034FF}"/>
    <cellStyle name="20% - uthevingsfarge 6 37 3" xfId="16686" xr:uid="{EEA7953A-4CDD-4381-AD11-3633676E21B0}"/>
    <cellStyle name="20% - uthevingsfarge 6 37 4" xfId="51413" xr:uid="{0F807C0B-2C40-4CEC-8756-0DBDFCD5E273}"/>
    <cellStyle name="20% - uthevingsfarge 6 37_4Q16" xfId="16687" xr:uid="{43B7B665-96FE-4757-B5E8-CE12F21B3C23}"/>
    <cellStyle name="20% - uthevingsfarge 6 38" xfId="16688" xr:uid="{786F1686-13AD-4B2B-B17D-47A614F99CFD}"/>
    <cellStyle name="20% - uthevingsfarge 6 38 2" xfId="16689" xr:uid="{7A9CFF62-D946-468F-B6E5-E808920F3DC8}"/>
    <cellStyle name="20% - uthevingsfarge 6 38 2 2" xfId="16690" xr:uid="{5661399D-92BE-4A13-BA9F-B45B258399A5}"/>
    <cellStyle name="20% - uthevingsfarge 6 38 2 3" xfId="51414" xr:uid="{8E771944-74ED-4D8C-9ABE-E5555B475E29}"/>
    <cellStyle name="20% - uthevingsfarge 6 38 2_AVA DVA EL" xfId="16691" xr:uid="{C8BE3D73-F223-4397-B46C-29B6663A13D6}"/>
    <cellStyle name="20% - uthevingsfarge 6 38 3" xfId="16692" xr:uid="{5B2B500B-5002-439C-B06D-736255D77D66}"/>
    <cellStyle name="20% - uthevingsfarge 6 38 4" xfId="51415" xr:uid="{AF518451-BA14-4D10-A476-EACBCD055C8F}"/>
    <cellStyle name="20% - uthevingsfarge 6 38_4Q16" xfId="16693" xr:uid="{3B317754-4C42-4A43-989A-3C553A9B89A5}"/>
    <cellStyle name="20% - uthevingsfarge 6 39" xfId="16694" xr:uid="{4BD43619-AC6F-4800-B159-C9520B5C2427}"/>
    <cellStyle name="20% - uthevingsfarge 6 39 2" xfId="16695" xr:uid="{9B9B8575-CBDE-4688-8A30-99C383DFEA60}"/>
    <cellStyle name="20% - uthevingsfarge 6 39 2 2" xfId="16696" xr:uid="{97E09E6B-0FC4-4ED8-8AC3-81B5078BC3A1}"/>
    <cellStyle name="20% - uthevingsfarge 6 39 2 3" xfId="51416" xr:uid="{A86B00AD-BEF3-4054-8607-4B4B5651185F}"/>
    <cellStyle name="20% - uthevingsfarge 6 39 2_AVA DVA EL" xfId="16697" xr:uid="{CD8D913F-0077-4914-99F6-6B12E358A0D3}"/>
    <cellStyle name="20% - uthevingsfarge 6 39 3" xfId="16698" xr:uid="{988B5D63-8EF2-4A60-BE7E-2BB22D5C80A4}"/>
    <cellStyle name="20% - uthevingsfarge 6 39 4" xfId="51417" xr:uid="{BDBC4D53-AF0E-41DA-B143-DB1EAF2F4B40}"/>
    <cellStyle name="20% - uthevingsfarge 6 39_4Q16" xfId="16699" xr:uid="{CE293D60-D6C0-481E-BE4B-3D09A85D594F}"/>
    <cellStyle name="20% - uthevingsfarge 6 4" xfId="4680" xr:uid="{7E0B79B9-BCB3-4C73-AB0A-E02BB1FA5284}"/>
    <cellStyle name="20% - uthevingsfarge 6 4 10" xfId="40981" xr:uid="{7E54E581-195A-4E7E-834A-D50C9E1002B9}"/>
    <cellStyle name="20% - uthevingsfarge 6 4 2" xfId="4681" xr:uid="{64E43B61-3D5C-448D-85FE-70797F3E5845}"/>
    <cellStyle name="20% - uthevingsfarge 6 4 2 2" xfId="4682" xr:uid="{8B01762F-0B41-4E0B-AB92-4C0E31186434}"/>
    <cellStyle name="20% - uthevingsfarge 6 4 2 2 2" xfId="4683" xr:uid="{03BED7B2-4406-49C1-B43F-1044EFC31646}"/>
    <cellStyle name="20% - uthevingsfarge 6 4 2 2_3. Chng in credit spreads" xfId="4684" xr:uid="{52A6DE91-A655-413F-A1D9-5FE857EB6866}"/>
    <cellStyle name="20% - uthevingsfarge 6 4 2 3" xfId="4685" xr:uid="{97A900A7-7C78-4D2E-8BB5-B4765B0E2360}"/>
    <cellStyle name="20% - uthevingsfarge 6 4 2 3 2" xfId="4686" xr:uid="{0FAB2A72-D384-4D68-A772-8041DC037CEA}"/>
    <cellStyle name="20% - uthevingsfarge 6 4 2 3_3. Chng in credit spreads" xfId="4687" xr:uid="{A9E228E1-406E-4FE3-A598-41B4AAB87F31}"/>
    <cellStyle name="20% - uthevingsfarge 6 4 2 4" xfId="4688" xr:uid="{B11383F8-D605-4336-B1A5-59FD9C4FF056}"/>
    <cellStyle name="20% - uthevingsfarge 6 4 2 5" xfId="40982" xr:uid="{694D305B-33F6-49C8-AACD-446501999C79}"/>
    <cellStyle name="20% - uthevingsfarge 6 4 2 6" xfId="40983" xr:uid="{822D23C3-208B-4965-8FC0-A2C65731B32C}"/>
    <cellStyle name="20% - uthevingsfarge 6 4 2 7" xfId="40984" xr:uid="{77E29885-8847-40FE-80B2-549B2AD3FBE2}"/>
    <cellStyle name="20% - uthevingsfarge 6 4 2 8" xfId="40985" xr:uid="{6A9A1FBB-C7BD-47B3-9F51-FBAA2A3E1146}"/>
    <cellStyle name="20% - uthevingsfarge 6 4 2 9" xfId="40986" xr:uid="{E0F3DD0D-81B1-4B9F-B2BD-389DBE8FA420}"/>
    <cellStyle name="20% - uthevingsfarge 6 4 2_3. Chng in credit spreads" xfId="4689" xr:uid="{A900235D-E319-4839-AB04-41009B312023}"/>
    <cellStyle name="20% - uthevingsfarge 6 4 3" xfId="4690" xr:uid="{5E6CB4CB-EA12-40B2-8FE6-68D2357AC318}"/>
    <cellStyle name="20% - uthevingsfarge 6 4 3 2" xfId="4691" xr:uid="{065C2019-C13E-43DA-83D4-2509D474C038}"/>
    <cellStyle name="20% - uthevingsfarge 6 4 3 3" xfId="16700" xr:uid="{DB0E6272-E06F-40B8-AB51-922ED0746B29}"/>
    <cellStyle name="20% - uthevingsfarge 6 4 3_3. Chng in credit spreads" xfId="4692" xr:uid="{148B5DD4-B625-4960-9BEF-65D0A2E37C9E}"/>
    <cellStyle name="20% - uthevingsfarge 6 4 4" xfId="4693" xr:uid="{7C88CB95-C603-412C-9A8F-B02CEEAD6646}"/>
    <cellStyle name="20% - uthevingsfarge 6 4 4 2" xfId="4694" xr:uid="{C44442E2-2D63-4793-BE1F-BDB91BCA8818}"/>
    <cellStyle name="20% - uthevingsfarge 6 4 4 3" xfId="16701" xr:uid="{1C31D782-7041-4228-8947-639EDFD4CFB5}"/>
    <cellStyle name="20% - uthevingsfarge 6 4 4_3. Chng in credit spreads" xfId="4695" xr:uid="{50B53F29-BC38-4AFA-884C-3D64BC6F991D}"/>
    <cellStyle name="20% - uthevingsfarge 6 4 5" xfId="4696" xr:uid="{DEE5C90F-3A31-45A9-B97D-67B751FFF235}"/>
    <cellStyle name="20% - uthevingsfarge 6 4 5 2" xfId="16702" xr:uid="{6EBCFA20-D648-48DB-91E0-AF2BE57F4CD2}"/>
    <cellStyle name="20% - uthevingsfarge 6 4 5 3" xfId="16703" xr:uid="{842D4D11-BACE-478E-A9A1-8D8A0910BEB2}"/>
    <cellStyle name="20% - uthevingsfarge 6 4 5_AVA DVA EL" xfId="16704" xr:uid="{0DB7ADB0-5D36-4342-916F-4625E648A377}"/>
    <cellStyle name="20% - uthevingsfarge 6 4 6" xfId="16705" xr:uid="{598C1A61-0BCF-4DEA-A9FB-6313340853CB}"/>
    <cellStyle name="20% - uthevingsfarge 6 4 6 2" xfId="16706" xr:uid="{CEF2D35E-ED82-402C-BFB3-E826CC11F20C}"/>
    <cellStyle name="20% - uthevingsfarge 6 4 6_AVA DVA EL" xfId="16707" xr:uid="{EA8BF62D-0FD0-4CEC-A4E5-691D29855D6E}"/>
    <cellStyle name="20% - uthevingsfarge 6 4 7" xfId="16708" xr:uid="{548F66B8-2EC9-4BDE-ACC2-2E3D257DE6FC}"/>
    <cellStyle name="20% - uthevingsfarge 6 4 8" xfId="40987" xr:uid="{043366FA-CC3E-45B0-A3C7-131AEE84FD06}"/>
    <cellStyle name="20% - uthevingsfarge 6 4 9" xfId="40988" xr:uid="{29129283-7359-452F-9784-2DBD3B7B7A1E}"/>
    <cellStyle name="20% - uthevingsfarge 6 4_3. Chng in credit spreads" xfId="4697" xr:uid="{C58E5F92-F111-4E00-A691-FABD921F6E23}"/>
    <cellStyle name="20% - uthevingsfarge 6 40" xfId="16709" xr:uid="{BF515319-A519-433B-AE1C-824208855977}"/>
    <cellStyle name="20% - uthevingsfarge 6 40 2" xfId="16710" xr:uid="{9A978A71-281A-4169-AE26-1DAFD91DB97F}"/>
    <cellStyle name="20% - uthevingsfarge 6 40 2 2" xfId="16711" xr:uid="{47063A63-2571-47DC-8A6C-A39A67C31631}"/>
    <cellStyle name="20% - uthevingsfarge 6 40 2 3" xfId="51418" xr:uid="{D1E38B1D-C39F-4526-8BC3-EE5178B3C30B}"/>
    <cellStyle name="20% - uthevingsfarge 6 40 2_AVA DVA EL" xfId="16712" xr:uid="{123A9062-A4DC-46F8-80A2-31B541F59F60}"/>
    <cellStyle name="20% - uthevingsfarge 6 40 3" xfId="16713" xr:uid="{711F634F-F1BE-40BF-B13E-86CFEBD182C2}"/>
    <cellStyle name="20% - uthevingsfarge 6 40 4" xfId="51419" xr:uid="{4275B472-545C-448A-AE0B-C3ECB116E6E0}"/>
    <cellStyle name="20% - uthevingsfarge 6 40_4Q16" xfId="16714" xr:uid="{3875A2BD-257F-43C9-9C64-DD795E4383A7}"/>
    <cellStyle name="20% - uthevingsfarge 6 41" xfId="16715" xr:uid="{EFE4809A-A006-4A70-9151-BD3DE1588B33}"/>
    <cellStyle name="20% - uthevingsfarge 6 41 2" xfId="16716" xr:uid="{5FB7F224-1DAC-42DC-B70D-25A84BD509A9}"/>
    <cellStyle name="20% - uthevingsfarge 6 41 2 2" xfId="16717" xr:uid="{DE7020C8-CC75-443A-A31C-0BE1A7A2FA32}"/>
    <cellStyle name="20% - uthevingsfarge 6 41 2 3" xfId="51420" xr:uid="{3389A939-FF43-425F-88FE-EEA1C7B8587A}"/>
    <cellStyle name="20% - uthevingsfarge 6 41 2_AVA DVA EL" xfId="16718" xr:uid="{F6A90BFC-30E3-406E-801A-5E8B187CCD82}"/>
    <cellStyle name="20% - uthevingsfarge 6 41 3" xfId="16719" xr:uid="{90FA28CC-261F-46B5-829D-51B9787B6C4A}"/>
    <cellStyle name="20% - uthevingsfarge 6 41 4" xfId="51421" xr:uid="{1932DBC8-FD5F-4697-8AB7-D062F23395BA}"/>
    <cellStyle name="20% - uthevingsfarge 6 41_4Q16" xfId="16720" xr:uid="{D6CDA20D-1AD0-4C51-85DB-04F85CB55682}"/>
    <cellStyle name="20% - uthevingsfarge 6 42" xfId="16721" xr:uid="{70F1E57E-6779-4DE8-8142-EFBEEA305633}"/>
    <cellStyle name="20% - uthevingsfarge 6 42 2" xfId="16722" xr:uid="{1474B0B5-6AD9-46E9-A902-9242BB19DA09}"/>
    <cellStyle name="20% - uthevingsfarge 6 42 2 2" xfId="16723" xr:uid="{52936384-F774-4136-A610-A743019CA5A2}"/>
    <cellStyle name="20% - uthevingsfarge 6 42 2 3" xfId="51422" xr:uid="{308BC3C9-461C-4357-AD67-8DEF5C61EC61}"/>
    <cellStyle name="20% - uthevingsfarge 6 42 2_AVA DVA EL" xfId="16724" xr:uid="{37C401CF-A3D1-41FF-B775-83751F3E16FB}"/>
    <cellStyle name="20% - uthevingsfarge 6 42 3" xfId="16725" xr:uid="{D2945193-ACE7-406D-9CB7-E061A21AD955}"/>
    <cellStyle name="20% - uthevingsfarge 6 42 4" xfId="51423" xr:uid="{13E20115-D57B-4250-BA13-9E07439C7755}"/>
    <cellStyle name="20% - uthevingsfarge 6 42_4Q16" xfId="16726" xr:uid="{ABEFD8A1-819D-4E9D-BDFC-AA45111B98AC}"/>
    <cellStyle name="20% - uthevingsfarge 6 43" xfId="16727" xr:uid="{8FD14180-E2FB-46E0-A9F7-DA877311F267}"/>
    <cellStyle name="20% - uthevingsfarge 6 43 2" xfId="16728" xr:uid="{E84448DB-443D-4993-AC65-ED788E8054ED}"/>
    <cellStyle name="20% - uthevingsfarge 6 43 2 2" xfId="16729" xr:uid="{C92F3814-C437-4B87-A4BF-B7349952643F}"/>
    <cellStyle name="20% - uthevingsfarge 6 43 2 3" xfId="51424" xr:uid="{1ADEF17F-DF6F-481F-A8E2-5D6606012759}"/>
    <cellStyle name="20% - uthevingsfarge 6 43 2_AVA DVA EL" xfId="16730" xr:uid="{634227A9-79D5-4C2A-91F0-E01252E50E09}"/>
    <cellStyle name="20% - uthevingsfarge 6 43 3" xfId="16731" xr:uid="{D821936F-7181-433A-B843-E4226F6553C0}"/>
    <cellStyle name="20% - uthevingsfarge 6 43 4" xfId="51425" xr:uid="{BC6E98DB-E147-4E1D-99FD-166AF35A3C49}"/>
    <cellStyle name="20% - uthevingsfarge 6 43_4Q16" xfId="16732" xr:uid="{BD87C82B-081F-4290-B917-09DCF4373AE9}"/>
    <cellStyle name="20% - uthevingsfarge 6 44" xfId="16733" xr:uid="{746DEBD9-3CB6-4E68-AFBD-366579FFF075}"/>
    <cellStyle name="20% - uthevingsfarge 6 44 2" xfId="16734" xr:uid="{F8717A99-51F0-4B6E-B053-20AE8B762A41}"/>
    <cellStyle name="20% - uthevingsfarge 6 44 2 2" xfId="16735" xr:uid="{1FADA996-265E-4E64-BA04-757FD0C352F9}"/>
    <cellStyle name="20% - uthevingsfarge 6 44 2 3" xfId="51426" xr:uid="{4066B85C-A4E1-43ED-865F-36123223170F}"/>
    <cellStyle name="20% - uthevingsfarge 6 44 2_AVA DVA EL" xfId="16736" xr:uid="{D7166FE6-D726-44C5-9E1E-4822228F3AD2}"/>
    <cellStyle name="20% - uthevingsfarge 6 44 3" xfId="16737" xr:uid="{0BEA360F-CC40-4FD3-A5EF-D76426E7F6B6}"/>
    <cellStyle name="20% - uthevingsfarge 6 44 4" xfId="51427" xr:uid="{33F98A6C-455A-4E59-995F-8E10D8AF4974}"/>
    <cellStyle name="20% - uthevingsfarge 6 44_4Q16" xfId="16738" xr:uid="{3B82D994-A6A2-43EB-8F3F-11DFA7F9D99C}"/>
    <cellStyle name="20% - uthevingsfarge 6 45" xfId="16739" xr:uid="{11BB700C-D612-402C-B722-0397A9ECC693}"/>
    <cellStyle name="20% - uthevingsfarge 6 45 2" xfId="16740" xr:uid="{F6C8259C-B476-4B8E-AEA3-43CF8AFFB70E}"/>
    <cellStyle name="20% - uthevingsfarge 6 45 2 2" xfId="16741" xr:uid="{1494842F-CE4F-4412-8353-3E933800F551}"/>
    <cellStyle name="20% - uthevingsfarge 6 45 2 3" xfId="51428" xr:uid="{1DC680B6-D84B-4BF5-B45A-E292E1A6DFD6}"/>
    <cellStyle name="20% - uthevingsfarge 6 45 2_AVA DVA EL" xfId="16742" xr:uid="{0BE8F54B-BC30-4490-BB20-763C6C18974E}"/>
    <cellStyle name="20% - uthevingsfarge 6 45 3" xfId="16743" xr:uid="{D9D10DDF-3219-452F-A005-69C83CE280B3}"/>
    <cellStyle name="20% - uthevingsfarge 6 45 4" xfId="51429" xr:uid="{6BE573A9-E891-4B4A-B823-6999A83DFD9D}"/>
    <cellStyle name="20% - uthevingsfarge 6 45_4Q16" xfId="16744" xr:uid="{3F08DF90-91BE-4652-879F-A0C95B6093F3}"/>
    <cellStyle name="20% - uthevingsfarge 6 46" xfId="16745" xr:uid="{4E7AAC54-E65E-4E14-A83F-641135E65441}"/>
    <cellStyle name="20% - uthevingsfarge 6 46 2" xfId="16746" xr:uid="{73351767-CB91-43A2-9ECC-E385B4CC5C5C}"/>
    <cellStyle name="20% - uthevingsfarge 6 46 2 2" xfId="16747" xr:uid="{072379B1-FA26-40EA-A6F7-82B0E659BD78}"/>
    <cellStyle name="20% - uthevingsfarge 6 46 2 3" xfId="51430" xr:uid="{83B664FA-8A9C-43AA-885B-5C81A12C20AD}"/>
    <cellStyle name="20% - uthevingsfarge 6 46 2_AVA DVA EL" xfId="16748" xr:uid="{7337CC14-BF60-4B1C-8508-2F101D8F57CF}"/>
    <cellStyle name="20% - uthevingsfarge 6 46 3" xfId="16749" xr:uid="{41630B89-9395-4088-803B-81AF52B3ADD8}"/>
    <cellStyle name="20% - uthevingsfarge 6 46 4" xfId="51431" xr:uid="{E4BDBA33-BBF9-41E6-8243-5412EDA894CB}"/>
    <cellStyle name="20% - uthevingsfarge 6 46_4Q16" xfId="16750" xr:uid="{4D41D599-23B8-493D-8E42-A23BE01D6CF8}"/>
    <cellStyle name="20% - uthevingsfarge 6 47" xfId="16751" xr:uid="{E342D23C-525B-42CB-B291-D0930B3275FE}"/>
    <cellStyle name="20% - uthevingsfarge 6 47 2" xfId="16752" xr:uid="{DC5823A9-58B9-4A8F-9687-79111378B9EA}"/>
    <cellStyle name="20% - uthevingsfarge 6 47 2 2" xfId="16753" xr:uid="{511ABC61-D9DF-4124-AFD3-ADB4D128408A}"/>
    <cellStyle name="20% - uthevingsfarge 6 47 2 3" xfId="51432" xr:uid="{D5258875-03B2-41FB-8DA0-6456AB408A23}"/>
    <cellStyle name="20% - uthevingsfarge 6 47 2_AVA DVA EL" xfId="16754" xr:uid="{7D0A4840-35A3-4DEB-80EB-017890FE8A84}"/>
    <cellStyle name="20% - uthevingsfarge 6 47 3" xfId="16755" xr:uid="{5CB762B6-9C0F-48DC-9912-967769D2D1A0}"/>
    <cellStyle name="20% - uthevingsfarge 6 47 4" xfId="51433" xr:uid="{CBF609FF-C4D0-436E-876E-590714EE1D10}"/>
    <cellStyle name="20% - uthevingsfarge 6 47_4Q16" xfId="16756" xr:uid="{ACBCEE24-406D-4EB5-A41B-A4E95376102D}"/>
    <cellStyle name="20% - uthevingsfarge 6 48" xfId="16757" xr:uid="{B62439ED-BEF3-43F6-A829-7816E6A26218}"/>
    <cellStyle name="20% - uthevingsfarge 6 48 2" xfId="16758" xr:uid="{0DA2C54B-B08E-4CF9-9515-E58DB4C231D5}"/>
    <cellStyle name="20% - uthevingsfarge 6 48 2 2" xfId="16759" xr:uid="{E8B8A195-F68C-4778-BFD8-C09F8E4377A8}"/>
    <cellStyle name="20% - uthevingsfarge 6 48 2 3" xfId="51434" xr:uid="{0D7CA465-8F6A-4FDF-A842-9B5D4C1FEBF2}"/>
    <cellStyle name="20% - uthevingsfarge 6 48 2_AVA DVA EL" xfId="16760" xr:uid="{3A0E6450-3A12-49A7-8874-950293541335}"/>
    <cellStyle name="20% - uthevingsfarge 6 48 3" xfId="16761" xr:uid="{B6C7120F-995F-4B13-9121-64D267D046EC}"/>
    <cellStyle name="20% - uthevingsfarge 6 48 4" xfId="51435" xr:uid="{57739395-EE60-47E6-BB06-0E50E995DAB3}"/>
    <cellStyle name="20% - uthevingsfarge 6 48_4Q16" xfId="16762" xr:uid="{5C816010-5A54-4393-A6A2-AD1F8E3D9A53}"/>
    <cellStyle name="20% - uthevingsfarge 6 49" xfId="16763" xr:uid="{82074931-2371-452D-86C5-B09F36CD56BF}"/>
    <cellStyle name="20% - uthevingsfarge 6 49 2" xfId="16764" xr:uid="{F191BA62-9703-4E92-977A-3E6CBD1722EC}"/>
    <cellStyle name="20% - uthevingsfarge 6 49 2 2" xfId="16765" xr:uid="{1FCA2302-94B2-47CD-8CEC-9365A41894F8}"/>
    <cellStyle name="20% - uthevingsfarge 6 49 2 3" xfId="51436" xr:uid="{CC231920-826D-4548-A391-D19FE4143503}"/>
    <cellStyle name="20% - uthevingsfarge 6 49 2_AVA DVA EL" xfId="16766" xr:uid="{E513B078-0B8B-485A-9C6D-BA2D0C333733}"/>
    <cellStyle name="20% - uthevingsfarge 6 49 3" xfId="16767" xr:uid="{3B75335A-6977-49AD-A6CD-3A262C52C4CF}"/>
    <cellStyle name="20% - uthevingsfarge 6 49 4" xfId="51437" xr:uid="{E27EA6B6-55E2-4C45-B709-030A596F9C89}"/>
    <cellStyle name="20% - uthevingsfarge 6 49_4Q16" xfId="16768" xr:uid="{8AD6B06F-02D9-41BD-862F-0F142B3EB1F8}"/>
    <cellStyle name="20% - uthevingsfarge 6 5" xfId="4698" xr:uid="{23A357C1-BDA5-4E45-862D-62ADB77A835D}"/>
    <cellStyle name="20% - uthevingsfarge 6 5 10" xfId="40989" xr:uid="{8683B43C-DAD7-431C-9C1D-0EB148B168CA}"/>
    <cellStyle name="20% - uthevingsfarge 6 5 2" xfId="4699" xr:uid="{00C8EEC4-CE20-426A-A4C1-57F857D6B962}"/>
    <cellStyle name="20% - uthevingsfarge 6 5 2 2" xfId="4700" xr:uid="{F14F8973-48C8-45A7-9D25-AE24528DA159}"/>
    <cellStyle name="20% - uthevingsfarge 6 5 2 2 2" xfId="4701" xr:uid="{F23C4351-A450-4BAE-884B-D292F4431763}"/>
    <cellStyle name="20% - uthevingsfarge 6 5 2 2_3. Chng in credit spreads" xfId="4702" xr:uid="{26008539-42FF-4B1A-A935-33D0250A10BC}"/>
    <cellStyle name="20% - uthevingsfarge 6 5 2 3" xfId="4703" xr:uid="{58BD54FA-A750-40AD-9DD2-CC609F09A6F1}"/>
    <cellStyle name="20% - uthevingsfarge 6 5 2 3 2" xfId="4704" xr:uid="{8E8F5534-67D5-4E86-AAD8-91EA9367E296}"/>
    <cellStyle name="20% - uthevingsfarge 6 5 2 3_3. Chng in credit spreads" xfId="4705" xr:uid="{5A72CFC7-113F-44BC-B2DA-EE0A407C82FF}"/>
    <cellStyle name="20% - uthevingsfarge 6 5 2 4" xfId="4706" xr:uid="{A437AF02-4101-43AF-A4A5-25DC30905BC8}"/>
    <cellStyle name="20% - uthevingsfarge 6 5 2 5" xfId="40990" xr:uid="{FEA9657E-A4D4-4807-B279-1C97E7F2AEA9}"/>
    <cellStyle name="20% - uthevingsfarge 6 5 2 6" xfId="40991" xr:uid="{9D076072-9C68-4336-AD09-74322B61E7F6}"/>
    <cellStyle name="20% - uthevingsfarge 6 5 2 7" xfId="40992" xr:uid="{390BA4A3-1B29-4560-A432-6F2453CBA3A5}"/>
    <cellStyle name="20% - uthevingsfarge 6 5 2 8" xfId="40993" xr:uid="{536A1946-3DE9-481F-841C-4E30B8B45AE9}"/>
    <cellStyle name="20% - uthevingsfarge 6 5 2 9" xfId="40994" xr:uid="{33718894-9893-4AF1-82FD-BF332F6DCAE8}"/>
    <cellStyle name="20% - uthevingsfarge 6 5 2_3. Chng in credit spreads" xfId="4707" xr:uid="{C94EEF3C-B975-4ED8-9D47-61736F10874F}"/>
    <cellStyle name="20% - uthevingsfarge 6 5 3" xfId="4708" xr:uid="{DD154A4D-4DA0-4291-A178-82D83B3307E3}"/>
    <cellStyle name="20% - uthevingsfarge 6 5 3 2" xfId="4709" xr:uid="{0A437523-CC19-4216-AF22-5E4238B62856}"/>
    <cellStyle name="20% - uthevingsfarge 6 5 3_3. Chng in credit spreads" xfId="4710" xr:uid="{016909E4-3F42-4C7B-A38F-8AF3FA2C66B7}"/>
    <cellStyle name="20% - uthevingsfarge 6 5 4" xfId="4711" xr:uid="{240E809B-1BA1-4172-A021-5F864AF6BB5E}"/>
    <cellStyle name="20% - uthevingsfarge 6 5 4 2" xfId="4712" xr:uid="{46058019-7D81-478E-82E8-09DFECBD346A}"/>
    <cellStyle name="20% - uthevingsfarge 6 5 4_3. Chng in credit spreads" xfId="4713" xr:uid="{87B58CC1-CA48-48AC-B8DF-9E6AEA0E6E74}"/>
    <cellStyle name="20% - uthevingsfarge 6 5 5" xfId="4714" xr:uid="{7E02A532-29A0-4B98-8663-790AA88DD4F7}"/>
    <cellStyle name="20% - uthevingsfarge 6 5 6" xfId="40995" xr:uid="{6F35E059-17E8-43A9-A1BC-C0B824DBCC96}"/>
    <cellStyle name="20% - uthevingsfarge 6 5 7" xfId="40996" xr:uid="{2C1CB7E5-FC49-4D9B-A10D-E868FCD3E6A6}"/>
    <cellStyle name="20% - uthevingsfarge 6 5 8" xfId="40997" xr:uid="{603EE617-9A85-4909-BFE1-ADC686FFD9E1}"/>
    <cellStyle name="20% - uthevingsfarge 6 5 9" xfId="40998" xr:uid="{3B192409-3971-4101-BAC8-6950AEF8C35E}"/>
    <cellStyle name="20% - uthevingsfarge 6 5_3. Chng in credit spreads" xfId="4715" xr:uid="{E9AB62A0-8A83-43DB-8942-12A30C3B14B0}"/>
    <cellStyle name="20% - uthevingsfarge 6 50" xfId="16769" xr:uid="{7B60AF9A-1DC6-4980-A923-79B59A039760}"/>
    <cellStyle name="20% - uthevingsfarge 6 50 2" xfId="16770" xr:uid="{C09CF044-A4D7-4D5A-84E0-D56BDCD60FF4}"/>
    <cellStyle name="20% - uthevingsfarge 6 50 2 2" xfId="16771" xr:uid="{C470A0D2-E542-49E5-9DA6-CA04F922A3B7}"/>
    <cellStyle name="20% - uthevingsfarge 6 50 2 3" xfId="51438" xr:uid="{48D25CBD-E96E-46FA-BEAC-6E199A524B57}"/>
    <cellStyle name="20% - uthevingsfarge 6 50 2_AVA DVA EL" xfId="16772" xr:uid="{A198B4A8-1703-40E8-BA2A-BF23EB5BBDA8}"/>
    <cellStyle name="20% - uthevingsfarge 6 50 3" xfId="16773" xr:uid="{D63EAEEF-A6D1-4AB3-A52D-F15C0F7798AE}"/>
    <cellStyle name="20% - uthevingsfarge 6 50 4" xfId="51439" xr:uid="{D7614502-B101-49CD-B40C-9E6C12FE9A49}"/>
    <cellStyle name="20% - uthevingsfarge 6 50_4Q16" xfId="16774" xr:uid="{AF5B1278-6CFD-43CD-AB04-78ABF38E3390}"/>
    <cellStyle name="20% - uthevingsfarge 6 51" xfId="16775" xr:uid="{1FE80315-152E-4305-BD99-CDAAFDAC90E5}"/>
    <cellStyle name="20% - uthevingsfarge 6 51 2" xfId="16776" xr:uid="{22DC1270-1877-442B-BB6F-22CCF452BF4D}"/>
    <cellStyle name="20% - uthevingsfarge 6 51 2 2" xfId="16777" xr:uid="{B04CE0A6-C20B-4573-818A-CB0A3CF3EBBD}"/>
    <cellStyle name="20% - uthevingsfarge 6 51 2 3" xfId="51440" xr:uid="{31526826-4121-4BC1-AB07-DF2EDA188C04}"/>
    <cellStyle name="20% - uthevingsfarge 6 51 2_AVA DVA EL" xfId="16778" xr:uid="{E74A8DEF-E39B-402D-9322-881D834EDBD7}"/>
    <cellStyle name="20% - uthevingsfarge 6 51 3" xfId="16779" xr:uid="{51B6CAD7-6193-4FC7-A31D-9CF0392EE5B6}"/>
    <cellStyle name="20% - uthevingsfarge 6 51 4" xfId="51441" xr:uid="{20833FDD-A619-446B-A6D3-11B902B07F54}"/>
    <cellStyle name="20% - uthevingsfarge 6 51_4Q16" xfId="16780" xr:uid="{7D9615B2-8E92-4725-B067-FFFDD1BC504A}"/>
    <cellStyle name="20% - uthevingsfarge 6 52" xfId="16781" xr:uid="{D49A63FC-5DBF-4072-BF70-4BCCFC1D0A13}"/>
    <cellStyle name="20% - uthevingsfarge 6 52 2" xfId="16782" xr:uid="{60A1C230-0E6F-4034-876F-3A6D15E3C391}"/>
    <cellStyle name="20% - uthevingsfarge 6 52 2 2" xfId="16783" xr:uid="{CB22C8C6-4AEF-4F67-8CDD-666BEA88C94C}"/>
    <cellStyle name="20% - uthevingsfarge 6 52 2 3" xfId="51442" xr:uid="{EE1D32F0-33BF-41CD-9659-2CA30C7EF81B}"/>
    <cellStyle name="20% - uthevingsfarge 6 52 2_AVA DVA EL" xfId="16784" xr:uid="{00376EE1-6D6A-4092-B531-EB79A346824F}"/>
    <cellStyle name="20% - uthevingsfarge 6 52 3" xfId="16785" xr:uid="{AC75D667-061C-4149-82EB-8B4CCD1ECCB6}"/>
    <cellStyle name="20% - uthevingsfarge 6 52 4" xfId="51443" xr:uid="{BFA8BBBC-0B6E-45F7-9198-2B116EB4DF50}"/>
    <cellStyle name="20% - uthevingsfarge 6 52_4Q16" xfId="16786" xr:uid="{1B4F086B-65A3-4964-B7AF-B392F58CE71B}"/>
    <cellStyle name="20% - uthevingsfarge 6 53" xfId="16787" xr:uid="{3F1FD7A5-8869-4ED9-AC98-C291F9CBE7F9}"/>
    <cellStyle name="20% - uthevingsfarge 6 53 2" xfId="16788" xr:uid="{9576F4EE-FD99-4ECF-996D-9836BC860057}"/>
    <cellStyle name="20% - uthevingsfarge 6 53 2 2" xfId="16789" xr:uid="{8B713AAF-D33D-48DA-BFA0-C222DBE5DE29}"/>
    <cellStyle name="20% - uthevingsfarge 6 53 2 3" xfId="51444" xr:uid="{EEE4A39F-1A10-48DC-B150-EED407B8CA0A}"/>
    <cellStyle name="20% - uthevingsfarge 6 53 2_AVA DVA EL" xfId="16790" xr:uid="{E0FB2268-BFF7-47D0-BFD7-CE74DFA0B455}"/>
    <cellStyle name="20% - uthevingsfarge 6 53 3" xfId="16791" xr:uid="{8ABC24D3-4ED5-4830-B228-C9A713533F02}"/>
    <cellStyle name="20% - uthevingsfarge 6 53 4" xfId="51445" xr:uid="{38D5DCBD-683A-4647-B84F-0F4CA47AB0C0}"/>
    <cellStyle name="20% - uthevingsfarge 6 53_4Q16" xfId="16792" xr:uid="{06B30E97-95CD-4482-90CA-6EDAF805123B}"/>
    <cellStyle name="20% - uthevingsfarge 6 54" xfId="16793" xr:uid="{948D54D9-E64D-43E6-B4B7-1C83B7F72B29}"/>
    <cellStyle name="20% - uthevingsfarge 6 54 2" xfId="16794" xr:uid="{7E2B3185-B7FE-4F0E-8442-190641139215}"/>
    <cellStyle name="20% - uthevingsfarge 6 54 2 2" xfId="16795" xr:uid="{4775730F-47FB-4742-A976-27D2D1F85928}"/>
    <cellStyle name="20% - uthevingsfarge 6 54 2 3" xfId="51446" xr:uid="{20E7B8A1-5E4A-42CC-8906-4834048650D7}"/>
    <cellStyle name="20% - uthevingsfarge 6 54 2_AVA DVA EL" xfId="16796" xr:uid="{320F63DC-2F49-4CAF-ACED-4E9BD00D4F53}"/>
    <cellStyle name="20% - uthevingsfarge 6 54 3" xfId="16797" xr:uid="{496FF39B-476D-45AD-8417-E345590C4A7A}"/>
    <cellStyle name="20% - uthevingsfarge 6 54 4" xfId="51447" xr:uid="{1F5FCFE8-00E4-43F0-95AD-216896722882}"/>
    <cellStyle name="20% - uthevingsfarge 6 54_4Q16" xfId="16798" xr:uid="{CD6029B3-E7A0-4443-A886-9376A1C00164}"/>
    <cellStyle name="20% - uthevingsfarge 6 55" xfId="16799" xr:uid="{F60F2C71-8B9A-4D1A-A524-83154A6DDBA0}"/>
    <cellStyle name="20% - uthevingsfarge 6 55 2" xfId="16800" xr:uid="{5DF7FF5A-14A2-4B6F-94EB-945C810B2342}"/>
    <cellStyle name="20% - uthevingsfarge 6 55 2 2" xfId="16801" xr:uid="{C2445E5A-12E8-4EDF-98B7-6D28369BF809}"/>
    <cellStyle name="20% - uthevingsfarge 6 55 2 3" xfId="51448" xr:uid="{7CDC38E0-6CB6-40AF-8137-8B7DF8E874EF}"/>
    <cellStyle name="20% - uthevingsfarge 6 55 2_AVA DVA EL" xfId="16802" xr:uid="{B3A825A3-D8DD-4449-9E3E-E7C0B1AC6418}"/>
    <cellStyle name="20% - uthevingsfarge 6 55 3" xfId="16803" xr:uid="{DCB904EB-BDA5-43F9-8FA9-077DFB6ADB51}"/>
    <cellStyle name="20% - uthevingsfarge 6 55 4" xfId="51449" xr:uid="{1A955AEB-4C44-4064-B00B-71FE7D3803EA}"/>
    <cellStyle name="20% - uthevingsfarge 6 55_4Q16" xfId="16804" xr:uid="{024363FC-CECF-4F5A-9BA4-938E49D6850C}"/>
    <cellStyle name="20% - uthevingsfarge 6 56" xfId="16805" xr:uid="{3A4838E1-E6A0-46F7-A8A8-486AF9F8B3D9}"/>
    <cellStyle name="20% - uthevingsfarge 6 56 2" xfId="16806" xr:uid="{55B45EE7-BBE7-4806-8E85-478FCCDB0C1B}"/>
    <cellStyle name="20% - uthevingsfarge 6 56 2 2" xfId="16807" xr:uid="{880F2CBF-259E-4C28-BB5B-9FB794122EBF}"/>
    <cellStyle name="20% - uthevingsfarge 6 56 2 3" xfId="51450" xr:uid="{CC7B9D4D-78FA-4AA2-AA55-EFCA087DB8EF}"/>
    <cellStyle name="20% - uthevingsfarge 6 56 2_AVA DVA EL" xfId="16808" xr:uid="{ACA92CF6-2D75-4E01-BDDA-7574C92BEB70}"/>
    <cellStyle name="20% - uthevingsfarge 6 56 3" xfId="16809" xr:uid="{AA493731-97B8-4778-91F5-B07C6883D157}"/>
    <cellStyle name="20% - uthevingsfarge 6 56 4" xfId="51451" xr:uid="{86E7BB92-71E8-4A9C-9237-B33D4E1319F4}"/>
    <cellStyle name="20% - uthevingsfarge 6 56_4Q16" xfId="16810" xr:uid="{999F8691-1B18-4D90-A10A-E8F7DF80DAFA}"/>
    <cellStyle name="20% - uthevingsfarge 6 57" xfId="16811" xr:uid="{8F953892-BF3C-4078-8E53-17287961E8DE}"/>
    <cellStyle name="20% - uthevingsfarge 6 57 2" xfId="16812" xr:uid="{A53E3D54-3876-48F2-A0D3-21FEDBFEFC51}"/>
    <cellStyle name="20% - uthevingsfarge 6 57 2 2" xfId="16813" xr:uid="{BC96BC47-4965-427F-9F23-84C926447748}"/>
    <cellStyle name="20% - uthevingsfarge 6 57 2 3" xfId="51452" xr:uid="{264EDC73-B4B1-4270-8767-84CB0ADA585F}"/>
    <cellStyle name="20% - uthevingsfarge 6 57 2_AVA DVA EL" xfId="16814" xr:uid="{4D89219D-77C0-493D-A3B5-4B300031FCF7}"/>
    <cellStyle name="20% - uthevingsfarge 6 57 3" xfId="16815" xr:uid="{C54C8DE8-110F-46CC-890F-C0F7D4856ED4}"/>
    <cellStyle name="20% - uthevingsfarge 6 57 4" xfId="51453" xr:uid="{DEE9F8F8-887C-4DE3-8371-4D588222BD8F}"/>
    <cellStyle name="20% - uthevingsfarge 6 57_4Q16" xfId="16816" xr:uid="{AF53CA3A-52CD-45F2-9DDE-EDD9FF0EE7F2}"/>
    <cellStyle name="20% - uthevingsfarge 6 58" xfId="16817" xr:uid="{451E0F8D-A57C-4688-A395-FDAF61BE4AA9}"/>
    <cellStyle name="20% - uthevingsfarge 6 58 2" xfId="16818" xr:uid="{491E747F-65C9-48BC-9E16-C5259F2DA570}"/>
    <cellStyle name="20% - uthevingsfarge 6 58 2 2" xfId="16819" xr:uid="{9841CFB4-2F9B-47F4-8353-E90D03F265A2}"/>
    <cellStyle name="20% - uthevingsfarge 6 58 2 3" xfId="51454" xr:uid="{6F30C553-0B50-4894-883C-63894F399C71}"/>
    <cellStyle name="20% - uthevingsfarge 6 58 2_AVA DVA EL" xfId="16820" xr:uid="{0DC3CC86-1C65-4B18-BE8F-ABA515EBA052}"/>
    <cellStyle name="20% - uthevingsfarge 6 58 3" xfId="16821" xr:uid="{1A484D41-3BE2-492D-89D5-6B65980BFCF9}"/>
    <cellStyle name="20% - uthevingsfarge 6 58 4" xfId="51455" xr:uid="{D445F253-96D7-4E19-A2BC-8486BF51054B}"/>
    <cellStyle name="20% - uthevingsfarge 6 58_4Q16" xfId="16822" xr:uid="{AE541E9F-C947-40F1-9288-C814BAE59D98}"/>
    <cellStyle name="20% - uthevingsfarge 6 59" xfId="16823" xr:uid="{9EEAA118-DF18-4FA6-9941-442FD1557B0F}"/>
    <cellStyle name="20% - uthevingsfarge 6 59 2" xfId="16824" xr:uid="{4004F255-8315-46A8-81E8-D01629534C77}"/>
    <cellStyle name="20% - uthevingsfarge 6 59 2 2" xfId="16825" xr:uid="{2CF04A94-C8D3-400A-9702-9BCF26FB6821}"/>
    <cellStyle name="20% - uthevingsfarge 6 59 2 3" xfId="51456" xr:uid="{60DDDF8F-963F-46B4-A699-CAF5BB262B71}"/>
    <cellStyle name="20% - uthevingsfarge 6 59 2_AVA DVA EL" xfId="16826" xr:uid="{9404C285-00EC-4C1F-A7C7-75D56DF44DDD}"/>
    <cellStyle name="20% - uthevingsfarge 6 59 3" xfId="16827" xr:uid="{F3B7CBDA-0E14-4DBC-845D-159EEA9EDB14}"/>
    <cellStyle name="20% - uthevingsfarge 6 59 4" xfId="51457" xr:uid="{75AE85D1-19DD-4D8A-B251-2DD3A26B99B6}"/>
    <cellStyle name="20% - uthevingsfarge 6 59_4Q16" xfId="16828" xr:uid="{BBD7C843-A750-4894-B6A4-4C00D62C4207}"/>
    <cellStyle name="20% - uthevingsfarge 6 6" xfId="4716" xr:uid="{1A7885C4-FD07-490F-A810-F0D874F43565}"/>
    <cellStyle name="20% - uthevingsfarge 6 6 2" xfId="4717" xr:uid="{49487611-9561-4D85-BA85-FE739E01BF56}"/>
    <cellStyle name="20% - uthevingsfarge 6 6 2 2" xfId="4718" xr:uid="{201662A4-96FE-4443-96E7-152C0CAE5ED3}"/>
    <cellStyle name="20% - uthevingsfarge 6 6 2 3" xfId="40999" xr:uid="{7FE4F151-06FE-4BE0-88CF-E780C698E807}"/>
    <cellStyle name="20% - uthevingsfarge 6 6 2_3. Chng in credit spreads" xfId="4719" xr:uid="{BB2D860E-F7BE-4040-B372-8EA7048D14C7}"/>
    <cellStyle name="20% - uthevingsfarge 6 6 3" xfId="4720" xr:uid="{F70A5473-AC15-48C1-BE50-40577F8B306B}"/>
    <cellStyle name="20% - uthevingsfarge 6 6 3 2" xfId="4721" xr:uid="{B9A63E16-D5E2-4C26-8EF2-160A38E6F41C}"/>
    <cellStyle name="20% - uthevingsfarge 6 6 3_3. Chng in credit spreads" xfId="4722" xr:uid="{7BC384ED-F217-4822-8D6E-53132A848759}"/>
    <cellStyle name="20% - uthevingsfarge 6 6 4" xfId="4723" xr:uid="{D03C274C-04FC-407A-886D-A31D4B9BE589}"/>
    <cellStyle name="20% - uthevingsfarge 6 6 5" xfId="16829" xr:uid="{3FDD2D68-567F-4E52-9755-16BB0714CC4C}"/>
    <cellStyle name="20% - uthevingsfarge 6 6 6" xfId="41000" xr:uid="{2E5CCD1B-8212-4D92-B3BD-354B8221A86B}"/>
    <cellStyle name="20% - uthevingsfarge 6 6 7" xfId="41001" xr:uid="{21837394-47A6-47F2-8CD6-3130538831E1}"/>
    <cellStyle name="20% - uthevingsfarge 6 6 8" xfId="41002" xr:uid="{E1F56C1A-1A65-4BEE-8191-170643612D94}"/>
    <cellStyle name="20% - uthevingsfarge 6 6 9" xfId="41003" xr:uid="{6EFD1612-A21F-43C9-9D66-FBF05E6FFF6C}"/>
    <cellStyle name="20% - uthevingsfarge 6 6_3. Chng in credit spreads" xfId="4724" xr:uid="{B4DE0B4B-355C-472A-A110-C050F88E2803}"/>
    <cellStyle name="20% - uthevingsfarge 6 60" xfId="16830" xr:uid="{824602FB-357C-4986-812F-F0CA8088FE8E}"/>
    <cellStyle name="20% - uthevingsfarge 6 60 2" xfId="16831" xr:uid="{B6C18E41-85C6-47DA-9DF1-F562364F81BF}"/>
    <cellStyle name="20% - uthevingsfarge 6 60 3" xfId="16832" xr:uid="{F269CCF3-CA57-4671-B841-943FECBD3219}"/>
    <cellStyle name="20% - uthevingsfarge 6 60_AVA DVA EL" xfId="16833" xr:uid="{580270E2-88D0-4140-B6F3-73DD5985033F}"/>
    <cellStyle name="20% - uthevingsfarge 6 61" xfId="16834" xr:uid="{EB1745DF-B974-4D9C-8873-E56A286A81EF}"/>
    <cellStyle name="20% - uthevingsfarge 6 61 2" xfId="16835" xr:uid="{0419F1F7-BA36-46D1-9272-BCF571E0392C}"/>
    <cellStyle name="20% - uthevingsfarge 6 61 3" xfId="16836" xr:uid="{90F994D5-2832-45D8-BF37-8839127E4F68}"/>
    <cellStyle name="20% - uthevingsfarge 6 61_AVA DVA EL" xfId="16837" xr:uid="{56639589-E1FB-4B4F-A037-E2A59779E12C}"/>
    <cellStyle name="20% - uthevingsfarge 6 62" xfId="16838" xr:uid="{C73C6DE2-2664-46AE-B31A-DA0AED857433}"/>
    <cellStyle name="20% - uthevingsfarge 6 62 2" xfId="16839" xr:uid="{EE711DC7-A4FE-418F-82E4-26570DEEBC12}"/>
    <cellStyle name="20% - uthevingsfarge 6 62_AVA DVA EL" xfId="16840" xr:uid="{FF03BD66-6783-4B29-BA6B-B03FD381A72E}"/>
    <cellStyle name="20% - uthevingsfarge 6 63" xfId="16841" xr:uid="{E95C94EE-BC85-4DAF-9EB0-3E549CE8C113}"/>
    <cellStyle name="20% - uthevingsfarge 6 64" xfId="16842" xr:uid="{0C8A8422-E4D1-423A-B4E4-2FB3D22A4EB3}"/>
    <cellStyle name="20% - uthevingsfarge 6 65" xfId="16843" xr:uid="{1C9305D5-DE26-428F-AA85-40D9DF71936B}"/>
    <cellStyle name="20% - uthevingsfarge 6 66" xfId="16844" xr:uid="{C4230ED2-F83F-4152-911F-F884AAAFCD23}"/>
    <cellStyle name="20% - uthevingsfarge 6 67" xfId="51458" xr:uid="{BEA69757-46F2-4EC3-99D2-F358FC9AE842}"/>
    <cellStyle name="20% - uthevingsfarge 6 68" xfId="51459" xr:uid="{F3B9A73F-A297-463E-879F-2C93960BF9EA}"/>
    <cellStyle name="20% - uthevingsfarge 6 69" xfId="51460" xr:uid="{F7836918-70B7-4F86-9802-FA8562436D75}"/>
    <cellStyle name="20% - uthevingsfarge 6 7" xfId="4725" xr:uid="{F9757B9F-95F5-448B-9213-E5EFB20BD54D}"/>
    <cellStyle name="20% - uthevingsfarge 6 7 2" xfId="4726" xr:uid="{B9E335BA-D2A8-4C9F-8E7A-0AC5E21B0CC3}"/>
    <cellStyle name="20% - uthevingsfarge 6 7 2 2" xfId="16845" xr:uid="{702F6DCC-E485-45D3-9BB9-0D5CA5D80A56}"/>
    <cellStyle name="20% - uthevingsfarge 6 7 2 3" xfId="51461" xr:uid="{8DF8B4BB-FC47-4DBA-B85A-5226D151F3F9}"/>
    <cellStyle name="20% - uthevingsfarge 6 7 2_AVA DVA EL" xfId="16846" xr:uid="{C46726FF-4842-41C1-8F52-F47245AE7B80}"/>
    <cellStyle name="20% - uthevingsfarge 6 7 3" xfId="16847" xr:uid="{DBE434C7-55F0-4E51-AE57-2397512D9B37}"/>
    <cellStyle name="20% - uthevingsfarge 6 7 3 2" xfId="16848" xr:uid="{9728A1C5-275B-4DB4-90DF-3A167A6C59FB}"/>
    <cellStyle name="20% - uthevingsfarge 6 7 3_AVA DVA EL" xfId="16849" xr:uid="{0C4ADF76-276E-477A-8206-ADE275CA2806}"/>
    <cellStyle name="20% - uthevingsfarge 6 7 4" xfId="16850" xr:uid="{69B069C5-9F59-4264-85FA-85DF1B146E34}"/>
    <cellStyle name="20% - uthevingsfarge 6 7 5" xfId="16851" xr:uid="{DB5801A1-16E9-48BC-8D63-CF9C66130DE4}"/>
    <cellStyle name="20% - uthevingsfarge 6 7_3. Chng in credit spreads" xfId="4727" xr:uid="{98DEDDDC-82BA-45A8-B6E4-C12BAEFB35AB}"/>
    <cellStyle name="20% - uthevingsfarge 6 70" xfId="51462" xr:uid="{BBCC2994-DF5E-4C89-83CE-B3EA68625F74}"/>
    <cellStyle name="20% - uthevingsfarge 6 71" xfId="51463" xr:uid="{616EAE2E-4821-4C4E-B595-66174283D4A7}"/>
    <cellStyle name="20% - uthevingsfarge 6 72" xfId="51464" xr:uid="{4270F14C-294D-4977-9CF9-83C1A6F40B74}"/>
    <cellStyle name="20% - uthevingsfarge 6 73" xfId="51465" xr:uid="{B0177400-F418-4FD6-B72A-BEF2C7568548}"/>
    <cellStyle name="20% - uthevingsfarge 6 74" xfId="51466" xr:uid="{44853BB8-8202-4605-B70B-F464065D03A7}"/>
    <cellStyle name="20% - uthevingsfarge 6 75" xfId="51467" xr:uid="{01533A9B-15B3-4E32-A56B-CC600A5B7A0C}"/>
    <cellStyle name="20% - uthevingsfarge 6 76" xfId="51468" xr:uid="{237BD75A-4907-48CA-94A9-537CE4038BC1}"/>
    <cellStyle name="20% - uthevingsfarge 6 77" xfId="51469" xr:uid="{A2D6C934-58B7-49ED-9BD1-45CEE4ADDEFF}"/>
    <cellStyle name="20% - uthevingsfarge 6 78" xfId="51470" xr:uid="{6DCCEA18-04EA-4A6C-B332-E13F26245085}"/>
    <cellStyle name="20% - uthevingsfarge 6 79" xfId="51471" xr:uid="{87E15EEE-C128-4491-83B5-D79E4BFAE5FA}"/>
    <cellStyle name="20% - uthevingsfarge 6 8" xfId="4728" xr:uid="{88ED8453-A232-403B-B497-9AC3B1E323C9}"/>
    <cellStyle name="20% - uthevingsfarge 6 8 2" xfId="4729" xr:uid="{DAAFD713-2714-4C0A-B03F-27C3F43AEA0A}"/>
    <cellStyle name="20% - uthevingsfarge 6 8 2 2" xfId="16852" xr:uid="{993D733A-1BB2-4842-AECD-C72FBC0A6589}"/>
    <cellStyle name="20% - uthevingsfarge 6 8 2 3" xfId="51472" xr:uid="{6F1B43ED-F7EA-44FD-BF5F-A8D93F252BDB}"/>
    <cellStyle name="20% - uthevingsfarge 6 8 2_AVA DVA EL" xfId="16853" xr:uid="{02FC0AED-82E3-48BE-B49D-8283C4CD9BD0}"/>
    <cellStyle name="20% - uthevingsfarge 6 8 3" xfId="16854" xr:uid="{572AAD01-D272-4A45-996F-DD246E78757A}"/>
    <cellStyle name="20% - uthevingsfarge 6 8 4" xfId="51473" xr:uid="{C6617E0F-8C3A-4001-9735-3D32743124F1}"/>
    <cellStyle name="20% - uthevingsfarge 6 8_3. Chng in credit spreads" xfId="4730" xr:uid="{BED2878F-D521-4BD9-A35C-DC4A2538FBD0}"/>
    <cellStyle name="20% - uthevingsfarge 6 80" xfId="51474" xr:uid="{D0C01520-1B37-4C5A-A15D-7798E1D1B032}"/>
    <cellStyle name="20% - uthevingsfarge 6 81" xfId="51475" xr:uid="{B1B93622-AEAC-44C1-9F3B-4D378F487976}"/>
    <cellStyle name="20% - uthevingsfarge 6 82" xfId="51476" xr:uid="{1A2E1542-0E19-41C5-B2B1-B97F90429FDC}"/>
    <cellStyle name="20% - uthevingsfarge 6 83" xfId="51477" xr:uid="{1E7824A8-D350-49BD-98E8-C1BB2444D4E4}"/>
    <cellStyle name="20% - uthevingsfarge 6 84" xfId="51478" xr:uid="{9423B373-9629-40E4-A7D3-B918FF9A2B01}"/>
    <cellStyle name="20% - uthevingsfarge 6 85" xfId="51479" xr:uid="{655FB7E7-C375-4E16-8AC4-B79790183655}"/>
    <cellStyle name="20% - uthevingsfarge 6 86" xfId="51480" xr:uid="{DD87BD96-348A-47D4-90BF-894EB193ECAB}"/>
    <cellStyle name="20% - uthevingsfarge 6 87" xfId="51481" xr:uid="{5189561A-55DF-48DC-BB87-C8F2B30293AD}"/>
    <cellStyle name="20% - uthevingsfarge 6 88" xfId="51482" xr:uid="{A836FA58-3C7E-4AEB-94F9-08A260F45FAB}"/>
    <cellStyle name="20% - uthevingsfarge 6 89" xfId="51483" xr:uid="{4AFB2CAA-86F5-4318-A31D-FC626FEBE090}"/>
    <cellStyle name="20% - uthevingsfarge 6 9" xfId="4731" xr:uid="{65AC0582-4342-491A-B782-1322F618960E}"/>
    <cellStyle name="20% - uthevingsfarge 6 9 2" xfId="16855" xr:uid="{317151F7-85A8-42CC-87BB-552C1A75F8DE}"/>
    <cellStyle name="20% - uthevingsfarge 6 9 2 2" xfId="16856" xr:uid="{F181D1D5-27C2-45BA-B40B-896FB7654579}"/>
    <cellStyle name="20% - uthevingsfarge 6 9 2 3" xfId="51484" xr:uid="{11E1514D-DCAF-4135-865C-6D4CC90DC83B}"/>
    <cellStyle name="20% - uthevingsfarge 6 9 2_AVA DVA EL" xfId="16857" xr:uid="{09D6F26E-4445-425D-B748-86CF0A4610FC}"/>
    <cellStyle name="20% - uthevingsfarge 6 9 3" xfId="16858" xr:uid="{34963D7E-58E2-4F10-874E-4C32A1B655D3}"/>
    <cellStyle name="20% - uthevingsfarge 6 9 4" xfId="51485" xr:uid="{3F530394-5F0C-4456-8196-0857D7211866}"/>
    <cellStyle name="20% - uthevingsfarge 6 9_4Q16" xfId="16859" xr:uid="{41C43A42-F3CB-4258-B2A9-F91F9396B32C}"/>
    <cellStyle name="20% - uthevingsfarge 6 90" xfId="51486" xr:uid="{06E118E7-DCD9-4E10-890E-993090CA4DF6}"/>
    <cellStyle name="20% - uthevingsfarge 6 91" xfId="51487" xr:uid="{B5A967DA-6FD1-4B38-8324-83840992FC89}"/>
    <cellStyle name="20% - uthevingsfarge 6 92" xfId="51488" xr:uid="{A04A8506-B7A3-40F3-8623-28B4E30EDF0D}"/>
    <cellStyle name="20% - uthevingsfarge 6 93" xfId="51489" xr:uid="{5B360824-98DE-4137-B8FD-ACB6005FF6BF}"/>
    <cellStyle name="20% - uthevingsfarge 6 94" xfId="51490" xr:uid="{C0666F25-23A6-4ADA-AEC8-5904B68A761D}"/>
    <cellStyle name="20% - uthevingsfarge 6 95" xfId="51491" xr:uid="{6B6DBD91-A215-41C7-93F5-0E6C2FE6B7A5}"/>
    <cellStyle name="20% - uthevingsfarge 6 96" xfId="51492" xr:uid="{6F5B3899-8383-4663-8443-8CAB9DF8FC5E}"/>
    <cellStyle name="20% - uthevingsfarge 6 97" xfId="51493" xr:uid="{10DCCD34-BCF0-4D22-8516-B026E4948EDD}"/>
    <cellStyle name="20% - uthevingsfarge 6 98" xfId="51494" xr:uid="{7B1AE4C1-68D2-4130-B977-7A26A3B724AC}"/>
    <cellStyle name="20% - uthevingsfarge 6 99" xfId="51495" xr:uid="{F2DC9DA0-469A-40E1-8AB2-0D8BE30ECF1C}"/>
    <cellStyle name="20% - uthevingsfarge 6_06.05" xfId="43733" xr:uid="{503EE388-E7B7-4944-AE9E-E35A5547F540}"/>
    <cellStyle name="20% - Акцент1" xfId="4732" xr:uid="{E03245C1-AB03-4CE6-A88B-907414AFE7A1}"/>
    <cellStyle name="20% - Акцент1 2" xfId="16860" xr:uid="{05B073C4-0201-4572-A673-8DAE8FE1F0D9}"/>
    <cellStyle name="20% - Акцент1 3" xfId="16861" xr:uid="{C76A38CD-385B-413A-A7F3-26E7965785EE}"/>
    <cellStyle name="20% - Акцент1_AVA DVA EL" xfId="16862" xr:uid="{E73D738A-9F75-43A7-84D8-DAA3CC455EB2}"/>
    <cellStyle name="20% - Акцент2" xfId="4733" xr:uid="{AEE29927-2465-4CE8-9D2B-627F69CDD55F}"/>
    <cellStyle name="20% - Акцент2 2" xfId="16863" xr:uid="{CEC4C547-8DE3-4083-BADB-9819C2A4C0E2}"/>
    <cellStyle name="20% - Акцент2 3" xfId="16864" xr:uid="{21BC9B8B-0144-46D6-AF99-752B6D616D17}"/>
    <cellStyle name="20% - Акцент2_AVA DVA EL" xfId="16865" xr:uid="{8C618368-B131-42F8-99DA-63ADC397E739}"/>
    <cellStyle name="20% - Акцент3" xfId="4734" xr:uid="{24495AAE-15FC-4CE0-A223-4B2ACC8F2684}"/>
    <cellStyle name="20% - Акцент3 2" xfId="16866" xr:uid="{15A94CC6-4770-4E38-B399-DD3479272390}"/>
    <cellStyle name="20% - Акцент3 3" xfId="16867" xr:uid="{5770ED99-5578-40E4-A28F-98DD8BF7BE95}"/>
    <cellStyle name="20% - Акцент3_AVA DVA EL" xfId="16868" xr:uid="{AF0BBC7E-303A-416E-90B6-AF908E743F11}"/>
    <cellStyle name="20% - Акцент4" xfId="4735" xr:uid="{B285CAFF-DDB1-4077-9E19-4E01C81EAC9F}"/>
    <cellStyle name="20% - Акцент4 2" xfId="16869" xr:uid="{144C2293-1C1D-4E5D-B182-0631C64FFB18}"/>
    <cellStyle name="20% - Акцент4 3" xfId="16870" xr:uid="{D9ACA198-1A0E-4815-ACAA-080363B6B5EE}"/>
    <cellStyle name="20% - Акцент4_AVA DVA EL" xfId="16871" xr:uid="{103BB932-EBF8-4E8C-A3D3-F197B615CC1F}"/>
    <cellStyle name="20% - Акцент5" xfId="4736" xr:uid="{EC31A789-E40B-4174-B905-124136E54DE0}"/>
    <cellStyle name="20% - Акцент5 2" xfId="16872" xr:uid="{EBEADE60-611D-41EB-B3F5-1666A10BC80A}"/>
    <cellStyle name="20% - Акцент5 3" xfId="16873" xr:uid="{BD5E80B7-F554-48E6-888F-707FA7FDA821}"/>
    <cellStyle name="20% - Акцент5_AVA DVA EL" xfId="16874" xr:uid="{5F23E9F4-8E08-4DA4-99E9-77464342D483}"/>
    <cellStyle name="20% - Акцент6" xfId="4737" xr:uid="{7B308E9F-6DB8-4580-98C3-34B7097D8EBC}"/>
    <cellStyle name="20% - Акцент6 2" xfId="16875" xr:uid="{288FAF92-E6F0-4824-941E-76B3F5B0F3C5}"/>
    <cellStyle name="20% - Акцент6 3" xfId="16876" xr:uid="{5C6F860F-B49F-4A4F-9C2B-6C002540E4B0}"/>
    <cellStyle name="20% - Акцент6_AVA DVA EL" xfId="16877" xr:uid="{A8501BD6-25D1-4C62-892E-89DD453A8697}"/>
    <cellStyle name="3 antraštė" xfId="4738" xr:uid="{C21AC8D1-542A-476C-80CB-D654D631F46C}"/>
    <cellStyle name="3 antraštė 2" xfId="16878" xr:uid="{6FF9F913-ECF7-4387-A516-9690B7C3B4FA}"/>
    <cellStyle name="3 antraštė_AVA DVA EL" xfId="16879" xr:uid="{BD592AE8-E806-48B1-A3F8-C1C3568F22A6}"/>
    <cellStyle name="4 antraštė" xfId="4739" xr:uid="{57411384-3B4E-4FF2-85A8-0D807E2CCE7B}"/>
    <cellStyle name="4 antraštė 2" xfId="16880" xr:uid="{1B50E151-3A54-47D2-BD4F-DB209600492F}"/>
    <cellStyle name="4 antraštė_AVA DVA EL" xfId="16881" xr:uid="{A92D2F9B-7A00-407A-B784-918C2F2BC341}"/>
    <cellStyle name="40 % - Markeringsfarve1" xfId="16882" xr:uid="{EC52A40C-DA74-4C60-AB48-9DF6D2D1E697}"/>
    <cellStyle name="40 % - Markeringsfarve1 2" xfId="16883" xr:uid="{0684565D-1A2E-4790-BD67-4CC69AB22406}"/>
    <cellStyle name="40 % - Markeringsfarve1 3" xfId="16884" xr:uid="{ECC9B68E-9CA3-46B7-85B1-E3B2F7CEB791}"/>
    <cellStyle name="40 % - Markeringsfarve1_AVA DVA EL" xfId="16885" xr:uid="{0944F55B-7E47-40B6-B8B2-F17B8D749BC3}"/>
    <cellStyle name="40 % - Markeringsfarve2" xfId="16886" xr:uid="{3F4B3168-BFCE-461E-B1F4-ABA8C017CBA7}"/>
    <cellStyle name="40 % - Markeringsfarve2 2" xfId="16887" xr:uid="{48D796F0-E4B3-4C4F-B089-10A65EE31E59}"/>
    <cellStyle name="40 % - Markeringsfarve2 3" xfId="16888" xr:uid="{5EBC2159-8620-4758-9FD4-63C2F032F3DA}"/>
    <cellStyle name="40 % - Markeringsfarve2_AVA DVA EL" xfId="16889" xr:uid="{F088C4ED-1681-4D46-83BB-14C6C41D4608}"/>
    <cellStyle name="40 % - Markeringsfarve3" xfId="16890" xr:uid="{6AB0BF0E-F90C-4084-B85C-018B870E65A8}"/>
    <cellStyle name="40 % - Markeringsfarve3 2" xfId="16891" xr:uid="{4D966A96-D5E6-4077-9E8D-154E961E3D03}"/>
    <cellStyle name="40 % - Markeringsfarve3 3" xfId="16892" xr:uid="{F7534C68-CAB2-41FA-AA3F-C05E55A80E2A}"/>
    <cellStyle name="40 % - Markeringsfarve3_AVA DVA EL" xfId="16893" xr:uid="{6EF6C6C0-1756-43EC-8EE8-174B5DCFC10D}"/>
    <cellStyle name="40 % - Markeringsfarve4" xfId="16894" xr:uid="{CDAD347D-B4E1-4AA2-90C5-2DC8C1444DCA}"/>
    <cellStyle name="40 % - Markeringsfarve4 2" xfId="16895" xr:uid="{62BE58D1-DF75-47C9-BCF4-40E62AB41CA6}"/>
    <cellStyle name="40 % - Markeringsfarve4 3" xfId="16896" xr:uid="{ED81C3B6-C81A-43EF-AA04-DC5A2A251C8A}"/>
    <cellStyle name="40 % - Markeringsfarve4_AVA DVA EL" xfId="16897" xr:uid="{71B9695B-E168-4B40-8BE7-58FD5AED06C3}"/>
    <cellStyle name="40 % - Markeringsfarve5" xfId="16898" xr:uid="{4A6B95E3-6B79-4E57-93DE-AC02B278829B}"/>
    <cellStyle name="40 % - Markeringsfarve5 2" xfId="16899" xr:uid="{AFAF0FA7-E275-4FF6-80A9-970B65241BE2}"/>
    <cellStyle name="40 % - Markeringsfarve5 3" xfId="16900" xr:uid="{55C26100-B11E-4EF2-806F-E09E0764005C}"/>
    <cellStyle name="40 % - Markeringsfarve5_AVA DVA EL" xfId="16901" xr:uid="{34CB9884-BFE1-4E8B-A2E5-215991F0FD44}"/>
    <cellStyle name="40 % - Markeringsfarve6" xfId="16902" xr:uid="{26FBE51B-EB6E-4519-9F11-04D5C93CB585}"/>
    <cellStyle name="40 % - Markeringsfarve6 2" xfId="16903" xr:uid="{5CB1169C-A20F-4B56-A421-06673021A6E1}"/>
    <cellStyle name="40 % - Markeringsfarve6 3" xfId="16904" xr:uid="{27FAB92C-D7AF-476B-ABE9-005AEC205003}"/>
    <cellStyle name="40 % - Markeringsfarve6_AVA DVA EL" xfId="16905" xr:uid="{6F92C704-09B1-4092-A1FC-D2F14F9D7C0C}"/>
    <cellStyle name="40 % – uthevingsfarge 1" xfId="42736" xr:uid="{0E7F8B03-6AB2-47F1-9740-351F45F35505}"/>
    <cellStyle name="40 % – uthevingsfarge 2" xfId="42737" xr:uid="{06270A7A-7E13-494A-B13D-8CB995500BE3}"/>
    <cellStyle name="40 % – uthevingsfarge 3" xfId="42738" xr:uid="{2BCF9121-1C04-452B-9BCA-2AC3FAC7AAA4}"/>
    <cellStyle name="40 % – uthevingsfarge 4" xfId="42739" xr:uid="{B2F99249-71BD-4FF7-8F45-22A6A8D2566D}"/>
    <cellStyle name="40 % – uthevingsfarge 5" xfId="42740" xr:uid="{6A370324-3D60-4D5F-9301-6D34064A2356}"/>
    <cellStyle name="40 % – uthevingsfarge 6" xfId="42741" xr:uid="{E893A617-951F-4A8E-9A16-356CB30AA015}"/>
    <cellStyle name="40% - 1. jelölőszín" xfId="16906" xr:uid="{30D91D1D-1662-4B6C-A31E-310D70EAF939}"/>
    <cellStyle name="40% - 1. jelölőszín 2" xfId="16907" xr:uid="{890A354D-C5EF-485D-AB68-96F6D5E84BFB}"/>
    <cellStyle name="40% - 1. jelölőszín 2 2" xfId="16908" xr:uid="{F320EF13-96B6-4CF2-8D03-A4A4788008BC}"/>
    <cellStyle name="40% - 1. jelölőszín 2 2 2" xfId="16909" xr:uid="{81FC0531-ECCF-4FD9-848C-EA3268039B99}"/>
    <cellStyle name="40% - 1. jelölőszín 2 2_AVA DVA EL" xfId="16910" xr:uid="{4977FD50-EEF1-4CFD-A131-324388B7571F}"/>
    <cellStyle name="40% - 1. jelölőszín 2 3" xfId="16911" xr:uid="{A3220B05-174F-43A0-A233-4AC66BEB7D7E}"/>
    <cellStyle name="40% - 1. jelölőszín 2 3 2" xfId="16912" xr:uid="{7B9AF889-0270-456A-824A-5741B46F5F6F}"/>
    <cellStyle name="40% - 1. jelölőszín 2 3_AVA DVA EL" xfId="16913" xr:uid="{B5DE48E6-4703-4358-8599-1387A69F5105}"/>
    <cellStyle name="40% - 1. jelölőszín 2 4" xfId="16914" xr:uid="{D1848C77-AB3E-4300-B7C6-7729BC6189D0}"/>
    <cellStyle name="40% - 1. jelölőszín 2_4Q16" xfId="16915" xr:uid="{DCB8AEAD-1FEF-4D06-B0FA-C84A7522D4C3}"/>
    <cellStyle name="40% - 1. jelölőszín 3" xfId="16916" xr:uid="{2078BE07-EBDF-44E0-8763-DD28321896A7}"/>
    <cellStyle name="40% - 1. jelölőszín 3 2" xfId="16917" xr:uid="{0885A09C-7D43-4FAD-ABBB-1D69EC95F91E}"/>
    <cellStyle name="40% - 1. jelölőszín 3_AVA DVA EL" xfId="16918" xr:uid="{F6D17D09-8E46-45E3-B718-6659425F9A86}"/>
    <cellStyle name="40% - 1. jelölőszín 4" xfId="16919" xr:uid="{86EF2C0E-3C71-48B6-A64C-7F1E28F2ACF3}"/>
    <cellStyle name="40% - 1. jelölőszín 4 2" xfId="16920" xr:uid="{FE440CF9-0ABF-4C75-ADDF-5A2D860EC687}"/>
    <cellStyle name="40% - 1. jelölőszín 4_AVA DVA EL" xfId="16921" xr:uid="{7EA11F4E-7909-4802-B5BD-F07D29B6D139}"/>
    <cellStyle name="40% - 1. jelölőszín 5" xfId="16922" xr:uid="{97D75FAF-F2D7-43A2-92FD-A778962BED8E}"/>
    <cellStyle name="40% - 1. jelölőszín_20130128_ITS on reporting_Annex I_CA" xfId="16923" xr:uid="{47C50606-26A2-4AAF-90F0-DFDF2D13576E}"/>
    <cellStyle name="40% - 2. jelölőszín" xfId="16924" xr:uid="{6F8351ED-71F9-4F4A-9246-BA99614A056D}"/>
    <cellStyle name="40% - 2. jelölőszín 2" xfId="16925" xr:uid="{3B5CD479-4FD5-4B3F-B783-9F0743903DD6}"/>
    <cellStyle name="40% - 2. jelölőszín 2 2" xfId="16926" xr:uid="{152A72BE-E8C8-4BEB-B10B-D2F534D495B2}"/>
    <cellStyle name="40% - 2. jelölőszín 2 2 2" xfId="16927" xr:uid="{0B8B5CB3-3219-461E-906E-8A29F025ABE1}"/>
    <cellStyle name="40% - 2. jelölőszín 2 2_AVA DVA EL" xfId="16928" xr:uid="{61446DDC-39DF-4CB4-B8E6-D1C6D8469F4D}"/>
    <cellStyle name="40% - 2. jelölőszín 2 3" xfId="16929" xr:uid="{C17E9450-FAFF-4123-9CE2-1F3222E098D0}"/>
    <cellStyle name="40% - 2. jelölőszín 2 3 2" xfId="16930" xr:uid="{7C315932-A83D-4595-B657-E7B2D1614978}"/>
    <cellStyle name="40% - 2. jelölőszín 2 3_AVA DVA EL" xfId="16931" xr:uid="{AFA5BCD8-6622-4A67-A9A7-B8E3F45EFE17}"/>
    <cellStyle name="40% - 2. jelölőszín 2 4" xfId="16932" xr:uid="{9D655450-A658-4518-B20C-252A322F7280}"/>
    <cellStyle name="40% - 2. jelölőszín 2_4Q16" xfId="16933" xr:uid="{9E608745-85A8-40CD-9D99-45C0C1D569C3}"/>
    <cellStyle name="40% - 2. jelölőszín 3" xfId="16934" xr:uid="{FA16EE06-1FD2-4EF7-B77E-2C001FECEFC0}"/>
    <cellStyle name="40% - 2. jelölőszín 3 2" xfId="16935" xr:uid="{3DC33739-F974-4E12-8483-028CD4B29DD9}"/>
    <cellStyle name="40% - 2. jelölőszín 3_AVA DVA EL" xfId="16936" xr:uid="{99FB169C-5821-4B28-A0DD-18093CD8A2F8}"/>
    <cellStyle name="40% - 2. jelölőszín 4" xfId="16937" xr:uid="{85388865-7D41-4609-A077-CA4DB1701AFA}"/>
    <cellStyle name="40% - 2. jelölőszín 4 2" xfId="16938" xr:uid="{6F9B760B-F87B-4BB9-ABDA-6B07DA8F4870}"/>
    <cellStyle name="40% - 2. jelölőszín 4_AVA DVA EL" xfId="16939" xr:uid="{0F7D05F3-969D-4210-BF5D-FE2352CDE1DC}"/>
    <cellStyle name="40% - 2. jelölőszín 5" xfId="16940" xr:uid="{6F25F185-2AB9-4E16-AF74-AEE6D1FF9B0D}"/>
    <cellStyle name="40% - 2. jelölőszín_20130128_ITS on reporting_Annex I_CA" xfId="16941" xr:uid="{E9B95FDB-B405-45F3-A68E-53E17A094262}"/>
    <cellStyle name="40% - 3. jelölőszín" xfId="16942" xr:uid="{60C22CB6-D765-41DD-8958-B1FD7BCD1E7B}"/>
    <cellStyle name="40% - 3. jelölőszín 2" xfId="16943" xr:uid="{C4A52101-B887-4447-A77A-7912A92ABA10}"/>
    <cellStyle name="40% - 3. jelölőszín 2 2" xfId="16944" xr:uid="{D552EB02-473B-4F6B-B36E-C6CAB640EBA8}"/>
    <cellStyle name="40% - 3. jelölőszín 2 2 2" xfId="16945" xr:uid="{7BFF1F2B-FDB0-462E-AA70-9B01823EDDEE}"/>
    <cellStyle name="40% - 3. jelölőszín 2 2_AVA DVA EL" xfId="16946" xr:uid="{5A1BD6B7-5BB7-4533-873C-18C49CA1A03C}"/>
    <cellStyle name="40% - 3. jelölőszín 2 3" xfId="16947" xr:uid="{5A2D66C3-8422-420A-A345-61FAEE786821}"/>
    <cellStyle name="40% - 3. jelölőszín 2 3 2" xfId="16948" xr:uid="{58CE3EA1-B983-4BAC-9D35-5CDE8F730359}"/>
    <cellStyle name="40% - 3. jelölőszín 2 3_AVA DVA EL" xfId="16949" xr:uid="{C9E0C764-9F04-475D-972F-59FB1DB38D9E}"/>
    <cellStyle name="40% - 3. jelölőszín 2 4" xfId="16950" xr:uid="{1E0F6ACF-526B-427F-9F0F-767B7F3CD351}"/>
    <cellStyle name="40% - 3. jelölőszín 2_4Q16" xfId="16951" xr:uid="{6B9E5318-4B09-4EAA-9607-09CCC56CECB2}"/>
    <cellStyle name="40% - 3. jelölőszín 3" xfId="16952" xr:uid="{3EE793E3-9529-47CD-8E10-7A40501D2BE6}"/>
    <cellStyle name="40% - 3. jelölőszín 3 2" xfId="16953" xr:uid="{C8182E02-FF96-4AAD-9912-AF3C5E2DC6CE}"/>
    <cellStyle name="40% - 3. jelölőszín 3_AVA DVA EL" xfId="16954" xr:uid="{38F6904D-E977-4F95-8667-25FD5BD5D864}"/>
    <cellStyle name="40% - 3. jelölőszín 4" xfId="16955" xr:uid="{0CD8ED9D-E867-40BD-BC65-6929534262CB}"/>
    <cellStyle name="40% - 3. jelölőszín 4 2" xfId="16956" xr:uid="{6FC2C56E-7C1C-4298-8C04-5D05FE0E43E4}"/>
    <cellStyle name="40% - 3. jelölőszín 4_AVA DVA EL" xfId="16957" xr:uid="{BBCFBF60-4D57-4CD7-9875-57CE708975A2}"/>
    <cellStyle name="40% - 3. jelölőszín 5" xfId="16958" xr:uid="{E19CE672-B68A-4AF3-B594-CD22A2A21544}"/>
    <cellStyle name="40% - 3. jelölőszín_20130128_ITS on reporting_Annex I_CA" xfId="16959" xr:uid="{500EE74B-7D37-402F-A7C8-BF19E4AAF3A5}"/>
    <cellStyle name="40% - 4. jelölőszín" xfId="16960" xr:uid="{28FDC1CD-A134-4532-84FA-B5EB54957B1F}"/>
    <cellStyle name="40% - 4. jelölőszín 2" xfId="16961" xr:uid="{D233726E-89B7-4A11-BF2A-1BEF3CF7624F}"/>
    <cellStyle name="40% - 4. jelölőszín 2 2" xfId="16962" xr:uid="{AA6E35DA-727A-46AD-8A3E-F96EE078A429}"/>
    <cellStyle name="40% - 4. jelölőszín 2 2 2" xfId="16963" xr:uid="{8576E1EE-620F-42DF-B578-EF02AD0B5431}"/>
    <cellStyle name="40% - 4. jelölőszín 2 2_AVA DVA EL" xfId="16964" xr:uid="{27A8DBA2-46C6-47A6-82CE-F694F1D540AA}"/>
    <cellStyle name="40% - 4. jelölőszín 2 3" xfId="16965" xr:uid="{04AA2332-FDC8-480A-9FF1-59B92FABAFED}"/>
    <cellStyle name="40% - 4. jelölőszín 2 3 2" xfId="16966" xr:uid="{09AA703A-B98F-40E7-999E-C0AE0772D8F2}"/>
    <cellStyle name="40% - 4. jelölőszín 2 3_AVA DVA EL" xfId="16967" xr:uid="{A6D896CA-A2CA-4AB9-B85D-35725066B41D}"/>
    <cellStyle name="40% - 4. jelölőszín 2 4" xfId="16968" xr:uid="{46EE8757-9097-48F9-8471-12D92F49ECC0}"/>
    <cellStyle name="40% - 4. jelölőszín 2_4Q16" xfId="16969" xr:uid="{D2A171B8-22D4-4818-82BE-8A87AD14C922}"/>
    <cellStyle name="40% - 4. jelölőszín 3" xfId="16970" xr:uid="{10463F4A-667F-482D-88EA-3B8FC1D34AC2}"/>
    <cellStyle name="40% - 4. jelölőszín 3 2" xfId="16971" xr:uid="{A4C9E259-32AF-4573-9977-28E8C7AEF0B2}"/>
    <cellStyle name="40% - 4. jelölőszín 3_AVA DVA EL" xfId="16972" xr:uid="{36A3B25C-DD16-4EBD-A2CA-2CEB6D9808FB}"/>
    <cellStyle name="40% - 4. jelölőszín 4" xfId="16973" xr:uid="{360569C0-075B-48A2-B94C-FAC9D88AF468}"/>
    <cellStyle name="40% - 4. jelölőszín 4 2" xfId="16974" xr:uid="{8AF0D5F5-D0EB-44F3-B27D-3F003D46A57E}"/>
    <cellStyle name="40% - 4. jelölőszín 4_AVA DVA EL" xfId="16975" xr:uid="{39C16A13-6C01-4E3C-9C2E-0655EF0AC585}"/>
    <cellStyle name="40% - 4. jelölőszín 5" xfId="16976" xr:uid="{8641CDFA-71D0-457A-8798-A9FAB7B52FCE}"/>
    <cellStyle name="40% - 4. jelölőszín_20130128_ITS on reporting_Annex I_CA" xfId="16977" xr:uid="{86B7F519-4465-4972-83B2-749D6F51753A}"/>
    <cellStyle name="40% - 5. jelölőszín" xfId="16978" xr:uid="{2829D7B7-CB04-4B58-9F85-05265013D577}"/>
    <cellStyle name="40% - 5. jelölőszín 2" xfId="16979" xr:uid="{2C77857B-3AA6-4E9D-B38F-676C24FA5B19}"/>
    <cellStyle name="40% - 5. jelölőszín 2 2" xfId="16980" xr:uid="{305E93AD-A475-4C4A-BCDE-EEEC93256AE5}"/>
    <cellStyle name="40% - 5. jelölőszín 2 2 2" xfId="16981" xr:uid="{B7FE7D6F-92C3-4ECA-B18B-8D94E5699A6B}"/>
    <cellStyle name="40% - 5. jelölőszín 2 2_AVA DVA EL" xfId="16982" xr:uid="{5BF0BE23-F58A-4CAC-8353-A9E15E0451D7}"/>
    <cellStyle name="40% - 5. jelölőszín 2 3" xfId="16983" xr:uid="{8A5EEA3D-B6C8-4399-9FA7-8D980A6F30BA}"/>
    <cellStyle name="40% - 5. jelölőszín 2 3 2" xfId="16984" xr:uid="{4ECD086A-4859-45F6-A69C-D98388ECC980}"/>
    <cellStyle name="40% - 5. jelölőszín 2 3_AVA DVA EL" xfId="16985" xr:uid="{ED540C01-BAAB-461B-AA88-CF80EEE0F2F5}"/>
    <cellStyle name="40% - 5. jelölőszín 2 4" xfId="16986" xr:uid="{54694F42-4526-49D6-A7CE-B5D9B15DBAC7}"/>
    <cellStyle name="40% - 5. jelölőszín 2_4Q16" xfId="16987" xr:uid="{33A6FFD2-3DD8-444A-9628-773CC92D35A5}"/>
    <cellStyle name="40% - 5. jelölőszín 3" xfId="16988" xr:uid="{CCC3B8FB-4CB7-46DB-8124-573950EFDE8F}"/>
    <cellStyle name="40% - 5. jelölőszín 3 2" xfId="16989" xr:uid="{EB75FA39-6DDD-4E37-805E-9E446CD74F0B}"/>
    <cellStyle name="40% - 5. jelölőszín 3_AVA DVA EL" xfId="16990" xr:uid="{D0A0CD48-CB5B-4C02-A390-380B638E99F8}"/>
    <cellStyle name="40% - 5. jelölőszín 4" xfId="16991" xr:uid="{C64DCE7B-2538-40D5-8711-2D434542BBD9}"/>
    <cellStyle name="40% - 5. jelölőszín 4 2" xfId="16992" xr:uid="{492C12EA-F994-4EE6-826B-0FE3D388ED45}"/>
    <cellStyle name="40% - 5. jelölőszín 4_AVA DVA EL" xfId="16993" xr:uid="{06EEC890-2EA3-4920-8592-A1F67ED14A22}"/>
    <cellStyle name="40% - 5. jelölőszín 5" xfId="16994" xr:uid="{D4E25FD8-3792-4BA4-A187-0EFEFF1479C0}"/>
    <cellStyle name="40% - 5. jelölőszín_20130128_ITS on reporting_Annex I_CA" xfId="16995" xr:uid="{3A91C541-028A-427F-AA0E-77457C873A3D}"/>
    <cellStyle name="40% - 6. jelölőszín" xfId="16996" xr:uid="{17BE048B-C5DF-46FC-B525-0ED78EDE9AD9}"/>
    <cellStyle name="40% - 6. jelölőszín 2" xfId="16997" xr:uid="{1EABB3E2-9CC0-4E54-BE75-59B29ADEB213}"/>
    <cellStyle name="40% - 6. jelölőszín 2 2" xfId="16998" xr:uid="{CC4B0F4D-C34D-43AD-8C95-27CE27B090E7}"/>
    <cellStyle name="40% - 6. jelölőszín 2 2 2" xfId="16999" xr:uid="{AB8C1FE6-2D45-44E2-9459-FEF957A81375}"/>
    <cellStyle name="40% - 6. jelölőszín 2 2_AVA DVA EL" xfId="17000" xr:uid="{DF61638E-F850-4805-B6CD-863D08AD1835}"/>
    <cellStyle name="40% - 6. jelölőszín 2 3" xfId="17001" xr:uid="{E635A2E5-E079-4DEA-A313-C2E9C15AFF0C}"/>
    <cellStyle name="40% - 6. jelölőszín 2 3 2" xfId="17002" xr:uid="{CFCCC0ED-FB20-4F48-9056-D89592D62027}"/>
    <cellStyle name="40% - 6. jelölőszín 2 3_AVA DVA EL" xfId="17003" xr:uid="{B90CC588-CCD6-4DE8-8555-E8860583F93E}"/>
    <cellStyle name="40% - 6. jelölőszín 2 4" xfId="17004" xr:uid="{CE826044-F9EF-4CED-882E-0B9263F6977D}"/>
    <cellStyle name="40% - 6. jelölőszín 2_4Q16" xfId="17005" xr:uid="{D765B6E6-C7AE-45FC-B642-3E54BFDAC6BF}"/>
    <cellStyle name="40% - 6. jelölőszín 3" xfId="17006" xr:uid="{826EE37C-F985-4BD6-946E-D40EC180B570}"/>
    <cellStyle name="40% - 6. jelölőszín 3 2" xfId="17007" xr:uid="{173D0CB4-F502-4A7B-B1C6-B7D1C7EC0D3B}"/>
    <cellStyle name="40% - 6. jelölőszín 3_AVA DVA EL" xfId="17008" xr:uid="{101C7992-F461-408A-9E77-C14BB8FBA7C7}"/>
    <cellStyle name="40% - 6. jelölőszín 4" xfId="17009" xr:uid="{EA73B148-C0B6-472D-B13B-5767FE685C7C}"/>
    <cellStyle name="40% - 6. jelölőszín 4 2" xfId="17010" xr:uid="{3BA1A908-BCE1-4DE7-8CE4-77C2F5067E03}"/>
    <cellStyle name="40% - 6. jelölőszín 4_AVA DVA EL" xfId="17011" xr:uid="{C48362F1-F470-48E1-836F-1EF6E1372B7B}"/>
    <cellStyle name="40% - 6. jelölőszín 5" xfId="17012" xr:uid="{FB357325-DC98-453A-A4F6-0E8120267C8F}"/>
    <cellStyle name="40% - 6. jelölőszín_20130128_ITS on reporting_Annex I_CA" xfId="17013" xr:uid="{EA5B5762-3BFB-4AEE-A886-728F1D5C2B09}"/>
    <cellStyle name="40% - Accent1" xfId="4740" xr:uid="{96FCF4FC-2019-4B7F-AD34-E7F5B77C5DB5}"/>
    <cellStyle name="40% - Accent1 10" xfId="17014" xr:uid="{4547B169-4839-40F8-AEE7-C4FB8844D1E0}"/>
    <cellStyle name="40% - Accent1 10 2" xfId="17015" xr:uid="{C2044FDC-C4C8-467D-A21A-44A01B085BB1}"/>
    <cellStyle name="40% - Accent1 10 3" xfId="17016" xr:uid="{D75D9C0B-847D-412B-8576-612C0DF36147}"/>
    <cellStyle name="40% - Accent1 10_AVA DVA EL" xfId="17017" xr:uid="{C5F04551-558B-4047-B7FF-0206144B67D7}"/>
    <cellStyle name="40% - Accent1 11" xfId="17018" xr:uid="{37D756C8-AA18-4943-A910-EBEA8F7CB167}"/>
    <cellStyle name="40% - Accent1 11 2" xfId="17019" xr:uid="{E7F80B71-8819-41B4-AB27-E90307D5821D}"/>
    <cellStyle name="40% - Accent1 11 3" xfId="17020" xr:uid="{B10E913D-2FEC-4B5B-9FA9-D2A2A657889A}"/>
    <cellStyle name="40% - Accent1 11_AVA DVA EL" xfId="17021" xr:uid="{A26FC0D7-9F42-41A7-BC86-F0E3442BF3BA}"/>
    <cellStyle name="40% - Accent1 12" xfId="17022" xr:uid="{6D43A6C2-C0FA-4E93-8ECC-F72C2E331616}"/>
    <cellStyle name="40% - Accent1 12 2" xfId="17023" xr:uid="{CAA3554E-3F08-4D7D-9C26-E5D656A262B5}"/>
    <cellStyle name="40% - Accent1 12 3" xfId="17024" xr:uid="{484B1E8D-D7A3-4E61-AA52-808061357D81}"/>
    <cellStyle name="40% - Accent1 12_AVA DVA EL" xfId="17025" xr:uid="{2C812CC9-0F49-475F-A4A3-C28959F2CCDC}"/>
    <cellStyle name="40% - Accent1 13" xfId="17026" xr:uid="{3E782288-CCC7-42D1-9BDD-231375305A13}"/>
    <cellStyle name="40% - Accent1 13 2" xfId="17027" xr:uid="{2EBFA436-D0FF-4550-B8CB-DE9FCE96AA75}"/>
    <cellStyle name="40% - Accent1 13 3" xfId="17028" xr:uid="{5E768CC2-2AFE-4D6B-ADA3-06F319386206}"/>
    <cellStyle name="40% - Accent1 13_AVA DVA EL" xfId="17029" xr:uid="{27145FAC-36EE-4A5A-9C17-565D1699CFB0}"/>
    <cellStyle name="40% - Accent1 14" xfId="17030" xr:uid="{51E3254F-8351-44FC-BBC7-8DFBDF18CD2F}"/>
    <cellStyle name="40% - Accent1 14 2" xfId="17031" xr:uid="{ABA54547-E88D-4853-84FD-85D5794346F1}"/>
    <cellStyle name="40% - Accent1 14 3" xfId="17032" xr:uid="{669F06CD-D6BF-44DD-9EE8-82CEC0ACF0F2}"/>
    <cellStyle name="40% - Accent1 14_AVA DVA EL" xfId="17033" xr:uid="{B88F7FD6-E1D8-4EC8-8C24-4B277B6E8F23}"/>
    <cellStyle name="40% - Accent1 15" xfId="17034" xr:uid="{D128F0F4-B43A-405D-906E-5AB00E9AB888}"/>
    <cellStyle name="40% - Accent1 16" xfId="17035" xr:uid="{06C87A7E-C2D1-4CF3-83B3-2993EA923772}"/>
    <cellStyle name="40% - Accent1 17" xfId="51496" xr:uid="{79E6F3B2-717D-47E5-87BB-4AFC316A007C}"/>
    <cellStyle name="40% - Accent1 18" xfId="42574" xr:uid="{E10983BE-0647-422F-8AC8-D6E0D6F10259}"/>
    <cellStyle name="40% - Accent1 19" xfId="42616" xr:uid="{0E4A9C6D-0995-4095-9AB1-AB905CEE9EE0}"/>
    <cellStyle name="40% - Accent1 2" xfId="4741" xr:uid="{B76F3D70-A519-4402-B3CA-14633E17A81A}"/>
    <cellStyle name="40% - Accent1 2 2" xfId="4742" xr:uid="{98347456-BD96-4485-A817-7E85410AD8A3}"/>
    <cellStyle name="40% - Accent1 2 2 2" xfId="17036" xr:uid="{5DAA7EB6-A0DD-42D8-8A57-8B9B8F1369BF}"/>
    <cellStyle name="40% - Accent1 2 2 2 2" xfId="17037" xr:uid="{8F44DE96-8647-4770-9650-FFA52C62D2EB}"/>
    <cellStyle name="40% - Accent1 2 2 2 2 2" xfId="43735" xr:uid="{112FEFE1-1C8A-447A-A400-7ED2C3FF1347}"/>
    <cellStyle name="40% - Accent1 2 2 2 2_Non-NII" xfId="43734" xr:uid="{B14BC667-3C9F-48E0-AD37-E9B72F848E59}"/>
    <cellStyle name="40% - Accent1 2 2 2 3" xfId="17038" xr:uid="{DECAADCE-D9B4-46E0-B38D-7956A98C963D}"/>
    <cellStyle name="40% - Accent1 2 2 2 4" xfId="43736" xr:uid="{B61293ED-622D-4EB1-B54A-E7EA86B6EB47}"/>
    <cellStyle name="40% - Accent1 2 2 2_AVA DVA EL" xfId="17039" xr:uid="{F3A156E6-572C-48B3-B235-D5F6FF433940}"/>
    <cellStyle name="40% - Accent1 2 2 3" xfId="17040" xr:uid="{42AC051B-EA47-4D43-BF53-468B4122DC58}"/>
    <cellStyle name="40% - Accent1 2 2 3 2" xfId="17041" xr:uid="{F3E6AAF5-31ED-479C-A630-454CB8A310ED}"/>
    <cellStyle name="40% - Accent1 2 2 3 3" xfId="17042" xr:uid="{6B8450DA-4C84-407A-AEA5-8155FDF99C35}"/>
    <cellStyle name="40% - Accent1 2 2 3_AVA DVA EL" xfId="17043" xr:uid="{AE7AAFAF-F118-4FE7-AC0C-2F33113A8664}"/>
    <cellStyle name="40% - Accent1 2 2 4" xfId="17044" xr:uid="{10E4068E-88CF-43D8-9439-C14CBDDC7654}"/>
    <cellStyle name="40% - Accent1 2 2 4 2" xfId="17045" xr:uid="{01299140-1149-43F3-9091-8DEA6CECD4F3}"/>
    <cellStyle name="40% - Accent1 2 2 4 3" xfId="17046" xr:uid="{D20DEB62-5EE4-421A-895E-ED047A1FAABA}"/>
    <cellStyle name="40% - Accent1 2 2 4_AVA DVA EL" xfId="17047" xr:uid="{3DB643E4-1B64-4F17-8057-6FAFCC7DFCD7}"/>
    <cellStyle name="40% - Accent1 2 2 5" xfId="17048" xr:uid="{800B2D21-9043-4785-9B2C-8E94322EADF3}"/>
    <cellStyle name="40% - Accent1 2 2 5 2" xfId="17049" xr:uid="{8E1CDA8C-F434-4D51-9951-0A20E3ACBE1B}"/>
    <cellStyle name="40% - Accent1 2 2 5 3" xfId="17050" xr:uid="{A6CC2FF2-9E16-4087-BC4E-34E91AC0C2D6}"/>
    <cellStyle name="40% - Accent1 2 2 5_AVA DVA EL" xfId="17051" xr:uid="{40D34CE5-E276-4E61-90B5-97D77ED003C1}"/>
    <cellStyle name="40% - Accent1 2 2 6" xfId="17052" xr:uid="{AEAC5DBD-EF66-4B43-8BE9-678C6F487075}"/>
    <cellStyle name="40% - Accent1 2 2 6 2" xfId="17053" xr:uid="{829609A9-C084-4458-B996-9BE74DA4BE80}"/>
    <cellStyle name="40% - Accent1 2 2 6 3" xfId="17054" xr:uid="{51596270-604D-4EBF-B907-D32F61CD60B7}"/>
    <cellStyle name="40% - Accent1 2 2 6_AVA DVA EL" xfId="17055" xr:uid="{E2BABC97-BD94-4DF9-88F9-B134D90D1241}"/>
    <cellStyle name="40% - Accent1 2 2 7" xfId="17056" xr:uid="{FF2755FD-20CB-45EE-914D-756546F3AF00}"/>
    <cellStyle name="40% - Accent1 2 2_AVA DVA EL" xfId="17057" xr:uid="{9165FC77-BC04-4D86-9739-B399BDFC0669}"/>
    <cellStyle name="40% - Accent1 2 3" xfId="4743" xr:uid="{6F28213D-A3C7-438A-9C43-238354F50D8F}"/>
    <cellStyle name="40% - Accent1 2 3 2" xfId="4744" xr:uid="{1C53FAAD-A86D-455B-A39F-E32058B10BF0}"/>
    <cellStyle name="40% - Accent1 2 3 2 2" xfId="17058" xr:uid="{42C60E6A-EA06-426F-AAB1-37E1679A15A7}"/>
    <cellStyle name="40% - Accent1 2 3 2 3" xfId="17059" xr:uid="{B200DCBD-4C5C-478A-99EE-1663EB84E9F2}"/>
    <cellStyle name="40% - Accent1 2 3 2_AVA DVA EL" xfId="17060" xr:uid="{0ED4E26E-B6A0-4044-842C-37A7E3BD41BA}"/>
    <cellStyle name="40% - Accent1 2 3 3" xfId="4745" xr:uid="{A5DED9EC-9915-4C09-B334-9C8604EBEB33}"/>
    <cellStyle name="40% - Accent1 2 3 4" xfId="4746" xr:uid="{5253FF43-D567-4FD8-B961-908B0D479132}"/>
    <cellStyle name="40% - Accent1 2 3 5" xfId="4747" xr:uid="{95D88AB5-0D43-4C99-98D3-AB05721B8A0E}"/>
    <cellStyle name="40% - Accent1 2 3 6" xfId="41004" xr:uid="{DE2B0B21-D4B9-4F1A-A7F6-DA0CD014303B}"/>
    <cellStyle name="40% - Accent1 2 3_AVA DVA EL" xfId="17061" xr:uid="{857CF1CF-DA14-4A88-968E-DEEEC275A453}"/>
    <cellStyle name="40% - Accent1 2 4" xfId="4748" xr:uid="{97FB1071-06E8-4427-BCDA-190DC19B2D46}"/>
    <cellStyle name="40% - Accent1 2 4 2" xfId="17062" xr:uid="{A0974BA9-87C9-4C4C-A79E-E82D520E622D}"/>
    <cellStyle name="40% - Accent1 2 4 2 2" xfId="17063" xr:uid="{79654549-08BC-45FB-A050-872462ECFAAC}"/>
    <cellStyle name="40% - Accent1 2 4 2 3" xfId="17064" xr:uid="{44F6C2C3-D6AD-4844-829B-56F67251134C}"/>
    <cellStyle name="40% - Accent1 2 4 2_AVA DVA EL" xfId="17065" xr:uid="{22CC6CE6-54F2-4F2F-8482-6E4A3F8817A4}"/>
    <cellStyle name="40% - Accent1 2 4 3" xfId="17066" xr:uid="{9CD49E53-4ABE-4D03-97B9-1DF9401ED735}"/>
    <cellStyle name="40% - Accent1 2 4 4" xfId="17067" xr:uid="{FC16C624-CE77-4C67-B333-B8ACB43374C0}"/>
    <cellStyle name="40% - Accent1 2 4_AVA DVA EL" xfId="17068" xr:uid="{72BC3948-F55D-4BB7-914C-FDC7E8F1FAC9}"/>
    <cellStyle name="40% - Accent1 2 5" xfId="17069" xr:uid="{AE0D091F-359C-4D36-9475-46FE0DBEBE95}"/>
    <cellStyle name="40% - Accent1 2 5 2" xfId="17070" xr:uid="{CE53EFB6-E2F6-4F7E-8CDA-1D3DA4A9652D}"/>
    <cellStyle name="40% - Accent1 2 5 3" xfId="17071" xr:uid="{D385B396-8F13-463A-A08E-0BD60057A8B4}"/>
    <cellStyle name="40% - Accent1 2 5_AVA DVA EL" xfId="17072" xr:uid="{45AA2B5F-1D95-47A0-8A94-2A2111CAB4F0}"/>
    <cellStyle name="40% - Accent1 2 6" xfId="17073" xr:uid="{C75E38E2-0EBA-411C-9D72-8E97F8910EA5}"/>
    <cellStyle name="40% - Accent1 2 6 2" xfId="17074" xr:uid="{6E6449ED-AAE4-42D0-B89E-129AE390BBF7}"/>
    <cellStyle name="40% - Accent1 2 6 3" xfId="17075" xr:uid="{5036C29B-E968-42B9-8F2E-2264567BD206}"/>
    <cellStyle name="40% - Accent1 2 6_AVA DVA EL" xfId="17076" xr:uid="{EBA2BC4B-8E4A-4790-B2A3-88140CF9B0F1}"/>
    <cellStyle name="40% - Accent1 2 7" xfId="17077" xr:uid="{34E90C97-4692-4B7A-A786-574A2A4C8EEA}"/>
    <cellStyle name="40% - Accent1 2 7 2" xfId="17078" xr:uid="{24FBD33A-8A28-4000-BBB2-A5C2E42313D2}"/>
    <cellStyle name="40% - Accent1 2 7 3" xfId="17079" xr:uid="{22EC86D0-6332-42F2-9251-2D5B48291129}"/>
    <cellStyle name="40% - Accent1 2 7_AVA DVA EL" xfId="17080" xr:uid="{1317F9C1-85F0-494E-A355-DEC26B98BAB1}"/>
    <cellStyle name="40% - Accent1 2 8" xfId="17081" xr:uid="{73958D8F-5043-4847-A2F8-59DA8A0B9E59}"/>
    <cellStyle name="40% - Accent1 2 9" xfId="41005" xr:uid="{2EF19DF3-EA6E-4DF0-8284-E29150042904}"/>
    <cellStyle name="40% - Accent1 2_4Q16" xfId="17082" xr:uid="{0C7E607C-88E7-4DC6-BD0C-AEF3396BB367}"/>
    <cellStyle name="40% - Accent1 20" xfId="42654" xr:uid="{A92E0657-F786-448A-B664-0FCF10207458}"/>
    <cellStyle name="40% - Accent1 21" xfId="51497" xr:uid="{24584718-1273-4BE9-9751-998BB95E61B0}"/>
    <cellStyle name="40% - Accent1 22" xfId="51498" xr:uid="{CD01112A-ED2A-42A8-BF11-10649675C910}"/>
    <cellStyle name="40% - Accent1 23" xfId="51499" xr:uid="{CD536378-810A-42CB-86DE-42222F9D887A}"/>
    <cellStyle name="40% - Accent1 24" xfId="51500" xr:uid="{F366BBD6-7C9C-4448-BBA5-F272F4A73F2C}"/>
    <cellStyle name="40% - Accent1 25" xfId="51501" xr:uid="{FA68C3A6-F797-4BEB-A3BE-D40C32150BB4}"/>
    <cellStyle name="40% - Accent1 26" xfId="51502" xr:uid="{F82AB200-858D-4254-B617-FB6B8C426F98}"/>
    <cellStyle name="40% - Accent1 27" xfId="51503" xr:uid="{59C22DD5-F031-4520-B20F-6FDAAEEC0715}"/>
    <cellStyle name="40% - Accent1 28" xfId="51504" xr:uid="{99F5ED07-322E-4E32-AB3D-9199853498C4}"/>
    <cellStyle name="40% - Accent1 29" xfId="51505" xr:uid="{7F03A413-CFFF-4CC0-9C0D-D01AB7A976DC}"/>
    <cellStyle name="40% - Accent1 3" xfId="4749" xr:uid="{BBC9FA73-D8D4-4CA1-A7D8-62D573393BCF}"/>
    <cellStyle name="40% - Accent1 3 10" xfId="17083" xr:uid="{51ACEA86-C6D6-4D41-AD80-D4AD52B03441}"/>
    <cellStyle name="40% - Accent1 3 10 2" xfId="17084" xr:uid="{F1B08001-CDF8-46DB-9E23-BE2E33BAC30F}"/>
    <cellStyle name="40% - Accent1 3 10 3" xfId="17085" xr:uid="{7BAF736E-AA54-44E3-919C-3BD8CA4F353E}"/>
    <cellStyle name="40% - Accent1 3 10_AVA DVA EL" xfId="17086" xr:uid="{B6C19C36-0C45-4DA9-8589-03EAE2481A3B}"/>
    <cellStyle name="40% - Accent1 3 11" xfId="17087" xr:uid="{DBAE0DE0-2EA8-40FE-823A-7CACE8DE9140}"/>
    <cellStyle name="40% - Accent1 3 11 2" xfId="17088" xr:uid="{DE918364-280D-4D09-9B15-39FC64DE9B70}"/>
    <cellStyle name="40% - Accent1 3 11 3" xfId="17089" xr:uid="{AAA502C4-875A-4D47-902E-97ECCDE17128}"/>
    <cellStyle name="40% - Accent1 3 11_AVA DVA EL" xfId="17090" xr:uid="{57B5F1B6-E8F3-4100-A558-64F7D1C0652E}"/>
    <cellStyle name="40% - Accent1 3 12" xfId="17091" xr:uid="{2DB750EA-4FD7-4466-BD07-CC63276E4281}"/>
    <cellStyle name="40% - Accent1 3 12 2" xfId="17092" xr:uid="{9D1CDADA-E24C-45D5-96FD-CFFC4DA433BA}"/>
    <cellStyle name="40% - Accent1 3 12 3" xfId="17093" xr:uid="{156F5563-B7CE-49E4-AE8D-E638DE852072}"/>
    <cellStyle name="40% - Accent1 3 12_AVA DVA EL" xfId="17094" xr:uid="{A54FA1AC-565E-4527-9CA9-1BE9782817AC}"/>
    <cellStyle name="40% - Accent1 3 13" xfId="17095" xr:uid="{DC231C9F-FC43-451A-B6B1-F9CD62E6310B}"/>
    <cellStyle name="40% - Accent1 3 2" xfId="17096" xr:uid="{D2365F0E-0DB5-44FF-BFC9-42BE6C925668}"/>
    <cellStyle name="40% - Accent1 3 2 10" xfId="17097" xr:uid="{0E8D3F23-7CA5-4A67-850F-63A37125FFB3}"/>
    <cellStyle name="40% - Accent1 3 2 10 2" xfId="17098" xr:uid="{1865A228-D96D-48D5-8BA5-B6A67E42F147}"/>
    <cellStyle name="40% - Accent1 3 2 10 3" xfId="17099" xr:uid="{A9B66699-052D-4122-A37D-069F2A674358}"/>
    <cellStyle name="40% - Accent1 3 2 10_AVA DVA EL" xfId="17100" xr:uid="{B892AA8A-EC67-481F-B66B-54B9EC7B4882}"/>
    <cellStyle name="40% - Accent1 3 2 11" xfId="17101" xr:uid="{03293B29-03F0-474C-9BB6-DAF7F5A5D83B}"/>
    <cellStyle name="40% - Accent1 3 2 12" xfId="17102" xr:uid="{9C61D419-E86E-4D50-ACAD-FA89EA4A7C45}"/>
    <cellStyle name="40% - Accent1 3 2 2" xfId="17103" xr:uid="{27451BD2-EC26-4A25-8BC8-45150098D414}"/>
    <cellStyle name="40% - Accent1 3 2 2 10" xfId="17104" xr:uid="{7538782B-C79A-4573-B27F-652347D98690}"/>
    <cellStyle name="40% - Accent1 3 2 2 11" xfId="17105" xr:uid="{6BF38804-E244-41E4-AD58-AF6BBA129E87}"/>
    <cellStyle name="40% - Accent1 3 2 2 2" xfId="17106" xr:uid="{9DF19164-3BF0-4686-91FA-F5D895A925B5}"/>
    <cellStyle name="40% - Accent1 3 2 2 2 2" xfId="17107" xr:uid="{B200908D-C6D6-4BB0-AFA5-8CD98849F236}"/>
    <cellStyle name="40% - Accent1 3 2 2 2 2 2" xfId="17108" xr:uid="{103DDB96-C055-48D8-8CE2-D5378DFAC899}"/>
    <cellStyle name="40% - Accent1 3 2 2 2 2 3" xfId="17109" xr:uid="{CD37980A-9FA9-4F20-BF2B-246ADB368EA2}"/>
    <cellStyle name="40% - Accent1 3 2 2 2 2_AVA DVA EL" xfId="17110" xr:uid="{9E551AE8-CF64-46D9-A603-999744AFA875}"/>
    <cellStyle name="40% - Accent1 3 2 2 2 3" xfId="17111" xr:uid="{8FFEA05C-670E-4B69-8FB3-6440AC8094AD}"/>
    <cellStyle name="40% - Accent1 3 2 2 2 3 2" xfId="17112" xr:uid="{E455E568-3370-4F36-B6A6-7FDBA71B3E80}"/>
    <cellStyle name="40% - Accent1 3 2 2 2 3 3" xfId="17113" xr:uid="{4D5F76FB-34EE-4170-85A0-07D103EC375B}"/>
    <cellStyle name="40% - Accent1 3 2 2 2 3_AVA DVA EL" xfId="17114" xr:uid="{05B3C59F-2336-446A-9220-245B9396F3D7}"/>
    <cellStyle name="40% - Accent1 3 2 2 2 4" xfId="17115" xr:uid="{F9F3F20B-14FE-4E54-83B4-C113235FDBB1}"/>
    <cellStyle name="40% - Accent1 3 2 2 2 5" xfId="17116" xr:uid="{494E2994-30AF-47CF-AB4D-CCE0BA9D5312}"/>
    <cellStyle name="40% - Accent1 3 2 2 2_AVA DVA EL" xfId="17117" xr:uid="{E71D85C1-20AE-4C29-B5C1-3F2BAE044FBE}"/>
    <cellStyle name="40% - Accent1 3 2 2 3" xfId="17118" xr:uid="{ABE1B57B-E434-4C0B-B35C-F13333ED1C1F}"/>
    <cellStyle name="40% - Accent1 3 2 2 3 2" xfId="17119" xr:uid="{C822FA35-6939-4B7B-8B16-5948D757FBE7}"/>
    <cellStyle name="40% - Accent1 3 2 2 3 3" xfId="17120" xr:uid="{7584AAF7-4944-4061-85D0-FB4FF997313B}"/>
    <cellStyle name="40% - Accent1 3 2 2 3_AVA DVA EL" xfId="17121" xr:uid="{7D27B78A-BDB9-4B4E-B903-207D74C59F42}"/>
    <cellStyle name="40% - Accent1 3 2 2 4" xfId="17122" xr:uid="{2C7D8BE5-0E16-4CE8-A7C2-4376BAA1E6A1}"/>
    <cellStyle name="40% - Accent1 3 2 2 4 2" xfId="17123" xr:uid="{87BB07B2-6BE8-4D37-9558-C60F11C87945}"/>
    <cellStyle name="40% - Accent1 3 2 2 4 3" xfId="17124" xr:uid="{55C6F23D-3B50-4784-B5FC-72213B867FE0}"/>
    <cellStyle name="40% - Accent1 3 2 2 4_AVA DVA EL" xfId="17125" xr:uid="{E8288BC4-E953-4ECF-8550-1192CE8683D8}"/>
    <cellStyle name="40% - Accent1 3 2 2 5" xfId="17126" xr:uid="{2CCC5F76-9920-47A4-9326-86CBE26E40F4}"/>
    <cellStyle name="40% - Accent1 3 2 2 5 2" xfId="17127" xr:uid="{A655E387-D2EC-4BB9-AC50-E9CCFF0413BC}"/>
    <cellStyle name="40% - Accent1 3 2 2 5 3" xfId="17128" xr:uid="{DB3F7EFD-ABF1-4624-B312-0E7F76664C17}"/>
    <cellStyle name="40% - Accent1 3 2 2 5_AVA DVA EL" xfId="17129" xr:uid="{56F41857-B9E7-4F73-80E0-8CC78B468713}"/>
    <cellStyle name="40% - Accent1 3 2 2 6" xfId="17130" xr:uid="{F9F2C243-42C0-422B-929F-E8B18C684FE9}"/>
    <cellStyle name="40% - Accent1 3 2 2 6 2" xfId="17131" xr:uid="{E120EB71-21DC-48EA-B6B9-916A098F2DFB}"/>
    <cellStyle name="40% - Accent1 3 2 2 6 3" xfId="17132" xr:uid="{B0CFC4CA-4EE0-4216-B2D3-BCDAC248A413}"/>
    <cellStyle name="40% - Accent1 3 2 2 6_AVA DVA EL" xfId="17133" xr:uid="{035AF7A6-62C3-4FDC-83F4-EB95248B73F7}"/>
    <cellStyle name="40% - Accent1 3 2 2 7" xfId="17134" xr:uid="{034BDB3A-C0E6-48D7-8101-0BD119695D35}"/>
    <cellStyle name="40% - Accent1 3 2 2 7 2" xfId="17135" xr:uid="{629E4C4E-E386-4FB6-A64F-6D7479988E16}"/>
    <cellStyle name="40% - Accent1 3 2 2 7 3" xfId="17136" xr:uid="{E2220B17-4E8B-47DA-9071-436ABD6C4EF1}"/>
    <cellStyle name="40% - Accent1 3 2 2 7_AVA DVA EL" xfId="17137" xr:uid="{44BA58FB-6D88-4C61-B960-7FD47EFBD122}"/>
    <cellStyle name="40% - Accent1 3 2 2 8" xfId="17138" xr:uid="{6196B125-5EFF-44CD-955A-2381773D4FCB}"/>
    <cellStyle name="40% - Accent1 3 2 2 8 2" xfId="17139" xr:uid="{93F3E871-085B-4C26-B938-8BC6536B99AB}"/>
    <cellStyle name="40% - Accent1 3 2 2 8 3" xfId="17140" xr:uid="{A9272E68-9AB8-4C9E-81F2-CBD837FB88CC}"/>
    <cellStyle name="40% - Accent1 3 2 2 8_AVA DVA EL" xfId="17141" xr:uid="{AF6EBDC6-4AAF-4411-99E7-477717B00AF0}"/>
    <cellStyle name="40% - Accent1 3 2 2 9" xfId="17142" xr:uid="{9B964BA6-34D6-4905-8099-992620417587}"/>
    <cellStyle name="40% - Accent1 3 2 2 9 2" xfId="17143" xr:uid="{ACD10FB6-67A0-481C-AF08-9E16DD7DC860}"/>
    <cellStyle name="40% - Accent1 3 2 2 9 3" xfId="17144" xr:uid="{83B60121-01E5-40C5-A36A-12C0778223A9}"/>
    <cellStyle name="40% - Accent1 3 2 2 9_AVA DVA EL" xfId="17145" xr:uid="{605280C0-DA8D-4474-A4D5-86E7B8D2EA49}"/>
    <cellStyle name="40% - Accent1 3 2 2_AVA DVA EL" xfId="17146" xr:uid="{D442BF1C-6CB8-46C2-824D-98859837B4E5}"/>
    <cellStyle name="40% - Accent1 3 2 3" xfId="17147" xr:uid="{6B3E7FC2-38D6-44C1-AECD-E0E6ADFECC2A}"/>
    <cellStyle name="40% - Accent1 3 2 3 2" xfId="17148" xr:uid="{8B629334-F7EF-4307-9630-4AED9E7A20DE}"/>
    <cellStyle name="40% - Accent1 3 2 3 2 2" xfId="17149" xr:uid="{F9B5A9DC-6757-4521-96F3-2B0D0E7B4A12}"/>
    <cellStyle name="40% - Accent1 3 2 3 2 3" xfId="17150" xr:uid="{8E6520A0-C81B-41BC-8167-6A8D5D7C28B3}"/>
    <cellStyle name="40% - Accent1 3 2 3 2_AVA DVA EL" xfId="17151" xr:uid="{EB322FA7-35F6-4458-AFCB-263CD3F37E3E}"/>
    <cellStyle name="40% - Accent1 3 2 3 3" xfId="17152" xr:uid="{E2E189AE-C308-4A71-9EE8-A17AA589D7C2}"/>
    <cellStyle name="40% - Accent1 3 2 3 3 2" xfId="17153" xr:uid="{67958352-071D-4833-A6FA-FDAF337FB3C7}"/>
    <cellStyle name="40% - Accent1 3 2 3 3 3" xfId="17154" xr:uid="{D88E3BD4-654B-4141-B1B4-97B5B62D395F}"/>
    <cellStyle name="40% - Accent1 3 2 3 3_AVA DVA EL" xfId="17155" xr:uid="{1C1E1DF6-1B5C-492E-971D-01EB930CDD66}"/>
    <cellStyle name="40% - Accent1 3 2 3 4" xfId="17156" xr:uid="{76E812D9-6462-4042-9CB5-F35E98B8426C}"/>
    <cellStyle name="40% - Accent1 3 2 3 5" xfId="17157" xr:uid="{527C1E8C-75B0-4416-897B-B38F8226DA5A}"/>
    <cellStyle name="40% - Accent1 3 2 3_AVA DVA EL" xfId="17158" xr:uid="{4C876484-BB0A-41CF-9B24-6333CE976483}"/>
    <cellStyle name="40% - Accent1 3 2 4" xfId="17159" xr:uid="{0F0B0F13-447E-4104-9874-2005B25C9037}"/>
    <cellStyle name="40% - Accent1 3 2 4 2" xfId="17160" xr:uid="{6C1DE3F4-D1CA-4719-92BD-F5F796A3BE9E}"/>
    <cellStyle name="40% - Accent1 3 2 4 3" xfId="17161" xr:uid="{659F1CD5-A82D-463B-9457-231A0795A904}"/>
    <cellStyle name="40% - Accent1 3 2 4_AVA DVA EL" xfId="17162" xr:uid="{F5C0C03B-6417-4CC2-A4F1-486A183FC3F4}"/>
    <cellStyle name="40% - Accent1 3 2 5" xfId="17163" xr:uid="{1E1A0D9F-8B38-4D13-A9BE-488283FA73E2}"/>
    <cellStyle name="40% - Accent1 3 2 5 2" xfId="17164" xr:uid="{44E8EEB8-9C69-4EE3-8265-D039EAEF26FE}"/>
    <cellStyle name="40% - Accent1 3 2 5 3" xfId="17165" xr:uid="{1A9B996D-72D8-4B20-86CB-797FC52467CF}"/>
    <cellStyle name="40% - Accent1 3 2 5_AVA DVA EL" xfId="17166" xr:uid="{09792D12-930E-4C5D-8BAA-BBEB24033744}"/>
    <cellStyle name="40% - Accent1 3 2 6" xfId="17167" xr:uid="{C5F1EA7C-C03D-479A-9822-BD2AB10DA7A0}"/>
    <cellStyle name="40% - Accent1 3 2 6 2" xfId="17168" xr:uid="{5A8B37D5-6BCA-4793-BF50-97034A76084A}"/>
    <cellStyle name="40% - Accent1 3 2 6 3" xfId="17169" xr:uid="{659C8A97-86FF-4212-A99C-3EE49D99E561}"/>
    <cellStyle name="40% - Accent1 3 2 6_AVA DVA EL" xfId="17170" xr:uid="{5AA4304F-4782-4E85-8ACC-4BF4949B0587}"/>
    <cellStyle name="40% - Accent1 3 2 7" xfId="17171" xr:uid="{48A3E8D5-3C61-418C-B43D-E2AE384D0ACF}"/>
    <cellStyle name="40% - Accent1 3 2 7 2" xfId="17172" xr:uid="{6EE91B2D-31DB-40CC-809D-85538F273FC2}"/>
    <cellStyle name="40% - Accent1 3 2 7 3" xfId="17173" xr:uid="{474EC089-9518-4FA1-B6C4-DE2752BADE65}"/>
    <cellStyle name="40% - Accent1 3 2 7_AVA DVA EL" xfId="17174" xr:uid="{721FF209-861E-4E8D-B3E9-966ADE1C6E4A}"/>
    <cellStyle name="40% - Accent1 3 2 8" xfId="17175" xr:uid="{3889055A-7A39-46BB-BD73-C9833508C3DD}"/>
    <cellStyle name="40% - Accent1 3 2 8 2" xfId="17176" xr:uid="{10DAC27B-9785-4516-A1EA-F526AFA0EAE0}"/>
    <cellStyle name="40% - Accent1 3 2 8 3" xfId="17177" xr:uid="{B73DB32B-718A-45CB-A475-E54AE62E0440}"/>
    <cellStyle name="40% - Accent1 3 2 8_AVA DVA EL" xfId="17178" xr:uid="{B3210599-0222-4438-A774-93FE5FEF14BD}"/>
    <cellStyle name="40% - Accent1 3 2 9" xfId="17179" xr:uid="{F1E08108-23B8-4F2E-82A0-2A0FF0E53570}"/>
    <cellStyle name="40% - Accent1 3 2 9 2" xfId="17180" xr:uid="{121AC31A-7F65-49E9-A3F1-32345780B4FA}"/>
    <cellStyle name="40% - Accent1 3 2 9 3" xfId="17181" xr:uid="{38F1ED5F-B929-4571-891D-167D70B0B9F1}"/>
    <cellStyle name="40% - Accent1 3 2 9_AVA DVA EL" xfId="17182" xr:uid="{FD6E1B55-4050-4D9C-9A53-EFFC8E697C79}"/>
    <cellStyle name="40% - Accent1 3 2_AVA DVA EL" xfId="17183" xr:uid="{30E4DF59-A6EE-452B-867B-182B7480B1A7}"/>
    <cellStyle name="40% - Accent1 3 3" xfId="17184" xr:uid="{07E41D3B-343E-456E-94A9-AF1BDB9836B1}"/>
    <cellStyle name="40% - Accent1 3 3 10" xfId="17185" xr:uid="{4FBCBE1C-01E4-4E67-A0BA-46A8DAC1ABC6}"/>
    <cellStyle name="40% - Accent1 3 3 11" xfId="17186" xr:uid="{B910EC32-D16A-444F-8410-DFF09603BC6D}"/>
    <cellStyle name="40% - Accent1 3 3 2" xfId="17187" xr:uid="{FD5A9C2E-DB7D-4744-B71F-12FEDADCAB6D}"/>
    <cellStyle name="40% - Accent1 3 3 2 2" xfId="17188" xr:uid="{CA1BD07D-D07C-4D1A-BC99-D2DF1E1F879F}"/>
    <cellStyle name="40% - Accent1 3 3 2 2 2" xfId="17189" xr:uid="{7B04B57A-DEED-4C13-A025-CCC78F000873}"/>
    <cellStyle name="40% - Accent1 3 3 2 2 3" xfId="17190" xr:uid="{180CDA62-7283-4F5A-941F-39808351C12C}"/>
    <cellStyle name="40% - Accent1 3 3 2 2_AVA DVA EL" xfId="17191" xr:uid="{B6E48397-2893-44B9-AADC-8D5FC5AEF377}"/>
    <cellStyle name="40% - Accent1 3 3 2 3" xfId="17192" xr:uid="{5EB339AB-E065-44DD-8690-4326D86823A2}"/>
    <cellStyle name="40% - Accent1 3 3 2 3 2" xfId="17193" xr:uid="{020306EF-335C-4A83-9101-77E6B65C4C46}"/>
    <cellStyle name="40% - Accent1 3 3 2 3 3" xfId="17194" xr:uid="{B3CF1493-2709-47DC-9D7D-9F04D86E3F0D}"/>
    <cellStyle name="40% - Accent1 3 3 2 3_AVA DVA EL" xfId="17195" xr:uid="{36CFCDD3-B932-4A5B-931F-A29C9DAF5F94}"/>
    <cellStyle name="40% - Accent1 3 3 2 4" xfId="17196" xr:uid="{635A2496-7B79-4B9C-8C9C-7DFC2E8F7303}"/>
    <cellStyle name="40% - Accent1 3 3 2 5" xfId="17197" xr:uid="{F792978E-998C-4C03-8BFE-E7260D23C4FF}"/>
    <cellStyle name="40% - Accent1 3 3 2_AVA DVA EL" xfId="17198" xr:uid="{7347BC8A-D641-4E89-8E35-53F6CE15403C}"/>
    <cellStyle name="40% - Accent1 3 3 3" xfId="17199" xr:uid="{55C6FE09-FDF2-4776-9B4D-7E8578AD553B}"/>
    <cellStyle name="40% - Accent1 3 3 3 2" xfId="17200" xr:uid="{FAE2E0D7-8FB7-4819-822C-649CBC66DB89}"/>
    <cellStyle name="40% - Accent1 3 3 3 3" xfId="17201" xr:uid="{BA6FEE81-D023-41C7-9678-2D0A2099C875}"/>
    <cellStyle name="40% - Accent1 3 3 3_AVA DVA EL" xfId="17202" xr:uid="{34A8D296-3C3D-4395-A2B6-447E526FCED9}"/>
    <cellStyle name="40% - Accent1 3 3 4" xfId="17203" xr:uid="{3615926F-3D47-4947-8E48-84510D672B4F}"/>
    <cellStyle name="40% - Accent1 3 3 4 2" xfId="17204" xr:uid="{5C073465-7BB6-49EF-A7A5-F75D9F6BD808}"/>
    <cellStyle name="40% - Accent1 3 3 4 3" xfId="17205" xr:uid="{83927DB2-631E-4A56-A642-F4FB1478564B}"/>
    <cellStyle name="40% - Accent1 3 3 4_AVA DVA EL" xfId="17206" xr:uid="{31412540-BAC3-48D8-8306-6D3325031142}"/>
    <cellStyle name="40% - Accent1 3 3 5" xfId="17207" xr:uid="{FBF96E11-8805-485C-9422-7A2B2FF68004}"/>
    <cellStyle name="40% - Accent1 3 3 5 2" xfId="17208" xr:uid="{AE6D7132-6CBC-499E-91B1-C04839A3879F}"/>
    <cellStyle name="40% - Accent1 3 3 5 3" xfId="17209" xr:uid="{2595AC69-B7BF-4790-ACA4-E58C5E83E170}"/>
    <cellStyle name="40% - Accent1 3 3 5_AVA DVA EL" xfId="17210" xr:uid="{8EE179C7-44CC-4E8C-9FF1-0CB5E34B66D8}"/>
    <cellStyle name="40% - Accent1 3 3 6" xfId="17211" xr:uid="{693428A2-A689-4980-929F-4F5FCAB52B52}"/>
    <cellStyle name="40% - Accent1 3 3 6 2" xfId="17212" xr:uid="{C6493D94-107F-4716-931E-86B608A8DE43}"/>
    <cellStyle name="40% - Accent1 3 3 6 3" xfId="17213" xr:uid="{EEBDC827-9E2A-4A53-810F-7C483516A048}"/>
    <cellStyle name="40% - Accent1 3 3 6_AVA DVA EL" xfId="17214" xr:uid="{AD874FC4-7DEB-43C6-B4CC-7555017DF7BB}"/>
    <cellStyle name="40% - Accent1 3 3 7" xfId="17215" xr:uid="{AC69B55F-20A9-421F-8813-EDACD7FF4D88}"/>
    <cellStyle name="40% - Accent1 3 3 7 2" xfId="17216" xr:uid="{F5054393-A8C3-4278-A1E1-0A28EDA43155}"/>
    <cellStyle name="40% - Accent1 3 3 7 3" xfId="17217" xr:uid="{C7077BCA-1488-4E21-83B0-0FA84497F331}"/>
    <cellStyle name="40% - Accent1 3 3 7_AVA DVA EL" xfId="17218" xr:uid="{DB357D0C-4A5C-4366-8607-6E9F4CD70DE4}"/>
    <cellStyle name="40% - Accent1 3 3 8" xfId="17219" xr:uid="{F1199760-FBCC-4570-8E91-94C573FEB78F}"/>
    <cellStyle name="40% - Accent1 3 3 8 2" xfId="17220" xr:uid="{0A651DB2-B768-47AF-9A2D-09EF20985CAC}"/>
    <cellStyle name="40% - Accent1 3 3 8 3" xfId="17221" xr:uid="{B7D61BB1-701B-47E1-9FD9-7BCC62B979C9}"/>
    <cellStyle name="40% - Accent1 3 3 8_AVA DVA EL" xfId="17222" xr:uid="{6D092D46-316E-4711-B2B0-AFC4620F8543}"/>
    <cellStyle name="40% - Accent1 3 3 9" xfId="17223" xr:uid="{846C7AE1-8D8E-49A1-ADD8-DF1FB28C1C91}"/>
    <cellStyle name="40% - Accent1 3 3 9 2" xfId="17224" xr:uid="{B0A2DC13-3649-4CBE-B53B-84AF231F6491}"/>
    <cellStyle name="40% - Accent1 3 3 9 3" xfId="17225" xr:uid="{6FAC5BD4-75EB-4115-8714-A116034C77D8}"/>
    <cellStyle name="40% - Accent1 3 3 9_AVA DVA EL" xfId="17226" xr:uid="{B898C07D-7939-4A0C-B358-BF96D8B773BC}"/>
    <cellStyle name="40% - Accent1 3 3_AVA DVA EL" xfId="17227" xr:uid="{F75BB080-6F62-4C75-B421-D8BBF114C9FA}"/>
    <cellStyle name="40% - Accent1 3 4" xfId="17228" xr:uid="{B7A0EDFC-22B1-42ED-BF0C-CD93A93A117E}"/>
    <cellStyle name="40% - Accent1 3 4 2" xfId="17229" xr:uid="{7CD85EAC-CF65-4936-8878-5D0557BFA790}"/>
    <cellStyle name="40% - Accent1 3 4 2 2" xfId="17230" xr:uid="{8893D4FC-83BE-40EE-94C1-0D61E8EC27F1}"/>
    <cellStyle name="40% - Accent1 3 4 2 3" xfId="17231" xr:uid="{E628E976-A100-4EBE-82B3-1D9A678E015F}"/>
    <cellStyle name="40% - Accent1 3 4 2_AVA DVA EL" xfId="17232" xr:uid="{6761AC3D-AB76-4EFE-A02D-A5F400F65E1E}"/>
    <cellStyle name="40% - Accent1 3 4 3" xfId="17233" xr:uid="{022A5F3D-30F6-4A43-B307-0924279D076C}"/>
    <cellStyle name="40% - Accent1 3 4 3 2" xfId="17234" xr:uid="{E7D64855-CF61-4F8D-BB6B-CC8E87C26883}"/>
    <cellStyle name="40% - Accent1 3 4 3 3" xfId="17235" xr:uid="{B67FF195-FEAE-45CF-A2D7-D0A0FD4442D9}"/>
    <cellStyle name="40% - Accent1 3 4 3_AVA DVA EL" xfId="17236" xr:uid="{59F99F52-B4F2-43C9-9E74-587F02D93FA1}"/>
    <cellStyle name="40% - Accent1 3 4 4" xfId="17237" xr:uid="{13A4A2BA-7A7E-49DE-A3B2-5489A7DE875B}"/>
    <cellStyle name="40% - Accent1 3 4 5" xfId="17238" xr:uid="{EB676653-4422-4EDD-8A93-CCADF64D2B38}"/>
    <cellStyle name="40% - Accent1 3 4_AVA DVA EL" xfId="17239" xr:uid="{FC4BCF04-234F-4C20-B707-9DC54F257035}"/>
    <cellStyle name="40% - Accent1 3 5" xfId="17240" xr:uid="{2F68301D-B865-44AF-BEFB-D49285B76334}"/>
    <cellStyle name="40% - Accent1 3 5 2" xfId="17241" xr:uid="{6F8195BD-399C-4A6D-8F8B-07669BF03955}"/>
    <cellStyle name="40% - Accent1 3 5 2 2" xfId="17242" xr:uid="{0D9EF6D1-EF22-493B-B5EE-C9C5E78AC35A}"/>
    <cellStyle name="40% - Accent1 3 5 2 3" xfId="17243" xr:uid="{79EBA568-2A42-42D2-A1C0-8F5A2FF46D6F}"/>
    <cellStyle name="40% - Accent1 3 5 2_AVA DVA EL" xfId="17244" xr:uid="{2B186131-0324-4721-9F0B-BF3BC3679FF3}"/>
    <cellStyle name="40% - Accent1 3 5 3" xfId="17245" xr:uid="{549B6213-4763-4528-8294-66EDEF5EA409}"/>
    <cellStyle name="40% - Accent1 3 5 3 2" xfId="17246" xr:uid="{2115F0EE-DA01-44EA-A114-ADA77DA65D10}"/>
    <cellStyle name="40% - Accent1 3 5 3 3" xfId="17247" xr:uid="{6C656176-6452-43A9-A0A3-65FB4FD54CAF}"/>
    <cellStyle name="40% - Accent1 3 5 3_AVA DVA EL" xfId="17248" xr:uid="{58486A59-0C34-4932-AAE1-1693A450FB09}"/>
    <cellStyle name="40% - Accent1 3 5 4" xfId="17249" xr:uid="{37719996-AF4B-4887-9F57-1A78ED5B876D}"/>
    <cellStyle name="40% - Accent1 3 5 5" xfId="17250" xr:uid="{81978AF0-C71C-4370-A393-1039591C22B2}"/>
    <cellStyle name="40% - Accent1 3 5_AVA DVA EL" xfId="17251" xr:uid="{D05BA32C-8BAA-42B6-A87C-4E430B217E82}"/>
    <cellStyle name="40% - Accent1 3 6" xfId="17252" xr:uid="{A1460E61-1E78-43B3-AEEB-FF55B387A955}"/>
    <cellStyle name="40% - Accent1 3 6 2" xfId="17253" xr:uid="{402D34C6-5117-4BA4-9EFB-1327805151A5}"/>
    <cellStyle name="40% - Accent1 3 6 3" xfId="17254" xr:uid="{237E1830-BC46-41E5-B63A-1CE830C5FC5E}"/>
    <cellStyle name="40% - Accent1 3 6_AVA DVA EL" xfId="17255" xr:uid="{670348EC-506F-4840-A644-809C49B8F97E}"/>
    <cellStyle name="40% - Accent1 3 7" xfId="17256" xr:uid="{894EAF92-B93E-473E-AF17-698B2974D180}"/>
    <cellStyle name="40% - Accent1 3 7 2" xfId="17257" xr:uid="{2C234EC3-6F9A-4AD3-9076-8EAAA89C6761}"/>
    <cellStyle name="40% - Accent1 3 7 3" xfId="17258" xr:uid="{BAF2FF7A-D085-4D25-9AAC-82D0E27A5894}"/>
    <cellStyle name="40% - Accent1 3 7_AVA DVA EL" xfId="17259" xr:uid="{7E241989-BF12-4425-AF9D-6DC55C013FA6}"/>
    <cellStyle name="40% - Accent1 3 8" xfId="17260" xr:uid="{90A2C35E-136A-4B40-B5FE-D3B50A6C6DFB}"/>
    <cellStyle name="40% - Accent1 3 8 2" xfId="17261" xr:uid="{2AB2964F-1808-4746-8FE1-59DE49E08081}"/>
    <cellStyle name="40% - Accent1 3 8 3" xfId="17262" xr:uid="{3384340A-AB07-4D39-86E4-A6259D0C6677}"/>
    <cellStyle name="40% - Accent1 3 8_AVA DVA EL" xfId="17263" xr:uid="{C85735FB-120A-44FC-87B8-46ACF7350209}"/>
    <cellStyle name="40% - Accent1 3 9" xfId="17264" xr:uid="{A9231058-9EC5-4007-9B3A-B31D4D036CF8}"/>
    <cellStyle name="40% - Accent1 3 9 2" xfId="17265" xr:uid="{99BDBD57-69E7-4DD9-AE8F-43C458F5F804}"/>
    <cellStyle name="40% - Accent1 3 9 3" xfId="17266" xr:uid="{DE93CF12-DDC6-46E6-B786-AFBE398C6101}"/>
    <cellStyle name="40% - Accent1 3 9_AVA DVA EL" xfId="17267" xr:uid="{14AC08FF-E4AE-4DC3-956A-32F5C4E764AF}"/>
    <cellStyle name="40% - Accent1 3_AVA DVA EL" xfId="17268" xr:uid="{C729DB4B-78D2-4BF6-BDBD-936D09816ABC}"/>
    <cellStyle name="40% - Accent1 30" xfId="51506" xr:uid="{0C14BA89-89D4-4A2D-B0F4-3F4BE7CD07CD}"/>
    <cellStyle name="40% - Accent1 31" xfId="51507" xr:uid="{92520DBE-5388-4631-9584-B6923EA75E67}"/>
    <cellStyle name="40% - Accent1 32" xfId="51508" xr:uid="{0889F53A-0CCB-4C6A-B3C0-016F6DB752BB}"/>
    <cellStyle name="40% - Accent1 33" xfId="51509" xr:uid="{2A8134FB-BCC4-4051-B82F-A79778D10463}"/>
    <cellStyle name="40% - Accent1 34" xfId="51510" xr:uid="{A4E0A373-2F0A-486B-984B-E018DAC2339C}"/>
    <cellStyle name="40% - Accent1 35" xfId="51511" xr:uid="{4AF3F20B-FE95-4FDE-B464-CE01E7822B10}"/>
    <cellStyle name="40% - Accent1 36" xfId="51512" xr:uid="{81E2E9BD-7C4B-440C-B1D6-D63A8768F9D0}"/>
    <cellStyle name="40% - Accent1 37" xfId="51513" xr:uid="{511FFAC1-CCD4-4577-8AC8-C3536993D29D}"/>
    <cellStyle name="40% - Accent1 38" xfId="51514" xr:uid="{67C07B8D-6703-4ECD-A1EB-D3053CE69B1A}"/>
    <cellStyle name="40% - Accent1 39" xfId="51515" xr:uid="{1CEB5407-0EE4-4335-B0BE-CFB890DF6FAC}"/>
    <cellStyle name="40% - Accent1 4" xfId="17269" xr:uid="{7F30BE31-0D49-4A60-B31A-97F99D8E20F8}"/>
    <cellStyle name="40% - Accent1 4 10" xfId="17270" xr:uid="{59BE268B-B8F9-4CFE-8F05-519E67A1CBD2}"/>
    <cellStyle name="40% - Accent1 4 10 2" xfId="17271" xr:uid="{E9AC6747-AE8C-4AEA-AF78-611E75CFF65F}"/>
    <cellStyle name="40% - Accent1 4 10 3" xfId="17272" xr:uid="{8C068EA4-9286-4B97-8943-4B329866A861}"/>
    <cellStyle name="40% - Accent1 4 10_AVA DVA EL" xfId="17273" xr:uid="{5D1DA7C2-C0D1-4D04-8AC2-00A5C9F34329}"/>
    <cellStyle name="40% - Accent1 4 11" xfId="17274" xr:uid="{F9C7B2A9-AFC9-48C7-9321-742A212FD8E1}"/>
    <cellStyle name="40% - Accent1 4 11 2" xfId="17275" xr:uid="{E12AD314-AA42-440A-ACC7-AE34050DE3CC}"/>
    <cellStyle name="40% - Accent1 4 11 3" xfId="17276" xr:uid="{BF7C1102-60E2-48BA-9A35-74071B620C89}"/>
    <cellStyle name="40% - Accent1 4 11_AVA DVA EL" xfId="17277" xr:uid="{F9DE8599-4E1E-4C4E-819F-BD171CB3908F}"/>
    <cellStyle name="40% - Accent1 4 12" xfId="17278" xr:uid="{6180368F-C741-451C-B4FD-631A94E490B5}"/>
    <cellStyle name="40% - Accent1 4 2" xfId="17279" xr:uid="{78098252-9BBE-4892-837F-6734B6A8D49A}"/>
    <cellStyle name="40% - Accent1 4 2 10" xfId="17280" xr:uid="{8A8078F7-17BC-4AF6-A5FA-4CA0E9D1F3BB}"/>
    <cellStyle name="40% - Accent1 4 2 11" xfId="17281" xr:uid="{828D32D0-E87B-4CF0-994B-41BBE123C56A}"/>
    <cellStyle name="40% - Accent1 4 2 2" xfId="17282" xr:uid="{0A15AFA8-67CC-43B9-BA7B-A20AA870CF0D}"/>
    <cellStyle name="40% - Accent1 4 2 2 2" xfId="17283" xr:uid="{3C7735C3-6D9D-45AC-85C7-098825B62D92}"/>
    <cellStyle name="40% - Accent1 4 2 2 2 2" xfId="17284" xr:uid="{D1F8213D-6A83-480D-8E5B-1BEB39984C08}"/>
    <cellStyle name="40% - Accent1 4 2 2 2 3" xfId="17285" xr:uid="{8C1AC5BE-2A4A-40F7-B413-81F6C34B68B5}"/>
    <cellStyle name="40% - Accent1 4 2 2 2_AVA DVA EL" xfId="17286" xr:uid="{64EF05E2-857A-465B-B044-49E509FBCEF6}"/>
    <cellStyle name="40% - Accent1 4 2 2 3" xfId="17287" xr:uid="{4ABBE08A-3422-4557-808D-3D4674212FC9}"/>
    <cellStyle name="40% - Accent1 4 2 2 3 2" xfId="17288" xr:uid="{912F63FE-9029-46E1-A327-C35AE6E8536E}"/>
    <cellStyle name="40% - Accent1 4 2 2 3 3" xfId="17289" xr:uid="{CD54BB70-860E-4F53-B35B-0901A1F4B7B3}"/>
    <cellStyle name="40% - Accent1 4 2 2 3_AVA DVA EL" xfId="17290" xr:uid="{5C523361-EB45-42E2-AA83-09366F654BE5}"/>
    <cellStyle name="40% - Accent1 4 2 2 4" xfId="17291" xr:uid="{483B74ED-19F6-46B9-89E9-5EC3B5C365BD}"/>
    <cellStyle name="40% - Accent1 4 2 2 5" xfId="17292" xr:uid="{38208B0D-801F-4CCE-9C47-34652CD76F0D}"/>
    <cellStyle name="40% - Accent1 4 2 2_AVA DVA EL" xfId="17293" xr:uid="{7DB734AB-6A02-4AA4-ADBE-33385452AEFE}"/>
    <cellStyle name="40% - Accent1 4 2 3" xfId="17294" xr:uid="{BD46BC00-DB0E-4D0C-BB0E-DED0E7936B8E}"/>
    <cellStyle name="40% - Accent1 4 2 3 2" xfId="17295" xr:uid="{ADF9BBC7-24FB-423C-BC59-7746DAD9BB94}"/>
    <cellStyle name="40% - Accent1 4 2 3 3" xfId="17296" xr:uid="{B35B042E-A8A1-43BC-BEDF-A9763551BFF7}"/>
    <cellStyle name="40% - Accent1 4 2 3_AVA DVA EL" xfId="17297" xr:uid="{D20F69EC-ED8C-4D0D-B82B-79B83D8875C3}"/>
    <cellStyle name="40% - Accent1 4 2 4" xfId="17298" xr:uid="{8B97AF9E-371F-4CB9-B47F-5277C88FDA32}"/>
    <cellStyle name="40% - Accent1 4 2 4 2" xfId="17299" xr:uid="{42B98DD0-6ABB-4DA7-AFC9-E10483D25E98}"/>
    <cellStyle name="40% - Accent1 4 2 4 3" xfId="17300" xr:uid="{D2558B4E-4AD5-497D-913C-48FDB032C5BE}"/>
    <cellStyle name="40% - Accent1 4 2 4_AVA DVA EL" xfId="17301" xr:uid="{98537469-460F-48ED-84E1-4C4DCA0C03B9}"/>
    <cellStyle name="40% - Accent1 4 2 5" xfId="17302" xr:uid="{2251DF69-FF09-43FD-B506-A9D0CE026682}"/>
    <cellStyle name="40% - Accent1 4 2 5 2" xfId="17303" xr:uid="{C34D58DD-7C4E-4445-B2FD-682AE8A607A7}"/>
    <cellStyle name="40% - Accent1 4 2 5 3" xfId="17304" xr:uid="{C106C10A-FE1C-412F-BECE-0E85622FF978}"/>
    <cellStyle name="40% - Accent1 4 2 5_AVA DVA EL" xfId="17305" xr:uid="{4EB05FC4-DBD4-4ADB-8940-E23C322DD6C7}"/>
    <cellStyle name="40% - Accent1 4 2 6" xfId="17306" xr:uid="{FE79E0B2-1BBC-471F-B120-F58606D1D1F6}"/>
    <cellStyle name="40% - Accent1 4 2 6 2" xfId="17307" xr:uid="{985BE412-F36C-4397-A98F-014A4C942CFE}"/>
    <cellStyle name="40% - Accent1 4 2 6 3" xfId="17308" xr:uid="{E31E3DD3-9891-43E3-AA3E-B0246D5D5DFF}"/>
    <cellStyle name="40% - Accent1 4 2 6_AVA DVA EL" xfId="17309" xr:uid="{5FE5FCDD-C3B8-44B2-82AA-A58FAB89594D}"/>
    <cellStyle name="40% - Accent1 4 2 7" xfId="17310" xr:uid="{833C02C0-272F-4D18-9536-FF93C376C32C}"/>
    <cellStyle name="40% - Accent1 4 2 7 2" xfId="17311" xr:uid="{FFBC4D55-7596-4409-B304-DCD9290FB377}"/>
    <cellStyle name="40% - Accent1 4 2 7 3" xfId="17312" xr:uid="{A57306E6-0611-4E97-81FC-82AB68F169EF}"/>
    <cellStyle name="40% - Accent1 4 2 7_AVA DVA EL" xfId="17313" xr:uid="{B752FAE1-FC2B-4651-9EFF-61F2053F5286}"/>
    <cellStyle name="40% - Accent1 4 2 8" xfId="17314" xr:uid="{CB29F85C-6940-42E8-A033-8481A394704B}"/>
    <cellStyle name="40% - Accent1 4 2 8 2" xfId="17315" xr:uid="{A52193C4-F683-42C1-BC21-B3E06525C1B8}"/>
    <cellStyle name="40% - Accent1 4 2 8 3" xfId="17316" xr:uid="{D6E3E024-93FC-4B69-A46C-5AE9D3B71B93}"/>
    <cellStyle name="40% - Accent1 4 2 8_AVA DVA EL" xfId="17317" xr:uid="{D05280AF-18FD-4470-9E44-522F3EF95C88}"/>
    <cellStyle name="40% - Accent1 4 2 9" xfId="17318" xr:uid="{5233B137-6743-4259-97DE-671294F72A62}"/>
    <cellStyle name="40% - Accent1 4 2 9 2" xfId="17319" xr:uid="{129EC056-D70A-4FF5-804A-373AFC3E233D}"/>
    <cellStyle name="40% - Accent1 4 2 9 3" xfId="17320" xr:uid="{64BABAF8-717B-49B3-88F4-33DB757C145E}"/>
    <cellStyle name="40% - Accent1 4 2 9_AVA DVA EL" xfId="17321" xr:uid="{CAA026E8-1A58-48D9-AC9D-3B0B45725DB9}"/>
    <cellStyle name="40% - Accent1 4 2_AVA DVA EL" xfId="17322" xr:uid="{063CD001-6776-4CF2-B1F6-F7AF5CCEC81B}"/>
    <cellStyle name="40% - Accent1 4 3" xfId="17323" xr:uid="{6A2DFE7F-1AF3-4EA7-8653-982572645BA7}"/>
    <cellStyle name="40% - Accent1 4 3 2" xfId="17324" xr:uid="{C647F2B5-FA06-447E-A359-6D0341DBFA56}"/>
    <cellStyle name="40% - Accent1 4 3 2 2" xfId="17325" xr:uid="{4A86C09C-7BAD-42D0-AAA9-F2298D1FEFBB}"/>
    <cellStyle name="40% - Accent1 4 3 2 3" xfId="17326" xr:uid="{5A8A7BFA-E75F-4077-8590-A6DB0833E7E1}"/>
    <cellStyle name="40% - Accent1 4 3 2_AVA DVA EL" xfId="17327" xr:uid="{D3D6864F-F48F-4BF6-8503-829DDF215B0C}"/>
    <cellStyle name="40% - Accent1 4 3 3" xfId="17328" xr:uid="{EF92659A-3983-4A2E-A087-724BE892A9E5}"/>
    <cellStyle name="40% - Accent1 4 3 3 2" xfId="17329" xr:uid="{BB55140B-D93E-4A4D-A25C-147BD39D2979}"/>
    <cellStyle name="40% - Accent1 4 3 3 3" xfId="17330" xr:uid="{56153EA3-FCB1-422B-99AE-5D6D6D6B073E}"/>
    <cellStyle name="40% - Accent1 4 3 3_AVA DVA EL" xfId="17331" xr:uid="{6CCF9EA6-B9B1-45C6-BBB4-0C4C21A4199F}"/>
    <cellStyle name="40% - Accent1 4 3 4" xfId="17332" xr:uid="{E8255306-85B6-4D9A-9DF5-70B8B4AC3D5B}"/>
    <cellStyle name="40% - Accent1 4 3 5" xfId="17333" xr:uid="{99BAF202-3649-4E7C-BB4C-C25CA88FC65A}"/>
    <cellStyle name="40% - Accent1 4 3_AVA DVA EL" xfId="17334" xr:uid="{2A457DCC-1006-4835-B762-290844A7961C}"/>
    <cellStyle name="40% - Accent1 4 4" xfId="17335" xr:uid="{0460E29F-349C-46EF-B3F1-53062A4BAE6D}"/>
    <cellStyle name="40% - Accent1 4 4 2" xfId="17336" xr:uid="{C780D740-5B61-40A3-93CA-272415E67191}"/>
    <cellStyle name="40% - Accent1 4 4 2 2" xfId="17337" xr:uid="{AFEFA3AE-521F-434C-8C10-8BD152D7A5D7}"/>
    <cellStyle name="40% - Accent1 4 4 2 3" xfId="17338" xr:uid="{B3A48B40-1AC0-4D02-BAF1-4CB05B9B1436}"/>
    <cellStyle name="40% - Accent1 4 4 2_AVA DVA EL" xfId="17339" xr:uid="{7D0D240C-ADCA-456D-802B-D0448690B8FE}"/>
    <cellStyle name="40% - Accent1 4 4 3" xfId="17340" xr:uid="{D74E5D9A-4ED9-4B0B-9B77-DE5BCD45BB64}"/>
    <cellStyle name="40% - Accent1 4 4 3 2" xfId="17341" xr:uid="{09D08D17-77BA-45B1-BD32-BB12945099B7}"/>
    <cellStyle name="40% - Accent1 4 4 3 3" xfId="17342" xr:uid="{F685F02D-F34C-49C2-A399-4A25A80D5D76}"/>
    <cellStyle name="40% - Accent1 4 4 3_AVA DVA EL" xfId="17343" xr:uid="{E85AC7C4-BA15-457E-86C9-690749AD2036}"/>
    <cellStyle name="40% - Accent1 4 4 4" xfId="17344" xr:uid="{384E691E-5CEF-422D-A9AE-40EF3D745CF6}"/>
    <cellStyle name="40% - Accent1 4 4 5" xfId="17345" xr:uid="{48FBAF11-8220-44DB-8DAD-C9930E6C0F59}"/>
    <cellStyle name="40% - Accent1 4 4_AVA DVA EL" xfId="17346" xr:uid="{4624702F-6020-4DEC-8B62-B2DF99F72539}"/>
    <cellStyle name="40% - Accent1 4 5" xfId="17347" xr:uid="{D2B95D73-D542-4BB7-8C95-50AF0575B622}"/>
    <cellStyle name="40% - Accent1 4 5 2" xfId="17348" xr:uid="{FBC78691-9B54-43FA-BB68-1D474D941AE6}"/>
    <cellStyle name="40% - Accent1 4 5 3" xfId="17349" xr:uid="{FA93E5B6-B07C-4466-A8A4-EBA75A1AAF35}"/>
    <cellStyle name="40% - Accent1 4 5_AVA DVA EL" xfId="17350" xr:uid="{319E4BBC-25A2-45D8-B2D2-33D60D91FDA9}"/>
    <cellStyle name="40% - Accent1 4 6" xfId="17351" xr:uid="{49D1CA1C-41FF-46CF-BE2E-C79E8DD729FE}"/>
    <cellStyle name="40% - Accent1 4 6 2" xfId="17352" xr:uid="{322DB5BF-695F-426C-BF43-6A8ECD26E5E4}"/>
    <cellStyle name="40% - Accent1 4 6 3" xfId="17353" xr:uid="{A3170D94-819A-4236-9909-70A2A08AC16D}"/>
    <cellStyle name="40% - Accent1 4 6_AVA DVA EL" xfId="17354" xr:uid="{05BA18A3-EA62-4F46-8DD2-5000BBDC5AA2}"/>
    <cellStyle name="40% - Accent1 4 7" xfId="17355" xr:uid="{73E0C001-1723-4267-B8F1-95C51EA0C49F}"/>
    <cellStyle name="40% - Accent1 4 7 2" xfId="17356" xr:uid="{7CE79A41-A108-46EB-B402-D10BBCA31E57}"/>
    <cellStyle name="40% - Accent1 4 7 3" xfId="17357" xr:uid="{407ABDA9-FAF8-4533-A9BF-0323E65309E8}"/>
    <cellStyle name="40% - Accent1 4 7_AVA DVA EL" xfId="17358" xr:uid="{48808724-78E2-4E09-B55F-DA9DECEECAF6}"/>
    <cellStyle name="40% - Accent1 4 8" xfId="17359" xr:uid="{50F5F140-02B3-4AC6-8086-BAB2F4A9618C}"/>
    <cellStyle name="40% - Accent1 4 8 2" xfId="17360" xr:uid="{5F6E1596-B05F-4E76-957B-8286E9D98947}"/>
    <cellStyle name="40% - Accent1 4 8 3" xfId="17361" xr:uid="{0C5403DA-C4B2-4969-B01B-CF9CC8ABE632}"/>
    <cellStyle name="40% - Accent1 4 8_AVA DVA EL" xfId="17362" xr:uid="{81EAA9A0-2D07-4F6F-A748-F1817D2FC340}"/>
    <cellStyle name="40% - Accent1 4 9" xfId="17363" xr:uid="{4B3026A5-F0AF-4636-A9C1-F52320E812D0}"/>
    <cellStyle name="40% - Accent1 4 9 2" xfId="17364" xr:uid="{5835B527-1CF4-4965-9433-6AEE1633C14A}"/>
    <cellStyle name="40% - Accent1 4 9 3" xfId="17365" xr:uid="{A23C8A2A-467A-4552-B5E4-4C31E16A819A}"/>
    <cellStyle name="40% - Accent1 4 9_AVA DVA EL" xfId="17366" xr:uid="{C85B2FA0-F368-45A5-820B-23754A6DD53E}"/>
    <cellStyle name="40% - Accent1 4_AVA DVA EL" xfId="17367" xr:uid="{FB834A85-500B-440B-9E56-B487A4A2A098}"/>
    <cellStyle name="40% - Accent1 40" xfId="51516" xr:uid="{4EAAB043-3260-4FDD-AB79-0F7911DD67F4}"/>
    <cellStyle name="40% - Accent1 41" xfId="51517" xr:uid="{0DC1B5AF-4BA0-4DEF-AAEF-7B4925754536}"/>
    <cellStyle name="40% - Accent1 42" xfId="51518" xr:uid="{8A88BA8D-7A67-4349-8421-FD8907BD892A}"/>
    <cellStyle name="40% - Accent1 43" xfId="51519" xr:uid="{3358BD0B-7E1A-4F33-B44A-51C3D42DC596}"/>
    <cellStyle name="40% - Accent1 44" xfId="51520" xr:uid="{B755F028-458E-42E0-B104-9D941CBDD2F6}"/>
    <cellStyle name="40% - Accent1 45" xfId="51521" xr:uid="{72554A53-AAC8-4A18-BA81-3F43E86CF200}"/>
    <cellStyle name="40% - Accent1 46" xfId="51522" xr:uid="{A4EA5CDB-397E-4880-B9CE-8F1C01338C5B}"/>
    <cellStyle name="40% - Accent1 47" xfId="51523" xr:uid="{27AB75B0-DDD6-4BE0-A295-0E289849B8E8}"/>
    <cellStyle name="40% - Accent1 48" xfId="51524" xr:uid="{68336C67-C970-4561-84CF-D317FF54BCA8}"/>
    <cellStyle name="40% - Accent1 49" xfId="51525" xr:uid="{6D88C841-813A-4FA9-95CA-76E45D86E2C7}"/>
    <cellStyle name="40% - Accent1 5" xfId="17368" xr:uid="{05E49954-819E-446E-A6DA-07CD88CD4ACA}"/>
    <cellStyle name="40% - Accent1 5 10" xfId="17369" xr:uid="{05C401B9-105D-4CE5-BB24-1271B25F2C80}"/>
    <cellStyle name="40% - Accent1 5 10 2" xfId="17370" xr:uid="{216154EC-6F13-4A92-93A0-9B43D3990385}"/>
    <cellStyle name="40% - Accent1 5 10 3" xfId="17371" xr:uid="{7F861041-5310-490B-9D0A-A5F4AF379518}"/>
    <cellStyle name="40% - Accent1 5 10_AVA DVA EL" xfId="17372" xr:uid="{E1811EB0-1D32-4212-8967-CD52D8607645}"/>
    <cellStyle name="40% - Accent1 5 11" xfId="17373" xr:uid="{B053EBF3-238E-4710-AB42-F7EDFCA09805}"/>
    <cellStyle name="40% - Accent1 5 11 2" xfId="17374" xr:uid="{9B479505-FEA0-42F3-8245-B21D95658A2B}"/>
    <cellStyle name="40% - Accent1 5 11 3" xfId="17375" xr:uid="{5F8D6443-4A29-41F3-94FA-216BC0E0D8A0}"/>
    <cellStyle name="40% - Accent1 5 11_AVA DVA EL" xfId="17376" xr:uid="{042E4B50-8F06-4AC0-BF52-CA28F197CE0C}"/>
    <cellStyle name="40% - Accent1 5 12" xfId="17377" xr:uid="{D1182CD1-478D-45D0-8060-979FA241B3B0}"/>
    <cellStyle name="40% - Accent1 5 2" xfId="17378" xr:uid="{45DC39E1-8933-4A0F-9B66-1C5420C74330}"/>
    <cellStyle name="40% - Accent1 5 2 10" xfId="17379" xr:uid="{BBC181B6-98F1-4C28-BA63-56EB0C4EC071}"/>
    <cellStyle name="40% - Accent1 5 2 11" xfId="17380" xr:uid="{84565D8A-2ACF-48FA-9355-9DD62940D910}"/>
    <cellStyle name="40% - Accent1 5 2 2" xfId="17381" xr:uid="{C8621DE3-219D-45AC-9F0E-C6C3A3E88D81}"/>
    <cellStyle name="40% - Accent1 5 2 2 2" xfId="17382" xr:uid="{F058781A-E405-4819-BE88-532500046127}"/>
    <cellStyle name="40% - Accent1 5 2 2 2 2" xfId="17383" xr:uid="{305910A1-57AB-4630-A7EC-FD60A7756B51}"/>
    <cellStyle name="40% - Accent1 5 2 2 2 3" xfId="17384" xr:uid="{41E60B0E-E192-426D-BF18-E69B5E48983F}"/>
    <cellStyle name="40% - Accent1 5 2 2 2_AVA DVA EL" xfId="17385" xr:uid="{9B0A2AA6-5954-46CF-83AD-97CBD7E4758C}"/>
    <cellStyle name="40% - Accent1 5 2 2 3" xfId="17386" xr:uid="{CECAE59B-1AB2-44FD-9E27-BDB6D0C6E4D0}"/>
    <cellStyle name="40% - Accent1 5 2 2 3 2" xfId="17387" xr:uid="{C4E4D824-943D-403E-9CC5-1DBD34013C17}"/>
    <cellStyle name="40% - Accent1 5 2 2 3 3" xfId="17388" xr:uid="{0D4FFC43-0C53-4A7E-A521-F3354D08EEB6}"/>
    <cellStyle name="40% - Accent1 5 2 2 3_AVA DVA EL" xfId="17389" xr:uid="{21E97C7C-4F20-4355-A16C-0E4B779BD34A}"/>
    <cellStyle name="40% - Accent1 5 2 2 4" xfId="17390" xr:uid="{82BC5C68-1357-43D7-B92B-8717782A1A2E}"/>
    <cellStyle name="40% - Accent1 5 2 2 5" xfId="17391" xr:uid="{96C30738-60CE-46B2-A9BB-8C0D57EC693D}"/>
    <cellStyle name="40% - Accent1 5 2 2_AVA DVA EL" xfId="17392" xr:uid="{9C4B9A83-2B59-44C6-B3FA-D7153CAAE43C}"/>
    <cellStyle name="40% - Accent1 5 2 3" xfId="17393" xr:uid="{C92615A2-DBAC-444F-A95A-D985414FCF6F}"/>
    <cellStyle name="40% - Accent1 5 2 3 2" xfId="17394" xr:uid="{575F9E30-8645-4CA2-8B5B-C0C50FA891BA}"/>
    <cellStyle name="40% - Accent1 5 2 3 3" xfId="17395" xr:uid="{3EBADB16-824B-476E-BEA8-D7CD1BA1A04D}"/>
    <cellStyle name="40% - Accent1 5 2 3_AVA DVA EL" xfId="17396" xr:uid="{B5620DD3-ED31-4511-BBBB-1EC932C4BA4F}"/>
    <cellStyle name="40% - Accent1 5 2 4" xfId="17397" xr:uid="{BD8CC6B2-8F03-43DC-A7FF-6BE98145486B}"/>
    <cellStyle name="40% - Accent1 5 2 4 2" xfId="17398" xr:uid="{AC1EB806-3E3B-457A-AE63-15BED3D32F9E}"/>
    <cellStyle name="40% - Accent1 5 2 4 3" xfId="17399" xr:uid="{5AE851E4-FD0F-4A06-AC0A-8D001FA5895E}"/>
    <cellStyle name="40% - Accent1 5 2 4_AVA DVA EL" xfId="17400" xr:uid="{18706793-5243-40A8-A04F-BDCCC1EBB8D8}"/>
    <cellStyle name="40% - Accent1 5 2 5" xfId="17401" xr:uid="{2CEAFF66-D227-462D-98A3-B91F90881F81}"/>
    <cellStyle name="40% - Accent1 5 2 5 2" xfId="17402" xr:uid="{9FFBC9C3-0DF3-4C6F-83E3-5CA7FDB2FE8E}"/>
    <cellStyle name="40% - Accent1 5 2 5 3" xfId="17403" xr:uid="{0920E278-350F-4D56-98A0-C5B7EB8AA3B7}"/>
    <cellStyle name="40% - Accent1 5 2 5_AVA DVA EL" xfId="17404" xr:uid="{9ACEACC1-24A6-4B11-9E2A-101E2E280CEE}"/>
    <cellStyle name="40% - Accent1 5 2 6" xfId="17405" xr:uid="{EF14871F-0040-4D9D-82BA-6D0653054A94}"/>
    <cellStyle name="40% - Accent1 5 2 6 2" xfId="17406" xr:uid="{DE52F3B7-2072-439E-98A0-13F990AACE6B}"/>
    <cellStyle name="40% - Accent1 5 2 6 3" xfId="17407" xr:uid="{32AAD0BA-F272-47A1-9A99-6CC7ECFF2561}"/>
    <cellStyle name="40% - Accent1 5 2 6_AVA DVA EL" xfId="17408" xr:uid="{F698292D-8273-4BE6-B3E4-91C649DEA38F}"/>
    <cellStyle name="40% - Accent1 5 2 7" xfId="17409" xr:uid="{E7C585D1-BACB-4C19-8052-C6C0C5F49744}"/>
    <cellStyle name="40% - Accent1 5 2 7 2" xfId="17410" xr:uid="{2C91AD10-0731-42A2-B843-E22EC90420EF}"/>
    <cellStyle name="40% - Accent1 5 2 7 3" xfId="17411" xr:uid="{82AAC570-C50B-4D39-87AC-BD34CE46B6D5}"/>
    <cellStyle name="40% - Accent1 5 2 7_AVA DVA EL" xfId="17412" xr:uid="{630F7E82-B96B-4200-A901-EC12AAA1CB15}"/>
    <cellStyle name="40% - Accent1 5 2 8" xfId="17413" xr:uid="{795AE437-5EF6-4425-B3BB-6553C8FB4D90}"/>
    <cellStyle name="40% - Accent1 5 2 8 2" xfId="17414" xr:uid="{7291B6AE-9B2F-4A5E-9739-99FD3792C38E}"/>
    <cellStyle name="40% - Accent1 5 2 8 3" xfId="17415" xr:uid="{E34D420F-41A3-40CA-8A66-5749CDEC5F21}"/>
    <cellStyle name="40% - Accent1 5 2 8_AVA DVA EL" xfId="17416" xr:uid="{2EC2659B-0C24-4192-B383-1A06826E0416}"/>
    <cellStyle name="40% - Accent1 5 2 9" xfId="17417" xr:uid="{36AEB235-BB92-4211-A5BF-F2B0E08AE732}"/>
    <cellStyle name="40% - Accent1 5 2 9 2" xfId="17418" xr:uid="{F323B2FA-1A77-4D45-BBB3-7BE0AD0E833F}"/>
    <cellStyle name="40% - Accent1 5 2 9 3" xfId="17419" xr:uid="{5E40084E-A629-4DDE-A676-EBF78C936BC0}"/>
    <cellStyle name="40% - Accent1 5 2 9_AVA DVA EL" xfId="17420" xr:uid="{8166AEED-2AF3-4EE8-9F0E-9928CC8774DF}"/>
    <cellStyle name="40% - Accent1 5 2_AVA DVA EL" xfId="17421" xr:uid="{92D40F76-7CCE-46EB-93F1-062EA9E9E7D9}"/>
    <cellStyle name="40% - Accent1 5 3" xfId="17422" xr:uid="{05A4575B-6CE9-4B28-B2FA-BB07A8ECDC2B}"/>
    <cellStyle name="40% - Accent1 5 3 2" xfId="17423" xr:uid="{5A062438-2DC9-49D3-83AA-75CAF867550D}"/>
    <cellStyle name="40% - Accent1 5 3 2 2" xfId="17424" xr:uid="{EA4A3C56-D656-48BE-850F-66E07811A2F0}"/>
    <cellStyle name="40% - Accent1 5 3 2 3" xfId="17425" xr:uid="{947F59D1-221D-4856-9284-64B5BDC9398C}"/>
    <cellStyle name="40% - Accent1 5 3 2_AVA DVA EL" xfId="17426" xr:uid="{EC557075-001B-451D-9D8D-0DCD9DF567D3}"/>
    <cellStyle name="40% - Accent1 5 3 3" xfId="17427" xr:uid="{F6FAAE12-C3CD-4526-8321-06D0FD3AA6AE}"/>
    <cellStyle name="40% - Accent1 5 3 3 2" xfId="17428" xr:uid="{14ED0859-1B29-4B02-93B7-DB5F8D6E8F0B}"/>
    <cellStyle name="40% - Accent1 5 3 3 3" xfId="17429" xr:uid="{6BAE842D-34DF-42FB-B20F-90961CC673FD}"/>
    <cellStyle name="40% - Accent1 5 3 3_AVA DVA EL" xfId="17430" xr:uid="{C28ED6A3-0973-4A3B-879B-23CEAC430D64}"/>
    <cellStyle name="40% - Accent1 5 3 4" xfId="17431" xr:uid="{2F9FC41B-0972-426A-9D35-5E035C6CCD40}"/>
    <cellStyle name="40% - Accent1 5 3 5" xfId="17432" xr:uid="{C43B991F-E936-4010-8F74-0121CB3C81DB}"/>
    <cellStyle name="40% - Accent1 5 3_AVA DVA EL" xfId="17433" xr:uid="{C29A99A2-0B73-4078-AADB-BDC5819D1836}"/>
    <cellStyle name="40% - Accent1 5 4" xfId="17434" xr:uid="{836D6959-275D-4FDB-9ECF-4696F87D751B}"/>
    <cellStyle name="40% - Accent1 5 4 2" xfId="17435" xr:uid="{07263658-F5B1-4A9E-9D82-57EEB60C2CF5}"/>
    <cellStyle name="40% - Accent1 5 4 3" xfId="17436" xr:uid="{066E0941-994F-4EFB-BC68-EA43F9C2D41F}"/>
    <cellStyle name="40% - Accent1 5 4_AVA DVA EL" xfId="17437" xr:uid="{B55E96A7-FCE1-428E-BB19-E5C4EB555DE7}"/>
    <cellStyle name="40% - Accent1 5 5" xfId="17438" xr:uid="{2D15BCF2-9FE0-486F-9AD8-7BBBE540F681}"/>
    <cellStyle name="40% - Accent1 5 5 2" xfId="17439" xr:uid="{DB3870E1-5D68-400C-BCE0-8BEF07B461EA}"/>
    <cellStyle name="40% - Accent1 5 5 3" xfId="17440" xr:uid="{26AA1546-AFE1-4127-956D-318A6CC07A6F}"/>
    <cellStyle name="40% - Accent1 5 5_AVA DVA EL" xfId="17441" xr:uid="{E51D9FA3-FD42-41C8-A12E-AA4C4337DFF6}"/>
    <cellStyle name="40% - Accent1 5 6" xfId="17442" xr:uid="{CB06DDF9-A227-4E23-AB4D-CEE873DFD1EA}"/>
    <cellStyle name="40% - Accent1 5 6 2" xfId="17443" xr:uid="{CBDE29C0-6745-42B5-8AF5-4F4608E2DA95}"/>
    <cellStyle name="40% - Accent1 5 6 3" xfId="17444" xr:uid="{F9AB68C7-4CEB-48E5-971D-195E056743CA}"/>
    <cellStyle name="40% - Accent1 5 6_AVA DVA EL" xfId="17445" xr:uid="{EA2758E2-F3D6-4E27-A38B-9F29762217A1}"/>
    <cellStyle name="40% - Accent1 5 7" xfId="17446" xr:uid="{2DC279B1-164C-4ED5-94CE-42BDE196C9BE}"/>
    <cellStyle name="40% - Accent1 5 7 2" xfId="17447" xr:uid="{846A5962-86BE-44BF-9B3B-D46E077CC72B}"/>
    <cellStyle name="40% - Accent1 5 7 3" xfId="17448" xr:uid="{E0C46510-6BC4-4015-BEAC-89B305ACE653}"/>
    <cellStyle name="40% - Accent1 5 7_AVA DVA EL" xfId="17449" xr:uid="{197BB0A8-AE5C-468F-AEE7-78141D53CAEB}"/>
    <cellStyle name="40% - Accent1 5 8" xfId="17450" xr:uid="{7ED22AE0-FB11-450B-B1C2-6B6959D1FBE4}"/>
    <cellStyle name="40% - Accent1 5 8 2" xfId="17451" xr:uid="{65006B46-5C0E-4BE0-9AAA-23BB884F5FAB}"/>
    <cellStyle name="40% - Accent1 5 8 3" xfId="17452" xr:uid="{499DDF15-561B-4BB5-A766-D467CF11DE3C}"/>
    <cellStyle name="40% - Accent1 5 8_AVA DVA EL" xfId="17453" xr:uid="{138F5069-DA00-4E51-A4B0-01617CEEB721}"/>
    <cellStyle name="40% - Accent1 5 9" xfId="17454" xr:uid="{9F1AFBCC-0FF8-434C-AA63-D15AC4DC0514}"/>
    <cellStyle name="40% - Accent1 5 9 2" xfId="17455" xr:uid="{5CACDEB9-B2A8-4991-96BA-4FAAC4691A40}"/>
    <cellStyle name="40% - Accent1 5 9 3" xfId="17456" xr:uid="{14E14155-1815-43D5-B517-50BCB0C127DD}"/>
    <cellStyle name="40% - Accent1 5 9_AVA DVA EL" xfId="17457" xr:uid="{F0B30E93-7A38-4B9B-B9F9-0C5CD3026FC6}"/>
    <cellStyle name="40% - Accent1 5_AVA DVA EL" xfId="17458" xr:uid="{5085C930-0AA7-4C1A-8BAE-2A62EB8A9B2B}"/>
    <cellStyle name="40% - Accent1 50" xfId="51526" xr:uid="{31ECFBCE-4473-4B08-97FE-7941EBAEE2C3}"/>
    <cellStyle name="40% - Accent1 51" xfId="51527" xr:uid="{085D32F2-FCCB-44CB-97E4-23AF9E6C5347}"/>
    <cellStyle name="40% - Accent1 52" xfId="51528" xr:uid="{53882450-FC0D-487E-90EC-D7CB1ECC7142}"/>
    <cellStyle name="40% - Accent1 53" xfId="51529" xr:uid="{37BE5871-D262-4252-BA80-11089B5FE877}"/>
    <cellStyle name="40% - Accent1 54" xfId="51530" xr:uid="{42685462-BA84-43B7-A6DD-EDC81144A762}"/>
    <cellStyle name="40% - Accent1 55" xfId="51531" xr:uid="{F02A1381-50DB-4AB8-98F1-DC56833B62A6}"/>
    <cellStyle name="40% - Accent1 56" xfId="51532" xr:uid="{A8627A2C-73A7-4F8B-8DFA-BFECBAF48323}"/>
    <cellStyle name="40% - Accent1 57" xfId="51533" xr:uid="{DC2A4261-5B98-4CFA-97A7-24354C7F5A04}"/>
    <cellStyle name="40% - Accent1 58" xfId="51534" xr:uid="{EEA37AC1-A6AF-4646-AE6B-48E5A586DB2F}"/>
    <cellStyle name="40% - Accent1 59" xfId="51535" xr:uid="{3D1023E7-359B-4596-AF31-6D1EFF9B765A}"/>
    <cellStyle name="40% - Accent1 6" xfId="17459" xr:uid="{D80C95AE-64F5-43AF-9E9A-6C075FFE6319}"/>
    <cellStyle name="40% - Accent1 6 10" xfId="17460" xr:uid="{EFEBE94F-654A-406F-8DBB-EBCD50C3236B}"/>
    <cellStyle name="40% - Accent1 6 10 2" xfId="17461" xr:uid="{79B57B2B-8E1D-4985-B4E1-ECBA4C30E0C7}"/>
    <cellStyle name="40% - Accent1 6 10 3" xfId="17462" xr:uid="{B4C87E39-06AE-4F0B-ACC7-7C42DC9556CA}"/>
    <cellStyle name="40% - Accent1 6 10_AVA DVA EL" xfId="17463" xr:uid="{1CEE7304-E5A8-4198-9904-E870388A525E}"/>
    <cellStyle name="40% - Accent1 6 11" xfId="17464" xr:uid="{1C64837D-7D13-4465-BD99-02CE0EABE7DC}"/>
    <cellStyle name="40% - Accent1 6 11 2" xfId="17465" xr:uid="{5C64E4B6-D8F7-4E59-ACF8-78CE0C9D196D}"/>
    <cellStyle name="40% - Accent1 6 11 3" xfId="17466" xr:uid="{C5E0AF2F-BC30-4758-A4E8-6D74E7C98718}"/>
    <cellStyle name="40% - Accent1 6 11_AVA DVA EL" xfId="17467" xr:uid="{C3253C18-F567-447A-8E2A-D2AC31BB9AA2}"/>
    <cellStyle name="40% - Accent1 6 12" xfId="17468" xr:uid="{81058336-7D13-4F8D-AF1B-77A9C0AFB5D2}"/>
    <cellStyle name="40% - Accent1 6 2" xfId="17469" xr:uid="{5B1D38B3-3F86-4A76-9E1E-89EC72F09628}"/>
    <cellStyle name="40% - Accent1 6 2 10" xfId="17470" xr:uid="{3BC31376-9457-493F-A362-892F4617D8AC}"/>
    <cellStyle name="40% - Accent1 6 2 11" xfId="17471" xr:uid="{C12BC0C4-22D1-4455-B67F-217C4F2C7F97}"/>
    <cellStyle name="40% - Accent1 6 2 2" xfId="17472" xr:uid="{526FC1DF-37B0-4CC3-8C63-B2E16BBAC7E4}"/>
    <cellStyle name="40% - Accent1 6 2 2 2" xfId="17473" xr:uid="{8F8ACFE2-DBF1-4C37-8309-7852C65F5616}"/>
    <cellStyle name="40% - Accent1 6 2 2 2 2" xfId="17474" xr:uid="{9996C525-0E81-45EB-9992-7A3BB74352D7}"/>
    <cellStyle name="40% - Accent1 6 2 2 2 3" xfId="17475" xr:uid="{C664F2D1-BD88-4304-B9DE-378D609407C9}"/>
    <cellStyle name="40% - Accent1 6 2 2 2_AVA DVA EL" xfId="17476" xr:uid="{7D44D463-98CC-4931-9571-F1CD35E96524}"/>
    <cellStyle name="40% - Accent1 6 2 2 3" xfId="17477" xr:uid="{B69CEDEA-CA8C-4AAA-8A4B-BB83390AA845}"/>
    <cellStyle name="40% - Accent1 6 2 2 3 2" xfId="17478" xr:uid="{EEDDD3C2-A181-4730-A175-6F51399F818E}"/>
    <cellStyle name="40% - Accent1 6 2 2 3 3" xfId="17479" xr:uid="{96C614FB-3709-431B-B434-B27F370568AF}"/>
    <cellStyle name="40% - Accent1 6 2 2 3_AVA DVA EL" xfId="17480" xr:uid="{F6F2388D-00A2-4F0E-9757-6D159AD6E42E}"/>
    <cellStyle name="40% - Accent1 6 2 2 4" xfId="17481" xr:uid="{5C720C94-69BD-4D13-911F-22263D4FBB02}"/>
    <cellStyle name="40% - Accent1 6 2 2 5" xfId="17482" xr:uid="{D79F3DFD-D659-4976-853D-E6E3558354C6}"/>
    <cellStyle name="40% - Accent1 6 2 2_AVA DVA EL" xfId="17483" xr:uid="{50CC4768-A043-44A1-8756-25B2734A858D}"/>
    <cellStyle name="40% - Accent1 6 2 3" xfId="17484" xr:uid="{F85A7D0C-5D1F-44AE-910C-95C8DF689995}"/>
    <cellStyle name="40% - Accent1 6 2 3 2" xfId="17485" xr:uid="{CDF7E133-292F-4E90-A8C0-3B2E382A5D36}"/>
    <cellStyle name="40% - Accent1 6 2 3 3" xfId="17486" xr:uid="{11D3EEC9-AE69-4E5F-A172-DF05B27F3EF9}"/>
    <cellStyle name="40% - Accent1 6 2 3_AVA DVA EL" xfId="17487" xr:uid="{9C184A6D-8468-4032-880E-9684A48D6AA3}"/>
    <cellStyle name="40% - Accent1 6 2 4" xfId="17488" xr:uid="{F227DE2A-C24F-4332-96F4-DE48B41FB4B5}"/>
    <cellStyle name="40% - Accent1 6 2 4 2" xfId="17489" xr:uid="{04E17A0F-5742-4AA4-943E-46EBC17FB5BF}"/>
    <cellStyle name="40% - Accent1 6 2 4 3" xfId="17490" xr:uid="{9A76FBAF-78D8-4548-A594-49AF7A3C646C}"/>
    <cellStyle name="40% - Accent1 6 2 4_AVA DVA EL" xfId="17491" xr:uid="{AF0EA0C6-CB2A-4E23-9529-CA216D6802D3}"/>
    <cellStyle name="40% - Accent1 6 2 5" xfId="17492" xr:uid="{90F6A112-8222-4136-92C8-85FD3EECECD5}"/>
    <cellStyle name="40% - Accent1 6 2 5 2" xfId="17493" xr:uid="{EAF262B7-1651-4F94-ADBD-EC5A517782EB}"/>
    <cellStyle name="40% - Accent1 6 2 5 3" xfId="17494" xr:uid="{0CF5625D-071E-4EE8-A63F-CE382C8EAA5D}"/>
    <cellStyle name="40% - Accent1 6 2 5_AVA DVA EL" xfId="17495" xr:uid="{64C97BE1-63D8-4E8C-A0E1-BBA90A6B7246}"/>
    <cellStyle name="40% - Accent1 6 2 6" xfId="17496" xr:uid="{E05C9D50-EECB-4CE2-92EE-C67DB9DB8447}"/>
    <cellStyle name="40% - Accent1 6 2 6 2" xfId="17497" xr:uid="{4AA5970A-AA82-4F02-8130-2C31250151F3}"/>
    <cellStyle name="40% - Accent1 6 2 6 3" xfId="17498" xr:uid="{1AB25F54-7019-46F9-AB56-86087107BDAD}"/>
    <cellStyle name="40% - Accent1 6 2 6_AVA DVA EL" xfId="17499" xr:uid="{E27DB5C3-511C-4852-B161-B1757931CAB1}"/>
    <cellStyle name="40% - Accent1 6 2 7" xfId="17500" xr:uid="{D91C348B-2E8C-42A3-9522-6293F14213BA}"/>
    <cellStyle name="40% - Accent1 6 2 7 2" xfId="17501" xr:uid="{7756E697-3437-4081-9CD5-88020AA638D9}"/>
    <cellStyle name="40% - Accent1 6 2 7 3" xfId="17502" xr:uid="{C0A5C7B5-3000-4414-999B-18352911C793}"/>
    <cellStyle name="40% - Accent1 6 2 7_AVA DVA EL" xfId="17503" xr:uid="{4F27EE80-4BE9-48B8-8296-CD4A05E08807}"/>
    <cellStyle name="40% - Accent1 6 2 8" xfId="17504" xr:uid="{717794C2-B4D9-4D85-8975-4FB470C3E2CC}"/>
    <cellStyle name="40% - Accent1 6 2 8 2" xfId="17505" xr:uid="{E81F531B-6F21-469D-9189-1E556100A1E1}"/>
    <cellStyle name="40% - Accent1 6 2 8 3" xfId="17506" xr:uid="{CF6A86AA-1482-42FD-8182-3D5D69B0E34C}"/>
    <cellStyle name="40% - Accent1 6 2 8_AVA DVA EL" xfId="17507" xr:uid="{14753FEE-DDDF-4F1B-BF1F-49971B14920C}"/>
    <cellStyle name="40% - Accent1 6 2 9" xfId="17508" xr:uid="{861882F9-63D3-4699-82B2-B175B3109B11}"/>
    <cellStyle name="40% - Accent1 6 2 9 2" xfId="17509" xr:uid="{46430F08-049A-43A4-A5DA-A429EBB076D9}"/>
    <cellStyle name="40% - Accent1 6 2 9 3" xfId="17510" xr:uid="{19A7A3D3-18E7-4526-A54A-4BE68A3F5844}"/>
    <cellStyle name="40% - Accent1 6 2 9_AVA DVA EL" xfId="17511" xr:uid="{950F0543-E8A1-4C15-BEA4-DEEBA7F21908}"/>
    <cellStyle name="40% - Accent1 6 2_AVA DVA EL" xfId="17512" xr:uid="{D20DC85F-3003-4F7C-B380-D1079EBC9562}"/>
    <cellStyle name="40% - Accent1 6 3" xfId="17513" xr:uid="{FEC6803D-5198-4B41-B3DF-20C6B4E0D59E}"/>
    <cellStyle name="40% - Accent1 6 3 2" xfId="17514" xr:uid="{971E518E-55BF-4834-9421-1273667EF835}"/>
    <cellStyle name="40% - Accent1 6 3 2 2" xfId="17515" xr:uid="{5AB50963-DD9B-4CE8-A6D4-994831B09C44}"/>
    <cellStyle name="40% - Accent1 6 3 2 3" xfId="17516" xr:uid="{084B04C4-46BA-4558-9091-5507BB47EB58}"/>
    <cellStyle name="40% - Accent1 6 3 2_AVA DVA EL" xfId="17517" xr:uid="{02DF4161-50B8-4823-90FF-33114F2C242B}"/>
    <cellStyle name="40% - Accent1 6 3 3" xfId="17518" xr:uid="{295BABC4-45A0-449B-86B3-2E2D99AD62C8}"/>
    <cellStyle name="40% - Accent1 6 3 3 2" xfId="17519" xr:uid="{47D62530-A37B-48A4-9B00-1836E64FC0A4}"/>
    <cellStyle name="40% - Accent1 6 3 3 3" xfId="17520" xr:uid="{19113D4D-D70D-481E-A291-569B8EDA149E}"/>
    <cellStyle name="40% - Accent1 6 3 3_AVA DVA EL" xfId="17521" xr:uid="{3EE6FF28-3FD2-4F94-A816-D205830A7A8D}"/>
    <cellStyle name="40% - Accent1 6 3 4" xfId="17522" xr:uid="{3AA8E682-730D-4360-A1AF-3EA894C111DF}"/>
    <cellStyle name="40% - Accent1 6 3 5" xfId="17523" xr:uid="{3CC27BEE-82E8-4C02-9652-7C2215156CD6}"/>
    <cellStyle name="40% - Accent1 6 3_AVA DVA EL" xfId="17524" xr:uid="{DF11C6A0-7350-41F3-983A-FAE3D5FADFD0}"/>
    <cellStyle name="40% - Accent1 6 4" xfId="17525" xr:uid="{3D47E2C4-C2D1-49B5-BB2C-90EED07C5903}"/>
    <cellStyle name="40% - Accent1 6 4 2" xfId="17526" xr:uid="{8C06C329-051D-42BA-A6F5-F3643CE1F309}"/>
    <cellStyle name="40% - Accent1 6 4 3" xfId="17527" xr:uid="{1BE66664-CAF5-4BCB-BEA4-CBB8EDFFD1A1}"/>
    <cellStyle name="40% - Accent1 6 4_AVA DVA EL" xfId="17528" xr:uid="{64ED10C8-6353-479D-98F5-5CDB0597E675}"/>
    <cellStyle name="40% - Accent1 6 5" xfId="17529" xr:uid="{633F943F-914F-49FF-82B0-74A980D82EBF}"/>
    <cellStyle name="40% - Accent1 6 5 2" xfId="17530" xr:uid="{DAFE5468-80C7-4CC2-A84D-40AE98510981}"/>
    <cellStyle name="40% - Accent1 6 5 3" xfId="17531" xr:uid="{EB52174C-D724-48F1-B304-6285FD4A7908}"/>
    <cellStyle name="40% - Accent1 6 5_AVA DVA EL" xfId="17532" xr:uid="{C591C3BF-67C5-4D7E-B5CC-3D8A64A2BAE8}"/>
    <cellStyle name="40% - Accent1 6 6" xfId="17533" xr:uid="{E0462B24-347E-4E0C-BC1D-B2EAA160B570}"/>
    <cellStyle name="40% - Accent1 6 6 2" xfId="17534" xr:uid="{C4C0B35F-62C9-46E4-8E3C-A8CC8351B35E}"/>
    <cellStyle name="40% - Accent1 6 6 3" xfId="17535" xr:uid="{F2684FB8-7894-4089-BB25-49A9827EF1E7}"/>
    <cellStyle name="40% - Accent1 6 6_AVA DVA EL" xfId="17536" xr:uid="{F66D4F41-582C-4C81-BB67-22F08CABB860}"/>
    <cellStyle name="40% - Accent1 6 7" xfId="17537" xr:uid="{6452CBD4-8416-4A18-ABC3-B1DC5C88E357}"/>
    <cellStyle name="40% - Accent1 6 7 2" xfId="17538" xr:uid="{11162FA1-EE42-4F36-BC54-04B678706AD3}"/>
    <cellStyle name="40% - Accent1 6 7 3" xfId="17539" xr:uid="{E8D9DFEF-A2F7-4DC6-941B-7EC4CACA59AE}"/>
    <cellStyle name="40% - Accent1 6 7_AVA DVA EL" xfId="17540" xr:uid="{5624D1AF-13BF-49C7-9477-F05F7B56B52C}"/>
    <cellStyle name="40% - Accent1 6 8" xfId="17541" xr:uid="{85648602-10DA-4B82-A5A8-41E20D82E939}"/>
    <cellStyle name="40% - Accent1 6 8 2" xfId="17542" xr:uid="{0AB8D23D-75AF-4460-9EEF-181CB20A7B99}"/>
    <cellStyle name="40% - Accent1 6 8 3" xfId="17543" xr:uid="{6A0EE980-92F0-4BF1-A355-5EDB5ED605F6}"/>
    <cellStyle name="40% - Accent1 6 8_AVA DVA EL" xfId="17544" xr:uid="{FE67F9EC-0B41-4BDC-99DC-DC6A81C33A19}"/>
    <cellStyle name="40% - Accent1 6 9" xfId="17545" xr:uid="{CC7E0FDD-50E6-4599-84ED-E5FD00AC8BCA}"/>
    <cellStyle name="40% - Accent1 6 9 2" xfId="17546" xr:uid="{9A6C118A-2289-4CFC-9EBE-A3BD2EEDA02E}"/>
    <cellStyle name="40% - Accent1 6 9 3" xfId="17547" xr:uid="{87407B17-849F-4C53-AAD5-24EFFEAFDB98}"/>
    <cellStyle name="40% - Accent1 6 9_AVA DVA EL" xfId="17548" xr:uid="{C51E08D0-8147-4C06-90B9-C901F518288A}"/>
    <cellStyle name="40% - Accent1 6_AVA DVA EL" xfId="17549" xr:uid="{1035A3F4-6C78-4963-B071-D65FCF7775DD}"/>
    <cellStyle name="40% - Accent1 60" xfId="51536" xr:uid="{35D52015-A019-44F5-AB9C-FAA7B6261A62}"/>
    <cellStyle name="40% - Accent1 61" xfId="51537" xr:uid="{93918DE2-28B2-4425-9D8A-53363D214CAE}"/>
    <cellStyle name="40% - Accent1 62" xfId="51538" xr:uid="{B7788B87-8F38-4A79-8EEA-AE1BE21BB185}"/>
    <cellStyle name="40% - Accent1 63" xfId="51539" xr:uid="{26EAE33E-7666-4548-969A-3FDCEAEEEA6D}"/>
    <cellStyle name="40% - Accent1 64" xfId="51540" xr:uid="{B4655FC3-EBAE-4676-878A-AE45B3CE0093}"/>
    <cellStyle name="40% - Accent1 65" xfId="51541" xr:uid="{9E259B60-7E7F-47A8-B576-221769C68C75}"/>
    <cellStyle name="40% - Accent1 66" xfId="51542" xr:uid="{B8F6448A-2C6A-4241-A11F-8843FCD09B49}"/>
    <cellStyle name="40% - Accent1 67" xfId="51543" xr:uid="{CB8D7861-38A9-489C-A71D-6AC782F65CBB}"/>
    <cellStyle name="40% - Accent1 68" xfId="51544" xr:uid="{C2E3B095-B6DB-4E97-92C7-F8424B5872BE}"/>
    <cellStyle name="40% - Accent1 69" xfId="51545" xr:uid="{C76A7B12-0C13-40CC-914D-FCE15F590313}"/>
    <cellStyle name="40% - Accent1 7" xfId="17550" xr:uid="{8EA68F22-6CDB-4474-A5A5-F21C0EE5931D}"/>
    <cellStyle name="40% - Accent1 7 10" xfId="17551" xr:uid="{8D37E53B-1CCD-4E64-B761-EAED3915E4E4}"/>
    <cellStyle name="40% - Accent1 7 10 2" xfId="17552" xr:uid="{11F86ADC-9E0C-442C-B231-D4CE72DACCF2}"/>
    <cellStyle name="40% - Accent1 7 10 3" xfId="17553" xr:uid="{6901E5E1-469F-49BF-936A-E362446BAACC}"/>
    <cellStyle name="40% - Accent1 7 10_AVA DVA EL" xfId="17554" xr:uid="{FAC9955D-459E-4C0E-AE88-2197157B72FF}"/>
    <cellStyle name="40% - Accent1 7 11" xfId="17555" xr:uid="{E0372A5B-57BF-48F3-9855-B4DC371EF846}"/>
    <cellStyle name="40% - Accent1 7 2" xfId="17556" xr:uid="{761DDCCC-9427-4036-8916-5DC60245B0FF}"/>
    <cellStyle name="40% - Accent1 7 2 2" xfId="17557" xr:uid="{C166F40F-5255-45C3-99B5-C4141B6C1856}"/>
    <cellStyle name="40% - Accent1 7 2 2 2" xfId="17558" xr:uid="{5441FF55-6BEC-49D6-97F2-E4E4D8DB8217}"/>
    <cellStyle name="40% - Accent1 7 2 2 3" xfId="17559" xr:uid="{08DD6705-96C5-4D51-A8D0-B02B0181C354}"/>
    <cellStyle name="40% - Accent1 7 2 2_AVA DVA EL" xfId="17560" xr:uid="{9707B944-F8F6-4491-97AF-D4AEF08D61A4}"/>
    <cellStyle name="40% - Accent1 7 2 3" xfId="17561" xr:uid="{13168DC9-0C5F-4846-870A-BD6A6AEA41C5}"/>
    <cellStyle name="40% - Accent1 7 2 3 2" xfId="17562" xr:uid="{230F12EC-A964-4F4A-837F-EA207D5995D2}"/>
    <cellStyle name="40% - Accent1 7 2 3 3" xfId="17563" xr:uid="{5AF9F718-D049-4A0A-B247-BB70C282FA89}"/>
    <cellStyle name="40% - Accent1 7 2 3_AVA DVA EL" xfId="17564" xr:uid="{7AF2C9F8-7C14-4BFC-B677-11DBE9E54775}"/>
    <cellStyle name="40% - Accent1 7 2 4" xfId="17565" xr:uid="{4DB68B73-5B6C-42AA-841D-E0F08C795E54}"/>
    <cellStyle name="40% - Accent1 7 2 5" xfId="17566" xr:uid="{C57A56E9-39DE-4225-9788-938CEE67620C}"/>
    <cellStyle name="40% - Accent1 7 2_AVA DVA EL" xfId="17567" xr:uid="{B6923B5D-8E97-4695-80CC-F598310B6AC7}"/>
    <cellStyle name="40% - Accent1 7 3" xfId="17568" xr:uid="{A04B3020-7E01-4543-BF45-80A573408669}"/>
    <cellStyle name="40% - Accent1 7 3 2" xfId="17569" xr:uid="{CEA49681-38EC-45C4-AE60-CBB900943900}"/>
    <cellStyle name="40% - Accent1 7 3 3" xfId="17570" xr:uid="{EB911A90-CB5A-445A-A761-3190730E13B8}"/>
    <cellStyle name="40% - Accent1 7 3_AVA DVA EL" xfId="17571" xr:uid="{7B02AD61-3C80-40F4-8FA5-4894350F16B4}"/>
    <cellStyle name="40% - Accent1 7 4" xfId="17572" xr:uid="{1082D1C7-D0FA-4BF9-890B-548081D21F44}"/>
    <cellStyle name="40% - Accent1 7 4 2" xfId="17573" xr:uid="{0ED56AC6-24DD-4F97-AD61-6EE5FE99C92D}"/>
    <cellStyle name="40% - Accent1 7 4 3" xfId="17574" xr:uid="{D1BB033B-17A0-40FE-8EB8-6D303310096C}"/>
    <cellStyle name="40% - Accent1 7 4_AVA DVA EL" xfId="17575" xr:uid="{5F4E1293-D0EE-4524-96A3-9E188880434E}"/>
    <cellStyle name="40% - Accent1 7 5" xfId="17576" xr:uid="{9409FC51-3D64-467B-AC53-FF8BC73435FE}"/>
    <cellStyle name="40% - Accent1 7 5 2" xfId="17577" xr:uid="{ABA22EF4-1A73-4EE6-8260-A7AD729196D1}"/>
    <cellStyle name="40% - Accent1 7 5 3" xfId="17578" xr:uid="{4BC84116-7278-4E5A-BCFD-C6B5E810BFDB}"/>
    <cellStyle name="40% - Accent1 7 5_AVA DVA EL" xfId="17579" xr:uid="{88D1A6DB-DCC2-47DA-A45C-F35C2A1D2878}"/>
    <cellStyle name="40% - Accent1 7 6" xfId="17580" xr:uid="{0C2ED846-E12A-4B24-ADB4-24C03B7788B3}"/>
    <cellStyle name="40% - Accent1 7 6 2" xfId="17581" xr:uid="{E7925066-9DA0-48DD-9059-0F7507634BC7}"/>
    <cellStyle name="40% - Accent1 7 6 3" xfId="17582" xr:uid="{937FC43B-C733-4A3E-9982-6CCC940A9AB7}"/>
    <cellStyle name="40% - Accent1 7 6_AVA DVA EL" xfId="17583" xr:uid="{EB564EB3-90F6-4FD8-9DB9-027FDA32A568}"/>
    <cellStyle name="40% - Accent1 7 7" xfId="17584" xr:uid="{47B3FC17-9D3A-4525-9ACC-690CA3D6BEB2}"/>
    <cellStyle name="40% - Accent1 7 7 2" xfId="17585" xr:uid="{C444F568-E04D-411C-94BE-DEF28ABA7F39}"/>
    <cellStyle name="40% - Accent1 7 7 3" xfId="17586" xr:uid="{1A88F59D-6C8E-45F5-9666-59C6E132E687}"/>
    <cellStyle name="40% - Accent1 7 7_AVA DVA EL" xfId="17587" xr:uid="{AB50761E-87C8-4887-837F-0B57584F36B2}"/>
    <cellStyle name="40% - Accent1 7 8" xfId="17588" xr:uid="{E016486D-C4C4-47EA-A9EF-322632E36416}"/>
    <cellStyle name="40% - Accent1 7 8 2" xfId="17589" xr:uid="{B2D8B4F4-B4C0-4986-A5B0-5EC64C85F73A}"/>
    <cellStyle name="40% - Accent1 7 8 3" xfId="17590" xr:uid="{D7184ABB-6018-4AB1-AA8D-1765E222218B}"/>
    <cellStyle name="40% - Accent1 7 8_AVA DVA EL" xfId="17591" xr:uid="{A97742B5-F532-4102-BD70-31968709145E}"/>
    <cellStyle name="40% - Accent1 7 9" xfId="17592" xr:uid="{8FDD90D3-E54C-4F8F-983A-0A3AD7546CFB}"/>
    <cellStyle name="40% - Accent1 7 9 2" xfId="17593" xr:uid="{DFDFA020-1D97-4D24-8BC6-D6B2625DA1B1}"/>
    <cellStyle name="40% - Accent1 7 9 3" xfId="17594" xr:uid="{B6FB3CFE-C9ED-419F-A34A-4C31CA6D3B5A}"/>
    <cellStyle name="40% - Accent1 7 9_AVA DVA EL" xfId="17595" xr:uid="{ACC4B031-ECB7-41DD-8AB9-D98DC12CAD91}"/>
    <cellStyle name="40% - Accent1 7_AVA DVA EL" xfId="17596" xr:uid="{57EDBFB0-77C2-411A-A806-2B95617C8758}"/>
    <cellStyle name="40% - Accent1 70" xfId="51546" xr:uid="{D64917A6-3451-4F46-A25A-CE59FC3229CD}"/>
    <cellStyle name="40% - Accent1 71" xfId="51547" xr:uid="{44144C2D-9651-4713-B69F-01DEA5E6657C}"/>
    <cellStyle name="40% - Accent1 8" xfId="17597" xr:uid="{9E000297-1C26-4F11-A364-6B5FEF326CA7}"/>
    <cellStyle name="40% - Accent1 8 10" xfId="17598" xr:uid="{13545B19-3640-4D59-A2A9-57D7B422B561}"/>
    <cellStyle name="40% - Accent1 8 10 2" xfId="17599" xr:uid="{28EFF980-FB45-4011-AD1A-FE6220BA27DC}"/>
    <cellStyle name="40% - Accent1 8 10 3" xfId="17600" xr:uid="{4FCD9267-77ED-4091-912A-C5EABC7F514B}"/>
    <cellStyle name="40% - Accent1 8 10_AVA DVA EL" xfId="17601" xr:uid="{D78E944A-E578-4A9A-A2C5-0ABA141ACE96}"/>
    <cellStyle name="40% - Accent1 8 11" xfId="17602" xr:uid="{20F08658-7ACB-4F0D-AF9A-965B72ACE5E8}"/>
    <cellStyle name="40% - Accent1 8 2" xfId="17603" xr:uid="{BA048272-CD33-4F88-BF66-158A3A60CFDA}"/>
    <cellStyle name="40% - Accent1 8 2 2" xfId="17604" xr:uid="{C6BA967B-0018-4C7A-BA27-03CC37AD4021}"/>
    <cellStyle name="40% - Accent1 8 2 2 2" xfId="17605" xr:uid="{61AA17AC-7F15-48D6-96C2-B2F49D51059F}"/>
    <cellStyle name="40% - Accent1 8 2 2 3" xfId="17606" xr:uid="{F4EB9A30-BE86-4663-9F21-783A77CABCBC}"/>
    <cellStyle name="40% - Accent1 8 2 2_AVA DVA EL" xfId="17607" xr:uid="{538EA385-5DBC-48C8-903E-FAC4C6C544F8}"/>
    <cellStyle name="40% - Accent1 8 2 3" xfId="17608" xr:uid="{B91BA716-067C-4AEF-B2BD-84B9D8BAF21A}"/>
    <cellStyle name="40% - Accent1 8 2 3 2" xfId="17609" xr:uid="{40514111-64A6-4FB2-BBDC-C38B01271096}"/>
    <cellStyle name="40% - Accent1 8 2 3 3" xfId="17610" xr:uid="{6908C982-3DE3-4DE6-B381-EA6AF291304C}"/>
    <cellStyle name="40% - Accent1 8 2 3_AVA DVA EL" xfId="17611" xr:uid="{ABC05D61-A377-4188-8ECA-B57B9FF85495}"/>
    <cellStyle name="40% - Accent1 8 2 4" xfId="17612" xr:uid="{CDB28090-6079-47D2-A6BC-749DFC5675B3}"/>
    <cellStyle name="40% - Accent1 8 2 5" xfId="17613" xr:uid="{ACE79479-51E6-4029-99E5-A7717CA0AD7C}"/>
    <cellStyle name="40% - Accent1 8 2_AVA DVA EL" xfId="17614" xr:uid="{5A50AF2F-BDA4-44E5-94A2-75C8E300A395}"/>
    <cellStyle name="40% - Accent1 8 3" xfId="17615" xr:uid="{7BF6A4B9-8EFE-4B47-A908-55513558FBE4}"/>
    <cellStyle name="40% - Accent1 8 3 2" xfId="17616" xr:uid="{7F1C0ED9-B276-4FC6-A957-CF79270DDCA1}"/>
    <cellStyle name="40% - Accent1 8 3 3" xfId="17617" xr:uid="{63249C97-3151-474E-8B5A-91485103E892}"/>
    <cellStyle name="40% - Accent1 8 3_AVA DVA EL" xfId="17618" xr:uid="{43AB2A30-E34E-4B7F-96FD-8463C4960B43}"/>
    <cellStyle name="40% - Accent1 8 4" xfId="17619" xr:uid="{34F2C14C-6F24-4945-AA86-8499F7E1E2F5}"/>
    <cellStyle name="40% - Accent1 8 4 2" xfId="17620" xr:uid="{24CD46D2-D169-4756-A66C-1AE52615A22B}"/>
    <cellStyle name="40% - Accent1 8 4 3" xfId="17621" xr:uid="{88E7203C-5B0C-4E29-8F79-B0248E403D9E}"/>
    <cellStyle name="40% - Accent1 8 4_AVA DVA EL" xfId="17622" xr:uid="{2E260D1D-CD52-47DB-9095-CC416CEE3FFC}"/>
    <cellStyle name="40% - Accent1 8 5" xfId="17623" xr:uid="{33790129-E2C7-4B5A-89BD-1CE8E4CCB1B3}"/>
    <cellStyle name="40% - Accent1 8 5 2" xfId="17624" xr:uid="{65F49B17-0706-4074-9D57-62458DBEDEA1}"/>
    <cellStyle name="40% - Accent1 8 5 3" xfId="17625" xr:uid="{FE49B2C2-0F9F-445A-BF19-E646802CA78C}"/>
    <cellStyle name="40% - Accent1 8 5_AVA DVA EL" xfId="17626" xr:uid="{09E9EB86-67EE-40CB-AE3F-6C8A948DA89C}"/>
    <cellStyle name="40% - Accent1 8 6" xfId="17627" xr:uid="{68CABCC2-2C74-40F3-BB8A-14F1EC82F53D}"/>
    <cellStyle name="40% - Accent1 8 6 2" xfId="17628" xr:uid="{003D2C87-544D-4FC7-B91B-6837E904E927}"/>
    <cellStyle name="40% - Accent1 8 6 3" xfId="17629" xr:uid="{66F0E724-C0EA-4E97-BDDD-6317768D460D}"/>
    <cellStyle name="40% - Accent1 8 6_AVA DVA EL" xfId="17630" xr:uid="{88F8B856-EAD5-4F03-A634-55A0C382E326}"/>
    <cellStyle name="40% - Accent1 8 7" xfId="17631" xr:uid="{51DFCFF0-6C87-4AD3-8C3B-CA0E873375FC}"/>
    <cellStyle name="40% - Accent1 8 7 2" xfId="17632" xr:uid="{FE3BCF2F-7F96-4E8C-A717-9E87593AF59C}"/>
    <cellStyle name="40% - Accent1 8 7 3" xfId="17633" xr:uid="{1C43F1C7-DE2B-442C-81F3-2FA22C31C513}"/>
    <cellStyle name="40% - Accent1 8 7_AVA DVA EL" xfId="17634" xr:uid="{20B5FE19-74B2-4324-B3A2-F725E6140806}"/>
    <cellStyle name="40% - Accent1 8 8" xfId="17635" xr:uid="{27F00470-BD6B-4F13-B333-8E9B0CB478E8}"/>
    <cellStyle name="40% - Accent1 8 8 2" xfId="17636" xr:uid="{756D22F7-7F2F-42CA-BDDA-D2567134817C}"/>
    <cellStyle name="40% - Accent1 8 8 3" xfId="17637" xr:uid="{C33130A5-C09B-4A59-ABE0-1C85B5F1D59E}"/>
    <cellStyle name="40% - Accent1 8 8_AVA DVA EL" xfId="17638" xr:uid="{E6E3F1FE-D86D-4581-92DE-E6DD735D5B70}"/>
    <cellStyle name="40% - Accent1 8 9" xfId="17639" xr:uid="{AC2270F9-7B5F-4ECC-8108-1B4E4B784227}"/>
    <cellStyle name="40% - Accent1 8 9 2" xfId="17640" xr:uid="{D81B6D13-B9C5-4561-83B9-E8361AEA4185}"/>
    <cellStyle name="40% - Accent1 8 9 3" xfId="17641" xr:uid="{A97A145D-29C9-43CD-9AF0-493AAE5A698F}"/>
    <cellStyle name="40% - Accent1 8 9_AVA DVA EL" xfId="17642" xr:uid="{AAEDE7AB-97D0-41CE-BB79-8A20824C7748}"/>
    <cellStyle name="40% - Accent1 8_AVA DVA EL" xfId="17643" xr:uid="{8F8EE645-E673-40F5-8D7A-AF7A4182F0D4}"/>
    <cellStyle name="40% - Accent1 9" xfId="17644" xr:uid="{76B98C8C-1B86-4E3E-B282-A703B96D8651}"/>
    <cellStyle name="40% - Accent1 9 2" xfId="17645" xr:uid="{C5A3912B-85B2-47A9-8A03-A16CA0768918}"/>
    <cellStyle name="40% - Accent1 9 2 2" xfId="17646" xr:uid="{1E68DA20-4712-4CF4-BC24-C53268E0DEAA}"/>
    <cellStyle name="40% - Accent1 9 2 3" xfId="17647" xr:uid="{5C1BA9EE-1E7D-4A2F-83B0-6B16C8B35243}"/>
    <cellStyle name="40% - Accent1 9 2_AVA DVA EL" xfId="17648" xr:uid="{D1593B44-2CFD-4102-A50B-69A15625AC1D}"/>
    <cellStyle name="40% - Accent1 9 3" xfId="17649" xr:uid="{C233A6B8-41B3-40EA-A2BD-23308A96751D}"/>
    <cellStyle name="40% - Accent1 9_AVA DVA EL" xfId="17650" xr:uid="{DA25C695-CF4D-4524-8D29-7169C54DEF66}"/>
    <cellStyle name="40% - Accent1_4Q16" xfId="17651" xr:uid="{37FD93DC-E0F0-4337-AFB8-94BD40456CFC}"/>
    <cellStyle name="40% - Accent2" xfId="4750" xr:uid="{9D7505D7-4D9A-44A3-BBFF-7F3E1BC65807}"/>
    <cellStyle name="40% - Accent2 10" xfId="17652" xr:uid="{B1239361-90AE-441D-A29A-527AD3C3DD4C}"/>
    <cellStyle name="40% - Accent2 10 2" xfId="17653" xr:uid="{E3667C6B-559D-4F95-8768-6A420824AAB6}"/>
    <cellStyle name="40% - Accent2 10 3" xfId="17654" xr:uid="{16BE9441-F7D4-4FC2-8E23-54D692CA4DCA}"/>
    <cellStyle name="40% - Accent2 10_AVA DVA EL" xfId="17655" xr:uid="{8D4BA847-FC98-4E1E-9110-3929973D610E}"/>
    <cellStyle name="40% - Accent2 11" xfId="17656" xr:uid="{1C4C2837-E77C-47D5-B7B3-FA123075D75A}"/>
    <cellStyle name="40% - Accent2 12" xfId="17657" xr:uid="{62A7B2E3-5920-4149-800B-43636C6B2D8B}"/>
    <cellStyle name="40% - Accent2 13" xfId="51548" xr:uid="{DC070004-F89A-4E39-9278-6CF3A3CC8E56}"/>
    <cellStyle name="40% - Accent2 14" xfId="42575" xr:uid="{B2D136AF-56BD-4C81-97E2-8BD6960C13C3}"/>
    <cellStyle name="40% - Accent2 15" xfId="42617" xr:uid="{0CDAFD17-C848-45B9-88E3-571FFDCB5133}"/>
    <cellStyle name="40% - Accent2 16" xfId="42655" xr:uid="{2913288B-F0DC-40E6-BB06-EF704E7A9095}"/>
    <cellStyle name="40% - Accent2 17" xfId="51549" xr:uid="{20190755-A3D7-476C-9196-16D8ECF0D8D1}"/>
    <cellStyle name="40% - Accent2 18" xfId="51550" xr:uid="{9A4E1297-C7D5-43AC-ABA6-8C82FFF7A4BE}"/>
    <cellStyle name="40% - Accent2 19" xfId="51551" xr:uid="{F5D6495F-2E59-4920-9BDE-C631AD0D7F1E}"/>
    <cellStyle name="40% - Accent2 2" xfId="4751" xr:uid="{163E4238-022E-4F26-AEDF-F940145B586A}"/>
    <cellStyle name="40% - Accent2 2 2" xfId="4752" xr:uid="{43F2E895-497C-4589-8FA1-F7FAC30726C3}"/>
    <cellStyle name="40% - Accent2 2 2 2" xfId="17658" xr:uid="{B14A3C09-34C9-4706-A112-3CF81B519986}"/>
    <cellStyle name="40% - Accent2 2 2 2 2" xfId="17659" xr:uid="{8030FA52-9AD0-4C8F-BBBD-855E8B9C4B94}"/>
    <cellStyle name="40% - Accent2 2 2 2 2 2" xfId="43738" xr:uid="{143F1377-1D4B-4544-AEE6-F32185418EE2}"/>
    <cellStyle name="40% - Accent2 2 2 2 2_Non-NII" xfId="43737" xr:uid="{4C4C6240-E46C-42C0-9491-11DFC3AA3D0F}"/>
    <cellStyle name="40% - Accent2 2 2 2 3" xfId="17660" xr:uid="{D20FE641-3920-407E-83B8-7F0EC2DE0011}"/>
    <cellStyle name="40% - Accent2 2 2 2 4" xfId="43739" xr:uid="{33CE1E7E-9424-4EF1-90E1-15B487AB57F4}"/>
    <cellStyle name="40% - Accent2 2 2 2_AVA DVA EL" xfId="17661" xr:uid="{685BBDF3-2A6A-40C2-B92F-2E799A92577C}"/>
    <cellStyle name="40% - Accent2 2 2 3" xfId="17662" xr:uid="{E24E363D-0E1F-43B9-989E-0571EB8A6C4A}"/>
    <cellStyle name="40% - Accent2 2 2 3 2" xfId="43741" xr:uid="{8FA453D8-AD4C-4B0E-B0B0-E2B3D9F5D781}"/>
    <cellStyle name="40% - Accent2 2 2 3_Non-NII" xfId="43740" xr:uid="{826C484D-AD15-4BF6-A2C5-877E5F3D8850}"/>
    <cellStyle name="40% - Accent2 2 2 4" xfId="43742" xr:uid="{7854F5C4-885E-42F2-B099-62BD456EC1B8}"/>
    <cellStyle name="40% - Accent2 2 2 5" xfId="43743" xr:uid="{3348738D-0ED0-4670-970E-82D2C43C71DB}"/>
    <cellStyle name="40% - Accent2 2 2 6" xfId="43744" xr:uid="{0F085C3D-D8ED-4841-BEA9-9CDF2811C8F2}"/>
    <cellStyle name="40% - Accent2 2 2_AVA DVA EL" xfId="17663" xr:uid="{930CF29C-EF5A-4484-A143-82AD99B2CC18}"/>
    <cellStyle name="40% - Accent2 2 3" xfId="17664" xr:uid="{31E69EE1-49C8-40AF-8C56-8D9742D80B8F}"/>
    <cellStyle name="40% - Accent2 2 3 2" xfId="17665" xr:uid="{684A99B9-E947-46B4-A25E-713C2BB93648}"/>
    <cellStyle name="40% - Accent2 2 3 2 2" xfId="17666" xr:uid="{750CE5A1-9EA9-4D65-BC67-036DDB960496}"/>
    <cellStyle name="40% - Accent2 2 3 2 3" xfId="17667" xr:uid="{508793A1-2EC9-4F73-96B8-284B1CCD88A7}"/>
    <cellStyle name="40% - Accent2 2 3 2_AVA DVA EL" xfId="17668" xr:uid="{FFE0D715-F8C1-4E81-8945-6FBC35C3A3C7}"/>
    <cellStyle name="40% - Accent2 2 3 3" xfId="17669" xr:uid="{F12607A7-4AA3-4E87-814C-AA77E643BD87}"/>
    <cellStyle name="40% - Accent2 2 3 4" xfId="43745" xr:uid="{E56A794B-C6D9-4D95-8E7F-92EF1FB9C130}"/>
    <cellStyle name="40% - Accent2 2 3_AVA DVA EL" xfId="17670" xr:uid="{06229F76-AAAE-4FE6-9E79-80801EC2A62D}"/>
    <cellStyle name="40% - Accent2 2 4" xfId="17671" xr:uid="{D009B507-D30A-4FBA-8FFF-DF5B01581E0A}"/>
    <cellStyle name="40% - Accent2 2 4 2" xfId="17672" xr:uid="{84091B6C-9C7E-4FB6-9981-1926136A793C}"/>
    <cellStyle name="40% - Accent2 2 4 3" xfId="17673" xr:uid="{56168D3B-AA92-475C-93EF-148E27D7A513}"/>
    <cellStyle name="40% - Accent2 2 4_AVA DVA EL" xfId="17674" xr:uid="{E8C73843-59EB-4B9A-B2B1-29E34801B02A}"/>
    <cellStyle name="40% - Accent2 2 5" xfId="17675" xr:uid="{DF357835-6136-4D39-9D72-8B48358876B6}"/>
    <cellStyle name="40% - Accent2 2 6" xfId="43746" xr:uid="{6D83D72A-6DB5-4814-BCC9-85A2A3CBF9C7}"/>
    <cellStyle name="40% - Accent2 2 7" xfId="43747" xr:uid="{E786B2E0-F21D-43E5-A744-E202A1A37807}"/>
    <cellStyle name="40% - Accent2 2 8" xfId="43748" xr:uid="{B78876AE-D0AD-42E2-A8D2-A445CF176AAF}"/>
    <cellStyle name="40% - Accent2 2_4Q16" xfId="17676" xr:uid="{AEA40F75-560B-4048-B312-166B86D37A9A}"/>
    <cellStyle name="40% - Accent2 20" xfId="51552" xr:uid="{4832B4C4-61CF-4FAB-8EF1-28594AE1104E}"/>
    <cellStyle name="40% - Accent2 21" xfId="51553" xr:uid="{CDE3E5A9-C2ED-48B8-BD1F-26C99615D4AC}"/>
    <cellStyle name="40% - Accent2 22" xfId="51554" xr:uid="{B1AE3150-7587-4385-A661-03DE10FAD9C8}"/>
    <cellStyle name="40% - Accent2 23" xfId="51555" xr:uid="{872EA760-8F6A-48AA-8A45-B385B1D73057}"/>
    <cellStyle name="40% - Accent2 24" xfId="51556" xr:uid="{A63D3175-910D-49FA-918A-90A534126F53}"/>
    <cellStyle name="40% - Accent2 25" xfId="51557" xr:uid="{989712B6-EB4D-415F-99C6-4CD1676CA21D}"/>
    <cellStyle name="40% - Accent2 26" xfId="51558" xr:uid="{E00C5EB9-2FEA-4B46-8ABC-7B253119A445}"/>
    <cellStyle name="40% - Accent2 27" xfId="51559" xr:uid="{BCBAF372-2E8F-4918-8F90-957D62901272}"/>
    <cellStyle name="40% - Accent2 28" xfId="51560" xr:uid="{08A459C9-749E-4A47-998F-A4A51EFB1EFD}"/>
    <cellStyle name="40% - Accent2 29" xfId="51561" xr:uid="{0AD70491-5511-4094-BE95-784D97A5C800}"/>
    <cellStyle name="40% - Accent2 3" xfId="4753" xr:uid="{72ACDFA9-1DF2-496A-B2F7-068607041573}"/>
    <cellStyle name="40% - Accent2 3 2" xfId="17677" xr:uid="{609B10DB-1131-4295-A6FF-4C1696694977}"/>
    <cellStyle name="40% - Accent2 3 2 2" xfId="17678" xr:uid="{EDB897A2-85DE-4C72-ADAE-B1E1505A796D}"/>
    <cellStyle name="40% - Accent2 3 2 2 2" xfId="43750" xr:uid="{DEB54D56-7AAC-4246-B336-2AB5325209F1}"/>
    <cellStyle name="40% - Accent2 3 2 2_Non-NII" xfId="43749" xr:uid="{24AD57CB-92ED-4701-B589-95092C847F20}"/>
    <cellStyle name="40% - Accent2 3 2 3" xfId="17679" xr:uid="{B2EF3676-4BDC-4700-945F-680B7F9A179B}"/>
    <cellStyle name="40% - Accent2 3 2 4" xfId="43751" xr:uid="{DDFC528E-F6E4-4211-B34A-C991EA208D72}"/>
    <cellStyle name="40% - Accent2 3 2_AVA DVA EL" xfId="17680" xr:uid="{B902F5A9-054C-4508-8EF5-E65EB0246EB5}"/>
    <cellStyle name="40% - Accent2 3 3" xfId="17681" xr:uid="{A2BCA701-29FF-4279-9AAC-15AC74F506FD}"/>
    <cellStyle name="40% - Accent2 3 3 2" xfId="43753" xr:uid="{960FA73C-B32C-413D-BF60-D76A50B083DF}"/>
    <cellStyle name="40% - Accent2 3 3_Non-NII" xfId="43752" xr:uid="{95FAC5FB-9EC6-4CDC-9AF2-433C2D0211F0}"/>
    <cellStyle name="40% - Accent2 3 4" xfId="43754" xr:uid="{D0B8ADBE-E38F-4E8A-B73D-0D05DCAA07B7}"/>
    <cellStyle name="40% - Accent2 3 5" xfId="43755" xr:uid="{4EFE1781-386F-41E8-88BE-18D2EA5B04F4}"/>
    <cellStyle name="40% - Accent2 3 6" xfId="43756" xr:uid="{33E3D599-5B1E-4AA8-AFD8-2BE2C226C484}"/>
    <cellStyle name="40% - Accent2 3_AVA DVA EL" xfId="17682" xr:uid="{13692F65-BD3B-4755-8299-1390FDDA2DA3}"/>
    <cellStyle name="40% - Accent2 30" xfId="51562" xr:uid="{27D8EB02-7903-4C0F-937D-2FD272F124CC}"/>
    <cellStyle name="40% - Accent2 31" xfId="51563" xr:uid="{6072367E-3903-418B-A4B8-8FF2BD704D37}"/>
    <cellStyle name="40% - Accent2 32" xfId="51564" xr:uid="{BA3FF221-318B-4530-AABC-77E8D12C9944}"/>
    <cellStyle name="40% - Accent2 33" xfId="51565" xr:uid="{45DA123A-761E-47FE-9851-6D2AD3BB0BAE}"/>
    <cellStyle name="40% - Accent2 34" xfId="51566" xr:uid="{447CE08B-3319-4D8F-BDA6-5B826D0436B8}"/>
    <cellStyle name="40% - Accent2 35" xfId="51567" xr:uid="{20E72B92-62B7-4D7B-A3A4-EE606CD28F0E}"/>
    <cellStyle name="40% - Accent2 36" xfId="51568" xr:uid="{12FE1671-6CAA-435F-A9DA-DEF2ACCAEF5E}"/>
    <cellStyle name="40% - Accent2 37" xfId="51569" xr:uid="{A7D90B5E-5A23-47E0-85F8-BD9392632EAD}"/>
    <cellStyle name="40% - Accent2 38" xfId="51570" xr:uid="{D5E49385-C203-4E94-903A-6017F4B629B2}"/>
    <cellStyle name="40% - Accent2 39" xfId="51571" xr:uid="{9BE100BE-D2A9-41C6-B09D-47E7D4D6CC31}"/>
    <cellStyle name="40% - Accent2 4" xfId="17683" xr:uid="{D1619EF9-3B82-44DA-96F7-57D5EA668984}"/>
    <cellStyle name="40% - Accent2 4 2" xfId="17684" xr:uid="{527DD9A6-8BE4-476E-94DC-A200EB70BAA2}"/>
    <cellStyle name="40% - Accent2 4 2 2" xfId="17685" xr:uid="{3C0FE9CF-3113-43AC-97E5-155E97F671FF}"/>
    <cellStyle name="40% - Accent2 4 2 3" xfId="17686" xr:uid="{7BCD562F-F69A-4F60-83E1-7222AB3CAA5C}"/>
    <cellStyle name="40% - Accent2 4 2_AVA DVA EL" xfId="17687" xr:uid="{0FAEBA2D-22EC-442B-B733-00A6AD10D616}"/>
    <cellStyle name="40% - Accent2 4 3" xfId="17688" xr:uid="{EF758C6C-F245-428D-BB3B-D77AD9C9988D}"/>
    <cellStyle name="40% - Accent2 4 3 2" xfId="17689" xr:uid="{A8751CFF-7C78-4A39-B183-DBA4B53B5A5A}"/>
    <cellStyle name="40% - Accent2 4 3 3" xfId="17690" xr:uid="{C12595EA-247C-490F-9AC3-C3F7450429A4}"/>
    <cellStyle name="40% - Accent2 4 3_AVA DVA EL" xfId="17691" xr:uid="{0A38ECC8-343A-4032-AC44-0B7B20529378}"/>
    <cellStyle name="40% - Accent2 4 4" xfId="17692" xr:uid="{F279D84E-7905-44C4-807D-46C9C2A8EB65}"/>
    <cellStyle name="40% - Accent2 4 4 2" xfId="17693" xr:uid="{3E506559-C156-4D0A-80AE-80D9C0EA1B46}"/>
    <cellStyle name="40% - Accent2 4 4 3" xfId="17694" xr:uid="{573B4154-5774-463C-816C-1760B38C919C}"/>
    <cellStyle name="40% - Accent2 4 4_AVA DVA EL" xfId="17695" xr:uid="{C4B14644-DFFF-4BF6-B696-6AA576643F17}"/>
    <cellStyle name="40% - Accent2 4 5" xfId="17696" xr:uid="{FA15A507-3E8C-4813-880F-ED48A36B5D7D}"/>
    <cellStyle name="40% - Accent2 4_AVA DVA EL" xfId="17697" xr:uid="{C6308C85-2832-40FA-BFE7-87E68BC1B156}"/>
    <cellStyle name="40% - Accent2 40" xfId="51572" xr:uid="{B0EC6DB0-DA0A-4056-A75C-A2922A5BCE4A}"/>
    <cellStyle name="40% - Accent2 41" xfId="51573" xr:uid="{068A89F6-0458-44B7-86FF-2B5F87D82FB2}"/>
    <cellStyle name="40% - Accent2 42" xfId="51574" xr:uid="{8DF4AE60-055F-4218-A649-E171EE4F1E0F}"/>
    <cellStyle name="40% - Accent2 43" xfId="51575" xr:uid="{276EEB87-D25E-4B00-AC5A-3CA93699C52C}"/>
    <cellStyle name="40% - Accent2 44" xfId="51576" xr:uid="{02ECFFCE-8CCF-4761-BE5D-F48FCD48C674}"/>
    <cellStyle name="40% - Accent2 45" xfId="51577" xr:uid="{F528FAC1-E580-405D-9ABE-4BC03824886B}"/>
    <cellStyle name="40% - Accent2 46" xfId="51578" xr:uid="{3A92DB9D-5252-4FAE-8B1C-F7F39C2DEE5A}"/>
    <cellStyle name="40% - Accent2 47" xfId="51579" xr:uid="{8F9419B6-168A-46E0-B0F4-59F7F9CC57F4}"/>
    <cellStyle name="40% - Accent2 48" xfId="51580" xr:uid="{81AB25F9-FE52-4E70-8493-A96CD6214744}"/>
    <cellStyle name="40% - Accent2 49" xfId="51581" xr:uid="{638C037E-F21C-4874-A091-8FE11A6EB7E2}"/>
    <cellStyle name="40% - Accent2 5" xfId="17698" xr:uid="{12F02743-32EA-4416-B7FC-75F0CD10F678}"/>
    <cellStyle name="40% - Accent2 5 2" xfId="17699" xr:uid="{4626B37B-2ABC-4B87-973D-3AC21DF91341}"/>
    <cellStyle name="40% - Accent2 5 2 2" xfId="43758" xr:uid="{E26AC38C-7C00-46EF-8DCF-02D1239863F4}"/>
    <cellStyle name="40% - Accent2 5 2_Non-NII" xfId="43757" xr:uid="{31D94E08-4994-47EA-BF55-6DC4F50AA60D}"/>
    <cellStyle name="40% - Accent2 5 3" xfId="43759" xr:uid="{6B28434D-1EA3-40FA-828C-E3701769BE69}"/>
    <cellStyle name="40% - Accent2 5 4" xfId="43760" xr:uid="{87CEF48D-0825-4DB3-B30A-8FE2912BD2EA}"/>
    <cellStyle name="40% - Accent2 5_AVA DVA EL" xfId="17700" xr:uid="{ECC6095A-B394-46E6-BA7B-E4EA833A2B01}"/>
    <cellStyle name="40% - Accent2 50" xfId="51582" xr:uid="{0D4195DD-E353-4964-87B4-5CBDB17187FA}"/>
    <cellStyle name="40% - Accent2 51" xfId="51583" xr:uid="{DE4B779C-C164-4A83-A3EB-0ED298AFB93D}"/>
    <cellStyle name="40% - Accent2 52" xfId="51584" xr:uid="{AD49E773-A1A7-44A3-9CFE-503808A49DAF}"/>
    <cellStyle name="40% - Accent2 53" xfId="51585" xr:uid="{6B064FA6-0806-4727-B3B2-E7DB046D34B9}"/>
    <cellStyle name="40% - Accent2 54" xfId="51586" xr:uid="{8FE8D5CA-EDD2-4372-B598-140A8A4ABE5E}"/>
    <cellStyle name="40% - Accent2 55" xfId="51587" xr:uid="{3A23FDA1-A16F-418B-9FE3-FE86866E803C}"/>
    <cellStyle name="40% - Accent2 56" xfId="51588" xr:uid="{EC46F4B2-AEC9-450F-91FB-6385AB667508}"/>
    <cellStyle name="40% - Accent2 57" xfId="51589" xr:uid="{AD426398-694B-424D-969A-0A20F8BC57F0}"/>
    <cellStyle name="40% - Accent2 58" xfId="51590" xr:uid="{6FF0041D-DB07-435F-A635-8D84E096E8E6}"/>
    <cellStyle name="40% - Accent2 59" xfId="51591" xr:uid="{4AAFE64F-3B19-45D4-8A33-C287A9D26CEF}"/>
    <cellStyle name="40% - Accent2 6" xfId="17701" xr:uid="{961A485F-1891-4358-B50C-19FD4490C850}"/>
    <cellStyle name="40% - Accent2 6 2" xfId="17702" xr:uid="{E23C3E97-1D62-4133-9255-7C010043290A}"/>
    <cellStyle name="40% - Accent2 6_AVA DVA EL" xfId="17703" xr:uid="{44607366-6544-4CF3-B7AF-47E5C03934A1}"/>
    <cellStyle name="40% - Accent2 60" xfId="51592" xr:uid="{A65673F4-6EA0-4780-9B8A-B9C3E5617BFF}"/>
    <cellStyle name="40% - Accent2 61" xfId="51593" xr:uid="{6A94FDF0-A2B9-4B58-9BF7-F965DF3A9146}"/>
    <cellStyle name="40% - Accent2 62" xfId="51594" xr:uid="{CC901F53-A0B4-4102-AE62-2453749624CA}"/>
    <cellStyle name="40% - Accent2 63" xfId="51595" xr:uid="{ACC16E19-D97D-4B51-AF62-AE50B91121D9}"/>
    <cellStyle name="40% - Accent2 64" xfId="51596" xr:uid="{3546A031-D898-46BC-99A4-E9242B2DC690}"/>
    <cellStyle name="40% - Accent2 65" xfId="51597" xr:uid="{40D0A8C3-5183-49F9-93C8-76A340EC65D6}"/>
    <cellStyle name="40% - Accent2 66" xfId="51598" xr:uid="{E3CB8730-026F-495D-93AC-5EEDF8334FCF}"/>
    <cellStyle name="40% - Accent2 67" xfId="51599" xr:uid="{A47523E9-F2B4-4B5A-928F-E08D70297942}"/>
    <cellStyle name="40% - Accent2 68" xfId="51600" xr:uid="{42C7A7D2-77CA-4314-921F-E0D229194193}"/>
    <cellStyle name="40% - Accent2 69" xfId="51601" xr:uid="{23954A8A-FF73-4C85-8B8B-7E442B04C778}"/>
    <cellStyle name="40% - Accent2 7" xfId="17704" xr:uid="{D99AD0F3-1BB3-42FC-B8E6-80CE2B028F01}"/>
    <cellStyle name="40% - Accent2 7 2" xfId="17705" xr:uid="{21259D49-1B72-46E3-BFA1-61BBF001D808}"/>
    <cellStyle name="40% - Accent2 7 2 2" xfId="17706" xr:uid="{2A96E0D0-6802-4605-B54C-C77E76439AAE}"/>
    <cellStyle name="40% - Accent2 7 2 3" xfId="17707" xr:uid="{0D9A98BF-22A9-457D-A5D3-77B729E2E817}"/>
    <cellStyle name="40% - Accent2 7 2_AVA DVA EL" xfId="17708" xr:uid="{91F403D8-FF23-4D9C-9514-18530B47B3CA}"/>
    <cellStyle name="40% - Accent2 7 3" xfId="17709" xr:uid="{68A14EC3-CBA9-4258-844F-62B0CAFB7A60}"/>
    <cellStyle name="40% - Accent2 7_AVA DVA EL" xfId="17710" xr:uid="{06C9CC74-88DB-4561-81C7-0474407EF1D7}"/>
    <cellStyle name="40% - Accent2 70" xfId="51602" xr:uid="{B10BFF6E-5821-488D-A35A-38D60538296D}"/>
    <cellStyle name="40% - Accent2 71" xfId="51603" xr:uid="{8D973619-3772-464B-92B6-565DD4887681}"/>
    <cellStyle name="40% - Accent2 8" xfId="17711" xr:uid="{99A71C5C-B8B1-46B8-8CB3-4949E41DEAC7}"/>
    <cellStyle name="40% - Accent2 8 2" xfId="17712" xr:uid="{569515AE-B7EC-4BE8-9612-291C1AEB183B}"/>
    <cellStyle name="40% - Accent2 8 2 2" xfId="17713" xr:uid="{20E50A27-88A1-4CB3-8487-BB16F63051D0}"/>
    <cellStyle name="40% - Accent2 8 2 3" xfId="17714" xr:uid="{4A4697A5-D174-4845-9794-96C5B83193F5}"/>
    <cellStyle name="40% - Accent2 8 2_AVA DVA EL" xfId="17715" xr:uid="{51AA6D7C-FF5F-46D6-A2F6-1F34E00AEE6F}"/>
    <cellStyle name="40% - Accent2 8 3" xfId="17716" xr:uid="{6FB4496A-89ED-4998-A0F9-6C2CF62A1C59}"/>
    <cellStyle name="40% - Accent2 8_AVA DVA EL" xfId="17717" xr:uid="{5598FEAC-64BE-4A2A-B454-6457F00B2F1E}"/>
    <cellStyle name="40% - Accent2 9" xfId="17718" xr:uid="{7DE66826-0C2A-4EC9-8233-30E0261AFC4B}"/>
    <cellStyle name="40% - Accent2 9 2" xfId="17719" xr:uid="{2BD1AC1C-91FF-4A42-81D7-396D50D2CB0E}"/>
    <cellStyle name="40% - Accent2 9 2 2" xfId="17720" xr:uid="{D19FF726-D98D-4AD6-B566-DFE59E67F1C6}"/>
    <cellStyle name="40% - Accent2 9 2 3" xfId="17721" xr:uid="{F4892A84-1842-4E9A-A0EB-6E6816DDA252}"/>
    <cellStyle name="40% - Accent2 9 2_AVA DVA EL" xfId="17722" xr:uid="{774AD28D-AA01-42BE-BEBE-81FA2A4BC31A}"/>
    <cellStyle name="40% - Accent2 9 3" xfId="17723" xr:uid="{8C502FF0-B6D8-4E0E-9923-60E95C5D890D}"/>
    <cellStyle name="40% - Accent2 9_AVA DVA EL" xfId="17724" xr:uid="{73FDD17D-2D1C-40E5-A219-ECC5D31A8249}"/>
    <cellStyle name="40% - Accent2_4Q16" xfId="17725" xr:uid="{233C000A-C849-4C85-9E6F-0893B9A1A2E7}"/>
    <cellStyle name="40% - Accent3" xfId="4754" xr:uid="{E689FB2D-BC99-459A-8D8C-24727A4E0335}"/>
    <cellStyle name="40% - Accent3 10" xfId="17726" xr:uid="{A6DB9A34-6FD9-44E9-80C4-631CA520EF5F}"/>
    <cellStyle name="40% - Accent3 10 2" xfId="17727" xr:uid="{D1566BBD-1537-4341-AEA7-A47C9766B250}"/>
    <cellStyle name="40% - Accent3 10 2 2" xfId="17728" xr:uid="{46FB3078-397E-4957-9EDD-FA87AF85C1F1}"/>
    <cellStyle name="40% - Accent3 10 2 3" xfId="17729" xr:uid="{1BE66443-5D5A-4704-AAC2-1A66B0579B6B}"/>
    <cellStyle name="40% - Accent3 10 2_AVA DVA EL" xfId="17730" xr:uid="{7135A34F-2347-49C6-997C-275DC228DBAB}"/>
    <cellStyle name="40% - Accent3 10 3" xfId="17731" xr:uid="{582C086F-420E-4847-BF38-2905BDF878AA}"/>
    <cellStyle name="40% - Accent3 10 4" xfId="17732" xr:uid="{46E36400-161E-444F-9136-98DDF26EE49D}"/>
    <cellStyle name="40% - Accent3 10_AVA DVA EL" xfId="17733" xr:uid="{376485FD-76EE-412F-9C19-EBE2E30DDE48}"/>
    <cellStyle name="40% - Accent3 11" xfId="17734" xr:uid="{2243CA17-B04E-475C-B23C-BC2A4FD2A771}"/>
    <cellStyle name="40% - Accent3 11 2" xfId="17735" xr:uid="{E9E4F90A-A0C0-4433-A623-9CCFC655DEFF}"/>
    <cellStyle name="40% - Accent3 11 2 2" xfId="17736" xr:uid="{839CBC0E-C2D4-493E-B748-A4DFA8120022}"/>
    <cellStyle name="40% - Accent3 11 2 3" xfId="17737" xr:uid="{92D68D2F-E459-4489-96AF-6E06844A28A4}"/>
    <cellStyle name="40% - Accent3 11 2_AVA DVA EL" xfId="17738" xr:uid="{6D655713-D3AA-413C-BB25-7984AC845512}"/>
    <cellStyle name="40% - Accent3 11 3" xfId="17739" xr:uid="{8659EA98-73B2-47CB-8F67-9B7F5E9E01DF}"/>
    <cellStyle name="40% - Accent3 11 4" xfId="17740" xr:uid="{A7994107-07B9-4539-99FD-B4D8593D5542}"/>
    <cellStyle name="40% - Accent3 11_AVA DVA EL" xfId="17741" xr:uid="{F503AC6C-659A-44C7-8C94-6E30D936C244}"/>
    <cellStyle name="40% - Accent3 12" xfId="17742" xr:uid="{E8709779-EB93-46F2-9E29-82397E44D278}"/>
    <cellStyle name="40% - Accent3 12 2" xfId="17743" xr:uid="{96C0A7E3-CD13-4BA3-BC82-813426B51A2A}"/>
    <cellStyle name="40% - Accent3 12 2 2" xfId="17744" xr:uid="{707430AB-AB68-482B-8148-2552B9E18F39}"/>
    <cellStyle name="40% - Accent3 12 2 3" xfId="17745" xr:uid="{A89E38C2-9AE4-4F88-930D-AB88E75295CE}"/>
    <cellStyle name="40% - Accent3 12 2_AVA DVA EL" xfId="17746" xr:uid="{0388C210-D6F2-47E0-98D7-8D4D356172AE}"/>
    <cellStyle name="40% - Accent3 12 3" xfId="17747" xr:uid="{28885C82-60DC-48BB-993E-1D74133A0263}"/>
    <cellStyle name="40% - Accent3 12 4" xfId="17748" xr:uid="{5DACC6DA-5CE5-4994-823F-FEA2A12317A7}"/>
    <cellStyle name="40% - Accent3 12_AVA DVA EL" xfId="17749" xr:uid="{68F1C06D-B335-4988-990F-CC45E57F6B53}"/>
    <cellStyle name="40% - Accent3 13" xfId="17750" xr:uid="{6849292E-9D6B-43FC-A875-7493DD8A7AB3}"/>
    <cellStyle name="40% - Accent3 13 2" xfId="17751" xr:uid="{781912DA-52B3-4941-A163-D9FE671960CE}"/>
    <cellStyle name="40% - Accent3 13 3" xfId="17752" xr:uid="{173C6645-2C24-414E-AC1E-5826A56CF948}"/>
    <cellStyle name="40% - Accent3 13_AVA DVA EL" xfId="17753" xr:uid="{77F96642-3DE4-42D9-8638-670A9C0B7177}"/>
    <cellStyle name="40% - Accent3 14" xfId="17754" xr:uid="{66870236-5C60-442B-8C1A-346675D01131}"/>
    <cellStyle name="40% - Accent3 14 2" xfId="17755" xr:uid="{0F754A22-53CA-490C-9CA7-9B7EBE51B142}"/>
    <cellStyle name="40% - Accent3 14 3" xfId="17756" xr:uid="{8A0AEEE4-DD2B-4052-A31D-0758873496D1}"/>
    <cellStyle name="40% - Accent3 14_AVA DVA EL" xfId="17757" xr:uid="{17B29E1D-E6D4-4829-9F02-E19D8F47B496}"/>
    <cellStyle name="40% - Accent3 15" xfId="17758" xr:uid="{10E4568C-B422-4939-8CA9-D97B887E2E33}"/>
    <cellStyle name="40% - Accent3 15 2" xfId="17759" xr:uid="{356F7385-AAAD-46D9-85C8-F32BEB497E60}"/>
    <cellStyle name="40% - Accent3 15 3" xfId="17760" xr:uid="{0182BE7E-085F-4130-890C-649AB23945C4}"/>
    <cellStyle name="40% - Accent3 15_AVA DVA EL" xfId="17761" xr:uid="{BA2ABC56-7119-45EB-BDD8-44DB4DC02E26}"/>
    <cellStyle name="40% - Accent3 16" xfId="17762" xr:uid="{B5EFA370-1E40-4851-807D-1B41039A2D10}"/>
    <cellStyle name="40% - Accent3 17" xfId="17763" xr:uid="{4C9D1488-CD70-4B19-8B39-2026568C4CAA}"/>
    <cellStyle name="40% - Accent3 18" xfId="51604" xr:uid="{B733146E-2255-4595-8314-5709045C55E9}"/>
    <cellStyle name="40% - Accent3 19" xfId="42576" xr:uid="{A6F539AA-3CDB-4405-83D1-1ECBBD785F0A}"/>
    <cellStyle name="40% - Accent3 2" xfId="4755" xr:uid="{E7D04001-1D0E-452F-AA18-7406403E7A1E}"/>
    <cellStyle name="40% - Accent3 2 2" xfId="4756" xr:uid="{8A585206-E56A-4D3C-91CA-51A4D4C535C2}"/>
    <cellStyle name="40% - Accent3 2 2 2" xfId="17764" xr:uid="{312E913E-BB4B-41D5-9B77-641B804C6E78}"/>
    <cellStyle name="40% - Accent3 2 2 2 2" xfId="17765" xr:uid="{68A9EF46-0A9E-4117-A67A-CB86443F57D0}"/>
    <cellStyle name="40% - Accent3 2 2 2 2 2" xfId="43762" xr:uid="{26774860-DE96-455E-9B3F-309774A1C788}"/>
    <cellStyle name="40% - Accent3 2 2 2 2_Non-NII" xfId="43761" xr:uid="{3C816B3F-6522-4F13-9021-181A4B366347}"/>
    <cellStyle name="40% - Accent3 2 2 2 3" xfId="17766" xr:uid="{06CD957B-E80A-4EC4-966C-5B842CC8B17F}"/>
    <cellStyle name="40% - Accent3 2 2 2 4" xfId="43763" xr:uid="{BD13D6D4-6D5A-4D52-9823-9D84BEE4893E}"/>
    <cellStyle name="40% - Accent3 2 2 2_AVA DVA EL" xfId="17767" xr:uid="{25B114F3-CCCA-4049-9EDF-D28E4CF30D13}"/>
    <cellStyle name="40% - Accent3 2 2 3" xfId="17768" xr:uid="{64F1A686-DADD-4FA8-AAB0-4F21FD1DCA88}"/>
    <cellStyle name="40% - Accent3 2 2 3 2" xfId="43765" xr:uid="{94B934ED-BE7C-4A13-AEF0-1DED3038C918}"/>
    <cellStyle name="40% - Accent3 2 2 3_Non-NII" xfId="43764" xr:uid="{FB9F61E4-1AAB-49D8-B048-56A97BC94713}"/>
    <cellStyle name="40% - Accent3 2 2 4" xfId="43766" xr:uid="{69890194-43B1-4084-8947-D973BB518F6C}"/>
    <cellStyle name="40% - Accent3 2 2 5" xfId="43767" xr:uid="{5978FE7A-BCDE-44AB-AA09-0D9681E2594C}"/>
    <cellStyle name="40% - Accent3 2 2 6" xfId="43768" xr:uid="{A7C02CB8-6B64-4C22-82EA-92DC957189E0}"/>
    <cellStyle name="40% - Accent3 2 2_AVA DVA EL" xfId="17769" xr:uid="{72C1E1AF-7B74-49CA-9A24-FD02A312244D}"/>
    <cellStyle name="40% - Accent3 2 3" xfId="4757" xr:uid="{4B94C580-76ED-4DFB-A434-B32508F069DC}"/>
    <cellStyle name="40% - Accent3 2 3 2" xfId="4758" xr:uid="{5ADA82CB-048F-43FA-BAC3-CCF0AC9BF33D}"/>
    <cellStyle name="40% - Accent3 2 3 2 2" xfId="17770" xr:uid="{C8E2F295-B06B-4146-90AB-A398A3D1913E}"/>
    <cellStyle name="40% - Accent3 2 3 2 3" xfId="17771" xr:uid="{A2D30A59-9204-4324-BF31-81E8708F72CE}"/>
    <cellStyle name="40% - Accent3 2 3 2_AVA DVA EL" xfId="17772" xr:uid="{6EC9BB31-9F0C-4942-A055-7EB7CE322F7E}"/>
    <cellStyle name="40% - Accent3 2 3 3" xfId="4759" xr:uid="{172CDF60-E005-4A63-8917-7418C0BEDE3C}"/>
    <cellStyle name="40% - Accent3 2 3 4" xfId="4760" xr:uid="{71C52394-D606-434B-99BC-351E6A369441}"/>
    <cellStyle name="40% - Accent3 2 3 5" xfId="4761" xr:uid="{34C1AC40-180A-48BB-8C96-9EF9BEA5784F}"/>
    <cellStyle name="40% - Accent3 2 3 6" xfId="41006" xr:uid="{3A486DD4-7D62-4185-B38A-22F6062D99A5}"/>
    <cellStyle name="40% - Accent3 2 3_AVA DVA EL" xfId="17773" xr:uid="{53237D74-A0D8-4438-8D1A-173CC748E616}"/>
    <cellStyle name="40% - Accent3 2 4" xfId="4762" xr:uid="{6E5D83F6-D939-4017-A5DA-5FCA10077E61}"/>
    <cellStyle name="40% - Accent3 2 4 2" xfId="17774" xr:uid="{A9144FC8-6683-4CDE-9282-A0E927D46243}"/>
    <cellStyle name="40% - Accent3 2 4 2 2" xfId="17775" xr:uid="{E67808A6-B39E-4581-8EB5-7BBB38989AF4}"/>
    <cellStyle name="40% - Accent3 2 4 2 3" xfId="17776" xr:uid="{42ED859E-35C0-455B-A41A-8D5E5CBD76CC}"/>
    <cellStyle name="40% - Accent3 2 4 2_AVA DVA EL" xfId="17777" xr:uid="{C20162DC-572E-497A-9C14-4A549CC45C1F}"/>
    <cellStyle name="40% - Accent3 2 4 3" xfId="17778" xr:uid="{185C207E-2034-4EB8-8637-D7DD29F6C4AA}"/>
    <cellStyle name="40% - Accent3 2 4 4" xfId="17779" xr:uid="{4F91E707-E958-4772-8643-7F40CF99117C}"/>
    <cellStyle name="40% - Accent3 2 4_AVA DVA EL" xfId="17780" xr:uid="{7522C266-534D-4BB7-92A1-16C7C502848F}"/>
    <cellStyle name="40% - Accent3 2 5" xfId="17781" xr:uid="{C0E044AD-4E4B-4038-8E4D-6A14C1563904}"/>
    <cellStyle name="40% - Accent3 2 5 2" xfId="17782" xr:uid="{73EEB817-5402-4959-B65E-E5101A0FA40F}"/>
    <cellStyle name="40% - Accent3 2 5 3" xfId="17783" xr:uid="{81671CBC-2F84-4C8E-8319-114B33A8EE47}"/>
    <cellStyle name="40% - Accent3 2 5_AVA DVA EL" xfId="17784" xr:uid="{B65BF053-34DE-4F97-8C3A-C896F2C913B1}"/>
    <cellStyle name="40% - Accent3 2 6" xfId="17785" xr:uid="{B5F814DC-111D-440F-8D1A-C2AC4A719809}"/>
    <cellStyle name="40% - Accent3 2 6 2" xfId="17786" xr:uid="{908B24A7-9A36-407D-8B95-09718E0C84A1}"/>
    <cellStyle name="40% - Accent3 2 6 3" xfId="17787" xr:uid="{EEBE14B4-583C-4837-A3BB-4C60508C5C35}"/>
    <cellStyle name="40% - Accent3 2 6_AVA DVA EL" xfId="17788" xr:uid="{A0AEB05A-FA6E-40EC-9806-129296D69BA9}"/>
    <cellStyle name="40% - Accent3 2 7" xfId="17789" xr:uid="{6CB92F92-4E29-414E-8045-F82E74459DB7}"/>
    <cellStyle name="40% - Accent3 2 7 2" xfId="17790" xr:uid="{9939C312-34F5-4C81-9E76-46E8AB7705F0}"/>
    <cellStyle name="40% - Accent3 2 7 3" xfId="17791" xr:uid="{5C831045-B07D-48EF-A262-982A42AA1CF2}"/>
    <cellStyle name="40% - Accent3 2 7_AVA DVA EL" xfId="17792" xr:uid="{ACD2CE20-1DE3-4325-A7F9-99148BC61E77}"/>
    <cellStyle name="40% - Accent3 2 8" xfId="17793" xr:uid="{AD27B7B6-E1EC-44CC-928A-09B55CA20DEB}"/>
    <cellStyle name="40% - Accent3 2 9" xfId="41007" xr:uid="{76E0F89D-E606-48F1-9A5B-A4EE08B618FC}"/>
    <cellStyle name="40% - Accent3 2_4Q16" xfId="17794" xr:uid="{652156CF-6E72-42A4-AD3A-F5E49CD5DF70}"/>
    <cellStyle name="40% - Accent3 20" xfId="42618" xr:uid="{9DF9EE5E-C5DC-4EB3-B33D-54F67F26C602}"/>
    <cellStyle name="40% - Accent3 21" xfId="42656" xr:uid="{1EE9EE53-16FF-4265-80EA-FE923ED3A948}"/>
    <cellStyle name="40% - Accent3 22" xfId="51605" xr:uid="{2F4B0DEF-6952-4251-98D2-896F552F8CD4}"/>
    <cellStyle name="40% - Accent3 23" xfId="51606" xr:uid="{AB836E5F-F1B1-4C51-93E6-8379C00A78A1}"/>
    <cellStyle name="40% - Accent3 24" xfId="51607" xr:uid="{2459B52C-C64B-4EC3-9263-58C1CB05066F}"/>
    <cellStyle name="40% - Accent3 25" xfId="51608" xr:uid="{DB1B2C9E-52D8-42B3-BEC9-E4572B1F2862}"/>
    <cellStyle name="40% - Accent3 26" xfId="51609" xr:uid="{68ADC5F5-22B2-4EFC-A09B-7FA9AFEFA3E1}"/>
    <cellStyle name="40% - Accent3 27" xfId="51610" xr:uid="{8AF15FBD-8DAF-4405-88CF-441A743D0829}"/>
    <cellStyle name="40% - Accent3 28" xfId="51611" xr:uid="{73CF40E4-C7F7-46DE-86A3-083EF23235D6}"/>
    <cellStyle name="40% - Accent3 29" xfId="51612" xr:uid="{221085B5-72B2-42D3-A686-DC4C0798E9B5}"/>
    <cellStyle name="40% - Accent3 3" xfId="4763" xr:uid="{28D45123-EAF3-4C71-BA48-BB02EA3FABA4}"/>
    <cellStyle name="40% - Accent3 3 2" xfId="17795" xr:uid="{3F31E7F9-93E2-4DD0-A619-497B6AE40C79}"/>
    <cellStyle name="40% - Accent3 3 2 2" xfId="17796" xr:uid="{71D985EE-6D3F-435C-88FC-0CDFA3AC3844}"/>
    <cellStyle name="40% - Accent3 3 2 2 2" xfId="43770" xr:uid="{17706384-202E-444E-8E3C-FA645412640F}"/>
    <cellStyle name="40% - Accent3 3 2 2_Non-NII" xfId="43769" xr:uid="{F15F7AE8-2C0A-47FA-80FE-158643CC9E21}"/>
    <cellStyle name="40% - Accent3 3 2 3" xfId="17797" xr:uid="{D744382A-818A-4F89-8B76-3F25837165D2}"/>
    <cellStyle name="40% - Accent3 3 2 4" xfId="43771" xr:uid="{F04A0699-E462-4D11-A833-511D7824297E}"/>
    <cellStyle name="40% - Accent3 3 2_AVA DVA EL" xfId="17798" xr:uid="{688E5F9A-FC96-4C9F-BCF0-0026721CAA76}"/>
    <cellStyle name="40% - Accent3 3 3" xfId="17799" xr:uid="{8D6BF1FB-ED60-4CD6-BE47-44CF59B8FF68}"/>
    <cellStyle name="40% - Accent3 3 3 2" xfId="43773" xr:uid="{438EEB52-9FCF-4F8A-9207-387F5B526092}"/>
    <cellStyle name="40% - Accent3 3 3_Non-NII" xfId="43772" xr:uid="{B4DFCBDE-17A5-488E-ADF5-8B44D2FC9953}"/>
    <cellStyle name="40% - Accent3 3 4" xfId="43774" xr:uid="{A49701D2-2EFB-4FFB-AD32-BAE07AF67D22}"/>
    <cellStyle name="40% - Accent3 3 5" xfId="43775" xr:uid="{A29F8D5D-5EF2-4B79-9CBE-241442CBA2BE}"/>
    <cellStyle name="40% - Accent3 3 6" xfId="43776" xr:uid="{90721528-ECF7-4512-ADB4-4FF026C8E0F1}"/>
    <cellStyle name="40% - Accent3 3_AVA DVA EL" xfId="17800" xr:uid="{13921538-0C3C-49B6-9E40-DA919DC27E8B}"/>
    <cellStyle name="40% - Accent3 30" xfId="51613" xr:uid="{F26A7C42-65CC-4A40-8B5C-5EADAC75D065}"/>
    <cellStyle name="40% - Accent3 31" xfId="51614" xr:uid="{EB164B3B-2057-435F-BA07-2802F5832D50}"/>
    <cellStyle name="40% - Accent3 32" xfId="51615" xr:uid="{570C42B2-4FF2-4D8D-92DA-BDA53290AA1A}"/>
    <cellStyle name="40% - Accent3 33" xfId="51616" xr:uid="{98567808-C6AB-46D4-8368-522BD3C8A675}"/>
    <cellStyle name="40% - Accent3 34" xfId="51617" xr:uid="{D0E30107-24D9-4568-8F37-774B1995C232}"/>
    <cellStyle name="40% - Accent3 35" xfId="51618" xr:uid="{883DB627-633A-46DC-AEFE-FD03151A8829}"/>
    <cellStyle name="40% - Accent3 36" xfId="51619" xr:uid="{06FA6616-745E-4AA8-A23A-1AC53AE5BD55}"/>
    <cellStyle name="40% - Accent3 37" xfId="51620" xr:uid="{38D8C254-307A-4789-AEBB-8C85A725B4A1}"/>
    <cellStyle name="40% - Accent3 38" xfId="51621" xr:uid="{E5BB4926-7405-41E3-AF7D-E8D0A7167216}"/>
    <cellStyle name="40% - Accent3 39" xfId="51622" xr:uid="{1DFC7FD7-A715-4B23-9273-E9BA2FECDEDE}"/>
    <cellStyle name="40% - Accent3 4" xfId="17801" xr:uid="{DFE2D3E9-4056-4D84-BCA1-6438BD377CEC}"/>
    <cellStyle name="40% - Accent3 4 2" xfId="17802" xr:uid="{90C4A474-A396-4A9C-BC56-02B669286B10}"/>
    <cellStyle name="40% - Accent3 4 2 2" xfId="17803" xr:uid="{D1D8ED6A-CF5C-45B4-B3D3-A5328CB614B0}"/>
    <cellStyle name="40% - Accent3 4 2 3" xfId="17804" xr:uid="{880DDB4E-D3E7-41CB-9546-D14A7DE10910}"/>
    <cellStyle name="40% - Accent3 4 2_AVA DVA EL" xfId="17805" xr:uid="{6A4AA77C-5A86-42F7-814A-BB9750187FA3}"/>
    <cellStyle name="40% - Accent3 4 3" xfId="17806" xr:uid="{E303331E-E1CA-46D1-818C-C656621751F1}"/>
    <cellStyle name="40% - Accent3 4 3 2" xfId="17807" xr:uid="{6767706E-7304-4D2E-9C30-FF816794DABA}"/>
    <cellStyle name="40% - Accent3 4 3 3" xfId="17808" xr:uid="{E35853C4-A35A-4A22-B628-11DA457C4390}"/>
    <cellStyle name="40% - Accent3 4 3_AVA DVA EL" xfId="17809" xr:uid="{4693973E-EB09-4AE2-9F0C-D3FFF8B796EE}"/>
    <cellStyle name="40% - Accent3 4 4" xfId="17810" xr:uid="{44155EA1-2066-4257-8674-B6007C57C8AC}"/>
    <cellStyle name="40% - Accent3 4 4 2" xfId="17811" xr:uid="{C0C1E49F-05B0-48A6-8C76-83AF339C5FA2}"/>
    <cellStyle name="40% - Accent3 4 4 3" xfId="17812" xr:uid="{F82F8567-DDEC-434D-8097-1AD106CCD309}"/>
    <cellStyle name="40% - Accent3 4 4_AVA DVA EL" xfId="17813" xr:uid="{A64F2681-B6C9-49CA-8B5B-58B336E84182}"/>
    <cellStyle name="40% - Accent3 4 5" xfId="17814" xr:uid="{D7C86DD7-48B8-4A05-A3CD-D92586013694}"/>
    <cellStyle name="40% - Accent3 4_AVA DVA EL" xfId="17815" xr:uid="{02FA39A9-86BF-478C-817A-99A020F12E4C}"/>
    <cellStyle name="40% - Accent3 40" xfId="51623" xr:uid="{EBB1AEBD-6676-41C3-B634-93170EC39043}"/>
    <cellStyle name="40% - Accent3 41" xfId="51624" xr:uid="{F0E6AA16-502A-4F95-8C72-D89F8EF4D800}"/>
    <cellStyle name="40% - Accent3 42" xfId="51625" xr:uid="{322CDC59-6828-467F-8F57-B0649E68AF1E}"/>
    <cellStyle name="40% - Accent3 43" xfId="51626" xr:uid="{F3AC51A0-4D0E-44E6-8CAE-9EC02E1054F9}"/>
    <cellStyle name="40% - Accent3 44" xfId="51627" xr:uid="{29FB7611-2FE7-4813-AAFE-6DF7E2BC1E42}"/>
    <cellStyle name="40% - Accent3 45" xfId="51628" xr:uid="{2D911A25-D7E7-43EC-8AEE-D1474FC89E5D}"/>
    <cellStyle name="40% - Accent3 46" xfId="51629" xr:uid="{C42B3CE8-DEF4-4F1B-9B4A-6F46AB034676}"/>
    <cellStyle name="40% - Accent3 47" xfId="51630" xr:uid="{49452416-8D1F-489E-873F-207EC833623F}"/>
    <cellStyle name="40% - Accent3 48" xfId="51631" xr:uid="{D18878D5-0C60-49E0-ABE4-96E0D0EAB011}"/>
    <cellStyle name="40% - Accent3 49" xfId="51632" xr:uid="{E3772268-33F4-4B3C-A31E-00864762854F}"/>
    <cellStyle name="40% - Accent3 5" xfId="17816" xr:uid="{6ACA9749-FD3A-4F1C-A981-25BA8A167DBE}"/>
    <cellStyle name="40% - Accent3 5 2" xfId="17817" xr:uid="{354866DE-41EB-41D8-A110-4E90D7B535E4}"/>
    <cellStyle name="40% - Accent3 5 2 2" xfId="17818" xr:uid="{D7D2F931-A28F-457C-A58D-4D3930428197}"/>
    <cellStyle name="40% - Accent3 5 2 3" xfId="17819" xr:uid="{CE8DDCE2-4B61-4F05-BD3B-8CBC50AE385D}"/>
    <cellStyle name="40% - Accent3 5 2_AVA DVA EL" xfId="17820" xr:uid="{1E094949-53B5-4048-9202-2C60B61C7185}"/>
    <cellStyle name="40% - Accent3 5 3" xfId="17821" xr:uid="{DF2EE69A-EA55-4E76-95DC-7F8E425CC9F0}"/>
    <cellStyle name="40% - Accent3 5 4" xfId="43777" xr:uid="{23B642C9-478E-4E3E-8D13-9E1C524C5B75}"/>
    <cellStyle name="40% - Accent3 5_AVA DVA EL" xfId="17822" xr:uid="{48E20C4B-100E-4532-A7AB-C3C4047C3D17}"/>
    <cellStyle name="40% - Accent3 50" xfId="51633" xr:uid="{DD0E023B-4768-48B4-B607-B5FC33D3A123}"/>
    <cellStyle name="40% - Accent3 51" xfId="51634" xr:uid="{62BB8975-91D1-4C83-A9CA-392DB8D8DBF5}"/>
    <cellStyle name="40% - Accent3 52" xfId="51635" xr:uid="{74A6218F-B1F2-41E3-B500-1100C703591D}"/>
    <cellStyle name="40% - Accent3 53" xfId="51636" xr:uid="{7F2F0C5D-9816-4EDB-8D5C-0DC767389C1F}"/>
    <cellStyle name="40% - Accent3 54" xfId="51637" xr:uid="{80A05170-6BAA-4E68-80A7-90D192E983EC}"/>
    <cellStyle name="40% - Accent3 55" xfId="51638" xr:uid="{530903CC-A69C-4B15-8213-D3BBFFBE85A0}"/>
    <cellStyle name="40% - Accent3 56" xfId="51639" xr:uid="{2D2C62FE-4EA6-4857-B506-A849505A1239}"/>
    <cellStyle name="40% - Accent3 57" xfId="51640" xr:uid="{A9DCB024-E31B-4CCC-A7CB-D975DB31723E}"/>
    <cellStyle name="40% - Accent3 58" xfId="51641" xr:uid="{C68A64BF-ABA7-4D0D-A73F-851DEB06E40F}"/>
    <cellStyle name="40% - Accent3 59" xfId="51642" xr:uid="{A4D69884-7A3F-44FE-A46E-368450E90B18}"/>
    <cellStyle name="40% - Accent3 6" xfId="17823" xr:uid="{598AB55A-C679-449F-9126-C590CFF4C810}"/>
    <cellStyle name="40% - Accent3 6 2" xfId="17824" xr:uid="{566BC8CA-A627-4CE6-85BB-177A91941F73}"/>
    <cellStyle name="40% - Accent3 6 2 2" xfId="17825" xr:uid="{6B8C8188-FB4D-44CC-AECC-49640CB8C3C9}"/>
    <cellStyle name="40% - Accent3 6 2 3" xfId="17826" xr:uid="{1B30D9B4-C94C-4486-A5A6-441D11EE6B41}"/>
    <cellStyle name="40% - Accent3 6 2_AVA DVA EL" xfId="17827" xr:uid="{52E959C8-7FB3-4D82-B08D-A207CD16365E}"/>
    <cellStyle name="40% - Accent3 6 3" xfId="17828" xr:uid="{0C932601-4C5D-46AC-B834-14ACAFE89FFD}"/>
    <cellStyle name="40% - Accent3 6_AVA DVA EL" xfId="17829" xr:uid="{B0F25BBF-0B76-41FF-9A5B-3E41EE2AD58F}"/>
    <cellStyle name="40% - Accent3 60" xfId="51643" xr:uid="{358EED91-F483-432D-A2B2-4EF4FE126ABC}"/>
    <cellStyle name="40% - Accent3 61" xfId="51644" xr:uid="{26EDBF3F-B184-4081-80BA-983333A94288}"/>
    <cellStyle name="40% - Accent3 62" xfId="51645" xr:uid="{B1DAEB00-F413-4DAF-93F1-B94C605A675A}"/>
    <cellStyle name="40% - Accent3 63" xfId="51646" xr:uid="{EF38198F-F46A-4B45-B192-CAAF4DBFEB90}"/>
    <cellStyle name="40% - Accent3 64" xfId="51647" xr:uid="{33D4758D-AF1E-467E-B959-D137CC4CFBE2}"/>
    <cellStyle name="40% - Accent3 65" xfId="51648" xr:uid="{8C6E5B4C-09E6-494E-9ECA-B909DFB3F6A9}"/>
    <cellStyle name="40% - Accent3 66" xfId="51649" xr:uid="{13A05D01-40DA-4A06-B9C5-D86B81A61EC5}"/>
    <cellStyle name="40% - Accent3 67" xfId="51650" xr:uid="{7F80F7E6-5565-45B4-B809-4E9F946079B4}"/>
    <cellStyle name="40% - Accent3 68" xfId="51651" xr:uid="{38B453A5-D9D5-43F4-BFF3-D5722C5619D3}"/>
    <cellStyle name="40% - Accent3 69" xfId="51652" xr:uid="{A0A1B8CD-EB86-4313-A74D-E134E279EE55}"/>
    <cellStyle name="40% - Accent3 7" xfId="17830" xr:uid="{1D7B4063-BAD2-4A8C-8D25-C8C77957ADAF}"/>
    <cellStyle name="40% - Accent3 7 2" xfId="17831" xr:uid="{15FAD4CA-3FAC-4064-86BD-285C49A72705}"/>
    <cellStyle name="40% - Accent3 7 2 2" xfId="17832" xr:uid="{9D73D2F3-05F9-49B8-AD06-830C2208DAE7}"/>
    <cellStyle name="40% - Accent3 7 2 3" xfId="17833" xr:uid="{68E9C11E-660F-4FFF-9975-74AFA98677EB}"/>
    <cellStyle name="40% - Accent3 7 2_AVA DVA EL" xfId="17834" xr:uid="{9827B27E-C409-4B83-916C-40FF3719512C}"/>
    <cellStyle name="40% - Accent3 7 3" xfId="17835" xr:uid="{988B534A-5FA5-4EBB-A9E9-5D1F0CC2EF27}"/>
    <cellStyle name="40% - Accent3 7 3 2" xfId="17836" xr:uid="{C52793B0-9D02-4993-88E4-5D71C09BD86C}"/>
    <cellStyle name="40% - Accent3 7 3 3" xfId="17837" xr:uid="{0CAF4FCC-FCB6-41E3-A23F-4652F3F404B8}"/>
    <cellStyle name="40% - Accent3 7 3_AVA DVA EL" xfId="17838" xr:uid="{92358339-B438-4930-95BC-E9CF4CBF3D6D}"/>
    <cellStyle name="40% - Accent3 7 4" xfId="17839" xr:uid="{A264784A-FDD3-4156-A3D7-9CF2365A6873}"/>
    <cellStyle name="40% - Accent3 7_AVA DVA EL" xfId="17840" xr:uid="{8161F09C-8116-4B60-8CED-47C1B6EB374B}"/>
    <cellStyle name="40% - Accent3 70" xfId="51653" xr:uid="{560FD4AE-E1BB-4437-BA0A-FA7008140C83}"/>
    <cellStyle name="40% - Accent3 71" xfId="51654" xr:uid="{5B36C04A-7A01-4DF2-91D3-E73CE3D638C7}"/>
    <cellStyle name="40% - Accent3 8" xfId="17841" xr:uid="{CFEC5770-FBE8-4A28-8FE8-8C77DFF9D01E}"/>
    <cellStyle name="40% - Accent3 8 2" xfId="17842" xr:uid="{F0F23625-5DB6-4D4D-97DE-92616492B1C0}"/>
    <cellStyle name="40% - Accent3 8 2 2" xfId="17843" xr:uid="{4F36353E-DD6C-4B4A-B9B3-8C7432E9196F}"/>
    <cellStyle name="40% - Accent3 8 2 3" xfId="17844" xr:uid="{E672D998-EC2D-445A-955F-3DA8BAD92E0C}"/>
    <cellStyle name="40% - Accent3 8 2_AVA DVA EL" xfId="17845" xr:uid="{2EC58DF1-78E7-4B28-887C-29665F892C5E}"/>
    <cellStyle name="40% - Accent3 8 3" xfId="17846" xr:uid="{3A5E1E85-70D0-488C-81D3-9540EC4CCD94}"/>
    <cellStyle name="40% - Accent3 8 3 2" xfId="17847" xr:uid="{4D88A99C-5C73-40F8-819D-A6A766072C6D}"/>
    <cellStyle name="40% - Accent3 8 3 3" xfId="17848" xr:uid="{20482EBE-27FD-473C-BBBE-9E6D318D53BD}"/>
    <cellStyle name="40% - Accent3 8 3_AVA DVA EL" xfId="17849" xr:uid="{25340666-F63C-453C-8834-ED32D86F29F5}"/>
    <cellStyle name="40% - Accent3 8 4" xfId="17850" xr:uid="{C5012A37-662E-4A05-8180-B235CB8C8E4C}"/>
    <cellStyle name="40% - Accent3 8_AVA DVA EL" xfId="17851" xr:uid="{30E53C27-526F-4F30-B729-A609873310B9}"/>
    <cellStyle name="40% - Accent3 9" xfId="17852" xr:uid="{8CA65B75-7A74-4E08-A98D-E0FE32675E1C}"/>
    <cellStyle name="40% - Accent3 9 2" xfId="17853" xr:uid="{4C525A28-DF5B-42E0-B9EE-943668261E20}"/>
    <cellStyle name="40% - Accent3 9 2 2" xfId="17854" xr:uid="{6070EDBE-0D53-4E16-9053-991ED94B8B63}"/>
    <cellStyle name="40% - Accent3 9 2 3" xfId="17855" xr:uid="{CE2DB5F1-F797-4BAB-B772-9C72C9834C1F}"/>
    <cellStyle name="40% - Accent3 9 2_AVA DVA EL" xfId="17856" xr:uid="{96667C09-E4F6-4B4F-BF49-226A1A1979A4}"/>
    <cellStyle name="40% - Accent3 9 3" xfId="17857" xr:uid="{80344B95-0106-42AD-8A1B-C1E7873EA031}"/>
    <cellStyle name="40% - Accent3 9 3 2" xfId="17858" xr:uid="{A538FFE0-190F-4128-B4D1-27E63BC7674F}"/>
    <cellStyle name="40% - Accent3 9 3 3" xfId="17859" xr:uid="{AD4C2F9B-F7FE-401A-AE09-A5E78633CD60}"/>
    <cellStyle name="40% - Accent3 9 3_AVA DVA EL" xfId="17860" xr:uid="{64DA4E71-48CE-45EE-8576-2D64393DE403}"/>
    <cellStyle name="40% - Accent3 9 4" xfId="17861" xr:uid="{AE81CB92-586B-4CA6-9D9F-5FFB6D042A48}"/>
    <cellStyle name="40% - Accent3 9_AVA DVA EL" xfId="17862" xr:uid="{CAEBC94E-31FE-4443-A3CA-E92228DC11BC}"/>
    <cellStyle name="40% - Accent3_4Q16" xfId="17863" xr:uid="{F0D21FF8-6C5F-4DD8-B050-2C38EDF6FEB2}"/>
    <cellStyle name="40% - Accent4" xfId="4764" xr:uid="{B4A50F62-0EA6-4A68-924E-9AE32DB08B57}"/>
    <cellStyle name="40% - Accent4 10" xfId="17864" xr:uid="{8ACED6B3-B853-4DCB-980B-08A3E38059E0}"/>
    <cellStyle name="40% - Accent4 10 2" xfId="17865" xr:uid="{226623FA-39E7-4F21-91FA-EABF802564BF}"/>
    <cellStyle name="40% - Accent4 10 2 2" xfId="17866" xr:uid="{D0A39955-F478-468C-A929-F764AB4F2866}"/>
    <cellStyle name="40% - Accent4 10 2 3" xfId="17867" xr:uid="{DBB48B91-4592-41D3-96AB-5902A4BC45EF}"/>
    <cellStyle name="40% - Accent4 10 2_AVA DVA EL" xfId="17868" xr:uid="{65B538E7-58C2-435B-8DB3-8A438E46FB1C}"/>
    <cellStyle name="40% - Accent4 10 3" xfId="17869" xr:uid="{A04E7152-B1B3-4227-9D86-610EDA2A83B4}"/>
    <cellStyle name="40% - Accent4 10 4" xfId="17870" xr:uid="{D99CF538-1B85-4561-A6AD-0FB7A631CBFE}"/>
    <cellStyle name="40% - Accent4 10_AVA DVA EL" xfId="17871" xr:uid="{E8DEED51-2337-485F-B8A0-A3A07F81F86B}"/>
    <cellStyle name="40% - Accent4 11" xfId="17872" xr:uid="{E46F0637-7158-4D8D-84A6-35BB59E8F3EC}"/>
    <cellStyle name="40% - Accent4 11 2" xfId="17873" xr:uid="{6EAA9052-ECF0-4773-A242-F126518E7526}"/>
    <cellStyle name="40% - Accent4 11 2 2" xfId="17874" xr:uid="{9C7B91A9-E62D-4CE3-AC3F-4E0A8221EFC8}"/>
    <cellStyle name="40% - Accent4 11 2 3" xfId="17875" xr:uid="{B6E11CD9-7D0C-48F0-9AC9-45AA0A071F5D}"/>
    <cellStyle name="40% - Accent4 11 2_AVA DVA EL" xfId="17876" xr:uid="{DD2F3C8A-2078-4841-A5B5-29C5FBBE74D2}"/>
    <cellStyle name="40% - Accent4 11 3" xfId="17877" xr:uid="{E84AB5A1-7361-4FDE-8C2C-40D2EF0D11F7}"/>
    <cellStyle name="40% - Accent4 11 4" xfId="17878" xr:uid="{D4694E98-D509-4D74-B889-3E6497AE81DE}"/>
    <cellStyle name="40% - Accent4 11_AVA DVA EL" xfId="17879" xr:uid="{89DA6D7D-337F-4227-9D7F-47B2B348AC12}"/>
    <cellStyle name="40% - Accent4 12" xfId="17880" xr:uid="{EC111FDF-6708-4522-900B-C02CF1688412}"/>
    <cellStyle name="40% - Accent4 12 2" xfId="17881" xr:uid="{2F2FF41E-7DE6-451E-B965-FF726CB0F660}"/>
    <cellStyle name="40% - Accent4 12 2 2" xfId="17882" xr:uid="{DC14F2E3-E4E7-4A3B-825A-1DEAD362FFE8}"/>
    <cellStyle name="40% - Accent4 12 2 3" xfId="17883" xr:uid="{DD0FE2BD-482E-4150-A40F-F6EB928D6C57}"/>
    <cellStyle name="40% - Accent4 12 2_AVA DVA EL" xfId="17884" xr:uid="{5983C606-EE94-4698-9BF2-E80C664F4E89}"/>
    <cellStyle name="40% - Accent4 12 3" xfId="17885" xr:uid="{87F7A900-770D-4EC1-A780-38705BB93461}"/>
    <cellStyle name="40% - Accent4 12 4" xfId="17886" xr:uid="{F91A0050-5E7D-4614-AC24-57FEDF7CEAEE}"/>
    <cellStyle name="40% - Accent4 12_AVA DVA EL" xfId="17887" xr:uid="{21F901C4-AF3E-4221-ABE5-7FE168BE01F1}"/>
    <cellStyle name="40% - Accent4 13" xfId="17888" xr:uid="{9DA568F8-F936-4C5A-8430-6CF83FC8616A}"/>
    <cellStyle name="40% - Accent4 13 2" xfId="17889" xr:uid="{34308D89-E67C-4943-AF0B-A0F60429AD96}"/>
    <cellStyle name="40% - Accent4 13 3" xfId="17890" xr:uid="{D8E1801B-E4B7-43DD-A453-2662ADBDA3EB}"/>
    <cellStyle name="40% - Accent4 13_AVA DVA EL" xfId="17891" xr:uid="{4A2382B2-B662-46F6-9141-D085A6404C5F}"/>
    <cellStyle name="40% - Accent4 14" xfId="17892" xr:uid="{B6DA7005-1607-4CC6-BAE2-29D0163EF5AF}"/>
    <cellStyle name="40% - Accent4 14 2" xfId="17893" xr:uid="{BABA2D19-FF19-4842-88AD-22EEB51D91F7}"/>
    <cellStyle name="40% - Accent4 14 3" xfId="17894" xr:uid="{60828078-0C62-4E5C-8DDC-02B10CFBF9A6}"/>
    <cellStyle name="40% - Accent4 14_AVA DVA EL" xfId="17895" xr:uid="{A16469CA-5D9E-4C00-BE26-1DA72725601E}"/>
    <cellStyle name="40% - Accent4 15" xfId="17896" xr:uid="{B8E2E660-A033-4A3F-8003-9EDC18B4050C}"/>
    <cellStyle name="40% - Accent4 15 2" xfId="17897" xr:uid="{6A926256-0AD3-4FD3-9F98-03590965C83B}"/>
    <cellStyle name="40% - Accent4 15 3" xfId="17898" xr:uid="{B5C6F52A-5B4D-413A-8F4F-CF71F31918B2}"/>
    <cellStyle name="40% - Accent4 15_AVA DVA EL" xfId="17899" xr:uid="{87D04840-592A-4BCD-960B-E567D6B0D9F5}"/>
    <cellStyle name="40% - Accent4 16" xfId="17900" xr:uid="{A5B7A9B4-BC1F-45A1-842A-E3FB9613DF5C}"/>
    <cellStyle name="40% - Accent4 17" xfId="17901" xr:uid="{3B8DA1EE-38F5-4A10-B9B4-967561C29F86}"/>
    <cellStyle name="40% - Accent4 18" xfId="51655" xr:uid="{808945DB-7163-4A53-AF72-1D9F6F54FED6}"/>
    <cellStyle name="40% - Accent4 19" xfId="42577" xr:uid="{34C920ED-47CB-4781-9A34-3D481702596B}"/>
    <cellStyle name="40% - Accent4 2" xfId="4765" xr:uid="{4C4D29F0-C272-4402-84D8-902EA344E23C}"/>
    <cellStyle name="40% - Accent4 2 2" xfId="4766" xr:uid="{9CEF31CC-EC1E-452A-A322-1D7C3E8F01AA}"/>
    <cellStyle name="40% - Accent4 2 2 2" xfId="17902" xr:uid="{A6408EFB-F024-4E26-848D-9769A7C79715}"/>
    <cellStyle name="40% - Accent4 2 2 2 2" xfId="17903" xr:uid="{C4E852C4-E12C-49E5-9566-B47BDD62C3CD}"/>
    <cellStyle name="40% - Accent4 2 2 2 2 2" xfId="43779" xr:uid="{7EFA8117-95C4-498B-8E81-93D2CA15CD77}"/>
    <cellStyle name="40% - Accent4 2 2 2 2_Non-NII" xfId="43778" xr:uid="{02845AC6-4A58-4C18-A630-EEB3B0B176A2}"/>
    <cellStyle name="40% - Accent4 2 2 2 3" xfId="17904" xr:uid="{768A9B23-EAEF-4870-BF7C-11114DD775DD}"/>
    <cellStyle name="40% - Accent4 2 2 2 4" xfId="43780" xr:uid="{328D27F8-6901-4D1D-98C2-FB5910665923}"/>
    <cellStyle name="40% - Accent4 2 2 2_AVA DVA EL" xfId="17905" xr:uid="{14889D63-5C48-46DF-98C1-E1413930A28C}"/>
    <cellStyle name="40% - Accent4 2 2 3" xfId="17906" xr:uid="{3229CBF6-871D-4453-8415-3BDED3A1B56C}"/>
    <cellStyle name="40% - Accent4 2 2 3 2" xfId="17907" xr:uid="{39A79A0E-B224-494D-8BE8-0B491EF1E922}"/>
    <cellStyle name="40% - Accent4 2 2 3 3" xfId="17908" xr:uid="{DDD32C3C-E443-424F-99F7-C811C2E204A9}"/>
    <cellStyle name="40% - Accent4 2 2 3_AVA DVA EL" xfId="17909" xr:uid="{6BB46BEA-89E4-4DD9-A244-D10E4EF83B94}"/>
    <cellStyle name="40% - Accent4 2 2 4" xfId="17910" xr:uid="{AAD4A787-798E-49F2-8DF2-AE877D0B25C8}"/>
    <cellStyle name="40% - Accent4 2 2 4 2" xfId="17911" xr:uid="{276575EB-F06C-4ACF-A51B-8CAF60B61231}"/>
    <cellStyle name="40% - Accent4 2 2 4 3" xfId="17912" xr:uid="{6A736F5A-7449-4D79-9CF1-8B390AB55EA3}"/>
    <cellStyle name="40% - Accent4 2 2 4_AVA DVA EL" xfId="17913" xr:uid="{4EFFD553-B30B-4C8B-8ADC-958F1C604F90}"/>
    <cellStyle name="40% - Accent4 2 2 5" xfId="17914" xr:uid="{88B3B189-47C9-4BEF-A0EA-23B961BFFA34}"/>
    <cellStyle name="40% - Accent4 2 2 5 2" xfId="17915" xr:uid="{944BAD9B-F9F4-46B5-8A10-8D7BC432D53A}"/>
    <cellStyle name="40% - Accent4 2 2 5 3" xfId="17916" xr:uid="{CF84D5E4-0D87-4CBD-A62B-C6F49AE21160}"/>
    <cellStyle name="40% - Accent4 2 2 5_AVA DVA EL" xfId="17917" xr:uid="{E747B7DC-418A-4ABB-8517-DE96E61F2226}"/>
    <cellStyle name="40% - Accent4 2 2 6" xfId="17918" xr:uid="{21BE944C-C6E6-4C70-B963-B7CBF1A96733}"/>
    <cellStyle name="40% - Accent4 2 2 6 2" xfId="17919" xr:uid="{A80ED77D-E673-443C-843B-CD0C23E20B35}"/>
    <cellStyle name="40% - Accent4 2 2 6 3" xfId="17920" xr:uid="{3CDEBD5B-081C-42FB-BC23-6E0D36453D2A}"/>
    <cellStyle name="40% - Accent4 2 2 6_AVA DVA EL" xfId="17921" xr:uid="{EF89E0F8-072C-405F-8352-73679A9DD629}"/>
    <cellStyle name="40% - Accent4 2 2 7" xfId="17922" xr:uid="{0BFC0B2B-CCFE-4B04-8ED5-95766F6CE1BF}"/>
    <cellStyle name="40% - Accent4 2 2_AVA DVA EL" xfId="17923" xr:uid="{A349824F-E17B-4717-B3F3-A7350BAB32E2}"/>
    <cellStyle name="40% - Accent4 2 3" xfId="4767" xr:uid="{B843C69D-542B-4B64-8EAB-8FA19FC5D7D8}"/>
    <cellStyle name="40% - Accent4 2 3 2" xfId="4768" xr:uid="{1D2511AB-5C07-4803-9E75-61997B49B9A7}"/>
    <cellStyle name="40% - Accent4 2 3 2 2" xfId="17924" xr:uid="{4990B94F-36D6-4B6F-A6B4-E5BED94B9170}"/>
    <cellStyle name="40% - Accent4 2 3 2 3" xfId="17925" xr:uid="{BDF70D76-0C72-4946-A251-C6E7B5F5AB5C}"/>
    <cellStyle name="40% - Accent4 2 3 2_AVA DVA EL" xfId="17926" xr:uid="{8EB3BAD1-9442-4912-88EF-5BD7EC5AB19C}"/>
    <cellStyle name="40% - Accent4 2 3 3" xfId="4769" xr:uid="{9DFA8808-1C13-4B94-9320-1ADC3321C6C8}"/>
    <cellStyle name="40% - Accent4 2 3 4" xfId="4770" xr:uid="{DBAF0620-FC7C-40AF-B726-FFFC91BE8058}"/>
    <cellStyle name="40% - Accent4 2 3 5" xfId="4771" xr:uid="{4F20E39F-6153-4EF8-ABC4-590838A31562}"/>
    <cellStyle name="40% - Accent4 2 3 6" xfId="41008" xr:uid="{E057F791-D8E0-4862-A15E-9FCC029785BD}"/>
    <cellStyle name="40% - Accent4 2 3_AVA DVA EL" xfId="17927" xr:uid="{F29ABAA5-DA9A-4B4B-B899-5E35BB6D13B6}"/>
    <cellStyle name="40% - Accent4 2 4" xfId="4772" xr:uid="{3A095E09-B474-4710-AA80-673EB2F90F18}"/>
    <cellStyle name="40% - Accent4 2 4 2" xfId="17928" xr:uid="{F95293A9-BFD3-4D37-B114-3394C550284B}"/>
    <cellStyle name="40% - Accent4 2 4 2 2" xfId="17929" xr:uid="{DA92F92F-9131-47AA-A210-18D64FEEFAAE}"/>
    <cellStyle name="40% - Accent4 2 4 2 3" xfId="17930" xr:uid="{62ADE6C5-192A-46D8-A8DE-9E0B93D39929}"/>
    <cellStyle name="40% - Accent4 2 4 2_AVA DVA EL" xfId="17931" xr:uid="{82E0E998-A08A-46D9-B69E-05F37A8D339A}"/>
    <cellStyle name="40% - Accent4 2 4 3" xfId="17932" xr:uid="{BE2C0842-CE7A-4236-9D5C-A0960DB55CE5}"/>
    <cellStyle name="40% - Accent4 2 4 4" xfId="17933" xr:uid="{BC1E1822-6D4C-4A59-8998-68574BF1B833}"/>
    <cellStyle name="40% - Accent4 2 4_AVA DVA EL" xfId="17934" xr:uid="{7736D551-C9BD-4C1A-8F3B-EA26503246E9}"/>
    <cellStyle name="40% - Accent4 2 5" xfId="17935" xr:uid="{0F720867-AE6E-4AF0-A422-47FC8552F556}"/>
    <cellStyle name="40% - Accent4 2 5 2" xfId="17936" xr:uid="{2A85B06C-E005-441B-935C-D7AE68CC92A9}"/>
    <cellStyle name="40% - Accent4 2 5 3" xfId="17937" xr:uid="{099F8476-847E-4CA5-9EB9-389337282F66}"/>
    <cellStyle name="40% - Accent4 2 5_AVA DVA EL" xfId="17938" xr:uid="{7DF16DFF-1AB4-47DB-A5FF-189CCB93DC30}"/>
    <cellStyle name="40% - Accent4 2 6" xfId="17939" xr:uid="{B54FB01B-38D9-4FF4-AF59-EAD9D69FADC3}"/>
    <cellStyle name="40% - Accent4 2 6 2" xfId="17940" xr:uid="{56850664-4320-4E2C-93EA-5FC5B7AC56C8}"/>
    <cellStyle name="40% - Accent4 2 6 3" xfId="17941" xr:uid="{176BFC7D-0BFC-49A5-B7CB-BFDB3C76FF58}"/>
    <cellStyle name="40% - Accent4 2 6_AVA DVA EL" xfId="17942" xr:uid="{BAFC3D22-2152-443E-B6D5-1CF750691224}"/>
    <cellStyle name="40% - Accent4 2 7" xfId="17943" xr:uid="{2408349C-230F-4730-B3A4-AB27FD388C4D}"/>
    <cellStyle name="40% - Accent4 2 7 2" xfId="17944" xr:uid="{35A103CF-BA63-4631-9847-A7C8080D08D0}"/>
    <cellStyle name="40% - Accent4 2 7 3" xfId="17945" xr:uid="{6D6A2ABC-B7FF-4E4C-9E90-BCFD32818193}"/>
    <cellStyle name="40% - Accent4 2 7_AVA DVA EL" xfId="17946" xr:uid="{B8031E75-9603-46B3-9A58-1AD2A9B38125}"/>
    <cellStyle name="40% - Accent4 2 8" xfId="17947" xr:uid="{E23B6B75-C1E5-45CC-8E64-F637B6B0857E}"/>
    <cellStyle name="40% - Accent4 2 9" xfId="41009" xr:uid="{1E8067B3-3991-4C6D-B1DD-B6C5EA76A14C}"/>
    <cellStyle name="40% - Accent4 2_4Q16" xfId="17948" xr:uid="{25F34494-4738-444A-8741-FFE3AFD4F197}"/>
    <cellStyle name="40% - Accent4 20" xfId="42619" xr:uid="{2441246F-6FC7-4B3F-A98F-41597A967AEF}"/>
    <cellStyle name="40% - Accent4 21" xfId="42657" xr:uid="{EBD11DD5-48CA-4302-B373-79B21AC835CB}"/>
    <cellStyle name="40% - Accent4 22" xfId="51656" xr:uid="{5E0C1183-841C-45DF-8567-8F7EC4046FE0}"/>
    <cellStyle name="40% - Accent4 23" xfId="51657" xr:uid="{647D1027-C102-4739-9EC4-7E05FDF7308D}"/>
    <cellStyle name="40% - Accent4 24" xfId="51658" xr:uid="{6E4A7D71-F553-4D80-A9A9-F7C718769283}"/>
    <cellStyle name="40% - Accent4 25" xfId="51659" xr:uid="{8EEBB46C-5206-401D-B8B1-2B1B222948CD}"/>
    <cellStyle name="40% - Accent4 26" xfId="51660" xr:uid="{30CDFDA1-8BD3-4AD3-9C23-E46B1C3CF547}"/>
    <cellStyle name="40% - Accent4 27" xfId="51661" xr:uid="{54D86D75-7DE8-4D9B-9B37-A62DDA04AF01}"/>
    <cellStyle name="40% - Accent4 28" xfId="51662" xr:uid="{4610CF27-ED99-45DE-937E-6BD4733E497B}"/>
    <cellStyle name="40% - Accent4 29" xfId="51663" xr:uid="{DE7D5DF8-5D7D-4187-B616-270E4CAE9512}"/>
    <cellStyle name="40% - Accent4 3" xfId="4773" xr:uid="{0D308079-E614-4CDB-AAC3-075164C82643}"/>
    <cellStyle name="40% - Accent4 3 2" xfId="17949" xr:uid="{E8D8E545-8EAD-4E69-8590-FD723C331597}"/>
    <cellStyle name="40% - Accent4 3 2 2" xfId="17950" xr:uid="{78DEE470-E461-426A-8493-BBF4D1A172C9}"/>
    <cellStyle name="40% - Accent4 3 2 2 2" xfId="43782" xr:uid="{2A937FA4-C553-4BA1-8A2E-003D3BC7C305}"/>
    <cellStyle name="40% - Accent4 3 2 2_Non-NII" xfId="43781" xr:uid="{8E5EA245-DAF9-47C0-8170-9D1BD893A556}"/>
    <cellStyle name="40% - Accent4 3 2 3" xfId="17951" xr:uid="{CDBF5E0C-18B3-441F-BAC1-7F202B81D544}"/>
    <cellStyle name="40% - Accent4 3 2 4" xfId="43783" xr:uid="{705DD655-DE3C-413D-B724-93A751D10911}"/>
    <cellStyle name="40% - Accent4 3 2_AVA DVA EL" xfId="17952" xr:uid="{FAD45DFD-EE95-47FC-9A28-9C68595CD781}"/>
    <cellStyle name="40% - Accent4 3 3" xfId="17953" xr:uid="{5E738790-425D-489A-BA4C-6E71413320FF}"/>
    <cellStyle name="40% - Accent4 3 3 2" xfId="43785" xr:uid="{39B0AF37-3065-4282-A59B-F2058423C494}"/>
    <cellStyle name="40% - Accent4 3 3_Non-NII" xfId="43784" xr:uid="{291CBFD8-509E-43B0-A8E8-2C40A640D7E2}"/>
    <cellStyle name="40% - Accent4 3 4" xfId="43786" xr:uid="{DF4BDC6A-281D-46E2-BA53-43B6D2A48945}"/>
    <cellStyle name="40% - Accent4 3 5" xfId="43787" xr:uid="{E481D5EC-0B1F-4D7B-81D5-0A48C09A0425}"/>
    <cellStyle name="40% - Accent4 3 6" xfId="43788" xr:uid="{E34B11F9-C8FD-46F7-B916-223C61CB8996}"/>
    <cellStyle name="40% - Accent4 3_AVA DVA EL" xfId="17954" xr:uid="{CF009AD2-A07D-42EB-8F53-01FEE206BB29}"/>
    <cellStyle name="40% - Accent4 30" xfId="51664" xr:uid="{F2C93B40-C43F-4D77-945C-D739DD0C3A52}"/>
    <cellStyle name="40% - Accent4 31" xfId="51665" xr:uid="{DB7157C7-EF4A-4594-9BB7-E9DE8D6A93AB}"/>
    <cellStyle name="40% - Accent4 32" xfId="51666" xr:uid="{89ABDD0D-2696-4C52-AD53-F35D9D5549C9}"/>
    <cellStyle name="40% - Accent4 33" xfId="51667" xr:uid="{27845483-4331-4F83-AD85-85EB66202BAC}"/>
    <cellStyle name="40% - Accent4 34" xfId="51668" xr:uid="{3D8DED96-4A35-422C-A0E0-70BFF47C206C}"/>
    <cellStyle name="40% - Accent4 35" xfId="51669" xr:uid="{1EC82A7C-E2CE-4602-B5E7-3222D1F2E9C4}"/>
    <cellStyle name="40% - Accent4 36" xfId="51670" xr:uid="{BFADD2E1-7347-44AE-A2E4-B4FBF9F2D40F}"/>
    <cellStyle name="40% - Accent4 37" xfId="51671" xr:uid="{BDEE2C8A-6C06-47A5-996C-9A9A649B8A58}"/>
    <cellStyle name="40% - Accent4 38" xfId="51672" xr:uid="{2018350F-9A0A-4326-919C-7FDBE700A0F4}"/>
    <cellStyle name="40% - Accent4 39" xfId="51673" xr:uid="{A45CE05B-DF47-49F0-A34B-2D5026FF8CD0}"/>
    <cellStyle name="40% - Accent4 4" xfId="17955" xr:uid="{BC243369-87C0-46B5-83B0-77F629C8F91B}"/>
    <cellStyle name="40% - Accent4 4 2" xfId="17956" xr:uid="{900BCD57-BB4D-4246-9B8E-7ACBA4EFB986}"/>
    <cellStyle name="40% - Accent4 4 2 2" xfId="17957" xr:uid="{4DCC8B99-7EA0-4D6E-BF8A-82C5723A7C64}"/>
    <cellStyle name="40% - Accent4 4 2 3" xfId="17958" xr:uid="{9E478E36-4E0E-41AD-8BA3-D6258C76A028}"/>
    <cellStyle name="40% - Accent4 4 2_AVA DVA EL" xfId="17959" xr:uid="{F10CB2F5-CA51-443A-ACD3-C1E38E45676F}"/>
    <cellStyle name="40% - Accent4 4 3" xfId="17960" xr:uid="{F04F1581-F6BB-41C4-ACC1-3FD67B88AA81}"/>
    <cellStyle name="40% - Accent4 4 3 2" xfId="17961" xr:uid="{42703CBF-5195-4F6C-BF1F-884E06B30504}"/>
    <cellStyle name="40% - Accent4 4 3 3" xfId="17962" xr:uid="{0A960EA5-6634-47F0-A8C2-FFFDA2517070}"/>
    <cellStyle name="40% - Accent4 4 3_AVA DVA EL" xfId="17963" xr:uid="{466CF3BA-8842-450C-8BA9-69DDFBC3996F}"/>
    <cellStyle name="40% - Accent4 4 4" xfId="17964" xr:uid="{470B28FA-14AC-41C8-BCC8-9C3148F1E96E}"/>
    <cellStyle name="40% - Accent4 4 4 2" xfId="17965" xr:uid="{C48A987F-A18B-464F-A702-602B5AF08200}"/>
    <cellStyle name="40% - Accent4 4 4 3" xfId="17966" xr:uid="{014FD694-FDAB-47B5-BEBC-89710D2AD924}"/>
    <cellStyle name="40% - Accent4 4 4_AVA DVA EL" xfId="17967" xr:uid="{A7BB1A4C-7E24-4F35-8891-2F69CB8A3DC5}"/>
    <cellStyle name="40% - Accent4 4 5" xfId="17968" xr:uid="{A7214C79-5D2F-407B-92F0-5470B949709F}"/>
    <cellStyle name="40% - Accent4 4_AVA DVA EL" xfId="17969" xr:uid="{2FF9B310-8DA6-4A28-9DBF-65BC5DADDB84}"/>
    <cellStyle name="40% - Accent4 40" xfId="51674" xr:uid="{F2B9A79D-1E08-467E-A075-6DB56E6FEEB7}"/>
    <cellStyle name="40% - Accent4 41" xfId="51675" xr:uid="{173513B5-0EEF-4ADE-8BCD-70E537429355}"/>
    <cellStyle name="40% - Accent4 42" xfId="51676" xr:uid="{DFD947AB-7F92-4B22-AA81-396DA0F03485}"/>
    <cellStyle name="40% - Accent4 43" xfId="51677" xr:uid="{7BA9F19C-8AC7-4889-A9E2-523D12794BCE}"/>
    <cellStyle name="40% - Accent4 44" xfId="51678" xr:uid="{01D80E6F-BF74-4BC7-9828-42FF6EE77775}"/>
    <cellStyle name="40% - Accent4 45" xfId="51679" xr:uid="{DC0FB74D-3CAC-4253-9B74-DA8EAD9F7262}"/>
    <cellStyle name="40% - Accent4 46" xfId="51680" xr:uid="{FAF79586-F003-41E1-93D2-59B3B0E76964}"/>
    <cellStyle name="40% - Accent4 47" xfId="51681" xr:uid="{33271900-9EC2-4DB0-B974-DE301987CE87}"/>
    <cellStyle name="40% - Accent4 48" xfId="51682" xr:uid="{BF40B73F-71CC-498C-AA57-3DB8EEC3D39D}"/>
    <cellStyle name="40% - Accent4 49" xfId="51683" xr:uid="{9016B7FB-8430-446A-AB25-A63CCE708DF0}"/>
    <cellStyle name="40% - Accent4 5" xfId="17970" xr:uid="{982B9926-582B-42EC-9409-FF24FE640EAD}"/>
    <cellStyle name="40% - Accent4 5 2" xfId="17971" xr:uid="{10AD1111-5AA8-48E7-871C-D97B02EB2C9D}"/>
    <cellStyle name="40% - Accent4 5 2 2" xfId="17972" xr:uid="{B780EC88-F8B3-45ED-BE76-A041C474546E}"/>
    <cellStyle name="40% - Accent4 5 2 3" xfId="17973" xr:uid="{BE2B0FB9-D404-4C1D-9BC2-77B13245DEA3}"/>
    <cellStyle name="40% - Accent4 5 2_AVA DVA EL" xfId="17974" xr:uid="{53C444C0-9A9C-4BD9-9AFC-98252AA5D380}"/>
    <cellStyle name="40% - Accent4 5 3" xfId="17975" xr:uid="{F09FB86F-250D-4FDB-AC6D-5994A29C0F1F}"/>
    <cellStyle name="40% - Accent4 5 4" xfId="43789" xr:uid="{356E91F1-6EE1-4F8D-98D1-219F5F0FBFD5}"/>
    <cellStyle name="40% - Accent4 5_AVA DVA EL" xfId="17976" xr:uid="{9D7EADDA-55C4-41B5-8C1E-93171059CD48}"/>
    <cellStyle name="40% - Accent4 50" xfId="51684" xr:uid="{1586B8BA-F15D-417E-995F-1FD25E527ABE}"/>
    <cellStyle name="40% - Accent4 51" xfId="51685" xr:uid="{E84C8989-B866-4969-A3C3-8150411D4FEF}"/>
    <cellStyle name="40% - Accent4 52" xfId="51686" xr:uid="{64C4C899-5A11-44C5-BE8B-D9E83FF78300}"/>
    <cellStyle name="40% - Accent4 53" xfId="51687" xr:uid="{4E1FC2E8-524C-44AB-B690-1DBF5A20C3BB}"/>
    <cellStyle name="40% - Accent4 54" xfId="51688" xr:uid="{F77D476D-1CE6-48C2-9FC6-6BED06EB238D}"/>
    <cellStyle name="40% - Accent4 55" xfId="51689" xr:uid="{4D097A59-5AB4-400A-AC7C-A82070077C9F}"/>
    <cellStyle name="40% - Accent4 56" xfId="51690" xr:uid="{B57700A9-5E9F-4181-A6B3-95DB9DA89B75}"/>
    <cellStyle name="40% - Accent4 57" xfId="51691" xr:uid="{D5BCF7FB-97D6-4D82-A4A5-C55891FDC3C3}"/>
    <cellStyle name="40% - Accent4 58" xfId="51692" xr:uid="{79E2A6CE-828B-41FB-B1C5-96EB121C2CDB}"/>
    <cellStyle name="40% - Accent4 59" xfId="51693" xr:uid="{2BE14D3D-F375-4A2E-A17A-3E6756623353}"/>
    <cellStyle name="40% - Accent4 6" xfId="17977" xr:uid="{D85E0F6A-97AF-4434-A9EB-57B3E125CE24}"/>
    <cellStyle name="40% - Accent4 6 2" xfId="17978" xr:uid="{E91AC23F-9F93-417D-947A-16869A78BB31}"/>
    <cellStyle name="40% - Accent4 6 2 2" xfId="17979" xr:uid="{FAD4AC2A-9230-46CE-9609-DF3FCB0C0BE6}"/>
    <cellStyle name="40% - Accent4 6 2 3" xfId="17980" xr:uid="{F4854FB2-4595-4D61-AE20-D9753D451A1D}"/>
    <cellStyle name="40% - Accent4 6 2_AVA DVA EL" xfId="17981" xr:uid="{91A2EF65-D378-4A53-AD83-563071EEEA78}"/>
    <cellStyle name="40% - Accent4 6 3" xfId="17982" xr:uid="{C4CC1CF2-0ADA-40B1-997A-283127EE0C1A}"/>
    <cellStyle name="40% - Accent4 6_AVA DVA EL" xfId="17983" xr:uid="{83EE67A5-9B07-4141-9A2B-8F4C12043807}"/>
    <cellStyle name="40% - Accent4 60" xfId="51694" xr:uid="{5E75840B-CB2B-4D5B-9C33-FA8B6FF979AE}"/>
    <cellStyle name="40% - Accent4 61" xfId="51695" xr:uid="{4335AA2D-DCF2-4CA8-813A-C43BFEE9E6DD}"/>
    <cellStyle name="40% - Accent4 62" xfId="51696" xr:uid="{6C2695D0-2217-422F-9F84-A8046E533AA7}"/>
    <cellStyle name="40% - Accent4 63" xfId="51697" xr:uid="{5C663A9F-D72E-4A9C-A62C-00A6AA3E32B3}"/>
    <cellStyle name="40% - Accent4 64" xfId="51698" xr:uid="{830EBF61-88A2-4D7C-8F62-06AF59C5CBD2}"/>
    <cellStyle name="40% - Accent4 65" xfId="51699" xr:uid="{71278B01-F348-42F7-8A2A-747B38842D06}"/>
    <cellStyle name="40% - Accent4 66" xfId="51700" xr:uid="{DEDBDC00-DA89-4AB4-AEE2-911A9F692B26}"/>
    <cellStyle name="40% - Accent4 67" xfId="51701" xr:uid="{81FF3743-7E8D-48E7-B819-FA3D4DF8B71C}"/>
    <cellStyle name="40% - Accent4 68" xfId="51702" xr:uid="{9BA42D6A-2E29-4A54-AF2E-4F3FC40165A8}"/>
    <cellStyle name="40% - Accent4 69" xfId="51703" xr:uid="{8DD4F9C0-9CAE-48F7-B24D-50017E2F8F59}"/>
    <cellStyle name="40% - Accent4 7" xfId="17984" xr:uid="{7C747C2E-F5FB-40F4-928E-B86E7A8593D9}"/>
    <cellStyle name="40% - Accent4 7 2" xfId="17985" xr:uid="{AD090F9E-C452-45FA-BFE2-1DA63934D9CA}"/>
    <cellStyle name="40% - Accent4 7 2 2" xfId="17986" xr:uid="{F0B77FD7-8F30-4C9F-A47F-B98583E89930}"/>
    <cellStyle name="40% - Accent4 7 2 3" xfId="17987" xr:uid="{E367F1C8-510F-4BED-9A38-448E65B82810}"/>
    <cellStyle name="40% - Accent4 7 2_AVA DVA EL" xfId="17988" xr:uid="{723D8D83-CFD4-460B-B75F-AEB2AB7076D4}"/>
    <cellStyle name="40% - Accent4 7 3" xfId="17989" xr:uid="{B8129D7B-3955-42D4-B5C7-994C08DE7615}"/>
    <cellStyle name="40% - Accent4 7 3 2" xfId="17990" xr:uid="{C00C5174-C2CC-453E-86BE-C4199A68D778}"/>
    <cellStyle name="40% - Accent4 7 3 3" xfId="17991" xr:uid="{F95CA827-2976-479A-92D3-DE64A3E4D60D}"/>
    <cellStyle name="40% - Accent4 7 3_AVA DVA EL" xfId="17992" xr:uid="{7344AEBC-83E5-4EE7-BA9B-01F729EC1695}"/>
    <cellStyle name="40% - Accent4 7 4" xfId="17993" xr:uid="{251E1693-3E83-43CF-9639-617BAE804AC7}"/>
    <cellStyle name="40% - Accent4 7_AVA DVA EL" xfId="17994" xr:uid="{4A980D06-F4C0-468E-86F9-3A629EC0AD3D}"/>
    <cellStyle name="40% - Accent4 70" xfId="51704" xr:uid="{500377C9-9850-4D7D-83A7-8945210B43FC}"/>
    <cellStyle name="40% - Accent4 71" xfId="51705" xr:uid="{067EDC4B-8B60-4A4E-8814-51F0438D1741}"/>
    <cellStyle name="40% - Accent4 8" xfId="17995" xr:uid="{21B760F8-3FAF-4FFB-B836-EEBB6343555D}"/>
    <cellStyle name="40% - Accent4 8 2" xfId="17996" xr:uid="{0357F6A2-52C3-42C3-B956-CEA2E8E7F389}"/>
    <cellStyle name="40% - Accent4 8 2 2" xfId="17997" xr:uid="{9E43FB08-C265-46B4-99CF-6D7B0189D5B9}"/>
    <cellStyle name="40% - Accent4 8 2 3" xfId="17998" xr:uid="{58AE9866-4DC6-4CA9-9CF5-1C239DA3476B}"/>
    <cellStyle name="40% - Accent4 8 2_AVA DVA EL" xfId="17999" xr:uid="{567919C1-CBBD-4052-A1AD-4D2A552DC447}"/>
    <cellStyle name="40% - Accent4 8 3" xfId="18000" xr:uid="{99191AED-786F-431D-9A64-DAF5EA5EF942}"/>
    <cellStyle name="40% - Accent4 8 3 2" xfId="18001" xr:uid="{99FFA6FA-313A-4D23-9860-718A33A6A52E}"/>
    <cellStyle name="40% - Accent4 8 3 3" xfId="18002" xr:uid="{022B82F6-A5EA-4BE0-B265-EBA66A70672C}"/>
    <cellStyle name="40% - Accent4 8 3_AVA DVA EL" xfId="18003" xr:uid="{E936B28A-42C0-4016-8274-7F0F57D9029E}"/>
    <cellStyle name="40% - Accent4 8 4" xfId="18004" xr:uid="{0E4E5BD7-404E-41C5-8999-527CE1571D58}"/>
    <cellStyle name="40% - Accent4 8_AVA DVA EL" xfId="18005" xr:uid="{1B1E6384-A40A-4A5E-9980-B558631C0A86}"/>
    <cellStyle name="40% - Accent4 9" xfId="18006" xr:uid="{9871B13D-50E8-44D2-90BA-D2C0D857DE0F}"/>
    <cellStyle name="40% - Accent4 9 2" xfId="18007" xr:uid="{BB34A818-B5C2-4AAD-9B65-597A3C7213A1}"/>
    <cellStyle name="40% - Accent4 9 2 2" xfId="18008" xr:uid="{BAA14389-8CA8-41C7-997E-046D2FE25AC3}"/>
    <cellStyle name="40% - Accent4 9 2 3" xfId="18009" xr:uid="{95C9CC9C-6E09-4D25-9E0C-20773B71DEB7}"/>
    <cellStyle name="40% - Accent4 9 2_AVA DVA EL" xfId="18010" xr:uid="{C08B2EEC-2492-4BCC-B7D4-08A5E1AEC0C3}"/>
    <cellStyle name="40% - Accent4 9 3" xfId="18011" xr:uid="{C52BE650-7D08-41B4-B042-7D2FC0DB18D0}"/>
    <cellStyle name="40% - Accent4 9 3 2" xfId="18012" xr:uid="{2F387214-FA6E-48C6-AA9C-617310E5C303}"/>
    <cellStyle name="40% - Accent4 9 3 3" xfId="18013" xr:uid="{3AE1A3B3-89F0-443C-AB07-43D1D2F018FE}"/>
    <cellStyle name="40% - Accent4 9 3_AVA DVA EL" xfId="18014" xr:uid="{8BDD5473-35CB-4092-9A9D-E6C69A220C1B}"/>
    <cellStyle name="40% - Accent4 9 4" xfId="18015" xr:uid="{310C1280-52BA-4A3F-9EAB-92DD4CFF706D}"/>
    <cellStyle name="40% - Accent4 9_AVA DVA EL" xfId="18016" xr:uid="{B4C1F78C-E906-4AA4-ABDC-168EF25FB778}"/>
    <cellStyle name="40% - Accent4_4Q16" xfId="18017" xr:uid="{D4B88A08-8A0B-47D2-A1FF-88701F8D2C57}"/>
    <cellStyle name="40% - Accent5" xfId="4774" xr:uid="{18FEA561-5097-46CF-A103-F5E8DCF788FF}"/>
    <cellStyle name="40% - Accent5 10" xfId="18018" xr:uid="{713188FF-7D90-4A33-857F-961471297F9A}"/>
    <cellStyle name="40% - Accent5 10 2" xfId="18019" xr:uid="{334627BC-807B-4958-8E87-FAFAB0FF198B}"/>
    <cellStyle name="40% - Accent5 10 3" xfId="18020" xr:uid="{A0C24105-6627-4879-AC74-AA0E2F9960DA}"/>
    <cellStyle name="40% - Accent5 10_AVA DVA EL" xfId="18021" xr:uid="{A4FA0763-0959-4D9A-8AA0-31E8B2F7A228}"/>
    <cellStyle name="40% - Accent5 11" xfId="18022" xr:uid="{95F80B7D-26E6-4FE0-A3EF-864082B651F5}"/>
    <cellStyle name="40% - Accent5 12" xfId="18023" xr:uid="{8CBC3EAB-81E9-4602-9A85-807092CAE269}"/>
    <cellStyle name="40% - Accent5 13" xfId="51706" xr:uid="{99041D9E-169E-47C3-8F47-634638945DAF}"/>
    <cellStyle name="40% - Accent5 14" xfId="42578" xr:uid="{53C2895A-BBF2-4990-9618-BF0C2713184A}"/>
    <cellStyle name="40% - Accent5 15" xfId="42620" xr:uid="{1C2EF679-1418-4385-8650-5DF1B4CFB2EA}"/>
    <cellStyle name="40% - Accent5 16" xfId="42658" xr:uid="{984BBAF9-FB37-4CD9-8B1C-C58E318A63A0}"/>
    <cellStyle name="40% - Accent5 17" xfId="51707" xr:uid="{FEAF9742-9F75-4F0B-8EE3-0BBBD2FD41A1}"/>
    <cellStyle name="40% - Accent5 18" xfId="51708" xr:uid="{928680E7-6A47-4098-8D3A-BD3D2D35625B}"/>
    <cellStyle name="40% - Accent5 19" xfId="51709" xr:uid="{F76646A1-A894-4E8C-BAEF-4C6CB4ECA5C8}"/>
    <cellStyle name="40% - Accent5 2" xfId="4775" xr:uid="{AB09763F-A11C-4D81-BE71-A96684E24812}"/>
    <cellStyle name="40% - Accent5 2 2" xfId="4776" xr:uid="{FBA01C1F-616B-4621-8CF0-7DA4E187B973}"/>
    <cellStyle name="40% - Accent5 2 2 2" xfId="18024" xr:uid="{6F64D989-CF46-4BA1-8F59-CEFE694BDDB8}"/>
    <cellStyle name="40% - Accent5 2 2 2 2" xfId="18025" xr:uid="{1B5ED774-EC53-4D35-BC1A-47E258123E1A}"/>
    <cellStyle name="40% - Accent5 2 2 2 2 2" xfId="43791" xr:uid="{DFD70125-BA11-4909-9387-BDAF5164D528}"/>
    <cellStyle name="40% - Accent5 2 2 2 2_Non-NII" xfId="43790" xr:uid="{9F97E0A6-95C3-4920-A1FD-C67D422E3ED3}"/>
    <cellStyle name="40% - Accent5 2 2 2 3" xfId="18026" xr:uid="{06E4C833-ABD7-454C-94F9-513BC2BBE276}"/>
    <cellStyle name="40% - Accent5 2 2 2 4" xfId="43792" xr:uid="{FA359679-4894-44DF-8D41-252A16381666}"/>
    <cellStyle name="40% - Accent5 2 2 2_AVA DVA EL" xfId="18027" xr:uid="{1FCE0E28-E6AA-488C-9980-58646DA0A2F2}"/>
    <cellStyle name="40% - Accent5 2 2 3" xfId="18028" xr:uid="{67BD46F3-AD22-4ECB-81F1-FAFF8F381782}"/>
    <cellStyle name="40% - Accent5 2 2 3 2" xfId="18029" xr:uid="{A7422790-1CB6-43C1-B9EC-55A1D378FC43}"/>
    <cellStyle name="40% - Accent5 2 2 3 3" xfId="18030" xr:uid="{A65FDA99-991D-42D9-A324-2F014DA599FB}"/>
    <cellStyle name="40% - Accent5 2 2 3_AVA DVA EL" xfId="18031" xr:uid="{9F04AD4E-F8DD-4C8B-9A08-B109DF6D56A0}"/>
    <cellStyle name="40% - Accent5 2 2 4" xfId="18032" xr:uid="{CBC7923F-5DF1-45F5-AF36-8E415BAB2EB7}"/>
    <cellStyle name="40% - Accent5 2 2 4 2" xfId="18033" xr:uid="{C710C427-3F28-47DF-A0BE-65062096F211}"/>
    <cellStyle name="40% - Accent5 2 2 4 3" xfId="18034" xr:uid="{05BDB2BB-FAA7-482C-9E73-2836D4F305A3}"/>
    <cellStyle name="40% - Accent5 2 2 4_AVA DVA EL" xfId="18035" xr:uid="{197DBBC4-A1A1-42B2-B179-4B0622D98395}"/>
    <cellStyle name="40% - Accent5 2 2 5" xfId="18036" xr:uid="{5396AE24-9860-4186-BB2D-20847F0E725C}"/>
    <cellStyle name="40% - Accent5 2 2 5 2" xfId="18037" xr:uid="{9D43DFF6-E25B-45D5-B3BB-E36026F531A5}"/>
    <cellStyle name="40% - Accent5 2 2 5 3" xfId="18038" xr:uid="{E73AF02B-239F-4313-8DB7-DCF578ABE93F}"/>
    <cellStyle name="40% - Accent5 2 2 5_AVA DVA EL" xfId="18039" xr:uid="{F4B5F99A-5B17-4543-AC96-5461ADFA10EA}"/>
    <cellStyle name="40% - Accent5 2 2 6" xfId="18040" xr:uid="{01FED8C5-1F1A-4595-BD5A-B7B3AFA8BFEB}"/>
    <cellStyle name="40% - Accent5 2 2 6 2" xfId="18041" xr:uid="{46C8E95A-80F4-4570-9787-B31C0CAF0BF9}"/>
    <cellStyle name="40% - Accent5 2 2 6 3" xfId="18042" xr:uid="{1D1AD1B2-3F06-4BDF-912B-31585FE6EEF7}"/>
    <cellStyle name="40% - Accent5 2 2 6_AVA DVA EL" xfId="18043" xr:uid="{A7CBC3C6-8989-4E2D-B90F-7EBC13F1F4B2}"/>
    <cellStyle name="40% - Accent5 2 2 7" xfId="18044" xr:uid="{7C33B42E-85FA-480C-8FAD-279D247C97CD}"/>
    <cellStyle name="40% - Accent5 2 2_AVA DVA EL" xfId="18045" xr:uid="{48A02002-1779-4E1E-861A-99E7CB003651}"/>
    <cellStyle name="40% - Accent5 2 3" xfId="18046" xr:uid="{FED3DAF9-7B49-4038-AA4E-9C75E8A95FBC}"/>
    <cellStyle name="40% - Accent5 2 3 2" xfId="18047" xr:uid="{017F117C-5609-4C91-B4F1-36DD6E6AB540}"/>
    <cellStyle name="40% - Accent5 2 3 2 2" xfId="18048" xr:uid="{C42F02B1-D991-4AD9-A35D-283084676A61}"/>
    <cellStyle name="40% - Accent5 2 3 2 3" xfId="18049" xr:uid="{D7151462-5891-4340-BD75-E50B65DC6E05}"/>
    <cellStyle name="40% - Accent5 2 3 2_AVA DVA EL" xfId="18050" xr:uid="{894B59AC-866F-49EA-BED6-780E6D6F3DC8}"/>
    <cellStyle name="40% - Accent5 2 3 3" xfId="18051" xr:uid="{49B33398-55BF-4154-8A5C-A2E3F16C8095}"/>
    <cellStyle name="40% - Accent5 2 3 4" xfId="43793" xr:uid="{E11C8D0E-F507-4393-A964-BBD1F1FAB10F}"/>
    <cellStyle name="40% - Accent5 2 3_AVA DVA EL" xfId="18052" xr:uid="{97D42CCA-84FB-41AE-894F-D61E49710D91}"/>
    <cellStyle name="40% - Accent5 2 4" xfId="18053" xr:uid="{2FD02558-3162-4A5D-AE16-0B4E7514AA3F}"/>
    <cellStyle name="40% - Accent5 2 4 2" xfId="18054" xr:uid="{08B2F81A-CC49-4AC2-AB3B-338AF9A0346D}"/>
    <cellStyle name="40% - Accent5 2 4 2 2" xfId="18055" xr:uid="{BE95ABC5-E38F-4B04-86AD-5DC5B1193ABF}"/>
    <cellStyle name="40% - Accent5 2 4 2 3" xfId="18056" xr:uid="{FBEF4C46-9CE7-4EBC-BF5D-5BBFDEB8A408}"/>
    <cellStyle name="40% - Accent5 2 4 2_AVA DVA EL" xfId="18057" xr:uid="{1256BDD8-4A1E-4062-9373-12056B10F26F}"/>
    <cellStyle name="40% - Accent5 2 4 3" xfId="18058" xr:uid="{B9E9F61C-0F11-4140-876A-1036E9E1D524}"/>
    <cellStyle name="40% - Accent5 2 4 4" xfId="18059" xr:uid="{25E9B9A3-EF17-4D0F-A8EF-5B62A0BEEC46}"/>
    <cellStyle name="40% - Accent5 2 4_AVA DVA EL" xfId="18060" xr:uid="{9F93C51B-E08B-4D28-8E84-FA91C16B7B18}"/>
    <cellStyle name="40% - Accent5 2 5" xfId="18061" xr:uid="{81D56C54-BB36-4C81-8EB0-A864E05D08B5}"/>
    <cellStyle name="40% - Accent5 2 5 2" xfId="18062" xr:uid="{065789E6-4A21-4940-BFE7-5CD5986247A0}"/>
    <cellStyle name="40% - Accent5 2 5 3" xfId="18063" xr:uid="{3F9DE082-A5E5-4F64-B80F-3EE1C77F4804}"/>
    <cellStyle name="40% - Accent5 2 5_AVA DVA EL" xfId="18064" xr:uid="{5721955A-3BE2-4BC7-B7BC-C43051A337B4}"/>
    <cellStyle name="40% - Accent5 2 6" xfId="18065" xr:uid="{DE7B7E87-DBCD-4CC8-9C93-07DAEABB69D6}"/>
    <cellStyle name="40% - Accent5 2 6 2" xfId="18066" xr:uid="{6E8579E7-2EF6-4419-90FC-1AE18F1D25AF}"/>
    <cellStyle name="40% - Accent5 2 6 3" xfId="18067" xr:uid="{2ED474BC-A6A5-4BE4-B5C5-4F91673D79DA}"/>
    <cellStyle name="40% - Accent5 2 6_AVA DVA EL" xfId="18068" xr:uid="{1F965214-8D81-49F2-BD3F-FAA4558FD3D1}"/>
    <cellStyle name="40% - Accent5 2 7" xfId="18069" xr:uid="{9424C259-8FC6-42EB-B229-82559E3B1CF4}"/>
    <cellStyle name="40% - Accent5 2 7 2" xfId="18070" xr:uid="{0FDC5606-E356-407D-9BF8-5D86BA9A2953}"/>
    <cellStyle name="40% - Accent5 2 7 3" xfId="18071" xr:uid="{F1508C2A-A849-4A82-A7EC-4E47D65BA9A8}"/>
    <cellStyle name="40% - Accent5 2 7_AVA DVA EL" xfId="18072" xr:uid="{34A648EC-49A0-4DC6-BDC6-53A75567FA9F}"/>
    <cellStyle name="40% - Accent5 2 8" xfId="18073" xr:uid="{8A4E9F5E-8677-4691-AACE-74D26B4E7A6C}"/>
    <cellStyle name="40% - Accent5 2_4Q16" xfId="18074" xr:uid="{30B2068C-BF76-40CD-B3E3-86A99D6D7CD9}"/>
    <cellStyle name="40% - Accent5 20" xfId="51710" xr:uid="{1D531F5A-9BA1-4EE5-B7B4-80D144153B2F}"/>
    <cellStyle name="40% - Accent5 21" xfId="51711" xr:uid="{15985025-6B39-4869-BED6-255197A53533}"/>
    <cellStyle name="40% - Accent5 22" xfId="51712" xr:uid="{0A8E7A04-6101-439D-A595-63A77CE1DAA1}"/>
    <cellStyle name="40% - Accent5 23" xfId="51713" xr:uid="{044FFEEA-C7C0-440E-8ACE-A1AE35966F80}"/>
    <cellStyle name="40% - Accent5 24" xfId="51714" xr:uid="{2E0B6B87-EB6F-4CE2-80CB-E6C44A448E89}"/>
    <cellStyle name="40% - Accent5 25" xfId="51715" xr:uid="{96209124-9323-4757-944C-8EEAA29C7A01}"/>
    <cellStyle name="40% - Accent5 26" xfId="51716" xr:uid="{4DCE7E67-3533-4E88-B3A0-10FE0225A2E9}"/>
    <cellStyle name="40% - Accent5 27" xfId="51717" xr:uid="{09AFADF7-0429-47ED-A762-DE822B825C84}"/>
    <cellStyle name="40% - Accent5 28" xfId="51718" xr:uid="{BFD7BDC2-E069-4860-A90C-A9A1E87F01DB}"/>
    <cellStyle name="40% - Accent5 29" xfId="51719" xr:uid="{4A318BBE-C800-4052-A2D7-5F6C103CBEC9}"/>
    <cellStyle name="40% - Accent5 3" xfId="4777" xr:uid="{50666C27-9303-4C13-A017-B747EA5F8BD6}"/>
    <cellStyle name="40% - Accent5 3 2" xfId="18075" xr:uid="{56410FA7-CC40-41B1-9F58-A098E2C60ABC}"/>
    <cellStyle name="40% - Accent5 3 2 2" xfId="18076" xr:uid="{9EAC7784-B379-4193-80F6-AD7B332C8EBF}"/>
    <cellStyle name="40% - Accent5 3 2 2 2" xfId="43795" xr:uid="{8585A099-EDB5-4597-B3E9-75FF645EE4AF}"/>
    <cellStyle name="40% - Accent5 3 2 2_Non-NII" xfId="43794" xr:uid="{836B88B0-1155-4CA1-9B9E-10A64D8A61CB}"/>
    <cellStyle name="40% - Accent5 3 2 3" xfId="18077" xr:uid="{153DDB11-FF1E-4D26-B5DD-193D76C44793}"/>
    <cellStyle name="40% - Accent5 3 2 4" xfId="43796" xr:uid="{D4785373-731A-464E-B7C4-8575F77056FE}"/>
    <cellStyle name="40% - Accent5 3 2_AVA DVA EL" xfId="18078" xr:uid="{2AEBDA19-FF42-4FAF-8B1F-4912F895F355}"/>
    <cellStyle name="40% - Accent5 3 3" xfId="18079" xr:uid="{0301B10C-F79B-404D-8472-281BEB5AD805}"/>
    <cellStyle name="40% - Accent5 3 3 2" xfId="43798" xr:uid="{7F543710-3132-4036-B209-4F284FF3D1AB}"/>
    <cellStyle name="40% - Accent5 3 3_Non-NII" xfId="43797" xr:uid="{501F036B-4EF4-4A70-BD58-E1A9E7F6A50C}"/>
    <cellStyle name="40% - Accent5 3 4" xfId="43799" xr:uid="{98812160-9053-4857-A08A-59BAADC440CA}"/>
    <cellStyle name="40% - Accent5 3 5" xfId="43800" xr:uid="{3B8346B1-1E66-4252-9ED3-363130DA3BDF}"/>
    <cellStyle name="40% - Accent5 3 6" xfId="43801" xr:uid="{39FE0C98-3849-440F-9291-2DB9DAB20594}"/>
    <cellStyle name="40% - Accent5 3_AVA DVA EL" xfId="18080" xr:uid="{827ADED8-BA81-42C9-AF9B-373C1C794571}"/>
    <cellStyle name="40% - Accent5 30" xfId="51720" xr:uid="{78ABF301-3D54-4D72-9BD4-FD43D66E85E1}"/>
    <cellStyle name="40% - Accent5 31" xfId="51721" xr:uid="{AB4553C6-C7CD-4DAA-8B0A-7577058E30D5}"/>
    <cellStyle name="40% - Accent5 32" xfId="51722" xr:uid="{9421FB58-83DB-427D-9983-CE9D494C3F6C}"/>
    <cellStyle name="40% - Accent5 33" xfId="51723" xr:uid="{34B3BC1D-6ABE-4833-9AFD-E78444D460F4}"/>
    <cellStyle name="40% - Accent5 34" xfId="51724" xr:uid="{FD995DEA-B2CB-4328-925C-37B29A2FFB5B}"/>
    <cellStyle name="40% - Accent5 35" xfId="51725" xr:uid="{4BD49750-3426-4E5A-8746-2CD3822C00C0}"/>
    <cellStyle name="40% - Accent5 36" xfId="51726" xr:uid="{D23290E8-D26D-4E94-8FB8-D797A9E992D0}"/>
    <cellStyle name="40% - Accent5 37" xfId="51727" xr:uid="{C9276E82-4E4A-45CF-9EC4-ABE6BCB5272F}"/>
    <cellStyle name="40% - Accent5 38" xfId="51728" xr:uid="{147D0103-DA4A-45D2-BEF2-27495ACB534F}"/>
    <cellStyle name="40% - Accent5 39" xfId="51729" xr:uid="{545717BB-0476-43C1-8901-ACBF42A7BC1A}"/>
    <cellStyle name="40% - Accent5 4" xfId="18081" xr:uid="{D3BA0634-C119-49DC-885B-3F1FB69E6E95}"/>
    <cellStyle name="40% - Accent5 4 2" xfId="18082" xr:uid="{BE2707A9-53F0-4E88-91F0-37BE2CFAAE9F}"/>
    <cellStyle name="40% - Accent5 4 2 2" xfId="18083" xr:uid="{2C71B196-60C3-402F-8E98-E131CD2BCFF4}"/>
    <cellStyle name="40% - Accent5 4 2 3" xfId="18084" xr:uid="{0FE2CFB7-8823-4401-9A4E-97CAD0BE32BF}"/>
    <cellStyle name="40% - Accent5 4 2_AVA DVA EL" xfId="18085" xr:uid="{8B82D28C-4DE5-48AB-90B6-079666DF11AA}"/>
    <cellStyle name="40% - Accent5 4 3" xfId="18086" xr:uid="{C789D9C5-2E0A-4475-B73F-334B5ACE571E}"/>
    <cellStyle name="40% - Accent5 4 3 2" xfId="18087" xr:uid="{50C8FD9E-B98E-416E-B0DE-DB21163EDA4A}"/>
    <cellStyle name="40% - Accent5 4 3 3" xfId="18088" xr:uid="{77FF96EB-AB61-4840-81F8-DF1F9A046F88}"/>
    <cellStyle name="40% - Accent5 4 3_AVA DVA EL" xfId="18089" xr:uid="{1B16A9CC-B5DB-4DB0-B6A3-CA7C3D2AB263}"/>
    <cellStyle name="40% - Accent5 4 4" xfId="18090" xr:uid="{6B234999-C2C3-4FB6-8412-4AE6F04E605B}"/>
    <cellStyle name="40% - Accent5 4 4 2" xfId="18091" xr:uid="{F245CA0B-E8FB-4ECF-B84F-642F7556B7B3}"/>
    <cellStyle name="40% - Accent5 4 4 3" xfId="18092" xr:uid="{119832CF-0992-438D-B5F2-66F1FE4DEC7C}"/>
    <cellStyle name="40% - Accent5 4 4_AVA DVA EL" xfId="18093" xr:uid="{977E09F7-C6AB-419A-9FA2-0ADE51953993}"/>
    <cellStyle name="40% - Accent5 4 5" xfId="18094" xr:uid="{8C05D74D-D90B-4ABF-A2D4-CEC602D500E3}"/>
    <cellStyle name="40% - Accent5 4_AVA DVA EL" xfId="18095" xr:uid="{B32B8EB1-2E75-47BB-988F-AAE1A0086738}"/>
    <cellStyle name="40% - Accent5 40" xfId="51730" xr:uid="{D07489E9-21FE-47FC-8DA6-2620FEFE419A}"/>
    <cellStyle name="40% - Accent5 41" xfId="51731" xr:uid="{2220F19C-798D-48C1-9CCF-A409B8BF0827}"/>
    <cellStyle name="40% - Accent5 42" xfId="51732" xr:uid="{3457C83F-ECA3-41DD-A867-9B9C38EC4A2D}"/>
    <cellStyle name="40% - Accent5 43" xfId="51733" xr:uid="{0E4A6291-C021-4B12-8221-A0B0D807D735}"/>
    <cellStyle name="40% - Accent5 44" xfId="51734" xr:uid="{F7A8A5C2-6F0B-48F3-8414-67A90868EC9D}"/>
    <cellStyle name="40% - Accent5 45" xfId="51735" xr:uid="{BE42C7A1-7AED-4245-928D-08B0B72CF1B8}"/>
    <cellStyle name="40% - Accent5 46" xfId="51736" xr:uid="{9CDC9988-A51D-47DF-AFDD-E8744C54BDCC}"/>
    <cellStyle name="40% - Accent5 47" xfId="51737" xr:uid="{51C9035C-F8E9-47B9-AB7F-1151CF289B9E}"/>
    <cellStyle name="40% - Accent5 48" xfId="51738" xr:uid="{67714EF2-D64E-47B7-8055-E963795417F2}"/>
    <cellStyle name="40% - Accent5 49" xfId="51739" xr:uid="{09036A50-1866-4C7C-83E9-8D05DC2AF512}"/>
    <cellStyle name="40% - Accent5 5" xfId="18096" xr:uid="{B032173D-19DA-491E-828F-C020883E5B13}"/>
    <cellStyle name="40% - Accent5 5 2" xfId="18097" xr:uid="{553D1528-DBE0-466A-A8DF-1E28ACFDC27F}"/>
    <cellStyle name="40% - Accent5 5 2 2" xfId="18098" xr:uid="{DAEA6106-EDB1-449B-82DC-80118E70D388}"/>
    <cellStyle name="40% - Accent5 5 2 3" xfId="18099" xr:uid="{DA774C4F-7477-4B21-BCF0-BB596084E151}"/>
    <cellStyle name="40% - Accent5 5 2_AVA DVA EL" xfId="18100" xr:uid="{2C4223CC-7822-4BA7-9035-5B171B379F1A}"/>
    <cellStyle name="40% - Accent5 5 3" xfId="18101" xr:uid="{A331937E-C036-4CFD-8D26-E62EB36956AE}"/>
    <cellStyle name="40% - Accent5 5 4" xfId="43802" xr:uid="{ADC4FB4D-41A6-44DF-9C50-7CB9189C04B2}"/>
    <cellStyle name="40% - Accent5 5_AVA DVA EL" xfId="18102" xr:uid="{B08FA2E4-E19A-409C-BC4C-B6600E15D6F8}"/>
    <cellStyle name="40% - Accent5 50" xfId="51740" xr:uid="{F07953C7-DFC1-4E4B-86D9-02AEDBE78075}"/>
    <cellStyle name="40% - Accent5 51" xfId="51741" xr:uid="{E0120E42-6864-4F88-B880-ADFDCA82F730}"/>
    <cellStyle name="40% - Accent5 52" xfId="51742" xr:uid="{DC16CD84-AA2F-4CC0-9331-A7B3E06FA767}"/>
    <cellStyle name="40% - Accent5 53" xfId="51743" xr:uid="{B24D0201-6515-4A71-9090-2031A00730A5}"/>
    <cellStyle name="40% - Accent5 54" xfId="51744" xr:uid="{C486301E-C38A-4876-8991-8426AEA450BF}"/>
    <cellStyle name="40% - Accent5 55" xfId="51745" xr:uid="{98B80FB4-5450-4C81-B875-17E97545E11B}"/>
    <cellStyle name="40% - Accent5 56" xfId="51746" xr:uid="{B1B11490-CD21-4637-81E0-5F0F847084A8}"/>
    <cellStyle name="40% - Accent5 57" xfId="51747" xr:uid="{EB996429-FDF2-4C00-870D-CB3A4DC4DAE4}"/>
    <cellStyle name="40% - Accent5 58" xfId="51748" xr:uid="{CD842822-A600-43B6-BBA7-18658A689BDC}"/>
    <cellStyle name="40% - Accent5 59" xfId="51749" xr:uid="{49F468B2-8563-46ED-BF92-D1638C3F2BB8}"/>
    <cellStyle name="40% - Accent5 6" xfId="18103" xr:uid="{E7F3DBB2-D251-4098-ADC1-D76A09FE952A}"/>
    <cellStyle name="40% - Accent5 6 2" xfId="18104" xr:uid="{0DC42240-7306-4BAA-9F3B-DA09ECDFCFA5}"/>
    <cellStyle name="40% - Accent5 6 2 2" xfId="18105" xr:uid="{32FA1967-74E0-493C-851F-792D57087CE6}"/>
    <cellStyle name="40% - Accent5 6 2 3" xfId="18106" xr:uid="{CEF40227-4CB6-454F-9005-8B2BD44134F3}"/>
    <cellStyle name="40% - Accent5 6 2_AVA DVA EL" xfId="18107" xr:uid="{76DB2537-C2CE-49C8-AF9E-B5299A57E642}"/>
    <cellStyle name="40% - Accent5 6 3" xfId="18108" xr:uid="{A42916BF-4202-4DC9-9D8D-D1C271FC9E0E}"/>
    <cellStyle name="40% - Accent5 6_AVA DVA EL" xfId="18109" xr:uid="{CA4C62E0-27E4-4109-BAD9-4CDFCF0BDC6A}"/>
    <cellStyle name="40% - Accent5 60" xfId="51750" xr:uid="{CD15FDA5-EFC5-4115-8856-9577F61299D4}"/>
    <cellStyle name="40% - Accent5 61" xfId="51751" xr:uid="{56079CB6-9235-4F93-BB72-0A148F23C3C4}"/>
    <cellStyle name="40% - Accent5 62" xfId="51752" xr:uid="{E56DA0E3-A051-4C4B-B6D6-54EA9E7A467E}"/>
    <cellStyle name="40% - Accent5 63" xfId="51753" xr:uid="{3DABE46C-0698-4E75-95AF-21BF3C1475E2}"/>
    <cellStyle name="40% - Accent5 64" xfId="51754" xr:uid="{F60A83AE-F2A3-4DA7-955F-96E0E585711E}"/>
    <cellStyle name="40% - Accent5 65" xfId="51755" xr:uid="{A2085301-DD2B-425E-B174-9E77DC58F464}"/>
    <cellStyle name="40% - Accent5 66" xfId="51756" xr:uid="{942565DF-7808-435F-AF58-64A9B13CA844}"/>
    <cellStyle name="40% - Accent5 67" xfId="51757" xr:uid="{E771E72B-58BA-4F03-82EF-27E4188ECD95}"/>
    <cellStyle name="40% - Accent5 68" xfId="51758" xr:uid="{8B6E6D8F-F8C5-47B9-BF06-B42813CEA94A}"/>
    <cellStyle name="40% - Accent5 69" xfId="51759" xr:uid="{85975CF6-030A-4838-989A-462433CD13A4}"/>
    <cellStyle name="40% - Accent5 7" xfId="18110" xr:uid="{486A826D-1809-4659-B303-A30A108911AB}"/>
    <cellStyle name="40% - Accent5 7 2" xfId="18111" xr:uid="{0B03C769-0197-475C-87FC-6AFA951EE826}"/>
    <cellStyle name="40% - Accent5 7 2 2" xfId="18112" xr:uid="{CC77E0F1-B8D6-44BD-87C7-CDC47E39CDFA}"/>
    <cellStyle name="40% - Accent5 7 2 3" xfId="18113" xr:uid="{87529FD3-4C1D-4D81-A368-35939B2A47A5}"/>
    <cellStyle name="40% - Accent5 7 2_AVA DVA EL" xfId="18114" xr:uid="{06503DFD-1026-4E07-8770-CCE45711D48F}"/>
    <cellStyle name="40% - Accent5 7 3" xfId="18115" xr:uid="{FBDB2234-330D-4C8E-896F-4D16EADA633E}"/>
    <cellStyle name="40% - Accent5 7_AVA DVA EL" xfId="18116" xr:uid="{1114C26D-8F06-4CAD-A2E2-0BDF3579474C}"/>
    <cellStyle name="40% - Accent5 70" xfId="51760" xr:uid="{B4E5A2DC-3E63-44D2-83E2-0120E91DDEBE}"/>
    <cellStyle name="40% - Accent5 71" xfId="51761" xr:uid="{D3EDCE2A-32E1-49E5-BC82-5EB772199E8D}"/>
    <cellStyle name="40% - Accent5 8" xfId="18117" xr:uid="{7FE7D212-E25A-4B5D-9EDD-DE3F78107D32}"/>
    <cellStyle name="40% - Accent5 8 2" xfId="18118" xr:uid="{EE319441-36D0-4B14-AFDA-ECD2C31B5997}"/>
    <cellStyle name="40% - Accent5 8 2 2" xfId="18119" xr:uid="{0D7935A6-5861-4BE9-A28D-A76138228B72}"/>
    <cellStyle name="40% - Accent5 8 2 3" xfId="18120" xr:uid="{DE0AD935-0371-4478-BBD8-791F6D406A99}"/>
    <cellStyle name="40% - Accent5 8 2_AVA DVA EL" xfId="18121" xr:uid="{6B1088A6-55CE-4A17-9E8E-DA6602DA4971}"/>
    <cellStyle name="40% - Accent5 8 3" xfId="18122" xr:uid="{304BDB30-390D-429E-A118-70E851ABBB45}"/>
    <cellStyle name="40% - Accent5 8_AVA DVA EL" xfId="18123" xr:uid="{EF475FE3-13AF-42C7-A423-74A542BF4327}"/>
    <cellStyle name="40% - Accent5 9" xfId="18124" xr:uid="{691536D3-032F-44DC-B5BA-A993E8DF5C25}"/>
    <cellStyle name="40% - Accent5 9 2" xfId="18125" xr:uid="{890E25B0-DF80-4F2A-BD83-E4B4BF7045AA}"/>
    <cellStyle name="40% - Accent5 9 2 2" xfId="18126" xr:uid="{7C2B0A05-977D-4ADD-9D6C-7EA3F905DFD8}"/>
    <cellStyle name="40% - Accent5 9 2 3" xfId="18127" xr:uid="{3D954AE7-06E9-4050-834B-1765BD8F1C18}"/>
    <cellStyle name="40% - Accent5 9 2_AVA DVA EL" xfId="18128" xr:uid="{49FC903B-0998-4006-9620-C95EB6A093FD}"/>
    <cellStyle name="40% - Accent5 9 3" xfId="18129" xr:uid="{14798B0F-5D1D-46DF-A244-26AA0EE96DB8}"/>
    <cellStyle name="40% - Accent5 9_AVA DVA EL" xfId="18130" xr:uid="{B6B63637-2C0B-463E-850E-3E4BD66C36E4}"/>
    <cellStyle name="40% - Accent5_4Q16" xfId="18131" xr:uid="{D2F42A3F-A509-41D2-971D-E957760235FE}"/>
    <cellStyle name="40% - Accent6" xfId="4778" xr:uid="{5D57946A-CD36-4FB7-B703-7B46F218A420}"/>
    <cellStyle name="40% - Accent6 10" xfId="18132" xr:uid="{73329189-40CF-450E-B57B-96016444C889}"/>
    <cellStyle name="40% - Accent6 10 2" xfId="18133" xr:uid="{7F83204F-CC33-4E54-A752-4C41F787695C}"/>
    <cellStyle name="40% - Accent6 10 2 2" xfId="18134" xr:uid="{FCE48EA4-3862-4A9F-8ED6-2B3A63D6314B}"/>
    <cellStyle name="40% - Accent6 10 2 3" xfId="18135" xr:uid="{665FCD4C-C4F5-4023-A85B-48775C9F26FA}"/>
    <cellStyle name="40% - Accent6 10 2_AVA DVA EL" xfId="18136" xr:uid="{FB6F0FBD-C71E-4E6D-9788-4B760CD28A80}"/>
    <cellStyle name="40% - Accent6 10 3" xfId="18137" xr:uid="{C6A9DCFC-D28C-4697-BCF3-F306057DB6BD}"/>
    <cellStyle name="40% - Accent6 10 4" xfId="18138" xr:uid="{F555F61F-FAC5-4A20-905A-CBA9DF670487}"/>
    <cellStyle name="40% - Accent6 10_AVA DVA EL" xfId="18139" xr:uid="{97556E94-642C-4EF3-95AA-C66A0A110210}"/>
    <cellStyle name="40% - Accent6 11" xfId="18140" xr:uid="{2B9EC2FE-17E6-438E-B2EE-DF7FF42B6A51}"/>
    <cellStyle name="40% - Accent6 11 2" xfId="18141" xr:uid="{16EA834D-F2D5-4437-876F-820400D6DA68}"/>
    <cellStyle name="40% - Accent6 11 2 2" xfId="18142" xr:uid="{5892B590-25E1-4EE7-9A23-702931361B16}"/>
    <cellStyle name="40% - Accent6 11 2 3" xfId="18143" xr:uid="{8191BC02-F134-4326-9C55-E74F44F17028}"/>
    <cellStyle name="40% - Accent6 11 2_AVA DVA EL" xfId="18144" xr:uid="{D05E6593-25C5-4AED-B00C-755FC58137C2}"/>
    <cellStyle name="40% - Accent6 11 3" xfId="18145" xr:uid="{7874A1D7-6B85-4812-BE92-16E413C8793E}"/>
    <cellStyle name="40% - Accent6 11 4" xfId="18146" xr:uid="{FC24CF50-FF6B-4E69-8306-218378458DC5}"/>
    <cellStyle name="40% - Accent6 11_AVA DVA EL" xfId="18147" xr:uid="{70173635-B17C-4CF4-93BB-1C7CAFB9F20D}"/>
    <cellStyle name="40% - Accent6 12" xfId="18148" xr:uid="{66400910-5138-4AA5-ADE5-EC948A683610}"/>
    <cellStyle name="40% - Accent6 12 2" xfId="18149" xr:uid="{17553E99-5AE6-400A-B6FF-5F7CC2AFF557}"/>
    <cellStyle name="40% - Accent6 12 2 2" xfId="18150" xr:uid="{15FCB371-4065-4779-8235-798D45693047}"/>
    <cellStyle name="40% - Accent6 12 2 3" xfId="18151" xr:uid="{F1487928-8EA3-4300-B440-96214E3CECD4}"/>
    <cellStyle name="40% - Accent6 12 2_AVA DVA EL" xfId="18152" xr:uid="{6BF24B9C-3137-4D06-B4E3-BCAA096C6FB1}"/>
    <cellStyle name="40% - Accent6 12 3" xfId="18153" xr:uid="{C4501CE3-B8D6-49B2-98C4-A869913675F3}"/>
    <cellStyle name="40% - Accent6 12 4" xfId="18154" xr:uid="{B1425752-A0A9-4B33-97AC-916E116F28BE}"/>
    <cellStyle name="40% - Accent6 12_AVA DVA EL" xfId="18155" xr:uid="{974304E4-5FF1-437D-995B-60AA08D8922F}"/>
    <cellStyle name="40% - Accent6 13" xfId="18156" xr:uid="{34486AFA-B35D-41B4-96C7-3DD9FA77DFEF}"/>
    <cellStyle name="40% - Accent6 13 2" xfId="18157" xr:uid="{87823AF4-6AA6-4547-BB76-E07078119797}"/>
    <cellStyle name="40% - Accent6 13 3" xfId="18158" xr:uid="{A2B1A32A-60B4-425A-8365-284E44C19EFA}"/>
    <cellStyle name="40% - Accent6 13_AVA DVA EL" xfId="18159" xr:uid="{C6AE7144-13C7-4AD0-97EA-423A0FED6E15}"/>
    <cellStyle name="40% - Accent6 14" xfId="18160" xr:uid="{6249A42B-B53B-4BD9-8770-7BB3C11D7DC5}"/>
    <cellStyle name="40% - Accent6 14 2" xfId="18161" xr:uid="{ABD24875-17D4-4536-9645-B8DA894DAC1C}"/>
    <cellStyle name="40% - Accent6 14 3" xfId="18162" xr:uid="{7340C19A-0FB7-4643-99BB-2CFCCD2E1F7B}"/>
    <cellStyle name="40% - Accent6 14_AVA DVA EL" xfId="18163" xr:uid="{995695C8-867D-4B3E-A4E2-29FBDDA68538}"/>
    <cellStyle name="40% - Accent6 15" xfId="18164" xr:uid="{A4E038EA-C2C9-455E-8A5E-12DDF36A616D}"/>
    <cellStyle name="40% - Accent6 15 2" xfId="18165" xr:uid="{B0A80765-6810-44E4-A0FA-B1CD1555240F}"/>
    <cellStyle name="40% - Accent6 15 3" xfId="18166" xr:uid="{C47D2333-C436-43E1-BE0F-209C4EF42AA2}"/>
    <cellStyle name="40% - Accent6 15_AVA DVA EL" xfId="18167" xr:uid="{B3DCE547-5A64-48A2-BD01-FC06B8C18B4C}"/>
    <cellStyle name="40% - Accent6 16" xfId="18168" xr:uid="{47FC8147-39D5-40B1-9179-B0BC0894A669}"/>
    <cellStyle name="40% - Accent6 17" xfId="18169" xr:uid="{D1C627A7-1C59-4657-AE1F-65B54BFD6343}"/>
    <cellStyle name="40% - Accent6 18" xfId="51762" xr:uid="{B5B3A353-6E4C-4250-B268-8F9481303FE5}"/>
    <cellStyle name="40% - Accent6 19" xfId="42579" xr:uid="{13882766-9B6B-4EDF-9500-40926E0907CB}"/>
    <cellStyle name="40% - Accent6 2" xfId="4779" xr:uid="{9DF2D372-8FEE-467F-842A-C34FA5157522}"/>
    <cellStyle name="40% - Accent6 2 2" xfId="4780" xr:uid="{6B02B875-FE48-427B-9154-AC89A02469AC}"/>
    <cellStyle name="40% - Accent6 2 2 2" xfId="18170" xr:uid="{E4BD67A3-4601-4FC2-BD4F-6CDDA6635F4E}"/>
    <cellStyle name="40% - Accent6 2 2 2 2" xfId="18171" xr:uid="{F0933079-2F17-4A5A-B825-16903BD6201F}"/>
    <cellStyle name="40% - Accent6 2 2 2 2 2" xfId="43804" xr:uid="{BDDF5B58-BBF8-4E5F-9266-DF1EF524AD66}"/>
    <cellStyle name="40% - Accent6 2 2 2 2_Non-NII" xfId="43803" xr:uid="{4370C390-3543-44A3-BC38-377ACE5B10B0}"/>
    <cellStyle name="40% - Accent6 2 2 2 3" xfId="18172" xr:uid="{C9BCBA1A-77CE-447C-897F-83AB559E899B}"/>
    <cellStyle name="40% - Accent6 2 2 2 4" xfId="43805" xr:uid="{C3B6B0FE-E853-49FC-9F0C-9B5ACD2210AF}"/>
    <cellStyle name="40% - Accent6 2 2 2_AVA DVA EL" xfId="18173" xr:uid="{E576712B-9D81-4D9F-AB88-904EF6CD7911}"/>
    <cellStyle name="40% - Accent6 2 2 3" xfId="18174" xr:uid="{772FB5EF-B4CE-437B-B56F-483A4C0169CB}"/>
    <cellStyle name="40% - Accent6 2 2 3 2" xfId="18175" xr:uid="{471B10F1-AF68-47F6-B8F7-2C4F97C9DD52}"/>
    <cellStyle name="40% - Accent6 2 2 3 3" xfId="18176" xr:uid="{0BCA3BFF-F386-4291-A635-1E0F3D9D724E}"/>
    <cellStyle name="40% - Accent6 2 2 3_AVA DVA EL" xfId="18177" xr:uid="{EFB26CFA-4E92-4EEF-BCE9-D40A7E95FB92}"/>
    <cellStyle name="40% - Accent6 2 2 4" xfId="18178" xr:uid="{48E43849-8875-4BA9-B8E4-8949F076A56D}"/>
    <cellStyle name="40% - Accent6 2 2 4 2" xfId="18179" xr:uid="{0EDED695-091F-431B-BCC4-D1080D87154D}"/>
    <cellStyle name="40% - Accent6 2 2 4 3" xfId="18180" xr:uid="{623D0291-72CB-4617-9510-F7FB96C6FB62}"/>
    <cellStyle name="40% - Accent6 2 2 4_AVA DVA EL" xfId="18181" xr:uid="{B2ED1DC1-CCB4-4570-954B-0B6F14C4D54D}"/>
    <cellStyle name="40% - Accent6 2 2 5" xfId="18182" xr:uid="{EAC397C2-9F47-4CC4-98A0-8B3FAAC36C31}"/>
    <cellStyle name="40% - Accent6 2 2 5 2" xfId="18183" xr:uid="{F2E8E926-D186-4FE8-8E94-B8E9B3BFF985}"/>
    <cellStyle name="40% - Accent6 2 2 5 3" xfId="18184" xr:uid="{34AE84C1-3DF3-4F0F-804B-722058CB0A3D}"/>
    <cellStyle name="40% - Accent6 2 2 5_AVA DVA EL" xfId="18185" xr:uid="{75451AA8-EC31-426D-8C61-598181114551}"/>
    <cellStyle name="40% - Accent6 2 2 6" xfId="18186" xr:uid="{9C2D5B3C-A758-435B-85AF-662F24A0F362}"/>
    <cellStyle name="40% - Accent6 2 2 6 2" xfId="18187" xr:uid="{6863FA07-0C3B-4721-B6A5-483F41B605D6}"/>
    <cellStyle name="40% - Accent6 2 2 6 3" xfId="18188" xr:uid="{0C8FA1A7-83D4-47FA-976B-5B32AF6AC9F4}"/>
    <cellStyle name="40% - Accent6 2 2 6_AVA DVA EL" xfId="18189" xr:uid="{D8B49E16-E6C6-44FA-A749-730F1E02FA16}"/>
    <cellStyle name="40% - Accent6 2 2 7" xfId="18190" xr:uid="{C03D40D3-3F89-4D3A-A10D-B33BACE3B4AB}"/>
    <cellStyle name="40% - Accent6 2 2_AVA DVA EL" xfId="18191" xr:uid="{557B8C21-A497-4C7E-8B8A-D86E2A271F35}"/>
    <cellStyle name="40% - Accent6 2 3" xfId="4781" xr:uid="{6D43B4FD-677E-4B28-B69F-D0B49521BF3A}"/>
    <cellStyle name="40% - Accent6 2 3 2" xfId="4782" xr:uid="{7E1D678B-9D7B-41CB-8D31-8EEDC858D269}"/>
    <cellStyle name="40% - Accent6 2 3 2 2" xfId="18192" xr:uid="{D9DCED8F-0230-4781-9D72-A76604A6104D}"/>
    <cellStyle name="40% - Accent6 2 3 2 3" xfId="18193" xr:uid="{C2162DA7-125F-415B-8684-369B3F612F2E}"/>
    <cellStyle name="40% - Accent6 2 3 2_AVA DVA EL" xfId="18194" xr:uid="{672809FF-29B5-499A-B495-B91F77AB520A}"/>
    <cellStyle name="40% - Accent6 2 3 3" xfId="4783" xr:uid="{CCC46416-CDF1-4284-8073-5C91E4317C59}"/>
    <cellStyle name="40% - Accent6 2 3 4" xfId="4784" xr:uid="{B8C41DEB-2F73-4D29-AE65-A72F0D5DBAE4}"/>
    <cellStyle name="40% - Accent6 2 3 5" xfId="4785" xr:uid="{6A920A6E-2AC3-45F8-88E6-60CAD63439E6}"/>
    <cellStyle name="40% - Accent6 2 3 6" xfId="41010" xr:uid="{499258C6-5FFB-4137-8267-E92AAC1D81FF}"/>
    <cellStyle name="40% - Accent6 2 3_AVA DVA EL" xfId="18195" xr:uid="{02110662-BB9B-4F6C-BD9A-4B1ABE1DB167}"/>
    <cellStyle name="40% - Accent6 2 4" xfId="4786" xr:uid="{179EBABA-0686-4426-B70B-22AAF76F7057}"/>
    <cellStyle name="40% - Accent6 2 4 2" xfId="18196" xr:uid="{45E40840-0448-4A8C-9F6D-6C95378EC49F}"/>
    <cellStyle name="40% - Accent6 2 4 2 2" xfId="18197" xr:uid="{F71BCD9C-B742-4553-B51D-0371435C2149}"/>
    <cellStyle name="40% - Accent6 2 4 2 3" xfId="18198" xr:uid="{398FD29A-BAAD-401A-9D1D-0D88EFB016DC}"/>
    <cellStyle name="40% - Accent6 2 4 2_AVA DVA EL" xfId="18199" xr:uid="{C5C5B8D2-A40F-4049-B4DC-BBCEA6C4F5A1}"/>
    <cellStyle name="40% - Accent6 2 4 3" xfId="18200" xr:uid="{F916F50E-D470-4FAA-B5BF-91DC203C728E}"/>
    <cellStyle name="40% - Accent6 2 4 4" xfId="18201" xr:uid="{CDE9714E-AF16-412C-AF8F-3E77D7BF6EF2}"/>
    <cellStyle name="40% - Accent6 2 4_AVA DVA EL" xfId="18202" xr:uid="{3054A9B5-332F-4E17-B660-1D66BC7ADF20}"/>
    <cellStyle name="40% - Accent6 2 5" xfId="18203" xr:uid="{C15CB1F8-CADB-47C6-A1FC-F2DFF1EC4124}"/>
    <cellStyle name="40% - Accent6 2 5 2" xfId="18204" xr:uid="{3C479E37-D43D-426F-BB8C-B7D88149C931}"/>
    <cellStyle name="40% - Accent6 2 5 3" xfId="18205" xr:uid="{864DFD37-FE53-49C0-BDA4-BC0E8C48B9D4}"/>
    <cellStyle name="40% - Accent6 2 5_AVA DVA EL" xfId="18206" xr:uid="{885C7AAE-AFA7-4A33-9536-AE164EEBA172}"/>
    <cellStyle name="40% - Accent6 2 6" xfId="18207" xr:uid="{AB6795B1-B7AF-4FD3-A3B7-7CD909F3EC81}"/>
    <cellStyle name="40% - Accent6 2 6 2" xfId="18208" xr:uid="{1A985EE1-9BB2-47F4-AABF-15B72AF60580}"/>
    <cellStyle name="40% - Accent6 2 6 3" xfId="18209" xr:uid="{AFAFA581-48EC-4607-8E45-625AA5772C26}"/>
    <cellStyle name="40% - Accent6 2 6_AVA DVA EL" xfId="18210" xr:uid="{FC25E322-A2E3-4BD1-BC52-1A9B14C59478}"/>
    <cellStyle name="40% - Accent6 2 7" xfId="18211" xr:uid="{32644A37-C892-4A78-9238-19A90F583920}"/>
    <cellStyle name="40% - Accent6 2 7 2" xfId="18212" xr:uid="{8BA73AF0-EAAE-4BAF-9F9F-2ED471D6E4BA}"/>
    <cellStyle name="40% - Accent6 2 7 3" xfId="18213" xr:uid="{315BFCC1-0C27-4685-9835-21CB4C1D2CA8}"/>
    <cellStyle name="40% - Accent6 2 7_AVA DVA EL" xfId="18214" xr:uid="{7082CED0-382A-43F0-9DA9-A519FF311582}"/>
    <cellStyle name="40% - Accent6 2 8" xfId="18215" xr:uid="{FF9835CC-EAC1-4F1C-B8E7-5A3759E75838}"/>
    <cellStyle name="40% - Accent6 2 9" xfId="41011" xr:uid="{1722DC5D-4594-47F1-9807-68C40EBFE845}"/>
    <cellStyle name="40% - Accent6 2_4Q16" xfId="18216" xr:uid="{04B8378E-B32A-4938-ABB4-08D671165572}"/>
    <cellStyle name="40% - Accent6 20" xfId="42621" xr:uid="{5A7547A2-2D59-43B7-A410-18CA12D852C1}"/>
    <cellStyle name="40% - Accent6 21" xfId="42659" xr:uid="{7BB09244-989A-4169-82D2-5B0E07AC9A00}"/>
    <cellStyle name="40% - Accent6 22" xfId="51763" xr:uid="{F05D752C-0623-4747-BD28-6E930023B161}"/>
    <cellStyle name="40% - Accent6 23" xfId="51764" xr:uid="{6EE1AE15-4580-4022-86A3-FE6F56E58E39}"/>
    <cellStyle name="40% - Accent6 24" xfId="51765" xr:uid="{9DB6DE53-E112-4F0B-8AE2-52D100FA61E9}"/>
    <cellStyle name="40% - Accent6 25" xfId="51766" xr:uid="{5C45A338-90E7-4296-B932-8048C3488495}"/>
    <cellStyle name="40% - Accent6 26" xfId="51767" xr:uid="{F5C26539-B6C9-4B41-92A0-EEC7730C4F4F}"/>
    <cellStyle name="40% - Accent6 27" xfId="51768" xr:uid="{CAB26F25-CE95-43DE-8D19-AB05D51D6FC5}"/>
    <cellStyle name="40% - Accent6 28" xfId="51769" xr:uid="{EE8ADC42-208B-4FF2-938F-52A8F218F736}"/>
    <cellStyle name="40% - Accent6 29" xfId="51770" xr:uid="{C30BD7A4-1A5A-4399-AAEA-60B96226C89E}"/>
    <cellStyle name="40% - Accent6 3" xfId="4787" xr:uid="{65BD1A57-23C8-46E9-BCF1-ABC52F542C94}"/>
    <cellStyle name="40% - Accent6 3 2" xfId="18217" xr:uid="{0D8594C6-D409-451F-8337-2F7E15E26083}"/>
    <cellStyle name="40% - Accent6 3 2 2" xfId="18218" xr:uid="{AF2BC743-3170-4E16-806E-CF6FBAD5945A}"/>
    <cellStyle name="40% - Accent6 3 2 2 2" xfId="43807" xr:uid="{0B42F8D6-3D1E-4C73-A7B4-EDA98B555E3F}"/>
    <cellStyle name="40% - Accent6 3 2 2_Non-NII" xfId="43806" xr:uid="{CEEF47BD-8EBD-4BD1-A370-5C30CF51ADC7}"/>
    <cellStyle name="40% - Accent6 3 2 3" xfId="18219" xr:uid="{27E99D5B-4B3F-4D20-897D-40B4D61BBBDB}"/>
    <cellStyle name="40% - Accent6 3 2 4" xfId="43808" xr:uid="{A75B07F4-7680-49C1-A363-2C71EF8E35CB}"/>
    <cellStyle name="40% - Accent6 3 2_AVA DVA EL" xfId="18220" xr:uid="{69C86B23-E2B2-48E7-8561-F511919AA756}"/>
    <cellStyle name="40% - Accent6 3 3" xfId="18221" xr:uid="{7BB4316B-439A-40D7-B3EC-D43615721BC2}"/>
    <cellStyle name="40% - Accent6 3 3 2" xfId="43810" xr:uid="{BEA2A6D3-B4BB-4164-8DD7-666310CF1519}"/>
    <cellStyle name="40% - Accent6 3 3_Non-NII" xfId="43809" xr:uid="{98E35E36-F18E-4617-860D-405CBCB5F5A9}"/>
    <cellStyle name="40% - Accent6 3 4" xfId="43811" xr:uid="{559F5011-E72C-4E22-BB22-C5C02078099C}"/>
    <cellStyle name="40% - Accent6 3 5" xfId="43812" xr:uid="{15BE5A4A-F3DA-49CC-8BFC-028E0AD3BCA7}"/>
    <cellStyle name="40% - Accent6 3 6" xfId="43813" xr:uid="{8AA4144D-2B64-4C45-942F-2067E6D47407}"/>
    <cellStyle name="40% - Accent6 3_AVA DVA EL" xfId="18222" xr:uid="{E5220A7A-07EE-43CD-9B94-81632743E4AB}"/>
    <cellStyle name="40% - Accent6 30" xfId="51771" xr:uid="{8D5716FE-93C5-4787-8B37-116E8A0A3D7B}"/>
    <cellStyle name="40% - Accent6 31" xfId="51772" xr:uid="{0B89324B-F885-4D68-9F63-BF2C962523FA}"/>
    <cellStyle name="40% - Accent6 32" xfId="51773" xr:uid="{1D7A7124-CFFC-4281-BB93-9E2A110197E2}"/>
    <cellStyle name="40% - Accent6 33" xfId="51774" xr:uid="{44B124C7-9564-41D5-A8CC-B53F63DAF719}"/>
    <cellStyle name="40% - Accent6 34" xfId="51775" xr:uid="{663673AA-5928-41BC-B0AD-183A8B018C4E}"/>
    <cellStyle name="40% - Accent6 35" xfId="51776" xr:uid="{FC0AD259-7D2B-4E89-B483-A77F183E728B}"/>
    <cellStyle name="40% - Accent6 36" xfId="51777" xr:uid="{3DCB772E-784D-406F-8C9F-5D7A49C57C28}"/>
    <cellStyle name="40% - Accent6 37" xfId="51778" xr:uid="{4B4B8AAF-12A0-4B53-9E29-BA23217FBA74}"/>
    <cellStyle name="40% - Accent6 38" xfId="51779" xr:uid="{27D7610F-4488-419D-B27C-D433A2A2CBCD}"/>
    <cellStyle name="40% - Accent6 39" xfId="51780" xr:uid="{5056D537-BBF9-4302-ABE2-D334F03CAF32}"/>
    <cellStyle name="40% - Accent6 4" xfId="18223" xr:uid="{25E3FD15-3A17-428D-9B01-E97B61234C28}"/>
    <cellStyle name="40% - Accent6 4 2" xfId="18224" xr:uid="{4DBA5E17-0D52-4CBF-AB7F-EBE8A4F3A40C}"/>
    <cellStyle name="40% - Accent6 4 2 2" xfId="18225" xr:uid="{B96D6C81-DA32-4EFA-88E2-A1B380398EFD}"/>
    <cellStyle name="40% - Accent6 4 2 3" xfId="18226" xr:uid="{066F3DA4-EE77-43D1-B413-3F46D20221CB}"/>
    <cellStyle name="40% - Accent6 4 2_AVA DVA EL" xfId="18227" xr:uid="{33C6C647-FBA3-4778-BC4E-26DA7DF2C18E}"/>
    <cellStyle name="40% - Accent6 4 3" xfId="18228" xr:uid="{31258D94-4C92-4D6F-92B6-55D65A348296}"/>
    <cellStyle name="40% - Accent6 4 3 2" xfId="18229" xr:uid="{163518BE-8114-4A01-B7EC-33BEDFB3EB7A}"/>
    <cellStyle name="40% - Accent6 4 3 3" xfId="18230" xr:uid="{86C8680C-C3F8-479E-9192-F0D390B316EB}"/>
    <cellStyle name="40% - Accent6 4 3_AVA DVA EL" xfId="18231" xr:uid="{B52778D1-0A8B-40A1-88D1-2E62CEC22CBA}"/>
    <cellStyle name="40% - Accent6 4 4" xfId="18232" xr:uid="{FE0D7C57-B6A0-4BC5-915F-39011AEB9F09}"/>
    <cellStyle name="40% - Accent6 4 4 2" xfId="18233" xr:uid="{E47AB345-6D88-405A-95A7-B2D1ED515F98}"/>
    <cellStyle name="40% - Accent6 4 4 3" xfId="18234" xr:uid="{729C7382-7F70-4BDD-A0CE-6D273D10C064}"/>
    <cellStyle name="40% - Accent6 4 4_AVA DVA EL" xfId="18235" xr:uid="{62871215-BDFC-4EAF-8A7B-65B31478FEEE}"/>
    <cellStyle name="40% - Accent6 4 5" xfId="18236" xr:uid="{229A0E09-F017-48BE-8D62-80B299604D61}"/>
    <cellStyle name="40% - Accent6 4_AVA DVA EL" xfId="18237" xr:uid="{7E5A3A49-E690-4F7F-BE44-400DA966D1E3}"/>
    <cellStyle name="40% - Accent6 40" xfId="51781" xr:uid="{43572E1A-71DF-425E-B760-931551F0F306}"/>
    <cellStyle name="40% - Accent6 41" xfId="51782" xr:uid="{CAABBD07-F242-4248-B51A-9C34FDA93FD6}"/>
    <cellStyle name="40% - Accent6 42" xfId="51783" xr:uid="{6CBFF792-7A65-4091-9C6C-62349CDDC362}"/>
    <cellStyle name="40% - Accent6 43" xfId="51784" xr:uid="{DCB79201-77C7-4615-BB53-FEAE9AE3C7F6}"/>
    <cellStyle name="40% - Accent6 44" xfId="51785" xr:uid="{F0694535-2E9F-4618-B89B-5769B4DD8767}"/>
    <cellStyle name="40% - Accent6 45" xfId="51786" xr:uid="{F7655757-A93B-47C7-A6FC-E456EBB25120}"/>
    <cellStyle name="40% - Accent6 46" xfId="51787" xr:uid="{F311736E-E522-4FD1-B095-6EC1B7D21202}"/>
    <cellStyle name="40% - Accent6 47" xfId="51788" xr:uid="{DB64E756-82C9-4D9B-A082-779F71989D6F}"/>
    <cellStyle name="40% - Accent6 48" xfId="51789" xr:uid="{84A41A9D-9FE8-41C5-9C9B-A3BFB34FF3A1}"/>
    <cellStyle name="40% - Accent6 49" xfId="51790" xr:uid="{880B5F73-C3A9-4640-8DC6-F3CDEC9C6D05}"/>
    <cellStyle name="40% - Accent6 5" xfId="18238" xr:uid="{1A95F3B9-2F11-49AC-9C3F-28F117ACD440}"/>
    <cellStyle name="40% - Accent6 5 2" xfId="18239" xr:uid="{52CA6B84-D7CA-46BE-BB91-9783908EAC2D}"/>
    <cellStyle name="40% - Accent6 5 2 2" xfId="18240" xr:uid="{8C593727-48B9-422A-9B1E-4975962959C2}"/>
    <cellStyle name="40% - Accent6 5 2 3" xfId="18241" xr:uid="{9406594D-6FBD-4841-A05D-195218F4D975}"/>
    <cellStyle name="40% - Accent6 5 2_AVA DVA EL" xfId="18242" xr:uid="{DA1E11BA-75EB-4391-AD67-CA4C9CEE21BC}"/>
    <cellStyle name="40% - Accent6 5 3" xfId="18243" xr:uid="{B7181C57-DA96-4F2E-8581-F824716A735C}"/>
    <cellStyle name="40% - Accent6 5 4" xfId="43814" xr:uid="{D9B47D27-EE23-4879-A868-355325CF3648}"/>
    <cellStyle name="40% - Accent6 5_AVA DVA EL" xfId="18244" xr:uid="{31DA544C-618D-4A3E-9A03-2F5D21A77015}"/>
    <cellStyle name="40% - Accent6 50" xfId="51791" xr:uid="{945532AA-E300-43F4-A5A3-DA6A6D3EB37C}"/>
    <cellStyle name="40% - Accent6 51" xfId="51792" xr:uid="{59A81CA9-165B-427F-BD19-4A87E7F45A1D}"/>
    <cellStyle name="40% - Accent6 52" xfId="51793" xr:uid="{EE6867DB-4709-46CD-8F50-BCA633556BA9}"/>
    <cellStyle name="40% - Accent6 53" xfId="51794" xr:uid="{CD901FDD-C9A7-435E-A8EB-53FEE0A5B26B}"/>
    <cellStyle name="40% - Accent6 54" xfId="51795" xr:uid="{67825B4B-270B-4A7E-9D37-26741DEE0F41}"/>
    <cellStyle name="40% - Accent6 55" xfId="51796" xr:uid="{9EF1D678-5A36-4CA7-BE0D-040759EC27FD}"/>
    <cellStyle name="40% - Accent6 56" xfId="51797" xr:uid="{BCAABE9C-7E86-4FE9-B886-A84532F1E8C0}"/>
    <cellStyle name="40% - Accent6 57" xfId="51798" xr:uid="{CB1F187F-30B4-4997-9448-9E00EBC3434B}"/>
    <cellStyle name="40% - Accent6 58" xfId="51799" xr:uid="{ABF22C5B-1519-44D5-B668-F5E4F7EAC430}"/>
    <cellStyle name="40% - Accent6 59" xfId="51800" xr:uid="{152542BD-F3A7-40B1-A40E-D965F8A2BD6B}"/>
    <cellStyle name="40% - Accent6 6" xfId="18245" xr:uid="{86A397B0-0CE0-46AC-B739-10644E17967B}"/>
    <cellStyle name="40% - Accent6 6 2" xfId="18246" xr:uid="{32764162-11A2-4FF8-BFFA-4AF9039DFA74}"/>
    <cellStyle name="40% - Accent6 6 2 2" xfId="18247" xr:uid="{4FA30953-55F3-4FFB-B886-90FE03E73D77}"/>
    <cellStyle name="40% - Accent6 6 2 3" xfId="18248" xr:uid="{A4D292C3-C94A-49BF-BCE8-679EC5FD1261}"/>
    <cellStyle name="40% - Accent6 6 2_AVA DVA EL" xfId="18249" xr:uid="{3717DB49-9060-4107-90EB-01F91B73B141}"/>
    <cellStyle name="40% - Accent6 6 3" xfId="18250" xr:uid="{EADD4C67-C0E6-4990-A29D-395267C316D6}"/>
    <cellStyle name="40% - Accent6 6_AVA DVA EL" xfId="18251" xr:uid="{36FBC91B-A24D-418F-968E-8A10D4FB1195}"/>
    <cellStyle name="40% - Accent6 60" xfId="51801" xr:uid="{E17F1B98-560A-4295-80E4-7E61EAAF9175}"/>
    <cellStyle name="40% - Accent6 61" xfId="51802" xr:uid="{A861337E-4637-4701-96FA-551964462AA8}"/>
    <cellStyle name="40% - Accent6 62" xfId="51803" xr:uid="{CEEEDA10-A886-415A-BF7A-9670F364AFFB}"/>
    <cellStyle name="40% - Accent6 63" xfId="51804" xr:uid="{21978BB7-F30F-4C31-8544-66D255806804}"/>
    <cellStyle name="40% - Accent6 64" xfId="51805" xr:uid="{505D02F9-E869-4A8D-89E1-CBD521C5FCAA}"/>
    <cellStyle name="40% - Accent6 65" xfId="51806" xr:uid="{B62BBB4C-BC81-4E26-8B78-16586674D196}"/>
    <cellStyle name="40% - Accent6 66" xfId="51807" xr:uid="{5502C678-6C87-45E1-9CF0-01BE99A7AA9C}"/>
    <cellStyle name="40% - Accent6 67" xfId="51808" xr:uid="{8CAB8289-45A4-41D9-A0A6-6A40948C5EE0}"/>
    <cellStyle name="40% - Accent6 68" xfId="51809" xr:uid="{7806C6F9-1491-4558-A7BD-1DB97DD065A1}"/>
    <cellStyle name="40% - Accent6 69" xfId="51810" xr:uid="{AE96956A-11C4-4178-9A5F-685B6A1E4743}"/>
    <cellStyle name="40% - Accent6 7" xfId="18252" xr:uid="{F413AC44-14FA-4B17-9C46-B0E99AD401B9}"/>
    <cellStyle name="40% - Accent6 7 2" xfId="18253" xr:uid="{2C4E853F-2CE4-45A2-8252-BD83D0249C6E}"/>
    <cellStyle name="40% - Accent6 7 2 2" xfId="18254" xr:uid="{8E5DA8CB-77BA-4F7F-B45D-10B1835BC1F4}"/>
    <cellStyle name="40% - Accent6 7 2 3" xfId="18255" xr:uid="{4FBF2DC6-5E79-45CA-9790-CE61E0444D6F}"/>
    <cellStyle name="40% - Accent6 7 2_AVA DVA EL" xfId="18256" xr:uid="{0ECDDF67-D898-4A06-B6E4-387BFE8B41D3}"/>
    <cellStyle name="40% - Accent6 7 3" xfId="18257" xr:uid="{D499762F-B44E-4491-B608-7FC5BAAD30B1}"/>
    <cellStyle name="40% - Accent6 7 3 2" xfId="18258" xr:uid="{C8799373-0498-4E3F-8C0E-4CD0606A36EF}"/>
    <cellStyle name="40% - Accent6 7 3 3" xfId="18259" xr:uid="{C60D9E46-0E99-4FF8-95C1-3636DC80CF3B}"/>
    <cellStyle name="40% - Accent6 7 3_AVA DVA EL" xfId="18260" xr:uid="{296233A7-64B5-45E8-9195-C0598DE16862}"/>
    <cellStyle name="40% - Accent6 7 4" xfId="18261" xr:uid="{F247749A-6A7A-4D31-8EF8-E4D9BA806317}"/>
    <cellStyle name="40% - Accent6 7_AVA DVA EL" xfId="18262" xr:uid="{1B9FB5A2-A42D-4BAA-885B-82ECF380EBE6}"/>
    <cellStyle name="40% - Accent6 70" xfId="51811" xr:uid="{C9CEA741-41A3-4E28-9196-814E4A2F194A}"/>
    <cellStyle name="40% - Accent6 71" xfId="51812" xr:uid="{340557F2-E890-4B85-94AB-97D4343BDBAD}"/>
    <cellStyle name="40% - Accent6 8" xfId="18263" xr:uid="{F30ABB4F-057E-443F-8F79-AA0CCBE9449A}"/>
    <cellStyle name="40% - Accent6 8 2" xfId="18264" xr:uid="{B2D3B653-7DFB-4C47-8BEA-DADCEFAEC356}"/>
    <cellStyle name="40% - Accent6 8 2 2" xfId="18265" xr:uid="{8D139C5C-D254-41EA-81DB-BF3ABE6036C7}"/>
    <cellStyle name="40% - Accent6 8 2 3" xfId="18266" xr:uid="{8B89D015-C9C7-461C-A266-CA95E7A3F7DC}"/>
    <cellStyle name="40% - Accent6 8 2_AVA DVA EL" xfId="18267" xr:uid="{13F14748-1304-42DB-B391-370212E568A1}"/>
    <cellStyle name="40% - Accent6 8 3" xfId="18268" xr:uid="{12F8C812-35EA-4884-9C3A-B9C033023ACE}"/>
    <cellStyle name="40% - Accent6 8 3 2" xfId="18269" xr:uid="{D8F096C6-976D-42BA-AE33-F980950DF13C}"/>
    <cellStyle name="40% - Accent6 8 3 3" xfId="18270" xr:uid="{58BD70ED-196F-4FB4-92B1-40A35E302E72}"/>
    <cellStyle name="40% - Accent6 8 3_AVA DVA EL" xfId="18271" xr:uid="{EAB1E31E-59A2-42FF-B82B-9EB6640E161C}"/>
    <cellStyle name="40% - Accent6 8 4" xfId="18272" xr:uid="{23CCAAD2-D342-4D18-8047-AACD7E112E88}"/>
    <cellStyle name="40% - Accent6 8_AVA DVA EL" xfId="18273" xr:uid="{40E989E8-C3DB-4BE4-BCED-8B93A75BF294}"/>
    <cellStyle name="40% - Accent6 9" xfId="18274" xr:uid="{C82FA9DF-7125-4FE5-8995-AEF49CFC5C9E}"/>
    <cellStyle name="40% - Accent6 9 2" xfId="18275" xr:uid="{51BC403C-93B1-4F5D-BDC1-3000E54D8D3B}"/>
    <cellStyle name="40% - Accent6 9 2 2" xfId="18276" xr:uid="{DE2ED5A4-1EBF-4745-A373-0DE248F2227E}"/>
    <cellStyle name="40% - Accent6 9 2 3" xfId="18277" xr:uid="{56D1E7AC-467D-438E-BF57-01B5C9BA3579}"/>
    <cellStyle name="40% - Accent6 9 2_AVA DVA EL" xfId="18278" xr:uid="{77DB2875-B229-4E09-9D8F-F0E50B2F79A9}"/>
    <cellStyle name="40% - Accent6 9 3" xfId="18279" xr:uid="{D7904DCE-757D-400F-A187-7D554C61FC57}"/>
    <cellStyle name="40% - Accent6 9 3 2" xfId="18280" xr:uid="{9D3EC2DA-925D-4872-8739-2A9CFE7306FF}"/>
    <cellStyle name="40% - Accent6 9 3 3" xfId="18281" xr:uid="{7006E32A-BB21-4EC0-92A3-83540F7BDC26}"/>
    <cellStyle name="40% - Accent6 9 3_AVA DVA EL" xfId="18282" xr:uid="{04B81871-CD2A-4AAE-83B4-85937F52C945}"/>
    <cellStyle name="40% - Accent6 9 4" xfId="18283" xr:uid="{0508C378-EF85-4D51-A7E3-CDE51848EDAE}"/>
    <cellStyle name="40% - Accent6 9_AVA DVA EL" xfId="18284" xr:uid="{9EA0922C-E1C3-428F-8DC6-C6307481EAB4}"/>
    <cellStyle name="40% - Accent6_4Q16" xfId="18285" xr:uid="{23FAE23A-AD42-4AD1-8F2B-EA4022C25217}"/>
    <cellStyle name="40% - akcent 1" xfId="4788" xr:uid="{8B778BDC-F788-4914-B20F-402B4EF0A5C0}"/>
    <cellStyle name="40% - akcent 1 2" xfId="18286" xr:uid="{BC850AA1-0B83-4F0F-BA7A-1DA499617074}"/>
    <cellStyle name="40% - akcent 1 3" xfId="18287" xr:uid="{965DEB5A-957B-402A-98A1-F9D246B43EB5}"/>
    <cellStyle name="40% - akcent 1_AVA DVA EL" xfId="18288" xr:uid="{C7875C2C-619B-4712-BC13-88DEB91BEEB1}"/>
    <cellStyle name="40% - akcent 2" xfId="4789" xr:uid="{CE0B3832-F6DC-46F8-A8D8-E6CF05D7718A}"/>
    <cellStyle name="40% - akcent 2 2" xfId="18289" xr:uid="{30EADE63-CF92-4249-9E2F-D849ABFECA6F}"/>
    <cellStyle name="40% - akcent 2 3" xfId="18290" xr:uid="{E7EF42E8-8FDE-4934-9C02-170A9360DA7C}"/>
    <cellStyle name="40% - akcent 2_AVA DVA EL" xfId="18291" xr:uid="{35D7556E-67F4-4DF7-9054-BCD3559547A9}"/>
    <cellStyle name="40% - akcent 3" xfId="4790" xr:uid="{5AF1664C-5339-47BA-B0E9-264EE794BFAA}"/>
    <cellStyle name="40% - akcent 3 2" xfId="18292" xr:uid="{55152009-32D2-4639-A62A-7C236C437477}"/>
    <cellStyle name="40% - akcent 3 3" xfId="18293" xr:uid="{20DE6A13-FCFB-49EC-9282-D14C228318B3}"/>
    <cellStyle name="40% - akcent 3_AVA DVA EL" xfId="18294" xr:uid="{F11EC703-5A01-429D-B93B-790F9948836F}"/>
    <cellStyle name="40% - akcent 4" xfId="4791" xr:uid="{FF948B42-6132-4088-873C-AD4E470A5F56}"/>
    <cellStyle name="40% - akcent 4 2" xfId="18295" xr:uid="{455F4B29-8B21-42DD-9B9B-A7A38A915948}"/>
    <cellStyle name="40% - akcent 4 3" xfId="18296" xr:uid="{14AEB62F-A77A-4C18-82AC-5F133676DECD}"/>
    <cellStyle name="40% - akcent 4_AVA DVA EL" xfId="18297" xr:uid="{3BF8A346-B777-4368-96CA-A123EC4CF2DA}"/>
    <cellStyle name="40% - akcent 5" xfId="4792" xr:uid="{FEBA44E3-24E9-4C12-BDEE-7260120DAD30}"/>
    <cellStyle name="40% - akcent 5 2" xfId="18298" xr:uid="{18E8E3E1-016B-4CA0-B1AB-414981106896}"/>
    <cellStyle name="40% - akcent 5 3" xfId="18299" xr:uid="{B51C40D0-0948-478B-A46C-26B72394ACB0}"/>
    <cellStyle name="40% - akcent 5_AVA DVA EL" xfId="18300" xr:uid="{AF681DE3-DF93-4DE6-B5D7-3381D5C7CA3B}"/>
    <cellStyle name="40% - akcent 6" xfId="4793" xr:uid="{79D7FF2E-A403-4C5E-B348-D52BC2477786}"/>
    <cellStyle name="40% - akcent 6 2" xfId="18301" xr:uid="{1FB01371-4FD6-4C37-B933-087BB806482D}"/>
    <cellStyle name="40% - akcent 6 3" xfId="18302" xr:uid="{E727EE12-7656-4257-9775-B5A744EB6940}"/>
    <cellStyle name="40% - akcent 6_AVA DVA EL" xfId="18303" xr:uid="{65999688-8DA5-4518-880F-F60CB7020668}"/>
    <cellStyle name="40% - Dekorfärg1" xfId="41862" xr:uid="{AE82AE0E-4379-4BD4-AF43-0319B99A0D72}"/>
    <cellStyle name="40% - Dekorfärg2" xfId="41863" xr:uid="{BADFA269-311C-4299-8431-BC962791BF02}"/>
    <cellStyle name="40% - Dekorfärg3" xfId="41864" xr:uid="{8B332778-4011-4299-8E1C-605E62D05693}"/>
    <cellStyle name="40% - Dekorfärg4" xfId="41865" xr:uid="{984578EC-4BE3-4543-A226-2EC029D05303}"/>
    <cellStyle name="40% - Dekorfärg5" xfId="41866" xr:uid="{98E5E9A0-5D3C-4E03-ADE7-B4F576C78B94}"/>
    <cellStyle name="40% - Dekorfärg6" xfId="41867" xr:uid="{023D869C-3D9C-4889-9681-60CE0BB640D7}"/>
    <cellStyle name="40% - Énfasis1" xfId="18304" xr:uid="{5274504B-0465-4F12-82FD-A51EF3C51342}"/>
    <cellStyle name="40% - Énfasis1 2" xfId="18305" xr:uid="{2E78C685-18F1-43C7-BF51-3E62032E22BE}"/>
    <cellStyle name="40% - Énfasis1 2 2" xfId="18306" xr:uid="{A2ACB929-A905-406E-9850-69E28AF46D5E}"/>
    <cellStyle name="40% - Énfasis1 2_AVA DVA EL" xfId="18307" xr:uid="{D0E53125-8984-4318-8E77-68FF6BDB2E0C}"/>
    <cellStyle name="40% - Énfasis1 3" xfId="18308" xr:uid="{F2264C52-DBF1-41C0-BC23-944B9B54B222}"/>
    <cellStyle name="40% - Énfasis1 3 2" xfId="18309" xr:uid="{890F85AD-CB1C-4ECC-B300-919143F24FB9}"/>
    <cellStyle name="40% - Énfasis1 3_AVA DVA EL" xfId="18310" xr:uid="{E57F6DC0-B7A4-4486-B2DE-A2EF38E92E06}"/>
    <cellStyle name="40% - Énfasis1 4" xfId="18311" xr:uid="{B5B8E9F2-699F-4F3C-A2D6-87040656D606}"/>
    <cellStyle name="40% - Énfasis1_4Q16" xfId="18312" xr:uid="{1CC07729-0345-4230-A879-2586E0B5EB52}"/>
    <cellStyle name="40% - Énfasis2" xfId="18313" xr:uid="{8DBEB9C5-9057-425F-9C15-54C64FFCD351}"/>
    <cellStyle name="40% - Énfasis2 2" xfId="18314" xr:uid="{E545888A-4A0E-46D3-AC3A-5B8FF0F9F81D}"/>
    <cellStyle name="40% - Énfasis2 2 2" xfId="18315" xr:uid="{F44413AE-9BA6-40C8-BD30-081922B7E4BF}"/>
    <cellStyle name="40% - Énfasis2 2_AVA DVA EL" xfId="18316" xr:uid="{8AE7DE41-9D08-4502-9431-ECC2843FBB4D}"/>
    <cellStyle name="40% - Énfasis2 3" xfId="18317" xr:uid="{873DD1B9-9E15-4789-B6AF-66A73A10C585}"/>
    <cellStyle name="40% - Énfasis2 3 2" xfId="18318" xr:uid="{DEAA5F91-FC90-4BCD-B628-9DEC2A22DBAE}"/>
    <cellStyle name="40% - Énfasis2 3_AVA DVA EL" xfId="18319" xr:uid="{D75838D6-F555-46D5-8AB5-FD6D60C55C24}"/>
    <cellStyle name="40% - Énfasis2 4" xfId="18320" xr:uid="{17F33935-B5B5-4DBD-AC3F-E9B11DFCA33D}"/>
    <cellStyle name="40% - Énfasis2_4Q16" xfId="18321" xr:uid="{E4E6DCA2-F9F7-4787-8BB4-78D2A89C7451}"/>
    <cellStyle name="40% - Énfasis3" xfId="18322" xr:uid="{44A3598D-C601-496B-82CD-62FB256B5604}"/>
    <cellStyle name="40% - Énfasis3 2" xfId="18323" xr:uid="{6637EB7C-60D8-47F4-88CA-44883A0E5EC4}"/>
    <cellStyle name="40% - Énfasis3 2 2" xfId="18324" xr:uid="{594664EC-1A1C-458F-9F2B-A3AA8CD535E3}"/>
    <cellStyle name="40% - Énfasis3 2_AVA DVA EL" xfId="18325" xr:uid="{1A487C22-10D3-4820-8E2C-352E7D38A3C8}"/>
    <cellStyle name="40% - Énfasis3 3" xfId="18326" xr:uid="{1E814E4A-E350-4BBA-A991-A3E762534020}"/>
    <cellStyle name="40% - Énfasis3 3 2" xfId="18327" xr:uid="{A2E09E05-0E24-4D04-9C62-10870911396B}"/>
    <cellStyle name="40% - Énfasis3 3_AVA DVA EL" xfId="18328" xr:uid="{4C2B1681-E943-437C-B505-10EF9BE34BA3}"/>
    <cellStyle name="40% - Énfasis3 4" xfId="18329" xr:uid="{20AE8307-61D7-4811-84C6-6F6979D901E6}"/>
    <cellStyle name="40% - Énfasis3_4Q16" xfId="18330" xr:uid="{CCF1621B-8E28-438B-883F-B10A16368AD2}"/>
    <cellStyle name="40% - Énfasis4" xfId="18331" xr:uid="{495BFAB1-8BD3-44E4-A4C5-A12BA648788F}"/>
    <cellStyle name="40% - Énfasis4 2" xfId="18332" xr:uid="{24733C36-4FAB-47F1-B77A-CB6E155838A8}"/>
    <cellStyle name="40% - Énfasis4 2 2" xfId="18333" xr:uid="{12A3BBBC-2411-4CE3-AA69-965F0C57180B}"/>
    <cellStyle name="40% - Énfasis4 2_AVA DVA EL" xfId="18334" xr:uid="{C69EDE15-98D9-4F5E-80CF-D68BC9EBF362}"/>
    <cellStyle name="40% - Énfasis4 3" xfId="18335" xr:uid="{802CE283-9DA2-49CE-8361-B7BDA9F90C4C}"/>
    <cellStyle name="40% - Énfasis4 3 2" xfId="18336" xr:uid="{2EC688B5-BA2F-4E5C-8C3E-136059BB291E}"/>
    <cellStyle name="40% - Énfasis4 3_AVA DVA EL" xfId="18337" xr:uid="{98219722-66BE-4539-B81C-96E91CAB9796}"/>
    <cellStyle name="40% - Énfasis4 4" xfId="18338" xr:uid="{453E471B-89AA-466F-8594-0914CA784C38}"/>
    <cellStyle name="40% - Énfasis4_4Q16" xfId="18339" xr:uid="{D243215E-50BD-479A-B869-190344F04E98}"/>
    <cellStyle name="40% - Énfasis5" xfId="18340" xr:uid="{5E9CCA8A-8BF2-4D78-BCE3-05C20526ED0C}"/>
    <cellStyle name="40% - Énfasis5 2" xfId="18341" xr:uid="{AA1D93DE-516F-4174-A10A-9AA1CC5D6E6A}"/>
    <cellStyle name="40% - Énfasis5 2 2" xfId="18342" xr:uid="{3EA0A51E-B074-4F79-B5A9-D8BF0323852E}"/>
    <cellStyle name="40% - Énfasis5 2_AVA DVA EL" xfId="18343" xr:uid="{8070FF0E-C9EC-4EA8-971E-1721EA53E19A}"/>
    <cellStyle name="40% - Énfasis5 3" xfId="18344" xr:uid="{41EB4CF0-8BD0-491C-A719-C549A0F2DFC5}"/>
    <cellStyle name="40% - Énfasis5 3 2" xfId="18345" xr:uid="{808A9686-91C7-4F41-BAAF-7DBB2D52DC0D}"/>
    <cellStyle name="40% - Énfasis5 3_AVA DVA EL" xfId="18346" xr:uid="{0E5534F4-A07E-4F7C-A1F9-364D46CE53F6}"/>
    <cellStyle name="40% - Énfasis5 4" xfId="18347" xr:uid="{C9CC6954-2C02-4D74-AEFC-43856D119246}"/>
    <cellStyle name="40% - Énfasis5_4Q16" xfId="18348" xr:uid="{BE04B130-A56A-4E41-BC3F-9ADC8D51ED7C}"/>
    <cellStyle name="40% - Énfasis6" xfId="18349" xr:uid="{5C2BDB80-BC41-4861-B17B-1D27588C36FD}"/>
    <cellStyle name="40% - Énfasis6 2" xfId="18350" xr:uid="{1DC90A9C-FC89-4383-A26C-50560343CB17}"/>
    <cellStyle name="40% - Énfasis6 2 2" xfId="18351" xr:uid="{786037DF-E655-436D-B22D-0FDD1E538645}"/>
    <cellStyle name="40% - Énfasis6 2_AVA DVA EL" xfId="18352" xr:uid="{D025EDDE-1B3E-4094-A49B-C5E085CC52D0}"/>
    <cellStyle name="40% - Énfasis6 3" xfId="18353" xr:uid="{BE3974E5-90DD-4136-BA05-31FEB9EE943E}"/>
    <cellStyle name="40% - Énfasis6 3 2" xfId="18354" xr:uid="{975B30F8-2704-4D79-98D5-9F733A35AE66}"/>
    <cellStyle name="40% - Énfasis6 3_AVA DVA EL" xfId="18355" xr:uid="{AEE265AB-7429-4080-866C-646E6D3DC5FE}"/>
    <cellStyle name="40% - Énfasis6 4" xfId="18356" xr:uid="{3323C2FD-4EEE-45A1-99DF-F91DD6A1F434}"/>
    <cellStyle name="40% - Énfasis6_4Q16" xfId="18357" xr:uid="{C502B9E0-8F63-44BB-B985-FD0F0280A6BA}"/>
    <cellStyle name="40% – paryškinimas 1" xfId="4794" xr:uid="{52D7F11D-52E5-47A2-9C1D-B6D78BE3B752}"/>
    <cellStyle name="40% – paryškinimas 1 2" xfId="18358" xr:uid="{1A127423-B9B4-4FC6-8317-89898C29EE77}"/>
    <cellStyle name="40% – paryškinimas 1_AVA DVA EL" xfId="18359" xr:uid="{C9370ADC-C0CE-44C7-BA61-FC3DBC7A2B63}"/>
    <cellStyle name="40% – paryškinimas 2" xfId="4795" xr:uid="{9379053B-8EC9-4D97-AC11-E0AA65F03E24}"/>
    <cellStyle name="40% – paryškinimas 2 2" xfId="18360" xr:uid="{88C5089E-423D-4597-99B2-B48C8E1A65B4}"/>
    <cellStyle name="40% – paryškinimas 2_AVA DVA EL" xfId="18361" xr:uid="{A5B35663-290A-4597-B7E3-6075826291CA}"/>
    <cellStyle name="40% – paryškinimas 3" xfId="4796" xr:uid="{76D6F0CA-F421-44F0-BD3B-517CA0E87379}"/>
    <cellStyle name="40% – paryškinimas 3 2" xfId="18362" xr:uid="{F5694124-3880-4AB7-90F6-52C9EC9F370E}"/>
    <cellStyle name="40% – paryškinimas 3_AVA DVA EL" xfId="18363" xr:uid="{FA3B1EC3-6F08-4EF3-820A-372903F802DB}"/>
    <cellStyle name="40% – paryškinimas 4" xfId="4797" xr:uid="{A604D284-E40D-4115-89F2-466FD834F6E3}"/>
    <cellStyle name="40% – paryškinimas 4 2" xfId="18364" xr:uid="{1B740E33-D6DB-4D38-8187-0AE98C1E70BE}"/>
    <cellStyle name="40% – paryškinimas 4_AVA DVA EL" xfId="18365" xr:uid="{B82726E5-A2D7-4776-BA7B-A06B4AC5099A}"/>
    <cellStyle name="40% – paryškinimas 5" xfId="4798" xr:uid="{B9ABBD1B-4D4F-4AA9-A1F2-0181416DC502}"/>
    <cellStyle name="40% – paryškinimas 5 2" xfId="18366" xr:uid="{96A205A7-1740-4688-AE07-76611C794824}"/>
    <cellStyle name="40% – paryškinimas 5_AVA DVA EL" xfId="18367" xr:uid="{9454B3FE-2986-4AF5-8154-5DF08B6EC145}"/>
    <cellStyle name="40% – paryškinimas 6" xfId="4799" xr:uid="{9D7F27BE-444A-4F52-864A-10EC22DCB5E2}"/>
    <cellStyle name="40% – paryškinimas 6 2" xfId="18368" xr:uid="{703D883E-C2D5-4840-9791-549684E69A20}"/>
    <cellStyle name="40% – paryškinimas 6_AVA DVA EL" xfId="18369" xr:uid="{0A78714A-78E2-4FEB-9756-33A67B83915E}"/>
    <cellStyle name="40% - uthevingsfarge 1" xfId="4800" xr:uid="{2268233F-2983-4A0F-B995-93D0C53600E7}"/>
    <cellStyle name="40% - uthevingsfarge 1 10" xfId="4801" xr:uid="{10539CB8-3C58-4392-93BA-21DDF559FAFF}"/>
    <cellStyle name="40% - uthevingsfarge 1 10 2" xfId="18370" xr:uid="{2C104B7E-803C-455C-9176-330AB95F8DBD}"/>
    <cellStyle name="40% - uthevingsfarge 1 10 2 2" xfId="18371" xr:uid="{28F9538C-6063-4472-8E67-CA24EC407638}"/>
    <cellStyle name="40% - uthevingsfarge 1 10 2 3" xfId="51813" xr:uid="{60F6DBB5-6C8C-499F-8C3E-70EEF2217082}"/>
    <cellStyle name="40% - uthevingsfarge 1 10 2_AVA DVA EL" xfId="18372" xr:uid="{D7F3D199-54AA-4683-A6AB-77141B8D4CD1}"/>
    <cellStyle name="40% - uthevingsfarge 1 10 3" xfId="18373" xr:uid="{19B2F297-C344-439A-B4B4-CAECB49AEF65}"/>
    <cellStyle name="40% - uthevingsfarge 1 10 4" xfId="51814" xr:uid="{F7FABD20-C1EE-4A85-A887-39D89A4D81B2}"/>
    <cellStyle name="40% - uthevingsfarge 1 10_4Q16" xfId="18374" xr:uid="{8F2F74CD-F855-4FAC-B947-81647938F429}"/>
    <cellStyle name="40% - uthevingsfarge 1 100" xfId="51815" xr:uid="{2A6C0C2A-0866-4F7E-822A-4076F43DA91C}"/>
    <cellStyle name="40% - uthevingsfarge 1 101" xfId="51816" xr:uid="{8CACD5F4-2A21-4C69-BDF2-51AA55B68357}"/>
    <cellStyle name="40% - uthevingsfarge 1 102" xfId="51817" xr:uid="{B242E66F-79DE-4DDF-84DF-F723A462049C}"/>
    <cellStyle name="40% - uthevingsfarge 1 103" xfId="51818" xr:uid="{62B28F19-8307-4237-A23E-6AEAEEC5364B}"/>
    <cellStyle name="40% - uthevingsfarge 1 104" xfId="51819" xr:uid="{FEC42CA8-A69D-4FA5-8172-9EB6124BC591}"/>
    <cellStyle name="40% - uthevingsfarge 1 105" xfId="51820" xr:uid="{A269E65F-D3FD-47DC-923E-D0AF580D7687}"/>
    <cellStyle name="40% - uthevingsfarge 1 106" xfId="51821" xr:uid="{1AC53789-C5EE-49A5-BCAD-DB74DFA36D14}"/>
    <cellStyle name="40% - uthevingsfarge 1 107" xfId="51822" xr:uid="{FED3A804-7AF4-435A-B6FC-BEDFB38FC26A}"/>
    <cellStyle name="40% - uthevingsfarge 1 108" xfId="51823" xr:uid="{853B06CB-9E80-4C64-899C-AC46EE7FE6BE}"/>
    <cellStyle name="40% - uthevingsfarge 1 109" xfId="51824" xr:uid="{213B4EC7-8FF4-4E16-A7BA-EE2CE6E6E81D}"/>
    <cellStyle name="40% - uthevingsfarge 1 11" xfId="18375" xr:uid="{05F631AD-D747-4131-87E8-C8102D726FFF}"/>
    <cellStyle name="40% - uthevingsfarge 1 11 2" xfId="18376" xr:uid="{4D89935B-36D1-4915-8471-D35D242B1F05}"/>
    <cellStyle name="40% - uthevingsfarge 1 11 2 2" xfId="18377" xr:uid="{E598F43A-0F03-4B3A-9BA5-D0CF0E2FE84F}"/>
    <cellStyle name="40% - uthevingsfarge 1 11 2 3" xfId="51825" xr:uid="{07FBE2C7-21B6-46AD-8B6D-62D6B6453A8B}"/>
    <cellStyle name="40% - uthevingsfarge 1 11 2_AVA DVA EL" xfId="18378" xr:uid="{B936B793-7BF3-4663-8C85-6BDC234EEB0B}"/>
    <cellStyle name="40% - uthevingsfarge 1 11 3" xfId="18379" xr:uid="{3D0461CA-932E-45F4-908F-801BE0105E13}"/>
    <cellStyle name="40% - uthevingsfarge 1 11 4" xfId="51826" xr:uid="{539BD964-DA18-41B9-B94F-C40FB45230DB}"/>
    <cellStyle name="40% - uthevingsfarge 1 11_4Q16" xfId="18380" xr:uid="{9230A8B7-AFA9-4BC8-B96C-740AC0FBC284}"/>
    <cellStyle name="40% - uthevingsfarge 1 110" xfId="51827" xr:uid="{99AFE83C-AF0F-4823-A1DF-94F8B6FAA7E9}"/>
    <cellStyle name="40% - uthevingsfarge 1 111" xfId="51828" xr:uid="{5F040774-0923-40CC-BA8A-0D6B35817ECA}"/>
    <cellStyle name="40% - uthevingsfarge 1 112" xfId="51829" xr:uid="{403C507D-4A3D-495A-9BAD-FD084C0AD1A5}"/>
    <cellStyle name="40% - uthevingsfarge 1 113" xfId="51830" xr:uid="{7D77D579-6A25-4975-955E-DE0D94D2703A}"/>
    <cellStyle name="40% - uthevingsfarge 1 114" xfId="51831" xr:uid="{93D36CA9-CE0C-40F8-8F8A-16DB84F558BF}"/>
    <cellStyle name="40% - uthevingsfarge 1 115" xfId="51832" xr:uid="{353AA4D5-A216-4E02-8221-5CF16A7E2EE5}"/>
    <cellStyle name="40% - uthevingsfarge 1 116" xfId="51833" xr:uid="{AFE84465-EF72-4C42-BD5E-A16202DFFC81}"/>
    <cellStyle name="40% - uthevingsfarge 1 117" xfId="51834" xr:uid="{ED56F960-BC9A-4088-986C-6D855DDBB889}"/>
    <cellStyle name="40% - uthevingsfarge 1 118" xfId="51835" xr:uid="{57325231-0D15-4522-8E2F-29389CC2AE2A}"/>
    <cellStyle name="40% - uthevingsfarge 1 119" xfId="51836" xr:uid="{8C5ABF61-CAB3-45E7-9612-A9F6BD1DBE31}"/>
    <cellStyle name="40% - uthevingsfarge 1 12" xfId="18381" xr:uid="{B01A1B12-255C-4A88-BB0C-CEB193D9FE23}"/>
    <cellStyle name="40% - uthevingsfarge 1 12 2" xfId="18382" xr:uid="{C4D02DF4-5055-409C-98E3-2E5A55E1BA78}"/>
    <cellStyle name="40% - uthevingsfarge 1 12 2 2" xfId="18383" xr:uid="{74B2A919-EBEF-4900-83CC-461DCC868536}"/>
    <cellStyle name="40% - uthevingsfarge 1 12 2 3" xfId="51837" xr:uid="{BAA47619-594E-4A00-A8E9-6744A3D18F92}"/>
    <cellStyle name="40% - uthevingsfarge 1 12 2_AVA DVA EL" xfId="18384" xr:uid="{38F46EDC-1DA3-43DB-9399-ED50BBCF7CFF}"/>
    <cellStyle name="40% - uthevingsfarge 1 12 3" xfId="18385" xr:uid="{269D3114-F44B-4200-906B-9672EA03D841}"/>
    <cellStyle name="40% - uthevingsfarge 1 12 4" xfId="51838" xr:uid="{1E694B38-36B4-4700-867E-BE521A579B6A}"/>
    <cellStyle name="40% - uthevingsfarge 1 12_4Q16" xfId="18386" xr:uid="{2CDF24C0-FCD1-4A00-91E3-EE1166904FB2}"/>
    <cellStyle name="40% - uthevingsfarge 1 120" xfId="51839" xr:uid="{5B6FA917-4AF3-49E0-9F29-0425FCC5B484}"/>
    <cellStyle name="40% - uthevingsfarge 1 121" xfId="51840" xr:uid="{288E527C-0F88-47C9-92D0-28FCB2DA93E4}"/>
    <cellStyle name="40% - uthevingsfarge 1 122" xfId="51841" xr:uid="{1DD5C551-E8AA-4625-A687-8D090A71204F}"/>
    <cellStyle name="40% - uthevingsfarge 1 123" xfId="51842" xr:uid="{C02B86A1-C3C5-43B3-BAC5-773474269C6D}"/>
    <cellStyle name="40% - uthevingsfarge 1 124" xfId="51843" xr:uid="{CDDD5B5E-D40C-4B84-9FC1-0707E58C94E1}"/>
    <cellStyle name="40% - uthevingsfarge 1 125" xfId="51844" xr:uid="{8D446A11-EC9A-47B0-AC29-3C7DDB402741}"/>
    <cellStyle name="40% - uthevingsfarge 1 126" xfId="51845" xr:uid="{61AC6D1C-189F-4FDF-96E4-591E9D2B4372}"/>
    <cellStyle name="40% - uthevingsfarge 1 127" xfId="51846" xr:uid="{0B658F8F-429A-40E4-9371-C577F42F0325}"/>
    <cellStyle name="40% - uthevingsfarge 1 128" xfId="51847" xr:uid="{B5C83119-F3A5-449D-AFD1-ED140F8E9ECD}"/>
    <cellStyle name="40% - uthevingsfarge 1 129" xfId="51848" xr:uid="{3B2C0119-B64E-4697-B4B7-883696C24953}"/>
    <cellStyle name="40% - uthevingsfarge 1 13" xfId="18387" xr:uid="{0E21FEF7-D44C-4587-8FBA-85B61544C5DA}"/>
    <cellStyle name="40% - uthevingsfarge 1 13 2" xfId="18388" xr:uid="{348505E4-4F48-4D59-B290-A40042D8C354}"/>
    <cellStyle name="40% - uthevingsfarge 1 13 2 2" xfId="18389" xr:uid="{4F99B7D6-AFB4-480C-B1D8-2D4137EB2BEC}"/>
    <cellStyle name="40% - uthevingsfarge 1 13 2 3" xfId="51849" xr:uid="{7D4B4E2A-F209-4265-96EB-A84C9BFCCB53}"/>
    <cellStyle name="40% - uthevingsfarge 1 13 2_AVA DVA EL" xfId="18390" xr:uid="{910454C1-2E74-4425-BD72-70B868751ACC}"/>
    <cellStyle name="40% - uthevingsfarge 1 13 3" xfId="18391" xr:uid="{D533FE1E-2A16-4767-8898-CC80FED4C7E1}"/>
    <cellStyle name="40% - uthevingsfarge 1 13 4" xfId="51850" xr:uid="{F8F1676F-AECF-45BF-86C7-49FC5D2A2439}"/>
    <cellStyle name="40% - uthevingsfarge 1 13_4Q16" xfId="18392" xr:uid="{C4863695-E96D-4189-92A1-22C437F86F93}"/>
    <cellStyle name="40% - uthevingsfarge 1 130" xfId="51851" xr:uid="{A3DF3FB8-E615-42D1-8C63-B0B14BB3D6A4}"/>
    <cellStyle name="40% - uthevingsfarge 1 131" xfId="51852" xr:uid="{04DC0BCC-2C3D-43A5-85EB-84DD784BF641}"/>
    <cellStyle name="40% - uthevingsfarge 1 132" xfId="51853" xr:uid="{F77102CC-9B7E-473B-80F7-E177562B08A0}"/>
    <cellStyle name="40% - uthevingsfarge 1 133" xfId="51854" xr:uid="{76E614E9-E085-412B-8D5F-F8CBB414851E}"/>
    <cellStyle name="40% - uthevingsfarge 1 134" xfId="51855" xr:uid="{6890B112-038B-422B-9614-5D3CF52C80D7}"/>
    <cellStyle name="40% - uthevingsfarge 1 135" xfId="51856" xr:uid="{ADA0CB1F-4C6F-404F-9763-7843ED77FF3A}"/>
    <cellStyle name="40% - uthevingsfarge 1 136" xfId="51857" xr:uid="{39DFAB41-D157-46A2-A3AF-4CCC54CB0A95}"/>
    <cellStyle name="40% - uthevingsfarge 1 137" xfId="51858" xr:uid="{2CF1650C-3224-4ABA-AFD7-2B2DE59BB3EE}"/>
    <cellStyle name="40% - uthevingsfarge 1 138" xfId="51859" xr:uid="{A2864DD1-CAF4-4187-BFF3-6DC0A0E5CA3B}"/>
    <cellStyle name="40% - uthevingsfarge 1 139" xfId="51860" xr:uid="{62BE9313-98B3-4E65-BD03-C1BD4A35B02D}"/>
    <cellStyle name="40% - uthevingsfarge 1 14" xfId="18393" xr:uid="{69E87EFA-3DF0-4666-822E-71DE1CAD4404}"/>
    <cellStyle name="40% - uthevingsfarge 1 14 2" xfId="18394" xr:uid="{56A5556A-D5AA-45A1-A8DA-71C7D4805E8B}"/>
    <cellStyle name="40% - uthevingsfarge 1 14 2 2" xfId="18395" xr:uid="{2A2A5458-258D-4FED-B87B-A9282579E642}"/>
    <cellStyle name="40% - uthevingsfarge 1 14 2 3" xfId="51861" xr:uid="{3659E748-EF41-4E3A-9B95-B993022CE44D}"/>
    <cellStyle name="40% - uthevingsfarge 1 14 2_AVA DVA EL" xfId="18396" xr:uid="{9FB18A40-8325-47B7-A8B1-4D1435BFA6EA}"/>
    <cellStyle name="40% - uthevingsfarge 1 14 3" xfId="18397" xr:uid="{5A477B72-8C4C-462E-AED8-2F51CA5987CE}"/>
    <cellStyle name="40% - uthevingsfarge 1 14 4" xfId="51862" xr:uid="{26DDA5ED-9C89-452E-87B3-EFF95C7B634F}"/>
    <cellStyle name="40% - uthevingsfarge 1 14_4Q16" xfId="18398" xr:uid="{E054F2E5-6E7B-44FA-A04C-275F12100ED4}"/>
    <cellStyle name="40% - uthevingsfarge 1 140" xfId="51863" xr:uid="{BED73DD9-6CCA-4CD7-96E3-7B9608888D3B}"/>
    <cellStyle name="40% - uthevingsfarge 1 141" xfId="51864" xr:uid="{DBA522DE-5E79-43C6-8ADA-F9662E93B830}"/>
    <cellStyle name="40% - uthevingsfarge 1 142" xfId="51865" xr:uid="{13FD9A1F-9D74-4F67-8906-2C969977D8DD}"/>
    <cellStyle name="40% - uthevingsfarge 1 143" xfId="51866" xr:uid="{3DBD203C-6187-48CA-944E-56EEC74A242C}"/>
    <cellStyle name="40% - uthevingsfarge 1 144" xfId="51867" xr:uid="{CF2CE01F-3193-4A1D-863F-78CDC562B191}"/>
    <cellStyle name="40% - uthevingsfarge 1 145" xfId="51868" xr:uid="{E7C2276B-222D-48F8-9A20-4C94332665BC}"/>
    <cellStyle name="40% - uthevingsfarge 1 146" xfId="51869" xr:uid="{1398C32A-C78F-4C7D-91DF-A180EDEB93AA}"/>
    <cellStyle name="40% - uthevingsfarge 1 147" xfId="51870" xr:uid="{A0A06A7D-C844-4BB7-987C-67E0405706CC}"/>
    <cellStyle name="40% - uthevingsfarge 1 148" xfId="51871" xr:uid="{27305AE5-33A5-49A0-A52A-9B3569ED1A9D}"/>
    <cellStyle name="40% - uthevingsfarge 1 149" xfId="51872" xr:uid="{3A001463-4C55-4AF7-9631-4F981A33FCFF}"/>
    <cellStyle name="40% - uthevingsfarge 1 15" xfId="18399" xr:uid="{71284C2D-81E9-452B-9D47-74E40D8E1EFB}"/>
    <cellStyle name="40% - uthevingsfarge 1 15 2" xfId="18400" xr:uid="{5A412005-C42C-446C-B6CF-403214E1B5D8}"/>
    <cellStyle name="40% - uthevingsfarge 1 15 2 2" xfId="18401" xr:uid="{D3500FBA-9524-4E7F-B14F-7117CAFEC79E}"/>
    <cellStyle name="40% - uthevingsfarge 1 15 2 3" xfId="51873" xr:uid="{59499F35-B6BF-4662-9216-51AE11D9C9C0}"/>
    <cellStyle name="40% - uthevingsfarge 1 15 2_AVA DVA EL" xfId="18402" xr:uid="{8C3F8809-A0D6-4AF1-9F8E-A8721AC1B225}"/>
    <cellStyle name="40% - uthevingsfarge 1 15 3" xfId="18403" xr:uid="{D3A74E68-F394-4F70-849B-5C5AA830F399}"/>
    <cellStyle name="40% - uthevingsfarge 1 15 4" xfId="51874" xr:uid="{F6526A63-F5BB-475F-B097-DF88559D0B0D}"/>
    <cellStyle name="40% - uthevingsfarge 1 15_4Q16" xfId="18404" xr:uid="{CAD7D4A9-42E1-43D0-8F8D-967C7D6301EA}"/>
    <cellStyle name="40% - uthevingsfarge 1 150" xfId="51875" xr:uid="{F71096E7-DA8D-4F7E-A02F-8BE8DE2F629B}"/>
    <cellStyle name="40% - uthevingsfarge 1 151" xfId="51876" xr:uid="{2E939515-1277-495C-9231-9AE05F2891B6}"/>
    <cellStyle name="40% - uthevingsfarge 1 152" xfId="51877" xr:uid="{7E8B2DF7-128A-4E57-8D87-71D2712CD945}"/>
    <cellStyle name="40% - uthevingsfarge 1 153" xfId="51878" xr:uid="{7AED48D5-7ACE-4949-B983-5762CD889351}"/>
    <cellStyle name="40% - uthevingsfarge 1 154" xfId="51879" xr:uid="{0B172942-26EB-46BB-9A70-49821AFF924E}"/>
    <cellStyle name="40% - uthevingsfarge 1 155" xfId="51880" xr:uid="{3FEB193A-B47B-43D7-AFEC-F16C10223940}"/>
    <cellStyle name="40% - uthevingsfarge 1 156" xfId="51881" xr:uid="{0A56B727-D956-4705-BC2E-B3DAC86DFDD0}"/>
    <cellStyle name="40% - uthevingsfarge 1 157" xfId="51882" xr:uid="{1EAFEF18-0B86-4342-ABB0-9FB14F29DE86}"/>
    <cellStyle name="40% - uthevingsfarge 1 158" xfId="51883" xr:uid="{E1ED7A23-A55F-4CA9-8A2E-E0622E18A947}"/>
    <cellStyle name="40% - uthevingsfarge 1 159" xfId="51884" xr:uid="{A6FDA7F2-4041-4FE0-926A-18766B9622F6}"/>
    <cellStyle name="40% - uthevingsfarge 1 16" xfId="18405" xr:uid="{E4D19E60-EC35-4766-B706-5F4999765321}"/>
    <cellStyle name="40% - uthevingsfarge 1 16 2" xfId="18406" xr:uid="{90C25431-1AF8-4867-8033-6E624D6D1183}"/>
    <cellStyle name="40% - uthevingsfarge 1 16 2 2" xfId="18407" xr:uid="{AAF62C7F-16D6-4BA1-9E97-51D7765DBFE2}"/>
    <cellStyle name="40% - uthevingsfarge 1 16 2 3" xfId="51885" xr:uid="{FDC9AA52-B2D2-426C-8FF7-8BFB7423F71B}"/>
    <cellStyle name="40% - uthevingsfarge 1 16 2_AVA DVA EL" xfId="18408" xr:uid="{463A9051-617D-4A64-9346-BA6D75C11133}"/>
    <cellStyle name="40% - uthevingsfarge 1 16 3" xfId="18409" xr:uid="{B474C2DA-1111-4C4C-AD59-A2CDC0D121FE}"/>
    <cellStyle name="40% - uthevingsfarge 1 16 4" xfId="51886" xr:uid="{AA294F05-3DD8-47AA-B485-EFA0EE87516E}"/>
    <cellStyle name="40% - uthevingsfarge 1 16_4Q16" xfId="18410" xr:uid="{33A235D5-5F0B-4E3D-AB99-5EB8EC52E013}"/>
    <cellStyle name="40% - uthevingsfarge 1 160" xfId="51887" xr:uid="{C9DB57D8-55A9-4B91-98B0-9330B7B67B10}"/>
    <cellStyle name="40% - uthevingsfarge 1 161" xfId="51888" xr:uid="{D7CAA450-6A24-4AA5-A290-B8BB70DE5380}"/>
    <cellStyle name="40% - uthevingsfarge 1 162" xfId="51889" xr:uid="{625703CC-251F-4220-B2B2-88449CBDF074}"/>
    <cellStyle name="40% - uthevingsfarge 1 163" xfId="51890" xr:uid="{E12A2138-8980-439A-B0B5-42AE55EB7DAE}"/>
    <cellStyle name="40% - uthevingsfarge 1 164" xfId="51891" xr:uid="{82467AA5-26A9-4699-9040-AED6260D30DE}"/>
    <cellStyle name="40% - uthevingsfarge 1 165" xfId="51892" xr:uid="{96A368AD-77F1-4479-ABBC-B7ADB0CFE0E8}"/>
    <cellStyle name="40% - uthevingsfarge 1 166" xfId="51893" xr:uid="{7972741A-A97A-4BC3-80D9-0441D414A330}"/>
    <cellStyle name="40% - uthevingsfarge 1 167" xfId="51894" xr:uid="{CA479FA7-57A3-4F03-B09C-42F037875714}"/>
    <cellStyle name="40% - uthevingsfarge 1 168" xfId="51895" xr:uid="{C40808A6-A2CD-40A0-918E-9FA7861697AD}"/>
    <cellStyle name="40% - uthevingsfarge 1 169" xfId="51896" xr:uid="{6990EAD5-209A-46CD-92AE-864E8EED64F6}"/>
    <cellStyle name="40% - uthevingsfarge 1 17" xfId="18411" xr:uid="{FDDC3E56-1F00-4794-9E04-A2F943AC3CC6}"/>
    <cellStyle name="40% - uthevingsfarge 1 17 2" xfId="18412" xr:uid="{573E7FA9-8B89-46A3-85F4-36DA02B911C5}"/>
    <cellStyle name="40% - uthevingsfarge 1 17 2 2" xfId="18413" xr:uid="{AE4E327C-7516-4D95-9336-E8937BD04CBE}"/>
    <cellStyle name="40% - uthevingsfarge 1 17 2 3" xfId="51897" xr:uid="{7B816885-E9BB-4E64-99D6-05A24F0FDF3C}"/>
    <cellStyle name="40% - uthevingsfarge 1 17 2_AVA DVA EL" xfId="18414" xr:uid="{34E2D12E-BA4D-4579-8EAE-6148D25DA1C5}"/>
    <cellStyle name="40% - uthevingsfarge 1 17 3" xfId="18415" xr:uid="{DBD4F237-712B-45FD-B8EA-3B64DCC929E3}"/>
    <cellStyle name="40% - uthevingsfarge 1 17 4" xfId="51898" xr:uid="{BEDEF7D8-58C1-41A3-901B-DCBAF7CD0A24}"/>
    <cellStyle name="40% - uthevingsfarge 1 17_4Q16" xfId="18416" xr:uid="{95124441-2B03-42C9-9B5D-E264B3956DAA}"/>
    <cellStyle name="40% - uthevingsfarge 1 170" xfId="51899" xr:uid="{6B6C5850-6726-467A-8FBD-B0C45553D2E5}"/>
    <cellStyle name="40% - uthevingsfarge 1 171" xfId="51900" xr:uid="{98D90AA3-BFEF-4E6B-9563-78297F6DD23A}"/>
    <cellStyle name="40% - uthevingsfarge 1 172" xfId="51901" xr:uid="{0B8B3438-4422-42F3-B484-2B8CFF2D922A}"/>
    <cellStyle name="40% - uthevingsfarge 1 173" xfId="51902" xr:uid="{C9580464-5F2B-4279-A47E-2C2825B86023}"/>
    <cellStyle name="40% - uthevingsfarge 1 174" xfId="51903" xr:uid="{6B6EE602-5CA1-4280-B158-89A518C6C374}"/>
    <cellStyle name="40% - uthevingsfarge 1 175" xfId="51904" xr:uid="{20DF2638-E003-4F17-8C15-0B32D4AA20AB}"/>
    <cellStyle name="40% - uthevingsfarge 1 176" xfId="51905" xr:uid="{E6AA87A7-37DA-49D9-B6B9-9BA93B9C6724}"/>
    <cellStyle name="40% - uthevingsfarge 1 177" xfId="51906" xr:uid="{48B1AF91-49BD-4286-8189-C00BB45DDF1C}"/>
    <cellStyle name="40% - uthevingsfarge 1 178" xfId="51907" xr:uid="{18290226-29F4-4B29-9C03-BD3CC2AB3EC6}"/>
    <cellStyle name="40% - uthevingsfarge 1 179" xfId="51908" xr:uid="{80A73751-E2F0-4A05-B872-00FC18E7E128}"/>
    <cellStyle name="40% - uthevingsfarge 1 18" xfId="18417" xr:uid="{6945F658-A84B-416D-A106-004D9034D881}"/>
    <cellStyle name="40% - uthevingsfarge 1 18 2" xfId="18418" xr:uid="{8AC934CC-909F-4F8D-ABD7-E389C687F6D5}"/>
    <cellStyle name="40% - uthevingsfarge 1 18 2 2" xfId="18419" xr:uid="{1806EE42-8377-4B93-B817-5F87BE1D85B6}"/>
    <cellStyle name="40% - uthevingsfarge 1 18 2 3" xfId="51909" xr:uid="{773D00DF-F303-4160-81D9-97A90BBDACF1}"/>
    <cellStyle name="40% - uthevingsfarge 1 18 2_AVA DVA EL" xfId="18420" xr:uid="{497441E8-5207-4043-B536-A473672A22D9}"/>
    <cellStyle name="40% - uthevingsfarge 1 18 3" xfId="18421" xr:uid="{DE0D5E52-14C9-43F3-A9C2-39C2F01AF66F}"/>
    <cellStyle name="40% - uthevingsfarge 1 18 4" xfId="51910" xr:uid="{9DC936FB-E064-49AD-9018-368A0EA9DB71}"/>
    <cellStyle name="40% - uthevingsfarge 1 18_4Q16" xfId="18422" xr:uid="{A595E7BC-0287-4CE3-B6F7-88306DD20BCB}"/>
    <cellStyle name="40% - uthevingsfarge 1 180" xfId="51911" xr:uid="{4EC5182F-4193-4BD4-8B40-7EC59EF22218}"/>
    <cellStyle name="40% - uthevingsfarge 1 181" xfId="51912" xr:uid="{6075C5D0-CA83-4B3B-96E8-0C4C322A5D27}"/>
    <cellStyle name="40% - uthevingsfarge 1 182" xfId="51913" xr:uid="{D1474B02-7567-4737-BFB0-9D80071DC2D0}"/>
    <cellStyle name="40% - uthevingsfarge 1 183" xfId="51914" xr:uid="{D49AF7D5-34A9-4629-9A57-BA703EDB6713}"/>
    <cellStyle name="40% - uthevingsfarge 1 184" xfId="51915" xr:uid="{307744A9-2C40-44BC-B2FB-C24E3FFA053A}"/>
    <cellStyle name="40% - uthevingsfarge 1 185" xfId="51916" xr:uid="{63FFB2AE-26A7-4963-9589-B8F69CBE715B}"/>
    <cellStyle name="40% - uthevingsfarge 1 186" xfId="51917" xr:uid="{B659F651-64CC-4F9C-BD92-7FCB73457855}"/>
    <cellStyle name="40% - uthevingsfarge 1 187" xfId="51918" xr:uid="{AB752AE3-06B9-4456-94F6-263059EEF897}"/>
    <cellStyle name="40% - uthevingsfarge 1 188" xfId="51919" xr:uid="{F4BAB1CF-4704-40EC-9D52-5594D5CAA8B8}"/>
    <cellStyle name="40% - uthevingsfarge 1 189" xfId="51920" xr:uid="{1791F906-E7AB-4A22-8759-FE08292C434D}"/>
    <cellStyle name="40% - uthevingsfarge 1 19" xfId="18423" xr:uid="{852EE664-FC1A-4B57-B8B0-16B9E3C54F22}"/>
    <cellStyle name="40% - uthevingsfarge 1 19 2" xfId="18424" xr:uid="{C5D17619-0A4F-4556-8BB7-5603D6BCEB61}"/>
    <cellStyle name="40% - uthevingsfarge 1 19 2 2" xfId="18425" xr:uid="{6934AF26-9841-4FD1-AFAC-A50539623B6A}"/>
    <cellStyle name="40% - uthevingsfarge 1 19 2 3" xfId="51921" xr:uid="{0E3FD21C-D716-4940-9962-694D0BC81947}"/>
    <cellStyle name="40% - uthevingsfarge 1 19 2_AVA DVA EL" xfId="18426" xr:uid="{220E0F17-DC53-4851-8AA8-AE621A06A17D}"/>
    <cellStyle name="40% - uthevingsfarge 1 19 3" xfId="18427" xr:uid="{8F25AA1F-EC04-4885-818A-83313A35F4B9}"/>
    <cellStyle name="40% - uthevingsfarge 1 19 4" xfId="51922" xr:uid="{C3EFE67B-B7F4-4112-B819-DEFDBE1DC23F}"/>
    <cellStyle name="40% - uthevingsfarge 1 19_4Q16" xfId="18428" xr:uid="{C330CD8A-2E3E-47EC-9F51-78FA846FE97F}"/>
    <cellStyle name="40% - uthevingsfarge 1 190" xfId="51923" xr:uid="{1AA659D7-C689-4BE0-8B9E-ED3030A20743}"/>
    <cellStyle name="40% - uthevingsfarge 1 191" xfId="51924" xr:uid="{0A4FDF7B-FC84-425A-9EFD-7C28E364D273}"/>
    <cellStyle name="40% - uthevingsfarge 1 192" xfId="51925" xr:uid="{FDCCC115-14B0-40EE-89D1-C898DEADB041}"/>
    <cellStyle name="40% - uthevingsfarge 1 193" xfId="51926" xr:uid="{FCB5641C-318F-4032-995F-F1671EF1E429}"/>
    <cellStyle name="40% - uthevingsfarge 1 194" xfId="51927" xr:uid="{551C5CF2-D930-4423-9368-F16AA49C33BB}"/>
    <cellStyle name="40% - uthevingsfarge 1 195" xfId="51928" xr:uid="{251A3DDF-998B-47D6-8F45-F6A1F96AA28E}"/>
    <cellStyle name="40% - uthevingsfarge 1 196" xfId="51929" xr:uid="{E338F7B4-E5AE-4DFE-847E-B904BA0F7C9F}"/>
    <cellStyle name="40% - uthevingsfarge 1 197" xfId="51930" xr:uid="{2F79DF11-4801-4BF2-9B43-F8A78859E359}"/>
    <cellStyle name="40% - uthevingsfarge 1 198" xfId="51931" xr:uid="{D9AC5C48-0CDB-4C4D-AA81-7FA7D461DE4D}"/>
    <cellStyle name="40% - uthevingsfarge 1 199" xfId="51932" xr:uid="{D5746F27-0264-43FA-9748-22799CDFC18D}"/>
    <cellStyle name="40% - uthevingsfarge 1 2" xfId="4802" xr:uid="{4B9195C3-6501-464F-B773-5EA2A4C85356}"/>
    <cellStyle name="40% - uthevingsfarge 1 2 10" xfId="18429" xr:uid="{F809CEA0-5B52-4B7A-8358-A573C46A9F3B}"/>
    <cellStyle name="40% - uthevingsfarge 1 2 10 2" xfId="18430" xr:uid="{0174A9CF-C8EB-4A09-8C7D-111C7F15C62C}"/>
    <cellStyle name="40% - uthevingsfarge 1 2 10 3" xfId="18431" xr:uid="{58CACEA4-3EEC-4516-8B6E-563EF42D9DB8}"/>
    <cellStyle name="40% - uthevingsfarge 1 2 10_AVA DVA EL" xfId="18432" xr:uid="{EE2D2853-57A9-4738-8055-B0349E11947B}"/>
    <cellStyle name="40% - uthevingsfarge 1 2 11" xfId="18433" xr:uid="{9E2CFA9D-3596-4A94-872C-BD22257175B9}"/>
    <cellStyle name="40% - uthevingsfarge 1 2 12" xfId="18434" xr:uid="{3615B1C2-8187-42D9-87FB-609F05424D06}"/>
    <cellStyle name="40% - uthevingsfarge 1 2 2" xfId="4803" xr:uid="{52EE2960-45FD-41F7-B8F2-CA002E74A6F1}"/>
    <cellStyle name="40% - uthevingsfarge 1 2 2 2" xfId="4804" xr:uid="{5F797A33-839B-4A34-92F0-69AC3191E6C1}"/>
    <cellStyle name="40% - uthevingsfarge 1 2 2 2 2" xfId="4805" xr:uid="{570C72BA-0E88-46C7-B347-F1C7EDF9A910}"/>
    <cellStyle name="40% - uthevingsfarge 1 2 2 2 2 2" xfId="4806" xr:uid="{3EDA9343-8AD3-4F4C-9E3C-5D3ADE3EB068}"/>
    <cellStyle name="40% - uthevingsfarge 1 2 2 2 2 2 2" xfId="4807" xr:uid="{931E0662-3CC4-4178-9C9E-1526970102FD}"/>
    <cellStyle name="40% - uthevingsfarge 1 2 2 2 2 2_3. Chng in credit spreads" xfId="4808" xr:uid="{96C2DBCA-B8CA-4ABC-B533-89E951022BB2}"/>
    <cellStyle name="40% - uthevingsfarge 1 2 2 2 2 3" xfId="4809" xr:uid="{EEB70FA2-C436-4437-8CCE-73B3BCD671C5}"/>
    <cellStyle name="40% - uthevingsfarge 1 2 2 2 2_3. Chng in credit spreads" xfId="4810" xr:uid="{F7E29073-AC23-4653-BB22-9D56E0A77079}"/>
    <cellStyle name="40% - uthevingsfarge 1 2 2 2 3" xfId="4811" xr:uid="{8333A1D0-0ED0-4F30-A65C-AC1B72B5C61C}"/>
    <cellStyle name="40% - uthevingsfarge 1 2 2 2 3 2" xfId="4812" xr:uid="{30CEC9A9-47B7-45B1-8EC2-68BA91F697B0}"/>
    <cellStyle name="40% - uthevingsfarge 1 2 2 2 3 2 2" xfId="4813" xr:uid="{68D989D1-A153-49EA-9572-2F786F10297A}"/>
    <cellStyle name="40% - uthevingsfarge 1 2 2 2 3 2_3. Chng in credit spreads" xfId="4814" xr:uid="{F92BE1E0-9BB4-415A-A356-397BA6C906BF}"/>
    <cellStyle name="40% - uthevingsfarge 1 2 2 2 3 3" xfId="4815" xr:uid="{BE54B08B-21D3-44B6-BBC8-00F460987072}"/>
    <cellStyle name="40% - uthevingsfarge 1 2 2 2 3_3. Chng in credit spreads" xfId="4816" xr:uid="{BC927928-E762-4EE0-A683-DADE27DA7141}"/>
    <cellStyle name="40% - uthevingsfarge 1 2 2 2 4" xfId="4817" xr:uid="{EF61C76B-DAFF-4E3F-B8FF-DE5220606B32}"/>
    <cellStyle name="40% - uthevingsfarge 1 2 2 2 4 2" xfId="4818" xr:uid="{7C2F2B68-68AB-4186-82F8-C2A398DDA29E}"/>
    <cellStyle name="40% - uthevingsfarge 1 2 2 2 4 3" xfId="18435" xr:uid="{940EB8FB-B481-432D-8F8B-78118F53B014}"/>
    <cellStyle name="40% - uthevingsfarge 1 2 2 2 4_3. Chng in credit spreads" xfId="4819" xr:uid="{7CEB7F14-41D8-4770-9EDA-FB110736AF5A}"/>
    <cellStyle name="40% - uthevingsfarge 1 2 2 2 5" xfId="4820" xr:uid="{5C059BE6-B677-47F7-B070-71D8F0413B42}"/>
    <cellStyle name="40% - uthevingsfarge 1 2 2 2 5 2" xfId="4821" xr:uid="{610F8442-E443-4206-BD06-E4CC8834F392}"/>
    <cellStyle name="40% - uthevingsfarge 1 2 2 2 5 3" xfId="18436" xr:uid="{C03851A3-B2CF-484D-826C-C4D1F44F2232}"/>
    <cellStyle name="40% - uthevingsfarge 1 2 2 2 5_3. Chng in credit spreads" xfId="4822" xr:uid="{EE1BF907-208D-489A-95A0-9E126BFF9924}"/>
    <cellStyle name="40% - uthevingsfarge 1 2 2 2 6" xfId="4823" xr:uid="{FCE43E0B-FEA4-4ADC-AF7A-25B7A7261146}"/>
    <cellStyle name="40% - uthevingsfarge 1 2 2 2 7" xfId="18437" xr:uid="{2C3A04C5-492A-49F7-8DCE-5FBFA55BA862}"/>
    <cellStyle name="40% - uthevingsfarge 1 2 2 2_3. Chng in credit spreads" xfId="4824" xr:uid="{5DBCE7D4-DAC3-42AE-B401-203D626E0C54}"/>
    <cellStyle name="40% - uthevingsfarge 1 2 2 3" xfId="4825" xr:uid="{5B0E3C66-A7F7-491F-885D-801D6954EB57}"/>
    <cellStyle name="40% - uthevingsfarge 1 2 2 3 2" xfId="4826" xr:uid="{F613B5A9-9494-452E-89A5-ADB3832098C9}"/>
    <cellStyle name="40% - uthevingsfarge 1 2 2 3 2 2" xfId="4827" xr:uid="{A2C6B3F8-2722-4069-9157-727A64F35A8C}"/>
    <cellStyle name="40% - uthevingsfarge 1 2 2 3 2_3. Chng in credit spreads" xfId="4828" xr:uid="{97400C23-006D-491D-921D-6ABA871D5A57}"/>
    <cellStyle name="40% - uthevingsfarge 1 2 2 3 3" xfId="4829" xr:uid="{7C2303D2-84C5-4904-94C1-837B6AC4E84A}"/>
    <cellStyle name="40% - uthevingsfarge 1 2 2 3_3. Chng in credit spreads" xfId="4830" xr:uid="{D389F768-BBCF-4E3A-B24C-4F3A493153BE}"/>
    <cellStyle name="40% - uthevingsfarge 1 2 2 4" xfId="4831" xr:uid="{6F20CED3-AB68-4634-BCE8-D2645A418918}"/>
    <cellStyle name="40% - uthevingsfarge 1 2 2 4 2" xfId="4832" xr:uid="{535D4FEC-3D2D-4377-BDD2-A3F62E3982D0}"/>
    <cellStyle name="40% - uthevingsfarge 1 2 2 4 2 2" xfId="4833" xr:uid="{FA44597B-1BBA-412C-9769-4FC3055CB650}"/>
    <cellStyle name="40% - uthevingsfarge 1 2 2 4 2_3. Chng in credit spreads" xfId="4834" xr:uid="{76A56D05-11DE-43FD-A49C-7017BE0D0FC6}"/>
    <cellStyle name="40% - uthevingsfarge 1 2 2 4 3" xfId="4835" xr:uid="{D65EA757-BC39-4AF4-A915-5204B1EA7C99}"/>
    <cellStyle name="40% - uthevingsfarge 1 2 2 4_3. Chng in credit spreads" xfId="4836" xr:uid="{AAA57AE5-22A6-4ECD-AEFB-9F375FA2A17B}"/>
    <cellStyle name="40% - uthevingsfarge 1 2 2 5" xfId="4837" xr:uid="{AE90812D-FF49-4E23-AA1F-85A6790F326B}"/>
    <cellStyle name="40% - uthevingsfarge 1 2 2 5 2" xfId="4838" xr:uid="{34677459-494B-4C38-961B-3CAB040687FF}"/>
    <cellStyle name="40% - uthevingsfarge 1 2 2 5 2 2" xfId="4839" xr:uid="{4AD04BBA-0421-4E9F-AD79-5A275664F8A3}"/>
    <cellStyle name="40% - uthevingsfarge 1 2 2 5 2_3. Chng in credit spreads" xfId="4840" xr:uid="{37AD2665-C0D5-4447-A926-4B7F6D40A90B}"/>
    <cellStyle name="40% - uthevingsfarge 1 2 2 5 3" xfId="4841" xr:uid="{A0869F7D-D45B-4263-BC8D-14749B0FB5C8}"/>
    <cellStyle name="40% - uthevingsfarge 1 2 2 5_3. Chng in credit spreads" xfId="4842" xr:uid="{FFBBB86D-A182-4FAC-AAE8-D3991266E0CD}"/>
    <cellStyle name="40% - uthevingsfarge 1 2 2 6" xfId="4843" xr:uid="{379A6EA3-3446-4F2E-95E6-F3DBEA250BFD}"/>
    <cellStyle name="40% - uthevingsfarge 1 2 2 6 2" xfId="4844" xr:uid="{C266287C-F85E-4F9B-A751-3B763C1F6C4A}"/>
    <cellStyle name="40% - uthevingsfarge 1 2 2 6 3" xfId="18438" xr:uid="{5EAF1096-F596-403A-9BC0-9B00B9F5F884}"/>
    <cellStyle name="40% - uthevingsfarge 1 2 2 6_3. Chng in credit spreads" xfId="4845" xr:uid="{9A1B5642-2BCD-4181-BC41-372B2B730973}"/>
    <cellStyle name="40% - uthevingsfarge 1 2 2 7" xfId="4846" xr:uid="{81E4B791-ADAD-4C5E-A541-22461974D78A}"/>
    <cellStyle name="40% - uthevingsfarge 1 2 2 8" xfId="41012" xr:uid="{851CF909-50A5-43D8-B086-0C2D8477F706}"/>
    <cellStyle name="40% - uthevingsfarge 1 2 2_3. Chng in credit spreads" xfId="4847" xr:uid="{8797C2E8-B2C0-4BE5-8E96-3DE99C7E4B77}"/>
    <cellStyle name="40% - uthevingsfarge 1 2 3" xfId="4848" xr:uid="{F9336B6F-4918-4B3A-BBC8-21318EE99C2B}"/>
    <cellStyle name="40% - uthevingsfarge 1 2 3 2" xfId="4849" xr:uid="{C1E4B179-AE13-469C-BEB9-CEC6B5FE3467}"/>
    <cellStyle name="40% - uthevingsfarge 1 2 3 2 2" xfId="4850" xr:uid="{FADB7115-45D3-48DC-8011-BB320A7E6B6C}"/>
    <cellStyle name="40% - uthevingsfarge 1 2 3 2 2 2" xfId="4851" xr:uid="{EB5D5204-02F0-4E52-85BE-9C64F3E20F4D}"/>
    <cellStyle name="40% - uthevingsfarge 1 2 3 2 2 2 2" xfId="43815" xr:uid="{29185817-BF18-40BF-BE1B-29FD65757217}"/>
    <cellStyle name="40% - uthevingsfarge 1 2 3 2 2 2_Expenses" xfId="58276" xr:uid="{3F23C6B3-B41F-4A4C-876B-B792A2AA1762}"/>
    <cellStyle name="40% - uthevingsfarge 1 2 3 2 2 3" xfId="43816" xr:uid="{C24785EC-35FF-4710-8342-89C87A207901}"/>
    <cellStyle name="40% - uthevingsfarge 1 2 3 2 2 4" xfId="43817" xr:uid="{CA6C1B0E-4740-40AA-A7B7-231CBDCAEBC3}"/>
    <cellStyle name="40% - uthevingsfarge 1 2 3 2 2_3. Chng in credit spreads" xfId="4852" xr:uid="{E695AD42-EFA6-44D2-95C4-E6F8DE6366C2}"/>
    <cellStyle name="40% - uthevingsfarge 1 2 3 2 3" xfId="4853" xr:uid="{543A8924-0AA1-4081-8597-C9772EBB918F}"/>
    <cellStyle name="40% - uthevingsfarge 1 2 3 2 3 2" xfId="4854" xr:uid="{65829B99-A9D8-4B2C-8969-9DB0462F5D65}"/>
    <cellStyle name="40% - uthevingsfarge 1 2 3 2 3_3. Chng in credit spreads" xfId="4855" xr:uid="{C528280D-F705-443A-AEA6-8F33E03FA1DE}"/>
    <cellStyle name="40% - uthevingsfarge 1 2 3 2 4" xfId="4856" xr:uid="{19FE1B78-A1B5-400B-99DA-37C60633C508}"/>
    <cellStyle name="40% - uthevingsfarge 1 2 3 2 4 2" xfId="4857" xr:uid="{A8C8C239-D34D-478C-A22C-6EE69DB84571}"/>
    <cellStyle name="40% - uthevingsfarge 1 2 3 2 4_3. Chng in credit spreads" xfId="4858" xr:uid="{57219287-6018-4862-8F71-DE40298581EF}"/>
    <cellStyle name="40% - uthevingsfarge 1 2 3 2 5" xfId="4859" xr:uid="{9F992887-98E8-4033-8597-A0A3B8E35C3D}"/>
    <cellStyle name="40% - uthevingsfarge 1 2 3 2 6" xfId="43818" xr:uid="{E48785C2-EA32-4B2D-8B07-8534AA5B9CE8}"/>
    <cellStyle name="40% - uthevingsfarge 1 2 3 2_3. Chng in credit spreads" xfId="4860" xr:uid="{C1E477C5-748F-4A39-A941-40A747BF7401}"/>
    <cellStyle name="40% - uthevingsfarge 1 2 3 3" xfId="4861" xr:uid="{A0565FCB-0A0C-4C49-8A6E-27416C8FC8CC}"/>
    <cellStyle name="40% - uthevingsfarge 1 2 3 3 2" xfId="4862" xr:uid="{25FAF9F4-F771-42CA-AFB9-2D423100FF9F}"/>
    <cellStyle name="40% - uthevingsfarge 1 2 3 3 2 2" xfId="4863" xr:uid="{33EC149B-3E6E-4513-B440-82C61A345566}"/>
    <cellStyle name="40% - uthevingsfarge 1 2 3 3 2_3. Chng in credit spreads" xfId="4864" xr:uid="{422EFF47-6953-42E9-A85C-DD815D83E2F5}"/>
    <cellStyle name="40% - uthevingsfarge 1 2 3 3 3" xfId="4865" xr:uid="{92C01CA4-AA04-4569-B83D-0C4AE0EF1771}"/>
    <cellStyle name="40% - uthevingsfarge 1 2 3 3 4" xfId="43819" xr:uid="{337B2B19-D7BB-45F7-9476-334F01590A29}"/>
    <cellStyle name="40% - uthevingsfarge 1 2 3 3_3. Chng in credit spreads" xfId="4866" xr:uid="{94E07876-F4B6-44ED-BFA0-AE23ABFAFB5A}"/>
    <cellStyle name="40% - uthevingsfarge 1 2 3 4" xfId="4867" xr:uid="{B46119F3-FD01-4121-8F38-E1991B990F4F}"/>
    <cellStyle name="40% - uthevingsfarge 1 2 3 4 2" xfId="4868" xr:uid="{A2F50DBF-E896-40B6-A0B0-F2B6083A7907}"/>
    <cellStyle name="40% - uthevingsfarge 1 2 3 4 3" xfId="18439" xr:uid="{A0AA10CB-AE98-494B-9DD7-98AD62BC3A7C}"/>
    <cellStyle name="40% - uthevingsfarge 1 2 3 4_3. Chng in credit spreads" xfId="4869" xr:uid="{5E443B54-9977-4AF6-9F89-DD2C107E44EC}"/>
    <cellStyle name="40% - uthevingsfarge 1 2 3 5" xfId="4870" xr:uid="{6E61B54D-4D7A-4187-B561-702EAF9CA54F}"/>
    <cellStyle name="40% - uthevingsfarge 1 2 3 5 2" xfId="4871" xr:uid="{EB9E16A6-6100-4CF2-AFAA-3E6169A0B9BE}"/>
    <cellStyle name="40% - uthevingsfarge 1 2 3 5 3" xfId="18440" xr:uid="{EC54DC91-F1EB-41FC-A90F-61B47DE67233}"/>
    <cellStyle name="40% - uthevingsfarge 1 2 3 5_3. Chng in credit spreads" xfId="4872" xr:uid="{FBBC4923-CBB6-4036-91ED-3466E15DA80B}"/>
    <cellStyle name="40% - uthevingsfarge 1 2 3 6" xfId="4873" xr:uid="{68B934D2-3535-4CE1-ACFF-A54461E722CE}"/>
    <cellStyle name="40% - uthevingsfarge 1 2 3 6 2" xfId="4874" xr:uid="{B0DE6521-D708-4AD4-8CE2-EF00545E9F87}"/>
    <cellStyle name="40% - uthevingsfarge 1 2 3 6_3. Chng in credit spreads" xfId="4875" xr:uid="{6ADEB7BF-24ED-4B57-8E03-19A511582D64}"/>
    <cellStyle name="40% - uthevingsfarge 1 2 3 7" xfId="4876" xr:uid="{D98FAD43-E6BD-49A6-BC0C-BC1D37A7FBBE}"/>
    <cellStyle name="40% - uthevingsfarge 1 2 3 8" xfId="41013" xr:uid="{7606D530-A1EB-4420-8FA0-14CF654A5D34}"/>
    <cellStyle name="40% - uthevingsfarge 1 2 3_3. Chng in credit spreads" xfId="4877" xr:uid="{337675FA-B49A-499E-B71C-26EBB831DF6B}"/>
    <cellStyle name="40% - uthevingsfarge 1 2 4" xfId="4878" xr:uid="{38133DC8-A854-4B80-8026-C09D171DCD1E}"/>
    <cellStyle name="40% - uthevingsfarge 1 2 4 2" xfId="4879" xr:uid="{2F6A635A-2292-4E5A-93DD-5F6C6FEC64FA}"/>
    <cellStyle name="40% - uthevingsfarge 1 2 4 2 2" xfId="4880" xr:uid="{AA9907EB-F03B-4DDC-BFC8-A84B54365530}"/>
    <cellStyle name="40% - uthevingsfarge 1 2 4 2 2 2" xfId="43820" xr:uid="{0BD30FC5-F445-49C8-AFA2-B789934BC466}"/>
    <cellStyle name="40% - uthevingsfarge 1 2 4 2 2_Expenses" xfId="58277" xr:uid="{3D18EB72-F1E2-412D-A292-579804680CA3}"/>
    <cellStyle name="40% - uthevingsfarge 1 2 4 2 3" xfId="43821" xr:uid="{9EB04EBA-C910-447B-88BF-A14C3BEF1D7F}"/>
    <cellStyle name="40% - uthevingsfarge 1 2 4 2 4" xfId="43822" xr:uid="{63185F8E-B052-41C7-99E4-06533AD548D5}"/>
    <cellStyle name="40% - uthevingsfarge 1 2 4 2_3. Chng in credit spreads" xfId="4881" xr:uid="{B82749DD-0023-4807-908A-7CD9CF395327}"/>
    <cellStyle name="40% - uthevingsfarge 1 2 4 3" xfId="4882" xr:uid="{8F82BF97-3745-4124-A9EC-CE921B5F1408}"/>
    <cellStyle name="40% - uthevingsfarge 1 2 4 3 2" xfId="4883" xr:uid="{217F25FA-FF77-45F8-BAF9-910118A73A67}"/>
    <cellStyle name="40% - uthevingsfarge 1 2 4 3_3. Chng in credit spreads" xfId="4884" xr:uid="{EFE19F64-688B-48FC-B53C-BB673447CB82}"/>
    <cellStyle name="40% - uthevingsfarge 1 2 4 4" xfId="4885" xr:uid="{43E90E2C-C4F0-4F39-899F-5A8EFCB09F24}"/>
    <cellStyle name="40% - uthevingsfarge 1 2 4 4 2" xfId="4886" xr:uid="{2F8C4EEA-618B-4482-AE29-4F25609785AC}"/>
    <cellStyle name="40% - uthevingsfarge 1 2 4 4_3. Chng in credit spreads" xfId="4887" xr:uid="{F57129CA-F766-414A-BE59-509FB36B7FB9}"/>
    <cellStyle name="40% - uthevingsfarge 1 2 4 5" xfId="4888" xr:uid="{6235DD06-2CC5-4568-8C23-7530D000FEAC}"/>
    <cellStyle name="40% - uthevingsfarge 1 2 4 6" xfId="43823" xr:uid="{A74A493D-803E-4A07-9D74-3716DB559031}"/>
    <cellStyle name="40% - uthevingsfarge 1 2 4_3. Chng in credit spreads" xfId="4889" xr:uid="{7B272229-5216-477D-BF93-E352786403C8}"/>
    <cellStyle name="40% - uthevingsfarge 1 2 5" xfId="4890" xr:uid="{462FA67C-162B-4876-9A02-75C6DD75C48A}"/>
    <cellStyle name="40% - uthevingsfarge 1 2 5 2" xfId="4891" xr:uid="{DDE92CB5-9285-4EA2-B0EA-47BA1F1285FE}"/>
    <cellStyle name="40% - uthevingsfarge 1 2 5 2 2" xfId="4892" xr:uid="{CA3E9CFC-AE66-4FD0-8E70-A6A7EEBADD83}"/>
    <cellStyle name="40% - uthevingsfarge 1 2 5 2_3. Chng in credit spreads" xfId="4893" xr:uid="{D727AA6D-3BE0-4984-829C-31717C81EA55}"/>
    <cellStyle name="40% - uthevingsfarge 1 2 5 3" xfId="4894" xr:uid="{8553DBD4-2685-43DF-AC3F-ED9383C67EF5}"/>
    <cellStyle name="40% - uthevingsfarge 1 2 5 4" xfId="18441" xr:uid="{8398FCFB-3B6F-4BBB-9F8E-F48AFBD508BD}"/>
    <cellStyle name="40% - uthevingsfarge 1 2 5_3. Chng in credit spreads" xfId="4895" xr:uid="{D161B462-2230-49EB-9E20-8C90188A349B}"/>
    <cellStyle name="40% - uthevingsfarge 1 2 6" xfId="4896" xr:uid="{9125F1CE-AE8D-4C0C-92F0-8707EF85E01F}"/>
    <cellStyle name="40% - uthevingsfarge 1 2 6 2" xfId="4897" xr:uid="{280F0439-4F15-4631-8AF2-E36D67AD6F71}"/>
    <cellStyle name="40% - uthevingsfarge 1 2 6 2 2" xfId="4898" xr:uid="{A79A0F06-E96B-4469-84BC-DF949509B259}"/>
    <cellStyle name="40% - uthevingsfarge 1 2 6 2_3. Chng in credit spreads" xfId="4899" xr:uid="{6217FD10-FF8C-4216-B010-9EDFD145E643}"/>
    <cellStyle name="40% - uthevingsfarge 1 2 6 3" xfId="4900" xr:uid="{02972517-55D0-4319-B3F9-297C69FEF876}"/>
    <cellStyle name="40% - uthevingsfarge 1 2 6 4" xfId="18442" xr:uid="{B887C8ED-505F-4936-B7B8-263ECEDE31B0}"/>
    <cellStyle name="40% - uthevingsfarge 1 2 6_3. Chng in credit spreads" xfId="4901" xr:uid="{115622A9-906D-47BC-B7B4-3E568D3864B8}"/>
    <cellStyle name="40% - uthevingsfarge 1 2 7" xfId="4902" xr:uid="{2DD2CD2F-16D6-4F84-A21F-784274660F06}"/>
    <cellStyle name="40% - uthevingsfarge 1 2 7 2" xfId="4903" xr:uid="{B0A7783D-5A25-4943-9EF0-23AFF22C6376}"/>
    <cellStyle name="40% - uthevingsfarge 1 2 7 2 2" xfId="18443" xr:uid="{AFD4C786-90C2-4C45-9AC5-C85C76CC9E22}"/>
    <cellStyle name="40% - uthevingsfarge 1 2 7 2_AVA DVA EL" xfId="18444" xr:uid="{9110FC79-9F58-406B-B6D2-AC4E6A3AC46E}"/>
    <cellStyle name="40% - uthevingsfarge 1 2 7 3" xfId="18445" xr:uid="{5749477F-5C6F-4500-AF22-2B663CF1628F}"/>
    <cellStyle name="40% - uthevingsfarge 1 2 7 4" xfId="18446" xr:uid="{972D6464-D149-4A65-A02E-924DD47BAD74}"/>
    <cellStyle name="40% - uthevingsfarge 1 2 7_3. Chng in credit spreads" xfId="4904" xr:uid="{2BAC6552-C819-4A1F-9C9C-DA674F505F53}"/>
    <cellStyle name="40% - uthevingsfarge 1 2 8" xfId="4905" xr:uid="{CD55477A-A80E-4293-9C12-D606BE4AE383}"/>
    <cellStyle name="40% - uthevingsfarge 1 2 8 2" xfId="4906" xr:uid="{4562EE15-DF1B-41F6-8AE0-AECC54A9EE2F}"/>
    <cellStyle name="40% - uthevingsfarge 1 2 8 3" xfId="18447" xr:uid="{2A4059CF-58AE-4DC1-97FA-B10F2903F8ED}"/>
    <cellStyle name="40% - uthevingsfarge 1 2 8_3. Chng in credit spreads" xfId="4907" xr:uid="{C346A373-21F2-49BF-B989-11A0EFD53A0F}"/>
    <cellStyle name="40% - uthevingsfarge 1 2 9" xfId="18448" xr:uid="{0F52BAF0-E539-4298-9E0F-1ED8ECA4FB61}"/>
    <cellStyle name="40% - uthevingsfarge 1 2 9 2" xfId="18449" xr:uid="{4CB10624-17C4-4181-A224-39298CEAF566}"/>
    <cellStyle name="40% - uthevingsfarge 1 2 9 3" xfId="18450" xr:uid="{3BB0C063-7D1B-43BC-8AA5-7F257FAC651E}"/>
    <cellStyle name="40% - uthevingsfarge 1 2 9_AVA DVA EL" xfId="18451" xr:uid="{8D377EDC-15F0-483D-AF5A-BF5B1CF24E9C}"/>
    <cellStyle name="40% - uthevingsfarge 1 2_4Q16" xfId="18452" xr:uid="{7983783F-ED38-4EDC-9F43-DBF3396EC5E3}"/>
    <cellStyle name="40% - uthevingsfarge 1 20" xfId="18453" xr:uid="{D3F67FD1-9961-4629-B2A6-592B4C55CC43}"/>
    <cellStyle name="40% - uthevingsfarge 1 20 2" xfId="18454" xr:uid="{1CB1ECF0-95D9-42BF-B244-CF08B075A952}"/>
    <cellStyle name="40% - uthevingsfarge 1 20 2 2" xfId="18455" xr:uid="{AEB16CF4-6EE9-4744-A15C-2157BC7E76D9}"/>
    <cellStyle name="40% - uthevingsfarge 1 20 2 3" xfId="51933" xr:uid="{6A5C7129-64CD-4998-882B-43826306012E}"/>
    <cellStyle name="40% - uthevingsfarge 1 20 2_AVA DVA EL" xfId="18456" xr:uid="{5D3E752E-0251-49A4-9750-8DD7F2D542C4}"/>
    <cellStyle name="40% - uthevingsfarge 1 20 3" xfId="18457" xr:uid="{A6F5EB0C-07B2-4CE5-9ECD-A886BA0718BB}"/>
    <cellStyle name="40% - uthevingsfarge 1 20 4" xfId="51934" xr:uid="{98B12F62-1828-4552-B3AD-5587AA793A45}"/>
    <cellStyle name="40% - uthevingsfarge 1 20_4Q16" xfId="18458" xr:uid="{1EA58542-1077-428B-B428-38FE69072477}"/>
    <cellStyle name="40% - uthevingsfarge 1 200" xfId="51935" xr:uid="{AB24D5C6-7839-4423-800B-6FB7BBE391DF}"/>
    <cellStyle name="40% - uthevingsfarge 1 201" xfId="51936" xr:uid="{151BF4AA-6A3E-4299-BBCD-CA343876D749}"/>
    <cellStyle name="40% - uthevingsfarge 1 202" xfId="51937" xr:uid="{882298D3-9707-4FF9-989C-92FA8D1AD7CA}"/>
    <cellStyle name="40% - uthevingsfarge 1 203" xfId="51938" xr:uid="{D4C41BDE-4F58-47B0-8C1E-C6B220D1D788}"/>
    <cellStyle name="40% - uthevingsfarge 1 204" xfId="51939" xr:uid="{75BF897A-D4F7-4BDB-9999-2AE5DF94F731}"/>
    <cellStyle name="40% - uthevingsfarge 1 205" xfId="51940" xr:uid="{AC25A020-8E20-4862-BB62-D593FDA70E53}"/>
    <cellStyle name="40% - uthevingsfarge 1 206" xfId="51941" xr:uid="{41EA5F93-055E-44D7-8531-15EA6CB7B67F}"/>
    <cellStyle name="40% - uthevingsfarge 1 207" xfId="51942" xr:uid="{628EE352-A17F-4450-B989-1065EE8E6C37}"/>
    <cellStyle name="40% - uthevingsfarge 1 208" xfId="51943" xr:uid="{837DD56B-3A2F-4794-8372-78ABCBA89C16}"/>
    <cellStyle name="40% - uthevingsfarge 1 209" xfId="51944" xr:uid="{BBD861EC-D323-4CB8-AEBA-1F4AD245D45C}"/>
    <cellStyle name="40% - uthevingsfarge 1 21" xfId="18459" xr:uid="{15AAF362-A71A-4A3D-9E6F-5EFBB64EF408}"/>
    <cellStyle name="40% - uthevingsfarge 1 21 2" xfId="18460" xr:uid="{FF743E26-23F4-4B75-B5C4-52F337808C93}"/>
    <cellStyle name="40% - uthevingsfarge 1 21 2 2" xfId="18461" xr:uid="{B58332CE-18CB-4EA4-A95E-1DC3BB4D16D9}"/>
    <cellStyle name="40% - uthevingsfarge 1 21 2 3" xfId="51945" xr:uid="{27CE035D-02E7-4A1E-A4CD-E2393DD27DA8}"/>
    <cellStyle name="40% - uthevingsfarge 1 21 2_AVA DVA EL" xfId="18462" xr:uid="{ED97D87F-D1BC-490E-9D22-830C7B372B02}"/>
    <cellStyle name="40% - uthevingsfarge 1 21 3" xfId="18463" xr:uid="{054D9C79-8A35-43E0-940A-5406168ECDB2}"/>
    <cellStyle name="40% - uthevingsfarge 1 21 4" xfId="51946" xr:uid="{F7B35BAD-06C0-48E2-B69F-E3B0C73A236F}"/>
    <cellStyle name="40% - uthevingsfarge 1 21_4Q16" xfId="18464" xr:uid="{251F0705-25B3-4C94-BF45-457B83B9D34F}"/>
    <cellStyle name="40% - uthevingsfarge 1 210" xfId="51947" xr:uid="{CBDF3112-2054-43E6-823F-E6E374FFFEFE}"/>
    <cellStyle name="40% - uthevingsfarge 1 211" xfId="51948" xr:uid="{EEFFC9E8-8D87-477B-818E-CE50D0D9E151}"/>
    <cellStyle name="40% - uthevingsfarge 1 212" xfId="51949" xr:uid="{1D5155BD-0BFE-44E1-A641-4C46B7BAC0EF}"/>
    <cellStyle name="40% - uthevingsfarge 1 213" xfId="51950" xr:uid="{F4A33A9F-430E-4522-B402-3E4F56D57133}"/>
    <cellStyle name="40% - uthevingsfarge 1 214" xfId="51951" xr:uid="{F6E8CA1F-9A3F-4D6D-8C3B-490CD750631E}"/>
    <cellStyle name="40% - uthevingsfarge 1 215" xfId="51952" xr:uid="{9BC0143E-198C-40A0-B068-1F980BE50CF8}"/>
    <cellStyle name="40% - uthevingsfarge 1 216" xfId="51953" xr:uid="{86E6C444-3DB5-40BC-9D96-74CB82EF2811}"/>
    <cellStyle name="40% - uthevingsfarge 1 217" xfId="51954" xr:uid="{C228AEE5-4049-4F19-9B41-52BFE4AB2E19}"/>
    <cellStyle name="40% - uthevingsfarge 1 218" xfId="51955" xr:uid="{D21986AA-5CC9-4F30-981B-4F73517944AF}"/>
    <cellStyle name="40% - uthevingsfarge 1 219" xfId="51956" xr:uid="{E3CADF61-85CE-42C7-9728-9A131D20FCF6}"/>
    <cellStyle name="40% - uthevingsfarge 1 22" xfId="18465" xr:uid="{2DF58930-1D68-4F2D-86A4-921313DE29D6}"/>
    <cellStyle name="40% - uthevingsfarge 1 22 2" xfId="18466" xr:uid="{6BAD08FA-8263-472A-BD6E-31253367BF13}"/>
    <cellStyle name="40% - uthevingsfarge 1 22 2 2" xfId="18467" xr:uid="{E5B14726-174B-41E0-845B-5DABCFD431E4}"/>
    <cellStyle name="40% - uthevingsfarge 1 22 2 3" xfId="51957" xr:uid="{4963BB42-26B8-4516-A8B7-41D652EFA632}"/>
    <cellStyle name="40% - uthevingsfarge 1 22 2_AVA DVA EL" xfId="18468" xr:uid="{108CDFFD-29F3-41F6-B683-DA01C8CFB63C}"/>
    <cellStyle name="40% - uthevingsfarge 1 22 3" xfId="18469" xr:uid="{7E6C3A69-3E0D-495B-9DBA-6292C60F2C63}"/>
    <cellStyle name="40% - uthevingsfarge 1 22 4" xfId="51958" xr:uid="{2F9399BF-4DD6-4EF1-8D4D-6A8907AD8EED}"/>
    <cellStyle name="40% - uthevingsfarge 1 22_4Q16" xfId="18470" xr:uid="{64D3EDA4-AA5D-40D6-86BA-DE0C20E88554}"/>
    <cellStyle name="40% - uthevingsfarge 1 220" xfId="51959" xr:uid="{64CC2BD5-B1AF-4D55-AF8B-031BDE64B807}"/>
    <cellStyle name="40% - uthevingsfarge 1 221" xfId="51960" xr:uid="{85A58277-F0C0-4DCC-87E0-39B78D6F6F4B}"/>
    <cellStyle name="40% - uthevingsfarge 1 222" xfId="51961" xr:uid="{4CB8912D-AE8F-40CB-94A2-C84A6413E164}"/>
    <cellStyle name="40% - uthevingsfarge 1 223" xfId="51962" xr:uid="{6BFF414E-8B69-42AB-AACA-D5C2F71C305E}"/>
    <cellStyle name="40% - uthevingsfarge 1 224" xfId="51963" xr:uid="{6BDA37C1-023F-474B-8C2D-65648EF8A7A0}"/>
    <cellStyle name="40% - uthevingsfarge 1 225" xfId="51964" xr:uid="{23EE6DBF-F7A6-49B4-8617-7FF51C5F0798}"/>
    <cellStyle name="40% - uthevingsfarge 1 226" xfId="51965" xr:uid="{5BBBCD97-4DC0-414D-8585-1929952A09A9}"/>
    <cellStyle name="40% - uthevingsfarge 1 227" xfId="51966" xr:uid="{4604DB10-0182-444F-8062-72A36DD482DF}"/>
    <cellStyle name="40% - uthevingsfarge 1 228" xfId="51967" xr:uid="{2B322E55-8A9B-4EC6-81E6-FF7086E8ACE3}"/>
    <cellStyle name="40% - uthevingsfarge 1 229" xfId="51968" xr:uid="{773C8573-6E3A-4814-BF52-E0CCA423938C}"/>
    <cellStyle name="40% - uthevingsfarge 1 23" xfId="18471" xr:uid="{08394FB8-DB73-4322-80AE-3B3E76E554D3}"/>
    <cellStyle name="40% - uthevingsfarge 1 23 2" xfId="18472" xr:uid="{705EE821-C580-41E0-8AD6-28EA35D32B5A}"/>
    <cellStyle name="40% - uthevingsfarge 1 23 2 2" xfId="18473" xr:uid="{FF3DA791-821E-4B96-B88D-56320555DA5C}"/>
    <cellStyle name="40% - uthevingsfarge 1 23 2 3" xfId="51969" xr:uid="{3826B772-D3CA-40A2-BCB6-9A8B785C0F39}"/>
    <cellStyle name="40% - uthevingsfarge 1 23 2_AVA DVA EL" xfId="18474" xr:uid="{D964EE45-225F-4AA3-8AD2-C8BDA9CC749A}"/>
    <cellStyle name="40% - uthevingsfarge 1 23 3" xfId="18475" xr:uid="{6FD1F7C7-298A-402C-8E87-0A5FCF3148B0}"/>
    <cellStyle name="40% - uthevingsfarge 1 23 4" xfId="51970" xr:uid="{11ABF76F-EAD2-4BB3-96A2-C1094E2E1D09}"/>
    <cellStyle name="40% - uthevingsfarge 1 23_4Q16" xfId="18476" xr:uid="{C3354B04-0C31-4357-9D34-D141B0270188}"/>
    <cellStyle name="40% - uthevingsfarge 1 230" xfId="51971" xr:uid="{C4CE3E00-6388-4E21-A19A-A6A3DFB236E3}"/>
    <cellStyle name="40% - uthevingsfarge 1 24" xfId="18477" xr:uid="{B16E17EA-A9DD-4E55-B456-427A7C3D8E76}"/>
    <cellStyle name="40% - uthevingsfarge 1 24 2" xfId="18478" xr:uid="{4F003EAF-9DC1-4B8C-A351-8804E26C4CD9}"/>
    <cellStyle name="40% - uthevingsfarge 1 24 2 2" xfId="18479" xr:uid="{123ED2DD-4214-46FD-A4C4-381F2C5C7991}"/>
    <cellStyle name="40% - uthevingsfarge 1 24 2 3" xfId="51972" xr:uid="{868734BA-F131-4371-93BF-AE1F1C203F8B}"/>
    <cellStyle name="40% - uthevingsfarge 1 24 2_AVA DVA EL" xfId="18480" xr:uid="{8DD9D0CD-7CEC-4215-A813-8CC2CA516A98}"/>
    <cellStyle name="40% - uthevingsfarge 1 24 3" xfId="18481" xr:uid="{95B3A98A-633B-42D8-88BD-9CC93F7307C2}"/>
    <cellStyle name="40% - uthevingsfarge 1 24 4" xfId="51973" xr:uid="{F8D15AF5-FD43-4044-AEA2-32E22D2E36F2}"/>
    <cellStyle name="40% - uthevingsfarge 1 24_4Q16" xfId="18482" xr:uid="{53E51A99-5F0F-49E3-96DB-3B7D35AD3A8E}"/>
    <cellStyle name="40% - uthevingsfarge 1 25" xfId="18483" xr:uid="{EA369D67-2337-431A-95AD-C76BEA72D643}"/>
    <cellStyle name="40% - uthevingsfarge 1 25 2" xfId="18484" xr:uid="{ED276A76-097C-4332-80F8-6ABE7F763566}"/>
    <cellStyle name="40% - uthevingsfarge 1 25 2 2" xfId="18485" xr:uid="{79F96E2E-0F17-4614-B68A-762579DA5FFC}"/>
    <cellStyle name="40% - uthevingsfarge 1 25 2 3" xfId="51974" xr:uid="{D91B6E83-2DAF-46B3-BE9C-97FA66F769B9}"/>
    <cellStyle name="40% - uthevingsfarge 1 25 2_AVA DVA EL" xfId="18486" xr:uid="{1E590608-6D99-491A-A2E1-38A39A23AAD5}"/>
    <cellStyle name="40% - uthevingsfarge 1 25 3" xfId="18487" xr:uid="{D27A4E47-F1B2-4F9D-93BB-6F720FBCAF16}"/>
    <cellStyle name="40% - uthevingsfarge 1 25 4" xfId="51975" xr:uid="{9964AE79-B31B-4B4E-B670-932620740ABF}"/>
    <cellStyle name="40% - uthevingsfarge 1 25_4Q16" xfId="18488" xr:uid="{C8E1E4A9-A8C8-4FCA-865E-AD0460B2FF96}"/>
    <cellStyle name="40% - uthevingsfarge 1 26" xfId="18489" xr:uid="{07708A52-343F-43B7-8B8B-746EF1D35550}"/>
    <cellStyle name="40% - uthevingsfarge 1 26 2" xfId="18490" xr:uid="{83FB02D9-6BCB-4876-AB65-46FF37177026}"/>
    <cellStyle name="40% - uthevingsfarge 1 26 2 2" xfId="18491" xr:uid="{31720A50-C730-4057-AAF4-6362E11EBDE0}"/>
    <cellStyle name="40% - uthevingsfarge 1 26 2 3" xfId="51976" xr:uid="{4E8331F3-CB5B-43DE-9563-E364E376B1D7}"/>
    <cellStyle name="40% - uthevingsfarge 1 26 2_AVA DVA EL" xfId="18492" xr:uid="{8A1D5E62-F10B-42BC-AF69-B85817A69F28}"/>
    <cellStyle name="40% - uthevingsfarge 1 26 3" xfId="18493" xr:uid="{AB68938B-3753-4F2A-8842-27FF099B8B14}"/>
    <cellStyle name="40% - uthevingsfarge 1 26 4" xfId="51977" xr:uid="{21E43979-9166-48FB-8014-53B04F86F332}"/>
    <cellStyle name="40% - uthevingsfarge 1 26_4Q16" xfId="18494" xr:uid="{06153CEB-1DA5-44C5-B37A-263FD587A071}"/>
    <cellStyle name="40% - uthevingsfarge 1 27" xfId="18495" xr:uid="{98DB57E1-6A41-4FEF-BDD6-C401AA0B4543}"/>
    <cellStyle name="40% - uthevingsfarge 1 27 2" xfId="18496" xr:uid="{D4C75DEC-5DF4-4735-B7B1-BBBF7B3B78A1}"/>
    <cellStyle name="40% - uthevingsfarge 1 27 2 2" xfId="18497" xr:uid="{C02E13CC-9E10-4C59-9D27-226415DF79D5}"/>
    <cellStyle name="40% - uthevingsfarge 1 27 2 3" xfId="51978" xr:uid="{E19039F1-5F6C-48B3-B93A-005ED46DA2D1}"/>
    <cellStyle name="40% - uthevingsfarge 1 27 2_AVA DVA EL" xfId="18498" xr:uid="{0EB00D08-116D-45C1-BAC4-03B4DD988503}"/>
    <cellStyle name="40% - uthevingsfarge 1 27 3" xfId="18499" xr:uid="{107860BE-56C5-47B9-BAD0-2CD2A9CAAEB8}"/>
    <cellStyle name="40% - uthevingsfarge 1 27 4" xfId="51979" xr:uid="{C8C78288-3F66-40F3-83E0-560340BD769F}"/>
    <cellStyle name="40% - uthevingsfarge 1 27_4Q16" xfId="18500" xr:uid="{F6ADBF0E-1518-4CCB-8F12-78255F760071}"/>
    <cellStyle name="40% - uthevingsfarge 1 28" xfId="18501" xr:uid="{7E7990E3-54E4-474E-B70D-E1181DFED2BC}"/>
    <cellStyle name="40% - uthevingsfarge 1 28 2" xfId="18502" xr:uid="{D7725214-395C-40D3-92D9-2B3C52889CAB}"/>
    <cellStyle name="40% - uthevingsfarge 1 28 2 2" xfId="18503" xr:uid="{264E558B-EA57-451B-9040-29A4B7F0CEA1}"/>
    <cellStyle name="40% - uthevingsfarge 1 28 2 3" xfId="51980" xr:uid="{CF32F6DE-BF2E-4852-B85C-4394B3B4DB82}"/>
    <cellStyle name="40% - uthevingsfarge 1 28 2_AVA DVA EL" xfId="18504" xr:uid="{A8A64F48-6982-49CC-BDB2-29F4EF286F7E}"/>
    <cellStyle name="40% - uthevingsfarge 1 28 3" xfId="18505" xr:uid="{1EF35EB3-20AD-4F27-9413-DD449C918B28}"/>
    <cellStyle name="40% - uthevingsfarge 1 28 4" xfId="51981" xr:uid="{97826432-E1BC-4A92-B269-2618DCECA752}"/>
    <cellStyle name="40% - uthevingsfarge 1 28_4Q16" xfId="18506" xr:uid="{22BC5D46-B9F2-4B6B-BDDC-6BCF30721543}"/>
    <cellStyle name="40% - uthevingsfarge 1 29" xfId="18507" xr:uid="{554B1C74-8FC6-44CF-8078-0689087B32C9}"/>
    <cellStyle name="40% - uthevingsfarge 1 29 2" xfId="18508" xr:uid="{E00C2AD9-E134-436A-9E06-E1E1FC7AE368}"/>
    <cellStyle name="40% - uthevingsfarge 1 29 2 2" xfId="18509" xr:uid="{979D50F2-F569-4785-AB57-40200251A2C4}"/>
    <cellStyle name="40% - uthevingsfarge 1 29 2 3" xfId="51982" xr:uid="{230D9352-501D-4840-98F0-450498B514A4}"/>
    <cellStyle name="40% - uthevingsfarge 1 29 2_AVA DVA EL" xfId="18510" xr:uid="{9B6047F6-044D-4BA9-B012-E207A111D5FD}"/>
    <cellStyle name="40% - uthevingsfarge 1 29 3" xfId="18511" xr:uid="{22299E96-DFC2-487C-98F3-34CD7489B842}"/>
    <cellStyle name="40% - uthevingsfarge 1 29 4" xfId="51983" xr:uid="{4ABF2AE8-EF25-40CD-9F39-E5324A6F532C}"/>
    <cellStyle name="40% - uthevingsfarge 1 29_4Q16" xfId="18512" xr:uid="{1C7682B7-F599-483C-B40F-3F508F4C8C20}"/>
    <cellStyle name="40% - uthevingsfarge 1 3" xfId="4908" xr:uid="{45872748-B79E-4205-9DC5-84A072BEB418}"/>
    <cellStyle name="40% - uthevingsfarge 1 3 2" xfId="4909" xr:uid="{70BD8C87-D80C-4C19-8AC9-BEDBC860301E}"/>
    <cellStyle name="40% - uthevingsfarge 1 3 2 2" xfId="4910" xr:uid="{C8326910-FAAB-44EF-950A-C84AB18FAA85}"/>
    <cellStyle name="40% - uthevingsfarge 1 3 2 2 2" xfId="4911" xr:uid="{1CE705DD-38EE-42AE-8C22-5B9881A02A92}"/>
    <cellStyle name="40% - uthevingsfarge 1 3 2 2 2 2" xfId="4912" xr:uid="{2C96D800-AC41-41A2-8786-82E816E4C161}"/>
    <cellStyle name="40% - uthevingsfarge 1 3 2 2 2 2 2" xfId="43824" xr:uid="{A1549360-F533-465E-B7D6-56A49AE53F33}"/>
    <cellStyle name="40% - uthevingsfarge 1 3 2 2 2 2_Expenses" xfId="58278" xr:uid="{DC0B3B78-4467-4DDF-ABB4-F52B384043EA}"/>
    <cellStyle name="40% - uthevingsfarge 1 3 2 2 2 3" xfId="43825" xr:uid="{1E2B0648-F60A-4EF9-8701-1533AE2BC1EE}"/>
    <cellStyle name="40% - uthevingsfarge 1 3 2 2 2 4" xfId="43826" xr:uid="{85786E38-3C5F-4C72-B534-6E48159FF600}"/>
    <cellStyle name="40% - uthevingsfarge 1 3 2 2 2_3. Chng in credit spreads" xfId="4913" xr:uid="{D18E109C-856E-4824-B7ED-FFF316EC220B}"/>
    <cellStyle name="40% - uthevingsfarge 1 3 2 2 3" xfId="4914" xr:uid="{2F5BB4FA-A1A3-4728-B60E-09586577E054}"/>
    <cellStyle name="40% - uthevingsfarge 1 3 2 2 3 2" xfId="4915" xr:uid="{DCA5B392-79D4-4628-8753-50AF323C08A5}"/>
    <cellStyle name="40% - uthevingsfarge 1 3 2 2 3_3. Chng in credit spreads" xfId="4916" xr:uid="{C4204C1A-4CAA-4677-8012-C5C56CA00174}"/>
    <cellStyle name="40% - uthevingsfarge 1 3 2 2 4" xfId="4917" xr:uid="{D6CA816C-6213-4830-8202-C3C5EEE2A888}"/>
    <cellStyle name="40% - uthevingsfarge 1 3 2 2 5" xfId="43827" xr:uid="{03373E73-4856-468A-B76A-EB818D2F442F}"/>
    <cellStyle name="40% - uthevingsfarge 1 3 2 2 6" xfId="43828" xr:uid="{B273C882-B91C-4191-8A86-2A9919DB07EE}"/>
    <cellStyle name="40% - uthevingsfarge 1 3 2 2_3. Chng in credit spreads" xfId="4918" xr:uid="{D7680C27-2B95-4D49-8F68-1FC812D7FC7A}"/>
    <cellStyle name="40% - uthevingsfarge 1 3 2 3" xfId="4919" xr:uid="{25652106-1FE4-4FBE-8D1D-24F93E1EF49C}"/>
    <cellStyle name="40% - uthevingsfarge 1 3 2 3 2" xfId="4920" xr:uid="{4CA6A8DE-C09B-4B03-86DD-5C2F8676A634}"/>
    <cellStyle name="40% - uthevingsfarge 1 3 2 3 2 2" xfId="43829" xr:uid="{E257EEA0-43B8-4482-B8CF-4F6605A84068}"/>
    <cellStyle name="40% - uthevingsfarge 1 3 2 3 2_Expenses" xfId="58279" xr:uid="{0B358FBE-B351-497F-989D-FC8B18453DB6}"/>
    <cellStyle name="40% - uthevingsfarge 1 3 2 3 3" xfId="18513" xr:uid="{C56F6E24-219D-4B5C-9C22-2AAB87CCD803}"/>
    <cellStyle name="40% - uthevingsfarge 1 3 2 3 4" xfId="43830" xr:uid="{FDF00F52-078F-4D2C-B3D8-B7B7BCE2DE64}"/>
    <cellStyle name="40% - uthevingsfarge 1 3 2 3_3. Chng in credit spreads" xfId="4921" xr:uid="{97153D8F-47C1-4435-B1E8-C332CE5B5724}"/>
    <cellStyle name="40% - uthevingsfarge 1 3 2 4" xfId="4922" xr:uid="{AE9CD94D-F25E-44FC-B80C-9757B6E51978}"/>
    <cellStyle name="40% - uthevingsfarge 1 3 2 4 2" xfId="4923" xr:uid="{D65519A9-63E2-43C5-ACAF-BF68B950B4E3}"/>
    <cellStyle name="40% - uthevingsfarge 1 3 2 4 3" xfId="18514" xr:uid="{845CB841-F274-4CFB-A503-34FB6466827B}"/>
    <cellStyle name="40% - uthevingsfarge 1 3 2 4_3. Chng in credit spreads" xfId="4924" xr:uid="{BD96457F-7AC1-4AA0-9C5A-0D8848EA95C5}"/>
    <cellStyle name="40% - uthevingsfarge 1 3 2 5" xfId="4925" xr:uid="{C1FE4D8E-7277-4419-9528-F3A8CADFCC98}"/>
    <cellStyle name="40% - uthevingsfarge 1 3 2 5 2" xfId="18515" xr:uid="{6818C7A3-681E-4FA1-8380-08B1393172DC}"/>
    <cellStyle name="40% - uthevingsfarge 1 3 2 5 3" xfId="18516" xr:uid="{3AF77945-D814-44AD-9C07-DF44867DE6D3}"/>
    <cellStyle name="40% - uthevingsfarge 1 3 2 5_AVA DVA EL" xfId="18517" xr:uid="{4C47B1BC-0344-4646-876F-05522D7D9B07}"/>
    <cellStyle name="40% - uthevingsfarge 1 3 2 6" xfId="18518" xr:uid="{E19AFC47-7D44-4DE1-B795-3B2B5D57F1BA}"/>
    <cellStyle name="40% - uthevingsfarge 1 3 2 6 2" xfId="18519" xr:uid="{E9000F28-0F2A-406B-840D-28D69FFBA1E5}"/>
    <cellStyle name="40% - uthevingsfarge 1 3 2 6_AVA DVA EL" xfId="18520" xr:uid="{D91774DA-515D-4553-A833-8B9A6444EE1C}"/>
    <cellStyle name="40% - uthevingsfarge 1 3 2 7" xfId="18521" xr:uid="{ACE3B621-3DA5-4DE7-B728-EF7376E77D17}"/>
    <cellStyle name="40% - uthevingsfarge 1 3 2_3. Chng in credit spreads" xfId="4926" xr:uid="{BD0B1BB0-DD00-4231-B120-96DA90A9B17A}"/>
    <cellStyle name="40% - uthevingsfarge 1 3 3" xfId="4927" xr:uid="{3A3CCB91-3433-4539-A603-909F4327018B}"/>
    <cellStyle name="40% - uthevingsfarge 1 3 3 2" xfId="4928" xr:uid="{DB8BA618-49D1-4BC0-9172-29699AF07577}"/>
    <cellStyle name="40% - uthevingsfarge 1 3 3 2 2" xfId="4929" xr:uid="{5C6BCABD-FA51-4940-B26E-3B11E625A80F}"/>
    <cellStyle name="40% - uthevingsfarge 1 3 3 2 2 2" xfId="4930" xr:uid="{6E385760-8E65-4921-8595-0BC57AB3A919}"/>
    <cellStyle name="40% - uthevingsfarge 1 3 3 2 2_3. Chng in credit spreads" xfId="4931" xr:uid="{9349C07C-BF78-46D0-93DA-213A85D15C83}"/>
    <cellStyle name="40% - uthevingsfarge 1 3 3 2 3" xfId="4932" xr:uid="{275945C4-C9AD-410A-AEBB-27C1351301FA}"/>
    <cellStyle name="40% - uthevingsfarge 1 3 3 2 3 2" xfId="4933" xr:uid="{49A84E02-E922-4953-84C8-915B19A96384}"/>
    <cellStyle name="40% - uthevingsfarge 1 3 3 2 3_3. Chng in credit spreads" xfId="4934" xr:uid="{1F88D996-962B-4BF9-A7C2-CF02193FC753}"/>
    <cellStyle name="40% - uthevingsfarge 1 3 3 2 4" xfId="4935" xr:uid="{79D86A05-DDBE-478F-B42D-33244E965212}"/>
    <cellStyle name="40% - uthevingsfarge 1 3 3 2_3. Chng in credit spreads" xfId="4936" xr:uid="{FA494C49-247C-4E80-9894-7B3CA8A29EAF}"/>
    <cellStyle name="40% - uthevingsfarge 1 3 3 3" xfId="4937" xr:uid="{21719531-BC91-41BB-8732-A0158D54D646}"/>
    <cellStyle name="40% - uthevingsfarge 1 3 3 3 2" xfId="4938" xr:uid="{0B21CB06-0D32-4C23-875E-FFD454DA0451}"/>
    <cellStyle name="40% - uthevingsfarge 1 3 3 3_3. Chng in credit spreads" xfId="4939" xr:uid="{85BA4DB6-C977-47F9-A14E-685619E50D59}"/>
    <cellStyle name="40% - uthevingsfarge 1 3 3 4" xfId="4940" xr:uid="{A6C9795C-2A8E-44C6-9C7D-770BDEB732BA}"/>
    <cellStyle name="40% - uthevingsfarge 1 3 3 4 2" xfId="4941" xr:uid="{0EAA481F-4723-43E3-A0BC-CB1AFD5F970A}"/>
    <cellStyle name="40% - uthevingsfarge 1 3 3 4_3. Chng in credit spreads" xfId="4942" xr:uid="{A31774E2-7540-4DE8-A2F3-3F9143F66BBE}"/>
    <cellStyle name="40% - uthevingsfarge 1 3 3 5" xfId="4943" xr:uid="{CA257166-52B0-4EE4-9034-28CE3FD7B8BC}"/>
    <cellStyle name="40% - uthevingsfarge 1 3 3 6" xfId="43831" xr:uid="{3DB16AB2-C044-45B9-8B0D-223D1115EB7E}"/>
    <cellStyle name="40% - uthevingsfarge 1 3 3_3. Chng in credit spreads" xfId="4944" xr:uid="{D3412642-4DA2-4F71-9830-FBD31374F40B}"/>
    <cellStyle name="40% - uthevingsfarge 1 3 4" xfId="4945" xr:uid="{F2560A44-4B9E-4A32-A401-C5E527664E56}"/>
    <cellStyle name="40% - uthevingsfarge 1 3 4 2" xfId="4946" xr:uid="{84CAC4DA-C738-4C3A-A222-0F103B1A5125}"/>
    <cellStyle name="40% - uthevingsfarge 1 3 4 2 2" xfId="4947" xr:uid="{A6F416BE-7D05-4063-B68C-0AF38F39488B}"/>
    <cellStyle name="40% - uthevingsfarge 1 3 4 2_3. Chng in credit spreads" xfId="4948" xr:uid="{3786EFFA-6A34-4A64-B7EC-B6D288FDF448}"/>
    <cellStyle name="40% - uthevingsfarge 1 3 4 3" xfId="4949" xr:uid="{318B632B-6D29-42AC-BF52-B24837905E67}"/>
    <cellStyle name="40% - uthevingsfarge 1 3 4 3 2" xfId="4950" xr:uid="{800BE1C7-4886-41AF-9E68-4C7388368BD6}"/>
    <cellStyle name="40% - uthevingsfarge 1 3 4 3_3. Chng in credit spreads" xfId="4951" xr:uid="{8FD40C9D-8E98-4837-A214-689588F19E8B}"/>
    <cellStyle name="40% - uthevingsfarge 1 3 4 4" xfId="4952" xr:uid="{03E5E035-3504-4382-A8F1-F7EBA733E49F}"/>
    <cellStyle name="40% - uthevingsfarge 1 3 4_3. Chng in credit spreads" xfId="4953" xr:uid="{0ED3B99A-274D-41D6-A6AE-E1F2034BC1EE}"/>
    <cellStyle name="40% - uthevingsfarge 1 3 5" xfId="4954" xr:uid="{80941734-B0A7-4AA4-9F46-D11A6C676BC2}"/>
    <cellStyle name="40% - uthevingsfarge 1 3 5 2" xfId="4955" xr:uid="{7606E2F5-52A8-4716-BEA4-7243C78DE41E}"/>
    <cellStyle name="40% - uthevingsfarge 1 3 5 3" xfId="18522" xr:uid="{7E9F2160-C7C2-4FB8-B69F-B89CD9CB5A82}"/>
    <cellStyle name="40% - uthevingsfarge 1 3 5_3. Chng in credit spreads" xfId="4956" xr:uid="{0E903C57-5C63-4533-ABE0-ADAF2C2D604C}"/>
    <cellStyle name="40% - uthevingsfarge 1 3 6" xfId="4957" xr:uid="{36714E78-B6FB-48EA-ADE5-EDE4116F88E3}"/>
    <cellStyle name="40% - uthevingsfarge 1 3 6 2" xfId="4958" xr:uid="{D0E5151C-CDC6-498D-A723-13FF054049A6}"/>
    <cellStyle name="40% - uthevingsfarge 1 3 6 3" xfId="18523" xr:uid="{0E3B320B-F3BB-44C3-94E0-35D14178ED03}"/>
    <cellStyle name="40% - uthevingsfarge 1 3 6_3. Chng in credit spreads" xfId="4959" xr:uid="{F2A37F37-0A3B-4A8E-9949-A31B854F01A0}"/>
    <cellStyle name="40% - uthevingsfarge 1 3 7" xfId="4960" xr:uid="{29B89F21-BD97-4B10-9BA5-B67C8F0146AB}"/>
    <cellStyle name="40% - uthevingsfarge 1 3 7 2" xfId="4961" xr:uid="{6027867B-5181-42D2-95EC-5E28E3572055}"/>
    <cellStyle name="40% - uthevingsfarge 1 3 7_3. Chng in credit spreads" xfId="4962" xr:uid="{80506653-A771-41DE-9CE0-7A9E4F46D224}"/>
    <cellStyle name="40% - uthevingsfarge 1 3 8" xfId="18524" xr:uid="{3E696EDA-4264-45FC-B73B-6F1B762D8B83}"/>
    <cellStyle name="40% - uthevingsfarge 1 3_4Q16" xfId="18525" xr:uid="{E3FECDB4-FD80-4238-874F-745193F8E67E}"/>
    <cellStyle name="40% - uthevingsfarge 1 30" xfId="18526" xr:uid="{23D2CE67-4400-482B-94D7-A3F270E2A4D7}"/>
    <cellStyle name="40% - uthevingsfarge 1 30 2" xfId="18527" xr:uid="{09C99A54-BEE9-4E00-B533-4D3ABAC4F0D2}"/>
    <cellStyle name="40% - uthevingsfarge 1 30 2 2" xfId="18528" xr:uid="{9597A26E-EA33-4EB3-B76A-657B8832FF0D}"/>
    <cellStyle name="40% - uthevingsfarge 1 30 2 3" xfId="51984" xr:uid="{8CE457E3-BEAD-4980-A29D-0F0A6616CC1B}"/>
    <cellStyle name="40% - uthevingsfarge 1 30 2_AVA DVA EL" xfId="18529" xr:uid="{D4CE6D9A-60D1-4182-82D7-26DC89EFA8E5}"/>
    <cellStyle name="40% - uthevingsfarge 1 30 3" xfId="18530" xr:uid="{DCB4290F-A7C2-4CC5-867C-E301515CA5DE}"/>
    <cellStyle name="40% - uthevingsfarge 1 30 4" xfId="51985" xr:uid="{8BB5C068-4139-49F0-88FB-4F17F98ABB76}"/>
    <cellStyle name="40% - uthevingsfarge 1 30_4Q16" xfId="18531" xr:uid="{218CB20A-54E7-4E9F-B0E2-32505CF8DDE6}"/>
    <cellStyle name="40% - uthevingsfarge 1 31" xfId="18532" xr:uid="{EB6C8466-F147-49EC-A8D5-38E6FBA63843}"/>
    <cellStyle name="40% - uthevingsfarge 1 31 2" xfId="18533" xr:uid="{B4B62D9C-17BF-4030-A29B-D5E6CB4C9497}"/>
    <cellStyle name="40% - uthevingsfarge 1 31 2 2" xfId="18534" xr:uid="{FA2F0720-74CC-4502-ABA9-CC647604DB8A}"/>
    <cellStyle name="40% - uthevingsfarge 1 31 2 3" xfId="51986" xr:uid="{DA59C4B4-F329-4FB7-A33B-7022B8244848}"/>
    <cellStyle name="40% - uthevingsfarge 1 31 2_AVA DVA EL" xfId="18535" xr:uid="{9F7DF707-C43B-42BE-861A-0A15BAC52FD1}"/>
    <cellStyle name="40% - uthevingsfarge 1 31 3" xfId="18536" xr:uid="{6B0055EC-40D1-4E9F-9FB5-EEE7D1DCA8DF}"/>
    <cellStyle name="40% - uthevingsfarge 1 31 4" xfId="51987" xr:uid="{BFA3EE39-1AE4-43D1-A44C-939390017A75}"/>
    <cellStyle name="40% - uthevingsfarge 1 31_4Q16" xfId="18537" xr:uid="{3F1D4C63-FAB5-4D9B-BA94-3200DDB5677B}"/>
    <cellStyle name="40% - uthevingsfarge 1 32" xfId="18538" xr:uid="{1E77F983-D9C9-4BC1-9882-D1CC80E309F3}"/>
    <cellStyle name="40% - uthevingsfarge 1 32 2" xfId="18539" xr:uid="{C679CE62-2D79-4074-A731-0C615925E65C}"/>
    <cellStyle name="40% - uthevingsfarge 1 32 2 2" xfId="18540" xr:uid="{6A6DC15B-507A-4595-B3FA-2DDB7996EB5B}"/>
    <cellStyle name="40% - uthevingsfarge 1 32 2 3" xfId="51988" xr:uid="{E7D87D00-CC86-423C-BAEE-C745E4960B60}"/>
    <cellStyle name="40% - uthevingsfarge 1 32 2_AVA DVA EL" xfId="18541" xr:uid="{2B694C8A-EEE6-4763-8D8F-3E6BE59F5AFE}"/>
    <cellStyle name="40% - uthevingsfarge 1 32 3" xfId="18542" xr:uid="{EC6B7666-4638-417F-B1DB-CBDAE728C4B0}"/>
    <cellStyle name="40% - uthevingsfarge 1 32 4" xfId="51989" xr:uid="{E2035BBC-3164-4112-A8D6-755C5AF4BE4E}"/>
    <cellStyle name="40% - uthevingsfarge 1 32_4Q16" xfId="18543" xr:uid="{93CE70E8-1CC7-496B-9254-F0550D978B87}"/>
    <cellStyle name="40% - uthevingsfarge 1 33" xfId="18544" xr:uid="{E97AE7DE-2FD9-4FAE-BD0F-9875EA1EE3B1}"/>
    <cellStyle name="40% - uthevingsfarge 1 33 2" xfId="18545" xr:uid="{98BEA783-4EA8-4858-A538-EE37789F1808}"/>
    <cellStyle name="40% - uthevingsfarge 1 33 2 2" xfId="18546" xr:uid="{D12354D8-E416-4723-8BE9-DC018A31ADF9}"/>
    <cellStyle name="40% - uthevingsfarge 1 33 2 3" xfId="51990" xr:uid="{16815D18-8EC5-4340-9C8C-B490A7C4FF6C}"/>
    <cellStyle name="40% - uthevingsfarge 1 33 2_AVA DVA EL" xfId="18547" xr:uid="{F878CEFF-B92C-4D06-B703-7A20D525377B}"/>
    <cellStyle name="40% - uthevingsfarge 1 33 3" xfId="18548" xr:uid="{9FF39447-F74E-4DF2-9938-D3BFFC852E9A}"/>
    <cellStyle name="40% - uthevingsfarge 1 33 4" xfId="51991" xr:uid="{4A6D305F-9793-4CB2-AF0D-ABD0EE37A919}"/>
    <cellStyle name="40% - uthevingsfarge 1 33_4Q16" xfId="18549" xr:uid="{9B70900B-DEDE-4CE5-A4F2-7713A4B8D292}"/>
    <cellStyle name="40% - uthevingsfarge 1 34" xfId="18550" xr:uid="{109EC661-7495-4603-B4B1-0CF626A8BEB3}"/>
    <cellStyle name="40% - uthevingsfarge 1 34 2" xfId="18551" xr:uid="{C1EF34FF-5FBF-41CF-ADBC-B127039B4759}"/>
    <cellStyle name="40% - uthevingsfarge 1 34 2 2" xfId="18552" xr:uid="{7C8489EE-1C48-414E-9E73-08A481E36EE9}"/>
    <cellStyle name="40% - uthevingsfarge 1 34 2 3" xfId="51992" xr:uid="{BED37965-BFCD-45A5-97F8-03995B771CDA}"/>
    <cellStyle name="40% - uthevingsfarge 1 34 2_AVA DVA EL" xfId="18553" xr:uid="{3C19A64D-6AA5-4E09-81E4-720EDEBC70A5}"/>
    <cellStyle name="40% - uthevingsfarge 1 34 3" xfId="18554" xr:uid="{EDC863BC-0EA0-4B1A-B5B2-928B5387E538}"/>
    <cellStyle name="40% - uthevingsfarge 1 34 4" xfId="51993" xr:uid="{4753596A-AF4C-4642-8DE7-D09A8810CC3D}"/>
    <cellStyle name="40% - uthevingsfarge 1 34_4Q16" xfId="18555" xr:uid="{E1B46449-CBF7-48F2-A90F-56AA893A2B49}"/>
    <cellStyle name="40% - uthevingsfarge 1 35" xfId="18556" xr:uid="{522616D3-596D-42FD-AFEB-D7DE6F079A4A}"/>
    <cellStyle name="40% - uthevingsfarge 1 35 2" xfId="18557" xr:uid="{7655235E-E71B-43F8-AD24-90FBCBF2288F}"/>
    <cellStyle name="40% - uthevingsfarge 1 35 2 2" xfId="18558" xr:uid="{52ACC2C7-59F0-4FEA-A98B-8C67EBDA7163}"/>
    <cellStyle name="40% - uthevingsfarge 1 35 2 3" xfId="51994" xr:uid="{DBBCC225-43A9-4752-B956-EC8B325A876E}"/>
    <cellStyle name="40% - uthevingsfarge 1 35 2_AVA DVA EL" xfId="18559" xr:uid="{CD43F991-840B-412D-B270-5DC4B2887100}"/>
    <cellStyle name="40% - uthevingsfarge 1 35 3" xfId="18560" xr:uid="{8041D9B2-B70B-4DAE-9E66-8032A7E927AC}"/>
    <cellStyle name="40% - uthevingsfarge 1 35 4" xfId="51995" xr:uid="{6FFE0759-05A3-4C37-B143-32DDA3EE6CC1}"/>
    <cellStyle name="40% - uthevingsfarge 1 35_4Q16" xfId="18561" xr:uid="{20E31C66-4003-4A50-88A3-AE7A8C11EF26}"/>
    <cellStyle name="40% - uthevingsfarge 1 36" xfId="18562" xr:uid="{B1177648-90E9-42D8-949E-B87E889F74DF}"/>
    <cellStyle name="40% - uthevingsfarge 1 36 2" xfId="18563" xr:uid="{CFAD5EE6-C2E3-4632-80BE-C42F06CCC022}"/>
    <cellStyle name="40% - uthevingsfarge 1 36 2 2" xfId="18564" xr:uid="{CFF31CD7-3E47-4204-B7A4-20D7D5E3C05E}"/>
    <cellStyle name="40% - uthevingsfarge 1 36 2 3" xfId="51996" xr:uid="{EF19B17D-908C-4E96-919C-2C52A4220FAA}"/>
    <cellStyle name="40% - uthevingsfarge 1 36 2_AVA DVA EL" xfId="18565" xr:uid="{7014188A-1584-4913-A5C8-BC341130E2F4}"/>
    <cellStyle name="40% - uthevingsfarge 1 36 3" xfId="18566" xr:uid="{D1971D1E-6C3C-40D4-85D6-EB0FA8FCFA8A}"/>
    <cellStyle name="40% - uthevingsfarge 1 36 4" xfId="51997" xr:uid="{F3DD1BC8-12C9-49C1-B525-8549FE2B05EC}"/>
    <cellStyle name="40% - uthevingsfarge 1 36_4Q16" xfId="18567" xr:uid="{7DC47157-AB1A-4A7C-8617-32C8E2202865}"/>
    <cellStyle name="40% - uthevingsfarge 1 37" xfId="18568" xr:uid="{CFA4ED3B-8FB4-4C57-B463-ABF661F14421}"/>
    <cellStyle name="40% - uthevingsfarge 1 37 2" xfId="18569" xr:uid="{FBB6FCF4-2414-4236-B588-30C6261CB079}"/>
    <cellStyle name="40% - uthevingsfarge 1 37 2 2" xfId="18570" xr:uid="{7983C297-FB0E-4640-BC1D-CACDB572507B}"/>
    <cellStyle name="40% - uthevingsfarge 1 37 2 3" xfId="51998" xr:uid="{117AA7C8-CF22-4390-9CD6-472D73F0A633}"/>
    <cellStyle name="40% - uthevingsfarge 1 37 2_AVA DVA EL" xfId="18571" xr:uid="{4E14FD92-F9A7-41EF-A685-FB9C34243713}"/>
    <cellStyle name="40% - uthevingsfarge 1 37 3" xfId="18572" xr:uid="{28E28D22-E53F-45CC-8E62-F10BB7EDE7B6}"/>
    <cellStyle name="40% - uthevingsfarge 1 37 4" xfId="51999" xr:uid="{D0779316-D8D5-495C-8E63-EF0A49B1F945}"/>
    <cellStyle name="40% - uthevingsfarge 1 37_4Q16" xfId="18573" xr:uid="{C260A538-5401-4C6A-BFA1-C616BFA8C52F}"/>
    <cellStyle name="40% - uthevingsfarge 1 38" xfId="18574" xr:uid="{A5FF39CD-F88C-4AA5-A9B4-C193BEF38D8F}"/>
    <cellStyle name="40% - uthevingsfarge 1 38 2" xfId="18575" xr:uid="{3A717954-7ECE-4FAA-BD8D-73C5A55C98FD}"/>
    <cellStyle name="40% - uthevingsfarge 1 38 2 2" xfId="18576" xr:uid="{60937A48-27BB-4A30-9DED-589338BE8159}"/>
    <cellStyle name="40% - uthevingsfarge 1 38 2 3" xfId="52000" xr:uid="{3D5C6B1E-FCA1-4EDB-8140-0CDA2B43A31C}"/>
    <cellStyle name="40% - uthevingsfarge 1 38 2_AVA DVA EL" xfId="18577" xr:uid="{B1D2A163-7FA7-48DB-8603-C5ADB970D4F8}"/>
    <cellStyle name="40% - uthevingsfarge 1 38 3" xfId="18578" xr:uid="{8A2E5A1B-E8C6-4C93-905B-ABF05E5C558E}"/>
    <cellStyle name="40% - uthevingsfarge 1 38 4" xfId="52001" xr:uid="{76AAFD9E-5456-4536-98C2-49ADE8F4BD44}"/>
    <cellStyle name="40% - uthevingsfarge 1 38_4Q16" xfId="18579" xr:uid="{209CDA27-9318-46EB-8C28-64BCE9175E56}"/>
    <cellStyle name="40% - uthevingsfarge 1 39" xfId="18580" xr:uid="{157C5C58-9A8D-41A8-BBD7-2DEBF02F430A}"/>
    <cellStyle name="40% - uthevingsfarge 1 39 2" xfId="18581" xr:uid="{91224F8B-AB35-41FA-B177-24BD2D4DE31A}"/>
    <cellStyle name="40% - uthevingsfarge 1 39 2 2" xfId="18582" xr:uid="{928CB7D7-F800-4231-B4A5-946B4E24B6F2}"/>
    <cellStyle name="40% - uthevingsfarge 1 39 2 3" xfId="52002" xr:uid="{34BED7A6-0545-45EE-B362-41F0FD5EAEB8}"/>
    <cellStyle name="40% - uthevingsfarge 1 39 2_AVA DVA EL" xfId="18583" xr:uid="{E74C0E95-C4B7-4E0F-A134-4DC6FBF36FFB}"/>
    <cellStyle name="40% - uthevingsfarge 1 39 3" xfId="18584" xr:uid="{6A951611-1BCD-4458-8048-57F84A7CC859}"/>
    <cellStyle name="40% - uthevingsfarge 1 39 4" xfId="52003" xr:uid="{BD0CF589-20D1-4ECD-A813-C452A81DEBCD}"/>
    <cellStyle name="40% - uthevingsfarge 1 39_4Q16" xfId="18585" xr:uid="{0CE7B039-AC08-4013-ADD3-E10D1824474E}"/>
    <cellStyle name="40% - uthevingsfarge 1 4" xfId="4963" xr:uid="{ED809418-D51F-4808-8EE6-B2639920B714}"/>
    <cellStyle name="40% - uthevingsfarge 1 4 10" xfId="41014" xr:uid="{571B373E-035F-487C-B909-4E49396848E7}"/>
    <cellStyle name="40% - uthevingsfarge 1 4 2" xfId="4964" xr:uid="{CD0100B9-ED50-43C6-9F2C-A27BD7BC693C}"/>
    <cellStyle name="40% - uthevingsfarge 1 4 2 2" xfId="4965" xr:uid="{1011750D-B0A5-43C1-AFC3-A120B201C95E}"/>
    <cellStyle name="40% - uthevingsfarge 1 4 2 2 2" xfId="4966" xr:uid="{969D921A-CFD0-419F-A07B-BF2A21C54055}"/>
    <cellStyle name="40% - uthevingsfarge 1 4 2 2_3. Chng in credit spreads" xfId="4967" xr:uid="{8E546484-6C8B-4BC7-AA31-F666E3944166}"/>
    <cellStyle name="40% - uthevingsfarge 1 4 2 3" xfId="4968" xr:uid="{00F138F4-9BE7-456A-8292-DA2ECD8E96A0}"/>
    <cellStyle name="40% - uthevingsfarge 1 4 2 3 2" xfId="4969" xr:uid="{CAD36C35-9171-48E0-AE8E-4ACC42344E38}"/>
    <cellStyle name="40% - uthevingsfarge 1 4 2 3_3. Chng in credit spreads" xfId="4970" xr:uid="{C21FB0B7-8DE9-4A52-8097-5CF7C5C9A6E0}"/>
    <cellStyle name="40% - uthevingsfarge 1 4 2 4" xfId="4971" xr:uid="{26280A45-EAD1-4B9D-B0D6-F64033077A55}"/>
    <cellStyle name="40% - uthevingsfarge 1 4 2 5" xfId="41015" xr:uid="{B5596357-F63D-4421-9658-BE257A85EFE3}"/>
    <cellStyle name="40% - uthevingsfarge 1 4 2 6" xfId="41016" xr:uid="{CA558F89-DD7F-4662-BAD4-0703D745C718}"/>
    <cellStyle name="40% - uthevingsfarge 1 4 2 7" xfId="41017" xr:uid="{F0EC8C44-7EDE-449C-8D20-464F3778010F}"/>
    <cellStyle name="40% - uthevingsfarge 1 4 2 8" xfId="41018" xr:uid="{D25769AE-2DF7-49EB-888B-2FC0C76FE3A2}"/>
    <cellStyle name="40% - uthevingsfarge 1 4 2 9" xfId="41019" xr:uid="{DB42D364-DDB8-42CC-A901-59F5E7E09362}"/>
    <cellStyle name="40% - uthevingsfarge 1 4 2_3. Chng in credit spreads" xfId="4972" xr:uid="{D2BC7735-DF02-403C-B8D1-87A2507E5C2C}"/>
    <cellStyle name="40% - uthevingsfarge 1 4 3" xfId="4973" xr:uid="{29669B59-023A-47E9-B234-611623855DD7}"/>
    <cellStyle name="40% - uthevingsfarge 1 4 3 2" xfId="4974" xr:uid="{C0C7BB0C-EB2F-4319-8CE2-54432EEF5B40}"/>
    <cellStyle name="40% - uthevingsfarge 1 4 3 3" xfId="18586" xr:uid="{D9E36DAA-0341-4E16-9957-4007F779C3F1}"/>
    <cellStyle name="40% - uthevingsfarge 1 4 3_3. Chng in credit spreads" xfId="4975" xr:uid="{D9B63714-FD5A-486C-944C-094C06A440DE}"/>
    <cellStyle name="40% - uthevingsfarge 1 4 4" xfId="4976" xr:uid="{8AF66DF0-9B01-4EBA-A05E-D993B76456A6}"/>
    <cellStyle name="40% - uthevingsfarge 1 4 4 2" xfId="4977" xr:uid="{F485C0B0-454F-47F8-9559-D56C3D797992}"/>
    <cellStyle name="40% - uthevingsfarge 1 4 4 3" xfId="18587" xr:uid="{D4103F59-E093-41F0-AE2F-44B65FCBF983}"/>
    <cellStyle name="40% - uthevingsfarge 1 4 4_3. Chng in credit spreads" xfId="4978" xr:uid="{E97D73F2-1D5E-4FB8-9D15-7C25D784BA8D}"/>
    <cellStyle name="40% - uthevingsfarge 1 4 5" xfId="4979" xr:uid="{D383FB1F-2919-4D13-AAE2-466E6D2EE598}"/>
    <cellStyle name="40% - uthevingsfarge 1 4 5 2" xfId="18588" xr:uid="{6BA96644-0A31-4581-BE37-1C09890A6F7C}"/>
    <cellStyle name="40% - uthevingsfarge 1 4 5 3" xfId="18589" xr:uid="{57C2F631-8338-470A-9BBC-FDF0965768FA}"/>
    <cellStyle name="40% - uthevingsfarge 1 4 5_AVA DVA EL" xfId="18590" xr:uid="{102C706B-95DB-44A4-AF22-810BE838D8FB}"/>
    <cellStyle name="40% - uthevingsfarge 1 4 6" xfId="18591" xr:uid="{770061BC-E3B6-45B3-A843-9B8BF2781067}"/>
    <cellStyle name="40% - uthevingsfarge 1 4 6 2" xfId="18592" xr:uid="{3601771D-B47D-47D2-A35B-4AD90730A87B}"/>
    <cellStyle name="40% - uthevingsfarge 1 4 6_AVA DVA EL" xfId="18593" xr:uid="{972787B3-DAEE-4115-8A1A-AF02BF7A105C}"/>
    <cellStyle name="40% - uthevingsfarge 1 4 7" xfId="18594" xr:uid="{41371031-E1A5-4309-9819-E0EDF23372BB}"/>
    <cellStyle name="40% - uthevingsfarge 1 4 8" xfId="41020" xr:uid="{98EAEE3D-8744-440A-8DBC-55C3CE86B2B3}"/>
    <cellStyle name="40% - uthevingsfarge 1 4 9" xfId="41021" xr:uid="{5125E409-9950-442E-A0DF-BEC9CE575FC5}"/>
    <cellStyle name="40% - uthevingsfarge 1 4_3. Chng in credit spreads" xfId="4980" xr:uid="{543A5A0E-C7BA-4E3D-9A7E-6400AA75A081}"/>
    <cellStyle name="40% - uthevingsfarge 1 40" xfId="18595" xr:uid="{63367C2C-CEA2-4C02-A669-8F3266955BD7}"/>
    <cellStyle name="40% - uthevingsfarge 1 40 2" xfId="18596" xr:uid="{566E1E70-3CD8-4B25-BB31-BF29878DCBAC}"/>
    <cellStyle name="40% - uthevingsfarge 1 40 2 2" xfId="18597" xr:uid="{8290DB64-0FF0-4780-98F6-EFBD6E49A857}"/>
    <cellStyle name="40% - uthevingsfarge 1 40 2 3" xfId="52004" xr:uid="{692F21CE-E5A3-4592-9C6D-ACA0EE5237D3}"/>
    <cellStyle name="40% - uthevingsfarge 1 40 2_AVA DVA EL" xfId="18598" xr:uid="{341A82F6-3762-4F41-A9BF-3E51AEF33E63}"/>
    <cellStyle name="40% - uthevingsfarge 1 40 3" xfId="18599" xr:uid="{C05B5791-CBA0-4B85-A869-C84B099AA891}"/>
    <cellStyle name="40% - uthevingsfarge 1 40 4" xfId="52005" xr:uid="{ACEE336F-5225-41AE-BA61-BDE5BB3CDF33}"/>
    <cellStyle name="40% - uthevingsfarge 1 40_4Q16" xfId="18600" xr:uid="{619654D1-98BC-4276-85D2-6F7504AD092A}"/>
    <cellStyle name="40% - uthevingsfarge 1 41" xfId="18601" xr:uid="{BEE890BF-FD7F-4C4E-B648-288C46B53CEA}"/>
    <cellStyle name="40% - uthevingsfarge 1 41 2" xfId="18602" xr:uid="{0EAC00F8-9D5C-4A7E-898E-2C027C47A912}"/>
    <cellStyle name="40% - uthevingsfarge 1 41 2 2" xfId="18603" xr:uid="{75E339F2-707A-44D3-8628-F051F3EA5D4B}"/>
    <cellStyle name="40% - uthevingsfarge 1 41 2 3" xfId="52006" xr:uid="{747BFD68-F720-4DEA-A722-60878834F19B}"/>
    <cellStyle name="40% - uthevingsfarge 1 41 2_AVA DVA EL" xfId="18604" xr:uid="{8133B20C-AC43-4F9A-ADA4-6A966479D583}"/>
    <cellStyle name="40% - uthevingsfarge 1 41 3" xfId="18605" xr:uid="{2ECA16EA-94BE-4E28-8BBD-C06B0FE277EE}"/>
    <cellStyle name="40% - uthevingsfarge 1 41 4" xfId="52007" xr:uid="{E3A7EA55-98E0-4177-878F-F270ABF1EB36}"/>
    <cellStyle name="40% - uthevingsfarge 1 41_4Q16" xfId="18606" xr:uid="{B35B5B5A-73D3-4E46-9E4E-C979E85D4339}"/>
    <cellStyle name="40% - uthevingsfarge 1 42" xfId="18607" xr:uid="{4D14F47C-DEE4-4847-B0EE-2EE65A68C724}"/>
    <cellStyle name="40% - uthevingsfarge 1 42 2" xfId="18608" xr:uid="{0B3C4C60-8794-42BA-856A-C509291A3A22}"/>
    <cellStyle name="40% - uthevingsfarge 1 42 2 2" xfId="18609" xr:uid="{C9AE43F9-8EF1-4017-96EF-01C2102E3548}"/>
    <cellStyle name="40% - uthevingsfarge 1 42 2 3" xfId="52008" xr:uid="{E99879B6-AB6E-4939-AD18-E111DCC397AA}"/>
    <cellStyle name="40% - uthevingsfarge 1 42 2_AVA DVA EL" xfId="18610" xr:uid="{1819A446-1DB0-4EE2-82CC-1B7EDC000366}"/>
    <cellStyle name="40% - uthevingsfarge 1 42 3" xfId="18611" xr:uid="{A687DF95-EA6D-4DBE-8346-944822FA9182}"/>
    <cellStyle name="40% - uthevingsfarge 1 42 4" xfId="52009" xr:uid="{3E0E1BB8-1731-4085-8FC5-4A96806D65EC}"/>
    <cellStyle name="40% - uthevingsfarge 1 42_4Q16" xfId="18612" xr:uid="{B78F6BC6-76A4-4E9F-A84D-784535262302}"/>
    <cellStyle name="40% - uthevingsfarge 1 43" xfId="18613" xr:uid="{0BA054D9-9438-4AA2-85E7-AB6EA4E7BC75}"/>
    <cellStyle name="40% - uthevingsfarge 1 43 2" xfId="18614" xr:uid="{46893E89-68B2-455B-B422-4F84A56E0965}"/>
    <cellStyle name="40% - uthevingsfarge 1 43 2 2" xfId="18615" xr:uid="{57CA4BA1-8946-4602-B835-B704066DA832}"/>
    <cellStyle name="40% - uthevingsfarge 1 43 2 3" xfId="52010" xr:uid="{62F01A7D-588A-41DB-9965-57EDE0CE13E6}"/>
    <cellStyle name="40% - uthevingsfarge 1 43 2_AVA DVA EL" xfId="18616" xr:uid="{AC0F25F5-CD78-4639-B927-C861E7D2FCE1}"/>
    <cellStyle name="40% - uthevingsfarge 1 43 3" xfId="18617" xr:uid="{8F51C694-B966-4C50-8014-6DDA256F9F18}"/>
    <cellStyle name="40% - uthevingsfarge 1 43 4" xfId="52011" xr:uid="{361D1599-5C33-4E37-9085-92A571BC940F}"/>
    <cellStyle name="40% - uthevingsfarge 1 43_4Q16" xfId="18618" xr:uid="{7262188E-BF64-4769-AD89-0C01E9E20704}"/>
    <cellStyle name="40% - uthevingsfarge 1 44" xfId="18619" xr:uid="{64CAF29A-1E7E-46BA-B026-69D31161D48E}"/>
    <cellStyle name="40% - uthevingsfarge 1 44 2" xfId="18620" xr:uid="{FDB798C8-8C7E-49E6-B1B5-98C752641878}"/>
    <cellStyle name="40% - uthevingsfarge 1 44 2 2" xfId="18621" xr:uid="{4CD91F44-D466-49B2-892C-ED75038845B9}"/>
    <cellStyle name="40% - uthevingsfarge 1 44 2 3" xfId="52012" xr:uid="{1D8D35B4-7192-4BBD-9840-731F478F08BD}"/>
    <cellStyle name="40% - uthevingsfarge 1 44 2_AVA DVA EL" xfId="18622" xr:uid="{DCCFBE31-934A-474A-A16D-B1AD29A08DA9}"/>
    <cellStyle name="40% - uthevingsfarge 1 44 3" xfId="18623" xr:uid="{AF32565F-97D9-43D9-BF7E-1404194892E7}"/>
    <cellStyle name="40% - uthevingsfarge 1 44 4" xfId="52013" xr:uid="{0BB78891-7DB8-4D62-9F05-72E6B82DAC21}"/>
    <cellStyle name="40% - uthevingsfarge 1 44_4Q16" xfId="18624" xr:uid="{3FAEE4E4-8635-4E3D-9341-5D7CF0D943AF}"/>
    <cellStyle name="40% - uthevingsfarge 1 45" xfId="18625" xr:uid="{457C2CD0-9F2F-4996-ABBB-F2124E65E3BB}"/>
    <cellStyle name="40% - uthevingsfarge 1 45 2" xfId="18626" xr:uid="{0C847006-8EA9-409C-8C98-4BF8015F99D8}"/>
    <cellStyle name="40% - uthevingsfarge 1 45 2 2" xfId="18627" xr:uid="{4DF58C40-C52C-444C-9498-E8964D7C4C07}"/>
    <cellStyle name="40% - uthevingsfarge 1 45 2 3" xfId="52014" xr:uid="{2B51C621-A291-489D-B913-5517E71E6E0C}"/>
    <cellStyle name="40% - uthevingsfarge 1 45 2_AVA DVA EL" xfId="18628" xr:uid="{CAC6802E-307E-4152-9B76-777488048867}"/>
    <cellStyle name="40% - uthevingsfarge 1 45 3" xfId="18629" xr:uid="{6A28657B-A63E-4208-B368-615749FED317}"/>
    <cellStyle name="40% - uthevingsfarge 1 45 4" xfId="52015" xr:uid="{3FDADD4A-B4B7-403C-B4CD-E302231A851B}"/>
    <cellStyle name="40% - uthevingsfarge 1 45_4Q16" xfId="18630" xr:uid="{69074D25-9214-405B-AA4D-87C7597225E1}"/>
    <cellStyle name="40% - uthevingsfarge 1 46" xfId="18631" xr:uid="{5B03BF28-E5DB-4051-A39A-509FAB9AD98C}"/>
    <cellStyle name="40% - uthevingsfarge 1 46 2" xfId="18632" xr:uid="{9A96B557-7A9E-48C3-92D9-DF8E35067B81}"/>
    <cellStyle name="40% - uthevingsfarge 1 46 2 2" xfId="18633" xr:uid="{9D186C6A-A3CE-46BC-9329-9104579493F7}"/>
    <cellStyle name="40% - uthevingsfarge 1 46 2 3" xfId="52016" xr:uid="{90DC272D-9D40-473B-87DA-DC3EC0585029}"/>
    <cellStyle name="40% - uthevingsfarge 1 46 2_AVA DVA EL" xfId="18634" xr:uid="{806040CE-5417-4DA1-8A88-4B4F4C08CB38}"/>
    <cellStyle name="40% - uthevingsfarge 1 46 3" xfId="18635" xr:uid="{EC53101A-826E-444E-B2A2-A67CA38F68E3}"/>
    <cellStyle name="40% - uthevingsfarge 1 46 4" xfId="52017" xr:uid="{6E8E0546-82F3-476F-9C90-D18CB9EE8464}"/>
    <cellStyle name="40% - uthevingsfarge 1 46_4Q16" xfId="18636" xr:uid="{1FD1C8AE-9F1B-47B8-85F2-64CE1C163A63}"/>
    <cellStyle name="40% - uthevingsfarge 1 47" xfId="18637" xr:uid="{CD70BC80-2F58-46A6-B181-6221C7D3BDF6}"/>
    <cellStyle name="40% - uthevingsfarge 1 47 2" xfId="18638" xr:uid="{C1CCAC11-E802-4192-A925-FA494C345837}"/>
    <cellStyle name="40% - uthevingsfarge 1 47 2 2" xfId="18639" xr:uid="{8A3FE78C-9B4A-4DC2-AB75-143E41A1CB48}"/>
    <cellStyle name="40% - uthevingsfarge 1 47 2 3" xfId="52018" xr:uid="{6559922F-0803-4922-ACDD-26064E7E38B3}"/>
    <cellStyle name="40% - uthevingsfarge 1 47 2_AVA DVA EL" xfId="18640" xr:uid="{BD907C08-2497-455D-B1CA-B5413444C832}"/>
    <cellStyle name="40% - uthevingsfarge 1 47 3" xfId="18641" xr:uid="{4FE77DE0-2B81-44FF-AA5E-2CA01EB88FB1}"/>
    <cellStyle name="40% - uthevingsfarge 1 47 4" xfId="52019" xr:uid="{F9514478-B026-4385-A790-0D7BDDA0A4D7}"/>
    <cellStyle name="40% - uthevingsfarge 1 47_4Q16" xfId="18642" xr:uid="{78169B8B-85B1-4176-9A41-99821586DB05}"/>
    <cellStyle name="40% - uthevingsfarge 1 48" xfId="18643" xr:uid="{4D4F8232-9087-4386-AEED-18E71893B191}"/>
    <cellStyle name="40% - uthevingsfarge 1 48 2" xfId="18644" xr:uid="{7306C501-FCA8-4DD3-B98C-CE172FE10D61}"/>
    <cellStyle name="40% - uthevingsfarge 1 48 2 2" xfId="18645" xr:uid="{C1008FA0-3EC2-46B1-935B-A7C3135611DD}"/>
    <cellStyle name="40% - uthevingsfarge 1 48 2 3" xfId="52020" xr:uid="{292785AD-3C9F-40AB-9091-FA33F2130910}"/>
    <cellStyle name="40% - uthevingsfarge 1 48 2_AVA DVA EL" xfId="18646" xr:uid="{5B76930B-B2F0-4D4A-8009-6A947CAEDB90}"/>
    <cellStyle name="40% - uthevingsfarge 1 48 3" xfId="18647" xr:uid="{EED4E9DF-5527-452E-BF98-0C5F906E25D5}"/>
    <cellStyle name="40% - uthevingsfarge 1 48 4" xfId="52021" xr:uid="{17A4CB39-7F9A-4295-A759-99CE8636D067}"/>
    <cellStyle name="40% - uthevingsfarge 1 48_4Q16" xfId="18648" xr:uid="{C141C9CF-B08A-4C42-8862-4FAFAA6BACA6}"/>
    <cellStyle name="40% - uthevingsfarge 1 49" xfId="18649" xr:uid="{658BEECF-6F57-4D54-81A8-B9D8D7DF2F58}"/>
    <cellStyle name="40% - uthevingsfarge 1 49 2" xfId="18650" xr:uid="{CBF75DF0-CFA1-4B44-A28B-8BE64AF2923C}"/>
    <cellStyle name="40% - uthevingsfarge 1 49 2 2" xfId="18651" xr:uid="{0687AB1B-7518-43E0-937D-BD6C8160FC92}"/>
    <cellStyle name="40% - uthevingsfarge 1 49 2 3" xfId="52022" xr:uid="{D9777AC5-9F44-4F8F-B6E0-619D9FAD4D27}"/>
    <cellStyle name="40% - uthevingsfarge 1 49 2_AVA DVA EL" xfId="18652" xr:uid="{6B518AA6-7837-4CE0-9A43-932034C2EE82}"/>
    <cellStyle name="40% - uthevingsfarge 1 49 3" xfId="18653" xr:uid="{62AB89CC-F561-4D09-9784-05AA7B0A514F}"/>
    <cellStyle name="40% - uthevingsfarge 1 49 4" xfId="52023" xr:uid="{0003336F-708E-4C91-A77A-F82E8C04CA40}"/>
    <cellStyle name="40% - uthevingsfarge 1 49_4Q16" xfId="18654" xr:uid="{4DAD026B-A1BE-490D-B1BE-AED41C9E7A26}"/>
    <cellStyle name="40% - uthevingsfarge 1 5" xfId="4981" xr:uid="{47291FC5-B1AB-487A-899C-746491BEC59F}"/>
    <cellStyle name="40% - uthevingsfarge 1 5 10" xfId="41022" xr:uid="{30329030-B7D5-4EDA-B15F-F01968E486B3}"/>
    <cellStyle name="40% - uthevingsfarge 1 5 2" xfId="4982" xr:uid="{1814C855-BE7C-4109-9597-23EFF538F30B}"/>
    <cellStyle name="40% - uthevingsfarge 1 5 2 2" xfId="4983" xr:uid="{3742948F-EAFF-4339-8F0B-2C4FD929EC36}"/>
    <cellStyle name="40% - uthevingsfarge 1 5 2 2 2" xfId="4984" xr:uid="{6D1AE387-3EE7-4D1D-9E06-41924699C696}"/>
    <cellStyle name="40% - uthevingsfarge 1 5 2 2_3. Chng in credit spreads" xfId="4985" xr:uid="{5D278AF4-C0A9-454C-A3BA-C47FB2F9DB6C}"/>
    <cellStyle name="40% - uthevingsfarge 1 5 2 3" xfId="4986" xr:uid="{AEFC62C6-F9D1-4785-AED7-BDF8D402BA3A}"/>
    <cellStyle name="40% - uthevingsfarge 1 5 2 3 2" xfId="4987" xr:uid="{E2E50A49-2488-4D2A-B806-C517EB200934}"/>
    <cellStyle name="40% - uthevingsfarge 1 5 2 3_3. Chng in credit spreads" xfId="4988" xr:uid="{5DF2729F-98CA-411E-9B4F-0D4846B8D4EB}"/>
    <cellStyle name="40% - uthevingsfarge 1 5 2 4" xfId="4989" xr:uid="{9A8DD735-D157-44BE-9B5E-C77A204FDF34}"/>
    <cellStyle name="40% - uthevingsfarge 1 5 2 5" xfId="41023" xr:uid="{03303051-45C5-46F4-8A03-6C3EE767FB72}"/>
    <cellStyle name="40% - uthevingsfarge 1 5 2 6" xfId="41024" xr:uid="{D09A0D2F-3E4B-47FD-89D9-9A85D4A9054B}"/>
    <cellStyle name="40% - uthevingsfarge 1 5 2 7" xfId="41025" xr:uid="{8C71B1C2-821C-4C0F-A496-CB9270410F4C}"/>
    <cellStyle name="40% - uthevingsfarge 1 5 2 8" xfId="41026" xr:uid="{C3393D13-E32F-492D-B9A6-6FC67C4409C1}"/>
    <cellStyle name="40% - uthevingsfarge 1 5 2 9" xfId="41027" xr:uid="{8C1B4B09-24A7-4F5B-9DB6-F0B62B69B894}"/>
    <cellStyle name="40% - uthevingsfarge 1 5 2_3. Chng in credit spreads" xfId="4990" xr:uid="{77D2B3B3-D177-4ED1-9275-29585399C93E}"/>
    <cellStyle name="40% - uthevingsfarge 1 5 3" xfId="4991" xr:uid="{522C6019-01F7-43DC-88BB-9383F118BCF6}"/>
    <cellStyle name="40% - uthevingsfarge 1 5 3 2" xfId="4992" xr:uid="{6C61843D-A4F2-469F-8264-A0D6C4663D4D}"/>
    <cellStyle name="40% - uthevingsfarge 1 5 3_3. Chng in credit spreads" xfId="4993" xr:uid="{13C7A4D4-1FDB-41BE-92FF-80A6B9D5EF78}"/>
    <cellStyle name="40% - uthevingsfarge 1 5 4" xfId="4994" xr:uid="{A555470F-F085-4355-B738-6A28CD79BBA5}"/>
    <cellStyle name="40% - uthevingsfarge 1 5 4 2" xfId="4995" xr:uid="{BCE10C2A-430C-4E98-9A7C-1D0228CC3802}"/>
    <cellStyle name="40% - uthevingsfarge 1 5 4_3. Chng in credit spreads" xfId="4996" xr:uid="{0CAF2EE2-0851-4746-A017-27C5CE93C842}"/>
    <cellStyle name="40% - uthevingsfarge 1 5 5" xfId="4997" xr:uid="{E8528E2C-D063-40B2-9828-2711F9CDBFAD}"/>
    <cellStyle name="40% - uthevingsfarge 1 5 6" xfId="41028" xr:uid="{B20EE153-F1E8-4918-9948-17265287BCA5}"/>
    <cellStyle name="40% - uthevingsfarge 1 5 7" xfId="41029" xr:uid="{87F22392-0B5A-4630-87FF-D4F20FD15297}"/>
    <cellStyle name="40% - uthevingsfarge 1 5 8" xfId="41030" xr:uid="{07D8FEA5-97FA-4FF1-AE81-0542C63BC2E9}"/>
    <cellStyle name="40% - uthevingsfarge 1 5 9" xfId="41031" xr:uid="{6003F7A9-7FF2-4942-A617-124C3DFABDAE}"/>
    <cellStyle name="40% - uthevingsfarge 1 5_3. Chng in credit spreads" xfId="4998" xr:uid="{EA8A8041-4716-410C-8067-CF7486DE6EDF}"/>
    <cellStyle name="40% - uthevingsfarge 1 50" xfId="18655" xr:uid="{420C1F4B-FBC9-44BB-9F12-AB0611B07479}"/>
    <cellStyle name="40% - uthevingsfarge 1 50 2" xfId="18656" xr:uid="{B852573A-4AC4-4752-AAC3-247985CDB7FD}"/>
    <cellStyle name="40% - uthevingsfarge 1 50 2 2" xfId="18657" xr:uid="{652A0750-7676-4BC2-B075-8F6EBB5C2DD7}"/>
    <cellStyle name="40% - uthevingsfarge 1 50 2 3" xfId="52024" xr:uid="{B3535708-C362-4CC0-BF49-C837DFF20F7E}"/>
    <cellStyle name="40% - uthevingsfarge 1 50 2_AVA DVA EL" xfId="18658" xr:uid="{F5D25E1C-10BF-4B3F-BBC0-9C618404D7AE}"/>
    <cellStyle name="40% - uthevingsfarge 1 50 3" xfId="18659" xr:uid="{2765C221-BCEC-4B2F-95A6-75CF8E44660C}"/>
    <cellStyle name="40% - uthevingsfarge 1 50 4" xfId="52025" xr:uid="{104B075F-143A-4D08-A2B3-130B560F536F}"/>
    <cellStyle name="40% - uthevingsfarge 1 50_4Q16" xfId="18660" xr:uid="{13F45705-9180-4913-8522-0BC7DEF53328}"/>
    <cellStyle name="40% - uthevingsfarge 1 51" xfId="18661" xr:uid="{B41790FA-BF9A-47BA-865D-EF3B7C30E865}"/>
    <cellStyle name="40% - uthevingsfarge 1 51 2" xfId="18662" xr:uid="{7F19A8C1-C375-4A50-9274-7492655258C2}"/>
    <cellStyle name="40% - uthevingsfarge 1 51 2 2" xfId="18663" xr:uid="{D609ACCF-2D34-4B49-8493-D98BF0735D8F}"/>
    <cellStyle name="40% - uthevingsfarge 1 51 2 3" xfId="52026" xr:uid="{C5BC6E38-4551-4E90-A593-7D904ED9F78A}"/>
    <cellStyle name="40% - uthevingsfarge 1 51 2_AVA DVA EL" xfId="18664" xr:uid="{CB0094D7-A160-4609-9712-73D3DF66AD53}"/>
    <cellStyle name="40% - uthevingsfarge 1 51 3" xfId="18665" xr:uid="{43436CC2-9792-4456-941B-9A80D1AF0B80}"/>
    <cellStyle name="40% - uthevingsfarge 1 51 4" xfId="52027" xr:uid="{828661AE-C31D-4DE4-8F4D-C60ED66C3830}"/>
    <cellStyle name="40% - uthevingsfarge 1 51_4Q16" xfId="18666" xr:uid="{76FA0E3E-73E6-4B22-AE6C-1E7E443F64F8}"/>
    <cellStyle name="40% - uthevingsfarge 1 52" xfId="18667" xr:uid="{D82867C6-29D3-46AA-B7DD-18FBF0B5EC4D}"/>
    <cellStyle name="40% - uthevingsfarge 1 52 2" xfId="18668" xr:uid="{30974440-F3DD-48C5-A0B4-4D74F6D64D40}"/>
    <cellStyle name="40% - uthevingsfarge 1 52 2 2" xfId="18669" xr:uid="{4C4F1C48-1009-4C8B-B0DA-8903A3EE4A41}"/>
    <cellStyle name="40% - uthevingsfarge 1 52 2 3" xfId="52028" xr:uid="{B94E4D9F-5748-41FD-B7A3-48E512B3B4A0}"/>
    <cellStyle name="40% - uthevingsfarge 1 52 2_AVA DVA EL" xfId="18670" xr:uid="{DF38E13A-F521-4668-A637-003A195A004B}"/>
    <cellStyle name="40% - uthevingsfarge 1 52 3" xfId="18671" xr:uid="{9F7AD91D-508C-4209-87DD-4B3F388C54B6}"/>
    <cellStyle name="40% - uthevingsfarge 1 52 4" xfId="52029" xr:uid="{5085819A-BC37-42CC-B766-A1C4961E6AA9}"/>
    <cellStyle name="40% - uthevingsfarge 1 52_4Q16" xfId="18672" xr:uid="{E87A0E5E-6B2E-41FD-BCA1-4AEA696564A3}"/>
    <cellStyle name="40% - uthevingsfarge 1 53" xfId="18673" xr:uid="{EC516F94-FC03-4220-AC17-9B1862EC9980}"/>
    <cellStyle name="40% - uthevingsfarge 1 53 2" xfId="18674" xr:uid="{BF4C29A1-C269-4E51-86DE-B1B06272FA11}"/>
    <cellStyle name="40% - uthevingsfarge 1 53 2 2" xfId="18675" xr:uid="{258404BF-BBFD-464E-B3CB-9F1A79ACDF65}"/>
    <cellStyle name="40% - uthevingsfarge 1 53 2 3" xfId="52030" xr:uid="{BEFE694B-4A71-454C-BE50-B2F2DBE844B3}"/>
    <cellStyle name="40% - uthevingsfarge 1 53 2_AVA DVA EL" xfId="18676" xr:uid="{C470DA4F-3E0B-4F17-A4FF-07169D96DA50}"/>
    <cellStyle name="40% - uthevingsfarge 1 53 3" xfId="18677" xr:uid="{63DCA648-4053-46A7-921F-1C98C4792BCE}"/>
    <cellStyle name="40% - uthevingsfarge 1 53 4" xfId="52031" xr:uid="{140459AB-3BF5-4524-AE44-4B5DB351CB98}"/>
    <cellStyle name="40% - uthevingsfarge 1 53_4Q16" xfId="18678" xr:uid="{9B01B974-E39F-4949-84C6-91C7D459D69D}"/>
    <cellStyle name="40% - uthevingsfarge 1 54" xfId="18679" xr:uid="{FB6984E8-DDD5-4557-91C1-755F3CADFBE2}"/>
    <cellStyle name="40% - uthevingsfarge 1 54 2" xfId="18680" xr:uid="{4B5026F3-66A3-4460-BFCD-228DB67188A6}"/>
    <cellStyle name="40% - uthevingsfarge 1 54 2 2" xfId="18681" xr:uid="{F0B6EA20-3696-4C6C-AF34-D3E8F663DB04}"/>
    <cellStyle name="40% - uthevingsfarge 1 54 2 3" xfId="52032" xr:uid="{6A8CE2E8-FD54-46B6-96E4-A2F5FBC99828}"/>
    <cellStyle name="40% - uthevingsfarge 1 54 2_AVA DVA EL" xfId="18682" xr:uid="{1407BE04-ED4F-4650-9E97-D9A187BBB8CF}"/>
    <cellStyle name="40% - uthevingsfarge 1 54 3" xfId="18683" xr:uid="{67AB06C6-DA29-41AF-9633-2D596BF0D9A3}"/>
    <cellStyle name="40% - uthevingsfarge 1 54 4" xfId="52033" xr:uid="{FDA8DB16-DB4F-435B-8896-FABD0BBC2B12}"/>
    <cellStyle name="40% - uthevingsfarge 1 54_4Q16" xfId="18684" xr:uid="{0A26DB51-9D39-42CC-97CD-9604A28BA92D}"/>
    <cellStyle name="40% - uthevingsfarge 1 55" xfId="18685" xr:uid="{814DB10F-C8F3-45BB-A00F-C039FC0EF506}"/>
    <cellStyle name="40% - uthevingsfarge 1 55 2" xfId="18686" xr:uid="{4DF91FC5-339D-4875-8213-C210E84A064F}"/>
    <cellStyle name="40% - uthevingsfarge 1 55 2 2" xfId="18687" xr:uid="{CD44C99D-A063-43FD-9CAD-A75283F50F5A}"/>
    <cellStyle name="40% - uthevingsfarge 1 55 2 3" xfId="52034" xr:uid="{E872A3AB-B122-4B4B-8838-1CC89981183A}"/>
    <cellStyle name="40% - uthevingsfarge 1 55 2_AVA DVA EL" xfId="18688" xr:uid="{BE436ADE-270D-433B-86BC-042C70D8B3CC}"/>
    <cellStyle name="40% - uthevingsfarge 1 55 3" xfId="18689" xr:uid="{D1543B96-A609-4F29-B4C4-ADEC8AC1D015}"/>
    <cellStyle name="40% - uthevingsfarge 1 55 4" xfId="52035" xr:uid="{E4626822-F84E-4FBF-ACB5-63A368023702}"/>
    <cellStyle name="40% - uthevingsfarge 1 55_4Q16" xfId="18690" xr:uid="{F67B29FE-E766-4575-B995-9660FE8B983C}"/>
    <cellStyle name="40% - uthevingsfarge 1 56" xfId="18691" xr:uid="{133E1F3F-0B0A-43A5-A57A-89A2B71BF2BF}"/>
    <cellStyle name="40% - uthevingsfarge 1 56 2" xfId="18692" xr:uid="{E719B4BF-DDCB-4D6B-BF2A-4461B8F60C42}"/>
    <cellStyle name="40% - uthevingsfarge 1 56 2 2" xfId="18693" xr:uid="{C054F544-FFDA-4B9D-BFD1-2BB44E8EA907}"/>
    <cellStyle name="40% - uthevingsfarge 1 56 2 3" xfId="52036" xr:uid="{38305872-FB39-4D0C-84E4-D2EBA9A86050}"/>
    <cellStyle name="40% - uthevingsfarge 1 56 2_AVA DVA EL" xfId="18694" xr:uid="{0EB497DD-64ED-4374-948D-ACB365B8AB3A}"/>
    <cellStyle name="40% - uthevingsfarge 1 56 3" xfId="18695" xr:uid="{4833CEFF-AAE3-4ECB-9F68-10D55F5BAA6D}"/>
    <cellStyle name="40% - uthevingsfarge 1 56 4" xfId="52037" xr:uid="{5D1BAF08-377D-4369-ABBD-2A73640F8089}"/>
    <cellStyle name="40% - uthevingsfarge 1 56_4Q16" xfId="18696" xr:uid="{D9F0BB51-4165-4621-BDB9-D7725124A990}"/>
    <cellStyle name="40% - uthevingsfarge 1 57" xfId="18697" xr:uid="{6F094A09-922B-4841-8F49-C3ED058D91F0}"/>
    <cellStyle name="40% - uthevingsfarge 1 57 2" xfId="18698" xr:uid="{044E7479-8BCA-4364-8918-E306E9D76F45}"/>
    <cellStyle name="40% - uthevingsfarge 1 57 2 2" xfId="18699" xr:uid="{FF068599-9A38-4B8F-B869-FD76279A2086}"/>
    <cellStyle name="40% - uthevingsfarge 1 57 2 3" xfId="52038" xr:uid="{845AE96D-92B4-4FA4-8A64-2629854218AE}"/>
    <cellStyle name="40% - uthevingsfarge 1 57 2_AVA DVA EL" xfId="18700" xr:uid="{6C07695A-3F17-4754-8D0A-F0FFA7189FEA}"/>
    <cellStyle name="40% - uthevingsfarge 1 57 3" xfId="18701" xr:uid="{7E8B7F4A-9C37-4116-A173-302E74BBE7CB}"/>
    <cellStyle name="40% - uthevingsfarge 1 57 4" xfId="52039" xr:uid="{1FD57A19-0650-42FF-8BCA-1158F656531B}"/>
    <cellStyle name="40% - uthevingsfarge 1 57_4Q16" xfId="18702" xr:uid="{06E6BD54-900B-4738-8ED5-DCE9C93BE303}"/>
    <cellStyle name="40% - uthevingsfarge 1 58" xfId="18703" xr:uid="{81802EA6-452B-42B8-9A6C-1B9CEFFE2E89}"/>
    <cellStyle name="40% - uthevingsfarge 1 58 2" xfId="18704" xr:uid="{E90707AA-FF87-401C-BD33-FD63A8837699}"/>
    <cellStyle name="40% - uthevingsfarge 1 58 2 2" xfId="18705" xr:uid="{4CF1AD31-6D82-47F1-922A-847248AC0899}"/>
    <cellStyle name="40% - uthevingsfarge 1 58 2 3" xfId="52040" xr:uid="{4000A57E-C815-4267-8535-F824845E84D1}"/>
    <cellStyle name="40% - uthevingsfarge 1 58 2_AVA DVA EL" xfId="18706" xr:uid="{339543F1-9613-46D5-8525-62CBF715328F}"/>
    <cellStyle name="40% - uthevingsfarge 1 58 3" xfId="18707" xr:uid="{73DB118D-70EF-40DC-8CD3-52C9340DE031}"/>
    <cellStyle name="40% - uthevingsfarge 1 58 4" xfId="52041" xr:uid="{37D9A7E2-56F4-46EC-92D7-89702F55F7A3}"/>
    <cellStyle name="40% - uthevingsfarge 1 58_4Q16" xfId="18708" xr:uid="{12570DD7-73C7-4368-8428-8104A5D8CC05}"/>
    <cellStyle name="40% - uthevingsfarge 1 59" xfId="18709" xr:uid="{D9651A54-EB0C-477E-A6D0-EAB35F92C107}"/>
    <cellStyle name="40% - uthevingsfarge 1 59 2" xfId="18710" xr:uid="{187FED66-ABA6-4FF7-82AB-8200910131F8}"/>
    <cellStyle name="40% - uthevingsfarge 1 59 2 2" xfId="18711" xr:uid="{C06E5649-A6B6-4D77-B042-79B7664C82F3}"/>
    <cellStyle name="40% - uthevingsfarge 1 59 2 3" xfId="52042" xr:uid="{6F1476A9-F2C6-47E6-99D2-CC2C8A3902C1}"/>
    <cellStyle name="40% - uthevingsfarge 1 59 2_AVA DVA EL" xfId="18712" xr:uid="{B3CEEF2E-2431-484A-AED8-4C3199DA2A2A}"/>
    <cellStyle name="40% - uthevingsfarge 1 59 3" xfId="18713" xr:uid="{DFC8552B-55FE-4720-A9A7-5D393FC63976}"/>
    <cellStyle name="40% - uthevingsfarge 1 59 4" xfId="52043" xr:uid="{5E7AE6C2-843F-4740-9AC6-D4A7D8935449}"/>
    <cellStyle name="40% - uthevingsfarge 1 59_4Q16" xfId="18714" xr:uid="{61058BED-36FA-4F2E-B2A9-B297818AF6D8}"/>
    <cellStyle name="40% - uthevingsfarge 1 6" xfId="4999" xr:uid="{E86D93FB-38D7-481B-A67F-5EE709B65FDB}"/>
    <cellStyle name="40% - uthevingsfarge 1 6 2" xfId="5000" xr:uid="{330612D5-936B-4828-BEDA-5B34EB5A30C0}"/>
    <cellStyle name="40% - uthevingsfarge 1 6 2 2" xfId="5001" xr:uid="{C76D0D9D-6E20-4945-8173-5FC21C0B22BE}"/>
    <cellStyle name="40% - uthevingsfarge 1 6 2 3" xfId="41032" xr:uid="{ECE07FF1-358E-47B8-A982-0E76D8E89864}"/>
    <cellStyle name="40% - uthevingsfarge 1 6 2_3. Chng in credit spreads" xfId="5002" xr:uid="{D177A75E-8E90-4479-B905-C6EE1A130F15}"/>
    <cellStyle name="40% - uthevingsfarge 1 6 3" xfId="5003" xr:uid="{41AF4EA9-2D83-4C0E-B5A3-41C10865A285}"/>
    <cellStyle name="40% - uthevingsfarge 1 6 3 2" xfId="5004" xr:uid="{C31E9F26-C06B-4F06-9C95-D22F0BC85FDB}"/>
    <cellStyle name="40% - uthevingsfarge 1 6 3_3. Chng in credit spreads" xfId="5005" xr:uid="{EDA68F0B-8880-408E-BFF7-7E4D4450DC18}"/>
    <cellStyle name="40% - uthevingsfarge 1 6 4" xfId="5006" xr:uid="{85074990-339C-4CB7-858A-87E895F15E4A}"/>
    <cellStyle name="40% - uthevingsfarge 1 6 5" xfId="18715" xr:uid="{EFBB2AF8-E873-4F3A-AE2B-A9F6D1DEC9F4}"/>
    <cellStyle name="40% - uthevingsfarge 1 6 6" xfId="41033" xr:uid="{BEB8BE48-E16B-4E30-AB9D-85890E6A63D6}"/>
    <cellStyle name="40% - uthevingsfarge 1 6 7" xfId="41034" xr:uid="{35323A01-5F28-4977-90A4-FDC1FFC4E265}"/>
    <cellStyle name="40% - uthevingsfarge 1 6 8" xfId="41035" xr:uid="{F83C000B-25D9-49E1-96A0-73C29B1AA236}"/>
    <cellStyle name="40% - uthevingsfarge 1 6 9" xfId="41036" xr:uid="{AF778AD4-2D23-4CA5-B8C7-138FD328DCE4}"/>
    <cellStyle name="40% - uthevingsfarge 1 6_3. Chng in credit spreads" xfId="5007" xr:uid="{ADD3BE7B-1530-493D-A9AE-401E38442ED2}"/>
    <cellStyle name="40% - uthevingsfarge 1 60" xfId="18716" xr:uid="{5E48C5C2-35B1-454A-BF06-7C19578196BD}"/>
    <cellStyle name="40% - uthevingsfarge 1 60 2" xfId="18717" xr:uid="{73544AB2-004C-4516-ACA9-324E57C2DF70}"/>
    <cellStyle name="40% - uthevingsfarge 1 60 3" xfId="18718" xr:uid="{602A26EA-E806-402D-8397-9CDF9D842CF0}"/>
    <cellStyle name="40% - uthevingsfarge 1 60_AVA DVA EL" xfId="18719" xr:uid="{E8206591-AB46-48AC-9C47-A779CBD584FB}"/>
    <cellStyle name="40% - uthevingsfarge 1 61" xfId="18720" xr:uid="{79D26C08-8F5B-4D34-AD84-58435417C77F}"/>
    <cellStyle name="40% - uthevingsfarge 1 61 2" xfId="18721" xr:uid="{11909E6B-D52B-4F91-B838-0EE391B70E81}"/>
    <cellStyle name="40% - uthevingsfarge 1 61 3" xfId="18722" xr:uid="{931182FE-94A8-4964-85C7-C71780163BA2}"/>
    <cellStyle name="40% - uthevingsfarge 1 61_AVA DVA EL" xfId="18723" xr:uid="{7677BED2-7142-40FD-A7FB-86A0F01CA6B4}"/>
    <cellStyle name="40% - uthevingsfarge 1 62" xfId="18724" xr:uid="{0D43C47A-3024-49D6-AA66-6EF665DFE971}"/>
    <cellStyle name="40% - uthevingsfarge 1 62 2" xfId="18725" xr:uid="{4BAEF4BB-673B-4250-94B6-1F1A7D245E2F}"/>
    <cellStyle name="40% - uthevingsfarge 1 62_AVA DVA EL" xfId="18726" xr:uid="{56C068D2-7F23-4C1D-8C09-9FF0A25C2F91}"/>
    <cellStyle name="40% - uthevingsfarge 1 63" xfId="18727" xr:uid="{DF2D6D00-1DD2-4F83-8BAC-8072DAF7693D}"/>
    <cellStyle name="40% - uthevingsfarge 1 64" xfId="18728" xr:uid="{B87E4FD7-2A84-4414-871B-D32D76E823B3}"/>
    <cellStyle name="40% - uthevingsfarge 1 65" xfId="18729" xr:uid="{E090C5F3-B02F-41E3-A962-2E7F20F085AC}"/>
    <cellStyle name="40% - uthevingsfarge 1 66" xfId="18730" xr:uid="{88E07FEF-7FC9-40F8-82FD-5BBBD4E8731F}"/>
    <cellStyle name="40% - uthevingsfarge 1 67" xfId="52044" xr:uid="{F6E01D71-DE89-4040-9804-B44B5049FAD7}"/>
    <cellStyle name="40% - uthevingsfarge 1 68" xfId="52045" xr:uid="{2BF1693E-B7A8-4AA9-BAF8-B17D83E4F1A7}"/>
    <cellStyle name="40% - uthevingsfarge 1 69" xfId="52046" xr:uid="{A141D2DB-4DF6-486D-941F-D1932ADD828B}"/>
    <cellStyle name="40% - uthevingsfarge 1 7" xfId="5008" xr:uid="{6FF7BCD4-8BD1-464E-BFBB-D50028D6CFEE}"/>
    <cellStyle name="40% - uthevingsfarge 1 7 2" xfId="5009" xr:uid="{A460C723-79E7-414E-AE96-A1C5CBCEFFA8}"/>
    <cellStyle name="40% - uthevingsfarge 1 7 2 2" xfId="18731" xr:uid="{A0719C82-85CC-4079-8D67-21CA9362709B}"/>
    <cellStyle name="40% - uthevingsfarge 1 7 2 3" xfId="52047" xr:uid="{3AFB4B7D-1535-4CDA-B3C1-DA6B2093023D}"/>
    <cellStyle name="40% - uthevingsfarge 1 7 2_AVA DVA EL" xfId="18732" xr:uid="{7ED05D00-1590-4613-B0C5-EF6051CBE056}"/>
    <cellStyle name="40% - uthevingsfarge 1 7 3" xfId="18733" xr:uid="{D1ED3012-9EC8-4264-876F-04B7FEE98966}"/>
    <cellStyle name="40% - uthevingsfarge 1 7 3 2" xfId="18734" xr:uid="{5649F699-363A-4B53-8DA4-81CF25F000C3}"/>
    <cellStyle name="40% - uthevingsfarge 1 7 3_AVA DVA EL" xfId="18735" xr:uid="{1C4F9C0F-3566-4752-A5DB-F36FFE160A79}"/>
    <cellStyle name="40% - uthevingsfarge 1 7 4" xfId="18736" xr:uid="{7CFD0177-CA1B-438A-BFB9-23DE787CAB19}"/>
    <cellStyle name="40% - uthevingsfarge 1 7 5" xfId="18737" xr:uid="{0820027A-F9A5-41B0-BFA7-ECA266059779}"/>
    <cellStyle name="40% - uthevingsfarge 1 7_3. Chng in credit spreads" xfId="5010" xr:uid="{89D91F5A-5048-45AD-B6AE-9E8697989070}"/>
    <cellStyle name="40% - uthevingsfarge 1 70" xfId="52048" xr:uid="{F4D74618-ACC8-4CA2-831C-42354E2457C3}"/>
    <cellStyle name="40% - uthevingsfarge 1 71" xfId="52049" xr:uid="{141B9922-CAE2-4014-9B57-467E6A238B1A}"/>
    <cellStyle name="40% - uthevingsfarge 1 72" xfId="52050" xr:uid="{97884DAE-0093-4BB6-8AC0-A4ACFB1FAC05}"/>
    <cellStyle name="40% - uthevingsfarge 1 73" xfId="52051" xr:uid="{E5E0CA9A-E9F1-4AE7-9C4F-C50D9090665A}"/>
    <cellStyle name="40% - uthevingsfarge 1 74" xfId="52052" xr:uid="{D8C10C2B-BBB9-40A8-89BF-E510D2E58034}"/>
    <cellStyle name="40% - uthevingsfarge 1 75" xfId="52053" xr:uid="{739C3856-CE79-4323-8FC1-BFC32305493B}"/>
    <cellStyle name="40% - uthevingsfarge 1 76" xfId="52054" xr:uid="{F2C2F436-7C68-4F0E-939E-55DB988324C2}"/>
    <cellStyle name="40% - uthevingsfarge 1 77" xfId="52055" xr:uid="{9C339124-A9E8-4F7B-A2F3-BDF4D1AF5B88}"/>
    <cellStyle name="40% - uthevingsfarge 1 78" xfId="52056" xr:uid="{6C76BED5-BA8C-4886-B1DA-7C2C9B7B1157}"/>
    <cellStyle name="40% - uthevingsfarge 1 79" xfId="52057" xr:uid="{B9974360-5EA1-4C15-916D-40C757BAB1BC}"/>
    <cellStyle name="40% - uthevingsfarge 1 8" xfId="5011" xr:uid="{3985947E-FB73-4BB1-9E40-AC842F2CDB11}"/>
    <cellStyle name="40% - uthevingsfarge 1 8 2" xfId="5012" xr:uid="{31C2F1CD-6C91-42C2-A7E5-981D2781EE25}"/>
    <cellStyle name="40% - uthevingsfarge 1 8 2 2" xfId="18738" xr:uid="{8E34213D-E7FF-49B5-8248-F9918769688A}"/>
    <cellStyle name="40% - uthevingsfarge 1 8 2 3" xfId="52058" xr:uid="{801084DF-6818-4121-9F3C-529ECCA8B267}"/>
    <cellStyle name="40% - uthevingsfarge 1 8 2_AVA DVA EL" xfId="18739" xr:uid="{CC3449EC-268C-481C-9EDA-A29B235ECE2F}"/>
    <cellStyle name="40% - uthevingsfarge 1 8 3" xfId="18740" xr:uid="{8B17B986-6809-4483-B4E6-266462DD1FD8}"/>
    <cellStyle name="40% - uthevingsfarge 1 8 4" xfId="52059" xr:uid="{BE28ECAA-BA49-4542-9AA1-B2A4A3568477}"/>
    <cellStyle name="40% - uthevingsfarge 1 8_3. Chng in credit spreads" xfId="5013" xr:uid="{66FA832E-E241-4D44-8C09-0DC488F5BFC2}"/>
    <cellStyle name="40% - uthevingsfarge 1 80" xfId="52060" xr:uid="{BE4229B5-5FC6-4DC9-8F25-1F05C2380E49}"/>
    <cellStyle name="40% - uthevingsfarge 1 81" xfId="52061" xr:uid="{94A22C5E-90E0-400A-ABAD-22358E1EFDDB}"/>
    <cellStyle name="40% - uthevingsfarge 1 82" xfId="52062" xr:uid="{0689E67B-1511-4198-803E-DF0207353A98}"/>
    <cellStyle name="40% - uthevingsfarge 1 83" xfId="52063" xr:uid="{A1CC00E5-1EF0-4AAE-8349-182E1CFC9422}"/>
    <cellStyle name="40% - uthevingsfarge 1 84" xfId="52064" xr:uid="{27BE4DE9-50C4-4AC3-A40C-950890B983CE}"/>
    <cellStyle name="40% - uthevingsfarge 1 85" xfId="52065" xr:uid="{02E00D7D-A991-4111-AA47-EEB056ED1BCF}"/>
    <cellStyle name="40% - uthevingsfarge 1 86" xfId="52066" xr:uid="{02D4D65C-EEF0-403E-8A08-84AC43120CB3}"/>
    <cellStyle name="40% - uthevingsfarge 1 87" xfId="52067" xr:uid="{9EFF1BA0-353A-4E39-AAA0-1603432BF3EA}"/>
    <cellStyle name="40% - uthevingsfarge 1 88" xfId="52068" xr:uid="{CB8B1006-C2B5-46D4-9646-5FE3E18C49FF}"/>
    <cellStyle name="40% - uthevingsfarge 1 89" xfId="52069" xr:uid="{135641B8-71AE-4FBC-BEB1-AB643B44C8A4}"/>
    <cellStyle name="40% - uthevingsfarge 1 9" xfId="5014" xr:uid="{FB9B4CA8-A94E-44DD-98F9-1E5AD664F543}"/>
    <cellStyle name="40% - uthevingsfarge 1 9 2" xfId="18741" xr:uid="{9410908D-C916-4106-878A-36BB1410F032}"/>
    <cellStyle name="40% - uthevingsfarge 1 9 2 2" xfId="18742" xr:uid="{B1D4ACCD-F727-4FE8-A65C-F58A5EE93565}"/>
    <cellStyle name="40% - uthevingsfarge 1 9 2 3" xfId="52070" xr:uid="{2FEF404F-D1BE-470D-8537-1DDA60ACC6DE}"/>
    <cellStyle name="40% - uthevingsfarge 1 9 2_AVA DVA EL" xfId="18743" xr:uid="{9FCA407E-81AA-4D36-916D-FEB58E203D12}"/>
    <cellStyle name="40% - uthevingsfarge 1 9 3" xfId="18744" xr:uid="{64310E5F-ADA0-496D-990C-B33E41E1BFFA}"/>
    <cellStyle name="40% - uthevingsfarge 1 9 4" xfId="52071" xr:uid="{02506209-3E9E-436C-A47D-CA20428FDA05}"/>
    <cellStyle name="40% - uthevingsfarge 1 9_4Q16" xfId="18745" xr:uid="{E46FA116-2459-4F50-B6EC-3E2E66ACA1F6}"/>
    <cellStyle name="40% - uthevingsfarge 1 90" xfId="52072" xr:uid="{6C9DC0AE-740E-4012-B6C4-8439138B5F1E}"/>
    <cellStyle name="40% - uthevingsfarge 1 91" xfId="52073" xr:uid="{1A8EE201-CC8D-4BB4-8BAF-5C9E786A2E59}"/>
    <cellStyle name="40% - uthevingsfarge 1 92" xfId="52074" xr:uid="{E881354F-4342-4B1C-99C2-785BCD575C1B}"/>
    <cellStyle name="40% - uthevingsfarge 1 93" xfId="52075" xr:uid="{9AC3909C-EDDF-4D6D-8AC0-5B437942896F}"/>
    <cellStyle name="40% - uthevingsfarge 1 94" xfId="52076" xr:uid="{2B179520-2D3A-450B-966F-C99A35F1791E}"/>
    <cellStyle name="40% - uthevingsfarge 1 95" xfId="52077" xr:uid="{99EE3010-6EAB-4872-9650-1160F84A6BAF}"/>
    <cellStyle name="40% - uthevingsfarge 1 96" xfId="52078" xr:uid="{821AD844-B6BB-493A-A237-2F2912C49D61}"/>
    <cellStyle name="40% - uthevingsfarge 1 97" xfId="52079" xr:uid="{6C03C68F-109C-4B4A-8D37-FF94E144CB10}"/>
    <cellStyle name="40% - uthevingsfarge 1 98" xfId="52080" xr:uid="{1CDAA6FC-0826-4AF5-A703-36656E00481E}"/>
    <cellStyle name="40% - uthevingsfarge 1 99" xfId="52081" xr:uid="{00F4C9C1-48D1-4A1C-B5C1-5636C6EB3DDD}"/>
    <cellStyle name="40% - uthevingsfarge 1_06.05" xfId="43832" xr:uid="{7CD3098D-4BFC-4F85-805D-53CAE089C9B9}"/>
    <cellStyle name="40% - uthevingsfarge 2" xfId="5015" xr:uid="{027D6FEE-69C2-44FA-9630-1C74A2F3F777}"/>
    <cellStyle name="40% - uthevingsfarge 2 10" xfId="5016" xr:uid="{EDFB606E-85A7-44B9-BD03-AB4F33EE835D}"/>
    <cellStyle name="40% - uthevingsfarge 2 10 2" xfId="18746" xr:uid="{94F2403D-6FF3-4C8D-9895-85A3710F6A40}"/>
    <cellStyle name="40% - uthevingsfarge 2 10 2 2" xfId="18747" xr:uid="{4C727577-3B9E-4A33-829C-76805F21DC46}"/>
    <cellStyle name="40% - uthevingsfarge 2 10 2 3" xfId="52082" xr:uid="{B65FB8B7-9D16-4A1D-ABCB-0311CCA085DE}"/>
    <cellStyle name="40% - uthevingsfarge 2 10 2_AVA DVA EL" xfId="18748" xr:uid="{6F0A28DA-9E60-44E5-89F4-AB5729A68574}"/>
    <cellStyle name="40% - uthevingsfarge 2 10 3" xfId="18749" xr:uid="{F9B53D13-30C0-4275-8DB5-4A2B0601819A}"/>
    <cellStyle name="40% - uthevingsfarge 2 10 4" xfId="52083" xr:uid="{B0928E44-CC1B-4241-9092-ECA1EB24FAFE}"/>
    <cellStyle name="40% - uthevingsfarge 2 10_4Q16" xfId="18750" xr:uid="{E29CBE59-0B96-4AA6-803D-E06433DEFB40}"/>
    <cellStyle name="40% - uthevingsfarge 2 100" xfId="52084" xr:uid="{760F44DE-EC58-49CD-BE36-202E62152059}"/>
    <cellStyle name="40% - uthevingsfarge 2 101" xfId="52085" xr:uid="{A65802BA-63A0-4FC9-9BC4-E1D139529A7D}"/>
    <cellStyle name="40% - uthevingsfarge 2 102" xfId="52086" xr:uid="{CD53CAB3-0B0B-400C-9504-5D43B09166F4}"/>
    <cellStyle name="40% - uthevingsfarge 2 103" xfId="52087" xr:uid="{ECDE0BCA-8339-4E2B-802C-ABE8C9967CF8}"/>
    <cellStyle name="40% - uthevingsfarge 2 104" xfId="52088" xr:uid="{0A52FABD-ED98-4B95-BD48-AED07A0BE7BC}"/>
    <cellStyle name="40% - uthevingsfarge 2 105" xfId="52089" xr:uid="{8E1B309A-9D4F-476D-B522-D899AE941C1D}"/>
    <cellStyle name="40% - uthevingsfarge 2 106" xfId="52090" xr:uid="{3B9B5C64-F518-4106-8274-B9714B16ECF5}"/>
    <cellStyle name="40% - uthevingsfarge 2 107" xfId="52091" xr:uid="{75AE8C2F-E09F-4D75-9604-3FBA8A52BD49}"/>
    <cellStyle name="40% - uthevingsfarge 2 108" xfId="52092" xr:uid="{DB711C7B-D65A-451A-A005-42FBC51310D2}"/>
    <cellStyle name="40% - uthevingsfarge 2 109" xfId="52093" xr:uid="{DE3C07D0-0E2A-4E57-8E6C-FCF025FEBC32}"/>
    <cellStyle name="40% - uthevingsfarge 2 11" xfId="18751" xr:uid="{67D0607A-B3B9-4A5F-8EE0-E07523E2A39F}"/>
    <cellStyle name="40% - uthevingsfarge 2 11 2" xfId="18752" xr:uid="{CE6CB0D1-4CA5-4386-8E16-CE11E54EFB04}"/>
    <cellStyle name="40% - uthevingsfarge 2 11 2 2" xfId="18753" xr:uid="{D44CBAA7-4965-46B0-B721-7DF13061E54F}"/>
    <cellStyle name="40% - uthevingsfarge 2 11 2 3" xfId="52094" xr:uid="{20FE233E-1E53-4A22-9641-15D42701A186}"/>
    <cellStyle name="40% - uthevingsfarge 2 11 2_AVA DVA EL" xfId="18754" xr:uid="{CE4BD73C-1D10-44BA-AAD5-34448EE63D68}"/>
    <cellStyle name="40% - uthevingsfarge 2 11 3" xfId="18755" xr:uid="{3081A3C2-A293-471A-9DF3-7ABDF45465F8}"/>
    <cellStyle name="40% - uthevingsfarge 2 11 4" xfId="52095" xr:uid="{9AC64842-F126-4EE3-B473-9BBE959FEE38}"/>
    <cellStyle name="40% - uthevingsfarge 2 11_4Q16" xfId="18756" xr:uid="{02E4C6AE-EF2A-4D20-8E42-A7A6B5312616}"/>
    <cellStyle name="40% - uthevingsfarge 2 110" xfId="52096" xr:uid="{E529B74A-F97B-45D4-B1E4-00D18579466E}"/>
    <cellStyle name="40% - uthevingsfarge 2 111" xfId="52097" xr:uid="{CF4D89D2-8ACF-4E08-9DB4-3F7488223BBA}"/>
    <cellStyle name="40% - uthevingsfarge 2 112" xfId="52098" xr:uid="{E9714BA4-C424-4C1E-99C9-560B27197E53}"/>
    <cellStyle name="40% - uthevingsfarge 2 113" xfId="52099" xr:uid="{758303D9-5986-4D25-BC65-F415A3FFEECF}"/>
    <cellStyle name="40% - uthevingsfarge 2 114" xfId="52100" xr:uid="{2D2C91B9-D446-4433-A8CC-B477FBC93CA1}"/>
    <cellStyle name="40% - uthevingsfarge 2 115" xfId="52101" xr:uid="{192CC85C-0DD3-4DBF-9898-45830537DD00}"/>
    <cellStyle name="40% - uthevingsfarge 2 116" xfId="52102" xr:uid="{5F74381B-6B57-4E2E-BCCA-1979E5FFB868}"/>
    <cellStyle name="40% - uthevingsfarge 2 117" xfId="52103" xr:uid="{6E5CC801-8C4D-419F-B426-931687857A47}"/>
    <cellStyle name="40% - uthevingsfarge 2 118" xfId="52104" xr:uid="{29313E8F-F020-4277-B321-4CA0CBE1F289}"/>
    <cellStyle name="40% - uthevingsfarge 2 119" xfId="52105" xr:uid="{3FDFFC85-FB7A-42B8-94DB-4BE2E63B4997}"/>
    <cellStyle name="40% - uthevingsfarge 2 12" xfId="18757" xr:uid="{5F6C879B-4360-43A1-A5BA-89D9279B6D02}"/>
    <cellStyle name="40% - uthevingsfarge 2 12 2" xfId="18758" xr:uid="{C504170B-1B44-4964-B127-54904742123E}"/>
    <cellStyle name="40% - uthevingsfarge 2 12 2 2" xfId="18759" xr:uid="{97B36617-FCE9-4B74-A78E-CE3C19A2AE1E}"/>
    <cellStyle name="40% - uthevingsfarge 2 12 2 3" xfId="52106" xr:uid="{BFD97278-B951-432C-8996-67C6167FD595}"/>
    <cellStyle name="40% - uthevingsfarge 2 12 2_AVA DVA EL" xfId="18760" xr:uid="{B62CCEA4-730E-4C86-AA54-2A48F0F63D0B}"/>
    <cellStyle name="40% - uthevingsfarge 2 12 3" xfId="18761" xr:uid="{CB6DF7EF-51CA-449B-B9F3-4EBBC1DC1929}"/>
    <cellStyle name="40% - uthevingsfarge 2 12 4" xfId="52107" xr:uid="{EDA6FE13-5057-4C83-9296-DB64BB870545}"/>
    <cellStyle name="40% - uthevingsfarge 2 12_4Q16" xfId="18762" xr:uid="{A8BA374B-22B8-4DD1-A21A-FCE3CBF98456}"/>
    <cellStyle name="40% - uthevingsfarge 2 120" xfId="52108" xr:uid="{ECFC6636-81CE-474E-A3E6-DD0952B8325C}"/>
    <cellStyle name="40% - uthevingsfarge 2 121" xfId="52109" xr:uid="{C7EAEDF9-ED6C-49FD-943B-463461C4FE97}"/>
    <cellStyle name="40% - uthevingsfarge 2 122" xfId="52110" xr:uid="{E96CF952-F3E8-445B-A121-24D39037ED2F}"/>
    <cellStyle name="40% - uthevingsfarge 2 123" xfId="52111" xr:uid="{4648645D-12D9-4170-B0F7-E4D1E2E37887}"/>
    <cellStyle name="40% - uthevingsfarge 2 124" xfId="52112" xr:uid="{95013918-5437-4B8E-B90A-7DD8BB391326}"/>
    <cellStyle name="40% - uthevingsfarge 2 125" xfId="52113" xr:uid="{41FF40F0-CBC3-4D5A-81F8-4D1266B8354B}"/>
    <cellStyle name="40% - uthevingsfarge 2 126" xfId="52114" xr:uid="{8AAA8956-6536-4E21-B719-345A51516565}"/>
    <cellStyle name="40% - uthevingsfarge 2 127" xfId="52115" xr:uid="{44B5BBBE-5089-492A-86AB-9CA42EE3A7A0}"/>
    <cellStyle name="40% - uthevingsfarge 2 128" xfId="52116" xr:uid="{2ED6A0BE-A4A8-4A1D-B393-EE8DF388BE2A}"/>
    <cellStyle name="40% - uthevingsfarge 2 129" xfId="52117" xr:uid="{E293DB0A-4963-4AD8-86DC-29B4E4C9BA29}"/>
    <cellStyle name="40% - uthevingsfarge 2 13" xfId="18763" xr:uid="{5B6B794D-D912-4A5C-8FA9-A71940A150A2}"/>
    <cellStyle name="40% - uthevingsfarge 2 13 2" xfId="18764" xr:uid="{671F545F-11F3-4584-80A0-403E5A4531F3}"/>
    <cellStyle name="40% - uthevingsfarge 2 13 2 2" xfId="18765" xr:uid="{FF90C8B6-661A-4C4F-9102-F64E3AE16D6B}"/>
    <cellStyle name="40% - uthevingsfarge 2 13 2 3" xfId="52118" xr:uid="{25BC3394-EDC6-4053-B4AC-5D7344675274}"/>
    <cellStyle name="40% - uthevingsfarge 2 13 2_AVA DVA EL" xfId="18766" xr:uid="{39B283BC-F6AB-4937-83CE-9BEA4E73FF4B}"/>
    <cellStyle name="40% - uthevingsfarge 2 13 3" xfId="18767" xr:uid="{8AF4E31E-F5A5-4B3E-A876-10B0BC5BBE64}"/>
    <cellStyle name="40% - uthevingsfarge 2 13 4" xfId="52119" xr:uid="{5B959221-5B9D-4300-88B0-4CA52A814711}"/>
    <cellStyle name="40% - uthevingsfarge 2 13_4Q16" xfId="18768" xr:uid="{D432183D-C0CF-42C0-9D6F-416BE74EE261}"/>
    <cellStyle name="40% - uthevingsfarge 2 130" xfId="52120" xr:uid="{E193087C-2EFD-446B-8D98-11C12E21FFC8}"/>
    <cellStyle name="40% - uthevingsfarge 2 131" xfId="52121" xr:uid="{71CF9417-6EE9-4261-8990-D7B63CF80016}"/>
    <cellStyle name="40% - uthevingsfarge 2 132" xfId="52122" xr:uid="{79875C45-B8EC-492D-8C7C-F681E224F1E8}"/>
    <cellStyle name="40% - uthevingsfarge 2 133" xfId="52123" xr:uid="{F2ACF377-5C06-4528-BFCB-6529EAABBB3A}"/>
    <cellStyle name="40% - uthevingsfarge 2 134" xfId="52124" xr:uid="{FFB09951-854D-4975-B1F3-DAEC07393B54}"/>
    <cellStyle name="40% - uthevingsfarge 2 135" xfId="52125" xr:uid="{7D765C1E-BA1C-42BC-AE54-A357A1A6C170}"/>
    <cellStyle name="40% - uthevingsfarge 2 136" xfId="52126" xr:uid="{A07F0BD2-DC33-480C-B52F-C12314D49535}"/>
    <cellStyle name="40% - uthevingsfarge 2 137" xfId="52127" xr:uid="{E86B8657-6D03-4B4E-A75F-98C6E0361FA9}"/>
    <cellStyle name="40% - uthevingsfarge 2 138" xfId="52128" xr:uid="{4D6271B3-2539-4AF3-98FB-F6AAF3880C29}"/>
    <cellStyle name="40% - uthevingsfarge 2 139" xfId="52129" xr:uid="{E71057C8-822F-44DA-99C3-ED7372A48735}"/>
    <cellStyle name="40% - uthevingsfarge 2 14" xfId="18769" xr:uid="{FF836156-E30E-4CB0-8E21-9D652672EFA3}"/>
    <cellStyle name="40% - uthevingsfarge 2 14 2" xfId="18770" xr:uid="{713871FC-9942-4D6E-A73C-57E44B29875B}"/>
    <cellStyle name="40% - uthevingsfarge 2 14 2 2" xfId="18771" xr:uid="{A255DE5B-B048-461B-8492-ADE7A0905FEC}"/>
    <cellStyle name="40% - uthevingsfarge 2 14 2 3" xfId="52130" xr:uid="{B1FB755D-F485-4B54-8D7A-430CA0263AC6}"/>
    <cellStyle name="40% - uthevingsfarge 2 14 2_AVA DVA EL" xfId="18772" xr:uid="{55111533-0DCB-404E-A96C-961719A160F8}"/>
    <cellStyle name="40% - uthevingsfarge 2 14 3" xfId="18773" xr:uid="{495A168D-52A2-4D5A-A4CF-11B1DD5F64EF}"/>
    <cellStyle name="40% - uthevingsfarge 2 14 4" xfId="52131" xr:uid="{1B078E38-2F32-48E0-BFA3-053ECC94BEE1}"/>
    <cellStyle name="40% - uthevingsfarge 2 14_4Q16" xfId="18774" xr:uid="{94740F36-73AE-4B60-BFBC-56CAD18B0ADA}"/>
    <cellStyle name="40% - uthevingsfarge 2 140" xfId="52132" xr:uid="{5D573DE5-4010-429E-8FDB-86066412110B}"/>
    <cellStyle name="40% - uthevingsfarge 2 141" xfId="52133" xr:uid="{BEAF1C5F-CDED-49E3-9C99-8721B4FB4540}"/>
    <cellStyle name="40% - uthevingsfarge 2 142" xfId="52134" xr:uid="{1DA5DE53-8ABB-4DE9-A866-8A662E978B14}"/>
    <cellStyle name="40% - uthevingsfarge 2 143" xfId="52135" xr:uid="{78B88514-381C-48B7-A888-86C2582F1563}"/>
    <cellStyle name="40% - uthevingsfarge 2 144" xfId="52136" xr:uid="{C05E0C80-A25B-44B3-922E-61497BDE612B}"/>
    <cellStyle name="40% - uthevingsfarge 2 145" xfId="52137" xr:uid="{6B94B807-0DAB-4C50-99B8-8234E5A1A833}"/>
    <cellStyle name="40% - uthevingsfarge 2 146" xfId="52138" xr:uid="{E24F569E-C6B5-4842-87F5-09A530ABA615}"/>
    <cellStyle name="40% - uthevingsfarge 2 147" xfId="52139" xr:uid="{B76A41C8-516C-4E11-A9AC-D287CFF75B2D}"/>
    <cellStyle name="40% - uthevingsfarge 2 148" xfId="52140" xr:uid="{595D83FD-848B-484A-B979-B8F0E50995A3}"/>
    <cellStyle name="40% - uthevingsfarge 2 149" xfId="52141" xr:uid="{38432E6C-5130-4E19-932E-59E8F80B16AD}"/>
    <cellStyle name="40% - uthevingsfarge 2 15" xfId="18775" xr:uid="{A97928C5-5A08-40A8-9678-3569DB4D8B17}"/>
    <cellStyle name="40% - uthevingsfarge 2 15 2" xfId="18776" xr:uid="{EF23CEA4-BCFE-4A90-AA75-1C08C44717D2}"/>
    <cellStyle name="40% - uthevingsfarge 2 15 2 2" xfId="18777" xr:uid="{E847C0FA-8873-4A4D-8ECE-18A60031D2EB}"/>
    <cellStyle name="40% - uthevingsfarge 2 15 2 3" xfId="52142" xr:uid="{02FE4B54-B21C-4164-8636-F97D26A59744}"/>
    <cellStyle name="40% - uthevingsfarge 2 15 2_AVA DVA EL" xfId="18778" xr:uid="{A52F8876-2346-4E32-A5A0-48C78FDF95DE}"/>
    <cellStyle name="40% - uthevingsfarge 2 15 3" xfId="18779" xr:uid="{858F9851-F91F-4E96-990F-5D4CF4BB9562}"/>
    <cellStyle name="40% - uthevingsfarge 2 15 4" xfId="52143" xr:uid="{5B7CD38E-BD71-4CAF-A8FA-178DA79607D3}"/>
    <cellStyle name="40% - uthevingsfarge 2 15_4Q16" xfId="18780" xr:uid="{7F8182F9-EC14-458C-9FB6-82096B8014DB}"/>
    <cellStyle name="40% - uthevingsfarge 2 150" xfId="52144" xr:uid="{F4DAC93D-0A92-4C71-86E4-370593722A62}"/>
    <cellStyle name="40% - uthevingsfarge 2 151" xfId="52145" xr:uid="{79B520FD-5F8D-42C2-BBAD-481D2780EBA5}"/>
    <cellStyle name="40% - uthevingsfarge 2 152" xfId="52146" xr:uid="{845BB990-6C19-4088-BB12-2610A51C1B99}"/>
    <cellStyle name="40% - uthevingsfarge 2 153" xfId="52147" xr:uid="{AA6FD412-0BB3-4BCA-91EC-67AD72B6B807}"/>
    <cellStyle name="40% - uthevingsfarge 2 154" xfId="52148" xr:uid="{42EAA1DC-B757-4311-89AB-BA0EAFAD7E63}"/>
    <cellStyle name="40% - uthevingsfarge 2 155" xfId="52149" xr:uid="{A89C4360-379C-4D77-95FA-87761082C9F7}"/>
    <cellStyle name="40% - uthevingsfarge 2 156" xfId="52150" xr:uid="{59EABC0C-C6B2-4CB9-8655-DD3F4F94E133}"/>
    <cellStyle name="40% - uthevingsfarge 2 157" xfId="52151" xr:uid="{3A345692-D5BD-4A05-8FA2-8AED064204CF}"/>
    <cellStyle name="40% - uthevingsfarge 2 158" xfId="52152" xr:uid="{03C19222-6477-40C3-BAE7-F3ACBE962661}"/>
    <cellStyle name="40% - uthevingsfarge 2 159" xfId="52153" xr:uid="{A40D43D7-75A5-480C-A003-AD827E237CD0}"/>
    <cellStyle name="40% - uthevingsfarge 2 16" xfId="18781" xr:uid="{DBF9888E-8198-4F83-98E4-EBB9E47BA0A8}"/>
    <cellStyle name="40% - uthevingsfarge 2 16 2" xfId="18782" xr:uid="{BDDFA7ED-0943-4A22-A805-EEA6F6553EDB}"/>
    <cellStyle name="40% - uthevingsfarge 2 16 2 2" xfId="18783" xr:uid="{3CF8BC52-9A3A-4B88-87E0-DEBE4C90A96C}"/>
    <cellStyle name="40% - uthevingsfarge 2 16 2 3" xfId="52154" xr:uid="{2D7C8558-E107-4F10-8CBA-07F6637BEE41}"/>
    <cellStyle name="40% - uthevingsfarge 2 16 2_AVA DVA EL" xfId="18784" xr:uid="{3090F76C-D5ED-473E-AF64-4130308B9358}"/>
    <cellStyle name="40% - uthevingsfarge 2 16 3" xfId="18785" xr:uid="{C2EF264F-470B-40BC-8545-ECD48CB717B5}"/>
    <cellStyle name="40% - uthevingsfarge 2 16 4" xfId="52155" xr:uid="{B2680812-F0DA-449D-AF03-C045204A07EB}"/>
    <cellStyle name="40% - uthevingsfarge 2 16_4Q16" xfId="18786" xr:uid="{D8235B6C-0709-4E49-8284-1610F324D8AB}"/>
    <cellStyle name="40% - uthevingsfarge 2 160" xfId="52156" xr:uid="{3BF3AA8F-C45E-4155-B98C-9DC64167A991}"/>
    <cellStyle name="40% - uthevingsfarge 2 161" xfId="52157" xr:uid="{EC6A8C8F-265C-420E-A1B8-91E63A026CAA}"/>
    <cellStyle name="40% - uthevingsfarge 2 162" xfId="52158" xr:uid="{9F2058C8-75B6-42C7-9A76-8B65CE37B968}"/>
    <cellStyle name="40% - uthevingsfarge 2 163" xfId="52159" xr:uid="{B6424510-E353-4CD4-B344-BB113EADD42A}"/>
    <cellStyle name="40% - uthevingsfarge 2 164" xfId="52160" xr:uid="{058C8B88-21B5-4E4A-AD23-0A095C32F516}"/>
    <cellStyle name="40% - uthevingsfarge 2 165" xfId="52161" xr:uid="{50CCFF1A-0DCD-4A8A-83EF-B399F8328990}"/>
    <cellStyle name="40% - uthevingsfarge 2 166" xfId="52162" xr:uid="{CDE9E2BD-7DAA-4D12-AB74-2B35C0C42A54}"/>
    <cellStyle name="40% - uthevingsfarge 2 167" xfId="52163" xr:uid="{E148836E-0093-4183-99A5-9A213647242C}"/>
    <cellStyle name="40% - uthevingsfarge 2 168" xfId="52164" xr:uid="{5C34C486-6BB2-4AD5-B3D6-CC8BC3DC8D68}"/>
    <cellStyle name="40% - uthevingsfarge 2 169" xfId="52165" xr:uid="{8C41A2A6-97A7-41AF-958F-AFCB0C8F4696}"/>
    <cellStyle name="40% - uthevingsfarge 2 17" xfId="18787" xr:uid="{167481DA-D631-4E04-81A4-628D8B197EA7}"/>
    <cellStyle name="40% - uthevingsfarge 2 17 2" xfId="18788" xr:uid="{71392169-B363-4E25-A77F-B6FECA6812F4}"/>
    <cellStyle name="40% - uthevingsfarge 2 17 2 2" xfId="18789" xr:uid="{DF13D45B-3FDA-4AF4-871D-9A6322ABFDAA}"/>
    <cellStyle name="40% - uthevingsfarge 2 17 2 3" xfId="52166" xr:uid="{523B9127-F013-4751-A8EB-6F2E35D134B9}"/>
    <cellStyle name="40% - uthevingsfarge 2 17 2_AVA DVA EL" xfId="18790" xr:uid="{7130D80E-D504-4D10-ABAA-E8A4944C48C5}"/>
    <cellStyle name="40% - uthevingsfarge 2 17 3" xfId="18791" xr:uid="{ADC19B47-689B-4B78-AD56-0D9A174C6FED}"/>
    <cellStyle name="40% - uthevingsfarge 2 17 4" xfId="52167" xr:uid="{6063EB7E-3DD8-4226-9058-94CBF78DC3D3}"/>
    <cellStyle name="40% - uthevingsfarge 2 17_4Q16" xfId="18792" xr:uid="{ED768DBC-ED96-4831-BB0E-51E09EA990BD}"/>
    <cellStyle name="40% - uthevingsfarge 2 170" xfId="52168" xr:uid="{C1A096FE-9DD5-45E0-B1C5-78D09B34062A}"/>
    <cellStyle name="40% - uthevingsfarge 2 171" xfId="52169" xr:uid="{BBA27A20-C695-4E5D-A46E-8966D79B43B1}"/>
    <cellStyle name="40% - uthevingsfarge 2 172" xfId="52170" xr:uid="{80079972-E8A5-4CF5-B4B3-95ECD638C4EB}"/>
    <cellStyle name="40% - uthevingsfarge 2 173" xfId="52171" xr:uid="{44403A7C-DE56-4371-9AFF-53E713605AA4}"/>
    <cellStyle name="40% - uthevingsfarge 2 174" xfId="52172" xr:uid="{EF6FE3B8-BF6C-4759-9AC5-8D4486215047}"/>
    <cellStyle name="40% - uthevingsfarge 2 175" xfId="52173" xr:uid="{E070785B-BCB2-47DF-A6BD-8C6586E0ED3B}"/>
    <cellStyle name="40% - uthevingsfarge 2 176" xfId="52174" xr:uid="{ACF5EB9F-2AF3-4EA2-B2DC-D57C1A601EBE}"/>
    <cellStyle name="40% - uthevingsfarge 2 177" xfId="52175" xr:uid="{F0A273A9-468F-4646-A00D-7445EDEE82DB}"/>
    <cellStyle name="40% - uthevingsfarge 2 178" xfId="52176" xr:uid="{BF1BEAF3-6DAA-45CF-94D2-748F5E302C04}"/>
    <cellStyle name="40% - uthevingsfarge 2 179" xfId="52177" xr:uid="{3C90A82D-7064-46A7-8F64-0C236B760453}"/>
    <cellStyle name="40% - uthevingsfarge 2 18" xfId="18793" xr:uid="{E6E2A13D-F561-4984-9B60-940C90AE3302}"/>
    <cellStyle name="40% - uthevingsfarge 2 18 2" xfId="18794" xr:uid="{93B0BF7F-1A76-4528-A108-99C15419E160}"/>
    <cellStyle name="40% - uthevingsfarge 2 18 2 2" xfId="18795" xr:uid="{12BF133C-232E-47CB-B5A8-EE1A304177A9}"/>
    <cellStyle name="40% - uthevingsfarge 2 18 2 3" xfId="52178" xr:uid="{8A7F6FBC-1357-4FFC-8690-76349D5D8A87}"/>
    <cellStyle name="40% - uthevingsfarge 2 18 2_AVA DVA EL" xfId="18796" xr:uid="{E0AEA122-19CE-4917-B9CD-3C0A99893D9C}"/>
    <cellStyle name="40% - uthevingsfarge 2 18 3" xfId="18797" xr:uid="{5BD80C1E-172D-4CD1-9B94-9DAE5BF53AEB}"/>
    <cellStyle name="40% - uthevingsfarge 2 18 4" xfId="52179" xr:uid="{070C657D-1AE5-4C5F-8B54-EFC73924750B}"/>
    <cellStyle name="40% - uthevingsfarge 2 18_4Q16" xfId="18798" xr:uid="{EFEBB771-F484-4775-A46C-93A533FF6CAF}"/>
    <cellStyle name="40% - uthevingsfarge 2 180" xfId="52180" xr:uid="{2E8549F7-CD61-4569-B2F0-D520AD0E41CD}"/>
    <cellStyle name="40% - uthevingsfarge 2 181" xfId="52181" xr:uid="{B543A97C-5463-4936-A905-2D3C78724717}"/>
    <cellStyle name="40% - uthevingsfarge 2 182" xfId="52182" xr:uid="{C513D052-B285-42FD-B15A-18F8A25E8C14}"/>
    <cellStyle name="40% - uthevingsfarge 2 183" xfId="52183" xr:uid="{19FDDC96-D1DC-456C-978F-ED63697DA862}"/>
    <cellStyle name="40% - uthevingsfarge 2 184" xfId="52184" xr:uid="{47526FD5-34C9-4964-BCAF-1C58829201EB}"/>
    <cellStyle name="40% - uthevingsfarge 2 185" xfId="52185" xr:uid="{92E90881-9A95-46CE-95DC-FEDE1043F233}"/>
    <cellStyle name="40% - uthevingsfarge 2 186" xfId="52186" xr:uid="{B4EA2D68-2AC3-4A54-AF75-F52E401942E8}"/>
    <cellStyle name="40% - uthevingsfarge 2 187" xfId="52187" xr:uid="{3A499114-A4B7-407A-B2B3-18A98B42EFC7}"/>
    <cellStyle name="40% - uthevingsfarge 2 188" xfId="52188" xr:uid="{B68288AF-97E8-4626-B2D2-C2CF809E097D}"/>
    <cellStyle name="40% - uthevingsfarge 2 189" xfId="52189" xr:uid="{214C4B16-9D5A-464E-9377-FA31F133C7B3}"/>
    <cellStyle name="40% - uthevingsfarge 2 19" xfId="18799" xr:uid="{3405A0F4-7851-4A03-9E67-2A529938356A}"/>
    <cellStyle name="40% - uthevingsfarge 2 19 2" xfId="18800" xr:uid="{ED90372F-BBE9-40A5-B8E8-84353B018B34}"/>
    <cellStyle name="40% - uthevingsfarge 2 19 2 2" xfId="18801" xr:uid="{8E804F9C-CB94-4C7E-9E40-9E38D7338CD6}"/>
    <cellStyle name="40% - uthevingsfarge 2 19 2 3" xfId="52190" xr:uid="{7D2F0712-1C5B-4BDB-85A3-405568E6E2AA}"/>
    <cellStyle name="40% - uthevingsfarge 2 19 2_AVA DVA EL" xfId="18802" xr:uid="{B324B01C-CEA3-4AB8-8B1D-3E483870597F}"/>
    <cellStyle name="40% - uthevingsfarge 2 19 3" xfId="18803" xr:uid="{D104B69E-E444-4CFD-9F4A-327092907C42}"/>
    <cellStyle name="40% - uthevingsfarge 2 19 4" xfId="52191" xr:uid="{F8ED91F4-08FC-4F05-9138-164A3D657A1A}"/>
    <cellStyle name="40% - uthevingsfarge 2 19_4Q16" xfId="18804" xr:uid="{27D87563-D35B-4929-B32E-A9F4D2364C6A}"/>
    <cellStyle name="40% - uthevingsfarge 2 190" xfId="52192" xr:uid="{FB1B0071-ED76-48CB-A77C-41140E748243}"/>
    <cellStyle name="40% - uthevingsfarge 2 191" xfId="52193" xr:uid="{EC33CF05-68FC-4D9E-A97B-48C3FFC3E79B}"/>
    <cellStyle name="40% - uthevingsfarge 2 192" xfId="52194" xr:uid="{29D94D38-E461-4928-8EA9-FB3F63796827}"/>
    <cellStyle name="40% - uthevingsfarge 2 193" xfId="52195" xr:uid="{A265537D-8DEA-4C8A-8963-6B848C3043FA}"/>
    <cellStyle name="40% - uthevingsfarge 2 194" xfId="52196" xr:uid="{0FDDD00A-DF98-4680-A8E4-AB7646D2BE13}"/>
    <cellStyle name="40% - uthevingsfarge 2 195" xfId="52197" xr:uid="{A573444D-F6EE-402C-8791-AE5A03567C16}"/>
    <cellStyle name="40% - uthevingsfarge 2 196" xfId="52198" xr:uid="{F1F33831-5B89-4FE3-A3E1-31AC6AE87423}"/>
    <cellStyle name="40% - uthevingsfarge 2 197" xfId="52199" xr:uid="{75BFD9FC-46AF-4FDD-A8BC-F6D3391ED00D}"/>
    <cellStyle name="40% - uthevingsfarge 2 198" xfId="52200" xr:uid="{DC4093EA-8D07-4670-9B76-3A27BA295ED8}"/>
    <cellStyle name="40% - uthevingsfarge 2 199" xfId="52201" xr:uid="{91548235-F154-45FE-95AA-2EFA90EB2BE0}"/>
    <cellStyle name="40% - uthevingsfarge 2 2" xfId="5017" xr:uid="{1991C355-574C-4284-AFE7-0D9ED9EDDAFA}"/>
    <cellStyle name="40% - uthevingsfarge 2 2 10" xfId="18805" xr:uid="{658A1D03-1FFF-4F34-AC68-55002BBBB0E3}"/>
    <cellStyle name="40% - uthevingsfarge 2 2 10 2" xfId="18806" xr:uid="{D5446331-9C52-4340-A01C-A4C247CC207B}"/>
    <cellStyle name="40% - uthevingsfarge 2 2 10 3" xfId="18807" xr:uid="{4C42295A-F022-4366-9576-589F8A411884}"/>
    <cellStyle name="40% - uthevingsfarge 2 2 10_AVA DVA EL" xfId="18808" xr:uid="{D2D890CA-5880-4934-8D62-8C1FC7B0FF6B}"/>
    <cellStyle name="40% - uthevingsfarge 2 2 11" xfId="18809" xr:uid="{1F1144A1-79B2-4A81-8C4F-FC3E0BEF6911}"/>
    <cellStyle name="40% - uthevingsfarge 2 2 12" xfId="18810" xr:uid="{382D78C5-75E6-420B-B293-975A56E92EE4}"/>
    <cellStyle name="40% - uthevingsfarge 2 2 2" xfId="5018" xr:uid="{6AEB336F-4634-43ED-A123-8C35AA3C9FF4}"/>
    <cellStyle name="40% - uthevingsfarge 2 2 2 2" xfId="5019" xr:uid="{2E57DBD7-9C2F-49C5-8ACE-93AB1A16B85B}"/>
    <cellStyle name="40% - uthevingsfarge 2 2 2 2 2" xfId="5020" xr:uid="{4E064FA1-1E44-4A44-AD1A-FAC1DC2D3082}"/>
    <cellStyle name="40% - uthevingsfarge 2 2 2 2 2 2" xfId="5021" xr:uid="{DA1D9269-D18D-42B5-96B2-C212809436E9}"/>
    <cellStyle name="40% - uthevingsfarge 2 2 2 2 2 2 2" xfId="5022" xr:uid="{C7A11F30-288C-45C6-8050-053747F957C5}"/>
    <cellStyle name="40% - uthevingsfarge 2 2 2 2 2 2_3. Chng in credit spreads" xfId="5023" xr:uid="{CB25E554-7F09-4349-BF16-0CCA216E07E5}"/>
    <cellStyle name="40% - uthevingsfarge 2 2 2 2 2 3" xfId="5024" xr:uid="{4190880F-974F-43EA-9E60-03B3CEC5EF72}"/>
    <cellStyle name="40% - uthevingsfarge 2 2 2 2 2_3. Chng in credit spreads" xfId="5025" xr:uid="{653916BC-9109-495E-8E85-0A6F9210B3B9}"/>
    <cellStyle name="40% - uthevingsfarge 2 2 2 2 3" xfId="5026" xr:uid="{8A5F2662-B242-4708-A53C-A4999C20A22F}"/>
    <cellStyle name="40% - uthevingsfarge 2 2 2 2 3 2" xfId="5027" xr:uid="{6CCAD6AA-E9D8-4DD9-8B6E-5C24E3E770BE}"/>
    <cellStyle name="40% - uthevingsfarge 2 2 2 2 3 2 2" xfId="5028" xr:uid="{12F773A6-B914-440D-91B0-148348A8A125}"/>
    <cellStyle name="40% - uthevingsfarge 2 2 2 2 3 2_3. Chng in credit spreads" xfId="5029" xr:uid="{FA669986-77AF-479B-8475-AFDAEA1A81CF}"/>
    <cellStyle name="40% - uthevingsfarge 2 2 2 2 3 3" xfId="5030" xr:uid="{69E4336B-28AB-4D61-A308-071A52C009AF}"/>
    <cellStyle name="40% - uthevingsfarge 2 2 2 2 3_3. Chng in credit spreads" xfId="5031" xr:uid="{9D4F2EA7-BEFD-436B-9569-D8696526E34C}"/>
    <cellStyle name="40% - uthevingsfarge 2 2 2 2 4" xfId="5032" xr:uid="{FF95DD9C-DD1D-4FEE-9CB0-6CDF1B5C0CED}"/>
    <cellStyle name="40% - uthevingsfarge 2 2 2 2 4 2" xfId="5033" xr:uid="{2C018986-047F-4785-A50F-CB4548A47A8B}"/>
    <cellStyle name="40% - uthevingsfarge 2 2 2 2 4 3" xfId="18811" xr:uid="{E06E1255-F551-4F52-969E-C31A841A5F27}"/>
    <cellStyle name="40% - uthevingsfarge 2 2 2 2 4_3. Chng in credit spreads" xfId="5034" xr:uid="{AD860FD2-F695-4592-BA9C-0AB9EB3B7814}"/>
    <cellStyle name="40% - uthevingsfarge 2 2 2 2 5" xfId="5035" xr:uid="{B199EA27-3A69-480F-8F06-809BD4B81A62}"/>
    <cellStyle name="40% - uthevingsfarge 2 2 2 2 5 2" xfId="5036" xr:uid="{DD03398D-8A07-4045-9A37-ADEF4932CAA7}"/>
    <cellStyle name="40% - uthevingsfarge 2 2 2 2 5 3" xfId="18812" xr:uid="{7D6DADF7-90D2-403D-8164-1F9E21206715}"/>
    <cellStyle name="40% - uthevingsfarge 2 2 2 2 5_3. Chng in credit spreads" xfId="5037" xr:uid="{771B743C-44DE-4E02-AAF0-0FE6A892F23E}"/>
    <cellStyle name="40% - uthevingsfarge 2 2 2 2 6" xfId="5038" xr:uid="{4410A204-52C4-4B92-9356-91CCA66C04AD}"/>
    <cellStyle name="40% - uthevingsfarge 2 2 2 2 7" xfId="18813" xr:uid="{CB101371-D928-45E4-8006-97999C40865F}"/>
    <cellStyle name="40% - uthevingsfarge 2 2 2 2_3. Chng in credit spreads" xfId="5039" xr:uid="{5552A991-78D9-4514-BC9F-AE20D7B9AF48}"/>
    <cellStyle name="40% - uthevingsfarge 2 2 2 3" xfId="5040" xr:uid="{B0F42C88-4D0A-4D89-A72B-6526B6D1871A}"/>
    <cellStyle name="40% - uthevingsfarge 2 2 2 3 2" xfId="5041" xr:uid="{4DB72B18-02BC-4BCA-BFE6-5259281D202E}"/>
    <cellStyle name="40% - uthevingsfarge 2 2 2 3 2 2" xfId="5042" xr:uid="{BCDE0548-8C1F-4600-AC47-7E7B6CB327C2}"/>
    <cellStyle name="40% - uthevingsfarge 2 2 2 3 2_3. Chng in credit spreads" xfId="5043" xr:uid="{0F33CDEA-67A6-4C4D-AA39-73C9EECB2F0C}"/>
    <cellStyle name="40% - uthevingsfarge 2 2 2 3 3" xfId="5044" xr:uid="{8EADC8EB-3D6B-4979-AC0E-CDD8C8E97DD9}"/>
    <cellStyle name="40% - uthevingsfarge 2 2 2 3_3. Chng in credit spreads" xfId="5045" xr:uid="{B1CF489C-A55A-470A-9B7B-CE7A02F793AA}"/>
    <cellStyle name="40% - uthevingsfarge 2 2 2 4" xfId="5046" xr:uid="{5B8F81E8-954B-4F2D-A781-1DD4E2AA7D68}"/>
    <cellStyle name="40% - uthevingsfarge 2 2 2 4 2" xfId="5047" xr:uid="{2642BCBE-93C2-485F-BCF7-881BDF479A83}"/>
    <cellStyle name="40% - uthevingsfarge 2 2 2 4 2 2" xfId="5048" xr:uid="{0E280EEC-D08A-4C41-9785-B815FE3E975C}"/>
    <cellStyle name="40% - uthevingsfarge 2 2 2 4 2_3. Chng in credit spreads" xfId="5049" xr:uid="{98093C58-5E2D-40D5-8638-3A1C58AE6C17}"/>
    <cellStyle name="40% - uthevingsfarge 2 2 2 4 3" xfId="5050" xr:uid="{6C7EB473-08E0-4F5A-923B-E84E8C86306C}"/>
    <cellStyle name="40% - uthevingsfarge 2 2 2 4_3. Chng in credit spreads" xfId="5051" xr:uid="{6B792209-7AE8-4688-A00F-A7FF3C8C9CBF}"/>
    <cellStyle name="40% - uthevingsfarge 2 2 2 5" xfId="5052" xr:uid="{26C76619-82DD-4551-B172-4E21338E5D29}"/>
    <cellStyle name="40% - uthevingsfarge 2 2 2 5 2" xfId="5053" xr:uid="{8417DC9A-784B-4008-964B-54F7C9DFAF6E}"/>
    <cellStyle name="40% - uthevingsfarge 2 2 2 5 2 2" xfId="5054" xr:uid="{40B5FF14-DE3C-4B6F-BB1F-076B31BC9270}"/>
    <cellStyle name="40% - uthevingsfarge 2 2 2 5 2_3. Chng in credit spreads" xfId="5055" xr:uid="{CAB10F08-DA15-47E4-B2FB-76AB989EFA8C}"/>
    <cellStyle name="40% - uthevingsfarge 2 2 2 5 3" xfId="5056" xr:uid="{6499EFF8-DCF2-44F7-BB84-C93694DECF77}"/>
    <cellStyle name="40% - uthevingsfarge 2 2 2 5_3. Chng in credit spreads" xfId="5057" xr:uid="{0DBF6C3C-F935-4674-8E0C-BE543C826417}"/>
    <cellStyle name="40% - uthevingsfarge 2 2 2 6" xfId="5058" xr:uid="{6A22B69B-F49C-49D8-B7DE-1A80FADE3C5B}"/>
    <cellStyle name="40% - uthevingsfarge 2 2 2 6 2" xfId="5059" xr:uid="{D3EBF0D8-2F0C-40DB-8A78-546BE4E9D24B}"/>
    <cellStyle name="40% - uthevingsfarge 2 2 2 6 3" xfId="18814" xr:uid="{105A4BE7-AF0C-4C5C-B52E-04C4F2FAC153}"/>
    <cellStyle name="40% - uthevingsfarge 2 2 2 6_3. Chng in credit spreads" xfId="5060" xr:uid="{227F5B92-DCBA-468C-B349-254468ED9468}"/>
    <cellStyle name="40% - uthevingsfarge 2 2 2 7" xfId="5061" xr:uid="{0779A5CF-1627-4F2D-A99F-44BCB41173A6}"/>
    <cellStyle name="40% - uthevingsfarge 2 2 2 8" xfId="41037" xr:uid="{EFAFE276-C76C-4512-BCC9-879797E8408E}"/>
    <cellStyle name="40% - uthevingsfarge 2 2 2_3. Chng in credit spreads" xfId="5062" xr:uid="{406A43EC-E6EE-484A-ACBB-3E4F66D5A637}"/>
    <cellStyle name="40% - uthevingsfarge 2 2 3" xfId="5063" xr:uid="{61C27130-E5AA-4A41-81AC-BA40E17852D4}"/>
    <cellStyle name="40% - uthevingsfarge 2 2 3 2" xfId="5064" xr:uid="{DD669D4F-69C7-4684-BDFB-6C098EFC1A75}"/>
    <cellStyle name="40% - uthevingsfarge 2 2 3 2 2" xfId="5065" xr:uid="{3C120C37-42BB-407E-99B2-53629CFA199B}"/>
    <cellStyle name="40% - uthevingsfarge 2 2 3 2 2 2" xfId="5066" xr:uid="{1FF3800F-C0CA-41F5-A50A-24C49D21E9E9}"/>
    <cellStyle name="40% - uthevingsfarge 2 2 3 2 2 2 2" xfId="43833" xr:uid="{839FB173-25ED-4E7C-80FF-73635D62125E}"/>
    <cellStyle name="40% - uthevingsfarge 2 2 3 2 2 2_Expenses" xfId="58280" xr:uid="{1268BE55-D2E1-4AF4-8984-C3E691C5195D}"/>
    <cellStyle name="40% - uthevingsfarge 2 2 3 2 2 3" xfId="43834" xr:uid="{60CC93E0-01B5-4CC1-98F8-411CE5EE1D36}"/>
    <cellStyle name="40% - uthevingsfarge 2 2 3 2 2 4" xfId="43835" xr:uid="{50490DBF-7E62-4BE4-96B8-CC117BD5A8C4}"/>
    <cellStyle name="40% - uthevingsfarge 2 2 3 2 2_3. Chng in credit spreads" xfId="5067" xr:uid="{18399B2F-EAEF-4115-A660-7ACC0296C685}"/>
    <cellStyle name="40% - uthevingsfarge 2 2 3 2 3" xfId="5068" xr:uid="{DC25A94B-09ED-4015-9B0D-4B213BA09883}"/>
    <cellStyle name="40% - uthevingsfarge 2 2 3 2 3 2" xfId="5069" xr:uid="{58D7CBF1-D014-4601-BA0D-722386B96FE0}"/>
    <cellStyle name="40% - uthevingsfarge 2 2 3 2 3_3. Chng in credit spreads" xfId="5070" xr:uid="{A76F378D-ACDA-4849-9D73-97FAD728B654}"/>
    <cellStyle name="40% - uthevingsfarge 2 2 3 2 4" xfId="5071" xr:uid="{4FFAB6F0-A267-4056-A095-2120CF61156D}"/>
    <cellStyle name="40% - uthevingsfarge 2 2 3 2 4 2" xfId="5072" xr:uid="{3F702927-8686-4B74-93E3-C011AEA8A250}"/>
    <cellStyle name="40% - uthevingsfarge 2 2 3 2 4_3. Chng in credit spreads" xfId="5073" xr:uid="{BC657D28-205F-4257-BCC9-CEA721C97537}"/>
    <cellStyle name="40% - uthevingsfarge 2 2 3 2 5" xfId="5074" xr:uid="{E57630E5-A3D2-4941-802B-B5FEB5D5892A}"/>
    <cellStyle name="40% - uthevingsfarge 2 2 3 2 6" xfId="43836" xr:uid="{0173CFC4-E036-4A09-A13D-AF40E524EFF8}"/>
    <cellStyle name="40% - uthevingsfarge 2 2 3 2_3. Chng in credit spreads" xfId="5075" xr:uid="{E0400CB2-6CC6-4668-958B-030E375384C9}"/>
    <cellStyle name="40% - uthevingsfarge 2 2 3 3" xfId="5076" xr:uid="{064EFF47-D018-433F-B357-F33ACF1CD3F7}"/>
    <cellStyle name="40% - uthevingsfarge 2 2 3 3 2" xfId="5077" xr:uid="{F72AD55E-5995-44CC-9B2E-DFBDE53562F1}"/>
    <cellStyle name="40% - uthevingsfarge 2 2 3 3 2 2" xfId="5078" xr:uid="{2AB23B30-68A1-4D93-A51C-E6B77170C3E2}"/>
    <cellStyle name="40% - uthevingsfarge 2 2 3 3 2_3. Chng in credit spreads" xfId="5079" xr:uid="{698D4620-6AEA-4E69-B79C-31A24BFCCE9F}"/>
    <cellStyle name="40% - uthevingsfarge 2 2 3 3 3" xfId="5080" xr:uid="{A94CB5B0-E05D-477C-9C20-7F501DDD8E89}"/>
    <cellStyle name="40% - uthevingsfarge 2 2 3 3 4" xfId="43837" xr:uid="{DC672AAB-82C9-4918-B3F0-EE3546006E9D}"/>
    <cellStyle name="40% - uthevingsfarge 2 2 3 3_3. Chng in credit spreads" xfId="5081" xr:uid="{231DDEE3-9E1B-4184-8772-82A8C77FEE06}"/>
    <cellStyle name="40% - uthevingsfarge 2 2 3 4" xfId="5082" xr:uid="{86241925-6510-4D44-AB63-77AB176C6093}"/>
    <cellStyle name="40% - uthevingsfarge 2 2 3 4 2" xfId="5083" xr:uid="{6C2CE797-06CA-47AE-A36F-49CA61B74F45}"/>
    <cellStyle name="40% - uthevingsfarge 2 2 3 4 3" xfId="18815" xr:uid="{25F17B3F-B083-4102-B0A7-EBC728044906}"/>
    <cellStyle name="40% - uthevingsfarge 2 2 3 4_3. Chng in credit spreads" xfId="5084" xr:uid="{8D00700C-11E4-45C4-B513-CDA586BF21F8}"/>
    <cellStyle name="40% - uthevingsfarge 2 2 3 5" xfId="5085" xr:uid="{ABD294C1-B16A-41D5-892B-B1E43E59C18F}"/>
    <cellStyle name="40% - uthevingsfarge 2 2 3 5 2" xfId="5086" xr:uid="{220D1C4C-6F8B-4C96-BF77-866FDED532ED}"/>
    <cellStyle name="40% - uthevingsfarge 2 2 3 5 3" xfId="18816" xr:uid="{7B8654BE-7586-4AF1-AF50-8E0C4D6A9B46}"/>
    <cellStyle name="40% - uthevingsfarge 2 2 3 5_3. Chng in credit spreads" xfId="5087" xr:uid="{5E459427-F9EB-4D49-B1BF-47619278E991}"/>
    <cellStyle name="40% - uthevingsfarge 2 2 3 6" xfId="5088" xr:uid="{CE4B79ED-B2C3-4E3E-8394-A4EA7B4912D2}"/>
    <cellStyle name="40% - uthevingsfarge 2 2 3 6 2" xfId="5089" xr:uid="{4B046473-DD9B-4309-8575-1510B28EE69E}"/>
    <cellStyle name="40% - uthevingsfarge 2 2 3 6_3. Chng in credit spreads" xfId="5090" xr:uid="{AD785CA3-27BD-4B3F-A51D-C395A6ECF3EF}"/>
    <cellStyle name="40% - uthevingsfarge 2 2 3 7" xfId="5091" xr:uid="{330CE2B1-6232-4331-9069-498AAAD1BFB7}"/>
    <cellStyle name="40% - uthevingsfarge 2 2 3 8" xfId="41038" xr:uid="{CEF40364-B606-456E-A5BD-61B1F590DFD0}"/>
    <cellStyle name="40% - uthevingsfarge 2 2 3_3. Chng in credit spreads" xfId="5092" xr:uid="{22941CAA-10DB-47E6-9B71-13C6211E014F}"/>
    <cellStyle name="40% - uthevingsfarge 2 2 4" xfId="5093" xr:uid="{9E7B056A-2BEE-4652-8399-B7E36F39FC97}"/>
    <cellStyle name="40% - uthevingsfarge 2 2 4 2" xfId="5094" xr:uid="{CA453A34-7C61-43C0-91E9-83137113ECC8}"/>
    <cellStyle name="40% - uthevingsfarge 2 2 4 2 2" xfId="5095" xr:uid="{8F32C399-0105-4469-8026-AB5950B1C979}"/>
    <cellStyle name="40% - uthevingsfarge 2 2 4 2 2 2" xfId="43838" xr:uid="{FFDD8C1D-D443-4BCC-9917-5985359A8CDD}"/>
    <cellStyle name="40% - uthevingsfarge 2 2 4 2 2_Expenses" xfId="58281" xr:uid="{6066C80F-DB72-4598-A2DE-C48BA01149CD}"/>
    <cellStyle name="40% - uthevingsfarge 2 2 4 2 3" xfId="43839" xr:uid="{F86D0BD9-A3D5-44E9-B685-B77195FDE9FB}"/>
    <cellStyle name="40% - uthevingsfarge 2 2 4 2 4" xfId="43840" xr:uid="{389C67ED-ACA8-4B76-A4D6-9EDFA0577520}"/>
    <cellStyle name="40% - uthevingsfarge 2 2 4 2_3. Chng in credit spreads" xfId="5096" xr:uid="{BBFD57AF-9B1A-4608-8E88-382D7DE1322A}"/>
    <cellStyle name="40% - uthevingsfarge 2 2 4 3" xfId="5097" xr:uid="{4066A14E-CE0D-4723-8E54-31D127C82700}"/>
    <cellStyle name="40% - uthevingsfarge 2 2 4 3 2" xfId="5098" xr:uid="{AFD84FF7-C6D9-4CA1-BC32-FA2EC8BF5043}"/>
    <cellStyle name="40% - uthevingsfarge 2 2 4 3_3. Chng in credit spreads" xfId="5099" xr:uid="{D24933AC-0346-490A-AD34-41344E540436}"/>
    <cellStyle name="40% - uthevingsfarge 2 2 4 4" xfId="5100" xr:uid="{0E9FB85B-CA51-424F-A8D1-EFF3AFE7C0E8}"/>
    <cellStyle name="40% - uthevingsfarge 2 2 4 4 2" xfId="5101" xr:uid="{5A69BA60-4571-41A4-AB24-43BDEE69218D}"/>
    <cellStyle name="40% - uthevingsfarge 2 2 4 4_3. Chng in credit spreads" xfId="5102" xr:uid="{F16B5FD3-22B3-48FF-ABA3-1A1617B41CB1}"/>
    <cellStyle name="40% - uthevingsfarge 2 2 4 5" xfId="5103" xr:uid="{3285978B-284D-48DB-8F16-ED16744ACDFA}"/>
    <cellStyle name="40% - uthevingsfarge 2 2 4 6" xfId="43841" xr:uid="{27880D90-7052-4BBE-BC20-10C518E1EA6E}"/>
    <cellStyle name="40% - uthevingsfarge 2 2 4_3. Chng in credit spreads" xfId="5104" xr:uid="{B4928DED-DE6F-4F5B-A9AA-8F9BE42BA2F4}"/>
    <cellStyle name="40% - uthevingsfarge 2 2 5" xfId="5105" xr:uid="{CA756FEB-AF3E-4E46-89C5-A0481124742B}"/>
    <cellStyle name="40% - uthevingsfarge 2 2 5 2" xfId="5106" xr:uid="{3335729C-CF14-40D0-A1A3-DBD720C454F2}"/>
    <cellStyle name="40% - uthevingsfarge 2 2 5 2 2" xfId="5107" xr:uid="{40E4505B-DA03-44A2-A9FF-270776045EBE}"/>
    <cellStyle name="40% - uthevingsfarge 2 2 5 2_3. Chng in credit spreads" xfId="5108" xr:uid="{6F6A28E3-5745-48EB-A0A5-29D004CE7A62}"/>
    <cellStyle name="40% - uthevingsfarge 2 2 5 3" xfId="5109" xr:uid="{6A4BC150-1AD7-427B-BDB0-96B9E77FFDD5}"/>
    <cellStyle name="40% - uthevingsfarge 2 2 5 4" xfId="18817" xr:uid="{8D390F20-1060-4F77-967C-5AF9C213C7E7}"/>
    <cellStyle name="40% - uthevingsfarge 2 2 5_3. Chng in credit spreads" xfId="5110" xr:uid="{32018FCE-2977-4395-B612-164350D4C4B2}"/>
    <cellStyle name="40% - uthevingsfarge 2 2 6" xfId="5111" xr:uid="{83928722-5C87-4D71-BAB3-53B89F1C0664}"/>
    <cellStyle name="40% - uthevingsfarge 2 2 6 2" xfId="5112" xr:uid="{59B612EE-255B-4A65-B741-C157715A2389}"/>
    <cellStyle name="40% - uthevingsfarge 2 2 6 2 2" xfId="5113" xr:uid="{B83D0A79-ADE6-4ACF-B04E-54AA3D40D0CE}"/>
    <cellStyle name="40% - uthevingsfarge 2 2 6 2_3. Chng in credit spreads" xfId="5114" xr:uid="{04AACEBE-CD9A-45E6-88D8-120AFD73A7E7}"/>
    <cellStyle name="40% - uthevingsfarge 2 2 6 3" xfId="5115" xr:uid="{D132C53E-418D-4F55-A9A4-4136B85B17E9}"/>
    <cellStyle name="40% - uthevingsfarge 2 2 6 4" xfId="18818" xr:uid="{C1CAF777-3131-4396-8479-05E85B7FE3F5}"/>
    <cellStyle name="40% - uthevingsfarge 2 2 6_3. Chng in credit spreads" xfId="5116" xr:uid="{A14B33AA-0572-4DDA-8166-22CDE2B5142B}"/>
    <cellStyle name="40% - uthevingsfarge 2 2 7" xfId="5117" xr:uid="{1C826188-C284-4922-B1D8-92BA2F25BA1D}"/>
    <cellStyle name="40% - uthevingsfarge 2 2 7 2" xfId="5118" xr:uid="{4926AEB8-1AA7-4C9E-B94B-6B1C3520E406}"/>
    <cellStyle name="40% - uthevingsfarge 2 2 7 2 2" xfId="18819" xr:uid="{1D1C7CC4-C005-4DDE-8C43-C5E6BDCE8551}"/>
    <cellStyle name="40% - uthevingsfarge 2 2 7 2_AVA DVA EL" xfId="18820" xr:uid="{1E83DB82-F212-4945-B2C6-7F0834E21D22}"/>
    <cellStyle name="40% - uthevingsfarge 2 2 7 3" xfId="18821" xr:uid="{EE76657C-7514-427E-AAFD-958640B378CC}"/>
    <cellStyle name="40% - uthevingsfarge 2 2 7 4" xfId="18822" xr:uid="{A27FA694-0FFD-4E58-8895-328351EAC3E0}"/>
    <cellStyle name="40% - uthevingsfarge 2 2 7_3. Chng in credit spreads" xfId="5119" xr:uid="{1CD6B10F-8B00-4DC1-B9DC-7470FADB51AA}"/>
    <cellStyle name="40% - uthevingsfarge 2 2 8" xfId="5120" xr:uid="{90B27330-8164-4ABE-BEBE-D067FBE4AC1D}"/>
    <cellStyle name="40% - uthevingsfarge 2 2 8 2" xfId="5121" xr:uid="{48EE9F10-9FEA-40BB-8F2F-E39480FA17C0}"/>
    <cellStyle name="40% - uthevingsfarge 2 2 8 3" xfId="18823" xr:uid="{9D4A8E99-F70F-4181-A065-55FD68CC7740}"/>
    <cellStyle name="40% - uthevingsfarge 2 2 8_3. Chng in credit spreads" xfId="5122" xr:uid="{397E881F-9C4D-442D-9BBD-2E3F783AEDD0}"/>
    <cellStyle name="40% - uthevingsfarge 2 2 9" xfId="18824" xr:uid="{FF177643-2A7E-4D1B-8166-17ABE01EF24A}"/>
    <cellStyle name="40% - uthevingsfarge 2 2 9 2" xfId="18825" xr:uid="{68F79958-D962-4FD0-BBFE-70C35B59E8C2}"/>
    <cellStyle name="40% - uthevingsfarge 2 2 9 3" xfId="18826" xr:uid="{FD6646E8-F9D1-4C48-9183-9EF4FBF6673E}"/>
    <cellStyle name="40% - uthevingsfarge 2 2 9_AVA DVA EL" xfId="18827" xr:uid="{2A39588C-2813-4BFF-94F3-FEF18E05F008}"/>
    <cellStyle name="40% - uthevingsfarge 2 2_4Q16" xfId="18828" xr:uid="{42792D88-35E3-4240-B746-A4D13F1A1D31}"/>
    <cellStyle name="40% - uthevingsfarge 2 20" xfId="18829" xr:uid="{7393A88C-D7F1-4C27-BC56-9DC2BC0ED507}"/>
    <cellStyle name="40% - uthevingsfarge 2 20 2" xfId="18830" xr:uid="{47A5E7C2-E12A-47D5-B141-963435FA55AE}"/>
    <cellStyle name="40% - uthevingsfarge 2 20 2 2" xfId="18831" xr:uid="{2813EF55-0A00-4126-A0F5-384D94A0F35F}"/>
    <cellStyle name="40% - uthevingsfarge 2 20 2 3" xfId="52202" xr:uid="{DB037FDD-67A4-4635-9166-0FA9569D8183}"/>
    <cellStyle name="40% - uthevingsfarge 2 20 2_AVA DVA EL" xfId="18832" xr:uid="{B8B1901A-FA8F-45D1-9C17-B765F4127299}"/>
    <cellStyle name="40% - uthevingsfarge 2 20 3" xfId="18833" xr:uid="{597234CB-1A27-4D9B-87AE-84B05B56FF8C}"/>
    <cellStyle name="40% - uthevingsfarge 2 20 4" xfId="52203" xr:uid="{E2A3258B-1D6A-40A9-A7B6-5CC8F8696E04}"/>
    <cellStyle name="40% - uthevingsfarge 2 20_4Q16" xfId="18834" xr:uid="{B38675AF-0308-466D-8FAF-DD824E7D66A8}"/>
    <cellStyle name="40% - uthevingsfarge 2 200" xfId="52204" xr:uid="{E3BF1C40-FB9D-4AD1-8F6D-D0D65B133483}"/>
    <cellStyle name="40% - uthevingsfarge 2 201" xfId="52205" xr:uid="{BB5BE72E-3F2D-465B-8252-501C06B7DDE6}"/>
    <cellStyle name="40% - uthevingsfarge 2 202" xfId="52206" xr:uid="{114FACDF-149E-4CF9-9734-F2BA6D026CDD}"/>
    <cellStyle name="40% - uthevingsfarge 2 203" xfId="52207" xr:uid="{82ABDA9B-31AB-4AA9-917E-D1ED24FCE032}"/>
    <cellStyle name="40% - uthevingsfarge 2 204" xfId="52208" xr:uid="{0DF40A16-C1C3-4D31-A746-DBFBAC2F07DB}"/>
    <cellStyle name="40% - uthevingsfarge 2 205" xfId="52209" xr:uid="{4D764A3E-F057-48E4-87DF-2F5256B52198}"/>
    <cellStyle name="40% - uthevingsfarge 2 206" xfId="52210" xr:uid="{033448AA-E739-4216-82E9-4AACC1044A8C}"/>
    <cellStyle name="40% - uthevingsfarge 2 207" xfId="52211" xr:uid="{D80D7143-D67D-47CF-ADB5-8CB3B9ABC8E5}"/>
    <cellStyle name="40% - uthevingsfarge 2 208" xfId="52212" xr:uid="{EE625B00-41C6-4C55-8ED8-1D3BC1DD5E11}"/>
    <cellStyle name="40% - uthevingsfarge 2 209" xfId="52213" xr:uid="{972445F0-80B4-4852-837B-6D46D45C257B}"/>
    <cellStyle name="40% - uthevingsfarge 2 21" xfId="18835" xr:uid="{A00B208A-8DD3-4A71-B9D4-DE0FFAAEAE33}"/>
    <cellStyle name="40% - uthevingsfarge 2 21 2" xfId="18836" xr:uid="{F681E860-FE04-4FF0-8EB1-BE3AC385E834}"/>
    <cellStyle name="40% - uthevingsfarge 2 21 2 2" xfId="18837" xr:uid="{3E2A7E88-1EE0-45D3-BF70-A57B4CE3C897}"/>
    <cellStyle name="40% - uthevingsfarge 2 21 2 3" xfId="52214" xr:uid="{14740250-B510-44FD-848D-80E9F39C358A}"/>
    <cellStyle name="40% - uthevingsfarge 2 21 2_AVA DVA EL" xfId="18838" xr:uid="{CEFC4A29-8FD5-49E2-AE55-7E388D9A7CC0}"/>
    <cellStyle name="40% - uthevingsfarge 2 21 3" xfId="18839" xr:uid="{4772450B-42EB-4B6E-8D94-55DA0A2F152F}"/>
    <cellStyle name="40% - uthevingsfarge 2 21 4" xfId="52215" xr:uid="{99D256B4-56F5-432F-B497-6C917EDD9981}"/>
    <cellStyle name="40% - uthevingsfarge 2 21_4Q16" xfId="18840" xr:uid="{DF980E1D-F255-418D-83CE-3A2246AAE58F}"/>
    <cellStyle name="40% - uthevingsfarge 2 210" xfId="52216" xr:uid="{FEC02F70-4A21-49D0-976F-0DDAEA0A4F90}"/>
    <cellStyle name="40% - uthevingsfarge 2 211" xfId="52217" xr:uid="{D0F2CE6B-E1D6-4747-9022-F3475F899C1C}"/>
    <cellStyle name="40% - uthevingsfarge 2 212" xfId="52218" xr:uid="{FEABB13F-C4B6-4C86-9BEC-590D36162B14}"/>
    <cellStyle name="40% - uthevingsfarge 2 213" xfId="52219" xr:uid="{71026779-0315-4703-AA56-153A0AFD6C81}"/>
    <cellStyle name="40% - uthevingsfarge 2 214" xfId="52220" xr:uid="{A2704D6C-8E67-4CBD-8FEC-293012C33F91}"/>
    <cellStyle name="40% - uthevingsfarge 2 215" xfId="52221" xr:uid="{ED5E1E9D-751B-4DCF-893A-5E19966B19C8}"/>
    <cellStyle name="40% - uthevingsfarge 2 216" xfId="52222" xr:uid="{93630B65-1534-404A-A9E3-34123AEE8A5A}"/>
    <cellStyle name="40% - uthevingsfarge 2 217" xfId="52223" xr:uid="{0D500047-1E7D-47E9-A654-F083033AEE71}"/>
    <cellStyle name="40% - uthevingsfarge 2 218" xfId="52224" xr:uid="{ADE307C7-D60E-45E2-88AA-D3F4E4FFBAD0}"/>
    <cellStyle name="40% - uthevingsfarge 2 219" xfId="52225" xr:uid="{476D3DD0-00BA-4FA0-AECD-EBAAC66CEC40}"/>
    <cellStyle name="40% - uthevingsfarge 2 22" xfId="18841" xr:uid="{4A21B7E5-00BE-4E12-8E89-B554A58CC58B}"/>
    <cellStyle name="40% - uthevingsfarge 2 22 2" xfId="18842" xr:uid="{68D17019-2630-48AD-8F4F-951692181527}"/>
    <cellStyle name="40% - uthevingsfarge 2 22 2 2" xfId="18843" xr:uid="{CEFADA64-A864-4E7F-BD4F-516BF858A6ED}"/>
    <cellStyle name="40% - uthevingsfarge 2 22 2 3" xfId="52226" xr:uid="{472888E2-6885-4B13-9DE3-66F2CEEFBCAB}"/>
    <cellStyle name="40% - uthevingsfarge 2 22 2_AVA DVA EL" xfId="18844" xr:uid="{A0CEC856-ACC4-486F-A59F-985D5958E141}"/>
    <cellStyle name="40% - uthevingsfarge 2 22 3" xfId="18845" xr:uid="{1ECAF021-7B2C-4F2A-8871-52C17BE629C4}"/>
    <cellStyle name="40% - uthevingsfarge 2 22 4" xfId="52227" xr:uid="{96A56068-C779-4ADB-8E86-1A0948D8ADAE}"/>
    <cellStyle name="40% - uthevingsfarge 2 22_4Q16" xfId="18846" xr:uid="{CDB88E91-407E-4E14-8510-704D570C65F2}"/>
    <cellStyle name="40% - uthevingsfarge 2 220" xfId="52228" xr:uid="{772FAEAF-17E7-4739-9EB3-E6BAE7D9C127}"/>
    <cellStyle name="40% - uthevingsfarge 2 221" xfId="52229" xr:uid="{D5B2841C-5B57-46A6-A955-168690CB043C}"/>
    <cellStyle name="40% - uthevingsfarge 2 222" xfId="52230" xr:uid="{F03583C4-6CF3-43AB-A943-B147C92D597C}"/>
    <cellStyle name="40% - uthevingsfarge 2 223" xfId="52231" xr:uid="{A8DB7175-9F6A-4399-95D0-2C2B4A4D1802}"/>
    <cellStyle name="40% - uthevingsfarge 2 224" xfId="52232" xr:uid="{4E0B8BA9-0C63-4260-809F-A13C0D29A3CF}"/>
    <cellStyle name="40% - uthevingsfarge 2 225" xfId="52233" xr:uid="{A4EF24B8-916B-4ED1-A1C6-EDEF81D65081}"/>
    <cellStyle name="40% - uthevingsfarge 2 226" xfId="52234" xr:uid="{6E647533-7EDA-4936-A940-1AEF098FA13D}"/>
    <cellStyle name="40% - uthevingsfarge 2 227" xfId="52235" xr:uid="{EA44CF58-F65A-4451-AC64-DD20FA66ECB2}"/>
    <cellStyle name="40% - uthevingsfarge 2 228" xfId="52236" xr:uid="{28347B8A-EFBB-40B7-92BE-0CE659E5FF3C}"/>
    <cellStyle name="40% - uthevingsfarge 2 229" xfId="52237" xr:uid="{7BFC5ADB-0DB9-4585-BB1B-838DA98A3006}"/>
    <cellStyle name="40% - uthevingsfarge 2 23" xfId="18847" xr:uid="{AC6C93F1-26ED-4F6A-BC61-3C2DA9401C46}"/>
    <cellStyle name="40% - uthevingsfarge 2 23 2" xfId="18848" xr:uid="{0418CE5E-137A-4C2A-81D6-76F2305CA87D}"/>
    <cellStyle name="40% - uthevingsfarge 2 23 2 2" xfId="18849" xr:uid="{BB8C79C8-44A2-41C1-BDE5-FF99393BC7CD}"/>
    <cellStyle name="40% - uthevingsfarge 2 23 2 3" xfId="52238" xr:uid="{77767EF9-888A-4D96-BAFC-06EEDE82CF9E}"/>
    <cellStyle name="40% - uthevingsfarge 2 23 2_AVA DVA EL" xfId="18850" xr:uid="{2456A451-5479-498D-9389-AE4B7BF31CD4}"/>
    <cellStyle name="40% - uthevingsfarge 2 23 3" xfId="18851" xr:uid="{ACF282E5-3BF5-484D-8485-681E144B3444}"/>
    <cellStyle name="40% - uthevingsfarge 2 23 4" xfId="52239" xr:uid="{FCA1C5D9-A62E-48E3-AC50-7B6A010DA951}"/>
    <cellStyle name="40% - uthevingsfarge 2 23_4Q16" xfId="18852" xr:uid="{D832238F-63E9-46C4-8C2F-90F1F949CCDD}"/>
    <cellStyle name="40% - uthevingsfarge 2 230" xfId="52240" xr:uid="{CCCB1832-49E2-4901-B63C-4BAE0552DE99}"/>
    <cellStyle name="40% - uthevingsfarge 2 24" xfId="18853" xr:uid="{C36720E2-95FE-47E9-81B3-477B25F59D90}"/>
    <cellStyle name="40% - uthevingsfarge 2 24 2" xfId="18854" xr:uid="{E547B7BE-B45F-4A3B-9021-E3150DDA1F47}"/>
    <cellStyle name="40% - uthevingsfarge 2 24 2 2" xfId="18855" xr:uid="{98A01E2D-6D5B-4589-975F-0A3B4CDBD0AE}"/>
    <cellStyle name="40% - uthevingsfarge 2 24 2 3" xfId="52241" xr:uid="{F8B6F048-EBA2-42C5-BC0A-361A4E514D37}"/>
    <cellStyle name="40% - uthevingsfarge 2 24 2_AVA DVA EL" xfId="18856" xr:uid="{116D16D2-9A60-4ECA-8832-A315F17D3F73}"/>
    <cellStyle name="40% - uthevingsfarge 2 24 3" xfId="18857" xr:uid="{6438C6B5-5B40-4318-9E32-A762A54A47BD}"/>
    <cellStyle name="40% - uthevingsfarge 2 24 4" xfId="52242" xr:uid="{DA6A2A28-0354-41EC-AE71-E9A79785AB91}"/>
    <cellStyle name="40% - uthevingsfarge 2 24_4Q16" xfId="18858" xr:uid="{D4C8EA29-E00E-4CB3-82DB-FDE750DB49BE}"/>
    <cellStyle name="40% - uthevingsfarge 2 25" xfId="18859" xr:uid="{E280D378-83BF-4544-86B2-475A980F029F}"/>
    <cellStyle name="40% - uthevingsfarge 2 25 2" xfId="18860" xr:uid="{2B632289-3D81-4562-9EF9-930B6951B7A2}"/>
    <cellStyle name="40% - uthevingsfarge 2 25 2 2" xfId="18861" xr:uid="{D4F568A7-4198-466A-AC5E-F84D711229DD}"/>
    <cellStyle name="40% - uthevingsfarge 2 25 2 3" xfId="52243" xr:uid="{2BE94CA1-916F-4CC3-8B19-7A7FCC54471B}"/>
    <cellStyle name="40% - uthevingsfarge 2 25 2_AVA DVA EL" xfId="18862" xr:uid="{591B71ED-D2BF-4B2B-813E-76DA30C35CC3}"/>
    <cellStyle name="40% - uthevingsfarge 2 25 3" xfId="18863" xr:uid="{F149730B-19E7-4B7E-AE9C-547BF9CC28A7}"/>
    <cellStyle name="40% - uthevingsfarge 2 25 4" xfId="52244" xr:uid="{70B541B6-96FE-4842-A611-D5A7C896AD4B}"/>
    <cellStyle name="40% - uthevingsfarge 2 25_4Q16" xfId="18864" xr:uid="{B7AE8C7B-1A7C-47C2-B46E-BD59AC20F5DD}"/>
    <cellStyle name="40% - uthevingsfarge 2 26" xfId="18865" xr:uid="{9AAF1CCC-BA23-46E2-B072-8C66E8C3CD2C}"/>
    <cellStyle name="40% - uthevingsfarge 2 26 2" xfId="18866" xr:uid="{0D448EE1-1D44-45C2-9F45-C58A0F333C84}"/>
    <cellStyle name="40% - uthevingsfarge 2 26 2 2" xfId="18867" xr:uid="{66434F4B-3E2D-4D9E-B287-FAE360F8ABA6}"/>
    <cellStyle name="40% - uthevingsfarge 2 26 2 3" xfId="52245" xr:uid="{B77372FF-306F-46B8-B485-C4972FA575C6}"/>
    <cellStyle name="40% - uthevingsfarge 2 26 2_AVA DVA EL" xfId="18868" xr:uid="{914191DD-8540-40C4-8839-1527C69C69AC}"/>
    <cellStyle name="40% - uthevingsfarge 2 26 3" xfId="18869" xr:uid="{79E89F1E-CE4E-4ABE-8A70-F6B6E42F4220}"/>
    <cellStyle name="40% - uthevingsfarge 2 26 4" xfId="52246" xr:uid="{F24234EB-FA32-4FCB-9757-47731A2B8748}"/>
    <cellStyle name="40% - uthevingsfarge 2 26_4Q16" xfId="18870" xr:uid="{4B2AD6A2-036A-4A29-BB45-92DF3A6098E2}"/>
    <cellStyle name="40% - uthevingsfarge 2 27" xfId="18871" xr:uid="{5A99C06A-D846-4645-8255-E1FFB4D306FD}"/>
    <cellStyle name="40% - uthevingsfarge 2 27 2" xfId="18872" xr:uid="{D6D557D7-28EB-49FD-A5A2-D59C3302DEA1}"/>
    <cellStyle name="40% - uthevingsfarge 2 27 2 2" xfId="18873" xr:uid="{30A4C216-5DAE-49EB-B1C0-D12CCB7612E1}"/>
    <cellStyle name="40% - uthevingsfarge 2 27 2 3" xfId="52247" xr:uid="{E0B2D0FF-460C-4410-BB54-CF6AB0F2CC67}"/>
    <cellStyle name="40% - uthevingsfarge 2 27 2_AVA DVA EL" xfId="18874" xr:uid="{814EB6D3-B152-468F-9F27-54FF48BF5D46}"/>
    <cellStyle name="40% - uthevingsfarge 2 27 3" xfId="18875" xr:uid="{7834F651-3D63-4C27-BAD1-AA0400A573FD}"/>
    <cellStyle name="40% - uthevingsfarge 2 27 4" xfId="52248" xr:uid="{C8BD52D0-DDF0-433E-88E4-23397489CA68}"/>
    <cellStyle name="40% - uthevingsfarge 2 27_4Q16" xfId="18876" xr:uid="{27CFB735-9F2E-4467-AC08-538F5F79F3A8}"/>
    <cellStyle name="40% - uthevingsfarge 2 28" xfId="18877" xr:uid="{7E716158-6368-4BE7-A0BC-28F4D9236F70}"/>
    <cellStyle name="40% - uthevingsfarge 2 28 2" xfId="18878" xr:uid="{A2E39116-3697-4369-9C9B-AA4AE2D4541D}"/>
    <cellStyle name="40% - uthevingsfarge 2 28 2 2" xfId="18879" xr:uid="{2A8652E8-0A2B-4161-B23B-FB49795E0559}"/>
    <cellStyle name="40% - uthevingsfarge 2 28 2 3" xfId="52249" xr:uid="{DC64047A-6BBE-43EB-BEAB-7AAEFBFE1696}"/>
    <cellStyle name="40% - uthevingsfarge 2 28 2_AVA DVA EL" xfId="18880" xr:uid="{3D07230E-E072-470E-8405-C68EABBB27EC}"/>
    <cellStyle name="40% - uthevingsfarge 2 28 3" xfId="18881" xr:uid="{70F37A2C-D723-42C0-BA91-FCF741904726}"/>
    <cellStyle name="40% - uthevingsfarge 2 28 4" xfId="52250" xr:uid="{FA80FA26-5D05-405E-8430-18FE8D7C276B}"/>
    <cellStyle name="40% - uthevingsfarge 2 28_4Q16" xfId="18882" xr:uid="{AAC05237-9437-405B-AC88-C03CF5E9595D}"/>
    <cellStyle name="40% - uthevingsfarge 2 29" xfId="18883" xr:uid="{DDB1CC54-EDB5-48B8-968C-B1310B644CB0}"/>
    <cellStyle name="40% - uthevingsfarge 2 29 2" xfId="18884" xr:uid="{0C142C7D-0C5B-4262-AAA0-1DC550DFC2F0}"/>
    <cellStyle name="40% - uthevingsfarge 2 29 2 2" xfId="18885" xr:uid="{49EFC275-0146-4F2F-9DED-7E907B87CC33}"/>
    <cellStyle name="40% - uthevingsfarge 2 29 2 3" xfId="52251" xr:uid="{1BBB399D-F0C5-4D62-A90D-55AD98E343E0}"/>
    <cellStyle name="40% - uthevingsfarge 2 29 2_AVA DVA EL" xfId="18886" xr:uid="{EDE94F13-4582-44AA-9746-4E6E17E71008}"/>
    <cellStyle name="40% - uthevingsfarge 2 29 3" xfId="18887" xr:uid="{915D317F-682D-4EEA-8FF4-EE66A794AD03}"/>
    <cellStyle name="40% - uthevingsfarge 2 29 4" xfId="52252" xr:uid="{A1333AC5-6543-4AB9-9F1F-DD4FC004F76E}"/>
    <cellStyle name="40% - uthevingsfarge 2 29_4Q16" xfId="18888" xr:uid="{87A05E65-FBFA-4F3F-A800-82844869D2C1}"/>
    <cellStyle name="40% - uthevingsfarge 2 3" xfId="5123" xr:uid="{59ADB7B9-52F0-4C63-8C70-5A7A3684DB6B}"/>
    <cellStyle name="40% - uthevingsfarge 2 3 2" xfId="5124" xr:uid="{C1211D19-EBEA-45D2-B931-9B577DA16662}"/>
    <cellStyle name="40% - uthevingsfarge 2 3 2 2" xfId="5125" xr:uid="{4713481E-4559-46CF-9E03-B60A8F6CCF03}"/>
    <cellStyle name="40% - uthevingsfarge 2 3 2 2 2" xfId="5126" xr:uid="{0898D9D7-4906-45DC-B681-6138AE3163CF}"/>
    <cellStyle name="40% - uthevingsfarge 2 3 2 2 2 2" xfId="5127" xr:uid="{697F2F4E-F6AF-496E-ABEF-9C57E6D900D6}"/>
    <cellStyle name="40% - uthevingsfarge 2 3 2 2 2 2 2" xfId="43842" xr:uid="{A4AFBB41-5B03-4423-9A9A-40B142582CE7}"/>
    <cellStyle name="40% - uthevingsfarge 2 3 2 2 2 2_Expenses" xfId="58282" xr:uid="{037235F6-7500-4A13-9774-CB596E4829B1}"/>
    <cellStyle name="40% - uthevingsfarge 2 3 2 2 2 3" xfId="43843" xr:uid="{2C79CC63-8CA5-44C4-86E8-86E6C77F00BD}"/>
    <cellStyle name="40% - uthevingsfarge 2 3 2 2 2 4" xfId="43844" xr:uid="{5C6D87CF-0068-44FC-83C5-949E916DEDF3}"/>
    <cellStyle name="40% - uthevingsfarge 2 3 2 2 2_3. Chng in credit spreads" xfId="5128" xr:uid="{5E686CBA-A0E7-49F8-8B9D-5E65B7836AE1}"/>
    <cellStyle name="40% - uthevingsfarge 2 3 2 2 3" xfId="5129" xr:uid="{DB09B8B8-4BDB-4565-8758-7B05BAF392D6}"/>
    <cellStyle name="40% - uthevingsfarge 2 3 2 2 3 2" xfId="5130" xr:uid="{D019B047-98FD-40C4-939B-F4BC47A2A5F8}"/>
    <cellStyle name="40% - uthevingsfarge 2 3 2 2 3_3. Chng in credit spreads" xfId="5131" xr:uid="{88E1BD86-FBEE-4E94-B645-E48344ED91FA}"/>
    <cellStyle name="40% - uthevingsfarge 2 3 2 2 4" xfId="5132" xr:uid="{4B026310-612E-4A11-8E5A-580DA1B17120}"/>
    <cellStyle name="40% - uthevingsfarge 2 3 2 2 5" xfId="43845" xr:uid="{6434FCE0-559E-4BA6-81DF-B4C28A918EAD}"/>
    <cellStyle name="40% - uthevingsfarge 2 3 2 2 6" xfId="43846" xr:uid="{D9A54F53-02B5-4721-B48F-40D9C3764A45}"/>
    <cellStyle name="40% - uthevingsfarge 2 3 2 2_3. Chng in credit spreads" xfId="5133" xr:uid="{1D6DCA56-54F1-4060-B2E2-1DC16359E8F5}"/>
    <cellStyle name="40% - uthevingsfarge 2 3 2 3" xfId="5134" xr:uid="{B4423E12-8641-4506-95D5-A4E3B4F5A167}"/>
    <cellStyle name="40% - uthevingsfarge 2 3 2 3 2" xfId="5135" xr:uid="{E8708E0E-D837-453E-AFAC-D539AB7BC2C5}"/>
    <cellStyle name="40% - uthevingsfarge 2 3 2 3 2 2" xfId="43847" xr:uid="{59B56F1E-3347-4139-879D-EC071E655B51}"/>
    <cellStyle name="40% - uthevingsfarge 2 3 2 3 2_Expenses" xfId="58283" xr:uid="{0E90B9AB-F438-4E97-9E68-E84E0259C076}"/>
    <cellStyle name="40% - uthevingsfarge 2 3 2 3 3" xfId="18889" xr:uid="{5D7AB645-0CBC-49C7-A21D-20B8774E38EF}"/>
    <cellStyle name="40% - uthevingsfarge 2 3 2 3 4" xfId="43848" xr:uid="{21617974-7D5F-4494-98F4-99BE400A1DCB}"/>
    <cellStyle name="40% - uthevingsfarge 2 3 2 3_3. Chng in credit spreads" xfId="5136" xr:uid="{FA02A7E7-5AC8-47EE-BA67-68D0FA1FF559}"/>
    <cellStyle name="40% - uthevingsfarge 2 3 2 4" xfId="5137" xr:uid="{3A1D02BB-E6A6-4B5F-B2D5-DD6BE4BE37F4}"/>
    <cellStyle name="40% - uthevingsfarge 2 3 2 4 2" xfId="5138" xr:uid="{984D7C69-9EA5-423C-BF50-3707E253A30A}"/>
    <cellStyle name="40% - uthevingsfarge 2 3 2 4 3" xfId="18890" xr:uid="{532A018E-7E3D-4921-B26A-EA38B19A73CF}"/>
    <cellStyle name="40% - uthevingsfarge 2 3 2 4_3. Chng in credit spreads" xfId="5139" xr:uid="{5718130A-69E9-4BE7-9948-954EC590A69D}"/>
    <cellStyle name="40% - uthevingsfarge 2 3 2 5" xfId="5140" xr:uid="{C8D3161A-DF4D-4DAF-8A52-EEDBE07E8A03}"/>
    <cellStyle name="40% - uthevingsfarge 2 3 2 5 2" xfId="18891" xr:uid="{9E25C01F-E264-4656-9747-8CD64059E4AB}"/>
    <cellStyle name="40% - uthevingsfarge 2 3 2 5 3" xfId="18892" xr:uid="{5A570213-EBE5-495C-BC0F-5ABEE431A1A7}"/>
    <cellStyle name="40% - uthevingsfarge 2 3 2 5_AVA DVA EL" xfId="18893" xr:uid="{5C7DA36F-C74D-48A4-8F58-03520D84758F}"/>
    <cellStyle name="40% - uthevingsfarge 2 3 2 6" xfId="18894" xr:uid="{532819AC-B274-4567-A994-5251C9CE12BA}"/>
    <cellStyle name="40% - uthevingsfarge 2 3 2 6 2" xfId="18895" xr:uid="{A57FFC7F-098C-4353-9332-0D77E0715FA6}"/>
    <cellStyle name="40% - uthevingsfarge 2 3 2 6_AVA DVA EL" xfId="18896" xr:uid="{6DEF74F8-F4A4-477A-A009-26BDCC0A983B}"/>
    <cellStyle name="40% - uthevingsfarge 2 3 2 7" xfId="18897" xr:uid="{A63B2635-09ED-41AC-820C-DE84A5D0E7BF}"/>
    <cellStyle name="40% - uthevingsfarge 2 3 2_3. Chng in credit spreads" xfId="5141" xr:uid="{7FB3DC45-C93C-4FF8-B282-623640EC6E19}"/>
    <cellStyle name="40% - uthevingsfarge 2 3 3" xfId="5142" xr:uid="{3523B014-1E3C-42ED-A891-8BEBFF9CAFAD}"/>
    <cellStyle name="40% - uthevingsfarge 2 3 3 2" xfId="5143" xr:uid="{AA0AC88F-6E5E-4CE9-B49B-3D175E57C9AA}"/>
    <cellStyle name="40% - uthevingsfarge 2 3 3 2 2" xfId="5144" xr:uid="{B498C87E-4BCB-4907-962B-3E7E4466BC72}"/>
    <cellStyle name="40% - uthevingsfarge 2 3 3 2 2 2" xfId="5145" xr:uid="{EC34F931-681C-44D4-8A3E-CB0B67A8D395}"/>
    <cellStyle name="40% - uthevingsfarge 2 3 3 2 2_3. Chng in credit spreads" xfId="5146" xr:uid="{2F90A73C-D851-4908-9650-7B52C3CB7047}"/>
    <cellStyle name="40% - uthevingsfarge 2 3 3 2 3" xfId="5147" xr:uid="{CC4C06F6-A326-4D30-A9C7-3988719FE2A1}"/>
    <cellStyle name="40% - uthevingsfarge 2 3 3 2 3 2" xfId="5148" xr:uid="{D8C6EAEE-EB15-4157-97FA-B2CC6112937D}"/>
    <cellStyle name="40% - uthevingsfarge 2 3 3 2 3_3. Chng in credit spreads" xfId="5149" xr:uid="{30A890BF-4499-48E3-B5B9-B059A6FF1C3F}"/>
    <cellStyle name="40% - uthevingsfarge 2 3 3 2 4" xfId="5150" xr:uid="{3A484631-35D3-407B-AA9B-63EA1A9F1AE7}"/>
    <cellStyle name="40% - uthevingsfarge 2 3 3 2_3. Chng in credit spreads" xfId="5151" xr:uid="{47DAEA37-EE2A-4671-A4BE-894A2D03D34E}"/>
    <cellStyle name="40% - uthevingsfarge 2 3 3 3" xfId="5152" xr:uid="{346A882A-D3E2-4942-8323-BB8FBF3CEB39}"/>
    <cellStyle name="40% - uthevingsfarge 2 3 3 3 2" xfId="5153" xr:uid="{5C4B5817-15D0-4D01-81D7-F75DB25674E8}"/>
    <cellStyle name="40% - uthevingsfarge 2 3 3 3_3. Chng in credit spreads" xfId="5154" xr:uid="{F5880319-2757-4D76-BDEF-F49CEA4FD78B}"/>
    <cellStyle name="40% - uthevingsfarge 2 3 3 4" xfId="5155" xr:uid="{3E89BE1F-622D-479B-A723-299EA2E22BE7}"/>
    <cellStyle name="40% - uthevingsfarge 2 3 3 4 2" xfId="5156" xr:uid="{9EA2E140-8B03-4568-BA62-2A659FCBD819}"/>
    <cellStyle name="40% - uthevingsfarge 2 3 3 4_3. Chng in credit spreads" xfId="5157" xr:uid="{555103AE-4463-4BCD-8D87-6C57A8518E84}"/>
    <cellStyle name="40% - uthevingsfarge 2 3 3 5" xfId="5158" xr:uid="{D1014F5B-8112-4B96-AA61-1A8AF88A87AD}"/>
    <cellStyle name="40% - uthevingsfarge 2 3 3 6" xfId="43849" xr:uid="{9B17942C-8822-4433-B4F8-D8F815364826}"/>
    <cellStyle name="40% - uthevingsfarge 2 3 3_3. Chng in credit spreads" xfId="5159" xr:uid="{08133984-D315-4756-BABE-B9E63C3E66C1}"/>
    <cellStyle name="40% - uthevingsfarge 2 3 4" xfId="5160" xr:uid="{FB1100B0-C028-4AD8-90C3-5E316CAD2C3D}"/>
    <cellStyle name="40% - uthevingsfarge 2 3 4 2" xfId="5161" xr:uid="{803A2216-51DC-4F1F-8B32-B6D753FF2FE9}"/>
    <cellStyle name="40% - uthevingsfarge 2 3 4 2 2" xfId="5162" xr:uid="{F5FF64B7-5C17-4C37-9494-7A20407F2890}"/>
    <cellStyle name="40% - uthevingsfarge 2 3 4 2_3. Chng in credit spreads" xfId="5163" xr:uid="{15DDB287-895F-4C6D-831A-A3E9203D52B6}"/>
    <cellStyle name="40% - uthevingsfarge 2 3 4 3" xfId="5164" xr:uid="{E6F6C915-A1D8-4631-BF97-769D99BBB2DB}"/>
    <cellStyle name="40% - uthevingsfarge 2 3 4 3 2" xfId="5165" xr:uid="{3AA81E15-9A84-4E15-83AB-29E781360B9F}"/>
    <cellStyle name="40% - uthevingsfarge 2 3 4 3_3. Chng in credit spreads" xfId="5166" xr:uid="{913D4A93-966D-47CA-AC49-E02821672B7E}"/>
    <cellStyle name="40% - uthevingsfarge 2 3 4 4" xfId="5167" xr:uid="{F8C5ED9E-FD7F-43B3-B7B5-72F3E72DD661}"/>
    <cellStyle name="40% - uthevingsfarge 2 3 4_3. Chng in credit spreads" xfId="5168" xr:uid="{AEAC7248-639F-42D8-835A-B84DE18CE06C}"/>
    <cellStyle name="40% - uthevingsfarge 2 3 5" xfId="5169" xr:uid="{FD35C83C-4295-4693-8CF7-C1FF961C1674}"/>
    <cellStyle name="40% - uthevingsfarge 2 3 5 2" xfId="5170" xr:uid="{4811AEF2-0300-4E9D-BFCC-6BF3211C9DBC}"/>
    <cellStyle name="40% - uthevingsfarge 2 3 5 3" xfId="18898" xr:uid="{354AE351-0684-4C49-82A4-C2317CA0AFA5}"/>
    <cellStyle name="40% - uthevingsfarge 2 3 5_3. Chng in credit spreads" xfId="5171" xr:uid="{186A366D-EE6C-4330-8528-8D36AA9A82FA}"/>
    <cellStyle name="40% - uthevingsfarge 2 3 6" xfId="5172" xr:uid="{31B4D44A-C24F-42D6-9720-BFD9CA52BB7F}"/>
    <cellStyle name="40% - uthevingsfarge 2 3 6 2" xfId="5173" xr:uid="{0F7AA4FA-AC7D-4922-BCDE-CB2595CFB0BA}"/>
    <cellStyle name="40% - uthevingsfarge 2 3 6 3" xfId="18899" xr:uid="{9D6A5A55-B3A3-4096-8960-3852000070C8}"/>
    <cellStyle name="40% - uthevingsfarge 2 3 6_3. Chng in credit spreads" xfId="5174" xr:uid="{3E60EA87-33DA-415B-8BEA-49BD332EB0CB}"/>
    <cellStyle name="40% - uthevingsfarge 2 3 7" xfId="5175" xr:uid="{C1E66E6F-A80C-4826-B495-5533857B8DA7}"/>
    <cellStyle name="40% - uthevingsfarge 2 3 7 2" xfId="5176" xr:uid="{BF113360-C6AD-430F-880B-DE03A97EF95D}"/>
    <cellStyle name="40% - uthevingsfarge 2 3 7_3. Chng in credit spreads" xfId="5177" xr:uid="{54285E91-C11E-4DC8-AC9B-EC050E69E15B}"/>
    <cellStyle name="40% - uthevingsfarge 2 3 8" xfId="18900" xr:uid="{AEBCB074-4C3F-4866-AB01-79ABA0C5F01E}"/>
    <cellStyle name="40% - uthevingsfarge 2 3_4Q16" xfId="18901" xr:uid="{543135CB-512E-441B-B1E2-77084AFC0D07}"/>
    <cellStyle name="40% - uthevingsfarge 2 30" xfId="18902" xr:uid="{1E8E7E0B-2F51-4861-B252-C4A67A13BCC7}"/>
    <cellStyle name="40% - uthevingsfarge 2 30 2" xfId="18903" xr:uid="{0796ADE2-98AD-4485-8079-2FB1FA89BE76}"/>
    <cellStyle name="40% - uthevingsfarge 2 30 2 2" xfId="18904" xr:uid="{84238F35-9BFD-474B-9B4A-56C0F3281173}"/>
    <cellStyle name="40% - uthevingsfarge 2 30 2 3" xfId="52253" xr:uid="{2C8E3EC6-C6BF-4044-A0FD-D334043CDAC6}"/>
    <cellStyle name="40% - uthevingsfarge 2 30 2_AVA DVA EL" xfId="18905" xr:uid="{9E9FF595-9A40-405E-A623-0B0B94D55F58}"/>
    <cellStyle name="40% - uthevingsfarge 2 30 3" xfId="18906" xr:uid="{6031A6E6-6D65-46FA-B1C0-CD65E257AD37}"/>
    <cellStyle name="40% - uthevingsfarge 2 30 4" xfId="52254" xr:uid="{9CE9A58E-B35E-421E-AAE2-554278F9CDFD}"/>
    <cellStyle name="40% - uthevingsfarge 2 30_4Q16" xfId="18907" xr:uid="{A402B0F7-559D-463C-A199-BEF6AC49E36E}"/>
    <cellStyle name="40% - uthevingsfarge 2 31" xfId="18908" xr:uid="{0A1F5350-6552-4C30-9B3E-87EB496D6B95}"/>
    <cellStyle name="40% - uthevingsfarge 2 31 2" xfId="18909" xr:uid="{5877F6C3-8399-474B-8A14-807107A65279}"/>
    <cellStyle name="40% - uthevingsfarge 2 31 2 2" xfId="18910" xr:uid="{9EFE0C71-E468-4F61-B541-08354E7482D0}"/>
    <cellStyle name="40% - uthevingsfarge 2 31 2 3" xfId="52255" xr:uid="{5FCAC0AB-AF77-4A43-81F6-A46BB15199A8}"/>
    <cellStyle name="40% - uthevingsfarge 2 31 2_AVA DVA EL" xfId="18911" xr:uid="{F0792AB4-2D78-4589-BED5-D95667C97BAF}"/>
    <cellStyle name="40% - uthevingsfarge 2 31 3" xfId="18912" xr:uid="{F6D2D489-E6FE-4C2E-A7F2-DE0B107B83B8}"/>
    <cellStyle name="40% - uthevingsfarge 2 31 4" xfId="52256" xr:uid="{769020B7-F829-472D-8CB7-3828D8E90B95}"/>
    <cellStyle name="40% - uthevingsfarge 2 31_4Q16" xfId="18913" xr:uid="{0D2BB153-AA33-47BB-8C4D-BDA3F9531352}"/>
    <cellStyle name="40% - uthevingsfarge 2 32" xfId="18914" xr:uid="{CAF37CC2-90A9-4EF7-82D2-F487E4C14CCD}"/>
    <cellStyle name="40% - uthevingsfarge 2 32 2" xfId="18915" xr:uid="{7D355453-8FBF-4096-A13E-4013B5C402B9}"/>
    <cellStyle name="40% - uthevingsfarge 2 32 2 2" xfId="18916" xr:uid="{C7AFB0B5-7AAF-4D7C-962C-0E3532B94FF8}"/>
    <cellStyle name="40% - uthevingsfarge 2 32 2 3" xfId="52257" xr:uid="{1FEDF762-263E-44F6-95D5-E2B08739D0E0}"/>
    <cellStyle name="40% - uthevingsfarge 2 32 2_AVA DVA EL" xfId="18917" xr:uid="{7AB925F3-AA8B-49B7-9FBB-FE914E28EF0C}"/>
    <cellStyle name="40% - uthevingsfarge 2 32 3" xfId="18918" xr:uid="{701F4C28-766E-48BE-8ACA-D357CCA89427}"/>
    <cellStyle name="40% - uthevingsfarge 2 32 4" xfId="52258" xr:uid="{9D83488F-5A50-4B2B-8183-EC0775383EE8}"/>
    <cellStyle name="40% - uthevingsfarge 2 32_4Q16" xfId="18919" xr:uid="{734D86D2-661A-485E-9551-8CF5A4A8BC3C}"/>
    <cellStyle name="40% - uthevingsfarge 2 33" xfId="18920" xr:uid="{49808E03-3540-4C5A-92C4-35A7E6C40F4B}"/>
    <cellStyle name="40% - uthevingsfarge 2 33 2" xfId="18921" xr:uid="{3E70D240-2A3E-4549-8E29-060FF1D01621}"/>
    <cellStyle name="40% - uthevingsfarge 2 33 2 2" xfId="18922" xr:uid="{CD05A462-2848-46FD-B960-E89308AE1E89}"/>
    <cellStyle name="40% - uthevingsfarge 2 33 2 3" xfId="52259" xr:uid="{3D88C628-9A93-4A57-AC32-4D88379D2668}"/>
    <cellStyle name="40% - uthevingsfarge 2 33 2_AVA DVA EL" xfId="18923" xr:uid="{C4644B6A-BB1D-4236-A34E-7C67FFDF3D4C}"/>
    <cellStyle name="40% - uthevingsfarge 2 33 3" xfId="18924" xr:uid="{6A1AF973-3A17-471F-AC30-BF1FEC9BDC45}"/>
    <cellStyle name="40% - uthevingsfarge 2 33 4" xfId="52260" xr:uid="{3B8E4998-4E8C-4570-820E-0D89BD983FB1}"/>
    <cellStyle name="40% - uthevingsfarge 2 33_4Q16" xfId="18925" xr:uid="{BD34AE99-BC60-415F-A9C9-0F602AF129B9}"/>
    <cellStyle name="40% - uthevingsfarge 2 34" xfId="18926" xr:uid="{55D3B4B7-DB95-46A7-BC62-6C532296FD26}"/>
    <cellStyle name="40% - uthevingsfarge 2 34 2" xfId="18927" xr:uid="{C67BFEE6-B846-4470-914A-EFAA1CC9F9F0}"/>
    <cellStyle name="40% - uthevingsfarge 2 34 2 2" xfId="18928" xr:uid="{CDA1B9C2-56C2-4A6F-B9EA-01C3E8830A51}"/>
    <cellStyle name="40% - uthevingsfarge 2 34 2 3" xfId="52261" xr:uid="{FCA1DB00-6AB2-4D5C-A00B-0DCCEFC4FEF1}"/>
    <cellStyle name="40% - uthevingsfarge 2 34 2_AVA DVA EL" xfId="18929" xr:uid="{27B68DE8-B753-4074-894A-EF206E133281}"/>
    <cellStyle name="40% - uthevingsfarge 2 34 3" xfId="18930" xr:uid="{5851A0A1-5FF9-476F-A053-A9FE9054BCCC}"/>
    <cellStyle name="40% - uthevingsfarge 2 34 4" xfId="52262" xr:uid="{43E2FC47-53BB-42A0-8175-10DE869B1BCC}"/>
    <cellStyle name="40% - uthevingsfarge 2 34_4Q16" xfId="18931" xr:uid="{661B4495-EEF4-4772-9A8C-6FF459E6CD59}"/>
    <cellStyle name="40% - uthevingsfarge 2 35" xfId="18932" xr:uid="{7FBFE833-6D57-4C6A-B765-A3AA47F28876}"/>
    <cellStyle name="40% - uthevingsfarge 2 35 2" xfId="18933" xr:uid="{6EDFB117-E47B-41C1-86D2-62744CE34930}"/>
    <cellStyle name="40% - uthevingsfarge 2 35 2 2" xfId="18934" xr:uid="{379CCCF1-01CA-4B4A-A1A4-852E598E49E1}"/>
    <cellStyle name="40% - uthevingsfarge 2 35 2 3" xfId="52263" xr:uid="{67610077-7C99-4727-8E6D-93604B1F9A5D}"/>
    <cellStyle name="40% - uthevingsfarge 2 35 2_AVA DVA EL" xfId="18935" xr:uid="{8D93152C-D483-47B1-919F-6AF2045ABD83}"/>
    <cellStyle name="40% - uthevingsfarge 2 35 3" xfId="18936" xr:uid="{85AF713D-4464-4D74-9E2A-5A578D9CD3B2}"/>
    <cellStyle name="40% - uthevingsfarge 2 35 4" xfId="52264" xr:uid="{67DB3F19-509D-4BD5-B779-1765CAB5E723}"/>
    <cellStyle name="40% - uthevingsfarge 2 35_4Q16" xfId="18937" xr:uid="{A868CDAF-5144-4A3A-8CD4-97D555B91B72}"/>
    <cellStyle name="40% - uthevingsfarge 2 36" xfId="18938" xr:uid="{9C2294F3-7BAD-48C4-AC74-3353015A1F14}"/>
    <cellStyle name="40% - uthevingsfarge 2 36 2" xfId="18939" xr:uid="{52D9BC56-882C-42BB-BA6E-A3AF1458B2F0}"/>
    <cellStyle name="40% - uthevingsfarge 2 36 2 2" xfId="18940" xr:uid="{37D5ADAF-AB39-4BEA-A758-2DDA20E3511C}"/>
    <cellStyle name="40% - uthevingsfarge 2 36 2 3" xfId="52265" xr:uid="{C4DC5576-E57B-4310-8AFC-83ABD4165757}"/>
    <cellStyle name="40% - uthevingsfarge 2 36 2_AVA DVA EL" xfId="18941" xr:uid="{89D59F23-517B-4551-939D-69AA5F0B7A9B}"/>
    <cellStyle name="40% - uthevingsfarge 2 36 3" xfId="18942" xr:uid="{07C2B966-382A-452D-8BDD-AFE1B310D196}"/>
    <cellStyle name="40% - uthevingsfarge 2 36 4" xfId="52266" xr:uid="{6C16F4C5-3DB2-42F7-BF02-4EE9424BEBEE}"/>
    <cellStyle name="40% - uthevingsfarge 2 36_4Q16" xfId="18943" xr:uid="{EF7C01DB-3593-4E91-82B2-8DF7783E6D6C}"/>
    <cellStyle name="40% - uthevingsfarge 2 37" xfId="18944" xr:uid="{55EB3FE1-13EC-436A-B42C-AD93BDC87D9E}"/>
    <cellStyle name="40% - uthevingsfarge 2 37 2" xfId="18945" xr:uid="{4D0A9829-13FF-4A5F-B81E-C6E76541F55B}"/>
    <cellStyle name="40% - uthevingsfarge 2 37 2 2" xfId="18946" xr:uid="{54284CD0-9F65-4E1E-9561-F02050253285}"/>
    <cellStyle name="40% - uthevingsfarge 2 37 2 3" xfId="52267" xr:uid="{21DFAEA8-437F-4215-800A-58F7BEDB42B7}"/>
    <cellStyle name="40% - uthevingsfarge 2 37 2_AVA DVA EL" xfId="18947" xr:uid="{166EC19C-595D-4D73-B5A8-21964910CDDD}"/>
    <cellStyle name="40% - uthevingsfarge 2 37 3" xfId="18948" xr:uid="{1A0CCB43-9B53-4A0C-9DFC-A2EDFE712B11}"/>
    <cellStyle name="40% - uthevingsfarge 2 37 4" xfId="52268" xr:uid="{BB454E6D-9BF4-4104-993E-A41C524E0376}"/>
    <cellStyle name="40% - uthevingsfarge 2 37_4Q16" xfId="18949" xr:uid="{34FADD26-FEAB-4E3D-987F-1E300713FF79}"/>
    <cellStyle name="40% - uthevingsfarge 2 38" xfId="18950" xr:uid="{ADFCEBE0-A867-49D3-895F-C7ABF26241EA}"/>
    <cellStyle name="40% - uthevingsfarge 2 38 2" xfId="18951" xr:uid="{7DDA57EB-97EE-4643-91F7-C7B053843FD8}"/>
    <cellStyle name="40% - uthevingsfarge 2 38 2 2" xfId="18952" xr:uid="{4775780D-A5BE-48C8-B1D0-1C89C67C5EBE}"/>
    <cellStyle name="40% - uthevingsfarge 2 38 2 3" xfId="52269" xr:uid="{13DC3B86-1436-4B47-B91E-2AF8FA8BE647}"/>
    <cellStyle name="40% - uthevingsfarge 2 38 2_AVA DVA EL" xfId="18953" xr:uid="{A3578C41-5AC4-49D5-9638-87DF52BD68E6}"/>
    <cellStyle name="40% - uthevingsfarge 2 38 3" xfId="18954" xr:uid="{9FFB0868-1D7F-4ED4-BEDB-8F14E2D681B3}"/>
    <cellStyle name="40% - uthevingsfarge 2 38 4" xfId="52270" xr:uid="{DC45D8A0-9F38-4D5D-92BD-2D381A79A246}"/>
    <cellStyle name="40% - uthevingsfarge 2 38_4Q16" xfId="18955" xr:uid="{D8D661E7-B4D5-4E50-9116-1DA827A5D817}"/>
    <cellStyle name="40% - uthevingsfarge 2 39" xfId="18956" xr:uid="{313709FA-4C01-46E2-AF9A-1994DC760B9A}"/>
    <cellStyle name="40% - uthevingsfarge 2 39 2" xfId="18957" xr:uid="{4F3AFB49-47AD-4941-B833-D7B1859A9F3C}"/>
    <cellStyle name="40% - uthevingsfarge 2 39 2 2" xfId="18958" xr:uid="{CE14FA51-AA8B-4D60-976A-E86797D4525E}"/>
    <cellStyle name="40% - uthevingsfarge 2 39 2 3" xfId="52271" xr:uid="{3E5D5375-76C4-4D52-974E-016637E9E8B5}"/>
    <cellStyle name="40% - uthevingsfarge 2 39 2_AVA DVA EL" xfId="18959" xr:uid="{5BE308AD-0999-4AC4-800D-B86C7185E7ED}"/>
    <cellStyle name="40% - uthevingsfarge 2 39 3" xfId="18960" xr:uid="{B6CC992D-C9B4-40F2-B224-1F6C0E878931}"/>
    <cellStyle name="40% - uthevingsfarge 2 39 4" xfId="52272" xr:uid="{5498F3FB-2B09-430D-B1F6-8D5F2F879D2D}"/>
    <cellStyle name="40% - uthevingsfarge 2 39_4Q16" xfId="18961" xr:uid="{39915E50-4A5D-4714-B506-5DD97C11DB8B}"/>
    <cellStyle name="40% - uthevingsfarge 2 4" xfId="5178" xr:uid="{11C56211-270E-4EEE-95D6-CA69DBB71F88}"/>
    <cellStyle name="40% - uthevingsfarge 2 4 10" xfId="41039" xr:uid="{A5FC05D3-8E42-4377-9AE9-AD7CED05FCD1}"/>
    <cellStyle name="40% - uthevingsfarge 2 4 2" xfId="5179" xr:uid="{09250DAC-B466-4978-9180-82699B17E885}"/>
    <cellStyle name="40% - uthevingsfarge 2 4 2 2" xfId="5180" xr:uid="{3FF0EF9E-4223-4AF9-8969-28454AEB6AD0}"/>
    <cellStyle name="40% - uthevingsfarge 2 4 2 2 2" xfId="5181" xr:uid="{997913EB-B158-41F1-A45F-E9BDE7712F0C}"/>
    <cellStyle name="40% - uthevingsfarge 2 4 2 2_3. Chng in credit spreads" xfId="5182" xr:uid="{5A37BEDD-C588-45CF-AB40-583004BEA64E}"/>
    <cellStyle name="40% - uthevingsfarge 2 4 2 3" xfId="5183" xr:uid="{DF9C459B-812F-4043-B85F-A65BBCD050D9}"/>
    <cellStyle name="40% - uthevingsfarge 2 4 2 3 2" xfId="5184" xr:uid="{3DFDAD95-7CF7-4628-AF09-565716BA729E}"/>
    <cellStyle name="40% - uthevingsfarge 2 4 2 3_3. Chng in credit spreads" xfId="5185" xr:uid="{7C9064B1-813A-4845-B835-11A182FF7F80}"/>
    <cellStyle name="40% - uthevingsfarge 2 4 2 4" xfId="5186" xr:uid="{F3A6A060-A30E-47CA-8085-58C39561FD67}"/>
    <cellStyle name="40% - uthevingsfarge 2 4 2 5" xfId="41040" xr:uid="{9EDD6E99-2771-4CDA-835F-39CBEB88C27C}"/>
    <cellStyle name="40% - uthevingsfarge 2 4 2 6" xfId="41041" xr:uid="{9804EAC8-D239-4449-A23B-70B9FB472B45}"/>
    <cellStyle name="40% - uthevingsfarge 2 4 2 7" xfId="41042" xr:uid="{53ED2AB6-A820-4787-929C-B5AF1F499F99}"/>
    <cellStyle name="40% - uthevingsfarge 2 4 2 8" xfId="41043" xr:uid="{4D60DA3E-8686-44DC-9DAB-6782F383F0DC}"/>
    <cellStyle name="40% - uthevingsfarge 2 4 2 9" xfId="41044" xr:uid="{21A2D4C0-AB18-45CF-8D40-48AC46D35654}"/>
    <cellStyle name="40% - uthevingsfarge 2 4 2_3. Chng in credit spreads" xfId="5187" xr:uid="{932799BD-7FC1-46F4-B460-D0589BF5A5A0}"/>
    <cellStyle name="40% - uthevingsfarge 2 4 3" xfId="5188" xr:uid="{8EF3FFBC-C998-43AC-AD89-1BC1A0B9DEC1}"/>
    <cellStyle name="40% - uthevingsfarge 2 4 3 2" xfId="5189" xr:uid="{1836CA0B-01C7-4C51-BEA7-673FC63C5B0F}"/>
    <cellStyle name="40% - uthevingsfarge 2 4 3 3" xfId="18962" xr:uid="{DE672EA3-7CC9-42D8-A17B-8FA3954A5E1E}"/>
    <cellStyle name="40% - uthevingsfarge 2 4 3_3. Chng in credit spreads" xfId="5190" xr:uid="{3F5F4848-ACB6-4B1E-9D90-2F30F2248C24}"/>
    <cellStyle name="40% - uthevingsfarge 2 4 4" xfId="5191" xr:uid="{CFB5DD8A-FF1F-4A42-8ECF-53864701D8D0}"/>
    <cellStyle name="40% - uthevingsfarge 2 4 4 2" xfId="5192" xr:uid="{6455F946-847A-406B-B72A-0D7B10ACB029}"/>
    <cellStyle name="40% - uthevingsfarge 2 4 4 3" xfId="18963" xr:uid="{8A6859AB-A1C9-476D-A935-697104B36DCC}"/>
    <cellStyle name="40% - uthevingsfarge 2 4 4_3. Chng in credit spreads" xfId="5193" xr:uid="{031073FD-5E45-4F62-B6A2-962C0D0BBC57}"/>
    <cellStyle name="40% - uthevingsfarge 2 4 5" xfId="5194" xr:uid="{9906DD1D-FF7C-4918-86CF-20B41C7D1CE4}"/>
    <cellStyle name="40% - uthevingsfarge 2 4 5 2" xfId="18964" xr:uid="{3C6B20DE-6308-4208-8E73-FFF9AFEDACDC}"/>
    <cellStyle name="40% - uthevingsfarge 2 4 5 3" xfId="18965" xr:uid="{B3857DA2-36A4-496A-9AA9-E3C4DC3D71BA}"/>
    <cellStyle name="40% - uthevingsfarge 2 4 5_AVA DVA EL" xfId="18966" xr:uid="{9A7CBAC2-1DD0-4B80-A37C-A93421C650D3}"/>
    <cellStyle name="40% - uthevingsfarge 2 4 6" xfId="18967" xr:uid="{12C0388C-879A-4FBC-A26A-63F3E155A8A5}"/>
    <cellStyle name="40% - uthevingsfarge 2 4 6 2" xfId="18968" xr:uid="{40F559AD-A9E0-4E07-B9B1-57E458B7EE1F}"/>
    <cellStyle name="40% - uthevingsfarge 2 4 6_AVA DVA EL" xfId="18969" xr:uid="{386D336F-A0DC-4AE5-B347-8762110A4F86}"/>
    <cellStyle name="40% - uthevingsfarge 2 4 7" xfId="18970" xr:uid="{94C87EB0-957B-430C-B195-71616718CD91}"/>
    <cellStyle name="40% - uthevingsfarge 2 4 8" xfId="41045" xr:uid="{7D8BC144-4BB8-4757-8A8D-0398F549FBBD}"/>
    <cellStyle name="40% - uthevingsfarge 2 4 9" xfId="41046" xr:uid="{9BA7308F-1C9B-4B46-846A-69828D9906E4}"/>
    <cellStyle name="40% - uthevingsfarge 2 4_3. Chng in credit spreads" xfId="5195" xr:uid="{55F8DBE9-5726-43BE-9AA5-B9FE49B69162}"/>
    <cellStyle name="40% - uthevingsfarge 2 40" xfId="18971" xr:uid="{BF1FCD83-6E16-458C-9EE6-CC73C8D5012A}"/>
    <cellStyle name="40% - uthevingsfarge 2 40 2" xfId="18972" xr:uid="{315EBDF3-1AB4-43D1-8A9C-48EAE4C90AC3}"/>
    <cellStyle name="40% - uthevingsfarge 2 40 2 2" xfId="18973" xr:uid="{3BC6FBED-304F-45E3-BD15-A1B0BAFCD257}"/>
    <cellStyle name="40% - uthevingsfarge 2 40 2 3" xfId="52273" xr:uid="{E9DD9C67-BB67-4A69-B658-2EFD8AB440FB}"/>
    <cellStyle name="40% - uthevingsfarge 2 40 2_AVA DVA EL" xfId="18974" xr:uid="{ABBFD082-BB10-4126-97D7-CBD862C96EE9}"/>
    <cellStyle name="40% - uthevingsfarge 2 40 3" xfId="18975" xr:uid="{25B7125E-B28B-4E0D-9D00-2651E86F7BF1}"/>
    <cellStyle name="40% - uthevingsfarge 2 40 4" xfId="52274" xr:uid="{768A6065-4EB9-4FD2-9AE3-5B1D83448B7F}"/>
    <cellStyle name="40% - uthevingsfarge 2 40_4Q16" xfId="18976" xr:uid="{6EA91321-2941-47BA-ACDA-1EC7A1B4BD66}"/>
    <cellStyle name="40% - uthevingsfarge 2 41" xfId="18977" xr:uid="{1A3749E3-15EE-437C-883B-8DF1328E147A}"/>
    <cellStyle name="40% - uthevingsfarge 2 41 2" xfId="18978" xr:uid="{706A2F07-795A-40A5-95FF-7F5BEB7DBDC9}"/>
    <cellStyle name="40% - uthevingsfarge 2 41 2 2" xfId="18979" xr:uid="{7077AE3B-7B07-475A-93B9-7EAF17F22422}"/>
    <cellStyle name="40% - uthevingsfarge 2 41 2 3" xfId="52275" xr:uid="{61225769-2117-48B9-B88F-18FAF5BAD03C}"/>
    <cellStyle name="40% - uthevingsfarge 2 41 2_AVA DVA EL" xfId="18980" xr:uid="{1DD9CA6B-E3A1-410C-8CC9-200CE621A4DE}"/>
    <cellStyle name="40% - uthevingsfarge 2 41 3" xfId="18981" xr:uid="{60E93788-E903-45C7-A9EE-92AD47B48B0A}"/>
    <cellStyle name="40% - uthevingsfarge 2 41 4" xfId="52276" xr:uid="{66333534-1232-4E26-BBBC-11373303816F}"/>
    <cellStyle name="40% - uthevingsfarge 2 41_4Q16" xfId="18982" xr:uid="{FF106DB7-E43A-4D1E-8316-6CD8796D244E}"/>
    <cellStyle name="40% - uthevingsfarge 2 42" xfId="18983" xr:uid="{6C3266A9-24C9-4975-BEBF-3F272542C04D}"/>
    <cellStyle name="40% - uthevingsfarge 2 42 2" xfId="18984" xr:uid="{30651823-A3F3-4010-AAC7-26393AFD64BE}"/>
    <cellStyle name="40% - uthevingsfarge 2 42 2 2" xfId="18985" xr:uid="{7CF9061F-8200-4818-A5A3-B8CADE4EE298}"/>
    <cellStyle name="40% - uthevingsfarge 2 42 2 3" xfId="52277" xr:uid="{B946D0DC-F074-4B71-9DCA-A05BAB80E863}"/>
    <cellStyle name="40% - uthevingsfarge 2 42 2_AVA DVA EL" xfId="18986" xr:uid="{63179D73-47EC-4176-BFCC-69AA8AD835D2}"/>
    <cellStyle name="40% - uthevingsfarge 2 42 3" xfId="18987" xr:uid="{A51E70B7-CC16-477C-818D-458297715636}"/>
    <cellStyle name="40% - uthevingsfarge 2 42 4" xfId="52278" xr:uid="{49C189D0-A350-496D-8320-CB278F9393AC}"/>
    <cellStyle name="40% - uthevingsfarge 2 42_4Q16" xfId="18988" xr:uid="{064EF082-C52E-4D8A-9F99-137C2FE4F7E8}"/>
    <cellStyle name="40% - uthevingsfarge 2 43" xfId="18989" xr:uid="{44B855BB-BCC8-48D3-A4FB-61DEF3551C02}"/>
    <cellStyle name="40% - uthevingsfarge 2 43 2" xfId="18990" xr:uid="{4B5BB0F2-6F86-4BB8-BC67-4D240B101741}"/>
    <cellStyle name="40% - uthevingsfarge 2 43 2 2" xfId="18991" xr:uid="{6CF8FD19-126B-404D-9A22-A19CFCDA31C8}"/>
    <cellStyle name="40% - uthevingsfarge 2 43 2 3" xfId="52279" xr:uid="{BA4D2274-6E94-4DAA-A9BB-FAC54D8280D1}"/>
    <cellStyle name="40% - uthevingsfarge 2 43 2_AVA DVA EL" xfId="18992" xr:uid="{593C8054-7878-42A4-8BA5-B4E423BF1FEE}"/>
    <cellStyle name="40% - uthevingsfarge 2 43 3" xfId="18993" xr:uid="{B35F40D8-78FE-4A50-96EC-6F83EAC97AC3}"/>
    <cellStyle name="40% - uthevingsfarge 2 43 4" xfId="52280" xr:uid="{63DAF6DF-9875-4FF9-AFD5-361524DFA4B9}"/>
    <cellStyle name="40% - uthevingsfarge 2 43_4Q16" xfId="18994" xr:uid="{47518048-6B2E-4936-A889-236D2041D5A1}"/>
    <cellStyle name="40% - uthevingsfarge 2 44" xfId="18995" xr:uid="{5A7F9B05-C7D1-4313-8F2B-9BF585FB958D}"/>
    <cellStyle name="40% - uthevingsfarge 2 44 2" xfId="18996" xr:uid="{61488169-55D4-4CE8-8595-DD073D6581DF}"/>
    <cellStyle name="40% - uthevingsfarge 2 44 2 2" xfId="18997" xr:uid="{71217236-4410-4F85-B63E-3C4317589AD2}"/>
    <cellStyle name="40% - uthevingsfarge 2 44 2 3" xfId="52281" xr:uid="{2A303C89-06B1-4F5F-A9CE-D4D5B8288981}"/>
    <cellStyle name="40% - uthevingsfarge 2 44 2_AVA DVA EL" xfId="18998" xr:uid="{733BE8F5-00E8-405D-8965-6E4FC441A751}"/>
    <cellStyle name="40% - uthevingsfarge 2 44 3" xfId="18999" xr:uid="{28AA400B-6722-4210-8A5D-5DEBC0E3F8CF}"/>
    <cellStyle name="40% - uthevingsfarge 2 44 4" xfId="52282" xr:uid="{034E8E03-0BA9-4A60-ABF1-ECEB6600DF15}"/>
    <cellStyle name="40% - uthevingsfarge 2 44_4Q16" xfId="19000" xr:uid="{DD66E3AF-E064-4542-945D-B4344F537BA1}"/>
    <cellStyle name="40% - uthevingsfarge 2 45" xfId="19001" xr:uid="{25CEBDDA-E70E-4506-829D-F912A29611F5}"/>
    <cellStyle name="40% - uthevingsfarge 2 45 2" xfId="19002" xr:uid="{48D96BBC-E687-4B90-AB81-B46A05A59CAA}"/>
    <cellStyle name="40% - uthevingsfarge 2 45 2 2" xfId="19003" xr:uid="{E69D77EE-D4DC-4AAF-AECD-77BC5530AC48}"/>
    <cellStyle name="40% - uthevingsfarge 2 45 2 3" xfId="52283" xr:uid="{5439C49E-38E5-473A-9869-17795AB88E2A}"/>
    <cellStyle name="40% - uthevingsfarge 2 45 2_AVA DVA EL" xfId="19004" xr:uid="{495A1212-14BC-4D74-99F6-8A0B6E6942EA}"/>
    <cellStyle name="40% - uthevingsfarge 2 45 3" xfId="19005" xr:uid="{D055E453-C815-4439-8A7B-3FA856461B9C}"/>
    <cellStyle name="40% - uthevingsfarge 2 45 4" xfId="52284" xr:uid="{B33D27F4-8488-45F5-A308-4BA58859D34C}"/>
    <cellStyle name="40% - uthevingsfarge 2 45_4Q16" xfId="19006" xr:uid="{C58500B5-7086-4516-9467-C4D3B95BFBE6}"/>
    <cellStyle name="40% - uthevingsfarge 2 46" xfId="19007" xr:uid="{6DB37DB1-34E6-4F43-9707-103362BEBBE8}"/>
    <cellStyle name="40% - uthevingsfarge 2 46 2" xfId="19008" xr:uid="{C52BAEB0-3519-427C-A920-8A8D0CCC0E70}"/>
    <cellStyle name="40% - uthevingsfarge 2 46 2 2" xfId="19009" xr:uid="{B1B696D1-9785-46A3-BB9E-4DC997EDE845}"/>
    <cellStyle name="40% - uthevingsfarge 2 46 2 3" xfId="52285" xr:uid="{48152C95-493A-422E-B4E0-2C05F74920C6}"/>
    <cellStyle name="40% - uthevingsfarge 2 46 2_AVA DVA EL" xfId="19010" xr:uid="{4718F353-A37D-40A8-B67F-6ACACFC5432E}"/>
    <cellStyle name="40% - uthevingsfarge 2 46 3" xfId="19011" xr:uid="{CBB29153-7AC9-45DD-B758-1B28640E064F}"/>
    <cellStyle name="40% - uthevingsfarge 2 46 4" xfId="52286" xr:uid="{12AA478A-B04C-4355-BBB6-9F0444323687}"/>
    <cellStyle name="40% - uthevingsfarge 2 46_4Q16" xfId="19012" xr:uid="{2043F39D-C5C0-414E-836B-7CFDAC39CA12}"/>
    <cellStyle name="40% - uthevingsfarge 2 47" xfId="19013" xr:uid="{D99B9A1C-F8E3-40CF-8904-0E023758CE45}"/>
    <cellStyle name="40% - uthevingsfarge 2 47 2" xfId="19014" xr:uid="{56348307-6F3A-435F-BCB7-AEA30EF4DA7F}"/>
    <cellStyle name="40% - uthevingsfarge 2 47 2 2" xfId="19015" xr:uid="{ABFA1B1A-3B4D-4661-B397-A89A243F5AD9}"/>
    <cellStyle name="40% - uthevingsfarge 2 47 2 3" xfId="52287" xr:uid="{40947D71-485E-4A95-8C9C-E690D566B678}"/>
    <cellStyle name="40% - uthevingsfarge 2 47 2_AVA DVA EL" xfId="19016" xr:uid="{5D108E4C-D939-4C3C-932F-D1DA61A2EEB7}"/>
    <cellStyle name="40% - uthevingsfarge 2 47 3" xfId="19017" xr:uid="{70CFD0F2-BA3E-4FDE-B932-56EE61EB57B9}"/>
    <cellStyle name="40% - uthevingsfarge 2 47 4" xfId="52288" xr:uid="{30D204EC-52B0-4323-97B8-6391ECDCF32B}"/>
    <cellStyle name="40% - uthevingsfarge 2 47_4Q16" xfId="19018" xr:uid="{DCFC10D3-8989-48AA-94FE-FC80203BF20B}"/>
    <cellStyle name="40% - uthevingsfarge 2 48" xfId="19019" xr:uid="{7FB6C972-53AA-4764-816A-11AA46DFEA15}"/>
    <cellStyle name="40% - uthevingsfarge 2 48 2" xfId="19020" xr:uid="{6949C17D-E90D-4343-9068-9D30C58F92A0}"/>
    <cellStyle name="40% - uthevingsfarge 2 48 2 2" xfId="19021" xr:uid="{A08300E9-98FB-4250-873F-D06271DB6161}"/>
    <cellStyle name="40% - uthevingsfarge 2 48 2 3" xfId="52289" xr:uid="{9DA5DB22-FA01-4F4E-BDE1-49F9AD65EF3D}"/>
    <cellStyle name="40% - uthevingsfarge 2 48 2_AVA DVA EL" xfId="19022" xr:uid="{BF3E459D-A392-4B28-805F-8C9371344F65}"/>
    <cellStyle name="40% - uthevingsfarge 2 48 3" xfId="19023" xr:uid="{A2772DCD-FB68-437D-B5FD-E87468124A15}"/>
    <cellStyle name="40% - uthevingsfarge 2 48 4" xfId="52290" xr:uid="{0A00C4E0-79AA-432F-984A-88964C5894BA}"/>
    <cellStyle name="40% - uthevingsfarge 2 48_4Q16" xfId="19024" xr:uid="{48056B5F-0D69-42AD-8F74-A772DD913F1C}"/>
    <cellStyle name="40% - uthevingsfarge 2 49" xfId="19025" xr:uid="{21113428-E875-4486-B832-84037DFAE7FB}"/>
    <cellStyle name="40% - uthevingsfarge 2 49 2" xfId="19026" xr:uid="{E3EED987-978C-4E5E-8E2F-2A4CD0324FAE}"/>
    <cellStyle name="40% - uthevingsfarge 2 49 2 2" xfId="19027" xr:uid="{E9FBEFF4-F2C7-4E50-A182-E441F78135C7}"/>
    <cellStyle name="40% - uthevingsfarge 2 49 2 3" xfId="52291" xr:uid="{61D786EC-68F4-4766-9914-3D9D891F0DDC}"/>
    <cellStyle name="40% - uthevingsfarge 2 49 2_AVA DVA EL" xfId="19028" xr:uid="{7D0C7569-D90C-468E-BFEE-E41E7BF108AA}"/>
    <cellStyle name="40% - uthevingsfarge 2 49 3" xfId="19029" xr:uid="{10345813-18D8-45E5-8D06-6173B7B5D06C}"/>
    <cellStyle name="40% - uthevingsfarge 2 49 4" xfId="52292" xr:uid="{DCD708DD-FFE5-4CA5-9468-DA1CDF351644}"/>
    <cellStyle name="40% - uthevingsfarge 2 49_4Q16" xfId="19030" xr:uid="{BFD09E4F-9F20-4C3F-8BE0-5AEEC4B20E51}"/>
    <cellStyle name="40% - uthevingsfarge 2 5" xfId="5196" xr:uid="{B5FB5635-F404-4ED8-9228-CF949ABC12D4}"/>
    <cellStyle name="40% - uthevingsfarge 2 5 10" xfId="41047" xr:uid="{326935F7-7338-4CD1-B5E2-F59EFCEBB580}"/>
    <cellStyle name="40% - uthevingsfarge 2 5 2" xfId="5197" xr:uid="{257F017C-F451-497A-B88A-0F67CC0F5659}"/>
    <cellStyle name="40% - uthevingsfarge 2 5 2 2" xfId="5198" xr:uid="{88ECEB25-49F8-4E65-8F47-CE1E6F66BF64}"/>
    <cellStyle name="40% - uthevingsfarge 2 5 2 2 2" xfId="5199" xr:uid="{EFE232C5-6D80-47BD-BF89-51B40829EF90}"/>
    <cellStyle name="40% - uthevingsfarge 2 5 2 2_3. Chng in credit spreads" xfId="5200" xr:uid="{2D2F6F24-B0DC-4BCB-A918-03B1ED7376FF}"/>
    <cellStyle name="40% - uthevingsfarge 2 5 2 3" xfId="5201" xr:uid="{7B3F5A3B-EB3F-4932-872A-BDEE90DB7204}"/>
    <cellStyle name="40% - uthevingsfarge 2 5 2 3 2" xfId="5202" xr:uid="{B4939DB0-C0C5-4521-A3F1-CE00B33FE836}"/>
    <cellStyle name="40% - uthevingsfarge 2 5 2 3_3. Chng in credit spreads" xfId="5203" xr:uid="{461123E1-973C-4446-94CF-19DAC765BDDE}"/>
    <cellStyle name="40% - uthevingsfarge 2 5 2 4" xfId="5204" xr:uid="{34DF2FEB-8311-421F-910B-DDA3323E593E}"/>
    <cellStyle name="40% - uthevingsfarge 2 5 2 5" xfId="41048" xr:uid="{A3971F17-809C-4D46-8AF4-9C4D10E60C4B}"/>
    <cellStyle name="40% - uthevingsfarge 2 5 2 6" xfId="41049" xr:uid="{8AF0726B-E8A6-4FB9-A958-4C053ADCE5B4}"/>
    <cellStyle name="40% - uthevingsfarge 2 5 2 7" xfId="41050" xr:uid="{7F68675A-6E3D-4820-A293-64D2D49DC9CB}"/>
    <cellStyle name="40% - uthevingsfarge 2 5 2 8" xfId="41051" xr:uid="{7C05F438-DEC8-455E-A568-37D434224AFF}"/>
    <cellStyle name="40% - uthevingsfarge 2 5 2 9" xfId="41052" xr:uid="{1E9BFFFA-9C57-4EFF-9C17-9D195E878E00}"/>
    <cellStyle name="40% - uthevingsfarge 2 5 2_3. Chng in credit spreads" xfId="5205" xr:uid="{DCE3B1AC-9C4D-438E-A275-678D828AEDC3}"/>
    <cellStyle name="40% - uthevingsfarge 2 5 3" xfId="5206" xr:uid="{F3842F80-B65B-4970-A23D-9C993B8F5881}"/>
    <cellStyle name="40% - uthevingsfarge 2 5 3 2" xfId="5207" xr:uid="{54966A24-2F02-4771-A4FB-5E04AF85037E}"/>
    <cellStyle name="40% - uthevingsfarge 2 5 3_3. Chng in credit spreads" xfId="5208" xr:uid="{9DED2177-D33C-4CB9-A191-35F94F9EF9C2}"/>
    <cellStyle name="40% - uthevingsfarge 2 5 4" xfId="5209" xr:uid="{98F54829-9110-4AFB-9E1F-8B5FA2106AAB}"/>
    <cellStyle name="40% - uthevingsfarge 2 5 4 2" xfId="5210" xr:uid="{14ADE2F8-A9CD-4EAD-8EB4-E0744434D7FA}"/>
    <cellStyle name="40% - uthevingsfarge 2 5 4_3. Chng in credit spreads" xfId="5211" xr:uid="{15D819B4-3557-4F21-AA38-CB9B2B5186D5}"/>
    <cellStyle name="40% - uthevingsfarge 2 5 5" xfId="5212" xr:uid="{150BDC44-F828-4F0E-A3E2-18B3651A7D2A}"/>
    <cellStyle name="40% - uthevingsfarge 2 5 6" xfId="41053" xr:uid="{24EBA3FA-76C7-402B-A109-6F86E3FE5CE3}"/>
    <cellStyle name="40% - uthevingsfarge 2 5 7" xfId="41054" xr:uid="{0192B088-30D4-4561-9756-E5CAD24001FD}"/>
    <cellStyle name="40% - uthevingsfarge 2 5 8" xfId="41055" xr:uid="{772D7567-5ABA-4BAB-BECB-376CE00E188E}"/>
    <cellStyle name="40% - uthevingsfarge 2 5 9" xfId="41056" xr:uid="{A50145D2-51DD-4A0A-86D8-0821FF5E0DA2}"/>
    <cellStyle name="40% - uthevingsfarge 2 5_3. Chng in credit spreads" xfId="5213" xr:uid="{F17F0208-18D9-4D46-8CA0-C8CDECFE99F4}"/>
    <cellStyle name="40% - uthevingsfarge 2 50" xfId="19031" xr:uid="{8748B752-BEAC-4717-B91D-C6741445BEE0}"/>
    <cellStyle name="40% - uthevingsfarge 2 50 2" xfId="19032" xr:uid="{0ADBA8AF-5361-44E2-8F9F-AB3775FE4B0B}"/>
    <cellStyle name="40% - uthevingsfarge 2 50 2 2" xfId="19033" xr:uid="{B8D1D825-3C36-4C70-9F7E-A60F97C0ECF9}"/>
    <cellStyle name="40% - uthevingsfarge 2 50 2 3" xfId="52293" xr:uid="{D420C2CF-90EA-4000-B52F-6AE12007DF01}"/>
    <cellStyle name="40% - uthevingsfarge 2 50 2_AVA DVA EL" xfId="19034" xr:uid="{869D1C96-3DB9-49DA-B5D4-3C9C7B3B0694}"/>
    <cellStyle name="40% - uthevingsfarge 2 50 3" xfId="19035" xr:uid="{0B0C3B1C-6645-49E0-B177-2265D9576F45}"/>
    <cellStyle name="40% - uthevingsfarge 2 50 4" xfId="52294" xr:uid="{966EDF48-8DF2-4EFA-A8C7-12E832CF6827}"/>
    <cellStyle name="40% - uthevingsfarge 2 50_4Q16" xfId="19036" xr:uid="{08039591-61D3-4D26-9E19-815F8B3F58F4}"/>
    <cellStyle name="40% - uthevingsfarge 2 51" xfId="19037" xr:uid="{9E49BEA8-437D-4BC9-B013-C0756C79DF25}"/>
    <cellStyle name="40% - uthevingsfarge 2 51 2" xfId="19038" xr:uid="{BDA204D1-90B5-4D5A-AF69-87C9AE1E945A}"/>
    <cellStyle name="40% - uthevingsfarge 2 51 2 2" xfId="19039" xr:uid="{4A4E68E7-1DF4-4E99-A87E-A594A04E0DC8}"/>
    <cellStyle name="40% - uthevingsfarge 2 51 2 3" xfId="52295" xr:uid="{C3C02228-8F25-4CEB-B9B0-A659F5CFB4E4}"/>
    <cellStyle name="40% - uthevingsfarge 2 51 2_AVA DVA EL" xfId="19040" xr:uid="{8EDE5727-BCA2-4189-9FE1-B5DC59F5435F}"/>
    <cellStyle name="40% - uthevingsfarge 2 51 3" xfId="19041" xr:uid="{10B33263-AC10-40BD-B8C6-B065A49E5577}"/>
    <cellStyle name="40% - uthevingsfarge 2 51 4" xfId="52296" xr:uid="{9868E824-6178-4840-BCD3-29AD2CE31011}"/>
    <cellStyle name="40% - uthevingsfarge 2 51_4Q16" xfId="19042" xr:uid="{814736E5-5633-4535-9808-DBF9CC4DD519}"/>
    <cellStyle name="40% - uthevingsfarge 2 52" xfId="19043" xr:uid="{FFBE7E16-E1A3-4356-9596-8C8671EE1FF7}"/>
    <cellStyle name="40% - uthevingsfarge 2 52 2" xfId="19044" xr:uid="{27754289-EBDE-43F5-B566-AED195EC17D4}"/>
    <cellStyle name="40% - uthevingsfarge 2 52 2 2" xfId="19045" xr:uid="{66939DE9-A045-4C87-9828-9D0346E6B548}"/>
    <cellStyle name="40% - uthevingsfarge 2 52 2 3" xfId="52297" xr:uid="{C24D09BE-6544-4E4B-AA2B-DD0B15A0E2E4}"/>
    <cellStyle name="40% - uthevingsfarge 2 52 2_AVA DVA EL" xfId="19046" xr:uid="{D7EDFEB9-03CC-44DA-BE13-08E524D368A8}"/>
    <cellStyle name="40% - uthevingsfarge 2 52 3" xfId="19047" xr:uid="{7C9CD400-0990-4095-BC98-704DBEB7784C}"/>
    <cellStyle name="40% - uthevingsfarge 2 52 4" xfId="52298" xr:uid="{C24A7332-E4BD-46F2-820C-2290A6895358}"/>
    <cellStyle name="40% - uthevingsfarge 2 52_4Q16" xfId="19048" xr:uid="{98015165-6F0A-4234-901E-6085C561EEAF}"/>
    <cellStyle name="40% - uthevingsfarge 2 53" xfId="19049" xr:uid="{2751897A-D7F4-4E22-A15F-6AFB4D94BBEB}"/>
    <cellStyle name="40% - uthevingsfarge 2 53 2" xfId="19050" xr:uid="{41737E98-242D-4768-A8C2-8135B768CA61}"/>
    <cellStyle name="40% - uthevingsfarge 2 53 2 2" xfId="19051" xr:uid="{26878C86-7EF5-42DD-B036-52B3FB26944E}"/>
    <cellStyle name="40% - uthevingsfarge 2 53 2 3" xfId="52299" xr:uid="{84308ECA-8EEB-4C9E-8C8B-84CA8C26C41D}"/>
    <cellStyle name="40% - uthevingsfarge 2 53 2_AVA DVA EL" xfId="19052" xr:uid="{4719B176-BFBC-440E-8482-40493F4B9143}"/>
    <cellStyle name="40% - uthevingsfarge 2 53 3" xfId="19053" xr:uid="{58F129FE-5D4C-4897-80DF-078896409035}"/>
    <cellStyle name="40% - uthevingsfarge 2 53 4" xfId="52300" xr:uid="{04A0537E-9DCA-46F4-B550-A73E1FFFCB20}"/>
    <cellStyle name="40% - uthevingsfarge 2 53_4Q16" xfId="19054" xr:uid="{C1ABF95E-F7C0-4181-8028-0BD7E0B5BE93}"/>
    <cellStyle name="40% - uthevingsfarge 2 54" xfId="19055" xr:uid="{204AB60D-2262-483C-B703-1D9661D25A31}"/>
    <cellStyle name="40% - uthevingsfarge 2 54 2" xfId="19056" xr:uid="{03AB0D08-B02B-42D8-82DE-DA11098FD1CC}"/>
    <cellStyle name="40% - uthevingsfarge 2 54 2 2" xfId="19057" xr:uid="{962CB165-4DDA-41DE-8C92-1261EF24405A}"/>
    <cellStyle name="40% - uthevingsfarge 2 54 2 3" xfId="52301" xr:uid="{DB75FD19-8CB5-42A4-B521-BBEEF600B651}"/>
    <cellStyle name="40% - uthevingsfarge 2 54 2_AVA DVA EL" xfId="19058" xr:uid="{8A56C1A1-64B1-429E-97F2-594638B58FFE}"/>
    <cellStyle name="40% - uthevingsfarge 2 54 3" xfId="19059" xr:uid="{69008A74-43C2-448D-AD3B-001110A959D4}"/>
    <cellStyle name="40% - uthevingsfarge 2 54 4" xfId="52302" xr:uid="{D3C3FF48-9962-42C6-9BB1-FA6440B6EAC1}"/>
    <cellStyle name="40% - uthevingsfarge 2 54_4Q16" xfId="19060" xr:uid="{336B2515-6758-4E78-8A00-1887BC4F65E1}"/>
    <cellStyle name="40% - uthevingsfarge 2 55" xfId="19061" xr:uid="{26DEFA05-080B-4313-ACF3-ED46B24E82E7}"/>
    <cellStyle name="40% - uthevingsfarge 2 55 2" xfId="19062" xr:uid="{28724F9B-084C-4C53-BEC4-18FB0C9317B8}"/>
    <cellStyle name="40% - uthevingsfarge 2 55 2 2" xfId="19063" xr:uid="{F7F44896-9D47-4A1A-8D92-E0F8C5FF9D56}"/>
    <cellStyle name="40% - uthevingsfarge 2 55 2 3" xfId="52303" xr:uid="{86437DF1-237E-4A9A-9A71-C16AE378523A}"/>
    <cellStyle name="40% - uthevingsfarge 2 55 2_AVA DVA EL" xfId="19064" xr:uid="{EEB406A8-410D-499C-AEDA-A0D33316AF3C}"/>
    <cellStyle name="40% - uthevingsfarge 2 55 3" xfId="19065" xr:uid="{7A002647-76BD-40C8-9D44-4A5CF178B23C}"/>
    <cellStyle name="40% - uthevingsfarge 2 55 4" xfId="52304" xr:uid="{6FCA8B84-6404-490B-971B-51138F38ED06}"/>
    <cellStyle name="40% - uthevingsfarge 2 55_4Q16" xfId="19066" xr:uid="{BC3AE6E9-52DF-4F33-96DB-8CAAC49BC356}"/>
    <cellStyle name="40% - uthevingsfarge 2 56" xfId="19067" xr:uid="{E30AF180-8562-4490-87DF-692E424BEFB4}"/>
    <cellStyle name="40% - uthevingsfarge 2 56 2" xfId="19068" xr:uid="{81ED6620-4A5D-4308-AB43-0D81AA1EC713}"/>
    <cellStyle name="40% - uthevingsfarge 2 56 2 2" xfId="19069" xr:uid="{EB099940-1342-42C1-BD53-E07290431C7D}"/>
    <cellStyle name="40% - uthevingsfarge 2 56 2 3" xfId="52305" xr:uid="{3768D5AC-8C49-4596-A7FB-E9E419FA8B66}"/>
    <cellStyle name="40% - uthevingsfarge 2 56 2_AVA DVA EL" xfId="19070" xr:uid="{ABC62A6E-325E-4A43-BFE0-4F5D6AA1DD35}"/>
    <cellStyle name="40% - uthevingsfarge 2 56 3" xfId="19071" xr:uid="{76F7E48F-2C66-4CA2-9D3C-DE32E019CB58}"/>
    <cellStyle name="40% - uthevingsfarge 2 56 4" xfId="52306" xr:uid="{D85AB758-50D7-4C82-BFCE-AFF419DDB658}"/>
    <cellStyle name="40% - uthevingsfarge 2 56_4Q16" xfId="19072" xr:uid="{D00CEB3D-8FFB-4C58-9632-0D35AE6FBAA5}"/>
    <cellStyle name="40% - uthevingsfarge 2 57" xfId="19073" xr:uid="{2BD57167-B0EB-4ECA-A86F-01472818F3B5}"/>
    <cellStyle name="40% - uthevingsfarge 2 57 2" xfId="19074" xr:uid="{DF7B6744-4D09-4540-81AA-4266A0929EAB}"/>
    <cellStyle name="40% - uthevingsfarge 2 57 2 2" xfId="19075" xr:uid="{8919D0B3-8249-4626-9CC2-C9A4969CB728}"/>
    <cellStyle name="40% - uthevingsfarge 2 57 2 3" xfId="52307" xr:uid="{8E417877-FC42-45FA-937E-81E941672DBE}"/>
    <cellStyle name="40% - uthevingsfarge 2 57 2_AVA DVA EL" xfId="19076" xr:uid="{4CA2C430-5688-436D-89A5-5495F58D5CE2}"/>
    <cellStyle name="40% - uthevingsfarge 2 57 3" xfId="19077" xr:uid="{8DF2ED0A-EF7C-436F-89A7-B31A6080D608}"/>
    <cellStyle name="40% - uthevingsfarge 2 57 4" xfId="52308" xr:uid="{45B94F20-7341-4A24-BF1F-685BF14861DA}"/>
    <cellStyle name="40% - uthevingsfarge 2 57_4Q16" xfId="19078" xr:uid="{F62E0517-57B3-4322-A223-41AE827B6755}"/>
    <cellStyle name="40% - uthevingsfarge 2 58" xfId="19079" xr:uid="{E0B04EFC-D562-48A6-A3C3-BE14C55D9432}"/>
    <cellStyle name="40% - uthevingsfarge 2 58 2" xfId="19080" xr:uid="{84D70CDA-1CAB-4B2D-9656-A060613437BB}"/>
    <cellStyle name="40% - uthevingsfarge 2 58 2 2" xfId="19081" xr:uid="{891A6354-3C66-4F8F-8510-6330F4563FBF}"/>
    <cellStyle name="40% - uthevingsfarge 2 58 2 3" xfId="52309" xr:uid="{5A8B405D-E908-4C79-BE4F-360BEE9138FA}"/>
    <cellStyle name="40% - uthevingsfarge 2 58 2_AVA DVA EL" xfId="19082" xr:uid="{56F2F116-7368-4C98-BE38-49C4A61FAAE8}"/>
    <cellStyle name="40% - uthevingsfarge 2 58 3" xfId="19083" xr:uid="{2A4FE06D-0387-4D51-8297-D9FF816D7C57}"/>
    <cellStyle name="40% - uthevingsfarge 2 58 4" xfId="52310" xr:uid="{88578520-8758-467F-80F2-D251103F84A7}"/>
    <cellStyle name="40% - uthevingsfarge 2 58_4Q16" xfId="19084" xr:uid="{628314B2-0428-4C39-B17D-4734FA88E170}"/>
    <cellStyle name="40% - uthevingsfarge 2 59" xfId="19085" xr:uid="{985947F2-8200-40A4-B1C8-B4014423B53C}"/>
    <cellStyle name="40% - uthevingsfarge 2 59 2" xfId="19086" xr:uid="{D3D50A7E-31E2-45B8-8D78-58891714A9BF}"/>
    <cellStyle name="40% - uthevingsfarge 2 59 2 2" xfId="19087" xr:uid="{3C066A6F-AB17-45FB-92E8-493483452B50}"/>
    <cellStyle name="40% - uthevingsfarge 2 59 2 3" xfId="52311" xr:uid="{CDB6EAE2-D036-4361-8762-EC0530441044}"/>
    <cellStyle name="40% - uthevingsfarge 2 59 2_AVA DVA EL" xfId="19088" xr:uid="{33C777B1-6882-431E-BC77-A0ACEA2EAFE2}"/>
    <cellStyle name="40% - uthevingsfarge 2 59 3" xfId="19089" xr:uid="{62D930B7-3191-4064-B3D2-B6AC3F0F38DA}"/>
    <cellStyle name="40% - uthevingsfarge 2 59 4" xfId="52312" xr:uid="{EA22C142-5F64-49FE-B5D7-74A308082B7B}"/>
    <cellStyle name="40% - uthevingsfarge 2 59_4Q16" xfId="19090" xr:uid="{8C3D8F00-3035-4A98-9C11-C40D338B2C61}"/>
    <cellStyle name="40% - uthevingsfarge 2 6" xfId="5214" xr:uid="{9829FC24-BB75-4138-89FA-AE7F96FA0A1D}"/>
    <cellStyle name="40% - uthevingsfarge 2 6 2" xfId="5215" xr:uid="{A4F2519F-64AF-4F73-BFBD-9BDCE301AB64}"/>
    <cellStyle name="40% - uthevingsfarge 2 6 2 2" xfId="5216" xr:uid="{D8512874-E09F-4C59-844A-EB8AD08AF284}"/>
    <cellStyle name="40% - uthevingsfarge 2 6 2 3" xfId="41057" xr:uid="{D7C377CA-5723-436E-B134-D514AAB9E76E}"/>
    <cellStyle name="40% - uthevingsfarge 2 6 2_3. Chng in credit spreads" xfId="5217" xr:uid="{1633FE2C-7DA2-4E9D-A898-C386595B0FEA}"/>
    <cellStyle name="40% - uthevingsfarge 2 6 3" xfId="5218" xr:uid="{71F0F684-9D8A-478B-9799-D01EA5030DAB}"/>
    <cellStyle name="40% - uthevingsfarge 2 6 3 2" xfId="5219" xr:uid="{1CECD33E-EA32-40E8-997B-CB6634622410}"/>
    <cellStyle name="40% - uthevingsfarge 2 6 3_3. Chng in credit spreads" xfId="5220" xr:uid="{F8B2619F-E1BB-41AE-AB0D-59D8D28BB8F4}"/>
    <cellStyle name="40% - uthevingsfarge 2 6 4" xfId="5221" xr:uid="{83527221-A86A-4373-B3C8-637C58CDA5E7}"/>
    <cellStyle name="40% - uthevingsfarge 2 6 5" xfId="19091" xr:uid="{5BE82DB7-4EBB-4770-BC57-88EAAA92D7BC}"/>
    <cellStyle name="40% - uthevingsfarge 2 6 6" xfId="41058" xr:uid="{2C03CEEF-543D-4E43-A13E-240B6403BE9B}"/>
    <cellStyle name="40% - uthevingsfarge 2 6 7" xfId="41059" xr:uid="{CD3D59F5-F29C-4A85-9AFF-25097915168E}"/>
    <cellStyle name="40% - uthevingsfarge 2 6 8" xfId="41060" xr:uid="{AD44378F-1DA2-4DEA-9B28-F006573D7A47}"/>
    <cellStyle name="40% - uthevingsfarge 2 6 9" xfId="41061" xr:uid="{5576B910-7F7A-45A3-9591-8D9585DDB0E3}"/>
    <cellStyle name="40% - uthevingsfarge 2 6_3. Chng in credit spreads" xfId="5222" xr:uid="{E8B75466-B938-461B-BE1B-13B4096B37E6}"/>
    <cellStyle name="40% - uthevingsfarge 2 60" xfId="19092" xr:uid="{95C52111-DF53-4FC8-89EB-B4C912848ED5}"/>
    <cellStyle name="40% - uthevingsfarge 2 60 2" xfId="19093" xr:uid="{536FB82D-B3DF-400E-A317-B42E7379EDA4}"/>
    <cellStyle name="40% - uthevingsfarge 2 60 3" xfId="19094" xr:uid="{92365606-C5B3-406A-A70C-095F1397FDC1}"/>
    <cellStyle name="40% - uthevingsfarge 2 60_AVA DVA EL" xfId="19095" xr:uid="{A5B20C47-EE5F-423D-B128-FBFF4756576C}"/>
    <cellStyle name="40% - uthevingsfarge 2 61" xfId="19096" xr:uid="{BC01C06B-D313-4604-8111-5669C0363512}"/>
    <cellStyle name="40% - uthevingsfarge 2 61 2" xfId="19097" xr:uid="{D23EFDEB-D5CF-4AAA-8765-0F8D1F257268}"/>
    <cellStyle name="40% - uthevingsfarge 2 61 3" xfId="19098" xr:uid="{93AFB4E9-18B4-4969-BF6C-7A0372E47ACC}"/>
    <cellStyle name="40% - uthevingsfarge 2 61_AVA DVA EL" xfId="19099" xr:uid="{47045053-73CA-4ABD-A8A2-2C52DD92B27A}"/>
    <cellStyle name="40% - uthevingsfarge 2 62" xfId="19100" xr:uid="{F28F166B-AA47-4DEB-B641-7545C03F5F1A}"/>
    <cellStyle name="40% - uthevingsfarge 2 62 2" xfId="19101" xr:uid="{6623D0B0-A0D3-4E7B-9320-32553E4EC639}"/>
    <cellStyle name="40% - uthevingsfarge 2 62_AVA DVA EL" xfId="19102" xr:uid="{A4BF07EA-D784-44A6-8FD4-F71158366F23}"/>
    <cellStyle name="40% - uthevingsfarge 2 63" xfId="19103" xr:uid="{E8BB7E6A-D721-4785-80F1-47AA3B951525}"/>
    <cellStyle name="40% - uthevingsfarge 2 64" xfId="19104" xr:uid="{F7439A05-A362-4E3F-92C8-EBF4F4FD5DF3}"/>
    <cellStyle name="40% - uthevingsfarge 2 65" xfId="19105" xr:uid="{8BFBE476-54AC-43BB-878E-82C808B44B10}"/>
    <cellStyle name="40% - uthevingsfarge 2 66" xfId="19106" xr:uid="{01AE7622-11D6-4A9C-81C0-65800792844E}"/>
    <cellStyle name="40% - uthevingsfarge 2 67" xfId="52313" xr:uid="{EAA416D7-ECAC-46D9-AF5C-E01D1205DE73}"/>
    <cellStyle name="40% - uthevingsfarge 2 68" xfId="52314" xr:uid="{F74A7BFE-9149-4382-8E5B-47CF9438A468}"/>
    <cellStyle name="40% - uthevingsfarge 2 69" xfId="52315" xr:uid="{F8E10058-4D07-47BA-9E9C-2C98E388265F}"/>
    <cellStyle name="40% - uthevingsfarge 2 7" xfId="5223" xr:uid="{54F104A5-2B59-49A7-9860-2E9F0A09B36C}"/>
    <cellStyle name="40% - uthevingsfarge 2 7 2" xfId="5224" xr:uid="{C97C780B-5B9E-4684-AC6A-787582A12E52}"/>
    <cellStyle name="40% - uthevingsfarge 2 7 2 2" xfId="19107" xr:uid="{0D362F92-BB5A-4DCE-8A41-8F6515F1B0D0}"/>
    <cellStyle name="40% - uthevingsfarge 2 7 2 3" xfId="52316" xr:uid="{DADD071D-04DD-4BC6-9086-D4D1004E80AF}"/>
    <cellStyle name="40% - uthevingsfarge 2 7 2_AVA DVA EL" xfId="19108" xr:uid="{732539C3-9DE2-40EC-B984-ECE7567A02C7}"/>
    <cellStyle name="40% - uthevingsfarge 2 7 3" xfId="19109" xr:uid="{8D693CDA-3078-4906-97AD-FF4110F35F8E}"/>
    <cellStyle name="40% - uthevingsfarge 2 7 3 2" xfId="19110" xr:uid="{E7CCCF24-EFDC-4D47-842D-6BDE7C924D1B}"/>
    <cellStyle name="40% - uthevingsfarge 2 7 3_AVA DVA EL" xfId="19111" xr:uid="{20131CAE-9B61-4314-97C0-49D9EB0E6F42}"/>
    <cellStyle name="40% - uthevingsfarge 2 7 4" xfId="19112" xr:uid="{EF937932-3441-42E5-936F-DE7AF9D4ED13}"/>
    <cellStyle name="40% - uthevingsfarge 2 7 5" xfId="19113" xr:uid="{7F3CBD40-6121-4950-B61E-130FE200BF32}"/>
    <cellStyle name="40% - uthevingsfarge 2 7_3. Chng in credit spreads" xfId="5225" xr:uid="{DF7C9F8C-A4CD-42BD-9023-35E8C09DA6E6}"/>
    <cellStyle name="40% - uthevingsfarge 2 70" xfId="52317" xr:uid="{5EE28F38-2F2E-42EC-BB8A-583EA97D18E9}"/>
    <cellStyle name="40% - uthevingsfarge 2 71" xfId="52318" xr:uid="{20E62089-EE72-4E0C-B399-276D9EB9067A}"/>
    <cellStyle name="40% - uthevingsfarge 2 72" xfId="52319" xr:uid="{ACD7DF8A-0F73-4731-BBC7-8AE20F5A6D87}"/>
    <cellStyle name="40% - uthevingsfarge 2 73" xfId="52320" xr:uid="{3DA70FD7-B95F-4EE4-A3F3-958382223DDF}"/>
    <cellStyle name="40% - uthevingsfarge 2 74" xfId="52321" xr:uid="{B9E41CA9-FC1F-4364-A30A-BB5C05195B1B}"/>
    <cellStyle name="40% - uthevingsfarge 2 75" xfId="52322" xr:uid="{4BBDA648-36D6-40E5-BAE2-5E7AB6B57339}"/>
    <cellStyle name="40% - uthevingsfarge 2 76" xfId="52323" xr:uid="{73B3DAAF-E2D8-4D5C-AD7B-CF456A47ACE7}"/>
    <cellStyle name="40% - uthevingsfarge 2 77" xfId="52324" xr:uid="{CF4811DB-D378-40CA-9D5D-0B73B8155ED9}"/>
    <cellStyle name="40% - uthevingsfarge 2 78" xfId="52325" xr:uid="{E9EF9254-CC46-4423-8882-B6E8BC8FE8F2}"/>
    <cellStyle name="40% - uthevingsfarge 2 79" xfId="52326" xr:uid="{9200CBBE-9CEC-4E1C-9608-543878009575}"/>
    <cellStyle name="40% - uthevingsfarge 2 8" xfId="5226" xr:uid="{364836B2-5D83-4598-96D9-7C44B6A07672}"/>
    <cellStyle name="40% - uthevingsfarge 2 8 2" xfId="5227" xr:uid="{6FDD68A8-4A54-4612-BB56-5030AF3F3D4D}"/>
    <cellStyle name="40% - uthevingsfarge 2 8 2 2" xfId="19114" xr:uid="{096A0F4E-CD5C-4468-BC05-1E26F9C6D164}"/>
    <cellStyle name="40% - uthevingsfarge 2 8 2 3" xfId="52327" xr:uid="{17EE4190-9C94-469C-8912-6EB29DFB5751}"/>
    <cellStyle name="40% - uthevingsfarge 2 8 2_AVA DVA EL" xfId="19115" xr:uid="{A1CB291A-2333-441D-A462-B93BAB850DE7}"/>
    <cellStyle name="40% - uthevingsfarge 2 8 3" xfId="19116" xr:uid="{E144337B-F8EB-4D93-BB23-07D7C48556F9}"/>
    <cellStyle name="40% - uthevingsfarge 2 8 4" xfId="52328" xr:uid="{95F4468F-1410-4B52-A572-DE80EE76782D}"/>
    <cellStyle name="40% - uthevingsfarge 2 8_3. Chng in credit spreads" xfId="5228" xr:uid="{813B0279-A416-4C76-895F-39EAAF9B25F6}"/>
    <cellStyle name="40% - uthevingsfarge 2 80" xfId="52329" xr:uid="{48053F2A-1E75-4294-B1FD-37999366EFBF}"/>
    <cellStyle name="40% - uthevingsfarge 2 81" xfId="52330" xr:uid="{0C5EEEB7-E05A-44AA-BECC-7313DE3DC2E5}"/>
    <cellStyle name="40% - uthevingsfarge 2 82" xfId="52331" xr:uid="{7FCDE432-EB3C-49D5-9737-B3EF0FB6E61C}"/>
    <cellStyle name="40% - uthevingsfarge 2 83" xfId="52332" xr:uid="{4AF52CB6-17B6-4DA6-BA4E-480606B60FC5}"/>
    <cellStyle name="40% - uthevingsfarge 2 84" xfId="52333" xr:uid="{70BF8366-EA07-4553-8F2C-258C2ED61FD3}"/>
    <cellStyle name="40% - uthevingsfarge 2 85" xfId="52334" xr:uid="{655C9003-BD39-4EFF-A6EF-92A278B364BC}"/>
    <cellStyle name="40% - uthevingsfarge 2 86" xfId="52335" xr:uid="{13FB2630-1BAE-4742-9E40-E307025EBB2C}"/>
    <cellStyle name="40% - uthevingsfarge 2 87" xfId="52336" xr:uid="{A4EB3363-0248-4974-8756-8F43E8631CA0}"/>
    <cellStyle name="40% - uthevingsfarge 2 88" xfId="52337" xr:uid="{06939673-DB2D-4086-A758-0F488F2133CB}"/>
    <cellStyle name="40% - uthevingsfarge 2 89" xfId="52338" xr:uid="{2A97DFA6-3072-44C0-A006-1247C19B0A2F}"/>
    <cellStyle name="40% - uthevingsfarge 2 9" xfId="5229" xr:uid="{F4A195E6-D5B8-419D-9596-5F81737EE21B}"/>
    <cellStyle name="40% - uthevingsfarge 2 9 2" xfId="19117" xr:uid="{BB9042C7-5C56-488C-80A4-7E30F3E4EBE3}"/>
    <cellStyle name="40% - uthevingsfarge 2 9 2 2" xfId="19118" xr:uid="{E341D2EC-9AB8-445B-BC3C-DD99008C5DAB}"/>
    <cellStyle name="40% - uthevingsfarge 2 9 2 3" xfId="52339" xr:uid="{C5093D9E-9F66-4B87-9921-97AFDA7952C2}"/>
    <cellStyle name="40% - uthevingsfarge 2 9 2_AVA DVA EL" xfId="19119" xr:uid="{D88AA768-25A3-424D-85D4-F9A2E2144FD5}"/>
    <cellStyle name="40% - uthevingsfarge 2 9 3" xfId="19120" xr:uid="{30FA217D-91EB-4710-BA47-420D472B8CB5}"/>
    <cellStyle name="40% - uthevingsfarge 2 9 4" xfId="52340" xr:uid="{BD6D603F-6712-41C5-8C88-0D11BCCFDB30}"/>
    <cellStyle name="40% - uthevingsfarge 2 9_4Q16" xfId="19121" xr:uid="{6477F742-8B70-4EB6-9E00-9BF27BE8268D}"/>
    <cellStyle name="40% - uthevingsfarge 2 90" xfId="52341" xr:uid="{E93A1703-9B1F-4830-A735-535184E3BCC3}"/>
    <cellStyle name="40% - uthevingsfarge 2 91" xfId="52342" xr:uid="{F78190AD-AEDE-4C5A-9F6C-EF2DE09CDEA3}"/>
    <cellStyle name="40% - uthevingsfarge 2 92" xfId="52343" xr:uid="{E438AF82-F838-4819-99A6-EEC9A62A966B}"/>
    <cellStyle name="40% - uthevingsfarge 2 93" xfId="52344" xr:uid="{05C8FEDD-56EF-46CB-8895-D0D27917FE1B}"/>
    <cellStyle name="40% - uthevingsfarge 2 94" xfId="52345" xr:uid="{7386BF44-6BD3-4654-ADC2-84EFFFDF1ADC}"/>
    <cellStyle name="40% - uthevingsfarge 2 95" xfId="52346" xr:uid="{7072E6FA-99A2-4BDE-B4F1-D1DCB7B6ACD4}"/>
    <cellStyle name="40% - uthevingsfarge 2 96" xfId="52347" xr:uid="{1EBCEA36-39BD-4CCD-AB61-D3D32CC5D2BC}"/>
    <cellStyle name="40% - uthevingsfarge 2 97" xfId="52348" xr:uid="{814FB99C-6F2D-441B-8F69-AEE39D95DA94}"/>
    <cellStyle name="40% - uthevingsfarge 2 98" xfId="52349" xr:uid="{AF24A557-FB27-4AAF-A6C5-9BC802118776}"/>
    <cellStyle name="40% - uthevingsfarge 2 99" xfId="52350" xr:uid="{5BA906FB-547E-443D-8705-53F89DD1F0F9}"/>
    <cellStyle name="40% - uthevingsfarge 2_06.05" xfId="43850" xr:uid="{A0F0EFD8-0B24-4DD0-81CD-C0BF3A8481E9}"/>
    <cellStyle name="40% - uthevingsfarge 3" xfId="5230" xr:uid="{349752A6-2DA1-449D-9B7B-33A0E61D343A}"/>
    <cellStyle name="40% - uthevingsfarge 3 10" xfId="5231" xr:uid="{1FD9B1D6-09E7-4DD6-96E1-20035E486C63}"/>
    <cellStyle name="40% - uthevingsfarge 3 10 2" xfId="19122" xr:uid="{7B8D3ED6-9F6B-43BB-B7BE-A9B3ED20CC58}"/>
    <cellStyle name="40% - uthevingsfarge 3 10 2 2" xfId="19123" xr:uid="{6161AB37-DC3D-4264-B789-521E586D0177}"/>
    <cellStyle name="40% - uthevingsfarge 3 10 2 3" xfId="52351" xr:uid="{7ECAA3EB-392A-4287-80D6-36F64135A25A}"/>
    <cellStyle name="40% - uthevingsfarge 3 10 2_AVA DVA EL" xfId="19124" xr:uid="{091FAFB1-2007-4CDD-B30A-8E674BEA5AFC}"/>
    <cellStyle name="40% - uthevingsfarge 3 10 3" xfId="19125" xr:uid="{7E4C8F30-C277-4E0A-AB89-9B447D97A765}"/>
    <cellStyle name="40% - uthevingsfarge 3 10 4" xfId="52352" xr:uid="{817DBB25-A4C1-40BA-BB77-1643ABE57456}"/>
    <cellStyle name="40% - uthevingsfarge 3 10_4Q16" xfId="19126" xr:uid="{A0C27B4C-D6EC-4FC0-B3F6-5A4137DD362B}"/>
    <cellStyle name="40% - uthevingsfarge 3 100" xfId="52353" xr:uid="{CA978963-3EE8-4B9C-97C2-EF918CAE821B}"/>
    <cellStyle name="40% - uthevingsfarge 3 101" xfId="52354" xr:uid="{545909FA-B6F7-4C36-8F73-49D057B29BF5}"/>
    <cellStyle name="40% - uthevingsfarge 3 102" xfId="52355" xr:uid="{9006BD4D-0B8B-4FA7-87B0-507CC0809005}"/>
    <cellStyle name="40% - uthevingsfarge 3 103" xfId="52356" xr:uid="{AAC270F4-60C6-4158-B4B9-3564D35E8F6D}"/>
    <cellStyle name="40% - uthevingsfarge 3 104" xfId="52357" xr:uid="{C3472B61-56B5-4214-9B44-4BE61770976F}"/>
    <cellStyle name="40% - uthevingsfarge 3 105" xfId="52358" xr:uid="{10FA3A34-0E03-4B12-AEC6-08437E0B8A3B}"/>
    <cellStyle name="40% - uthevingsfarge 3 106" xfId="52359" xr:uid="{9163FC18-4392-484F-B20A-7D624F60375D}"/>
    <cellStyle name="40% - uthevingsfarge 3 107" xfId="52360" xr:uid="{2063E038-EC73-4749-A89E-13BD680E7FAF}"/>
    <cellStyle name="40% - uthevingsfarge 3 108" xfId="52361" xr:uid="{5C8CDE77-89D4-4EBB-ADFC-B21B0AB04D38}"/>
    <cellStyle name="40% - uthevingsfarge 3 109" xfId="52362" xr:uid="{3A6D2F0C-0481-4E97-A47B-08D6B128B416}"/>
    <cellStyle name="40% - uthevingsfarge 3 11" xfId="19127" xr:uid="{BF489CA2-1F07-47E6-8162-341D25F7765D}"/>
    <cellStyle name="40% - uthevingsfarge 3 11 2" xfId="19128" xr:uid="{9FF4220E-68BD-4121-8F37-F437BAB2572B}"/>
    <cellStyle name="40% - uthevingsfarge 3 11 2 2" xfId="19129" xr:uid="{071247C1-E64E-48F8-994F-A7806ABD3777}"/>
    <cellStyle name="40% - uthevingsfarge 3 11 2 3" xfId="52363" xr:uid="{ECDC5F2E-0F05-4ABF-BBF6-54F3F4AAE6E8}"/>
    <cellStyle name="40% - uthevingsfarge 3 11 2_AVA DVA EL" xfId="19130" xr:uid="{2483A1A2-F1FA-4F80-8B76-98BA7E6FD3ED}"/>
    <cellStyle name="40% - uthevingsfarge 3 11 3" xfId="19131" xr:uid="{23FFC6F0-06B0-4AAF-8A8D-4EBCB4F9C07D}"/>
    <cellStyle name="40% - uthevingsfarge 3 11 4" xfId="52364" xr:uid="{E6F9EBB3-C8E9-4F07-B628-53118FE2FECC}"/>
    <cellStyle name="40% - uthevingsfarge 3 11_4Q16" xfId="19132" xr:uid="{AC0E5772-91E0-4F77-9990-A3A622C65380}"/>
    <cellStyle name="40% - uthevingsfarge 3 110" xfId="52365" xr:uid="{BF093652-8E28-4D1A-999E-7DC3141F4B14}"/>
    <cellStyle name="40% - uthevingsfarge 3 111" xfId="52366" xr:uid="{1DF028E4-3766-41AB-BD80-A43B7DA80A92}"/>
    <cellStyle name="40% - uthevingsfarge 3 112" xfId="52367" xr:uid="{54E5C5B4-2A34-4049-8C5F-6125AE3A0AA0}"/>
    <cellStyle name="40% - uthevingsfarge 3 113" xfId="52368" xr:uid="{460C5DFA-350F-4279-B79E-1EC11DB71BF7}"/>
    <cellStyle name="40% - uthevingsfarge 3 114" xfId="52369" xr:uid="{71E2C739-910C-4E26-A345-A1D61345695F}"/>
    <cellStyle name="40% - uthevingsfarge 3 115" xfId="52370" xr:uid="{83ADFBA1-C940-47F6-8236-6488B3DD6F43}"/>
    <cellStyle name="40% - uthevingsfarge 3 116" xfId="52371" xr:uid="{04483BFC-CEBE-49A5-9198-992BD02BDE9F}"/>
    <cellStyle name="40% - uthevingsfarge 3 117" xfId="52372" xr:uid="{CA5D631A-07EF-4494-A908-2E37E435A9AA}"/>
    <cellStyle name="40% - uthevingsfarge 3 118" xfId="52373" xr:uid="{8526F3C8-91BC-468D-AA53-342CDE17ED44}"/>
    <cellStyle name="40% - uthevingsfarge 3 119" xfId="52374" xr:uid="{4A199E60-0C7F-44F6-A3F8-AA010DE34F3B}"/>
    <cellStyle name="40% - uthevingsfarge 3 12" xfId="19133" xr:uid="{1D37159A-4D4D-426A-9445-8F335134C804}"/>
    <cellStyle name="40% - uthevingsfarge 3 12 2" xfId="19134" xr:uid="{C07F2E18-B15D-4B56-B67F-5D31447C19B6}"/>
    <cellStyle name="40% - uthevingsfarge 3 12 2 2" xfId="19135" xr:uid="{FFEBEEEC-674E-4841-A529-91212D373FE4}"/>
    <cellStyle name="40% - uthevingsfarge 3 12 2 3" xfId="52375" xr:uid="{F6E9963C-D26A-4BDF-BEFC-A95F79F29D5B}"/>
    <cellStyle name="40% - uthevingsfarge 3 12 2_AVA DVA EL" xfId="19136" xr:uid="{A37FDBCE-CE06-4E6E-9BFB-0B7D64551D2C}"/>
    <cellStyle name="40% - uthevingsfarge 3 12 3" xfId="19137" xr:uid="{90893A58-CFF5-4496-8C47-E75BB76458D8}"/>
    <cellStyle name="40% - uthevingsfarge 3 12 4" xfId="52376" xr:uid="{281A104F-97A6-4909-93ED-EC7237AF91FF}"/>
    <cellStyle name="40% - uthevingsfarge 3 12_4Q16" xfId="19138" xr:uid="{1279A918-9BE0-4A17-B409-531BF8D74AD6}"/>
    <cellStyle name="40% - uthevingsfarge 3 120" xfId="52377" xr:uid="{AB9194CC-BD75-49E0-A3FF-E744D9FCF8D8}"/>
    <cellStyle name="40% - uthevingsfarge 3 121" xfId="52378" xr:uid="{1C97B494-BCE9-4043-9245-7E2FC4205427}"/>
    <cellStyle name="40% - uthevingsfarge 3 122" xfId="52379" xr:uid="{BEC74A9E-D43F-4EC4-86A8-1382315D82DA}"/>
    <cellStyle name="40% - uthevingsfarge 3 123" xfId="52380" xr:uid="{165C4CCD-70AB-441D-A186-7F8E2BC04B28}"/>
    <cellStyle name="40% - uthevingsfarge 3 124" xfId="52381" xr:uid="{4C24C28D-99A4-4B37-B5B7-E9FCC7265EE6}"/>
    <cellStyle name="40% - uthevingsfarge 3 125" xfId="52382" xr:uid="{40B0BDB7-40D3-419C-A4D8-0BEEB39C986C}"/>
    <cellStyle name="40% - uthevingsfarge 3 126" xfId="52383" xr:uid="{B34BB182-B818-4E79-BDDF-DEA95F08AA09}"/>
    <cellStyle name="40% - uthevingsfarge 3 127" xfId="52384" xr:uid="{D3EC50E8-2C8E-4882-9E32-7B51A8FD2AFB}"/>
    <cellStyle name="40% - uthevingsfarge 3 128" xfId="52385" xr:uid="{923C3993-4D56-41F8-AA20-949DC961F0BF}"/>
    <cellStyle name="40% - uthevingsfarge 3 129" xfId="52386" xr:uid="{D7F35E27-6899-4258-8D76-8926FB84ADF3}"/>
    <cellStyle name="40% - uthevingsfarge 3 13" xfId="19139" xr:uid="{92E69173-7687-43A6-89F1-C195A020587E}"/>
    <cellStyle name="40% - uthevingsfarge 3 13 2" xfId="19140" xr:uid="{D703143F-DC23-4D43-9085-2D7D3F40864E}"/>
    <cellStyle name="40% - uthevingsfarge 3 13 2 2" xfId="19141" xr:uid="{B3AF2266-6DE4-4E0E-8360-75AB3878C6FE}"/>
    <cellStyle name="40% - uthevingsfarge 3 13 2 3" xfId="52387" xr:uid="{B1BBFACA-AB77-418D-B158-5115340BF3D5}"/>
    <cellStyle name="40% - uthevingsfarge 3 13 2_AVA DVA EL" xfId="19142" xr:uid="{3920D08D-646C-47A8-9719-D917CAE6E05E}"/>
    <cellStyle name="40% - uthevingsfarge 3 13 3" xfId="19143" xr:uid="{716F48EB-710B-4157-8413-0A684A638672}"/>
    <cellStyle name="40% - uthevingsfarge 3 13 4" xfId="52388" xr:uid="{833EA448-BA83-44C9-9312-118DA9E90806}"/>
    <cellStyle name="40% - uthevingsfarge 3 13_4Q16" xfId="19144" xr:uid="{2F9C1027-2CE5-4751-B786-250599759C91}"/>
    <cellStyle name="40% - uthevingsfarge 3 130" xfId="52389" xr:uid="{48C2FAA2-44CD-494F-A5C2-CC81628BFD87}"/>
    <cellStyle name="40% - uthevingsfarge 3 131" xfId="52390" xr:uid="{798C8DDF-2C65-4AE7-B655-15DE476B0D2E}"/>
    <cellStyle name="40% - uthevingsfarge 3 132" xfId="52391" xr:uid="{9CB1BFE0-4BB9-4FCC-95E2-EF02C82668C0}"/>
    <cellStyle name="40% - uthevingsfarge 3 133" xfId="52392" xr:uid="{7E6E6E72-BE95-43EB-9536-8EC776B3E63C}"/>
    <cellStyle name="40% - uthevingsfarge 3 134" xfId="52393" xr:uid="{ED8161CC-3007-421F-A06D-842B0AC6475A}"/>
    <cellStyle name="40% - uthevingsfarge 3 135" xfId="52394" xr:uid="{984CCE77-A629-4C95-9A57-BA31D242AF85}"/>
    <cellStyle name="40% - uthevingsfarge 3 136" xfId="52395" xr:uid="{A803B0A2-E888-416D-AF51-B40076681767}"/>
    <cellStyle name="40% - uthevingsfarge 3 137" xfId="52396" xr:uid="{23CB2232-2B91-455F-ABD1-210D6E61FFC2}"/>
    <cellStyle name="40% - uthevingsfarge 3 138" xfId="52397" xr:uid="{4318754E-C6EE-4C1A-938B-5317B71504ED}"/>
    <cellStyle name="40% - uthevingsfarge 3 139" xfId="52398" xr:uid="{A0948CA0-E45D-4B45-A533-6A8B6EA8FD27}"/>
    <cellStyle name="40% - uthevingsfarge 3 14" xfId="19145" xr:uid="{9A5870C6-4B77-45A4-954B-4A80282B6F06}"/>
    <cellStyle name="40% - uthevingsfarge 3 14 2" xfId="19146" xr:uid="{330D27D4-DBCB-41AE-8A44-ACB9646CE782}"/>
    <cellStyle name="40% - uthevingsfarge 3 14 2 2" xfId="19147" xr:uid="{4CD3FC2D-72C2-481F-AF4A-9627FA793090}"/>
    <cellStyle name="40% - uthevingsfarge 3 14 2 3" xfId="52399" xr:uid="{575F2967-EE34-469D-A382-654F9F0FB962}"/>
    <cellStyle name="40% - uthevingsfarge 3 14 2_AVA DVA EL" xfId="19148" xr:uid="{F20F186D-EA69-4166-91EC-0780C8F23A06}"/>
    <cellStyle name="40% - uthevingsfarge 3 14 3" xfId="19149" xr:uid="{3AE1AA9D-8FFE-4096-99D0-05C68E43A2BE}"/>
    <cellStyle name="40% - uthevingsfarge 3 14 4" xfId="52400" xr:uid="{D88B568D-9544-4F99-81E4-BEF09556D1DC}"/>
    <cellStyle name="40% - uthevingsfarge 3 14_4Q16" xfId="19150" xr:uid="{AA974797-CFFF-4EA1-B0C5-F6FF02A69CAA}"/>
    <cellStyle name="40% - uthevingsfarge 3 140" xfId="52401" xr:uid="{5E733B75-0F88-4B6F-8460-FCF090553C8C}"/>
    <cellStyle name="40% - uthevingsfarge 3 141" xfId="52402" xr:uid="{C90ED306-809B-49E6-96FD-6716DFE6601F}"/>
    <cellStyle name="40% - uthevingsfarge 3 142" xfId="52403" xr:uid="{CE4079B3-1A4A-4555-B36E-E12EC52D6C49}"/>
    <cellStyle name="40% - uthevingsfarge 3 143" xfId="52404" xr:uid="{CEEFF801-F26F-4032-B3FA-E36E281A2A49}"/>
    <cellStyle name="40% - uthevingsfarge 3 144" xfId="52405" xr:uid="{596A9907-7640-477C-A3BC-A7E3941F9988}"/>
    <cellStyle name="40% - uthevingsfarge 3 145" xfId="52406" xr:uid="{78233F91-05C6-495D-9188-5ED0D7321156}"/>
    <cellStyle name="40% - uthevingsfarge 3 146" xfId="52407" xr:uid="{125A38DD-81E9-4A23-8735-EFE3DEE40228}"/>
    <cellStyle name="40% - uthevingsfarge 3 147" xfId="52408" xr:uid="{8A5C2A7D-BE3C-42AB-B3F7-4714B8BD6F5D}"/>
    <cellStyle name="40% - uthevingsfarge 3 148" xfId="52409" xr:uid="{165CED42-6AA9-4661-88B3-7FC96055E926}"/>
    <cellStyle name="40% - uthevingsfarge 3 149" xfId="52410" xr:uid="{FA7973A1-2543-458E-AC8A-33E8C571B697}"/>
    <cellStyle name="40% - uthevingsfarge 3 15" xfId="19151" xr:uid="{037087F6-88A5-451D-A8E1-C5AE5FD82CCD}"/>
    <cellStyle name="40% - uthevingsfarge 3 15 2" xfId="19152" xr:uid="{749A5A17-4145-4D39-977F-5E55EF4F8881}"/>
    <cellStyle name="40% - uthevingsfarge 3 15 2 2" xfId="19153" xr:uid="{9EE41D69-09A5-4469-9D9B-3EC3FB0483CC}"/>
    <cellStyle name="40% - uthevingsfarge 3 15 2 3" xfId="52411" xr:uid="{827B850C-BC92-41C4-A68E-728B1FE1C83C}"/>
    <cellStyle name="40% - uthevingsfarge 3 15 2_AVA DVA EL" xfId="19154" xr:uid="{42539012-F892-4B9E-A8D3-9D0CB75E9E29}"/>
    <cellStyle name="40% - uthevingsfarge 3 15 3" xfId="19155" xr:uid="{DFB1C90D-E821-4E76-AE17-BB1DFF79DA74}"/>
    <cellStyle name="40% - uthevingsfarge 3 15 4" xfId="52412" xr:uid="{C6C1CC70-0F08-40FF-A795-22873432BA5D}"/>
    <cellStyle name="40% - uthevingsfarge 3 15_4Q16" xfId="19156" xr:uid="{9A767F81-CA92-4035-ADB6-BAE5B4696F05}"/>
    <cellStyle name="40% - uthevingsfarge 3 150" xfId="52413" xr:uid="{73BDD1FF-9E9D-49EB-96D8-2A2451DFC789}"/>
    <cellStyle name="40% - uthevingsfarge 3 151" xfId="52414" xr:uid="{FEA2090B-BA00-4672-9215-F8449DD8E6A9}"/>
    <cellStyle name="40% - uthevingsfarge 3 152" xfId="52415" xr:uid="{460CD431-F0C7-4916-AE1B-C0003640B3E7}"/>
    <cellStyle name="40% - uthevingsfarge 3 153" xfId="52416" xr:uid="{38670AC9-4B5A-4E94-9D41-25DCBEA8CF45}"/>
    <cellStyle name="40% - uthevingsfarge 3 154" xfId="52417" xr:uid="{09B25017-A1A9-4202-BE90-20697DFDDDB4}"/>
    <cellStyle name="40% - uthevingsfarge 3 155" xfId="52418" xr:uid="{A7566C6D-976F-4589-80A6-60C0050E4329}"/>
    <cellStyle name="40% - uthevingsfarge 3 156" xfId="52419" xr:uid="{CCFFCD89-8163-4D79-8E0F-C4FF7FCAD60E}"/>
    <cellStyle name="40% - uthevingsfarge 3 157" xfId="52420" xr:uid="{221518DB-882E-413B-A83D-F93C63210423}"/>
    <cellStyle name="40% - uthevingsfarge 3 158" xfId="52421" xr:uid="{C84DBE21-A9FE-4672-A752-E87D63389117}"/>
    <cellStyle name="40% - uthevingsfarge 3 159" xfId="52422" xr:uid="{06F2248F-2941-4D39-B2DB-60C1C5D391AF}"/>
    <cellStyle name="40% - uthevingsfarge 3 16" xfId="19157" xr:uid="{AA8DAF69-C3C3-45A5-847C-DE8562D8CE8E}"/>
    <cellStyle name="40% - uthevingsfarge 3 16 2" xfId="19158" xr:uid="{D0FBDE04-ADC8-453E-A5DC-C6E349613E30}"/>
    <cellStyle name="40% - uthevingsfarge 3 16 2 2" xfId="19159" xr:uid="{BD12C18D-5395-45DA-ABD1-9AA7ADDD2923}"/>
    <cellStyle name="40% - uthevingsfarge 3 16 2 3" xfId="52423" xr:uid="{AD4FCA4E-27ED-454F-BF89-1D648232F982}"/>
    <cellStyle name="40% - uthevingsfarge 3 16 2_AVA DVA EL" xfId="19160" xr:uid="{C00B9573-F3D6-49F8-93F6-65A0BFD61AC2}"/>
    <cellStyle name="40% - uthevingsfarge 3 16 3" xfId="19161" xr:uid="{BF5AADC7-123B-4F28-997C-9CB6306F8119}"/>
    <cellStyle name="40% - uthevingsfarge 3 16 4" xfId="52424" xr:uid="{6E0ACDC2-AC00-48F4-94C6-E7CD95AA381D}"/>
    <cellStyle name="40% - uthevingsfarge 3 16_4Q16" xfId="19162" xr:uid="{F70122F7-AA3D-49B9-9796-B923EB145CAE}"/>
    <cellStyle name="40% - uthevingsfarge 3 160" xfId="52425" xr:uid="{081EB9B8-7BC5-4252-BFBD-DC4D0CBC1D46}"/>
    <cellStyle name="40% - uthevingsfarge 3 161" xfId="52426" xr:uid="{10201CF5-AACC-4C52-AA98-F5206EEC813A}"/>
    <cellStyle name="40% - uthevingsfarge 3 162" xfId="52427" xr:uid="{AB7F1B1F-35F0-4778-8D35-4690F93DD6B0}"/>
    <cellStyle name="40% - uthevingsfarge 3 163" xfId="52428" xr:uid="{65BF9680-6DFA-4A37-AEB4-1F9504902FB2}"/>
    <cellStyle name="40% - uthevingsfarge 3 164" xfId="52429" xr:uid="{87003B84-C168-45B1-AEBE-8EF1BA55D237}"/>
    <cellStyle name="40% - uthevingsfarge 3 165" xfId="52430" xr:uid="{C4647EB7-5DD0-464A-AC21-197CEA89C508}"/>
    <cellStyle name="40% - uthevingsfarge 3 166" xfId="52431" xr:uid="{9A14CFA4-A42D-45E8-BE9E-E06BC34685BC}"/>
    <cellStyle name="40% - uthevingsfarge 3 167" xfId="52432" xr:uid="{85581CBD-56D7-43AA-AE6E-1CFEC97DA893}"/>
    <cellStyle name="40% - uthevingsfarge 3 168" xfId="52433" xr:uid="{8F2CFB71-E533-4E11-8269-93C2E6A2CD77}"/>
    <cellStyle name="40% - uthevingsfarge 3 169" xfId="52434" xr:uid="{4CCD6FD1-3703-4DD4-A914-19ECE498EE7E}"/>
    <cellStyle name="40% - uthevingsfarge 3 17" xfId="19163" xr:uid="{83B5E12B-1B04-4D2B-864A-99E64712DD67}"/>
    <cellStyle name="40% - uthevingsfarge 3 17 2" xfId="19164" xr:uid="{93734803-192B-4F93-9B09-A47E86DD8D6F}"/>
    <cellStyle name="40% - uthevingsfarge 3 17 2 2" xfId="19165" xr:uid="{D1A6D8A2-9758-441D-B28C-85A0C0A6A3D5}"/>
    <cellStyle name="40% - uthevingsfarge 3 17 2 3" xfId="52435" xr:uid="{B59BA75B-C627-4581-BEE9-874FF733EF12}"/>
    <cellStyle name="40% - uthevingsfarge 3 17 2_AVA DVA EL" xfId="19166" xr:uid="{D17CC3D6-2669-4B59-935A-83DBAD8E4032}"/>
    <cellStyle name="40% - uthevingsfarge 3 17 3" xfId="19167" xr:uid="{E61F488D-C48E-4F64-9C20-9D585961057D}"/>
    <cellStyle name="40% - uthevingsfarge 3 17 4" xfId="52436" xr:uid="{8016EBCC-B0B2-4CCF-8B0A-96AE775C3466}"/>
    <cellStyle name="40% - uthevingsfarge 3 17_4Q16" xfId="19168" xr:uid="{284A328A-884D-41CF-AFDC-A677F682DEF9}"/>
    <cellStyle name="40% - uthevingsfarge 3 170" xfId="52437" xr:uid="{6E9D3309-7EE1-4D41-9D05-ADB68F47CFC5}"/>
    <cellStyle name="40% - uthevingsfarge 3 171" xfId="52438" xr:uid="{25F9DB03-A9E4-42F3-AA48-398D340A4BEB}"/>
    <cellStyle name="40% - uthevingsfarge 3 172" xfId="52439" xr:uid="{76ED2063-4BDF-4609-BDBD-8E6CA1CFD46D}"/>
    <cellStyle name="40% - uthevingsfarge 3 173" xfId="52440" xr:uid="{E1900D72-EC13-4B06-B969-E08C497FFDAE}"/>
    <cellStyle name="40% - uthevingsfarge 3 174" xfId="52441" xr:uid="{049712A7-391B-4D21-AB6D-755E6A55EDF1}"/>
    <cellStyle name="40% - uthevingsfarge 3 175" xfId="52442" xr:uid="{81C57588-6094-42CE-9129-61AF9A4E76CE}"/>
    <cellStyle name="40% - uthevingsfarge 3 176" xfId="52443" xr:uid="{8309696D-D85E-4312-838F-BB0A02F6AD10}"/>
    <cellStyle name="40% - uthevingsfarge 3 177" xfId="52444" xr:uid="{AF8D3BF4-E07F-4139-9A9A-3F02C119F3F1}"/>
    <cellStyle name="40% - uthevingsfarge 3 178" xfId="52445" xr:uid="{5DAA8AC2-54D9-41D6-B9CB-F6B072256F0F}"/>
    <cellStyle name="40% - uthevingsfarge 3 179" xfId="52446" xr:uid="{AADCAB20-A34A-45CD-9BC2-C20BFAF615AA}"/>
    <cellStyle name="40% - uthevingsfarge 3 18" xfId="19169" xr:uid="{8719FED7-5A1C-42E7-84BC-3C254C06781A}"/>
    <cellStyle name="40% - uthevingsfarge 3 18 2" xfId="19170" xr:uid="{1AC1FA8B-3587-4A28-AC35-0D36FC095AB3}"/>
    <cellStyle name="40% - uthevingsfarge 3 18 2 2" xfId="19171" xr:uid="{0394FDBB-EB29-4342-92D7-717CB7B27093}"/>
    <cellStyle name="40% - uthevingsfarge 3 18 2 3" xfId="52447" xr:uid="{7DBAB3BD-4BFB-4B05-8150-2DF11834F774}"/>
    <cellStyle name="40% - uthevingsfarge 3 18 2_AVA DVA EL" xfId="19172" xr:uid="{7FC0C673-E74D-42DA-9B82-10F890B9B723}"/>
    <cellStyle name="40% - uthevingsfarge 3 18 3" xfId="19173" xr:uid="{3CCF21F8-D10C-4DF9-9AF7-9A2C6DB2B9DF}"/>
    <cellStyle name="40% - uthevingsfarge 3 18 4" xfId="52448" xr:uid="{7391D2C6-7964-4C33-930A-51A0D5F982B6}"/>
    <cellStyle name="40% - uthevingsfarge 3 18_4Q16" xfId="19174" xr:uid="{65736F32-1306-4B76-90D9-6C75AFEDDBB7}"/>
    <cellStyle name="40% - uthevingsfarge 3 180" xfId="52449" xr:uid="{082ED3B4-A13B-425F-A6F4-77A180A30D7D}"/>
    <cellStyle name="40% - uthevingsfarge 3 181" xfId="52450" xr:uid="{2032E3F9-32CA-4B5A-87E2-94EDCC7D8FE5}"/>
    <cellStyle name="40% - uthevingsfarge 3 182" xfId="52451" xr:uid="{1C626A04-E8ED-46D2-9DE5-6626A419A00D}"/>
    <cellStyle name="40% - uthevingsfarge 3 183" xfId="52452" xr:uid="{05E9EB39-CC6D-49D1-955B-71C773530BCB}"/>
    <cellStyle name="40% - uthevingsfarge 3 184" xfId="52453" xr:uid="{9268EDDA-06B6-43F4-A035-F1A08B8F5A64}"/>
    <cellStyle name="40% - uthevingsfarge 3 185" xfId="52454" xr:uid="{B8572872-0EB9-46C3-9A48-36A59A90AB3B}"/>
    <cellStyle name="40% - uthevingsfarge 3 186" xfId="52455" xr:uid="{D275676B-CCBE-4C1C-A2A2-E3B99079F994}"/>
    <cellStyle name="40% - uthevingsfarge 3 187" xfId="52456" xr:uid="{6F2E76A1-32D7-4477-883C-D5F549AB3B56}"/>
    <cellStyle name="40% - uthevingsfarge 3 188" xfId="52457" xr:uid="{8E45F3BF-DCA4-4560-A0FE-4500484A962C}"/>
    <cellStyle name="40% - uthevingsfarge 3 189" xfId="52458" xr:uid="{25C90AE0-0999-4E4B-A07D-C8A67BC17FA8}"/>
    <cellStyle name="40% - uthevingsfarge 3 19" xfId="19175" xr:uid="{11505AB1-0CBF-441A-A6BC-1633752F97A7}"/>
    <cellStyle name="40% - uthevingsfarge 3 19 2" xfId="19176" xr:uid="{EA786BDB-B745-4FBC-9861-FC33F6E64B7F}"/>
    <cellStyle name="40% - uthevingsfarge 3 19 2 2" xfId="19177" xr:uid="{20D97DCF-A47B-445C-83E6-8E4DBAE3879F}"/>
    <cellStyle name="40% - uthevingsfarge 3 19 2 3" xfId="52459" xr:uid="{F6FCFAE7-0B8B-4081-978E-5FD4977F2AB0}"/>
    <cellStyle name="40% - uthevingsfarge 3 19 2_AVA DVA EL" xfId="19178" xr:uid="{A21A2B7B-AE34-45D6-97DC-44673A9D4CA0}"/>
    <cellStyle name="40% - uthevingsfarge 3 19 3" xfId="19179" xr:uid="{91078031-CFE9-4A23-9194-F7EA538AB21A}"/>
    <cellStyle name="40% - uthevingsfarge 3 19 4" xfId="52460" xr:uid="{12F0B506-EE5D-4CAB-8B27-3CF6F33FBECE}"/>
    <cellStyle name="40% - uthevingsfarge 3 19_4Q16" xfId="19180" xr:uid="{6A119963-348F-4FCF-9005-34D5F8025F7C}"/>
    <cellStyle name="40% - uthevingsfarge 3 190" xfId="52461" xr:uid="{206617D9-59F9-47B2-850F-3E20D821D92B}"/>
    <cellStyle name="40% - uthevingsfarge 3 191" xfId="52462" xr:uid="{DBCF6450-CDED-42C1-B117-F2FDAD2FD0D3}"/>
    <cellStyle name="40% - uthevingsfarge 3 192" xfId="52463" xr:uid="{0B914F64-15C2-40C4-AEC3-C67020D15D92}"/>
    <cellStyle name="40% - uthevingsfarge 3 193" xfId="52464" xr:uid="{C5F1C579-4311-45D6-827D-8574560CB7B4}"/>
    <cellStyle name="40% - uthevingsfarge 3 194" xfId="52465" xr:uid="{20FF9A72-68E6-4AF4-8DD5-0E72F9763FA3}"/>
    <cellStyle name="40% - uthevingsfarge 3 195" xfId="52466" xr:uid="{5C36D427-588F-4926-841B-D48195CD7B23}"/>
    <cellStyle name="40% - uthevingsfarge 3 196" xfId="52467" xr:uid="{07EAA004-3D96-45CD-A10C-931E3CCEDC8E}"/>
    <cellStyle name="40% - uthevingsfarge 3 197" xfId="52468" xr:uid="{1D3AA4ED-3444-4E83-B8B5-BE5A354F3758}"/>
    <cellStyle name="40% - uthevingsfarge 3 198" xfId="52469" xr:uid="{5706C337-E37E-460E-91D8-6EBCD26C095B}"/>
    <cellStyle name="40% - uthevingsfarge 3 199" xfId="52470" xr:uid="{D31EAA4E-B551-4597-AD57-958EFEA728FB}"/>
    <cellStyle name="40% - uthevingsfarge 3 2" xfId="5232" xr:uid="{759969C5-687C-41B7-A661-DECE75CB993F}"/>
    <cellStyle name="40% - uthevingsfarge 3 2 10" xfId="19181" xr:uid="{A6E26282-6535-46EA-9B8F-AD0BCDB77B7D}"/>
    <cellStyle name="40% - uthevingsfarge 3 2 10 2" xfId="19182" xr:uid="{5A8024B4-B4BC-40F5-B766-0037A43A13EA}"/>
    <cellStyle name="40% - uthevingsfarge 3 2 10 3" xfId="19183" xr:uid="{65D74579-4E2B-44AF-82E9-2C9E8C9F6994}"/>
    <cellStyle name="40% - uthevingsfarge 3 2 10_AVA DVA EL" xfId="19184" xr:uid="{3D4C7B61-88C3-4B36-818D-E26F54C13920}"/>
    <cellStyle name="40% - uthevingsfarge 3 2 11" xfId="19185" xr:uid="{B4FFFABC-8642-4E6B-90B3-E6D43F51E804}"/>
    <cellStyle name="40% - uthevingsfarge 3 2 12" xfId="19186" xr:uid="{2DC09FD6-1F4F-4206-8698-286ACF9BD16B}"/>
    <cellStyle name="40% - uthevingsfarge 3 2 2" xfId="5233" xr:uid="{8126F598-A376-4998-8810-815F0FF0568A}"/>
    <cellStyle name="40% - uthevingsfarge 3 2 2 2" xfId="5234" xr:uid="{6A8C60B0-8D24-41A9-BA0D-85577ED0AD8C}"/>
    <cellStyle name="40% - uthevingsfarge 3 2 2 2 2" xfId="5235" xr:uid="{B0F8D2CE-A68F-46D0-BF8B-06A056B520E5}"/>
    <cellStyle name="40% - uthevingsfarge 3 2 2 2 2 2" xfId="5236" xr:uid="{B7C0C470-9E39-4BF0-AF96-23B7F5D87A61}"/>
    <cellStyle name="40% - uthevingsfarge 3 2 2 2 2 2 2" xfId="5237" xr:uid="{5EC73C2D-D3DD-4D00-8F88-310FAECDDE22}"/>
    <cellStyle name="40% - uthevingsfarge 3 2 2 2 2 2 2 2" xfId="43851" xr:uid="{45D5A2E6-63A0-43A4-8516-1C1A4491D4F1}"/>
    <cellStyle name="40% - uthevingsfarge 3 2 2 2 2 2 2 2 2" xfId="43852" xr:uid="{76DB941B-4F01-4621-94EA-A0AF1FA8A2DF}"/>
    <cellStyle name="40% - uthevingsfarge 3 2 2 2 2 2 2 3" xfId="43853" xr:uid="{831C12E0-16AB-43FC-9F27-57188E6FA497}"/>
    <cellStyle name="40% - uthevingsfarge 3 2 2 2 2 2 2 4" xfId="43854" xr:uid="{A12AA586-CCE2-493A-A472-54CB7B389F0F}"/>
    <cellStyle name="40% - uthevingsfarge 3 2 2 2 2 2 2_Expenses" xfId="58284" xr:uid="{5BE051BA-E40C-4F0F-BBB0-7D7A6836C4EF}"/>
    <cellStyle name="40% - uthevingsfarge 3 2 2 2 2 2 3" xfId="43855" xr:uid="{82F81DDB-7E92-45F0-85BB-2CDB8F767669}"/>
    <cellStyle name="40% - uthevingsfarge 3 2 2 2 2 2 3 2" xfId="43856" xr:uid="{238230F2-0AA8-4291-A376-7A6C582A51B3}"/>
    <cellStyle name="40% - uthevingsfarge 3 2 2 2 2 2 4" xfId="43857" xr:uid="{4B323FAD-7195-4D52-8693-777531DFB04A}"/>
    <cellStyle name="40% - uthevingsfarge 3 2 2 2 2 2 5" xfId="43858" xr:uid="{02EA0A7B-8B8A-445E-BCB7-3C3BBB7AD57D}"/>
    <cellStyle name="40% - uthevingsfarge 3 2 2 2 2 2 6" xfId="43859" xr:uid="{82FA114E-E364-437A-B93B-F8C3C062A38A}"/>
    <cellStyle name="40% - uthevingsfarge 3 2 2 2 2 2_3. Chng in credit spreads" xfId="5238" xr:uid="{291EC298-ACD7-44A6-8441-DB826097711F}"/>
    <cellStyle name="40% - uthevingsfarge 3 2 2 2 2 3" xfId="5239" xr:uid="{31CE5203-2AA7-4167-B621-8BC71DCF291A}"/>
    <cellStyle name="40% - uthevingsfarge 3 2 2 2 2 3 2" xfId="43860" xr:uid="{69070B3C-E22D-4611-ABF5-2D9DAE4ABC38}"/>
    <cellStyle name="40% - uthevingsfarge 3 2 2 2 2 3 2 2" xfId="43861" xr:uid="{2E00A7AD-38E1-4710-80E7-459E6ED4598D}"/>
    <cellStyle name="40% - uthevingsfarge 3 2 2 2 2 3 3" xfId="43862" xr:uid="{3D12F119-40DC-4CC3-B2D1-4581A053B76D}"/>
    <cellStyle name="40% - uthevingsfarge 3 2 2 2 2 3 4" xfId="43863" xr:uid="{A14D4175-BE0F-4303-A109-B58318CAE6D1}"/>
    <cellStyle name="40% - uthevingsfarge 3 2 2 2 2 3_Expenses" xfId="58285" xr:uid="{FC2E18B9-FB69-405A-BBF2-25CC32E9734B}"/>
    <cellStyle name="40% - uthevingsfarge 3 2 2 2 2 4" xfId="43864" xr:uid="{6B7C0FCD-4B5D-408D-8B58-664055988EFE}"/>
    <cellStyle name="40% - uthevingsfarge 3 2 2 2 2 4 2" xfId="43865" xr:uid="{DAFBD614-132C-4CB1-A534-8B5B57CE53A9}"/>
    <cellStyle name="40% - uthevingsfarge 3 2 2 2 2 5" xfId="43866" xr:uid="{6D194AEF-BE31-43D4-88FF-72F6F47DA46E}"/>
    <cellStyle name="40% - uthevingsfarge 3 2 2 2 2 6" xfId="43867" xr:uid="{305B9EA8-3B9C-477D-ADCD-6B05231D23C0}"/>
    <cellStyle name="40% - uthevingsfarge 3 2 2 2 2 7" xfId="43868" xr:uid="{62971CED-295F-4CAF-871C-860B3D08049B}"/>
    <cellStyle name="40% - uthevingsfarge 3 2 2 2 2_3. Chng in credit spreads" xfId="5240" xr:uid="{5A8694E4-3747-4005-B3A4-C2608CBE9FB3}"/>
    <cellStyle name="40% - uthevingsfarge 3 2 2 2 3" xfId="5241" xr:uid="{148F51D0-2B06-465A-878F-E798DD6612B8}"/>
    <cellStyle name="40% - uthevingsfarge 3 2 2 2 3 2" xfId="5242" xr:uid="{2CB84595-6489-4463-966A-8E55729A57D7}"/>
    <cellStyle name="40% - uthevingsfarge 3 2 2 2 3 2 2" xfId="5243" xr:uid="{678399C4-857E-47BA-B555-2FFC02E67E7A}"/>
    <cellStyle name="40% - uthevingsfarge 3 2 2 2 3 2 2 2" xfId="43869" xr:uid="{396AFEDF-0FBC-4815-91F8-4E1185F239A5}"/>
    <cellStyle name="40% - uthevingsfarge 3 2 2 2 3 2 2_Expenses" xfId="58286" xr:uid="{6A349BE4-B941-48CB-BFA2-923BEF0B781B}"/>
    <cellStyle name="40% - uthevingsfarge 3 2 2 2 3 2 3" xfId="43870" xr:uid="{F4CE585E-207A-47F3-84E7-2CF3C81EC888}"/>
    <cellStyle name="40% - uthevingsfarge 3 2 2 2 3 2 4" xfId="43871" xr:uid="{F9D0334A-A046-45BE-A3C9-7092181E7003}"/>
    <cellStyle name="40% - uthevingsfarge 3 2 2 2 3 2_3. Chng in credit spreads" xfId="5244" xr:uid="{310652D8-E2FE-4063-B95D-62C005465B56}"/>
    <cellStyle name="40% - uthevingsfarge 3 2 2 2 3 3" xfId="5245" xr:uid="{90830EB7-CB39-48BB-85E5-E0A4E01FEFF4}"/>
    <cellStyle name="40% - uthevingsfarge 3 2 2 2 3 3 2" xfId="43872" xr:uid="{FCB698D7-448B-4DA0-A6FB-A86461BD0A67}"/>
    <cellStyle name="40% - uthevingsfarge 3 2 2 2 3 3_Expenses" xfId="58287" xr:uid="{DE123333-176A-4B7C-9734-37C62439DC29}"/>
    <cellStyle name="40% - uthevingsfarge 3 2 2 2 3 4" xfId="43873" xr:uid="{94FA51D9-73C3-4DE1-9C2F-33C0C3E2CCEE}"/>
    <cellStyle name="40% - uthevingsfarge 3 2 2 2 3 5" xfId="43874" xr:uid="{BA1D8500-99FA-4A2A-9B3A-C1453BB40C4C}"/>
    <cellStyle name="40% - uthevingsfarge 3 2 2 2 3 6" xfId="43875" xr:uid="{2E0B234D-3705-45D2-A553-00E332B69BE2}"/>
    <cellStyle name="40% - uthevingsfarge 3 2 2 2 3_3. Chng in credit spreads" xfId="5246" xr:uid="{505770D8-5149-41EC-8655-5292BAE7F6C3}"/>
    <cellStyle name="40% - uthevingsfarge 3 2 2 2 4" xfId="5247" xr:uid="{92359978-DF80-41A1-AFF2-06FF3D720C41}"/>
    <cellStyle name="40% - uthevingsfarge 3 2 2 2 4 2" xfId="5248" xr:uid="{3F3DBB6E-4EF7-4E00-B8DD-80B8D1582118}"/>
    <cellStyle name="40% - uthevingsfarge 3 2 2 2 4 2 2" xfId="43876" xr:uid="{5E94E8DF-82A2-40E4-BDC1-3D2947531761}"/>
    <cellStyle name="40% - uthevingsfarge 3 2 2 2 4 2_Expenses" xfId="58288" xr:uid="{FAD74777-A1BC-4B81-AD9B-86675DBF4A99}"/>
    <cellStyle name="40% - uthevingsfarge 3 2 2 2 4 3" xfId="19187" xr:uid="{535D1FB2-F252-443B-B486-54240CB55F48}"/>
    <cellStyle name="40% - uthevingsfarge 3 2 2 2 4 4" xfId="43877" xr:uid="{508EA60D-B566-4C7A-BC7C-F16EF7941D9E}"/>
    <cellStyle name="40% - uthevingsfarge 3 2 2 2 4_3. Chng in credit spreads" xfId="5249" xr:uid="{00A0AA7A-0DE8-432C-A0D4-CAA2EAFF04C9}"/>
    <cellStyle name="40% - uthevingsfarge 3 2 2 2 5" xfId="5250" xr:uid="{80D6B3B3-BA6A-4638-982D-ABF8D87872C6}"/>
    <cellStyle name="40% - uthevingsfarge 3 2 2 2 5 2" xfId="5251" xr:uid="{479BA1DC-63E4-4482-85BE-1CA92F286FF1}"/>
    <cellStyle name="40% - uthevingsfarge 3 2 2 2 5 3" xfId="19188" xr:uid="{0667A199-EE5A-4AF4-A3CC-06E0B59476BF}"/>
    <cellStyle name="40% - uthevingsfarge 3 2 2 2 5_3. Chng in credit spreads" xfId="5252" xr:uid="{D3D9CD72-3FBF-4985-A226-15298A9F4174}"/>
    <cellStyle name="40% - uthevingsfarge 3 2 2 2 6" xfId="5253" xr:uid="{72FCCB27-AED4-4BB5-BCF3-A8A71BE37C0C}"/>
    <cellStyle name="40% - uthevingsfarge 3 2 2 2 7" xfId="19189" xr:uid="{574740C2-650B-4E7A-B597-22891ADCD07C}"/>
    <cellStyle name="40% - uthevingsfarge 3 2 2 2 8" xfId="43878" xr:uid="{9A6219EE-835B-453C-A7E5-4B9BECE891F0}"/>
    <cellStyle name="40% - uthevingsfarge 3 2 2 2_3. Chng in credit spreads" xfId="5254" xr:uid="{D6FCF583-3BA7-4CBA-A274-6DC881138975}"/>
    <cellStyle name="40% - uthevingsfarge 3 2 2 3" xfId="5255" xr:uid="{FB2B68B9-1580-4AFE-B02A-818CE378A232}"/>
    <cellStyle name="40% - uthevingsfarge 3 2 2 3 2" xfId="5256" xr:uid="{A0071672-25B3-4FE9-BEF0-541334C8CF1C}"/>
    <cellStyle name="40% - uthevingsfarge 3 2 2 3 2 2" xfId="5257" xr:uid="{A315AE77-4E3A-4C9E-A76E-1BE47AF5DFBA}"/>
    <cellStyle name="40% - uthevingsfarge 3 2 2 3 2_3. Chng in credit spreads" xfId="5258" xr:uid="{DBF60161-BEAC-43A8-B7FF-A1D3FF2FF2E6}"/>
    <cellStyle name="40% - uthevingsfarge 3 2 2 3 3" xfId="5259" xr:uid="{303209CA-C728-4FA7-A36D-7B0D5651ECCC}"/>
    <cellStyle name="40% - uthevingsfarge 3 2 2 3_3. Chng in credit spreads" xfId="5260" xr:uid="{803B2F07-5E04-463B-AB79-AF2AD963DCA8}"/>
    <cellStyle name="40% - uthevingsfarge 3 2 2 4" xfId="5261" xr:uid="{A2EE87D5-495D-4FA7-867F-55389D89933C}"/>
    <cellStyle name="40% - uthevingsfarge 3 2 2 4 2" xfId="5262" xr:uid="{DFAF0E2D-CD6F-48F6-82AE-800C43404A4D}"/>
    <cellStyle name="40% - uthevingsfarge 3 2 2 4 2 2" xfId="5263" xr:uid="{ABDC560A-D84B-4E32-AE87-F235E7332960}"/>
    <cellStyle name="40% - uthevingsfarge 3 2 2 4 2_3. Chng in credit spreads" xfId="5264" xr:uid="{87146F33-92A5-4D98-A569-13EDAD89E5FA}"/>
    <cellStyle name="40% - uthevingsfarge 3 2 2 4 3" xfId="5265" xr:uid="{036DECD7-B647-4502-AE3A-5C47A78A14DD}"/>
    <cellStyle name="40% - uthevingsfarge 3 2 2 4_3. Chng in credit spreads" xfId="5266" xr:uid="{F1724FBD-154C-4529-9FB6-B522B7CAED9B}"/>
    <cellStyle name="40% - uthevingsfarge 3 2 2 5" xfId="5267" xr:uid="{267BD03E-481C-4347-9429-5BFEDEEAE3BE}"/>
    <cellStyle name="40% - uthevingsfarge 3 2 2 5 2" xfId="5268" xr:uid="{E44582C5-B334-4888-9132-881B1106C52B}"/>
    <cellStyle name="40% - uthevingsfarge 3 2 2 5 2 2" xfId="5269" xr:uid="{8C874FF6-F402-4BD2-A7B7-566AB904CBEE}"/>
    <cellStyle name="40% - uthevingsfarge 3 2 2 5 2_3. Chng in credit spreads" xfId="5270" xr:uid="{BCA61E39-824A-442D-8468-ECB2FEE08109}"/>
    <cellStyle name="40% - uthevingsfarge 3 2 2 5 3" xfId="5271" xr:uid="{B947003E-5EFF-40FE-B138-ED3A23068ADE}"/>
    <cellStyle name="40% - uthevingsfarge 3 2 2 5_3. Chng in credit spreads" xfId="5272" xr:uid="{1ADAE056-D506-40D2-9A06-A401CC17A6C2}"/>
    <cellStyle name="40% - uthevingsfarge 3 2 2 6" xfId="5273" xr:uid="{88BD5194-171E-49B1-A332-A45F89173769}"/>
    <cellStyle name="40% - uthevingsfarge 3 2 2 6 2" xfId="5274" xr:uid="{32FD3E19-B7E8-4A0B-B135-36E786508A80}"/>
    <cellStyle name="40% - uthevingsfarge 3 2 2 6 3" xfId="19190" xr:uid="{4F92E6DF-02D6-4210-968C-2D85BF2D80F1}"/>
    <cellStyle name="40% - uthevingsfarge 3 2 2 6_3. Chng in credit spreads" xfId="5275" xr:uid="{7BEDD0C8-41E1-4F0D-94EB-DF7244D46DBD}"/>
    <cellStyle name="40% - uthevingsfarge 3 2 2 7" xfId="5276" xr:uid="{DBDEC759-972B-4B30-A867-F438734C3541}"/>
    <cellStyle name="40% - uthevingsfarge 3 2 2 8" xfId="41062" xr:uid="{1C40DD7A-2939-4F86-93AB-0E56D4B5B253}"/>
    <cellStyle name="40% - uthevingsfarge 3 2 2_3. Chng in credit spreads" xfId="5277" xr:uid="{222C2DD7-AF10-4310-A7E4-202B47365C5A}"/>
    <cellStyle name="40% - uthevingsfarge 3 2 3" xfId="5278" xr:uid="{479083C6-86CC-4F3B-A73F-6C024710D929}"/>
    <cellStyle name="40% - uthevingsfarge 3 2 3 2" xfId="5279" xr:uid="{88F8D9AF-D937-4957-812C-5BF2AA9B8940}"/>
    <cellStyle name="40% - uthevingsfarge 3 2 3 2 2" xfId="5280" xr:uid="{ECDA4705-06D3-4D4C-9D13-9B4BEBEEF09A}"/>
    <cellStyle name="40% - uthevingsfarge 3 2 3 2 2 2" xfId="5281" xr:uid="{3A15EBFE-0F7B-4680-AE36-2ED9796F2741}"/>
    <cellStyle name="40% - uthevingsfarge 3 2 3 2 2 2 2" xfId="43879" xr:uid="{A074F9DD-CF54-4DAC-AE54-7A047D875EA3}"/>
    <cellStyle name="40% - uthevingsfarge 3 2 3 2 2 2 2 2" xfId="43880" xr:uid="{526C1020-F68F-4CD7-B3E4-4B86FD260C4A}"/>
    <cellStyle name="40% - uthevingsfarge 3 2 3 2 2 2 3" xfId="43881" xr:uid="{EFB8F4C9-F8A7-4FCD-81D7-D77C70BA3CF4}"/>
    <cellStyle name="40% - uthevingsfarge 3 2 3 2 2 2 4" xfId="43882" xr:uid="{0DA1E6D9-8DD3-42D0-9099-C9C6AB361298}"/>
    <cellStyle name="40% - uthevingsfarge 3 2 3 2 2 2_Expenses" xfId="58289" xr:uid="{BF28ED04-85B5-41A7-A53B-9AC5555A69AA}"/>
    <cellStyle name="40% - uthevingsfarge 3 2 3 2 2 3" xfId="43883" xr:uid="{B91AECAC-9395-4CF4-B539-F2EDD6AACB11}"/>
    <cellStyle name="40% - uthevingsfarge 3 2 3 2 2 3 2" xfId="43884" xr:uid="{5AF235C6-AFE9-4631-BE80-FC61B288A9D8}"/>
    <cellStyle name="40% - uthevingsfarge 3 2 3 2 2 4" xfId="43885" xr:uid="{54D9B777-A106-4665-8AB6-309007F526BB}"/>
    <cellStyle name="40% - uthevingsfarge 3 2 3 2 2 5" xfId="43886" xr:uid="{82259E3B-90A0-4A98-8F80-ABBED1FA2159}"/>
    <cellStyle name="40% - uthevingsfarge 3 2 3 2 2 6" xfId="43887" xr:uid="{B238E36A-557B-4550-A7C8-C3D258294327}"/>
    <cellStyle name="40% - uthevingsfarge 3 2 3 2 2_3. Chng in credit spreads" xfId="5282" xr:uid="{8A5C7F85-D0C7-4BEA-B9EB-4122751EDB16}"/>
    <cellStyle name="40% - uthevingsfarge 3 2 3 2 3" xfId="5283" xr:uid="{7FE942FA-F2F8-448C-B6E6-70F351539C16}"/>
    <cellStyle name="40% - uthevingsfarge 3 2 3 2 3 2" xfId="5284" xr:uid="{62AAD08C-0EF1-400E-9BE8-C1FAF93BFDBB}"/>
    <cellStyle name="40% - uthevingsfarge 3 2 3 2 3 2 2" xfId="43888" xr:uid="{1CDB6B5F-1507-4362-B788-7D39B7FF4AC4}"/>
    <cellStyle name="40% - uthevingsfarge 3 2 3 2 3 2_Expenses" xfId="58290" xr:uid="{97234617-41D6-4756-BBEE-F3760BA633AE}"/>
    <cellStyle name="40% - uthevingsfarge 3 2 3 2 3 3" xfId="43889" xr:uid="{144D7218-E240-4D06-9321-94AD7B6FBC8E}"/>
    <cellStyle name="40% - uthevingsfarge 3 2 3 2 3 4" xfId="43890" xr:uid="{CC86AD6C-1901-498A-B120-6884F3B8017F}"/>
    <cellStyle name="40% - uthevingsfarge 3 2 3 2 3_3. Chng in credit spreads" xfId="5285" xr:uid="{52EABF64-EEF5-447B-8E8E-378AEAD50179}"/>
    <cellStyle name="40% - uthevingsfarge 3 2 3 2 4" xfId="5286" xr:uid="{3126C9BA-4CEA-4B6E-947B-5316137A6951}"/>
    <cellStyle name="40% - uthevingsfarge 3 2 3 2 4 2" xfId="5287" xr:uid="{2D20F0ED-CB2B-4E74-9BCC-E258F31AC2B6}"/>
    <cellStyle name="40% - uthevingsfarge 3 2 3 2 4_3. Chng in credit spreads" xfId="5288" xr:uid="{7841EE15-553C-4C1A-ABC8-EC8846B04146}"/>
    <cellStyle name="40% - uthevingsfarge 3 2 3 2 5" xfId="5289" xr:uid="{FA091EE4-623E-45FF-9F87-D335236FFD93}"/>
    <cellStyle name="40% - uthevingsfarge 3 2 3 2 6" xfId="43891" xr:uid="{D07065B3-0263-4A8C-A263-1C76CB76F048}"/>
    <cellStyle name="40% - uthevingsfarge 3 2 3 2 7" xfId="43892" xr:uid="{18817012-CA2D-4DED-BFA7-3450DD061FE5}"/>
    <cellStyle name="40% - uthevingsfarge 3 2 3 2_3. Chng in credit spreads" xfId="5290" xr:uid="{0611E524-03F3-48DE-8580-FA2100CF7C51}"/>
    <cellStyle name="40% - uthevingsfarge 3 2 3 3" xfId="5291" xr:uid="{4EEA15CD-177F-48F5-BE65-3E10149D6E50}"/>
    <cellStyle name="40% - uthevingsfarge 3 2 3 3 2" xfId="5292" xr:uid="{B6AAB0C3-64FB-4621-B442-0EE5ADB07306}"/>
    <cellStyle name="40% - uthevingsfarge 3 2 3 3 2 2" xfId="5293" xr:uid="{346FB65F-3F30-4801-9BF5-708809CE9582}"/>
    <cellStyle name="40% - uthevingsfarge 3 2 3 3 2 2 2" xfId="43893" xr:uid="{8CBED9E6-F37E-4987-BE33-57C5D056185B}"/>
    <cellStyle name="40% - uthevingsfarge 3 2 3 3 2 2_Expenses" xfId="58291" xr:uid="{7ECD9273-9240-42E4-8FA4-909ECB74EE08}"/>
    <cellStyle name="40% - uthevingsfarge 3 2 3 3 2 3" xfId="43894" xr:uid="{A57A4E1A-4DFA-49DD-ABAE-6155C5E00AF0}"/>
    <cellStyle name="40% - uthevingsfarge 3 2 3 3 2 4" xfId="43895" xr:uid="{A530B631-429F-4169-AF59-D6DEA6699C38}"/>
    <cellStyle name="40% - uthevingsfarge 3 2 3 3 2_3. Chng in credit spreads" xfId="5294" xr:uid="{124965B9-C281-446C-BDA2-E5F887E94E77}"/>
    <cellStyle name="40% - uthevingsfarge 3 2 3 3 3" xfId="5295" xr:uid="{CF8AAE50-0A46-4918-BE6C-7DBBB9DAC08F}"/>
    <cellStyle name="40% - uthevingsfarge 3 2 3 3 3 2" xfId="43896" xr:uid="{DF688010-00E0-45B4-B7E2-E10BC2930C44}"/>
    <cellStyle name="40% - uthevingsfarge 3 2 3 3 3_Expenses" xfId="58292" xr:uid="{B7F903D9-0431-4F31-B2DC-94D6906764AE}"/>
    <cellStyle name="40% - uthevingsfarge 3 2 3 3 4" xfId="43897" xr:uid="{09715E1A-4DAC-4E0B-A85E-D36068F42A7A}"/>
    <cellStyle name="40% - uthevingsfarge 3 2 3 3 5" xfId="43898" xr:uid="{BD5E58A1-AF3F-4AA5-A639-DF7FBB4965E2}"/>
    <cellStyle name="40% - uthevingsfarge 3 2 3 3 6" xfId="43899" xr:uid="{9D238FB1-9EB9-4EA9-8694-3CF39434BA51}"/>
    <cellStyle name="40% - uthevingsfarge 3 2 3 3_3. Chng in credit spreads" xfId="5296" xr:uid="{50730BAA-038F-4DF6-8C9A-9B9FF0809C27}"/>
    <cellStyle name="40% - uthevingsfarge 3 2 3 4" xfId="5297" xr:uid="{18BF874A-F0E7-42EB-8243-E30AA1CFD447}"/>
    <cellStyle name="40% - uthevingsfarge 3 2 3 4 2" xfId="5298" xr:uid="{A382DAE6-0084-4B54-B769-D29FB46E2FEE}"/>
    <cellStyle name="40% - uthevingsfarge 3 2 3 4 2 2" xfId="43900" xr:uid="{FA383446-5710-47B9-8AA2-3DA567EAF094}"/>
    <cellStyle name="40% - uthevingsfarge 3 2 3 4 2_Expenses" xfId="58293" xr:uid="{95743EB6-17FB-471C-8A35-96C093A3027D}"/>
    <cellStyle name="40% - uthevingsfarge 3 2 3 4 3" xfId="19191" xr:uid="{D31ED0FB-2FEC-4849-A2EB-A5AD918EDB5F}"/>
    <cellStyle name="40% - uthevingsfarge 3 2 3 4 4" xfId="43901" xr:uid="{3C7441D3-7774-4126-8123-E09E688890E0}"/>
    <cellStyle name="40% - uthevingsfarge 3 2 3 4_3. Chng in credit spreads" xfId="5299" xr:uid="{A9EDEB06-6E04-43C9-A2B4-85FC360A7A6A}"/>
    <cellStyle name="40% - uthevingsfarge 3 2 3 5" xfId="5300" xr:uid="{D64AE52D-4B63-4A45-9EB6-35F5B0BAF280}"/>
    <cellStyle name="40% - uthevingsfarge 3 2 3 5 2" xfId="5301" xr:uid="{53DE56DF-34CA-4BEC-B9A3-1044DCA25226}"/>
    <cellStyle name="40% - uthevingsfarge 3 2 3 5 3" xfId="19192" xr:uid="{525895F6-6484-4D32-9331-8E72EFD58044}"/>
    <cellStyle name="40% - uthevingsfarge 3 2 3 5_3. Chng in credit spreads" xfId="5302" xr:uid="{26110EFA-CD24-4848-A490-F6556D011BC2}"/>
    <cellStyle name="40% - uthevingsfarge 3 2 3 6" xfId="5303" xr:uid="{98D2F0A5-1248-4B9E-8ECF-F3D55EB51677}"/>
    <cellStyle name="40% - uthevingsfarge 3 2 3 6 2" xfId="5304" xr:uid="{971A5320-18B8-4E6B-BD27-9844EA46F407}"/>
    <cellStyle name="40% - uthevingsfarge 3 2 3 6_3. Chng in credit spreads" xfId="5305" xr:uid="{84EE4A10-8EEB-4619-90C5-A5DB5C31A95A}"/>
    <cellStyle name="40% - uthevingsfarge 3 2 3 7" xfId="5306" xr:uid="{848A5411-4D27-4921-AE14-511BA49A75F4}"/>
    <cellStyle name="40% - uthevingsfarge 3 2 3 8" xfId="41063" xr:uid="{0A0A6650-35BA-40DE-9D1E-B1EFE2E76B95}"/>
    <cellStyle name="40% - uthevingsfarge 3 2 3_3. Chng in credit spreads" xfId="5307" xr:uid="{9F667599-6DA4-4ACB-817C-AA710D7BCD70}"/>
    <cellStyle name="40% - uthevingsfarge 3 2 4" xfId="5308" xr:uid="{664251C0-C139-4ABA-B23F-464CE198D22F}"/>
    <cellStyle name="40% - uthevingsfarge 3 2 4 2" xfId="5309" xr:uid="{A41FE62F-9981-401B-B385-71F55984525D}"/>
    <cellStyle name="40% - uthevingsfarge 3 2 4 2 2" xfId="5310" xr:uid="{66447FC4-EA27-412E-9EF3-FEB57A998803}"/>
    <cellStyle name="40% - uthevingsfarge 3 2 4 2 2 2" xfId="43902" xr:uid="{08BF526B-DE55-43BD-924A-05563665636D}"/>
    <cellStyle name="40% - uthevingsfarge 3 2 4 2 2 2 2" xfId="43903" xr:uid="{2B93B0BE-250F-4F1D-A246-E1CD1D44D4BC}"/>
    <cellStyle name="40% - uthevingsfarge 3 2 4 2 2 2 2 2" xfId="43904" xr:uid="{BC8206EB-9540-48F5-B105-AE892DAB78A1}"/>
    <cellStyle name="40% - uthevingsfarge 3 2 4 2 2 2 3" xfId="43905" xr:uid="{1E6D4407-106B-4E15-B025-084DC72B9AB4}"/>
    <cellStyle name="40% - uthevingsfarge 3 2 4 2 2 2 4" xfId="43906" xr:uid="{ECE8C8D1-5FFD-461C-9DF6-FB14C29BD1B9}"/>
    <cellStyle name="40% - uthevingsfarge 3 2 4 2 2 3" xfId="43907" xr:uid="{411FACBF-9E05-462F-8B60-A78BD4507CB7}"/>
    <cellStyle name="40% - uthevingsfarge 3 2 4 2 2 3 2" xfId="43908" xr:uid="{2EFB3F4F-A546-4390-856C-BE3D99A8B203}"/>
    <cellStyle name="40% - uthevingsfarge 3 2 4 2 2 4" xfId="43909" xr:uid="{E45573E0-9089-4057-98D1-8770782397BA}"/>
    <cellStyle name="40% - uthevingsfarge 3 2 4 2 2 5" xfId="43910" xr:uid="{28BED69D-62D9-4082-AECF-9C5C6E2CBC65}"/>
    <cellStyle name="40% - uthevingsfarge 3 2 4 2 2 6" xfId="43911" xr:uid="{7AC38614-AE5D-4F4A-B8F3-15DE7368DBDE}"/>
    <cellStyle name="40% - uthevingsfarge 3 2 4 2 2_Expenses" xfId="58294" xr:uid="{E1A5603D-66CD-42E7-A00F-E2A69F36A402}"/>
    <cellStyle name="40% - uthevingsfarge 3 2 4 2 3" xfId="43912" xr:uid="{B0A79827-1FAF-490D-9742-60A4C821791B}"/>
    <cellStyle name="40% - uthevingsfarge 3 2 4 2 3 2" xfId="43913" xr:uid="{55CEEB17-78F6-4F87-8075-8F9460C368B7}"/>
    <cellStyle name="40% - uthevingsfarge 3 2 4 2 3 2 2" xfId="43914" xr:uid="{A74BCF4A-D6A0-4742-A76E-ADC7B3DCD5B7}"/>
    <cellStyle name="40% - uthevingsfarge 3 2 4 2 3 3" xfId="43915" xr:uid="{90637B9D-AEE5-4224-90A6-BF6825FF74C1}"/>
    <cellStyle name="40% - uthevingsfarge 3 2 4 2 3 4" xfId="43916" xr:uid="{07959D95-6C65-462D-8614-007974999FBF}"/>
    <cellStyle name="40% - uthevingsfarge 3 2 4 2 4" xfId="43917" xr:uid="{2CBC1996-7703-4D5C-817A-7BAEDC0273C7}"/>
    <cellStyle name="40% - uthevingsfarge 3 2 4 2 4 2" xfId="43918" xr:uid="{C1BD0B4D-9428-48E4-B2DE-FDBD5890E771}"/>
    <cellStyle name="40% - uthevingsfarge 3 2 4 2 5" xfId="43919" xr:uid="{0D1ECAE9-2879-4D1F-A35F-483DD692BB9C}"/>
    <cellStyle name="40% - uthevingsfarge 3 2 4 2 6" xfId="43920" xr:uid="{EE72B6D5-1111-4448-AB95-957169CE9310}"/>
    <cellStyle name="40% - uthevingsfarge 3 2 4 2 7" xfId="43921" xr:uid="{64C91065-2AD2-47C8-ADA4-EAF6AE161B36}"/>
    <cellStyle name="40% - uthevingsfarge 3 2 4 2_3. Chng in credit spreads" xfId="5311" xr:uid="{8C6FDCEE-F5EB-45AD-A3ED-BD7E8FA04F55}"/>
    <cellStyle name="40% - uthevingsfarge 3 2 4 3" xfId="5312" xr:uid="{DCC1D802-BA62-4EDF-99BD-E980FFD30150}"/>
    <cellStyle name="40% - uthevingsfarge 3 2 4 3 2" xfId="5313" xr:uid="{E5FF1BDB-6981-419E-A6C8-3031B79CDEA4}"/>
    <cellStyle name="40% - uthevingsfarge 3 2 4 3 2 2" xfId="43922" xr:uid="{E775601F-B9A2-43F6-BA7C-BCD81D588C40}"/>
    <cellStyle name="40% - uthevingsfarge 3 2 4 3 2 2 2" xfId="43923" xr:uid="{A3FD892F-7222-4BED-9C49-EDEA229CA281}"/>
    <cellStyle name="40% - uthevingsfarge 3 2 4 3 2 3" xfId="43924" xr:uid="{A253F86B-F372-42E9-91B9-3C72E49703DF}"/>
    <cellStyle name="40% - uthevingsfarge 3 2 4 3 2 4" xfId="43925" xr:uid="{BFE23C4D-32ED-4DF5-9191-04073A9B7CFB}"/>
    <cellStyle name="40% - uthevingsfarge 3 2 4 3 2_Expenses" xfId="58295" xr:uid="{32298935-9359-432C-B082-8893CEFBB361}"/>
    <cellStyle name="40% - uthevingsfarge 3 2 4 3 3" xfId="43926" xr:uid="{A6839E9C-7A34-4E84-BEC2-010F5ADAC574}"/>
    <cellStyle name="40% - uthevingsfarge 3 2 4 3 3 2" xfId="43927" xr:uid="{E05F06BB-8852-401E-936E-1C997C5EA435}"/>
    <cellStyle name="40% - uthevingsfarge 3 2 4 3 4" xfId="43928" xr:uid="{0F43DF0D-ED88-4EE9-96D2-FCD5E9E86B81}"/>
    <cellStyle name="40% - uthevingsfarge 3 2 4 3 5" xfId="43929" xr:uid="{D54F0E1B-8DCA-4AD7-8818-C3DEC02C422B}"/>
    <cellStyle name="40% - uthevingsfarge 3 2 4 3 6" xfId="43930" xr:uid="{4B52BC58-C915-49D4-A27B-E39AE22AE614}"/>
    <cellStyle name="40% - uthevingsfarge 3 2 4 3_3. Chng in credit spreads" xfId="5314" xr:uid="{D3BCB85A-13E5-4DA9-9E0F-5C7E58AF40FD}"/>
    <cellStyle name="40% - uthevingsfarge 3 2 4 4" xfId="5315" xr:uid="{6BCC3F47-B5B5-4AC9-BA41-B010A521E60D}"/>
    <cellStyle name="40% - uthevingsfarge 3 2 4 4 2" xfId="5316" xr:uid="{6B428024-F2D8-4C3D-AAB1-07565BF86755}"/>
    <cellStyle name="40% - uthevingsfarge 3 2 4 4 2 2" xfId="43931" xr:uid="{C544969F-978B-4B2F-AE15-88CE8F5CD6B7}"/>
    <cellStyle name="40% - uthevingsfarge 3 2 4 4 2_Expenses" xfId="58296" xr:uid="{BE175150-C51B-4C3C-90E7-BA8CCD493603}"/>
    <cellStyle name="40% - uthevingsfarge 3 2 4 4 3" xfId="43932" xr:uid="{FD0E4514-CEC6-44AA-B0E7-8C757C465E7B}"/>
    <cellStyle name="40% - uthevingsfarge 3 2 4 4 4" xfId="43933" xr:uid="{B5E28B0D-81CA-4569-8958-8FED7181113F}"/>
    <cellStyle name="40% - uthevingsfarge 3 2 4 4_3. Chng in credit spreads" xfId="5317" xr:uid="{BF089464-A935-4260-B583-122DB95D1D02}"/>
    <cellStyle name="40% - uthevingsfarge 3 2 4 5" xfId="5318" xr:uid="{CF9D759B-A699-477A-A1F6-A907913AEEDE}"/>
    <cellStyle name="40% - uthevingsfarge 3 2 4 5 2" xfId="43934" xr:uid="{31084A07-050E-46A0-B656-CEB9D4FA29CF}"/>
    <cellStyle name="40% - uthevingsfarge 3 2 4 5_Expenses" xfId="58297" xr:uid="{4AE6C7FA-A052-4F52-9D53-E315D089C588}"/>
    <cellStyle name="40% - uthevingsfarge 3 2 4 6" xfId="43935" xr:uid="{E21DA708-6B03-41EB-81A7-CA369FAEF1FD}"/>
    <cellStyle name="40% - uthevingsfarge 3 2 4 7" xfId="43936" xr:uid="{C8FC4DAE-71D7-49D5-9365-3117B225C60D}"/>
    <cellStyle name="40% - uthevingsfarge 3 2 4 8" xfId="43937" xr:uid="{8DA810C7-558A-43DB-87D4-70464D4E3198}"/>
    <cellStyle name="40% - uthevingsfarge 3 2 4_3. Chng in credit spreads" xfId="5319" xr:uid="{BE6E7630-13A2-40F5-8B6E-8CFF31C71D93}"/>
    <cellStyle name="40% - uthevingsfarge 3 2 5" xfId="5320" xr:uid="{7B9B53E5-6306-432B-B0EB-3C0B287405C4}"/>
    <cellStyle name="40% - uthevingsfarge 3 2 5 2" xfId="5321" xr:uid="{8FA0BB2D-FB8A-430B-9B5A-D25B55C3AAF4}"/>
    <cellStyle name="40% - uthevingsfarge 3 2 5 2 2" xfId="5322" xr:uid="{A420AAD7-B5B6-40DA-ADED-4CB2A5E10211}"/>
    <cellStyle name="40% - uthevingsfarge 3 2 5 2 2 2" xfId="43938" xr:uid="{0A1CA03C-E98F-4AE2-8FBB-3BC42F722060}"/>
    <cellStyle name="40% - uthevingsfarge 3 2 5 2 2 2 2" xfId="43939" xr:uid="{FA25744D-4E99-410D-93D3-6849EC39F3C3}"/>
    <cellStyle name="40% - uthevingsfarge 3 2 5 2 2 3" xfId="43940" xr:uid="{9F060726-0403-4FB6-83C6-DF674C9A7B54}"/>
    <cellStyle name="40% - uthevingsfarge 3 2 5 2 2 4" xfId="43941" xr:uid="{D5E18DFF-B5EB-47FC-8155-2B1CE9E9AB10}"/>
    <cellStyle name="40% - uthevingsfarge 3 2 5 2 2_Expenses" xfId="58298" xr:uid="{798A9CA9-D3F3-4A17-BBC9-B2710E09258A}"/>
    <cellStyle name="40% - uthevingsfarge 3 2 5 2 3" xfId="43942" xr:uid="{81541829-93BF-4D58-9F97-FC738EDF745E}"/>
    <cellStyle name="40% - uthevingsfarge 3 2 5 2 3 2" xfId="43943" xr:uid="{A30BB41F-1B0B-4604-9273-D048D1D172A5}"/>
    <cellStyle name="40% - uthevingsfarge 3 2 5 2 4" xfId="43944" xr:uid="{1E93578F-0F53-4696-8D64-B87787744DC2}"/>
    <cellStyle name="40% - uthevingsfarge 3 2 5 2 5" xfId="43945" xr:uid="{686A921F-E196-4652-8F38-7F26DEA27EAE}"/>
    <cellStyle name="40% - uthevingsfarge 3 2 5 2 6" xfId="43946" xr:uid="{E95727AA-41A3-4C26-A102-DDD9963D3032}"/>
    <cellStyle name="40% - uthevingsfarge 3 2 5 2_3. Chng in credit spreads" xfId="5323" xr:uid="{E1429814-FB7B-4836-80A0-A87859928850}"/>
    <cellStyle name="40% - uthevingsfarge 3 2 5 3" xfId="5324" xr:uid="{3A323981-DA7B-415D-90EA-21B9CE511911}"/>
    <cellStyle name="40% - uthevingsfarge 3 2 5 3 2" xfId="43947" xr:uid="{7688BAEA-C011-4C28-BFF5-82985104C5C9}"/>
    <cellStyle name="40% - uthevingsfarge 3 2 5 3 2 2" xfId="43948" xr:uid="{B2174D8A-19B0-46CA-B162-D65DF0F3A00F}"/>
    <cellStyle name="40% - uthevingsfarge 3 2 5 3 3" xfId="43949" xr:uid="{C8695F65-7E3B-4E41-9EC7-8F4F0876DD9B}"/>
    <cellStyle name="40% - uthevingsfarge 3 2 5 3 4" xfId="43950" xr:uid="{DC224B67-9E40-4B7B-8A44-7554565ED4BF}"/>
    <cellStyle name="40% - uthevingsfarge 3 2 5 3_Expenses" xfId="58299" xr:uid="{797DBE22-4299-4477-A20A-1623B94F18B5}"/>
    <cellStyle name="40% - uthevingsfarge 3 2 5 4" xfId="19193" xr:uid="{980EB072-593D-409D-911B-70481F7AEA0F}"/>
    <cellStyle name="40% - uthevingsfarge 3 2 5 4 2" xfId="43952" xr:uid="{A3138E5E-AAA8-4F86-A7B9-282672BD30AE}"/>
    <cellStyle name="40% - uthevingsfarge 3 2 5 4_Non-NII" xfId="43951" xr:uid="{6D8EB22B-17C8-4040-BBFA-623BF422107D}"/>
    <cellStyle name="40% - uthevingsfarge 3 2 5 5" xfId="43953" xr:uid="{5BD327B9-C360-4E91-9361-E88590FA7C95}"/>
    <cellStyle name="40% - uthevingsfarge 3 2 5 6" xfId="43954" xr:uid="{E7F099EB-636F-4030-B08B-04BE2EE935DE}"/>
    <cellStyle name="40% - uthevingsfarge 3 2 5 7" xfId="43955" xr:uid="{3BCB6939-01ED-4CAE-B18A-195BA157F1E5}"/>
    <cellStyle name="40% - uthevingsfarge 3 2 5_3. Chng in credit spreads" xfId="5325" xr:uid="{342F9631-E37E-4547-AA52-3F0A97C8C02A}"/>
    <cellStyle name="40% - uthevingsfarge 3 2 6" xfId="5326" xr:uid="{DED39BC6-1785-4D3D-BACD-36D470FCAF12}"/>
    <cellStyle name="40% - uthevingsfarge 3 2 6 2" xfId="5327" xr:uid="{B61AD8F0-CBB3-4026-9356-A7C91D3D97ED}"/>
    <cellStyle name="40% - uthevingsfarge 3 2 6 2 2" xfId="5328" xr:uid="{870C913A-C86B-422A-92B1-288F272551F3}"/>
    <cellStyle name="40% - uthevingsfarge 3 2 6 2 2 2" xfId="43956" xr:uid="{A542CBDE-B032-4500-A65C-48228B24DCFF}"/>
    <cellStyle name="40% - uthevingsfarge 3 2 6 2 2_Expenses" xfId="58300" xr:uid="{22104D08-798F-4656-B45C-B536C07155C9}"/>
    <cellStyle name="40% - uthevingsfarge 3 2 6 2 3" xfId="43957" xr:uid="{96F7D994-CF73-4225-B718-FBB744899C81}"/>
    <cellStyle name="40% - uthevingsfarge 3 2 6 2 4" xfId="43958" xr:uid="{D24463F5-3204-4DFF-B729-8F19030F31B6}"/>
    <cellStyle name="40% - uthevingsfarge 3 2 6 2_3. Chng in credit spreads" xfId="5329" xr:uid="{AE6AF5E5-297F-4208-83C5-BE1152384C01}"/>
    <cellStyle name="40% - uthevingsfarge 3 2 6 3" xfId="5330" xr:uid="{45526119-8874-45FC-9963-E2133FD0FB98}"/>
    <cellStyle name="40% - uthevingsfarge 3 2 6 3 2" xfId="43959" xr:uid="{77CCD947-ED7D-41EC-914F-6F7DA30AD6D6}"/>
    <cellStyle name="40% - uthevingsfarge 3 2 6 3_Expenses" xfId="58301" xr:uid="{4BD1E3BC-448C-48F8-8EFD-6FCBD13197DE}"/>
    <cellStyle name="40% - uthevingsfarge 3 2 6 4" xfId="19194" xr:uid="{1D0C73DD-1CDA-4DBF-BCB9-B20E06184484}"/>
    <cellStyle name="40% - uthevingsfarge 3 2 6 5" xfId="43960" xr:uid="{F0D6C51E-AB66-48F4-928A-EF24F56370E1}"/>
    <cellStyle name="40% - uthevingsfarge 3 2 6 6" xfId="43961" xr:uid="{B72D3AB8-CA2A-444D-A6E9-0605B55EFF64}"/>
    <cellStyle name="40% - uthevingsfarge 3 2 6_3. Chng in credit spreads" xfId="5331" xr:uid="{0E3C6850-4D4D-4613-A764-7BF930571CA1}"/>
    <cellStyle name="40% - uthevingsfarge 3 2 7" xfId="5332" xr:uid="{0A0030A4-34F3-4535-B214-65AF28A1301D}"/>
    <cellStyle name="40% - uthevingsfarge 3 2 7 2" xfId="5333" xr:uid="{1CB6C2F4-9339-4708-80A7-D3C14427C5CC}"/>
    <cellStyle name="40% - uthevingsfarge 3 2 7 2 2" xfId="19195" xr:uid="{61A4617E-D75B-4053-91E8-2296E7CB2E54}"/>
    <cellStyle name="40% - uthevingsfarge 3 2 7 2_AVA DVA EL" xfId="19196" xr:uid="{37A8D377-3033-4DA7-ACA4-8E864F9016DF}"/>
    <cellStyle name="40% - uthevingsfarge 3 2 7 3" xfId="19197" xr:uid="{31FC349F-1F85-40CF-8128-F571EBA59580}"/>
    <cellStyle name="40% - uthevingsfarge 3 2 7 4" xfId="19198" xr:uid="{124442DC-AD33-481D-9085-9DFDB5E61879}"/>
    <cellStyle name="40% - uthevingsfarge 3 2 7_3. Chng in credit spreads" xfId="5334" xr:uid="{145CB9FF-9F27-4DB6-8501-BEF63576DA3E}"/>
    <cellStyle name="40% - uthevingsfarge 3 2 8" xfId="5335" xr:uid="{30B127B5-D56F-4122-8263-21421DD1D49E}"/>
    <cellStyle name="40% - uthevingsfarge 3 2 8 2" xfId="5336" xr:uid="{C726E252-FF7C-46CF-8209-B2E75EAF745D}"/>
    <cellStyle name="40% - uthevingsfarge 3 2 8 3" xfId="19199" xr:uid="{06F471A1-1792-44D8-83D0-3BA5AA7D4318}"/>
    <cellStyle name="40% - uthevingsfarge 3 2 8_3. Chng in credit spreads" xfId="5337" xr:uid="{28F8FC76-2F0E-4D0C-BB7E-B1F8CD4F0454}"/>
    <cellStyle name="40% - uthevingsfarge 3 2 9" xfId="19200" xr:uid="{7301590C-FC0D-4278-8F8C-C446F1DF6B15}"/>
    <cellStyle name="40% - uthevingsfarge 3 2 9 2" xfId="19201" xr:uid="{C430CB2E-89A1-403B-97A7-C673ED901E36}"/>
    <cellStyle name="40% - uthevingsfarge 3 2 9 3" xfId="19202" xr:uid="{628A50D6-6568-4AAB-A47B-45A0DE8D5138}"/>
    <cellStyle name="40% - uthevingsfarge 3 2 9_AVA DVA EL" xfId="19203" xr:uid="{AC32D1C1-BD4A-4AC3-8E7F-7595983A0A3E}"/>
    <cellStyle name="40% - uthevingsfarge 3 2_4Q16" xfId="19204" xr:uid="{20B3FA7E-F9F9-4D05-B78D-687F0B493978}"/>
    <cellStyle name="40% - uthevingsfarge 3 20" xfId="19205" xr:uid="{BB57F774-9B6D-4E54-8A46-8F048F4C01FA}"/>
    <cellStyle name="40% - uthevingsfarge 3 20 2" xfId="19206" xr:uid="{78B08797-8EF1-47FE-BE7B-CF6E255153B9}"/>
    <cellStyle name="40% - uthevingsfarge 3 20 2 2" xfId="19207" xr:uid="{E61A39B9-D91D-4538-898A-3B6E7E14A333}"/>
    <cellStyle name="40% - uthevingsfarge 3 20 2 3" xfId="52471" xr:uid="{39CCAE81-36C1-4DE8-9557-80A42FFD3E42}"/>
    <cellStyle name="40% - uthevingsfarge 3 20 2_AVA DVA EL" xfId="19208" xr:uid="{ACCB21C0-D806-4B4D-89DE-99738E9CA63D}"/>
    <cellStyle name="40% - uthevingsfarge 3 20 3" xfId="19209" xr:uid="{7DAD92C1-3186-4F60-9A50-D892E03FCC85}"/>
    <cellStyle name="40% - uthevingsfarge 3 20 4" xfId="52472" xr:uid="{90354BEF-58EB-42F5-883D-D97D67FFE335}"/>
    <cellStyle name="40% - uthevingsfarge 3 20_4Q16" xfId="19210" xr:uid="{561589D7-38DA-4A70-9CAC-296D6E42440F}"/>
    <cellStyle name="40% - uthevingsfarge 3 200" xfId="52473" xr:uid="{1E5630C1-5E05-4F8B-B965-BCDF1E2D7577}"/>
    <cellStyle name="40% - uthevingsfarge 3 201" xfId="52474" xr:uid="{261C7BC1-9E26-4B2F-ABD3-A93FA2299C37}"/>
    <cellStyle name="40% - uthevingsfarge 3 202" xfId="52475" xr:uid="{8C2A0C7C-08CB-4E07-9910-4CB25D158D9B}"/>
    <cellStyle name="40% - uthevingsfarge 3 203" xfId="52476" xr:uid="{F7F2F6C0-ECC5-443A-813F-338A1965FCC5}"/>
    <cellStyle name="40% - uthevingsfarge 3 204" xfId="52477" xr:uid="{AADB17A4-869A-4011-9325-8043DEF716A2}"/>
    <cellStyle name="40% - uthevingsfarge 3 205" xfId="52478" xr:uid="{C5D90104-94BF-43FA-BF69-2F55499ABAFA}"/>
    <cellStyle name="40% - uthevingsfarge 3 206" xfId="52479" xr:uid="{81FA6AF3-3602-44A8-8B97-27B409599FD7}"/>
    <cellStyle name="40% - uthevingsfarge 3 207" xfId="52480" xr:uid="{E6B4A727-03F6-4B65-A2AB-8E60A618B2B8}"/>
    <cellStyle name="40% - uthevingsfarge 3 208" xfId="52481" xr:uid="{75D5A015-06EC-4E49-8011-FF6D71B5DF7F}"/>
    <cellStyle name="40% - uthevingsfarge 3 209" xfId="52482" xr:uid="{AD7517A9-7A23-4D87-AED7-B67A68DE724E}"/>
    <cellStyle name="40% - uthevingsfarge 3 21" xfId="19211" xr:uid="{4CC140F0-B305-4CCB-AF99-1776BC26B0DD}"/>
    <cellStyle name="40% - uthevingsfarge 3 21 2" xfId="19212" xr:uid="{98A1244F-1F1A-4977-8867-D8EABD623E8B}"/>
    <cellStyle name="40% - uthevingsfarge 3 21 2 2" xfId="19213" xr:uid="{E1A032AB-8BB5-49B8-8641-093182A9B239}"/>
    <cellStyle name="40% - uthevingsfarge 3 21 2 3" xfId="52483" xr:uid="{32D6EF47-BAE9-4D55-BEE2-87312FFBC0C0}"/>
    <cellStyle name="40% - uthevingsfarge 3 21 2_AVA DVA EL" xfId="19214" xr:uid="{FD86A8C7-8DA1-4595-9309-48C9EB27E34F}"/>
    <cellStyle name="40% - uthevingsfarge 3 21 3" xfId="19215" xr:uid="{3F8472A2-0087-4127-A757-B19DA0DF65FF}"/>
    <cellStyle name="40% - uthevingsfarge 3 21 4" xfId="52484" xr:uid="{57A65FE5-F1FB-4BA5-897D-88E0D4752518}"/>
    <cellStyle name="40% - uthevingsfarge 3 21_4Q16" xfId="19216" xr:uid="{9946FF39-3199-4413-A381-E5798D78F3BE}"/>
    <cellStyle name="40% - uthevingsfarge 3 210" xfId="52485" xr:uid="{BC4B9143-DD01-4E01-A96F-16C73BB7293E}"/>
    <cellStyle name="40% - uthevingsfarge 3 211" xfId="52486" xr:uid="{8A2F22EC-D38B-44F2-8495-6BFDEFCAC988}"/>
    <cellStyle name="40% - uthevingsfarge 3 212" xfId="52487" xr:uid="{D997E2EC-0B26-4E32-9DD2-878B936B5868}"/>
    <cellStyle name="40% - uthevingsfarge 3 213" xfId="52488" xr:uid="{7C4BADA0-8D80-4BA4-8CBA-93DE11FED89E}"/>
    <cellStyle name="40% - uthevingsfarge 3 214" xfId="52489" xr:uid="{176509DC-7D1F-433F-874E-407B87378A56}"/>
    <cellStyle name="40% - uthevingsfarge 3 215" xfId="52490" xr:uid="{E5944A6C-797A-43AD-96F2-A70A2F2B26A3}"/>
    <cellStyle name="40% - uthevingsfarge 3 216" xfId="52491" xr:uid="{E065DA31-FDDA-48A1-B2F9-EDC2DF0D9CCD}"/>
    <cellStyle name="40% - uthevingsfarge 3 217" xfId="52492" xr:uid="{D2F69E31-E4E3-47F5-B505-8949DD5EDA08}"/>
    <cellStyle name="40% - uthevingsfarge 3 218" xfId="52493" xr:uid="{8A5C6324-F2D0-4BE5-BC92-79BB9A1312C5}"/>
    <cellStyle name="40% - uthevingsfarge 3 219" xfId="52494" xr:uid="{51E55307-F077-4667-A59B-AC01CAE29B29}"/>
    <cellStyle name="40% - uthevingsfarge 3 22" xfId="19217" xr:uid="{720CB50C-FEAF-4EB2-9698-FDEB5CF90ECB}"/>
    <cellStyle name="40% - uthevingsfarge 3 22 2" xfId="19218" xr:uid="{8BF20E47-96D4-47B8-8BFF-4A3FE260A9C6}"/>
    <cellStyle name="40% - uthevingsfarge 3 22 2 2" xfId="19219" xr:uid="{8B6B1D24-0AE2-4DA6-AC2A-044EB0189C30}"/>
    <cellStyle name="40% - uthevingsfarge 3 22 2 3" xfId="52495" xr:uid="{88E5B88A-565E-4FD8-BB4E-CD64495DE440}"/>
    <cellStyle name="40% - uthevingsfarge 3 22 2_AVA DVA EL" xfId="19220" xr:uid="{1354A7AA-4988-4EEE-A08C-50058B6586AD}"/>
    <cellStyle name="40% - uthevingsfarge 3 22 3" xfId="19221" xr:uid="{8276CDBB-511D-4363-8352-CB675AA1E5A0}"/>
    <cellStyle name="40% - uthevingsfarge 3 22 4" xfId="52496" xr:uid="{65A8E72F-730F-46C3-96E2-FF7F6ABFC202}"/>
    <cellStyle name="40% - uthevingsfarge 3 22_4Q16" xfId="19222" xr:uid="{B995CC23-FE8C-4134-B0CC-A67D9E1DFB0B}"/>
    <cellStyle name="40% - uthevingsfarge 3 220" xfId="52497" xr:uid="{FCF1A2F0-A652-4C76-8BAB-7E9D1943B13C}"/>
    <cellStyle name="40% - uthevingsfarge 3 221" xfId="52498" xr:uid="{35B3BC67-EC38-4F95-A728-B6695249BCB2}"/>
    <cellStyle name="40% - uthevingsfarge 3 222" xfId="52499" xr:uid="{E1C298EC-7CFB-4859-B8DB-AC81F603B245}"/>
    <cellStyle name="40% - uthevingsfarge 3 223" xfId="52500" xr:uid="{04B4DD86-B1E8-419A-A0E3-A875AEE6B279}"/>
    <cellStyle name="40% - uthevingsfarge 3 224" xfId="52501" xr:uid="{8EBABA0F-4DBA-4A5F-92B0-349C4E27FC28}"/>
    <cellStyle name="40% - uthevingsfarge 3 225" xfId="52502" xr:uid="{8B777E3B-4C79-4E50-8D65-662DA033F5E8}"/>
    <cellStyle name="40% - uthevingsfarge 3 226" xfId="52503" xr:uid="{8E8D50BF-44B7-4678-94C0-F080E704152E}"/>
    <cellStyle name="40% - uthevingsfarge 3 227" xfId="52504" xr:uid="{2328C4C9-2B8F-42E7-BF3C-C51B6BF9B424}"/>
    <cellStyle name="40% - uthevingsfarge 3 228" xfId="52505" xr:uid="{4A1FACC8-D2A9-409D-B8D2-32E6D1F212A7}"/>
    <cellStyle name="40% - uthevingsfarge 3 229" xfId="52506" xr:uid="{B050BD56-73CB-43F4-84C0-97EE2B1D7727}"/>
    <cellStyle name="40% - uthevingsfarge 3 23" xfId="19223" xr:uid="{C24B1A8B-5C7F-4045-9811-3D5070753B87}"/>
    <cellStyle name="40% - uthevingsfarge 3 23 2" xfId="19224" xr:uid="{CE7481EF-D65F-41AF-9B27-7595B4A1DC5A}"/>
    <cellStyle name="40% - uthevingsfarge 3 23 2 2" xfId="19225" xr:uid="{C2E6A7D8-81AB-438C-9A1F-2BF4C884A996}"/>
    <cellStyle name="40% - uthevingsfarge 3 23 2 3" xfId="52507" xr:uid="{79BEE75F-F51A-4CAE-86DE-0C0DFF5D4477}"/>
    <cellStyle name="40% - uthevingsfarge 3 23 2_AVA DVA EL" xfId="19226" xr:uid="{3B3B6921-9F1F-4181-881C-16B8B9826475}"/>
    <cellStyle name="40% - uthevingsfarge 3 23 3" xfId="19227" xr:uid="{DF165BF6-E801-4214-88C4-AD21DC4B413D}"/>
    <cellStyle name="40% - uthevingsfarge 3 23 4" xfId="52508" xr:uid="{A487B8BE-3BEF-4359-9CE6-D5FE9E62849E}"/>
    <cellStyle name="40% - uthevingsfarge 3 23_4Q16" xfId="19228" xr:uid="{5BAD9C6A-485B-45E7-9993-4B9642DA1835}"/>
    <cellStyle name="40% - uthevingsfarge 3 230" xfId="52509" xr:uid="{B4A8B685-1588-4C6D-B2BA-D7671092C443}"/>
    <cellStyle name="40% - uthevingsfarge 3 24" xfId="19229" xr:uid="{C95415CD-1BBC-4C8C-B9AD-0717B3F7D907}"/>
    <cellStyle name="40% - uthevingsfarge 3 24 2" xfId="19230" xr:uid="{F6F4C1F6-DF2E-42A7-A7F3-340F271CF081}"/>
    <cellStyle name="40% - uthevingsfarge 3 24 2 2" xfId="19231" xr:uid="{45C6FC79-4EFC-46E0-810D-F8FFAF505C31}"/>
    <cellStyle name="40% - uthevingsfarge 3 24 2 3" xfId="52510" xr:uid="{9D718D86-23DC-4A5B-BE62-16BE3A714AC5}"/>
    <cellStyle name="40% - uthevingsfarge 3 24 2_AVA DVA EL" xfId="19232" xr:uid="{B60C9558-D590-4715-8D26-FA04DBDBE9FA}"/>
    <cellStyle name="40% - uthevingsfarge 3 24 3" xfId="19233" xr:uid="{FE106B78-EC16-49AF-85B3-88102920BF84}"/>
    <cellStyle name="40% - uthevingsfarge 3 24 4" xfId="52511" xr:uid="{7E5EF023-5C21-4AB9-866F-03772E7FCDBA}"/>
    <cellStyle name="40% - uthevingsfarge 3 24_4Q16" xfId="19234" xr:uid="{5373668A-2C22-4510-AE22-EA2CC6F122CA}"/>
    <cellStyle name="40% - uthevingsfarge 3 25" xfId="19235" xr:uid="{58824119-F8E0-4C27-9D18-A1E2CDEC948A}"/>
    <cellStyle name="40% - uthevingsfarge 3 25 2" xfId="19236" xr:uid="{2FFB694F-1C9E-4FD0-997D-1B3F38B27C38}"/>
    <cellStyle name="40% - uthevingsfarge 3 25 2 2" xfId="19237" xr:uid="{D48A06A1-F966-4BB0-B337-38E87DB2CB49}"/>
    <cellStyle name="40% - uthevingsfarge 3 25 2 3" xfId="52512" xr:uid="{49328EA3-6D95-42A9-AB5A-F4EB16488A46}"/>
    <cellStyle name="40% - uthevingsfarge 3 25 2_AVA DVA EL" xfId="19238" xr:uid="{43240F12-A370-4337-AB51-914D0CE8DD70}"/>
    <cellStyle name="40% - uthevingsfarge 3 25 3" xfId="19239" xr:uid="{B77FA48E-CDB6-4C46-A06E-1D62762C7941}"/>
    <cellStyle name="40% - uthevingsfarge 3 25 4" xfId="52513" xr:uid="{7140C7AD-ED1E-4E7C-B229-1EC66FB78CFB}"/>
    <cellStyle name="40% - uthevingsfarge 3 25_4Q16" xfId="19240" xr:uid="{E6514C32-FE9A-4897-BE42-B834A9AA1DD1}"/>
    <cellStyle name="40% - uthevingsfarge 3 26" xfId="19241" xr:uid="{5319AF6F-AE4E-4D6F-BE06-C4BA4571C0B6}"/>
    <cellStyle name="40% - uthevingsfarge 3 26 2" xfId="19242" xr:uid="{76485572-2EA2-4FAC-8000-1A4E6F44E7BB}"/>
    <cellStyle name="40% - uthevingsfarge 3 26 2 2" xfId="19243" xr:uid="{1E717284-3792-4787-958B-2F92B07ED8A8}"/>
    <cellStyle name="40% - uthevingsfarge 3 26 2 3" xfId="52514" xr:uid="{3B1D278A-77D2-411E-9C06-73BE98D144DD}"/>
    <cellStyle name="40% - uthevingsfarge 3 26 2_AVA DVA EL" xfId="19244" xr:uid="{E99D1670-F93B-4168-8F51-A4BDE6A3CB36}"/>
    <cellStyle name="40% - uthevingsfarge 3 26 3" xfId="19245" xr:uid="{287315A4-D55F-435B-B5D5-11B16AB51893}"/>
    <cellStyle name="40% - uthevingsfarge 3 26 4" xfId="52515" xr:uid="{A6043F2B-998F-4E9B-867B-57A5C8F4DB9E}"/>
    <cellStyle name="40% - uthevingsfarge 3 26_4Q16" xfId="19246" xr:uid="{7F5E489E-8819-4F2F-A310-6BD88540D671}"/>
    <cellStyle name="40% - uthevingsfarge 3 27" xfId="19247" xr:uid="{89A1C84E-017C-46FF-90E9-8C6C17F975E6}"/>
    <cellStyle name="40% - uthevingsfarge 3 27 2" xfId="19248" xr:uid="{9307D1B2-7D1F-44E7-ACB0-EE93A97B994C}"/>
    <cellStyle name="40% - uthevingsfarge 3 27 2 2" xfId="19249" xr:uid="{70AF06FA-2C1A-4FF9-9BFF-5E248A692203}"/>
    <cellStyle name="40% - uthevingsfarge 3 27 2 3" xfId="52516" xr:uid="{72D81A79-8763-467F-BDA9-B5E3F7E6390D}"/>
    <cellStyle name="40% - uthevingsfarge 3 27 2_AVA DVA EL" xfId="19250" xr:uid="{42C1AF9B-64F0-4817-AB7F-2C58E8C9D601}"/>
    <cellStyle name="40% - uthevingsfarge 3 27 3" xfId="19251" xr:uid="{0933EE9B-A8B7-474C-82E4-78B2805DBFB5}"/>
    <cellStyle name="40% - uthevingsfarge 3 27 4" xfId="52517" xr:uid="{039F5951-45C6-4E7B-92A5-913CF487D670}"/>
    <cellStyle name="40% - uthevingsfarge 3 27_4Q16" xfId="19252" xr:uid="{13953145-9DBC-4F05-A245-E0D43F889D51}"/>
    <cellStyle name="40% - uthevingsfarge 3 28" xfId="19253" xr:uid="{CAC025DF-DDC6-4DBB-9C6C-484947E0937F}"/>
    <cellStyle name="40% - uthevingsfarge 3 28 2" xfId="19254" xr:uid="{7073CA90-597E-48E5-8493-4B49954A8764}"/>
    <cellStyle name="40% - uthevingsfarge 3 28 2 2" xfId="19255" xr:uid="{8DD92A54-5338-456C-AC47-45ED06C3AED1}"/>
    <cellStyle name="40% - uthevingsfarge 3 28 2 3" xfId="52518" xr:uid="{C11DBD3E-E73D-4B4D-962D-9AB5954EF1C9}"/>
    <cellStyle name="40% - uthevingsfarge 3 28 2_AVA DVA EL" xfId="19256" xr:uid="{FFEEF3B0-2CE6-476F-B76E-9A4E1B4C94AF}"/>
    <cellStyle name="40% - uthevingsfarge 3 28 3" xfId="19257" xr:uid="{094DC0F8-67AA-4544-9162-2530A06AB54E}"/>
    <cellStyle name="40% - uthevingsfarge 3 28 4" xfId="52519" xr:uid="{25EF1CE4-6501-4D51-B35F-CA217B797347}"/>
    <cellStyle name="40% - uthevingsfarge 3 28_4Q16" xfId="19258" xr:uid="{3E1936BD-6162-402A-B352-F404421BAB4D}"/>
    <cellStyle name="40% - uthevingsfarge 3 29" xfId="19259" xr:uid="{C60B51FF-9874-4DD2-9436-4760269DB6F8}"/>
    <cellStyle name="40% - uthevingsfarge 3 29 2" xfId="19260" xr:uid="{66E97DA4-5A8A-439A-8FCE-9104AB89E49B}"/>
    <cellStyle name="40% - uthevingsfarge 3 29 2 2" xfId="19261" xr:uid="{E8422A4D-2776-48B8-AA0B-D9D180869F9E}"/>
    <cellStyle name="40% - uthevingsfarge 3 29 2 3" xfId="52520" xr:uid="{BD97413C-31C9-495F-AA84-10CE0E84E9E8}"/>
    <cellStyle name="40% - uthevingsfarge 3 29 2_AVA DVA EL" xfId="19262" xr:uid="{9571571A-086C-41C5-BBD1-6ABDF3D06126}"/>
    <cellStyle name="40% - uthevingsfarge 3 29 3" xfId="19263" xr:uid="{B47916BD-B6A9-4279-9CB6-5A1D298821F5}"/>
    <cellStyle name="40% - uthevingsfarge 3 29 4" xfId="52521" xr:uid="{B1149079-7DEA-4B4E-9539-0F2BDE36FACA}"/>
    <cellStyle name="40% - uthevingsfarge 3 29_4Q16" xfId="19264" xr:uid="{AFF6E709-166B-4342-AF51-A01B8F88A130}"/>
    <cellStyle name="40% - uthevingsfarge 3 3" xfId="5338" xr:uid="{727E9D98-46F2-443C-B04A-373151AB6CA1}"/>
    <cellStyle name="40% - uthevingsfarge 3 3 10" xfId="43962" xr:uid="{9F9F0BBF-7C00-4562-8E9B-7389AEFA3470}"/>
    <cellStyle name="40% - uthevingsfarge 3 3 2" xfId="5339" xr:uid="{00621D2E-A130-476D-8A1C-9511E7F3B801}"/>
    <cellStyle name="40% - uthevingsfarge 3 3 2 2" xfId="5340" xr:uid="{4F0BCE9E-5533-439A-B1FB-33CD45F63F2C}"/>
    <cellStyle name="40% - uthevingsfarge 3 3 2 2 2" xfId="5341" xr:uid="{55ACC2D1-8C6D-43E4-9E52-1088740D2050}"/>
    <cellStyle name="40% - uthevingsfarge 3 3 2 2 2 2" xfId="5342" xr:uid="{7E2983D6-8C88-45DD-BF97-0FE4AA55EC75}"/>
    <cellStyle name="40% - uthevingsfarge 3 3 2 2 2 2 2" xfId="43963" xr:uid="{295B17EF-5136-4505-88F3-531304719BBB}"/>
    <cellStyle name="40% - uthevingsfarge 3 3 2 2 2 2 2 2" xfId="43964" xr:uid="{08250B10-FB07-41EE-B87D-87C029AC9C7A}"/>
    <cellStyle name="40% - uthevingsfarge 3 3 2 2 2 2 2 2 2" xfId="43965" xr:uid="{86683196-0227-4F81-940C-CC56A71EE104}"/>
    <cellStyle name="40% - uthevingsfarge 3 3 2 2 2 2 2 3" xfId="43966" xr:uid="{F52C4508-62CD-4F19-AF02-2FC29EACA790}"/>
    <cellStyle name="40% - uthevingsfarge 3 3 2 2 2 2 2 4" xfId="43967" xr:uid="{14312789-3A46-42EE-A0C3-1B386C99272C}"/>
    <cellStyle name="40% - uthevingsfarge 3 3 2 2 2 2 3" xfId="43968" xr:uid="{D437C25A-9EDD-43AF-9A06-E9C62C82BE7A}"/>
    <cellStyle name="40% - uthevingsfarge 3 3 2 2 2 2 3 2" xfId="43969" xr:uid="{18A987A1-B5E4-4403-8270-F6DBD7F46EAE}"/>
    <cellStyle name="40% - uthevingsfarge 3 3 2 2 2 2 4" xfId="43970" xr:uid="{BAA12A21-0B3C-47A1-8884-4E6BA02AF40B}"/>
    <cellStyle name="40% - uthevingsfarge 3 3 2 2 2 2 5" xfId="43971" xr:uid="{3DEDCEFC-8486-423A-8351-96C1C7417A7F}"/>
    <cellStyle name="40% - uthevingsfarge 3 3 2 2 2 2 6" xfId="43972" xr:uid="{305D5A36-E05D-4328-A647-0CF736F85711}"/>
    <cellStyle name="40% - uthevingsfarge 3 3 2 2 2 2_Expenses" xfId="58302" xr:uid="{36D0E73D-30E2-4781-9B52-153452B30EFE}"/>
    <cellStyle name="40% - uthevingsfarge 3 3 2 2 2 3" xfId="43973" xr:uid="{D14E5CA6-4670-4104-BF16-E66A3D7BD871}"/>
    <cellStyle name="40% - uthevingsfarge 3 3 2 2 2 3 2" xfId="43974" xr:uid="{0529691E-00BA-4792-9939-8B754D891788}"/>
    <cellStyle name="40% - uthevingsfarge 3 3 2 2 2 3 2 2" xfId="43975" xr:uid="{6FFE8837-1AB1-4F79-A991-46E7E7A83C0D}"/>
    <cellStyle name="40% - uthevingsfarge 3 3 2 2 2 3 3" xfId="43976" xr:uid="{69300939-4677-4E50-A22C-C7BE6C1E863C}"/>
    <cellStyle name="40% - uthevingsfarge 3 3 2 2 2 3 4" xfId="43977" xr:uid="{90CD8C73-CE3E-47B8-A0F0-74BA19F1E53A}"/>
    <cellStyle name="40% - uthevingsfarge 3 3 2 2 2 4" xfId="43978" xr:uid="{CE1F559F-DB41-45A6-9278-C27AB8378C25}"/>
    <cellStyle name="40% - uthevingsfarge 3 3 2 2 2 4 2" xfId="43979" xr:uid="{D07BEDA3-0169-4BBB-94D0-8C18E5760454}"/>
    <cellStyle name="40% - uthevingsfarge 3 3 2 2 2 5" xfId="43980" xr:uid="{BE6B5BCF-602D-4754-9786-8EFF156F6A46}"/>
    <cellStyle name="40% - uthevingsfarge 3 3 2 2 2 6" xfId="43981" xr:uid="{FD8164CF-E93C-4F6D-BB4A-87EF469E721A}"/>
    <cellStyle name="40% - uthevingsfarge 3 3 2 2 2 7" xfId="43982" xr:uid="{4CFBA344-66E4-4A2F-B410-1130F6BE6AAA}"/>
    <cellStyle name="40% - uthevingsfarge 3 3 2 2 2_3. Chng in credit spreads" xfId="5343" xr:uid="{EF2B5FDC-713C-4DA3-9519-BAF9966C109B}"/>
    <cellStyle name="40% - uthevingsfarge 3 3 2 2 3" xfId="5344" xr:uid="{AA447B84-26C5-4628-86DD-EA32286F8359}"/>
    <cellStyle name="40% - uthevingsfarge 3 3 2 2 3 2" xfId="5345" xr:uid="{BAE5EEC5-8B31-43A2-A261-0CAA6C5481C9}"/>
    <cellStyle name="40% - uthevingsfarge 3 3 2 2 3 2 2" xfId="43983" xr:uid="{B5E9222D-C3D6-4EA9-8D95-87A97C1781C2}"/>
    <cellStyle name="40% - uthevingsfarge 3 3 2 2 3 2 2 2" xfId="43984" xr:uid="{BB14355F-738A-4B26-A6BC-7F238CE7AD0E}"/>
    <cellStyle name="40% - uthevingsfarge 3 3 2 2 3 2 3" xfId="43985" xr:uid="{0154A7A2-2729-4854-8E7B-BB2DCECA9D29}"/>
    <cellStyle name="40% - uthevingsfarge 3 3 2 2 3 2 4" xfId="43986" xr:uid="{C4A941D2-EC1F-4032-A671-F3D1536C99C0}"/>
    <cellStyle name="40% - uthevingsfarge 3 3 2 2 3 2_Expenses" xfId="58303" xr:uid="{45F0A85F-746F-499C-A6AD-EE2B984CC476}"/>
    <cellStyle name="40% - uthevingsfarge 3 3 2 2 3 3" xfId="43987" xr:uid="{51666D32-D11C-4425-83AF-6625DF3552A6}"/>
    <cellStyle name="40% - uthevingsfarge 3 3 2 2 3 3 2" xfId="43988" xr:uid="{8AECF817-BADD-410B-9863-4522D73998C9}"/>
    <cellStyle name="40% - uthevingsfarge 3 3 2 2 3 4" xfId="43989" xr:uid="{3B9427ED-AC3E-4D67-BB1E-8311B4744FFB}"/>
    <cellStyle name="40% - uthevingsfarge 3 3 2 2 3 5" xfId="43990" xr:uid="{09CB3137-4523-448A-9716-1663FDA4ADC7}"/>
    <cellStyle name="40% - uthevingsfarge 3 3 2 2 3 6" xfId="43991" xr:uid="{86366F05-D73C-4336-BFF9-00C9AE16DD96}"/>
    <cellStyle name="40% - uthevingsfarge 3 3 2 2 3_3. Chng in credit spreads" xfId="5346" xr:uid="{6D9E4B32-8E20-4E7D-8A4C-B7F63AA80086}"/>
    <cellStyle name="40% - uthevingsfarge 3 3 2 2 4" xfId="5347" xr:uid="{3144EA27-CF1B-4054-9C3C-567B1CEE480F}"/>
    <cellStyle name="40% - uthevingsfarge 3 3 2 2 4 2" xfId="43992" xr:uid="{FEAA5F4C-D160-4E45-8110-DCE20CB84CCC}"/>
    <cellStyle name="40% - uthevingsfarge 3 3 2 2 4 2 2" xfId="43993" xr:uid="{EBAA3D4F-45CE-4C7B-862C-447559CCD416}"/>
    <cellStyle name="40% - uthevingsfarge 3 3 2 2 4 3" xfId="43994" xr:uid="{902CB509-E78A-4A73-BC11-AB8A7A626DEB}"/>
    <cellStyle name="40% - uthevingsfarge 3 3 2 2 4 4" xfId="43995" xr:uid="{290EB5AD-A2AA-4E3D-B695-FFE03FAF18D6}"/>
    <cellStyle name="40% - uthevingsfarge 3 3 2 2 4_Expenses" xfId="58304" xr:uid="{99FE2B5D-8553-4FB3-B0F2-A82681915923}"/>
    <cellStyle name="40% - uthevingsfarge 3 3 2 2 5" xfId="43996" xr:uid="{02026B15-DF7E-4B0A-B9E6-8D570C5DA590}"/>
    <cellStyle name="40% - uthevingsfarge 3 3 2 2 5 2" xfId="43997" xr:uid="{0960807F-075E-4494-BE6F-08651875F498}"/>
    <cellStyle name="40% - uthevingsfarge 3 3 2 2 6" xfId="43998" xr:uid="{66D02D89-FBAA-41B7-81FA-DD0215234764}"/>
    <cellStyle name="40% - uthevingsfarge 3 3 2 2 7" xfId="43999" xr:uid="{E9D4EFFA-8351-444A-91CF-AF609F1C0C5D}"/>
    <cellStyle name="40% - uthevingsfarge 3 3 2 2 8" xfId="44000" xr:uid="{CFE29788-4814-4381-B7FD-DEA52B75F001}"/>
    <cellStyle name="40% - uthevingsfarge 3 3 2 2_3. Chng in credit spreads" xfId="5348" xr:uid="{94165636-06AD-4DC0-9DE9-B1EF18DF91CF}"/>
    <cellStyle name="40% - uthevingsfarge 3 3 2 3" xfId="5349" xr:uid="{DCD7E76B-CCB7-4533-A29D-384B898590FC}"/>
    <cellStyle name="40% - uthevingsfarge 3 3 2 3 2" xfId="5350" xr:uid="{B38B7682-8F0C-4F68-AF83-5C4DFC0F7C05}"/>
    <cellStyle name="40% - uthevingsfarge 3 3 2 3 2 2" xfId="44001" xr:uid="{62A97163-B54D-405A-926D-54A3B4BC1B66}"/>
    <cellStyle name="40% - uthevingsfarge 3 3 2 3 2 2 2" xfId="44002" xr:uid="{9636BB11-FDDA-47A0-A06C-C4AA66A61513}"/>
    <cellStyle name="40% - uthevingsfarge 3 3 2 3 2 2 2 2" xfId="44003" xr:uid="{B3BB8E5E-057F-4835-9540-04D06B5BBBB4}"/>
    <cellStyle name="40% - uthevingsfarge 3 3 2 3 2 2 3" xfId="44004" xr:uid="{BEF2EF7B-900B-4060-9622-8214BC5842B5}"/>
    <cellStyle name="40% - uthevingsfarge 3 3 2 3 2 2 4" xfId="44005" xr:uid="{73CB21A2-A04D-4AC4-8374-5E84873B69C1}"/>
    <cellStyle name="40% - uthevingsfarge 3 3 2 3 2 3" xfId="44006" xr:uid="{E8F82960-91E4-4B66-9C59-691E74A2816F}"/>
    <cellStyle name="40% - uthevingsfarge 3 3 2 3 2 3 2" xfId="44007" xr:uid="{A14BFEFD-6C95-4211-B601-1FF39DF73310}"/>
    <cellStyle name="40% - uthevingsfarge 3 3 2 3 2 4" xfId="44008" xr:uid="{54ECC2D2-5122-4D0E-909A-D8E20FA02649}"/>
    <cellStyle name="40% - uthevingsfarge 3 3 2 3 2 5" xfId="44009" xr:uid="{EC38D6A2-6757-4203-8724-44FCA475D284}"/>
    <cellStyle name="40% - uthevingsfarge 3 3 2 3 2 6" xfId="44010" xr:uid="{BA039170-7B15-476E-8D46-DD1C8D893FE1}"/>
    <cellStyle name="40% - uthevingsfarge 3 3 2 3 2_Expenses" xfId="58305" xr:uid="{E6DA7226-DF7E-414F-A84D-F2FF4DB31633}"/>
    <cellStyle name="40% - uthevingsfarge 3 3 2 3 3" xfId="19265" xr:uid="{FB8FEE58-6B3F-45FD-88AD-7F875588747B}"/>
    <cellStyle name="40% - uthevingsfarge 3 3 2 3 3 2" xfId="44012" xr:uid="{889257A4-8A02-468E-BA8C-2B5390E00BE2}"/>
    <cellStyle name="40% - uthevingsfarge 3 3 2 3 3 2 2" xfId="44013" xr:uid="{710219DE-F12E-4E12-AAB0-3FD3BA1E0455}"/>
    <cellStyle name="40% - uthevingsfarge 3 3 2 3 3 3" xfId="44014" xr:uid="{68C1B946-785E-48C5-8D81-DFE2D7855654}"/>
    <cellStyle name="40% - uthevingsfarge 3 3 2 3 3 4" xfId="44015" xr:uid="{B70139B6-CAFF-4B35-AE53-2C96267BD945}"/>
    <cellStyle name="40% - uthevingsfarge 3 3 2 3 3_Non-NII" xfId="44011" xr:uid="{2976E517-A7BD-431B-885A-530A116040FB}"/>
    <cellStyle name="40% - uthevingsfarge 3 3 2 3 4" xfId="44016" xr:uid="{CBE0DAD8-777E-44E3-86A0-F76116AFD040}"/>
    <cellStyle name="40% - uthevingsfarge 3 3 2 3 4 2" xfId="44017" xr:uid="{EE65D292-459A-471C-A51F-8D9FD5AE868F}"/>
    <cellStyle name="40% - uthevingsfarge 3 3 2 3 5" xfId="44018" xr:uid="{A4A76C24-7D3B-498D-9817-C6A02172B097}"/>
    <cellStyle name="40% - uthevingsfarge 3 3 2 3 6" xfId="44019" xr:uid="{56E3C55A-21D3-46CC-8A6E-C008CF46D7AB}"/>
    <cellStyle name="40% - uthevingsfarge 3 3 2 3 7" xfId="44020" xr:uid="{41176437-D057-4B7C-98F2-1CFC17F6A2A4}"/>
    <cellStyle name="40% - uthevingsfarge 3 3 2 3_3. Chng in credit spreads" xfId="5351" xr:uid="{F223CBCD-1B36-4B2D-AE24-0252333102A4}"/>
    <cellStyle name="40% - uthevingsfarge 3 3 2 4" xfId="5352" xr:uid="{810ACD91-AD53-4CD9-A8F3-3AB1CD838740}"/>
    <cellStyle name="40% - uthevingsfarge 3 3 2 4 2" xfId="5353" xr:uid="{1D0E856A-D052-40F4-B93D-7DF2B22044D7}"/>
    <cellStyle name="40% - uthevingsfarge 3 3 2 4 2 2" xfId="44021" xr:uid="{ED346117-AF2D-45B2-982F-C5B10EE6B458}"/>
    <cellStyle name="40% - uthevingsfarge 3 3 2 4 2 2 2" xfId="44022" xr:uid="{DE6D2183-C028-4C58-BBDE-577D9E058787}"/>
    <cellStyle name="40% - uthevingsfarge 3 3 2 4 2 3" xfId="44023" xr:uid="{654F295F-00A9-47C7-8CAC-4E29F9F93C1E}"/>
    <cellStyle name="40% - uthevingsfarge 3 3 2 4 2 4" xfId="44024" xr:uid="{1C346A7C-B4BB-4CCB-86E9-128C6482B915}"/>
    <cellStyle name="40% - uthevingsfarge 3 3 2 4 2_Expenses" xfId="58306" xr:uid="{DAA8DDB7-954E-490D-8B97-2753E697A9D0}"/>
    <cellStyle name="40% - uthevingsfarge 3 3 2 4 3" xfId="19266" xr:uid="{70C74993-F7C4-4463-84A9-0C41A3F9A78D}"/>
    <cellStyle name="40% - uthevingsfarge 3 3 2 4 3 2" xfId="44026" xr:uid="{1E8C2FCE-1055-4F44-B986-D58E2A70525C}"/>
    <cellStyle name="40% - uthevingsfarge 3 3 2 4 3_Non-NII" xfId="44025" xr:uid="{01B50125-208A-4E0F-88C5-40FC63FB171D}"/>
    <cellStyle name="40% - uthevingsfarge 3 3 2 4 4" xfId="44027" xr:uid="{E1738C1E-342D-4AEF-B4C9-7D7CF8070A5C}"/>
    <cellStyle name="40% - uthevingsfarge 3 3 2 4 5" xfId="44028" xr:uid="{2D668670-EF2D-4F6F-9073-99114183EF5B}"/>
    <cellStyle name="40% - uthevingsfarge 3 3 2 4 6" xfId="44029" xr:uid="{F6794851-6483-42DA-9781-BA99955CBA1D}"/>
    <cellStyle name="40% - uthevingsfarge 3 3 2 4_3. Chng in credit spreads" xfId="5354" xr:uid="{B1160496-D4B0-4669-AFF8-A9F4A4CBABD2}"/>
    <cellStyle name="40% - uthevingsfarge 3 3 2 5" xfId="5355" xr:uid="{C8C0B551-5C8F-446A-B10D-BD3A9D18399A}"/>
    <cellStyle name="40% - uthevingsfarge 3 3 2 5 2" xfId="19267" xr:uid="{3E4E3F9B-6E10-460B-BDD3-266F5BE3ED84}"/>
    <cellStyle name="40% - uthevingsfarge 3 3 2 5 2 2" xfId="44031" xr:uid="{DE41C9BB-E5C0-47BE-8878-B7AD97EF777B}"/>
    <cellStyle name="40% - uthevingsfarge 3 3 2 5 2_Non-NII" xfId="44030" xr:uid="{E85447B3-C844-4F53-B519-9B390D26CB14}"/>
    <cellStyle name="40% - uthevingsfarge 3 3 2 5 3" xfId="19268" xr:uid="{5A4053BE-1A50-4F24-AA20-F71931CD1E13}"/>
    <cellStyle name="40% - uthevingsfarge 3 3 2 5 4" xfId="44032" xr:uid="{747FDC66-D922-4B0E-92A2-497C8F119AB8}"/>
    <cellStyle name="40% - uthevingsfarge 3 3 2 5_AVA DVA EL" xfId="19269" xr:uid="{7ADB7DE2-D4D7-42AD-ADDF-FDA5FF587A50}"/>
    <cellStyle name="40% - uthevingsfarge 3 3 2 6" xfId="19270" xr:uid="{CFDDE61A-9E81-479F-9838-DA8191EB6A15}"/>
    <cellStyle name="40% - uthevingsfarge 3 3 2 6 2" xfId="19271" xr:uid="{5CAE1BE1-EC01-4C24-B414-0918E0D19B8B}"/>
    <cellStyle name="40% - uthevingsfarge 3 3 2 6_AVA DVA EL" xfId="19272" xr:uid="{13C3AC1E-4766-42AE-BC30-E0A7471C7EFE}"/>
    <cellStyle name="40% - uthevingsfarge 3 3 2 7" xfId="19273" xr:uid="{4FF11704-D8DE-486B-A175-76F52E197705}"/>
    <cellStyle name="40% - uthevingsfarge 3 3 2 8" xfId="44033" xr:uid="{A7BABE37-EE94-488A-978E-AE9A62D29789}"/>
    <cellStyle name="40% - uthevingsfarge 3 3 2 9" xfId="44034" xr:uid="{87827FF9-1B4C-4705-B80E-4E5648B79134}"/>
    <cellStyle name="40% - uthevingsfarge 3 3 2_3. Chng in credit spreads" xfId="5356" xr:uid="{42FD627D-AA80-46C0-AE03-DF940FBD425F}"/>
    <cellStyle name="40% - uthevingsfarge 3 3 3" xfId="5357" xr:uid="{8FBFC728-B66C-41D3-9D11-BB8E2A3AA3FD}"/>
    <cellStyle name="40% - uthevingsfarge 3 3 3 2" xfId="5358" xr:uid="{47632FCB-9CB6-4520-ADE4-4C962FF45579}"/>
    <cellStyle name="40% - uthevingsfarge 3 3 3 2 2" xfId="5359" xr:uid="{69865582-716A-42EF-B97F-B7F1708557B3}"/>
    <cellStyle name="40% - uthevingsfarge 3 3 3 2 2 2" xfId="5360" xr:uid="{19E4E6BE-6BA3-44F3-A0E8-AE3462835ACD}"/>
    <cellStyle name="40% - uthevingsfarge 3 3 3 2 2 2 2" xfId="44035" xr:uid="{485F3271-30CC-49D3-8B34-AF1EC488F7BB}"/>
    <cellStyle name="40% - uthevingsfarge 3 3 3 2 2 2 2 2" xfId="44036" xr:uid="{459E7F4C-821D-4D08-89CA-8EC6C15B468B}"/>
    <cellStyle name="40% - uthevingsfarge 3 3 3 2 2 2 3" xfId="44037" xr:uid="{B1154D0C-2B54-4544-9FD0-92B0C07CB307}"/>
    <cellStyle name="40% - uthevingsfarge 3 3 3 2 2 2 4" xfId="44038" xr:uid="{122C4CBE-47FD-41C0-9B32-7CD4B53D6FF7}"/>
    <cellStyle name="40% - uthevingsfarge 3 3 3 2 2 2_Expenses" xfId="58307" xr:uid="{764E40F6-F6B1-49E9-B902-FD4943EED96B}"/>
    <cellStyle name="40% - uthevingsfarge 3 3 3 2 2 3" xfId="44039" xr:uid="{63778715-C2B2-413C-817E-0A91B90223FC}"/>
    <cellStyle name="40% - uthevingsfarge 3 3 3 2 2 3 2" xfId="44040" xr:uid="{FF7A118A-681F-4365-BA13-3D12906A6EAE}"/>
    <cellStyle name="40% - uthevingsfarge 3 3 3 2 2 4" xfId="44041" xr:uid="{3110AAA5-FE4A-4AE5-8C86-17F17AD0DAE3}"/>
    <cellStyle name="40% - uthevingsfarge 3 3 3 2 2 5" xfId="44042" xr:uid="{66C8D630-F6F7-4563-BAB6-61FC616EFE70}"/>
    <cellStyle name="40% - uthevingsfarge 3 3 3 2 2 6" xfId="44043" xr:uid="{D680A30B-ED22-47E6-A233-380EABEEC3D7}"/>
    <cellStyle name="40% - uthevingsfarge 3 3 3 2 2_3. Chng in credit spreads" xfId="5361" xr:uid="{D0DAE2FC-2C57-45DD-A3CF-03C3FA98F4D0}"/>
    <cellStyle name="40% - uthevingsfarge 3 3 3 2 3" xfId="5362" xr:uid="{F8F7B735-B534-4D6D-BE6E-BB6E908677A9}"/>
    <cellStyle name="40% - uthevingsfarge 3 3 3 2 3 2" xfId="5363" xr:uid="{7A6780F0-3B73-4831-9172-6C7429584ECA}"/>
    <cellStyle name="40% - uthevingsfarge 3 3 3 2 3 2 2" xfId="44044" xr:uid="{35443003-EB97-4323-96B0-36093236C18A}"/>
    <cellStyle name="40% - uthevingsfarge 3 3 3 2 3 2_Expenses" xfId="58308" xr:uid="{7A905F7D-DFFA-4239-8BE2-3FB651D7B3F8}"/>
    <cellStyle name="40% - uthevingsfarge 3 3 3 2 3 3" xfId="44045" xr:uid="{7538DD41-6E60-4614-89C0-96C65156A2CF}"/>
    <cellStyle name="40% - uthevingsfarge 3 3 3 2 3 4" xfId="44046" xr:uid="{904F0963-D3F2-4F8E-8067-3F98A0F2DC15}"/>
    <cellStyle name="40% - uthevingsfarge 3 3 3 2 3_3. Chng in credit spreads" xfId="5364" xr:uid="{B58F2F17-3387-4A25-BFD9-60CE18D95396}"/>
    <cellStyle name="40% - uthevingsfarge 3 3 3 2 4" xfId="5365" xr:uid="{68711618-9B68-4C4F-AE11-131108257E12}"/>
    <cellStyle name="40% - uthevingsfarge 3 3 3 2 4 2" xfId="44047" xr:uid="{62F5706B-C4E1-4A71-96BC-48D7A2354250}"/>
    <cellStyle name="40% - uthevingsfarge 3 3 3 2 4_Expenses" xfId="58309" xr:uid="{CF978B8E-1BB2-48F0-94D9-42C3C9C70F64}"/>
    <cellStyle name="40% - uthevingsfarge 3 3 3 2 5" xfId="44048" xr:uid="{21D6712B-07E2-4FC3-8F5A-0C87196A15CD}"/>
    <cellStyle name="40% - uthevingsfarge 3 3 3 2 6" xfId="44049" xr:uid="{94CCBC5D-A6E0-44EB-B528-0BD6E9397B3E}"/>
    <cellStyle name="40% - uthevingsfarge 3 3 3 2 7" xfId="44050" xr:uid="{25826DE6-6338-453C-AB41-633452C224B0}"/>
    <cellStyle name="40% - uthevingsfarge 3 3 3 2_3. Chng in credit spreads" xfId="5366" xr:uid="{6AC14BB7-18D2-4479-A088-6FFE3128DC75}"/>
    <cellStyle name="40% - uthevingsfarge 3 3 3 3" xfId="5367" xr:uid="{A6DF38E6-7788-4346-AAC6-44301CED9B6D}"/>
    <cellStyle name="40% - uthevingsfarge 3 3 3 3 2" xfId="5368" xr:uid="{3C045598-580E-4328-B620-3F965C0A27F9}"/>
    <cellStyle name="40% - uthevingsfarge 3 3 3 3 2 2" xfId="44051" xr:uid="{8E81372B-C461-4744-B410-C6D85E29AB77}"/>
    <cellStyle name="40% - uthevingsfarge 3 3 3 3 2 2 2" xfId="44052" xr:uid="{EDB40E2B-C0D0-430C-A2CF-B1506ECAE4DE}"/>
    <cellStyle name="40% - uthevingsfarge 3 3 3 3 2 3" xfId="44053" xr:uid="{4ED3505B-6299-4EBF-9163-1D27C5F9ED7A}"/>
    <cellStyle name="40% - uthevingsfarge 3 3 3 3 2 4" xfId="44054" xr:uid="{072275D7-8FCF-4C13-B90A-67377512D3E7}"/>
    <cellStyle name="40% - uthevingsfarge 3 3 3 3 2_Expenses" xfId="58310" xr:uid="{C9B1BB92-E4E9-4849-9D23-D6652DF8285D}"/>
    <cellStyle name="40% - uthevingsfarge 3 3 3 3 3" xfId="44055" xr:uid="{B49533CA-4C10-402C-AB4F-E9D5116DBE20}"/>
    <cellStyle name="40% - uthevingsfarge 3 3 3 3 3 2" xfId="44056" xr:uid="{02B82D91-287C-4762-8BBC-9D46D3484E5F}"/>
    <cellStyle name="40% - uthevingsfarge 3 3 3 3 4" xfId="44057" xr:uid="{C217A7BE-5076-4B0C-941A-8ED740FCB579}"/>
    <cellStyle name="40% - uthevingsfarge 3 3 3 3 5" xfId="44058" xr:uid="{DFF161D7-C037-4FE8-82FA-C320CFA36E1B}"/>
    <cellStyle name="40% - uthevingsfarge 3 3 3 3 6" xfId="44059" xr:uid="{6D717E0E-1042-47C7-BA15-E38F5B515293}"/>
    <cellStyle name="40% - uthevingsfarge 3 3 3 3_3. Chng in credit spreads" xfId="5369" xr:uid="{3FA7A5FE-C8F5-4973-9285-C65D7FEE4755}"/>
    <cellStyle name="40% - uthevingsfarge 3 3 3 4" xfId="5370" xr:uid="{0EA60B2F-7E22-42EA-BFF7-13C7ADDF347F}"/>
    <cellStyle name="40% - uthevingsfarge 3 3 3 4 2" xfId="5371" xr:uid="{69E6E976-A014-4E5E-8285-3A764BF07418}"/>
    <cellStyle name="40% - uthevingsfarge 3 3 3 4 2 2" xfId="44060" xr:uid="{23D545AE-5EB5-4657-969C-DC53E4FE61B3}"/>
    <cellStyle name="40% - uthevingsfarge 3 3 3 4 2_Expenses" xfId="58311" xr:uid="{9F58C848-0D26-4E58-8BEC-FE38D0BFEB71}"/>
    <cellStyle name="40% - uthevingsfarge 3 3 3 4 3" xfId="44061" xr:uid="{56F15456-978C-418B-8906-8DB2A9FF0E99}"/>
    <cellStyle name="40% - uthevingsfarge 3 3 3 4 4" xfId="44062" xr:uid="{3AEC6AD0-FE05-4F98-BAD6-456C19DC59AD}"/>
    <cellStyle name="40% - uthevingsfarge 3 3 3 4_3. Chng in credit spreads" xfId="5372" xr:uid="{BC1EB9BF-D9D3-46E7-89F4-841BD8548862}"/>
    <cellStyle name="40% - uthevingsfarge 3 3 3 5" xfId="5373" xr:uid="{CDBD63BB-E99A-465C-8440-1C1B40F6B66A}"/>
    <cellStyle name="40% - uthevingsfarge 3 3 3 5 2" xfId="44063" xr:uid="{8141BFD0-C872-47BA-8DC9-C8639D658242}"/>
    <cellStyle name="40% - uthevingsfarge 3 3 3 5_Expenses" xfId="58312" xr:uid="{1424A3FD-D640-42DE-9F56-AD1693F82326}"/>
    <cellStyle name="40% - uthevingsfarge 3 3 3 6" xfId="44064" xr:uid="{8F70F118-5903-4FFB-B559-52DCB3D2E01F}"/>
    <cellStyle name="40% - uthevingsfarge 3 3 3 7" xfId="44065" xr:uid="{2940F5E1-5721-4F61-AB95-B1AC0CCF73EF}"/>
    <cellStyle name="40% - uthevingsfarge 3 3 3 8" xfId="44066" xr:uid="{DFE49C5D-486B-4C37-A5E2-32A27A665E94}"/>
    <cellStyle name="40% - uthevingsfarge 3 3 3_3. Chng in credit spreads" xfId="5374" xr:uid="{3957D5FD-5F9E-44CD-8519-D1F39D0FD41B}"/>
    <cellStyle name="40% - uthevingsfarge 3 3 4" xfId="5375" xr:uid="{89C50CFD-9786-4C4E-B040-9A4A5CB3233C}"/>
    <cellStyle name="40% - uthevingsfarge 3 3 4 2" xfId="5376" xr:uid="{83801B58-E5EE-45B0-A796-7886B2677936}"/>
    <cellStyle name="40% - uthevingsfarge 3 3 4 2 2" xfId="5377" xr:uid="{B3506427-DA29-4932-BD17-AF51D33AEABA}"/>
    <cellStyle name="40% - uthevingsfarge 3 3 4 2 2 2" xfId="44067" xr:uid="{8BCB8BBD-71B8-4BA4-85A8-A21344348E04}"/>
    <cellStyle name="40% - uthevingsfarge 3 3 4 2 2 2 2" xfId="44068" xr:uid="{46BD0FCF-739B-44AA-B5FC-DFF991D9DFE0}"/>
    <cellStyle name="40% - uthevingsfarge 3 3 4 2 2 3" xfId="44069" xr:uid="{EBF19A80-67D6-49A6-A813-C46F2DF27597}"/>
    <cellStyle name="40% - uthevingsfarge 3 3 4 2 2 4" xfId="44070" xr:uid="{C759264A-CFF4-41CE-BDD1-57B9D74514D0}"/>
    <cellStyle name="40% - uthevingsfarge 3 3 4 2 2_Expenses" xfId="58313" xr:uid="{502FD07F-F5C3-47D2-A87D-50046D1A3604}"/>
    <cellStyle name="40% - uthevingsfarge 3 3 4 2 3" xfId="44071" xr:uid="{FF20501A-7EF4-439B-BF24-CD92FCCB5559}"/>
    <cellStyle name="40% - uthevingsfarge 3 3 4 2 3 2" xfId="44072" xr:uid="{0806BCA0-B09F-46A4-AFBE-15AEC06F8433}"/>
    <cellStyle name="40% - uthevingsfarge 3 3 4 2 4" xfId="44073" xr:uid="{8029C2F6-C7D9-4053-BD63-283CE9691164}"/>
    <cellStyle name="40% - uthevingsfarge 3 3 4 2 5" xfId="44074" xr:uid="{680AC6A0-0B6D-4C88-93DB-9AF083F1ABEB}"/>
    <cellStyle name="40% - uthevingsfarge 3 3 4 2 6" xfId="44075" xr:uid="{66DB1D08-044F-4259-A46C-25C97E9F1DFB}"/>
    <cellStyle name="40% - uthevingsfarge 3 3 4 2_3. Chng in credit spreads" xfId="5378" xr:uid="{AC470258-0022-484B-AC2B-F74A8C138CD9}"/>
    <cellStyle name="40% - uthevingsfarge 3 3 4 3" xfId="5379" xr:uid="{9A016694-25DE-4139-A419-6013271D0C50}"/>
    <cellStyle name="40% - uthevingsfarge 3 3 4 3 2" xfId="5380" xr:uid="{E9F83160-B357-4A1B-814B-FD236741B4DD}"/>
    <cellStyle name="40% - uthevingsfarge 3 3 4 3 2 2" xfId="44076" xr:uid="{AC4CCABB-23C8-45BB-AD41-859A550C7AA1}"/>
    <cellStyle name="40% - uthevingsfarge 3 3 4 3 2_Expenses" xfId="58314" xr:uid="{069F27AA-6FCE-4DC7-9648-7C6B4BE1F753}"/>
    <cellStyle name="40% - uthevingsfarge 3 3 4 3 3" xfId="44077" xr:uid="{81DC3F66-E2BC-4112-9607-17EC6AD01EB9}"/>
    <cellStyle name="40% - uthevingsfarge 3 3 4 3 4" xfId="44078" xr:uid="{7A0F4E80-8F94-4BCE-8B98-F485E6D65525}"/>
    <cellStyle name="40% - uthevingsfarge 3 3 4 3_3. Chng in credit spreads" xfId="5381" xr:uid="{3B474898-C5C4-492E-9100-E836605FA0C3}"/>
    <cellStyle name="40% - uthevingsfarge 3 3 4 4" xfId="5382" xr:uid="{A9AAC25B-0947-40F9-B7AE-87A5CCD1CFE1}"/>
    <cellStyle name="40% - uthevingsfarge 3 3 4 4 2" xfId="44079" xr:uid="{A0DE0FA0-4D41-4EC8-8AE8-F86E7ABC34A1}"/>
    <cellStyle name="40% - uthevingsfarge 3 3 4 4_Expenses" xfId="58315" xr:uid="{EFB04CA0-7F1E-4708-9B4F-0E179E1BDEF6}"/>
    <cellStyle name="40% - uthevingsfarge 3 3 4 5" xfId="44080" xr:uid="{445BC7CA-00E7-40B3-90EE-866654212899}"/>
    <cellStyle name="40% - uthevingsfarge 3 3 4 6" xfId="44081" xr:uid="{DD9E2000-6297-4F06-81B1-D8212AD661C0}"/>
    <cellStyle name="40% - uthevingsfarge 3 3 4 7" xfId="44082" xr:uid="{5EC43043-D998-4492-B8A4-8E3E70C5CE80}"/>
    <cellStyle name="40% - uthevingsfarge 3 3 4_3. Chng in credit spreads" xfId="5383" xr:uid="{E397DB6E-31DD-4A60-A825-5673113CB524}"/>
    <cellStyle name="40% - uthevingsfarge 3 3 5" xfId="5384" xr:uid="{AD53E15D-742D-4CEF-9BA5-C0D75D4DB23A}"/>
    <cellStyle name="40% - uthevingsfarge 3 3 5 2" xfId="5385" xr:uid="{9A688DBE-6D21-46F9-9321-6C76FB738A36}"/>
    <cellStyle name="40% - uthevingsfarge 3 3 5 2 2" xfId="44083" xr:uid="{B2E509D1-6599-457D-BC3A-73086387E086}"/>
    <cellStyle name="40% - uthevingsfarge 3 3 5 2 2 2" xfId="44084" xr:uid="{126BF809-1ED6-4AE4-8A47-901022A37A47}"/>
    <cellStyle name="40% - uthevingsfarge 3 3 5 2 3" xfId="44085" xr:uid="{4DC9B0FA-9887-4D32-9DEC-511328417932}"/>
    <cellStyle name="40% - uthevingsfarge 3 3 5 2 4" xfId="44086" xr:uid="{61F774B7-0DE5-40E8-ADE0-7FB9DB363991}"/>
    <cellStyle name="40% - uthevingsfarge 3 3 5 2_Expenses" xfId="58316" xr:uid="{B8B3EC56-7A56-4665-A7AB-9FCD6DFAA2BE}"/>
    <cellStyle name="40% - uthevingsfarge 3 3 5 3" xfId="19274" xr:uid="{DD1BDB39-304A-4B7B-A97A-A8FE7A0C16A9}"/>
    <cellStyle name="40% - uthevingsfarge 3 3 5 3 2" xfId="44088" xr:uid="{6624A6F7-4BA4-49FC-9784-0140515B5266}"/>
    <cellStyle name="40% - uthevingsfarge 3 3 5 3_Non-NII" xfId="44087" xr:uid="{3394E709-EBF4-40DC-A867-D5329E1D76B5}"/>
    <cellStyle name="40% - uthevingsfarge 3 3 5 4" xfId="44089" xr:uid="{9A8E6FFA-4A06-45E4-8089-26CD401EF302}"/>
    <cellStyle name="40% - uthevingsfarge 3 3 5 5" xfId="44090" xr:uid="{54DD6676-622A-4877-AD95-BC1CF79E185E}"/>
    <cellStyle name="40% - uthevingsfarge 3 3 5 6" xfId="44091" xr:uid="{49EBDA3C-772B-4A54-96D0-97E080E1A874}"/>
    <cellStyle name="40% - uthevingsfarge 3 3 5_3. Chng in credit spreads" xfId="5386" xr:uid="{3B4781AC-D1F4-42A0-AA5C-CEE61E4008FD}"/>
    <cellStyle name="40% - uthevingsfarge 3 3 6" xfId="5387" xr:uid="{D77F073D-8F11-4665-B067-A81E84F17C2D}"/>
    <cellStyle name="40% - uthevingsfarge 3 3 6 2" xfId="5388" xr:uid="{CE2F9AE4-E899-40B2-A7D8-18E894A02289}"/>
    <cellStyle name="40% - uthevingsfarge 3 3 6 2 2" xfId="44092" xr:uid="{61E15E40-0101-47D0-ACBF-A35F01231D00}"/>
    <cellStyle name="40% - uthevingsfarge 3 3 6 2_Expenses" xfId="58317" xr:uid="{3C8045AD-3892-49B8-901F-0C304FA6AC8A}"/>
    <cellStyle name="40% - uthevingsfarge 3 3 6 3" xfId="19275" xr:uid="{3EA43B02-8E9E-478C-97C2-B5DD6DE49987}"/>
    <cellStyle name="40% - uthevingsfarge 3 3 6 4" xfId="44093" xr:uid="{04B5A917-88C2-47F0-A961-8117D5261DFF}"/>
    <cellStyle name="40% - uthevingsfarge 3 3 6_3. Chng in credit spreads" xfId="5389" xr:uid="{9D2C7BAB-8938-4D11-B3F3-AD1F500B8B64}"/>
    <cellStyle name="40% - uthevingsfarge 3 3 7" xfId="5390" xr:uid="{86B634AC-6D7D-4A21-BE95-2BFF625EE8B5}"/>
    <cellStyle name="40% - uthevingsfarge 3 3 7 2" xfId="5391" xr:uid="{98999B12-1F27-4B49-A571-FC724C9B1A9A}"/>
    <cellStyle name="40% - uthevingsfarge 3 3 7_3. Chng in credit spreads" xfId="5392" xr:uid="{490CD379-554F-4EC0-AC40-77DA9CC93851}"/>
    <cellStyle name="40% - uthevingsfarge 3 3 8" xfId="19276" xr:uid="{B2E7324B-F7F7-4E6E-8994-FE185EEA463B}"/>
    <cellStyle name="40% - uthevingsfarge 3 3 9" xfId="44094" xr:uid="{C3D383F7-255C-436E-AD98-E90A5192BD71}"/>
    <cellStyle name="40% - uthevingsfarge 3 3_4Q16" xfId="19277" xr:uid="{FF510B3E-2AD5-4053-85A1-F4F6C9709044}"/>
    <cellStyle name="40% - uthevingsfarge 3 30" xfId="19278" xr:uid="{D6AC7E88-F773-4BCB-B3B6-607F7FB07B2A}"/>
    <cellStyle name="40% - uthevingsfarge 3 30 2" xfId="19279" xr:uid="{5A8F7590-4200-4A11-A9C0-A74701A734A4}"/>
    <cellStyle name="40% - uthevingsfarge 3 30 2 2" xfId="19280" xr:uid="{70F587A8-7527-474D-A924-60EEC7C2B72B}"/>
    <cellStyle name="40% - uthevingsfarge 3 30 2 3" xfId="52522" xr:uid="{8B5DD004-6A58-4B55-9A0F-378619A2F71A}"/>
    <cellStyle name="40% - uthevingsfarge 3 30 2_AVA DVA EL" xfId="19281" xr:uid="{412A0B98-367E-4860-8385-591AECDC02E0}"/>
    <cellStyle name="40% - uthevingsfarge 3 30 3" xfId="19282" xr:uid="{7E1AC780-534A-4E74-BCBA-18F898C05082}"/>
    <cellStyle name="40% - uthevingsfarge 3 30 4" xfId="52523" xr:uid="{0D9024E2-9C47-4B3C-B645-755E1D698A24}"/>
    <cellStyle name="40% - uthevingsfarge 3 30_4Q16" xfId="19283" xr:uid="{14FD50DF-BC5F-4188-B594-2C1B992331E5}"/>
    <cellStyle name="40% - uthevingsfarge 3 31" xfId="19284" xr:uid="{5120828A-9941-4EDD-BB74-8CAE93B10512}"/>
    <cellStyle name="40% - uthevingsfarge 3 31 2" xfId="19285" xr:uid="{19A5A13C-F2D9-448E-8418-275C02CE470C}"/>
    <cellStyle name="40% - uthevingsfarge 3 31 2 2" xfId="19286" xr:uid="{0F130680-D84E-4546-9D94-61E1FAA991CA}"/>
    <cellStyle name="40% - uthevingsfarge 3 31 2 3" xfId="52524" xr:uid="{3D99F743-230B-44C9-871C-5A6D68576DEB}"/>
    <cellStyle name="40% - uthevingsfarge 3 31 2_AVA DVA EL" xfId="19287" xr:uid="{AEB977C1-2DC5-43A9-8F84-981DFCBE9416}"/>
    <cellStyle name="40% - uthevingsfarge 3 31 3" xfId="19288" xr:uid="{4439A3EC-D06F-48B0-BDAD-F5F7266207DA}"/>
    <cellStyle name="40% - uthevingsfarge 3 31 4" xfId="52525" xr:uid="{BEB6D646-556E-482F-9DC0-4746E63B495E}"/>
    <cellStyle name="40% - uthevingsfarge 3 31_4Q16" xfId="19289" xr:uid="{64336B16-2333-4B18-A665-1DA8C7AF8E95}"/>
    <cellStyle name="40% - uthevingsfarge 3 32" xfId="19290" xr:uid="{E1DDF203-15DD-4537-8146-4188A9AD573A}"/>
    <cellStyle name="40% - uthevingsfarge 3 32 2" xfId="19291" xr:uid="{027E7F3B-5B99-4B27-8103-623DCBC14EBF}"/>
    <cellStyle name="40% - uthevingsfarge 3 32 2 2" xfId="19292" xr:uid="{AA42FF66-15A5-40E0-A42D-5F13E01A2BC6}"/>
    <cellStyle name="40% - uthevingsfarge 3 32 2 3" xfId="52526" xr:uid="{84CE36BF-BC59-4A49-A869-90FA788FE5BD}"/>
    <cellStyle name="40% - uthevingsfarge 3 32 2_AVA DVA EL" xfId="19293" xr:uid="{699C2510-B1D3-4EC4-9F44-61EFC872E359}"/>
    <cellStyle name="40% - uthevingsfarge 3 32 3" xfId="19294" xr:uid="{27B60400-9073-43CF-8C9A-A4BD74534EA8}"/>
    <cellStyle name="40% - uthevingsfarge 3 32 4" xfId="52527" xr:uid="{5CDB6B3A-1D27-400A-AFC8-5315F3DED7DC}"/>
    <cellStyle name="40% - uthevingsfarge 3 32_4Q16" xfId="19295" xr:uid="{AA1BF024-1FCC-4FBE-8F39-EE37DC009751}"/>
    <cellStyle name="40% - uthevingsfarge 3 33" xfId="19296" xr:uid="{15567F77-EDF2-486E-B0D7-6A9FBDB7EC03}"/>
    <cellStyle name="40% - uthevingsfarge 3 33 2" xfId="19297" xr:uid="{E03E6BE9-7980-4D54-BA3C-D7E8458A575B}"/>
    <cellStyle name="40% - uthevingsfarge 3 33 2 2" xfId="19298" xr:uid="{386B43C9-AF3A-437F-BB96-6C2612AA2422}"/>
    <cellStyle name="40% - uthevingsfarge 3 33 2 3" xfId="52528" xr:uid="{5CEF5A3B-7791-4C80-B9F9-8847AD7FC135}"/>
    <cellStyle name="40% - uthevingsfarge 3 33 2_AVA DVA EL" xfId="19299" xr:uid="{826A7F56-D03A-4638-85DC-84EB8D1D1D2C}"/>
    <cellStyle name="40% - uthevingsfarge 3 33 3" xfId="19300" xr:uid="{B05404D9-657B-4BB9-B654-BDF0670336D4}"/>
    <cellStyle name="40% - uthevingsfarge 3 33 4" xfId="52529" xr:uid="{0650EB94-8A2A-4FFE-88E0-5606564CBED8}"/>
    <cellStyle name="40% - uthevingsfarge 3 33_4Q16" xfId="19301" xr:uid="{0A72717E-BFDC-4A46-AC53-637292B73BC0}"/>
    <cellStyle name="40% - uthevingsfarge 3 34" xfId="19302" xr:uid="{B6D8AA8F-007D-4D99-9C28-74C0A000E329}"/>
    <cellStyle name="40% - uthevingsfarge 3 34 2" xfId="19303" xr:uid="{497B2B4F-0C0D-4F00-A24C-4FB8B65D769D}"/>
    <cellStyle name="40% - uthevingsfarge 3 34 2 2" xfId="19304" xr:uid="{16DE66A4-5B0E-49F9-825D-5CE2810DD4E8}"/>
    <cellStyle name="40% - uthevingsfarge 3 34 2 3" xfId="52530" xr:uid="{572DD658-C443-4EC8-848D-A94C27621E6A}"/>
    <cellStyle name="40% - uthevingsfarge 3 34 2_AVA DVA EL" xfId="19305" xr:uid="{61244BA5-1780-44E6-AA0C-FC4D234F22DB}"/>
    <cellStyle name="40% - uthevingsfarge 3 34 3" xfId="19306" xr:uid="{51343203-0EB3-48CF-ADE2-BDC64E6499B0}"/>
    <cellStyle name="40% - uthevingsfarge 3 34 4" xfId="52531" xr:uid="{CB42E15A-E075-490C-9C0D-2E592A049296}"/>
    <cellStyle name="40% - uthevingsfarge 3 34_4Q16" xfId="19307" xr:uid="{11549D46-609D-435A-AF5D-88B24B97B944}"/>
    <cellStyle name="40% - uthevingsfarge 3 35" xfId="19308" xr:uid="{72628850-D6BD-49E8-945E-41668E5C3DDD}"/>
    <cellStyle name="40% - uthevingsfarge 3 35 2" xfId="19309" xr:uid="{B234F5F3-34AA-464E-872D-C5A3AD15F538}"/>
    <cellStyle name="40% - uthevingsfarge 3 35 2 2" xfId="19310" xr:uid="{A833215C-33DC-4A66-9D32-EC4624927DAD}"/>
    <cellStyle name="40% - uthevingsfarge 3 35 2 3" xfId="52532" xr:uid="{29153FA5-8351-41B7-A076-6601A8AD9471}"/>
    <cellStyle name="40% - uthevingsfarge 3 35 2_AVA DVA EL" xfId="19311" xr:uid="{E3543755-0ADC-4F91-8E11-33EE8BFFDF74}"/>
    <cellStyle name="40% - uthevingsfarge 3 35 3" xfId="19312" xr:uid="{E6FB344B-4AD5-4855-87D8-23743839288D}"/>
    <cellStyle name="40% - uthevingsfarge 3 35 4" xfId="52533" xr:uid="{25160FDE-5814-4892-ABFD-CA1375FD48AC}"/>
    <cellStyle name="40% - uthevingsfarge 3 35_4Q16" xfId="19313" xr:uid="{9FBEE8B8-112F-4909-B8F9-A556A1F0A83C}"/>
    <cellStyle name="40% - uthevingsfarge 3 36" xfId="19314" xr:uid="{BC2E337A-BF1E-4F95-B803-DF22F4082BA0}"/>
    <cellStyle name="40% - uthevingsfarge 3 36 2" xfId="19315" xr:uid="{6DF72D17-E607-4814-B9EF-C9EA4939EC1C}"/>
    <cellStyle name="40% - uthevingsfarge 3 36 2 2" xfId="19316" xr:uid="{288D953D-5743-4AB7-8BF9-C9EB2BDF6F6F}"/>
    <cellStyle name="40% - uthevingsfarge 3 36 2 3" xfId="52534" xr:uid="{16CC33B4-8759-486B-9DEE-81B4E2F1274F}"/>
    <cellStyle name="40% - uthevingsfarge 3 36 2_AVA DVA EL" xfId="19317" xr:uid="{1DEFFE7E-5914-440F-B962-4F58A503F058}"/>
    <cellStyle name="40% - uthevingsfarge 3 36 3" xfId="19318" xr:uid="{EE5BF89D-AC34-4A76-A2DF-8CCC525F1C97}"/>
    <cellStyle name="40% - uthevingsfarge 3 36 4" xfId="52535" xr:uid="{BB302266-C335-4C10-B6E2-F3B4F0946D5B}"/>
    <cellStyle name="40% - uthevingsfarge 3 36_4Q16" xfId="19319" xr:uid="{7BBA4CD5-3A20-459C-ACF7-C7C6D73284A0}"/>
    <cellStyle name="40% - uthevingsfarge 3 37" xfId="19320" xr:uid="{652A8EF3-C20C-445C-A399-D8941D6415A3}"/>
    <cellStyle name="40% - uthevingsfarge 3 37 2" xfId="19321" xr:uid="{E32B0EA0-EC46-4447-A826-2124B8AD3593}"/>
    <cellStyle name="40% - uthevingsfarge 3 37 2 2" xfId="19322" xr:uid="{087D5E01-531E-4680-9435-84B48DC0E630}"/>
    <cellStyle name="40% - uthevingsfarge 3 37 2 3" xfId="52536" xr:uid="{7FD10EAE-0502-435B-88B7-19F4CA9435FC}"/>
    <cellStyle name="40% - uthevingsfarge 3 37 2_AVA DVA EL" xfId="19323" xr:uid="{A4F8DDE3-E9DF-402D-AB08-34A39DB5A443}"/>
    <cellStyle name="40% - uthevingsfarge 3 37 3" xfId="19324" xr:uid="{BAA02A6F-BCB2-4835-9E6F-125B07DAC434}"/>
    <cellStyle name="40% - uthevingsfarge 3 37 4" xfId="52537" xr:uid="{46AEF75C-6005-49C2-8B63-91B36FEE90E3}"/>
    <cellStyle name="40% - uthevingsfarge 3 37_4Q16" xfId="19325" xr:uid="{8DC987D2-21EA-4C1E-9DB5-8BEA53E176CC}"/>
    <cellStyle name="40% - uthevingsfarge 3 38" xfId="19326" xr:uid="{00B737E9-0B2E-4BD2-80B8-CB1E7347C060}"/>
    <cellStyle name="40% - uthevingsfarge 3 38 2" xfId="19327" xr:uid="{8B1A95CE-874C-42F9-A22D-2E1E9F0FE80F}"/>
    <cellStyle name="40% - uthevingsfarge 3 38 2 2" xfId="19328" xr:uid="{FD08A991-E32C-4385-AAED-989612B53D64}"/>
    <cellStyle name="40% - uthevingsfarge 3 38 2 3" xfId="52538" xr:uid="{2B359320-0DF0-4FDA-B775-4AEC707647D9}"/>
    <cellStyle name="40% - uthevingsfarge 3 38 2_AVA DVA EL" xfId="19329" xr:uid="{1739DAF6-C5CA-4FD3-8651-7D40F3FF75EA}"/>
    <cellStyle name="40% - uthevingsfarge 3 38 3" xfId="19330" xr:uid="{4E62A5EC-C18F-43AA-91DB-E25109034668}"/>
    <cellStyle name="40% - uthevingsfarge 3 38 4" xfId="52539" xr:uid="{D3C12A8E-FCE6-4E2D-98C0-90E73D1F9743}"/>
    <cellStyle name="40% - uthevingsfarge 3 38_4Q16" xfId="19331" xr:uid="{91793682-1669-4DA9-BEAD-8C9A8A1B93EC}"/>
    <cellStyle name="40% - uthevingsfarge 3 39" xfId="19332" xr:uid="{CF501DD8-BEC6-425E-B73D-7AE3BC66BFC9}"/>
    <cellStyle name="40% - uthevingsfarge 3 39 2" xfId="19333" xr:uid="{3A24F9F3-5F89-4D68-B4A6-71C0D2B07F1E}"/>
    <cellStyle name="40% - uthevingsfarge 3 39 2 2" xfId="19334" xr:uid="{A058A18F-6021-4BDA-B6C3-ADE44A594D2C}"/>
    <cellStyle name="40% - uthevingsfarge 3 39 2 3" xfId="52540" xr:uid="{4160BEAD-F97A-472E-B29E-E592755B00DA}"/>
    <cellStyle name="40% - uthevingsfarge 3 39 2_AVA DVA EL" xfId="19335" xr:uid="{D363FE1C-A2BE-43F9-9064-35853385493E}"/>
    <cellStyle name="40% - uthevingsfarge 3 39 3" xfId="19336" xr:uid="{D30BB521-318A-47A7-93DB-B02AAEF75367}"/>
    <cellStyle name="40% - uthevingsfarge 3 39 4" xfId="52541" xr:uid="{53E90A7E-3BDE-4FE3-93E9-53CE75D237BB}"/>
    <cellStyle name="40% - uthevingsfarge 3 39_4Q16" xfId="19337" xr:uid="{6B91E3D9-2A06-4EC3-BB4B-D9D99498956D}"/>
    <cellStyle name="40% - uthevingsfarge 3 4" xfId="5393" xr:uid="{F9300C99-B5B8-4524-B4E9-6FFD87584572}"/>
    <cellStyle name="40% - uthevingsfarge 3 4 10" xfId="41064" xr:uid="{1D3DDDE3-BBCA-46B1-AB20-46965E0D26D2}"/>
    <cellStyle name="40% - uthevingsfarge 3 4 2" xfId="5394" xr:uid="{0E151D16-AECE-4ED2-B0DD-D3D786BECE63}"/>
    <cellStyle name="40% - uthevingsfarge 3 4 2 2" xfId="5395" xr:uid="{EF420C43-8A78-4466-AC4C-67285258BA76}"/>
    <cellStyle name="40% - uthevingsfarge 3 4 2 2 2" xfId="5396" xr:uid="{66B7C0B0-0032-48CD-9FA9-F59B11644F3B}"/>
    <cellStyle name="40% - uthevingsfarge 3 4 2 2 2 2" xfId="44095" xr:uid="{19D662E5-EA05-44AF-8881-B389872BCF27}"/>
    <cellStyle name="40% - uthevingsfarge 3 4 2 2 2 2 2" xfId="44096" xr:uid="{10662303-5A5E-490C-B3D9-0AA5ACEA1291}"/>
    <cellStyle name="40% - uthevingsfarge 3 4 2 2 2 3" xfId="44097" xr:uid="{2BB3DF6E-F763-4AC5-9E0C-C0F879835F75}"/>
    <cellStyle name="40% - uthevingsfarge 3 4 2 2 2 4" xfId="44098" xr:uid="{74B80269-9CE4-41CF-A6AE-483DC35ED57B}"/>
    <cellStyle name="40% - uthevingsfarge 3 4 2 2 2_Expenses" xfId="58318" xr:uid="{CB781196-CBEC-4D27-835A-498D33C4312A}"/>
    <cellStyle name="40% - uthevingsfarge 3 4 2 2 3" xfId="44099" xr:uid="{B61C9D8C-437D-43F2-9C46-1E95277628E0}"/>
    <cellStyle name="40% - uthevingsfarge 3 4 2 2 3 2" xfId="44100" xr:uid="{050ECB29-31A2-4EE2-A345-BDACB04D1560}"/>
    <cellStyle name="40% - uthevingsfarge 3 4 2 2 4" xfId="44101" xr:uid="{C68C00CC-2F4A-494B-98A1-4E1B410016AB}"/>
    <cellStyle name="40% - uthevingsfarge 3 4 2 2 5" xfId="44102" xr:uid="{6842579B-44C7-477F-941B-73FE42127D6B}"/>
    <cellStyle name="40% - uthevingsfarge 3 4 2 2 6" xfId="44103" xr:uid="{A72A7A68-801E-48FC-8FA9-B7A2576F791D}"/>
    <cellStyle name="40% - uthevingsfarge 3 4 2 2_3. Chng in credit spreads" xfId="5397" xr:uid="{D62A460E-2CF3-4AD2-8431-0B483C968279}"/>
    <cellStyle name="40% - uthevingsfarge 3 4 2 3" xfId="5398" xr:uid="{97455D7D-C770-4FD8-9EB2-AFAEC13FBCD8}"/>
    <cellStyle name="40% - uthevingsfarge 3 4 2 3 2" xfId="5399" xr:uid="{E5D331E2-F2ED-4FE0-B6F0-8B7D8968A008}"/>
    <cellStyle name="40% - uthevingsfarge 3 4 2 3 2 2" xfId="44104" xr:uid="{1B6FB92B-9E69-4A06-9A10-A755CD0C1EA5}"/>
    <cellStyle name="40% - uthevingsfarge 3 4 2 3 2_Expenses" xfId="58319" xr:uid="{E223741C-48D3-46B2-AC31-D9E99F3DD5A6}"/>
    <cellStyle name="40% - uthevingsfarge 3 4 2 3 3" xfId="44105" xr:uid="{7001487D-8F6F-42CB-BF90-6432F52CC29C}"/>
    <cellStyle name="40% - uthevingsfarge 3 4 2 3 4" xfId="44106" xr:uid="{D6308B95-3D50-46A3-9E43-8E110313FF81}"/>
    <cellStyle name="40% - uthevingsfarge 3 4 2 3_3. Chng in credit spreads" xfId="5400" xr:uid="{650A5D37-D6FF-415E-ADC2-8B4AAB50190D}"/>
    <cellStyle name="40% - uthevingsfarge 3 4 2 4" xfId="5401" xr:uid="{31D462F3-A372-4444-8123-323F39E8B448}"/>
    <cellStyle name="40% - uthevingsfarge 3 4 2 4 2" xfId="44107" xr:uid="{5CE1273E-860B-4AC2-B364-E2340C7D60D2}"/>
    <cellStyle name="40% - uthevingsfarge 3 4 2 4_Expenses" xfId="58320" xr:uid="{6B10EE0D-6813-4D01-8EBC-264F311932A5}"/>
    <cellStyle name="40% - uthevingsfarge 3 4 2 5" xfId="41065" xr:uid="{AA1C5E1C-3402-4CEE-95C0-351EFAD18AEB}"/>
    <cellStyle name="40% - uthevingsfarge 3 4 2 6" xfId="41066" xr:uid="{2BD2AA6A-95EB-441D-9622-6D1AA206C914}"/>
    <cellStyle name="40% - uthevingsfarge 3 4 2 7" xfId="41067" xr:uid="{24DB7995-9C0C-4BD0-A4D0-2A70B18C3555}"/>
    <cellStyle name="40% - uthevingsfarge 3 4 2 8" xfId="41068" xr:uid="{461EB0AE-ED06-4BB9-B993-BC1EA760A078}"/>
    <cellStyle name="40% - uthevingsfarge 3 4 2 9" xfId="41069" xr:uid="{92F4806C-7E3E-4E0B-B331-8FCEE47B16B9}"/>
    <cellStyle name="40% - uthevingsfarge 3 4 2_3. Chng in credit spreads" xfId="5402" xr:uid="{68C23439-75CA-49B2-99DA-BFEF2942D711}"/>
    <cellStyle name="40% - uthevingsfarge 3 4 3" xfId="5403" xr:uid="{C82631A2-AFDE-42E8-9A3A-1C4987B5566A}"/>
    <cellStyle name="40% - uthevingsfarge 3 4 3 2" xfId="5404" xr:uid="{6C2EA6F0-07D0-4C23-8B15-506BAFAA52CA}"/>
    <cellStyle name="40% - uthevingsfarge 3 4 3 2 2" xfId="44108" xr:uid="{EFB885F5-0592-4380-ABB4-3F8B893AE4ED}"/>
    <cellStyle name="40% - uthevingsfarge 3 4 3 2 2 2" xfId="44109" xr:uid="{472ED7C6-BE60-4118-9180-E35316BA12F0}"/>
    <cellStyle name="40% - uthevingsfarge 3 4 3 2 3" xfId="44110" xr:uid="{A689BD08-E753-476B-A8DB-AF6AF44DD64C}"/>
    <cellStyle name="40% - uthevingsfarge 3 4 3 2 4" xfId="44111" xr:uid="{C1256455-28F6-41AE-ACB1-57EFD42CD2FD}"/>
    <cellStyle name="40% - uthevingsfarge 3 4 3 2_Expenses" xfId="58321" xr:uid="{302E9B6C-C834-4390-96B8-C528A85EFE76}"/>
    <cellStyle name="40% - uthevingsfarge 3 4 3 3" xfId="19338" xr:uid="{449A7F22-42E1-45F3-A4CC-C47A872D2244}"/>
    <cellStyle name="40% - uthevingsfarge 3 4 3 3 2" xfId="44113" xr:uid="{F7E1B8D8-B611-4548-BA30-C5044ACA4277}"/>
    <cellStyle name="40% - uthevingsfarge 3 4 3 3_Non-NII" xfId="44112" xr:uid="{EC3FE6ED-50E2-4D31-8271-D5293907FA44}"/>
    <cellStyle name="40% - uthevingsfarge 3 4 3 4" xfId="44114" xr:uid="{67ECAA5B-24E0-49DC-8084-7BF871384495}"/>
    <cellStyle name="40% - uthevingsfarge 3 4 3 5" xfId="44115" xr:uid="{B9EEB522-21FA-4D20-ABF9-C692A7E80692}"/>
    <cellStyle name="40% - uthevingsfarge 3 4 3 6" xfId="44116" xr:uid="{5EAFBCB1-E042-43EC-B41C-18137D845C40}"/>
    <cellStyle name="40% - uthevingsfarge 3 4 3_3. Chng in credit spreads" xfId="5405" xr:uid="{85EA4788-B52F-4742-87EC-FBC19D4E23FE}"/>
    <cellStyle name="40% - uthevingsfarge 3 4 4" xfId="5406" xr:uid="{4600266C-F7C9-4177-9519-4508F072D925}"/>
    <cellStyle name="40% - uthevingsfarge 3 4 4 2" xfId="5407" xr:uid="{BB5B47E2-2D2D-41CA-BCB1-8B49FB648436}"/>
    <cellStyle name="40% - uthevingsfarge 3 4 4 2 2" xfId="44117" xr:uid="{6FC9CBB4-D4AF-421C-BA7E-EF4B6171001F}"/>
    <cellStyle name="40% - uthevingsfarge 3 4 4 2_Expenses" xfId="58322" xr:uid="{402B0EDE-5440-4C56-AD0D-2AC9690C8F06}"/>
    <cellStyle name="40% - uthevingsfarge 3 4 4 3" xfId="19339" xr:uid="{0A0384C3-CCBF-4897-822F-AE494C3D082A}"/>
    <cellStyle name="40% - uthevingsfarge 3 4 4 4" xfId="44118" xr:uid="{77BA5147-F9EF-4930-B891-6A0985E6F2F8}"/>
    <cellStyle name="40% - uthevingsfarge 3 4 4_3. Chng in credit spreads" xfId="5408" xr:uid="{065CE218-832A-427C-B1DE-800800533485}"/>
    <cellStyle name="40% - uthevingsfarge 3 4 5" xfId="5409" xr:uid="{73D9E283-72A8-4351-90E2-47980A8B596E}"/>
    <cellStyle name="40% - uthevingsfarge 3 4 5 2" xfId="19340" xr:uid="{DE15E414-1272-4F37-B80B-D9552908758F}"/>
    <cellStyle name="40% - uthevingsfarge 3 4 5 3" xfId="19341" xr:uid="{47AEF59F-657A-4131-A182-984B49F0BCD1}"/>
    <cellStyle name="40% - uthevingsfarge 3 4 5_AVA DVA EL" xfId="19342" xr:uid="{02BBE3A3-8FB4-4887-ADDE-1450A07EBC0B}"/>
    <cellStyle name="40% - uthevingsfarge 3 4 6" xfId="19343" xr:uid="{97747E40-CEB1-4801-887B-44235E8DF4F0}"/>
    <cellStyle name="40% - uthevingsfarge 3 4 6 2" xfId="19344" xr:uid="{8EEDF541-D310-4563-BA5B-BCC950BAAC4B}"/>
    <cellStyle name="40% - uthevingsfarge 3 4 6_AVA DVA EL" xfId="19345" xr:uid="{A916985D-54D8-4828-9A01-E172A83939AE}"/>
    <cellStyle name="40% - uthevingsfarge 3 4 7" xfId="19346" xr:uid="{E65D5D2B-F4C4-4D2E-98E2-1AE62292CF4C}"/>
    <cellStyle name="40% - uthevingsfarge 3 4 8" xfId="41070" xr:uid="{1013AD54-442F-488B-92DE-A95C38016F89}"/>
    <cellStyle name="40% - uthevingsfarge 3 4 9" xfId="41071" xr:uid="{9D696EE5-A330-45AD-904E-007B91181D25}"/>
    <cellStyle name="40% - uthevingsfarge 3 4_3. Chng in credit spreads" xfId="5410" xr:uid="{850AACB7-9A6F-4D47-9F5B-F77CE6D403A8}"/>
    <cellStyle name="40% - uthevingsfarge 3 40" xfId="19347" xr:uid="{BB402EB3-71AB-4E44-AF66-4C82F99DA471}"/>
    <cellStyle name="40% - uthevingsfarge 3 40 2" xfId="19348" xr:uid="{61347165-634D-44EA-9BCB-FE98474B7484}"/>
    <cellStyle name="40% - uthevingsfarge 3 40 2 2" xfId="19349" xr:uid="{E83768BB-AB17-4823-807A-64D1EC821479}"/>
    <cellStyle name="40% - uthevingsfarge 3 40 2 3" xfId="52542" xr:uid="{984AC010-D846-4452-A524-7CAF650B437F}"/>
    <cellStyle name="40% - uthevingsfarge 3 40 2_AVA DVA EL" xfId="19350" xr:uid="{659BD36F-20D0-464C-A3C3-ACF277C52E07}"/>
    <cellStyle name="40% - uthevingsfarge 3 40 3" xfId="19351" xr:uid="{FCD4CDC0-954F-4A27-803C-3AFACBF8CDE1}"/>
    <cellStyle name="40% - uthevingsfarge 3 40 4" xfId="52543" xr:uid="{6C4FEE1F-93FA-4EE1-A85E-CC9F36A332DD}"/>
    <cellStyle name="40% - uthevingsfarge 3 40_4Q16" xfId="19352" xr:uid="{F193E274-0733-44C4-9CF9-8EF3EA9AB229}"/>
    <cellStyle name="40% - uthevingsfarge 3 41" xfId="19353" xr:uid="{2156F1C8-8F51-456A-B02A-671B897B3B01}"/>
    <cellStyle name="40% - uthevingsfarge 3 41 2" xfId="19354" xr:uid="{93ACABFF-79C4-4356-834F-84E2674D0079}"/>
    <cellStyle name="40% - uthevingsfarge 3 41 2 2" xfId="19355" xr:uid="{E0F71C94-4D27-4A34-AB16-C0A37302E0A8}"/>
    <cellStyle name="40% - uthevingsfarge 3 41 2 3" xfId="52544" xr:uid="{B1B349C8-2C80-4CFC-8ECC-EB43B7B88141}"/>
    <cellStyle name="40% - uthevingsfarge 3 41 2_AVA DVA EL" xfId="19356" xr:uid="{D3658F0D-554F-4E26-A883-D2E4BB74AC90}"/>
    <cellStyle name="40% - uthevingsfarge 3 41 3" xfId="19357" xr:uid="{E5BC9E84-9E70-444E-A094-A76C0E463613}"/>
    <cellStyle name="40% - uthevingsfarge 3 41 4" xfId="52545" xr:uid="{67989EB6-615A-4E40-A088-52B20761DEFE}"/>
    <cellStyle name="40% - uthevingsfarge 3 41_4Q16" xfId="19358" xr:uid="{2F91F387-2216-47FE-A1AC-9D334D476A52}"/>
    <cellStyle name="40% - uthevingsfarge 3 42" xfId="19359" xr:uid="{64BD6233-8992-4D33-AF5F-6910AE32EAA4}"/>
    <cellStyle name="40% - uthevingsfarge 3 42 2" xfId="19360" xr:uid="{02A0E802-1B75-4E32-BA76-C970A5924C98}"/>
    <cellStyle name="40% - uthevingsfarge 3 42 2 2" xfId="19361" xr:uid="{65A0470C-1EA4-4044-937D-EA7AA28C8CC0}"/>
    <cellStyle name="40% - uthevingsfarge 3 42 2 3" xfId="52546" xr:uid="{E3697457-E054-41BE-B37F-EF9BD305C3C0}"/>
    <cellStyle name="40% - uthevingsfarge 3 42 2_AVA DVA EL" xfId="19362" xr:uid="{18EB5BE2-4498-438E-8CB9-830C5079DEF4}"/>
    <cellStyle name="40% - uthevingsfarge 3 42 3" xfId="19363" xr:uid="{9037F494-FF9D-47D1-9766-6DEC3CEFEB9A}"/>
    <cellStyle name="40% - uthevingsfarge 3 42 4" xfId="52547" xr:uid="{D07EBED6-D293-4170-BB06-5D895FB6820B}"/>
    <cellStyle name="40% - uthevingsfarge 3 42_4Q16" xfId="19364" xr:uid="{0CE81D1D-728C-49E4-BA0E-FB587527ADC8}"/>
    <cellStyle name="40% - uthevingsfarge 3 43" xfId="19365" xr:uid="{0E2926C4-39A4-40E0-ADD8-F99B387E5159}"/>
    <cellStyle name="40% - uthevingsfarge 3 43 2" xfId="19366" xr:uid="{5EE19CB3-3048-4E02-9087-5546DFA69E59}"/>
    <cellStyle name="40% - uthevingsfarge 3 43 2 2" xfId="19367" xr:uid="{5A077C52-6869-4AAC-BDF1-845AED86E42D}"/>
    <cellStyle name="40% - uthevingsfarge 3 43 2 3" xfId="52548" xr:uid="{A21ED3C0-A5EE-4031-8D16-9EA35AC82D48}"/>
    <cellStyle name="40% - uthevingsfarge 3 43 2_AVA DVA EL" xfId="19368" xr:uid="{B0AE1085-BAF5-45CC-9081-90AA8ED126D9}"/>
    <cellStyle name="40% - uthevingsfarge 3 43 3" xfId="19369" xr:uid="{68460C92-DE84-457C-8B13-2021B052FE67}"/>
    <cellStyle name="40% - uthevingsfarge 3 43 4" xfId="52549" xr:uid="{4551C439-F314-4369-8BCB-3199F31A9390}"/>
    <cellStyle name="40% - uthevingsfarge 3 43_4Q16" xfId="19370" xr:uid="{B504E2A1-B105-42C6-973D-6229C155D798}"/>
    <cellStyle name="40% - uthevingsfarge 3 44" xfId="19371" xr:uid="{1EBF72C6-51C7-429E-9DA8-177A87D3D7E7}"/>
    <cellStyle name="40% - uthevingsfarge 3 44 2" xfId="19372" xr:uid="{094F1387-10DA-42FD-9894-9F9AAD697AC7}"/>
    <cellStyle name="40% - uthevingsfarge 3 44 2 2" xfId="19373" xr:uid="{F5FD5BD4-243E-4FCF-A520-2087861AD344}"/>
    <cellStyle name="40% - uthevingsfarge 3 44 2 3" xfId="52550" xr:uid="{7FE073E2-DF95-40C4-9B2E-31423451CCC3}"/>
    <cellStyle name="40% - uthevingsfarge 3 44 2_AVA DVA EL" xfId="19374" xr:uid="{854E81A9-FA60-4C7B-A305-3CE5610D594A}"/>
    <cellStyle name="40% - uthevingsfarge 3 44 3" xfId="19375" xr:uid="{17A6521C-7EF3-4E8A-860C-ADAA73A16A99}"/>
    <cellStyle name="40% - uthevingsfarge 3 44 4" xfId="52551" xr:uid="{0820136D-B230-45B3-B0D2-3A01882BDD10}"/>
    <cellStyle name="40% - uthevingsfarge 3 44_4Q16" xfId="19376" xr:uid="{4015BB10-639D-410F-A2BC-72153AA01BC0}"/>
    <cellStyle name="40% - uthevingsfarge 3 45" xfId="19377" xr:uid="{AC5A814C-793D-48A2-ACEB-1DB1B49DF42B}"/>
    <cellStyle name="40% - uthevingsfarge 3 45 2" xfId="19378" xr:uid="{2E54D472-9887-4BCB-9D79-F4089B1482B1}"/>
    <cellStyle name="40% - uthevingsfarge 3 45 2 2" xfId="19379" xr:uid="{22CD2AC7-2D6B-4166-86B6-0A1FCF4E78A7}"/>
    <cellStyle name="40% - uthevingsfarge 3 45 2 3" xfId="52552" xr:uid="{1036A2C4-D321-42D4-B33A-5540B4A2C348}"/>
    <cellStyle name="40% - uthevingsfarge 3 45 2_AVA DVA EL" xfId="19380" xr:uid="{51E7662E-59E7-475E-B76B-31AEC527ACF6}"/>
    <cellStyle name="40% - uthevingsfarge 3 45 3" xfId="19381" xr:uid="{CB3CECA8-7A20-4F90-A51C-7C31820B3DDF}"/>
    <cellStyle name="40% - uthevingsfarge 3 45 4" xfId="52553" xr:uid="{E615479E-18C2-467E-B7B1-973D2B3191C5}"/>
    <cellStyle name="40% - uthevingsfarge 3 45_4Q16" xfId="19382" xr:uid="{CA93E1D0-E147-4C4E-A38C-0994CEC882A3}"/>
    <cellStyle name="40% - uthevingsfarge 3 46" xfId="19383" xr:uid="{D8F20F6B-7B8C-428A-B5D7-FCF63A5C14C3}"/>
    <cellStyle name="40% - uthevingsfarge 3 46 2" xfId="19384" xr:uid="{5756780E-8568-453E-9AB3-F0338671C93B}"/>
    <cellStyle name="40% - uthevingsfarge 3 46 2 2" xfId="19385" xr:uid="{11CFC2A9-B9DF-4096-AA8C-53F3A0D849FD}"/>
    <cellStyle name="40% - uthevingsfarge 3 46 2 3" xfId="52554" xr:uid="{3275E368-8046-43F1-A637-BE903B4E9A18}"/>
    <cellStyle name="40% - uthevingsfarge 3 46 2_AVA DVA EL" xfId="19386" xr:uid="{7C740E25-6E12-44C6-A777-D8D46557B0C9}"/>
    <cellStyle name="40% - uthevingsfarge 3 46 3" xfId="19387" xr:uid="{2DB8A345-8D1D-41FC-A4E1-E78226F829BF}"/>
    <cellStyle name="40% - uthevingsfarge 3 46 4" xfId="52555" xr:uid="{A3BE2263-01D0-4C88-9F36-EEBF18CE302C}"/>
    <cellStyle name="40% - uthevingsfarge 3 46_4Q16" xfId="19388" xr:uid="{DAC1A0BD-A852-47D5-BC99-509B01065879}"/>
    <cellStyle name="40% - uthevingsfarge 3 47" xfId="19389" xr:uid="{C05AD074-7118-4AC7-A24C-B5F6281F0D50}"/>
    <cellStyle name="40% - uthevingsfarge 3 47 2" xfId="19390" xr:uid="{360DC7CD-B148-4DB0-9905-164176F539BD}"/>
    <cellStyle name="40% - uthevingsfarge 3 47 2 2" xfId="19391" xr:uid="{B2821E88-EFF8-4F3D-8E27-162604D94ADE}"/>
    <cellStyle name="40% - uthevingsfarge 3 47 2 3" xfId="52556" xr:uid="{49A61B52-8668-479E-AB90-A6F35F0327F1}"/>
    <cellStyle name="40% - uthevingsfarge 3 47 2_AVA DVA EL" xfId="19392" xr:uid="{228693EF-0C74-4FE8-97E9-386259ED8CD9}"/>
    <cellStyle name="40% - uthevingsfarge 3 47 3" xfId="19393" xr:uid="{7F91A313-83FD-4A7B-8422-4ECD600C3E5F}"/>
    <cellStyle name="40% - uthevingsfarge 3 47 4" xfId="52557" xr:uid="{18D2AE9F-A545-4579-9438-CC475AAD6AF2}"/>
    <cellStyle name="40% - uthevingsfarge 3 47_4Q16" xfId="19394" xr:uid="{80D5DA22-470A-4FCB-8EEE-3428404CB9C8}"/>
    <cellStyle name="40% - uthevingsfarge 3 48" xfId="19395" xr:uid="{FE356C0A-380A-48A7-8B30-E5043A827DD0}"/>
    <cellStyle name="40% - uthevingsfarge 3 48 2" xfId="19396" xr:uid="{49C20013-48D9-4339-917D-6068D080823D}"/>
    <cellStyle name="40% - uthevingsfarge 3 48 2 2" xfId="19397" xr:uid="{A168BFC1-3421-4A7E-8A29-15F64DA651AA}"/>
    <cellStyle name="40% - uthevingsfarge 3 48 2 3" xfId="52558" xr:uid="{5B302ADC-C665-4471-8318-3DE31849B4EE}"/>
    <cellStyle name="40% - uthevingsfarge 3 48 2_AVA DVA EL" xfId="19398" xr:uid="{6008EFBC-9C17-4EA0-BD8B-92DFEE42D681}"/>
    <cellStyle name="40% - uthevingsfarge 3 48 3" xfId="19399" xr:uid="{68A2CD90-1AA9-4538-A5B1-8BA96B688771}"/>
    <cellStyle name="40% - uthevingsfarge 3 48 4" xfId="52559" xr:uid="{C250A94A-8FEB-4685-8986-489CE2616005}"/>
    <cellStyle name="40% - uthevingsfarge 3 48_4Q16" xfId="19400" xr:uid="{9DBD2C64-7299-499E-A3D8-649E87135B58}"/>
    <cellStyle name="40% - uthevingsfarge 3 49" xfId="19401" xr:uid="{B98F22C0-E5BF-4808-8465-D9DAFDA7E3B0}"/>
    <cellStyle name="40% - uthevingsfarge 3 49 2" xfId="19402" xr:uid="{0D6CE062-8101-4287-9E97-4EE0784520BD}"/>
    <cellStyle name="40% - uthevingsfarge 3 49 2 2" xfId="19403" xr:uid="{0D645A89-67EE-42AF-8C0F-D9A7CBEDF697}"/>
    <cellStyle name="40% - uthevingsfarge 3 49 2 3" xfId="52560" xr:uid="{742ACAA9-33CB-4DE0-BE2F-C51A394ACEE9}"/>
    <cellStyle name="40% - uthevingsfarge 3 49 2_AVA DVA EL" xfId="19404" xr:uid="{A2827543-1360-4F12-8707-43FD19CA9AD4}"/>
    <cellStyle name="40% - uthevingsfarge 3 49 3" xfId="19405" xr:uid="{D660E08B-4C14-4FF4-96CF-794F792060CA}"/>
    <cellStyle name="40% - uthevingsfarge 3 49 4" xfId="52561" xr:uid="{FC739A1F-EFB1-4A18-AC68-F1B127A4AA44}"/>
    <cellStyle name="40% - uthevingsfarge 3 49_4Q16" xfId="19406" xr:uid="{02DC84D3-86F4-48D8-A00B-D46C0761BE94}"/>
    <cellStyle name="40% - uthevingsfarge 3 5" xfId="5411" xr:uid="{BC7FF243-F8E3-4082-9692-6A0464071B71}"/>
    <cellStyle name="40% - uthevingsfarge 3 5 10" xfId="41072" xr:uid="{9F8D3873-7185-45C3-AB0B-3BA838BD0EF1}"/>
    <cellStyle name="40% - uthevingsfarge 3 5 2" xfId="5412" xr:uid="{3946DDB2-5545-4EBE-B508-A6033E655F01}"/>
    <cellStyle name="40% - uthevingsfarge 3 5 2 2" xfId="5413" xr:uid="{3FD7C52A-FBA4-458C-822A-0C088A992C26}"/>
    <cellStyle name="40% - uthevingsfarge 3 5 2 2 2" xfId="5414" xr:uid="{FF9B14F2-7A5D-4DFA-B6D1-E2695DD6539F}"/>
    <cellStyle name="40% - uthevingsfarge 3 5 2 2 2 2" xfId="44119" xr:uid="{7D291EC5-E75C-4DB9-97BD-C38CD90015FC}"/>
    <cellStyle name="40% - uthevingsfarge 3 5 2 2 2 2 2" xfId="44120" xr:uid="{F1C01387-578F-4360-9445-D4CAD68961BA}"/>
    <cellStyle name="40% - uthevingsfarge 3 5 2 2 2 3" xfId="44121" xr:uid="{C05FCC17-554A-4FC8-B338-BE26D2878B77}"/>
    <cellStyle name="40% - uthevingsfarge 3 5 2 2 2 4" xfId="44122" xr:uid="{1A338F1F-27D9-4987-B756-709FCC8105CF}"/>
    <cellStyle name="40% - uthevingsfarge 3 5 2 2 2_Expenses" xfId="58323" xr:uid="{7CE8B222-DF65-4AD3-AA29-8D6C6E751B17}"/>
    <cellStyle name="40% - uthevingsfarge 3 5 2 2 3" xfId="44123" xr:uid="{D29BEF81-27C3-4349-97E6-6895D9C5DE42}"/>
    <cellStyle name="40% - uthevingsfarge 3 5 2 2 3 2" xfId="44124" xr:uid="{F4A60A90-DE9D-4E0A-AE92-58824B2850B5}"/>
    <cellStyle name="40% - uthevingsfarge 3 5 2 2 4" xfId="44125" xr:uid="{181030C6-CF31-4BDB-970A-C44E089ABEEE}"/>
    <cellStyle name="40% - uthevingsfarge 3 5 2 2 5" xfId="44126" xr:uid="{19213788-20F5-4981-96A8-95C1023418DD}"/>
    <cellStyle name="40% - uthevingsfarge 3 5 2 2 6" xfId="44127" xr:uid="{CC63C97A-3DD8-4C94-9C94-71411B3A201D}"/>
    <cellStyle name="40% - uthevingsfarge 3 5 2 2_3. Chng in credit spreads" xfId="5415" xr:uid="{CB3EC3F6-7755-410E-991D-ED9D114CA521}"/>
    <cellStyle name="40% - uthevingsfarge 3 5 2 3" xfId="5416" xr:uid="{EE518FC7-B7DE-4D89-AF2A-708953DF09A3}"/>
    <cellStyle name="40% - uthevingsfarge 3 5 2 3 2" xfId="5417" xr:uid="{0801F270-37F7-4E3F-BB58-3085AA75BA26}"/>
    <cellStyle name="40% - uthevingsfarge 3 5 2 3 2 2" xfId="44128" xr:uid="{629B1643-FE09-40AD-92AE-E2B98931B89E}"/>
    <cellStyle name="40% - uthevingsfarge 3 5 2 3 2_Expenses" xfId="58324" xr:uid="{29578F87-42A8-497D-B427-4373AEB917F2}"/>
    <cellStyle name="40% - uthevingsfarge 3 5 2 3 3" xfId="44129" xr:uid="{58527780-680F-4DEC-AD03-BBB44FE6BBE5}"/>
    <cellStyle name="40% - uthevingsfarge 3 5 2 3 4" xfId="44130" xr:uid="{EF012A6D-DC7B-41FF-9674-D41EBB353F4A}"/>
    <cellStyle name="40% - uthevingsfarge 3 5 2 3_3. Chng in credit spreads" xfId="5418" xr:uid="{0F60AF4A-E3ED-4BB6-B664-4A64CB436AB5}"/>
    <cellStyle name="40% - uthevingsfarge 3 5 2 4" xfId="5419" xr:uid="{13352B05-8EB0-4F11-868A-832F45350EA0}"/>
    <cellStyle name="40% - uthevingsfarge 3 5 2 4 2" xfId="44131" xr:uid="{FDDBE1E8-5F61-4F4A-927E-444EEE8F51F0}"/>
    <cellStyle name="40% - uthevingsfarge 3 5 2 4_Expenses" xfId="58325" xr:uid="{C32EF586-6240-4145-82D4-21D5777F7E8C}"/>
    <cellStyle name="40% - uthevingsfarge 3 5 2 5" xfId="41073" xr:uid="{2E0B858E-4915-46A5-A83E-01FFAD994CF9}"/>
    <cellStyle name="40% - uthevingsfarge 3 5 2 6" xfId="41074" xr:uid="{C0D9F659-3AF6-47DB-9E5A-2451506CD95C}"/>
    <cellStyle name="40% - uthevingsfarge 3 5 2 7" xfId="41075" xr:uid="{C443D67C-A114-407E-B103-4A3E18BFFD13}"/>
    <cellStyle name="40% - uthevingsfarge 3 5 2 8" xfId="41076" xr:uid="{6BE6817D-EDC0-430D-A25E-5AED47CACE32}"/>
    <cellStyle name="40% - uthevingsfarge 3 5 2 9" xfId="41077" xr:uid="{675B8EA3-21BF-4465-8136-D46F0251A60B}"/>
    <cellStyle name="40% - uthevingsfarge 3 5 2_3. Chng in credit spreads" xfId="5420" xr:uid="{68A7B03E-5D97-46D8-B259-86A5798B9885}"/>
    <cellStyle name="40% - uthevingsfarge 3 5 3" xfId="5421" xr:uid="{3685B559-D595-432B-9E63-A31818096E6F}"/>
    <cellStyle name="40% - uthevingsfarge 3 5 3 2" xfId="5422" xr:uid="{5B8F46BA-8904-4D29-97FF-FAC01D9D6A02}"/>
    <cellStyle name="40% - uthevingsfarge 3 5 3 2 2" xfId="44132" xr:uid="{D44801A5-6623-4C02-BDBA-F77BF4D52C4E}"/>
    <cellStyle name="40% - uthevingsfarge 3 5 3 2 2 2" xfId="44133" xr:uid="{2DBE5248-0188-46CB-B638-84771C3FCF1D}"/>
    <cellStyle name="40% - uthevingsfarge 3 5 3 2 3" xfId="44134" xr:uid="{98BF3BD3-BAEB-4593-9AB3-50E7B643DA2B}"/>
    <cellStyle name="40% - uthevingsfarge 3 5 3 2 4" xfId="44135" xr:uid="{0447C836-590A-4DCD-8E0C-162134E929F0}"/>
    <cellStyle name="40% - uthevingsfarge 3 5 3 2_Expenses" xfId="58326" xr:uid="{EF8510E5-3DAE-49B0-B636-DC6B177DAE12}"/>
    <cellStyle name="40% - uthevingsfarge 3 5 3 3" xfId="44136" xr:uid="{C8515595-775A-4DF9-AB86-AD1C79CEDC8D}"/>
    <cellStyle name="40% - uthevingsfarge 3 5 3 3 2" xfId="44137" xr:uid="{D46AA5D4-F866-490F-951E-8E2305E5133F}"/>
    <cellStyle name="40% - uthevingsfarge 3 5 3 4" xfId="44138" xr:uid="{478CE1A5-67C3-412F-98A8-456611B30188}"/>
    <cellStyle name="40% - uthevingsfarge 3 5 3 5" xfId="44139" xr:uid="{F68843D3-3CCF-4C38-924B-F4852A9331E3}"/>
    <cellStyle name="40% - uthevingsfarge 3 5 3 6" xfId="44140" xr:uid="{1FC3A3C9-F46E-4C93-AC63-D8B588DF2455}"/>
    <cellStyle name="40% - uthevingsfarge 3 5 3_3. Chng in credit spreads" xfId="5423" xr:uid="{7BCB1C44-F4DB-4144-ADE9-CC0216A10649}"/>
    <cellStyle name="40% - uthevingsfarge 3 5 4" xfId="5424" xr:uid="{17F2CDD5-8DBE-414E-9742-092D43E34562}"/>
    <cellStyle name="40% - uthevingsfarge 3 5 4 2" xfId="5425" xr:uid="{2ACAB356-D854-457B-A5A7-503F27803385}"/>
    <cellStyle name="40% - uthevingsfarge 3 5 4 2 2" xfId="44141" xr:uid="{01755BE1-F224-4973-8D4F-ADA5855392ED}"/>
    <cellStyle name="40% - uthevingsfarge 3 5 4 2_Expenses" xfId="58327" xr:uid="{816B6474-1D10-4E82-AA8C-1AB3A547CD84}"/>
    <cellStyle name="40% - uthevingsfarge 3 5 4 3" xfId="44142" xr:uid="{065B5D53-65A4-4A4E-9480-76AFDC343A4F}"/>
    <cellStyle name="40% - uthevingsfarge 3 5 4 4" xfId="44143" xr:uid="{523C77A5-AA42-48F2-8C9A-30F132D339E5}"/>
    <cellStyle name="40% - uthevingsfarge 3 5 4_3. Chng in credit spreads" xfId="5426" xr:uid="{BD646B0F-7B41-4F8B-AC53-A3273BED91DB}"/>
    <cellStyle name="40% - uthevingsfarge 3 5 5" xfId="5427" xr:uid="{4D609E83-C442-47F9-9582-BA4FC75D67DC}"/>
    <cellStyle name="40% - uthevingsfarge 3 5 5 2" xfId="44144" xr:uid="{31CF08A5-1BEB-4303-8C7D-AF0D72FE0C32}"/>
    <cellStyle name="40% - uthevingsfarge 3 5 5_Expenses" xfId="58328" xr:uid="{6D369321-0F91-4FAC-85F8-0CB31928DAED}"/>
    <cellStyle name="40% - uthevingsfarge 3 5 6" xfId="41078" xr:uid="{E108C2AD-4C12-48A5-ADCE-E9266AABE157}"/>
    <cellStyle name="40% - uthevingsfarge 3 5 7" xfId="41079" xr:uid="{158A6B32-0487-4CED-8D0F-B3BCC3AACCB9}"/>
    <cellStyle name="40% - uthevingsfarge 3 5 8" xfId="41080" xr:uid="{590CFBD0-A36D-4B49-8288-DB3DB9FA9730}"/>
    <cellStyle name="40% - uthevingsfarge 3 5 9" xfId="41081" xr:uid="{0B5BBD32-D347-495F-BD39-9F08DC3E0D11}"/>
    <cellStyle name="40% - uthevingsfarge 3 5_3. Chng in credit spreads" xfId="5428" xr:uid="{15D99A51-D47A-40D6-B031-411C85A7632B}"/>
    <cellStyle name="40% - uthevingsfarge 3 50" xfId="19407" xr:uid="{818C68FA-E2BD-4E13-8A53-EC6F8F515CDF}"/>
    <cellStyle name="40% - uthevingsfarge 3 50 2" xfId="19408" xr:uid="{1849EE4B-B4FF-48B4-A42A-F81FEFE5F45F}"/>
    <cellStyle name="40% - uthevingsfarge 3 50 2 2" xfId="19409" xr:uid="{01AEF54F-FFC9-45E7-8E59-4D0C2A197D52}"/>
    <cellStyle name="40% - uthevingsfarge 3 50 2 3" xfId="52562" xr:uid="{3142F84C-771F-44D0-9A66-F4600255ABC7}"/>
    <cellStyle name="40% - uthevingsfarge 3 50 2_AVA DVA EL" xfId="19410" xr:uid="{7F91BDD7-5BD9-4267-A77D-F98B67CFEBF8}"/>
    <cellStyle name="40% - uthevingsfarge 3 50 3" xfId="19411" xr:uid="{D621942C-A53A-4B13-AF9E-9BFC16559F5A}"/>
    <cellStyle name="40% - uthevingsfarge 3 50 4" xfId="52563" xr:uid="{D72CC977-61F7-4253-A8C0-53C8AA63A460}"/>
    <cellStyle name="40% - uthevingsfarge 3 50_4Q16" xfId="19412" xr:uid="{912D8C87-F424-41A8-980C-426A3409AEE8}"/>
    <cellStyle name="40% - uthevingsfarge 3 51" xfId="19413" xr:uid="{9902CC6A-B601-4715-987D-6E27AFAFB546}"/>
    <cellStyle name="40% - uthevingsfarge 3 51 2" xfId="19414" xr:uid="{9D2EA13E-8641-46D3-A1E8-1F6891C2A28D}"/>
    <cellStyle name="40% - uthevingsfarge 3 51 2 2" xfId="19415" xr:uid="{01FC1923-44E0-4DE5-9CFE-3D4736453A03}"/>
    <cellStyle name="40% - uthevingsfarge 3 51 2 3" xfId="52564" xr:uid="{2ADA010B-7215-4959-9EA3-04D213590F0D}"/>
    <cellStyle name="40% - uthevingsfarge 3 51 2_AVA DVA EL" xfId="19416" xr:uid="{893DA501-0E5B-4C1E-8FCE-0E0625813481}"/>
    <cellStyle name="40% - uthevingsfarge 3 51 3" xfId="19417" xr:uid="{D9E22C40-4CD6-4EE6-96C3-AE6591577C70}"/>
    <cellStyle name="40% - uthevingsfarge 3 51 4" xfId="52565" xr:uid="{29CAD717-22C7-4593-BBBC-3C865C16868C}"/>
    <cellStyle name="40% - uthevingsfarge 3 51_4Q16" xfId="19418" xr:uid="{0AC37698-7B28-4A5F-A03E-3D47FCAB6A6C}"/>
    <cellStyle name="40% - uthevingsfarge 3 52" xfId="19419" xr:uid="{F2E9CE75-A251-4C4D-93E9-C2A987CA7520}"/>
    <cellStyle name="40% - uthevingsfarge 3 52 2" xfId="19420" xr:uid="{7FA294B7-5CDF-43CA-AA32-DF5B6F6C93DF}"/>
    <cellStyle name="40% - uthevingsfarge 3 52 2 2" xfId="19421" xr:uid="{41AD0C99-42F4-4B4A-97D0-E12C0A82BC33}"/>
    <cellStyle name="40% - uthevingsfarge 3 52 2 3" xfId="52566" xr:uid="{2CF24919-8029-466B-8C86-AD99B594990E}"/>
    <cellStyle name="40% - uthevingsfarge 3 52 2_AVA DVA EL" xfId="19422" xr:uid="{BA9B2267-87CB-49D2-87AD-CA2E078B5EB5}"/>
    <cellStyle name="40% - uthevingsfarge 3 52 3" xfId="19423" xr:uid="{775F141B-C1A8-4E79-9EF6-4DF8B8CADEC7}"/>
    <cellStyle name="40% - uthevingsfarge 3 52 4" xfId="52567" xr:uid="{4CF54215-289C-4A00-B762-D16179037BDD}"/>
    <cellStyle name="40% - uthevingsfarge 3 52_4Q16" xfId="19424" xr:uid="{0798C039-0702-4DC7-B711-4B145945C2C6}"/>
    <cellStyle name="40% - uthevingsfarge 3 53" xfId="19425" xr:uid="{4DF32892-4BD2-4681-A7A3-4FB9CB817D08}"/>
    <cellStyle name="40% - uthevingsfarge 3 53 2" xfId="19426" xr:uid="{06C46CAC-92F4-451F-A448-059AF1E48B00}"/>
    <cellStyle name="40% - uthevingsfarge 3 53 2 2" xfId="19427" xr:uid="{CF4DE6B1-AE24-484E-A01E-7379778DAC01}"/>
    <cellStyle name="40% - uthevingsfarge 3 53 2 3" xfId="52568" xr:uid="{17A770A4-46BE-42E2-AD9D-15DCA76A963B}"/>
    <cellStyle name="40% - uthevingsfarge 3 53 2_AVA DVA EL" xfId="19428" xr:uid="{CBB0BE34-CAD7-4D1A-BBA7-15F05E5C60E9}"/>
    <cellStyle name="40% - uthevingsfarge 3 53 3" xfId="19429" xr:uid="{AA141906-3179-474A-8C88-5ECFFE725F72}"/>
    <cellStyle name="40% - uthevingsfarge 3 53 4" xfId="52569" xr:uid="{999CEA68-AAFE-4D19-9F92-CB52B8D4BF06}"/>
    <cellStyle name="40% - uthevingsfarge 3 53_4Q16" xfId="19430" xr:uid="{D13A809F-A4C8-4F5B-8D49-DA0C09299F74}"/>
    <cellStyle name="40% - uthevingsfarge 3 54" xfId="19431" xr:uid="{4E0D2C4B-69D2-4A00-8191-9A18C8EE8896}"/>
    <cellStyle name="40% - uthevingsfarge 3 54 2" xfId="19432" xr:uid="{D24C921E-0B60-442A-8F87-F6A0A9FBF921}"/>
    <cellStyle name="40% - uthevingsfarge 3 54 2 2" xfId="19433" xr:uid="{EB59BA63-AA2F-450B-B957-EF4ACA7F1A9B}"/>
    <cellStyle name="40% - uthevingsfarge 3 54 2 3" xfId="52570" xr:uid="{17B3D714-94F4-4D37-A666-355B0B028B66}"/>
    <cellStyle name="40% - uthevingsfarge 3 54 2_AVA DVA EL" xfId="19434" xr:uid="{A90B3366-F319-46CA-89DC-407F5F13324C}"/>
    <cellStyle name="40% - uthevingsfarge 3 54 3" xfId="19435" xr:uid="{F1E0D2EE-32A8-4895-9F7A-CF29B69C7F5F}"/>
    <cellStyle name="40% - uthevingsfarge 3 54 4" xfId="52571" xr:uid="{EDFB8D01-B3D4-4FC2-A123-75DD348A22BF}"/>
    <cellStyle name="40% - uthevingsfarge 3 54_4Q16" xfId="19436" xr:uid="{1E8235B1-9EEF-4435-BA3A-8A055B67A35F}"/>
    <cellStyle name="40% - uthevingsfarge 3 55" xfId="19437" xr:uid="{7220E129-106A-4F1B-A9AE-1C3D322152F5}"/>
    <cellStyle name="40% - uthevingsfarge 3 55 2" xfId="19438" xr:uid="{1E59CA03-3B48-4DD4-93F4-07790D7429D2}"/>
    <cellStyle name="40% - uthevingsfarge 3 55 2 2" xfId="19439" xr:uid="{BA302D7A-8832-4CBD-97BD-065F7CBC56D6}"/>
    <cellStyle name="40% - uthevingsfarge 3 55 2 3" xfId="52572" xr:uid="{B5E2014F-89BF-48C6-ABE9-1BA70A8404E3}"/>
    <cellStyle name="40% - uthevingsfarge 3 55 2_AVA DVA EL" xfId="19440" xr:uid="{6AA16A0D-8D95-4CC0-8EC7-85B2AA03E07A}"/>
    <cellStyle name="40% - uthevingsfarge 3 55 3" xfId="19441" xr:uid="{DE477302-239B-43AE-B063-62E90EDFDDDC}"/>
    <cellStyle name="40% - uthevingsfarge 3 55 4" xfId="52573" xr:uid="{C9ACD7F1-3A2D-45EA-8537-CF4EE5F10255}"/>
    <cellStyle name="40% - uthevingsfarge 3 55_4Q16" xfId="19442" xr:uid="{A561C21D-B068-4F52-A619-8943AD05FF45}"/>
    <cellStyle name="40% - uthevingsfarge 3 56" xfId="19443" xr:uid="{AF971C61-0728-49B9-B588-2116DA7D3867}"/>
    <cellStyle name="40% - uthevingsfarge 3 56 2" xfId="19444" xr:uid="{453C70FB-F427-46B7-A8CB-F9B5DEB1FFC6}"/>
    <cellStyle name="40% - uthevingsfarge 3 56 2 2" xfId="19445" xr:uid="{244720A9-2A29-4DFE-B742-ADD1B418D20B}"/>
    <cellStyle name="40% - uthevingsfarge 3 56 2 3" xfId="52574" xr:uid="{FF52FAE3-EEC1-41F1-97B4-FBABCF28B792}"/>
    <cellStyle name="40% - uthevingsfarge 3 56 2_AVA DVA EL" xfId="19446" xr:uid="{989033E2-80A8-4A01-B0D5-AE9FB55C4B02}"/>
    <cellStyle name="40% - uthevingsfarge 3 56 3" xfId="19447" xr:uid="{AD6659D1-9A3F-4280-8326-3E2C838B5A90}"/>
    <cellStyle name="40% - uthevingsfarge 3 56 4" xfId="52575" xr:uid="{598E622A-C964-4127-AF95-0379B21106BB}"/>
    <cellStyle name="40% - uthevingsfarge 3 56_4Q16" xfId="19448" xr:uid="{51BD6290-9ED2-47BB-BC3A-13FFEF03DB0E}"/>
    <cellStyle name="40% - uthevingsfarge 3 57" xfId="19449" xr:uid="{434FE25A-C682-4F45-B09B-2EBFBE69FF75}"/>
    <cellStyle name="40% - uthevingsfarge 3 57 2" xfId="19450" xr:uid="{6C0D76C6-8C05-438C-A357-C34A9485E14B}"/>
    <cellStyle name="40% - uthevingsfarge 3 57 2 2" xfId="19451" xr:uid="{09028A84-AC5A-4BEC-8DC5-2CDACB877376}"/>
    <cellStyle name="40% - uthevingsfarge 3 57 2 3" xfId="52576" xr:uid="{9043E378-D84E-41D4-BE3F-63F67464B54C}"/>
    <cellStyle name="40% - uthevingsfarge 3 57 2_AVA DVA EL" xfId="19452" xr:uid="{766FAA78-B553-4E8A-8B25-DB6E6B6E9A25}"/>
    <cellStyle name="40% - uthevingsfarge 3 57 3" xfId="19453" xr:uid="{9B048298-A4DD-4640-8A7D-41C492DDF664}"/>
    <cellStyle name="40% - uthevingsfarge 3 57 4" xfId="52577" xr:uid="{918AF32E-908C-44FB-A2E8-94F1626C6D6C}"/>
    <cellStyle name="40% - uthevingsfarge 3 57_4Q16" xfId="19454" xr:uid="{D86073FE-8D5C-476B-B7B4-2110F1FD040B}"/>
    <cellStyle name="40% - uthevingsfarge 3 58" xfId="19455" xr:uid="{EADED5E0-4CFC-4F3F-9381-32DA223CE0B5}"/>
    <cellStyle name="40% - uthevingsfarge 3 58 2" xfId="19456" xr:uid="{B3FA2E3D-6018-4D57-88B4-A92ADFE6D6CA}"/>
    <cellStyle name="40% - uthevingsfarge 3 58 2 2" xfId="19457" xr:uid="{DF14668C-6CAD-4E82-A182-6F920C07CFD3}"/>
    <cellStyle name="40% - uthevingsfarge 3 58 2 3" xfId="52578" xr:uid="{1829B069-41F3-4FC0-8D5C-0C6638403E08}"/>
    <cellStyle name="40% - uthevingsfarge 3 58 2_AVA DVA EL" xfId="19458" xr:uid="{FC0B4B25-3841-45DD-B66F-762D33E66216}"/>
    <cellStyle name="40% - uthevingsfarge 3 58 3" xfId="19459" xr:uid="{2A8230AD-C425-4C6D-9EF8-AFF1EFA057EF}"/>
    <cellStyle name="40% - uthevingsfarge 3 58 4" xfId="52579" xr:uid="{D5A17DAC-811E-496A-AC3D-5C0908746D76}"/>
    <cellStyle name="40% - uthevingsfarge 3 58_4Q16" xfId="19460" xr:uid="{54F23453-3B44-47C2-91A9-04FA41F3A547}"/>
    <cellStyle name="40% - uthevingsfarge 3 59" xfId="19461" xr:uid="{137E7C91-1678-4A4B-8972-AD7D72E2C40A}"/>
    <cellStyle name="40% - uthevingsfarge 3 59 2" xfId="19462" xr:uid="{30D45C4F-BAEC-4EDF-AEFC-1F09DD3EB39C}"/>
    <cellStyle name="40% - uthevingsfarge 3 59 2 2" xfId="19463" xr:uid="{FB366C20-A17C-4678-9D17-0BB8AAE83D0C}"/>
    <cellStyle name="40% - uthevingsfarge 3 59 2 3" xfId="52580" xr:uid="{DBC3BC31-B764-438F-8011-35A5E554E5E3}"/>
    <cellStyle name="40% - uthevingsfarge 3 59 2_AVA DVA EL" xfId="19464" xr:uid="{FEAE8933-537D-49A1-BD15-663C9400E182}"/>
    <cellStyle name="40% - uthevingsfarge 3 59 3" xfId="19465" xr:uid="{9CCBE896-CB2A-4CEF-9602-25CE408FAC36}"/>
    <cellStyle name="40% - uthevingsfarge 3 59 4" xfId="52581" xr:uid="{756B4C52-82D6-441F-A353-4616F6B1E135}"/>
    <cellStyle name="40% - uthevingsfarge 3 59_4Q16" xfId="19466" xr:uid="{7939AE5C-E505-4CEB-839D-2FF4A1342FE4}"/>
    <cellStyle name="40% - uthevingsfarge 3 6" xfId="5429" xr:uid="{428A887B-8D19-4646-BCA1-F63494F2BC95}"/>
    <cellStyle name="40% - uthevingsfarge 3 6 2" xfId="5430" xr:uid="{DC27D214-3BB2-44FA-AD7C-0D98EAF7B94C}"/>
    <cellStyle name="40% - uthevingsfarge 3 6 2 2" xfId="5431" xr:uid="{67DA344B-D9D9-4AF5-A048-C1860BBFB185}"/>
    <cellStyle name="40% - uthevingsfarge 3 6 2 2 2" xfId="44145" xr:uid="{61BC4DEF-8486-4DA2-B9F8-720D388E3C62}"/>
    <cellStyle name="40% - uthevingsfarge 3 6 2 2 2 2" xfId="44146" xr:uid="{87ACCB5C-7D54-4A00-85F3-856F9CDCE887}"/>
    <cellStyle name="40% - uthevingsfarge 3 6 2 2 2 2 2" xfId="44147" xr:uid="{42AC994F-D03D-4AC3-A401-E095B70BD063}"/>
    <cellStyle name="40% - uthevingsfarge 3 6 2 2 2 3" xfId="44148" xr:uid="{0CCE9A0F-7552-46B9-9889-EB1E5EAF7168}"/>
    <cellStyle name="40% - uthevingsfarge 3 6 2 2 2 4" xfId="44149" xr:uid="{C5CE5308-F43F-4A5B-88AB-DD17C0E2B47D}"/>
    <cellStyle name="40% - uthevingsfarge 3 6 2 2 3" xfId="44150" xr:uid="{CCFD7826-1277-4F22-B9DB-37AD7794069E}"/>
    <cellStyle name="40% - uthevingsfarge 3 6 2 2 3 2" xfId="44151" xr:uid="{49F1E07E-CFC3-4873-BA87-3214ED0BBF2E}"/>
    <cellStyle name="40% - uthevingsfarge 3 6 2 2 4" xfId="44152" xr:uid="{95EECCD5-7ABF-44AF-8D61-E805CDB3802B}"/>
    <cellStyle name="40% - uthevingsfarge 3 6 2 2 5" xfId="44153" xr:uid="{C84A7D5B-776A-492B-9994-1D7E173CEF6B}"/>
    <cellStyle name="40% - uthevingsfarge 3 6 2 2 6" xfId="44154" xr:uid="{F9D66CE2-8539-4ABC-BDB6-31889F7629DC}"/>
    <cellStyle name="40% - uthevingsfarge 3 6 2 2_Expenses" xfId="58329" xr:uid="{DF6710BF-2C88-48FA-9A4E-76BCCC52AC7E}"/>
    <cellStyle name="40% - uthevingsfarge 3 6 2 3" xfId="41082" xr:uid="{E5B2F357-7618-48BF-B99E-A87EAD3DDE09}"/>
    <cellStyle name="40% - uthevingsfarge 3 6 2 3 2" xfId="44156" xr:uid="{47CF4CEE-E153-4F09-8563-D9223575837A}"/>
    <cellStyle name="40% - uthevingsfarge 3 6 2 3 2 2" xfId="44157" xr:uid="{6D270DD7-2878-45DC-9267-7FD72D3407E9}"/>
    <cellStyle name="40% - uthevingsfarge 3 6 2 3 3" xfId="44158" xr:uid="{331BE702-CA90-4C3A-8592-2E06B00A78B3}"/>
    <cellStyle name="40% - uthevingsfarge 3 6 2 3 4" xfId="44159" xr:uid="{53756586-57C5-4830-A9AA-3A9BFCB810F9}"/>
    <cellStyle name="40% - uthevingsfarge 3 6 2 3_Non-NII" xfId="44155" xr:uid="{6CD41245-D2B7-4965-A17F-20A8716A92D7}"/>
    <cellStyle name="40% - uthevingsfarge 3 6 2 4" xfId="44160" xr:uid="{BB2A64D4-703B-40B3-8057-B87368F743B3}"/>
    <cellStyle name="40% - uthevingsfarge 3 6 2 4 2" xfId="44161" xr:uid="{93FF3C1C-F99E-40E2-9565-863A81BB36CE}"/>
    <cellStyle name="40% - uthevingsfarge 3 6 2 5" xfId="44162" xr:uid="{7FFB59FE-5FCA-4D5A-B992-B43D52A8BAAF}"/>
    <cellStyle name="40% - uthevingsfarge 3 6 2 6" xfId="44163" xr:uid="{D0699C18-71BE-4DD7-9486-830995F46A59}"/>
    <cellStyle name="40% - uthevingsfarge 3 6 2 7" xfId="44164" xr:uid="{8E401111-CD33-4B39-B162-0B321C332DA9}"/>
    <cellStyle name="40% - uthevingsfarge 3 6 2_3. Chng in credit spreads" xfId="5432" xr:uid="{08801885-D7C5-4472-919C-71F6CDAFE199}"/>
    <cellStyle name="40% - uthevingsfarge 3 6 3" xfId="5433" xr:uid="{8009988A-DC05-4BED-A14B-1B3460E0B7E8}"/>
    <cellStyle name="40% - uthevingsfarge 3 6 3 2" xfId="5434" xr:uid="{21CF0A06-701E-459D-9345-3996EB70912F}"/>
    <cellStyle name="40% - uthevingsfarge 3 6 3 2 2" xfId="44165" xr:uid="{346F3EE1-3E38-4BDC-81A4-289B7FBC567F}"/>
    <cellStyle name="40% - uthevingsfarge 3 6 3 2 2 2" xfId="44166" xr:uid="{BA613BA7-E61B-4452-92C4-E48D5E1A8AF8}"/>
    <cellStyle name="40% - uthevingsfarge 3 6 3 2 3" xfId="44167" xr:uid="{B4176F31-FEDD-4B1E-889E-4D9261D52457}"/>
    <cellStyle name="40% - uthevingsfarge 3 6 3 2 4" xfId="44168" xr:uid="{087CCDB5-3E1B-4C88-B2CB-401E963AC066}"/>
    <cellStyle name="40% - uthevingsfarge 3 6 3 2_Expenses" xfId="58330" xr:uid="{DF5C3B36-0FAA-482D-8C99-9A137720B539}"/>
    <cellStyle name="40% - uthevingsfarge 3 6 3 3" xfId="44169" xr:uid="{B67224FB-B348-49CE-BDC1-C1D601FB7916}"/>
    <cellStyle name="40% - uthevingsfarge 3 6 3 3 2" xfId="44170" xr:uid="{DC9A1A8C-EFFC-4522-8779-4F44C89CC63E}"/>
    <cellStyle name="40% - uthevingsfarge 3 6 3 4" xfId="44171" xr:uid="{6AEA562F-2D1B-4ED5-AEC7-46E3E23B7C38}"/>
    <cellStyle name="40% - uthevingsfarge 3 6 3 5" xfId="44172" xr:uid="{EE4A2C61-B20E-4DE3-AA56-D25831B3FF3D}"/>
    <cellStyle name="40% - uthevingsfarge 3 6 3 6" xfId="44173" xr:uid="{0BC3E516-0DD8-4A82-93B1-A00E293E01C6}"/>
    <cellStyle name="40% - uthevingsfarge 3 6 3_3. Chng in credit spreads" xfId="5435" xr:uid="{ED2F5269-223B-410E-8EDF-366978EF8364}"/>
    <cellStyle name="40% - uthevingsfarge 3 6 4" xfId="5436" xr:uid="{0CBD8085-861F-4B10-BD27-42850037BD3E}"/>
    <cellStyle name="40% - uthevingsfarge 3 6 4 2" xfId="44174" xr:uid="{07AB7ABE-B3B4-4782-B031-FA75C77CDAF5}"/>
    <cellStyle name="40% - uthevingsfarge 3 6 4 2 2" xfId="44175" xr:uid="{7080F87F-3548-4634-B6FA-D1E506676A28}"/>
    <cellStyle name="40% - uthevingsfarge 3 6 4 3" xfId="44176" xr:uid="{18CC58EB-E36B-4877-8376-9EF8F2BBE363}"/>
    <cellStyle name="40% - uthevingsfarge 3 6 4 4" xfId="44177" xr:uid="{0FF6AB56-4520-40FB-9D07-23A381563CAB}"/>
    <cellStyle name="40% - uthevingsfarge 3 6 4_Expenses" xfId="58331" xr:uid="{9C663A54-163F-4EED-9400-3A590A2AD867}"/>
    <cellStyle name="40% - uthevingsfarge 3 6 5" xfId="19467" xr:uid="{EB2C26AA-0737-4BBB-B3EC-91B156F296E5}"/>
    <cellStyle name="40% - uthevingsfarge 3 6 5 2" xfId="44179" xr:uid="{393A8182-2BB9-437D-91FF-24D3B52BCF2E}"/>
    <cellStyle name="40% - uthevingsfarge 3 6 5_Non-NII" xfId="44178" xr:uid="{6FEA1E33-9206-43F9-ACA0-2912386DD899}"/>
    <cellStyle name="40% - uthevingsfarge 3 6 6" xfId="41083" xr:uid="{7066981B-1B1F-4DCA-A7E6-20ECA50A212C}"/>
    <cellStyle name="40% - uthevingsfarge 3 6 7" xfId="41084" xr:uid="{FEE66EC4-3493-401A-8259-7FAEAE3C239C}"/>
    <cellStyle name="40% - uthevingsfarge 3 6 8" xfId="41085" xr:uid="{51BAA3E1-8B07-43E4-9D58-CD7C68A516FB}"/>
    <cellStyle name="40% - uthevingsfarge 3 6 9" xfId="41086" xr:uid="{8A52D32D-2593-428D-8564-183AB522C2A7}"/>
    <cellStyle name="40% - uthevingsfarge 3 6_3. Chng in credit spreads" xfId="5437" xr:uid="{55A04A66-FE23-444D-9D63-983A0501D337}"/>
    <cellStyle name="40% - uthevingsfarge 3 60" xfId="19468" xr:uid="{0E059FBF-947B-4B5E-A75D-94BD62FF82E5}"/>
    <cellStyle name="40% - uthevingsfarge 3 60 2" xfId="19469" xr:uid="{6F91A0B9-A724-44BD-9421-91124E1CA28F}"/>
    <cellStyle name="40% - uthevingsfarge 3 60 3" xfId="19470" xr:uid="{2D89A51F-78C5-490B-8D0B-9B06D823835F}"/>
    <cellStyle name="40% - uthevingsfarge 3 60_AVA DVA EL" xfId="19471" xr:uid="{11203D5E-AB00-445A-A1C9-C42E6A545A00}"/>
    <cellStyle name="40% - uthevingsfarge 3 61" xfId="19472" xr:uid="{AE447439-E32C-45C7-807B-7C92A0F8C820}"/>
    <cellStyle name="40% - uthevingsfarge 3 61 2" xfId="19473" xr:uid="{F49A192C-B38D-4847-9235-5A0173EB75F5}"/>
    <cellStyle name="40% - uthevingsfarge 3 61 3" xfId="19474" xr:uid="{57F89636-4718-48D8-92E4-6EFF50615420}"/>
    <cellStyle name="40% - uthevingsfarge 3 61_AVA DVA EL" xfId="19475" xr:uid="{4759CFF5-2BAB-411C-9CD5-BD7434E3B0DE}"/>
    <cellStyle name="40% - uthevingsfarge 3 62" xfId="19476" xr:uid="{8EA5D771-70C8-41D6-A053-827601CFA4BB}"/>
    <cellStyle name="40% - uthevingsfarge 3 62 2" xfId="19477" xr:uid="{84FD84E8-DB91-49C2-916F-DA615E429334}"/>
    <cellStyle name="40% - uthevingsfarge 3 62_AVA DVA EL" xfId="19478" xr:uid="{4A8D777E-6608-433C-9757-311C2ED41D4B}"/>
    <cellStyle name="40% - uthevingsfarge 3 63" xfId="19479" xr:uid="{5C82962C-DFAE-4B39-9730-5967D3B51D9C}"/>
    <cellStyle name="40% - uthevingsfarge 3 64" xfId="19480" xr:uid="{F2996190-955B-4CA4-ABE1-595F145A0901}"/>
    <cellStyle name="40% - uthevingsfarge 3 65" xfId="19481" xr:uid="{FCE00865-6444-427A-A57A-28CA07717AB9}"/>
    <cellStyle name="40% - uthevingsfarge 3 66" xfId="19482" xr:uid="{8691CA1B-8A8C-45F2-B93E-1C43062AD008}"/>
    <cellStyle name="40% - uthevingsfarge 3 67" xfId="52582" xr:uid="{FB4BCEC1-E19F-4075-980F-E1C41BB7AA4E}"/>
    <cellStyle name="40% - uthevingsfarge 3 68" xfId="52583" xr:uid="{4D27BCFB-611A-42AC-88A9-8FF70E6E434A}"/>
    <cellStyle name="40% - uthevingsfarge 3 69" xfId="52584" xr:uid="{E25C4B78-4C73-4CED-945C-41C7B1A40AAD}"/>
    <cellStyle name="40% - uthevingsfarge 3 7" xfId="5438" xr:uid="{4965FA02-FDA6-4C0D-B3F1-79A95ECD1033}"/>
    <cellStyle name="40% - uthevingsfarge 3 7 2" xfId="5439" xr:uid="{3AD0B48D-2303-4CC9-B547-19C7E7ED2514}"/>
    <cellStyle name="40% - uthevingsfarge 3 7 2 2" xfId="19483" xr:uid="{68102B3C-EADA-409E-8528-8408D931CA0F}"/>
    <cellStyle name="40% - uthevingsfarge 3 7 2 3" xfId="52585" xr:uid="{01568B31-91D0-4378-B4B2-DADA9C94665E}"/>
    <cellStyle name="40% - uthevingsfarge 3 7 2_AVA DVA EL" xfId="19484" xr:uid="{5530F795-BD08-416D-8817-CCC9E779E41A}"/>
    <cellStyle name="40% - uthevingsfarge 3 7 3" xfId="19485" xr:uid="{752E0C79-765F-4732-A3BC-5F699239BB2B}"/>
    <cellStyle name="40% - uthevingsfarge 3 7 3 2" xfId="19486" xr:uid="{151D8BA3-4737-46FC-8676-E8E13C094711}"/>
    <cellStyle name="40% - uthevingsfarge 3 7 3_AVA DVA EL" xfId="19487" xr:uid="{162FCB8A-04BD-4870-B4CF-FC40049195F5}"/>
    <cellStyle name="40% - uthevingsfarge 3 7 4" xfId="19488" xr:uid="{9B6ABFB7-330B-41D6-A161-7E526B2226AB}"/>
    <cellStyle name="40% - uthevingsfarge 3 7 5" xfId="19489" xr:uid="{449CD23F-3BE9-47CC-9448-3241EBE99485}"/>
    <cellStyle name="40% - uthevingsfarge 3 7_3. Chng in credit spreads" xfId="5440" xr:uid="{439F70C2-5941-479F-B05E-86DC327915DC}"/>
    <cellStyle name="40% - uthevingsfarge 3 70" xfId="52586" xr:uid="{7314E355-CEA6-42A6-8D47-1142353FC91D}"/>
    <cellStyle name="40% - uthevingsfarge 3 71" xfId="52587" xr:uid="{8BCAB3BB-2382-41F6-8678-584B6C3C0603}"/>
    <cellStyle name="40% - uthevingsfarge 3 72" xfId="52588" xr:uid="{51152EDB-69F4-40F4-A91C-90B75F8D77AA}"/>
    <cellStyle name="40% - uthevingsfarge 3 73" xfId="52589" xr:uid="{5EA00508-489D-43C0-98CC-ED7D851BD623}"/>
    <cellStyle name="40% - uthevingsfarge 3 74" xfId="52590" xr:uid="{B79803B1-4AE0-4A5B-80D8-DA4E919A61A6}"/>
    <cellStyle name="40% - uthevingsfarge 3 75" xfId="52591" xr:uid="{8BCD5E73-04C0-41C5-816B-CBB69AA41FB8}"/>
    <cellStyle name="40% - uthevingsfarge 3 76" xfId="52592" xr:uid="{E0CAF7B4-CE28-43DB-9E36-D693BAF98CF2}"/>
    <cellStyle name="40% - uthevingsfarge 3 77" xfId="52593" xr:uid="{549E45F6-4742-4CBE-84C1-EA4CB2CDAB44}"/>
    <cellStyle name="40% - uthevingsfarge 3 78" xfId="52594" xr:uid="{DBE677A1-C5A8-4A2B-B48E-B5C8551A7AA9}"/>
    <cellStyle name="40% - uthevingsfarge 3 79" xfId="52595" xr:uid="{5C894565-A0BB-407D-94F3-91A124B8A6FD}"/>
    <cellStyle name="40% - uthevingsfarge 3 8" xfId="5441" xr:uid="{E9425A86-32AB-483D-98A8-E92F7255E115}"/>
    <cellStyle name="40% - uthevingsfarge 3 8 2" xfId="5442" xr:uid="{56B0B6D7-A1D1-4D29-87A0-11EBF3FDB952}"/>
    <cellStyle name="40% - uthevingsfarge 3 8 2 2" xfId="19490" xr:uid="{E2D3DF72-8D26-4B28-A90F-7208D14ED79B}"/>
    <cellStyle name="40% - uthevingsfarge 3 8 2 3" xfId="52596" xr:uid="{7EE2CDEC-DAAE-4EAE-A245-4292841CBB68}"/>
    <cellStyle name="40% - uthevingsfarge 3 8 2_AVA DVA EL" xfId="19491" xr:uid="{8D4FF1FB-5F1F-4394-85AF-3673F229A686}"/>
    <cellStyle name="40% - uthevingsfarge 3 8 3" xfId="19492" xr:uid="{3EC98486-BF75-4E66-8C68-66C84AE9A386}"/>
    <cellStyle name="40% - uthevingsfarge 3 8 4" xfId="52597" xr:uid="{2E891675-B010-435C-899E-2647575C988A}"/>
    <cellStyle name="40% - uthevingsfarge 3 8_3. Chng in credit spreads" xfId="5443" xr:uid="{CEFCD0AE-8453-4501-B205-6E9566E08FB3}"/>
    <cellStyle name="40% - uthevingsfarge 3 80" xfId="52598" xr:uid="{6074DBDE-1BA8-4354-8240-2AC48E2E3E75}"/>
    <cellStyle name="40% - uthevingsfarge 3 81" xfId="52599" xr:uid="{0D1B6EF1-68CE-415F-97D7-85F2D5F0629C}"/>
    <cellStyle name="40% - uthevingsfarge 3 82" xfId="52600" xr:uid="{AA26BDD5-1510-4934-B178-EA51F378B5B9}"/>
    <cellStyle name="40% - uthevingsfarge 3 83" xfId="52601" xr:uid="{71D62DCF-E72A-408D-AA22-EE5381B0C887}"/>
    <cellStyle name="40% - uthevingsfarge 3 84" xfId="52602" xr:uid="{03F905B1-DF2C-4F68-B5CF-70B2690AEEB6}"/>
    <cellStyle name="40% - uthevingsfarge 3 85" xfId="52603" xr:uid="{E362A451-2CA5-4B33-9220-10A57A73BCD0}"/>
    <cellStyle name="40% - uthevingsfarge 3 86" xfId="52604" xr:uid="{CB9FFE3D-8699-403D-B015-D57C7901FC8C}"/>
    <cellStyle name="40% - uthevingsfarge 3 87" xfId="52605" xr:uid="{39B28435-F7A4-4E8A-BE96-88BF3A88B981}"/>
    <cellStyle name="40% - uthevingsfarge 3 88" xfId="52606" xr:uid="{0055ECAC-8E71-47FB-B093-BB149E9AB265}"/>
    <cellStyle name="40% - uthevingsfarge 3 89" xfId="52607" xr:uid="{1ED6301C-F414-4427-87B7-F84DC0B53E8F}"/>
    <cellStyle name="40% - uthevingsfarge 3 9" xfId="5444" xr:uid="{B5F821A8-3884-4F32-8852-BFE463DFDDCD}"/>
    <cellStyle name="40% - uthevingsfarge 3 9 2" xfId="19493" xr:uid="{10726D0F-D81B-4456-B23C-A0DEA39D4308}"/>
    <cellStyle name="40% - uthevingsfarge 3 9 2 2" xfId="19494" xr:uid="{33FF64DA-07A1-4E54-BC58-57F6B8819E28}"/>
    <cellStyle name="40% - uthevingsfarge 3 9 2 3" xfId="52608" xr:uid="{0C7C99C9-C32F-4481-BACE-09BBF93C0F8A}"/>
    <cellStyle name="40% - uthevingsfarge 3 9 2_AVA DVA EL" xfId="19495" xr:uid="{7D768C82-5A67-48F2-A6E2-E18767ACA498}"/>
    <cellStyle name="40% - uthevingsfarge 3 9 3" xfId="19496" xr:uid="{328808CF-E6AE-4198-9951-8C2BA00F5A90}"/>
    <cellStyle name="40% - uthevingsfarge 3 9 4" xfId="52609" xr:uid="{1A1A0770-7E8C-4AAC-B9F5-273CFB6794BA}"/>
    <cellStyle name="40% - uthevingsfarge 3 9_4Q16" xfId="19497" xr:uid="{CAC4FD85-702E-4CC0-8DFB-0B4F78960F2F}"/>
    <cellStyle name="40% - uthevingsfarge 3 90" xfId="52610" xr:uid="{37C3CF07-1DA8-467D-A55C-C1DC5BD4E4E2}"/>
    <cellStyle name="40% - uthevingsfarge 3 91" xfId="52611" xr:uid="{71230478-9DF3-41BC-94F3-3159E4BB7E43}"/>
    <cellStyle name="40% - uthevingsfarge 3 92" xfId="52612" xr:uid="{24A53510-BB58-4E8F-BB5B-C52C4672C271}"/>
    <cellStyle name="40% - uthevingsfarge 3 93" xfId="52613" xr:uid="{0FD646D2-6E07-45F8-8578-9E481AFF2CCF}"/>
    <cellStyle name="40% - uthevingsfarge 3 94" xfId="52614" xr:uid="{612AABA0-12DA-4593-90EF-18FC965D61DD}"/>
    <cellStyle name="40% - uthevingsfarge 3 95" xfId="52615" xr:uid="{4D7B4350-6A05-4B1A-9F9C-0F914AAB5488}"/>
    <cellStyle name="40% - uthevingsfarge 3 96" xfId="52616" xr:uid="{5C995F7E-E695-47F7-8FB4-A3315091F2C1}"/>
    <cellStyle name="40% - uthevingsfarge 3 97" xfId="52617" xr:uid="{58B42E01-213A-4476-9828-45D36D774B22}"/>
    <cellStyle name="40% - uthevingsfarge 3 98" xfId="52618" xr:uid="{0E3ABC8A-55A8-4274-95CB-7DA86549DA76}"/>
    <cellStyle name="40% - uthevingsfarge 3 99" xfId="52619" xr:uid="{310FF7B5-4EE7-43F0-A5F5-03A96BBDF3CC}"/>
    <cellStyle name="40% - uthevingsfarge 3_06.05" xfId="44180" xr:uid="{2B35787B-39FB-49C2-9009-4D52494E9266}"/>
    <cellStyle name="40% - uthevingsfarge 4" xfId="5445" xr:uid="{0B83AB27-8804-4000-BE77-9DA5F4FC0B52}"/>
    <cellStyle name="40% - uthevingsfarge 4 10" xfId="5446" xr:uid="{60DCBB38-869A-4431-B304-7001CC475983}"/>
    <cellStyle name="40% - uthevingsfarge 4 10 2" xfId="19498" xr:uid="{B40676CA-4A2D-43CF-BDE3-6662FB6C6652}"/>
    <cellStyle name="40% - uthevingsfarge 4 10 2 2" xfId="19499" xr:uid="{3AF306E3-D2BE-4B08-80B7-049A6C2761F2}"/>
    <cellStyle name="40% - uthevingsfarge 4 10 2 3" xfId="52620" xr:uid="{5844BC39-9F29-42C7-B3A6-D4E20CF830BF}"/>
    <cellStyle name="40% - uthevingsfarge 4 10 2_AVA DVA EL" xfId="19500" xr:uid="{9BFFA693-42E9-4B15-9D99-0F7197D566F4}"/>
    <cellStyle name="40% - uthevingsfarge 4 10 3" xfId="19501" xr:uid="{178946A8-7D6F-49F8-93DA-966F7081D996}"/>
    <cellStyle name="40% - uthevingsfarge 4 10 4" xfId="52621" xr:uid="{003F47CD-044A-4216-B09F-1502C7F85E54}"/>
    <cellStyle name="40% - uthevingsfarge 4 10_4Q16" xfId="19502" xr:uid="{E0A9DB77-6A41-45E1-8F37-A9DEFD019DF7}"/>
    <cellStyle name="40% - uthevingsfarge 4 100" xfId="52622" xr:uid="{03A1F926-CA15-4DFB-9C03-8081A7117F8D}"/>
    <cellStyle name="40% - uthevingsfarge 4 101" xfId="52623" xr:uid="{F53F92D1-5654-4421-8B27-4D1BEB06E95B}"/>
    <cellStyle name="40% - uthevingsfarge 4 102" xfId="52624" xr:uid="{B167FCDB-E68F-41CB-B366-A1847F01DE31}"/>
    <cellStyle name="40% - uthevingsfarge 4 103" xfId="52625" xr:uid="{F450C476-2710-4211-B5F8-40BFADA2B974}"/>
    <cellStyle name="40% - uthevingsfarge 4 104" xfId="52626" xr:uid="{D241356B-BA11-4F50-BE9D-EDD82F691A05}"/>
    <cellStyle name="40% - uthevingsfarge 4 105" xfId="52627" xr:uid="{3A346C38-3C90-4C12-AD01-42956B612A29}"/>
    <cellStyle name="40% - uthevingsfarge 4 106" xfId="52628" xr:uid="{E6F56370-63BB-4071-B648-916CC82D42D2}"/>
    <cellStyle name="40% - uthevingsfarge 4 107" xfId="52629" xr:uid="{E8A43488-E128-486E-980C-0A114F8EBCAE}"/>
    <cellStyle name="40% - uthevingsfarge 4 108" xfId="52630" xr:uid="{BABC7C69-17B3-4497-9EB9-0DBB9FDE6BFD}"/>
    <cellStyle name="40% - uthevingsfarge 4 109" xfId="52631" xr:uid="{B250A655-D751-4ADC-9820-282474D26C3D}"/>
    <cellStyle name="40% - uthevingsfarge 4 11" xfId="19503" xr:uid="{25245B0A-F686-4F58-A955-AF4D8B56D780}"/>
    <cellStyle name="40% - uthevingsfarge 4 11 2" xfId="19504" xr:uid="{6453E6D0-7004-4E5F-8410-3D6A10169C2B}"/>
    <cellStyle name="40% - uthevingsfarge 4 11 2 2" xfId="19505" xr:uid="{DA0B9591-5C49-48FA-A55F-9AE2563CDBAC}"/>
    <cellStyle name="40% - uthevingsfarge 4 11 2 3" xfId="52632" xr:uid="{36D3E385-7423-43EF-9138-283417A5A5D3}"/>
    <cellStyle name="40% - uthevingsfarge 4 11 2_AVA DVA EL" xfId="19506" xr:uid="{B9773953-F91D-457A-9AA7-A685121213DD}"/>
    <cellStyle name="40% - uthevingsfarge 4 11 3" xfId="19507" xr:uid="{0BDFA836-0C79-4F66-B5B5-A250D1C09398}"/>
    <cellStyle name="40% - uthevingsfarge 4 11 4" xfId="52633" xr:uid="{F91D7092-2487-4BCE-9853-B60F093C387A}"/>
    <cellStyle name="40% - uthevingsfarge 4 11_4Q16" xfId="19508" xr:uid="{CA7286D3-63D2-4AC2-9333-0ADF8141482B}"/>
    <cellStyle name="40% - uthevingsfarge 4 110" xfId="52634" xr:uid="{5205953B-5CFE-4775-AE8A-27D3ED105C8F}"/>
    <cellStyle name="40% - uthevingsfarge 4 111" xfId="52635" xr:uid="{F61506DB-CE0E-49C6-844D-F4FF2F6883D7}"/>
    <cellStyle name="40% - uthevingsfarge 4 112" xfId="52636" xr:uid="{B1E15C33-EC1F-4B01-BCA4-0C441890C56F}"/>
    <cellStyle name="40% - uthevingsfarge 4 113" xfId="52637" xr:uid="{BD5B172C-169F-4343-BA61-7B9D57D97EA8}"/>
    <cellStyle name="40% - uthevingsfarge 4 114" xfId="52638" xr:uid="{BE8020F6-E140-48B3-8B2B-D18FC609A94F}"/>
    <cellStyle name="40% - uthevingsfarge 4 115" xfId="52639" xr:uid="{55E9CCA2-DC98-4C9C-A8B5-C4B4F2FAF05A}"/>
    <cellStyle name="40% - uthevingsfarge 4 116" xfId="52640" xr:uid="{8F82A06A-DABD-4891-BE61-E5BCD76C0731}"/>
    <cellStyle name="40% - uthevingsfarge 4 117" xfId="52641" xr:uid="{C960456D-BF0E-468C-879C-0C8745F19FF2}"/>
    <cellStyle name="40% - uthevingsfarge 4 118" xfId="52642" xr:uid="{9FBEA57A-64C2-4D3D-9A03-3C7220BF9258}"/>
    <cellStyle name="40% - uthevingsfarge 4 119" xfId="52643" xr:uid="{4C0BD820-5555-47AA-9EC2-7F767CB819DE}"/>
    <cellStyle name="40% - uthevingsfarge 4 12" xfId="19509" xr:uid="{8B3633F5-0049-4174-AB0B-2A5A98C89610}"/>
    <cellStyle name="40% - uthevingsfarge 4 12 2" xfId="19510" xr:uid="{90FE934E-CEF6-41CD-B9C3-982BB330F426}"/>
    <cellStyle name="40% - uthevingsfarge 4 12 2 2" xfId="19511" xr:uid="{9CF74CDF-6A23-4A41-8FDC-4B854DE98167}"/>
    <cellStyle name="40% - uthevingsfarge 4 12 2 3" xfId="52644" xr:uid="{0EFC8BA5-51FC-428E-9E33-2FC4CA09DE86}"/>
    <cellStyle name="40% - uthevingsfarge 4 12 2_AVA DVA EL" xfId="19512" xr:uid="{4609AA2F-6899-42F1-8148-5298501B27D8}"/>
    <cellStyle name="40% - uthevingsfarge 4 12 3" xfId="19513" xr:uid="{70A5B5C5-8A55-420B-834E-B7EDC22B29BC}"/>
    <cellStyle name="40% - uthevingsfarge 4 12 4" xfId="52645" xr:uid="{9AD7E057-FE19-4A5F-AF4E-990A1939314A}"/>
    <cellStyle name="40% - uthevingsfarge 4 12_4Q16" xfId="19514" xr:uid="{D4BDA006-970A-49D3-92FD-A197ED53C55E}"/>
    <cellStyle name="40% - uthevingsfarge 4 120" xfId="52646" xr:uid="{A92667A5-D2ED-4BC0-9CA0-32C19DB972E7}"/>
    <cellStyle name="40% - uthevingsfarge 4 121" xfId="52647" xr:uid="{6EB713AF-F90E-4FC3-A3BB-52D7E813EE07}"/>
    <cellStyle name="40% - uthevingsfarge 4 122" xfId="52648" xr:uid="{DB12A240-6DBB-4C0D-B14A-2AC7886BC0BD}"/>
    <cellStyle name="40% - uthevingsfarge 4 123" xfId="52649" xr:uid="{FA44A33F-A3E2-4644-9DCB-4F83242EE387}"/>
    <cellStyle name="40% - uthevingsfarge 4 124" xfId="52650" xr:uid="{C44F2051-C8C3-4A1D-B535-83D7885B8AA3}"/>
    <cellStyle name="40% - uthevingsfarge 4 125" xfId="52651" xr:uid="{F405AA64-ED81-4D26-805C-45F928495AA1}"/>
    <cellStyle name="40% - uthevingsfarge 4 126" xfId="52652" xr:uid="{4E0650B6-F82B-4F9C-9F1B-5B2268A9FE75}"/>
    <cellStyle name="40% - uthevingsfarge 4 127" xfId="52653" xr:uid="{DC12FDF2-2619-4914-A6BA-8189EE407DF1}"/>
    <cellStyle name="40% - uthevingsfarge 4 128" xfId="52654" xr:uid="{9AF26306-871B-4BBA-ABDC-555B4E1AE58B}"/>
    <cellStyle name="40% - uthevingsfarge 4 129" xfId="52655" xr:uid="{BC563E90-152E-4870-9CDC-3FD731984607}"/>
    <cellStyle name="40% - uthevingsfarge 4 13" xfId="19515" xr:uid="{DF3063FE-1AFE-48F8-87C4-3E6241E70448}"/>
    <cellStyle name="40% - uthevingsfarge 4 13 2" xfId="19516" xr:uid="{69500BDF-DBB9-44BE-9EFF-C0E06CE5F08C}"/>
    <cellStyle name="40% - uthevingsfarge 4 13 2 2" xfId="19517" xr:uid="{EDA6096D-9CDA-4D0A-9CD7-FBE7BFDD91D4}"/>
    <cellStyle name="40% - uthevingsfarge 4 13 2 3" xfId="52656" xr:uid="{23033E5C-54C1-4404-B066-022070D74BB2}"/>
    <cellStyle name="40% - uthevingsfarge 4 13 2_AVA DVA EL" xfId="19518" xr:uid="{1849415B-29C1-4028-B161-23034E467537}"/>
    <cellStyle name="40% - uthevingsfarge 4 13 3" xfId="19519" xr:uid="{339ABB66-F82A-4906-B5D8-C24FDC3DCBDB}"/>
    <cellStyle name="40% - uthevingsfarge 4 13 4" xfId="52657" xr:uid="{FD733AF1-5377-41FE-AC1C-EEF1672CAE0C}"/>
    <cellStyle name="40% - uthevingsfarge 4 13_4Q16" xfId="19520" xr:uid="{A35D06BC-FEFF-4761-9C35-0668F931C0B5}"/>
    <cellStyle name="40% - uthevingsfarge 4 130" xfId="52658" xr:uid="{16172989-C337-4533-A354-8EEBC178BB39}"/>
    <cellStyle name="40% - uthevingsfarge 4 131" xfId="52659" xr:uid="{A9C1F4EE-4C40-4ED7-A2C7-25F5D1CB87EF}"/>
    <cellStyle name="40% - uthevingsfarge 4 132" xfId="52660" xr:uid="{8233C8CE-57EC-44A3-93F1-B35FE69AB692}"/>
    <cellStyle name="40% - uthevingsfarge 4 133" xfId="52661" xr:uid="{AADAF3B4-3839-4AD9-B682-AAA322C3EA0A}"/>
    <cellStyle name="40% - uthevingsfarge 4 134" xfId="52662" xr:uid="{5202B9D1-4169-4EFB-B7AD-E7AAB521195B}"/>
    <cellStyle name="40% - uthevingsfarge 4 135" xfId="52663" xr:uid="{3C301B77-E347-4EF8-91D8-657336F5B134}"/>
    <cellStyle name="40% - uthevingsfarge 4 136" xfId="52664" xr:uid="{1F1D91F3-25CE-4CF3-84B2-51DE63575F63}"/>
    <cellStyle name="40% - uthevingsfarge 4 137" xfId="52665" xr:uid="{7DF20423-0B54-40F6-B1CD-97A989F8E9E5}"/>
    <cellStyle name="40% - uthevingsfarge 4 138" xfId="52666" xr:uid="{EB2F5D8D-3A7F-4D80-83E3-1C1978BCACFF}"/>
    <cellStyle name="40% - uthevingsfarge 4 139" xfId="52667" xr:uid="{AE1C58C8-FC53-44AD-8C0B-ABCD7AE58FC9}"/>
    <cellStyle name="40% - uthevingsfarge 4 14" xfId="19521" xr:uid="{6CBFE528-7CB0-4A49-8128-499ECA6937E5}"/>
    <cellStyle name="40% - uthevingsfarge 4 14 2" xfId="19522" xr:uid="{81A8697D-6C23-47D3-B59C-AD3D13190D9A}"/>
    <cellStyle name="40% - uthevingsfarge 4 14 2 2" xfId="19523" xr:uid="{D9F39232-8F14-4433-84D1-96E9CD5B054B}"/>
    <cellStyle name="40% - uthevingsfarge 4 14 2 3" xfId="52668" xr:uid="{DB7A8D57-6CB6-4E37-8472-62236150459C}"/>
    <cellStyle name="40% - uthevingsfarge 4 14 2_AVA DVA EL" xfId="19524" xr:uid="{C214DDDF-6FE5-40F2-8132-5155A7317667}"/>
    <cellStyle name="40% - uthevingsfarge 4 14 3" xfId="19525" xr:uid="{86D3FA8A-64F2-458F-929D-7A558EF9C061}"/>
    <cellStyle name="40% - uthevingsfarge 4 14 4" xfId="52669" xr:uid="{322635D9-89B1-4CAD-952B-2600C09DAF2A}"/>
    <cellStyle name="40% - uthevingsfarge 4 14_4Q16" xfId="19526" xr:uid="{9ABBC66F-4ED5-4CAE-BFCC-98D0F7F298F6}"/>
    <cellStyle name="40% - uthevingsfarge 4 140" xfId="52670" xr:uid="{D859EF74-2D28-418D-BA46-DA89388784DA}"/>
    <cellStyle name="40% - uthevingsfarge 4 141" xfId="52671" xr:uid="{A44F4AAA-B2B9-48BF-AC4A-1B9A2507CB42}"/>
    <cellStyle name="40% - uthevingsfarge 4 142" xfId="52672" xr:uid="{6BAF44D1-B959-4FC9-8F46-250A978D0336}"/>
    <cellStyle name="40% - uthevingsfarge 4 143" xfId="52673" xr:uid="{999DC9D2-00B8-45EC-B540-99641AA38F30}"/>
    <cellStyle name="40% - uthevingsfarge 4 144" xfId="52674" xr:uid="{E2585A19-ED77-47D9-8663-25A9D367C4BF}"/>
    <cellStyle name="40% - uthevingsfarge 4 145" xfId="52675" xr:uid="{FE446736-D454-488F-8F1C-446AC8F0B0E1}"/>
    <cellStyle name="40% - uthevingsfarge 4 146" xfId="52676" xr:uid="{1782332E-7A90-4419-9FF3-6ADBAE048652}"/>
    <cellStyle name="40% - uthevingsfarge 4 147" xfId="52677" xr:uid="{33BFDED0-2F14-41CF-A0A4-12DF912191E4}"/>
    <cellStyle name="40% - uthevingsfarge 4 148" xfId="52678" xr:uid="{31A93877-118B-4ECB-8174-58B286606C86}"/>
    <cellStyle name="40% - uthevingsfarge 4 149" xfId="52679" xr:uid="{800FB745-23DF-4078-A905-62EEDFADB0FE}"/>
    <cellStyle name="40% - uthevingsfarge 4 15" xfId="19527" xr:uid="{21964EE3-D1A0-4069-800C-2E92E3D5612A}"/>
    <cellStyle name="40% - uthevingsfarge 4 15 2" xfId="19528" xr:uid="{A0DF8AE0-822F-4A12-90E0-27AED9D47717}"/>
    <cellStyle name="40% - uthevingsfarge 4 15 2 2" xfId="19529" xr:uid="{92B42F6D-B7C4-410D-ACAC-B37D3A2F698A}"/>
    <cellStyle name="40% - uthevingsfarge 4 15 2 3" xfId="52680" xr:uid="{01CEA70E-CA7B-4DFA-9045-E32A7FB1AB83}"/>
    <cellStyle name="40% - uthevingsfarge 4 15 2_AVA DVA EL" xfId="19530" xr:uid="{C756A5FA-0523-47EE-85DF-83FD9AD72FFE}"/>
    <cellStyle name="40% - uthevingsfarge 4 15 3" xfId="19531" xr:uid="{13188224-632C-49A4-B59E-2174A41AE80C}"/>
    <cellStyle name="40% - uthevingsfarge 4 15 4" xfId="52681" xr:uid="{4AC39E01-D59C-4166-A595-515FA7E34542}"/>
    <cellStyle name="40% - uthevingsfarge 4 15_4Q16" xfId="19532" xr:uid="{A4003426-2949-4556-BCD1-A20FEA0C6940}"/>
    <cellStyle name="40% - uthevingsfarge 4 150" xfId="52682" xr:uid="{9069DF5E-56F6-425A-9DF4-8DEB2C3AF5D5}"/>
    <cellStyle name="40% - uthevingsfarge 4 151" xfId="52683" xr:uid="{FE98FE69-FBCD-4962-80BA-72CF3E943F42}"/>
    <cellStyle name="40% - uthevingsfarge 4 152" xfId="52684" xr:uid="{5AA97D56-3247-4639-8D25-7900D039B106}"/>
    <cellStyle name="40% - uthevingsfarge 4 153" xfId="52685" xr:uid="{E7050577-70A0-4598-9D02-868780547823}"/>
    <cellStyle name="40% - uthevingsfarge 4 154" xfId="52686" xr:uid="{58B2E288-DB7D-4BEE-8C05-A4BB31C27A61}"/>
    <cellStyle name="40% - uthevingsfarge 4 155" xfId="52687" xr:uid="{FE0F8B25-A229-4EB9-A965-E64E5E3B0AB5}"/>
    <cellStyle name="40% - uthevingsfarge 4 156" xfId="52688" xr:uid="{541665DB-99DA-4FEC-B134-8B80E1FCCA00}"/>
    <cellStyle name="40% - uthevingsfarge 4 157" xfId="52689" xr:uid="{1504D875-ACBF-4AF3-A859-C748E7A96FE9}"/>
    <cellStyle name="40% - uthevingsfarge 4 158" xfId="52690" xr:uid="{FBEB3329-F9DA-4CFC-9544-B6386DE32FD3}"/>
    <cellStyle name="40% - uthevingsfarge 4 159" xfId="52691" xr:uid="{8025AEB5-9E38-497E-8552-D9469E2D297E}"/>
    <cellStyle name="40% - uthevingsfarge 4 16" xfId="19533" xr:uid="{AF74E4E6-A60F-4CDD-9749-8FC923DF46F0}"/>
    <cellStyle name="40% - uthevingsfarge 4 16 2" xfId="19534" xr:uid="{5C7D35F7-ACD7-4802-AB6F-F0967DBF7108}"/>
    <cellStyle name="40% - uthevingsfarge 4 16 2 2" xfId="19535" xr:uid="{9FC4066D-1364-4086-B9CD-9EC9166FAEC2}"/>
    <cellStyle name="40% - uthevingsfarge 4 16 2 3" xfId="52692" xr:uid="{27DB2242-623F-4715-890C-D44C0FDD2F32}"/>
    <cellStyle name="40% - uthevingsfarge 4 16 2_AVA DVA EL" xfId="19536" xr:uid="{9E5247CB-9E0B-4ACD-93B9-86DCFE7F22E8}"/>
    <cellStyle name="40% - uthevingsfarge 4 16 3" xfId="19537" xr:uid="{77FFF404-E697-4DC6-87CB-514611AA4982}"/>
    <cellStyle name="40% - uthevingsfarge 4 16 4" xfId="52693" xr:uid="{1F44DEF9-F072-4586-A663-EC8653494BB3}"/>
    <cellStyle name="40% - uthevingsfarge 4 16_4Q16" xfId="19538" xr:uid="{06879401-9DEF-4BCC-AC51-BD709029ECD9}"/>
    <cellStyle name="40% - uthevingsfarge 4 160" xfId="52694" xr:uid="{C1579714-D888-462D-A382-19CD4372ED76}"/>
    <cellStyle name="40% - uthevingsfarge 4 161" xfId="52695" xr:uid="{0D383971-A87B-498C-95CD-8ED9E8537A29}"/>
    <cellStyle name="40% - uthevingsfarge 4 162" xfId="52696" xr:uid="{C5DE2749-6DBB-4938-ACAE-50A75954C37D}"/>
    <cellStyle name="40% - uthevingsfarge 4 163" xfId="52697" xr:uid="{CF4A0B7A-D16B-4FD2-B549-A6984DFEF780}"/>
    <cellStyle name="40% - uthevingsfarge 4 164" xfId="52698" xr:uid="{06AE842B-CF3B-4A8D-8F85-D219DDD10CD5}"/>
    <cellStyle name="40% - uthevingsfarge 4 165" xfId="52699" xr:uid="{910DD822-EC1E-4EAD-AC43-A8EDC118EBA0}"/>
    <cellStyle name="40% - uthevingsfarge 4 166" xfId="52700" xr:uid="{B4E02F90-2B88-4575-A4BD-A662129E309D}"/>
    <cellStyle name="40% - uthevingsfarge 4 167" xfId="52701" xr:uid="{A31E4299-514C-439F-95D0-C70C6B8AB920}"/>
    <cellStyle name="40% - uthevingsfarge 4 168" xfId="52702" xr:uid="{FE3DF48E-C0FF-40C6-BAE9-0115ED7A4424}"/>
    <cellStyle name="40% - uthevingsfarge 4 169" xfId="52703" xr:uid="{45E8F148-3A7E-4F06-A53A-4AF47149B88F}"/>
    <cellStyle name="40% - uthevingsfarge 4 17" xfId="19539" xr:uid="{BD2A1C61-DDD5-43F4-B72F-AE0149154C9E}"/>
    <cellStyle name="40% - uthevingsfarge 4 17 2" xfId="19540" xr:uid="{D7A5726E-E948-4538-B374-48A205D72963}"/>
    <cellStyle name="40% - uthevingsfarge 4 17 2 2" xfId="19541" xr:uid="{9E6D10B2-1790-4862-B282-0CF7F76F225D}"/>
    <cellStyle name="40% - uthevingsfarge 4 17 2 3" xfId="52704" xr:uid="{375C3266-121F-4DCB-971E-E316F0BA5045}"/>
    <cellStyle name="40% - uthevingsfarge 4 17 2_AVA DVA EL" xfId="19542" xr:uid="{FEF64B5D-06AE-4B56-9710-4C5DC070AC83}"/>
    <cellStyle name="40% - uthevingsfarge 4 17 3" xfId="19543" xr:uid="{7FA3693B-FEDF-413A-B9D5-17B24255E35E}"/>
    <cellStyle name="40% - uthevingsfarge 4 17 4" xfId="52705" xr:uid="{71C89FE2-55B6-4DB1-8B89-B8C63F421D2C}"/>
    <cellStyle name="40% - uthevingsfarge 4 17_4Q16" xfId="19544" xr:uid="{4C1CEA48-86E5-4954-9730-39BCAE9ECB6E}"/>
    <cellStyle name="40% - uthevingsfarge 4 170" xfId="52706" xr:uid="{5478C392-0BA6-4747-9626-D7AF643895CD}"/>
    <cellStyle name="40% - uthevingsfarge 4 171" xfId="52707" xr:uid="{8F0BE8A3-C669-4FEC-91CC-6C1D03153388}"/>
    <cellStyle name="40% - uthevingsfarge 4 172" xfId="52708" xr:uid="{1D9B7B1C-0CB0-4301-BB83-358139D80F71}"/>
    <cellStyle name="40% - uthevingsfarge 4 173" xfId="52709" xr:uid="{5FFAE8F2-F500-4B26-85E2-E8B0C8BE5FF1}"/>
    <cellStyle name="40% - uthevingsfarge 4 174" xfId="52710" xr:uid="{6B1D37ED-8DAB-4039-A816-3E8F19F85CA4}"/>
    <cellStyle name="40% - uthevingsfarge 4 175" xfId="52711" xr:uid="{4B3FD25A-B827-4376-86F0-A759347FF91D}"/>
    <cellStyle name="40% - uthevingsfarge 4 176" xfId="52712" xr:uid="{16B24075-4FA4-4AF5-B156-BAD28C2445B5}"/>
    <cellStyle name="40% - uthevingsfarge 4 177" xfId="52713" xr:uid="{C100B37E-81C6-4EA9-BF57-4ECF56477FF7}"/>
    <cellStyle name="40% - uthevingsfarge 4 178" xfId="52714" xr:uid="{9072E038-2E65-4DF5-B10A-B0135E25A55C}"/>
    <cellStyle name="40% - uthevingsfarge 4 179" xfId="52715" xr:uid="{625A126E-8246-4434-971B-6BA2B73C26B6}"/>
    <cellStyle name="40% - uthevingsfarge 4 18" xfId="19545" xr:uid="{B3F18BAC-7ACD-4AC9-B7CB-A9F4EEFA1817}"/>
    <cellStyle name="40% - uthevingsfarge 4 18 2" xfId="19546" xr:uid="{17E40781-A114-4897-B8BD-06A7F1C9AB12}"/>
    <cellStyle name="40% - uthevingsfarge 4 18 2 2" xfId="19547" xr:uid="{39F5F4DC-ECDE-40D2-B116-86D2C38F5B2C}"/>
    <cellStyle name="40% - uthevingsfarge 4 18 2 3" xfId="52716" xr:uid="{41C389CA-8E32-4534-95C9-EDC18E27C359}"/>
    <cellStyle name="40% - uthevingsfarge 4 18 2_AVA DVA EL" xfId="19548" xr:uid="{9CE3261B-7C9B-40AD-B56E-B661EE8CEA11}"/>
    <cellStyle name="40% - uthevingsfarge 4 18 3" xfId="19549" xr:uid="{189D8FBC-7B45-4DB9-991B-0F6B8E1A5B59}"/>
    <cellStyle name="40% - uthevingsfarge 4 18 4" xfId="52717" xr:uid="{6E5E1DC5-0E32-4C59-85A8-1CEB5D0DDFC5}"/>
    <cellStyle name="40% - uthevingsfarge 4 18_4Q16" xfId="19550" xr:uid="{EB7E51EA-5BDD-40D7-920A-AE3119C7765A}"/>
    <cellStyle name="40% - uthevingsfarge 4 180" xfId="52718" xr:uid="{DBB7C01E-5413-4011-ACBD-883A5B80C550}"/>
    <cellStyle name="40% - uthevingsfarge 4 181" xfId="52719" xr:uid="{D75F9C15-B3BB-4B04-9B9F-8BF53C39FCA9}"/>
    <cellStyle name="40% - uthevingsfarge 4 182" xfId="52720" xr:uid="{63812FA5-9D83-4DC6-873D-6B5C44CAECB3}"/>
    <cellStyle name="40% - uthevingsfarge 4 183" xfId="52721" xr:uid="{C81AF651-AC83-4665-8FE1-6EF8BDAB926E}"/>
    <cellStyle name="40% - uthevingsfarge 4 184" xfId="52722" xr:uid="{3A7E1DEF-75F2-4C1D-B522-36913ADD67F2}"/>
    <cellStyle name="40% - uthevingsfarge 4 185" xfId="52723" xr:uid="{E1154B8A-3875-496F-93F4-50AA18EAF942}"/>
    <cellStyle name="40% - uthevingsfarge 4 186" xfId="52724" xr:uid="{F3EFF916-FB83-4E64-8B94-9692B945DA0D}"/>
    <cellStyle name="40% - uthevingsfarge 4 187" xfId="52725" xr:uid="{5FF5E9DF-F1CD-44D7-B6F7-A12EE8AB360C}"/>
    <cellStyle name="40% - uthevingsfarge 4 188" xfId="52726" xr:uid="{5972D077-A7FA-4B23-93C4-B74CD434CEAE}"/>
    <cellStyle name="40% - uthevingsfarge 4 189" xfId="52727" xr:uid="{82CF45B1-93B4-4A05-86C3-66B8AB6B1792}"/>
    <cellStyle name="40% - uthevingsfarge 4 19" xfId="19551" xr:uid="{8BA0B4D9-B853-4D69-8C78-53E4D64D4F80}"/>
    <cellStyle name="40% - uthevingsfarge 4 19 2" xfId="19552" xr:uid="{A1F53840-2F56-446F-BABE-F6BF4716C8E4}"/>
    <cellStyle name="40% - uthevingsfarge 4 19 2 2" xfId="19553" xr:uid="{8CFAB265-03F9-4646-BCA6-012D8A5BAF00}"/>
    <cellStyle name="40% - uthevingsfarge 4 19 2 3" xfId="52728" xr:uid="{21A8A68E-4B9B-48E1-83F6-EAC5C927DE2B}"/>
    <cellStyle name="40% - uthevingsfarge 4 19 2_AVA DVA EL" xfId="19554" xr:uid="{736BC7FF-360D-4A11-8C78-5F47ABF202A5}"/>
    <cellStyle name="40% - uthevingsfarge 4 19 3" xfId="19555" xr:uid="{C9DDFB86-817E-4C18-8C0E-261BE266D122}"/>
    <cellStyle name="40% - uthevingsfarge 4 19 4" xfId="52729" xr:uid="{DE698404-948E-4DDE-BFD7-73EAA9CF666D}"/>
    <cellStyle name="40% - uthevingsfarge 4 19_4Q16" xfId="19556" xr:uid="{C3417A2A-3998-4B42-9DC4-6D169A5AA577}"/>
    <cellStyle name="40% - uthevingsfarge 4 190" xfId="52730" xr:uid="{DDE46007-2B0F-471B-A245-7775300CAF04}"/>
    <cellStyle name="40% - uthevingsfarge 4 191" xfId="52731" xr:uid="{9FA7642D-8C73-4422-AAB4-D65512E9C8F3}"/>
    <cellStyle name="40% - uthevingsfarge 4 192" xfId="52732" xr:uid="{0E3EA550-8672-4126-974E-42C150D5EB93}"/>
    <cellStyle name="40% - uthevingsfarge 4 193" xfId="52733" xr:uid="{B487342D-8958-46BB-AC2C-36C6EF19B6D0}"/>
    <cellStyle name="40% - uthevingsfarge 4 194" xfId="52734" xr:uid="{A99736C3-8537-44E8-BEF1-42CFC3018557}"/>
    <cellStyle name="40% - uthevingsfarge 4 195" xfId="52735" xr:uid="{A5B45105-C1F3-46F6-9E5D-4D139B15F347}"/>
    <cellStyle name="40% - uthevingsfarge 4 196" xfId="52736" xr:uid="{5C698499-75DA-44CC-B65A-E7B1E5CDE3FF}"/>
    <cellStyle name="40% - uthevingsfarge 4 197" xfId="52737" xr:uid="{FD6D4A9D-8085-4A69-AFE5-3EF9381C381A}"/>
    <cellStyle name="40% - uthevingsfarge 4 198" xfId="52738" xr:uid="{D66FBB23-D105-4C68-B626-1BFC4D0AEAD6}"/>
    <cellStyle name="40% - uthevingsfarge 4 199" xfId="52739" xr:uid="{90ABDF1B-9FC4-4EFB-A386-0279EE7320DD}"/>
    <cellStyle name="40% - uthevingsfarge 4 2" xfId="5447" xr:uid="{DDB5EC38-9493-4E0D-8D1B-26B65954E7F7}"/>
    <cellStyle name="40% - uthevingsfarge 4 2 10" xfId="19557" xr:uid="{BFB7412C-EFE4-4763-94B0-485C9B66F2E3}"/>
    <cellStyle name="40% - uthevingsfarge 4 2 10 2" xfId="19558" xr:uid="{21BC19D2-DC82-4614-A6B4-02BCD9BC032F}"/>
    <cellStyle name="40% - uthevingsfarge 4 2 10 3" xfId="19559" xr:uid="{2F59195D-0795-4EEE-8538-9A727C419983}"/>
    <cellStyle name="40% - uthevingsfarge 4 2 10_AVA DVA EL" xfId="19560" xr:uid="{E40AFC6F-ECA0-457B-B1EF-DD1D165A9F88}"/>
    <cellStyle name="40% - uthevingsfarge 4 2 11" xfId="19561" xr:uid="{57836B82-298C-4224-8658-A5A2B71190B8}"/>
    <cellStyle name="40% - uthevingsfarge 4 2 12" xfId="19562" xr:uid="{75BD3F43-8DCE-4567-84D3-2A9DCCFACFDD}"/>
    <cellStyle name="40% - uthevingsfarge 4 2 2" xfId="5448" xr:uid="{C4318522-CC3B-42F8-81CE-1CF25B9A4A18}"/>
    <cellStyle name="40% - uthevingsfarge 4 2 2 2" xfId="5449" xr:uid="{321530BE-B5FC-41EE-98D5-BF79E7D25C98}"/>
    <cellStyle name="40% - uthevingsfarge 4 2 2 2 2" xfId="5450" xr:uid="{7A34144E-01B0-4D44-8094-9418D192496F}"/>
    <cellStyle name="40% - uthevingsfarge 4 2 2 2 2 2" xfId="5451" xr:uid="{C2A0A941-8ECD-418E-8EBA-8AEEDDC8821E}"/>
    <cellStyle name="40% - uthevingsfarge 4 2 2 2 2 2 2" xfId="5452" xr:uid="{32580F6A-05AF-490C-8F07-255A52FBBE6E}"/>
    <cellStyle name="40% - uthevingsfarge 4 2 2 2 2 2_3. Chng in credit spreads" xfId="5453" xr:uid="{7FD284FF-AA14-4DDF-917E-1D9FD9F3789D}"/>
    <cellStyle name="40% - uthevingsfarge 4 2 2 2 2 3" xfId="5454" xr:uid="{3865871D-17DE-4077-A25A-3CCA6CFF9E67}"/>
    <cellStyle name="40% - uthevingsfarge 4 2 2 2 2_3. Chng in credit spreads" xfId="5455" xr:uid="{B4786AC5-2464-4018-9ECF-EFA57D8C8F07}"/>
    <cellStyle name="40% - uthevingsfarge 4 2 2 2 3" xfId="5456" xr:uid="{A3F21AE2-08CF-46FF-B935-F971536FC516}"/>
    <cellStyle name="40% - uthevingsfarge 4 2 2 2 3 2" xfId="5457" xr:uid="{87A2EEA7-5727-4BD6-85C7-E396FBDC6539}"/>
    <cellStyle name="40% - uthevingsfarge 4 2 2 2 3 2 2" xfId="5458" xr:uid="{D88AAFEC-90CE-43DB-8B74-5203CFBBE214}"/>
    <cellStyle name="40% - uthevingsfarge 4 2 2 2 3 2_3. Chng in credit spreads" xfId="5459" xr:uid="{667FB707-8736-4481-BB98-28513931B51D}"/>
    <cellStyle name="40% - uthevingsfarge 4 2 2 2 3 3" xfId="5460" xr:uid="{01D8E5B0-A57C-432B-BE1D-AD824E75A20D}"/>
    <cellStyle name="40% - uthevingsfarge 4 2 2 2 3_3. Chng in credit spreads" xfId="5461" xr:uid="{E0BD6921-F40C-4AE8-8689-0C3D67E0C265}"/>
    <cellStyle name="40% - uthevingsfarge 4 2 2 2 4" xfId="5462" xr:uid="{CA8C7ACE-7B35-477D-8D7B-FFFE25AE5C86}"/>
    <cellStyle name="40% - uthevingsfarge 4 2 2 2 4 2" xfId="5463" xr:uid="{7814F543-4501-45EC-803C-CAA16AA6C4E4}"/>
    <cellStyle name="40% - uthevingsfarge 4 2 2 2 4 3" xfId="19563" xr:uid="{ABD0A9E7-05FE-4D3F-B955-054EB92D6667}"/>
    <cellStyle name="40% - uthevingsfarge 4 2 2 2 4_3. Chng in credit spreads" xfId="5464" xr:uid="{A8029D0D-AECC-4491-9AB0-F3F70664287E}"/>
    <cellStyle name="40% - uthevingsfarge 4 2 2 2 5" xfId="5465" xr:uid="{D43AE2C8-3DAF-4B7A-B711-15EEE09F6EB8}"/>
    <cellStyle name="40% - uthevingsfarge 4 2 2 2 5 2" xfId="5466" xr:uid="{6673ED63-3A7A-4E87-82D0-94368DDD34E1}"/>
    <cellStyle name="40% - uthevingsfarge 4 2 2 2 5 3" xfId="19564" xr:uid="{C3BFB962-A250-43F0-99C7-AD45B3C59250}"/>
    <cellStyle name="40% - uthevingsfarge 4 2 2 2 5_3. Chng in credit spreads" xfId="5467" xr:uid="{7877E733-DC61-4FAD-BEAE-33FED1DFFEAD}"/>
    <cellStyle name="40% - uthevingsfarge 4 2 2 2 6" xfId="5468" xr:uid="{71D3C059-030A-4797-9517-69EEC41E2A44}"/>
    <cellStyle name="40% - uthevingsfarge 4 2 2 2 7" xfId="19565" xr:uid="{7C4EAF57-7D5E-4459-8CF4-A53780366B2D}"/>
    <cellStyle name="40% - uthevingsfarge 4 2 2 2_3. Chng in credit spreads" xfId="5469" xr:uid="{AEA0AF87-A29A-420E-BCD7-3A39EAAA7AC4}"/>
    <cellStyle name="40% - uthevingsfarge 4 2 2 3" xfId="5470" xr:uid="{A1EDB046-58D5-468E-845F-34B590BA04A8}"/>
    <cellStyle name="40% - uthevingsfarge 4 2 2 3 2" xfId="5471" xr:uid="{F9280790-66C9-43C4-AA64-D2B705967BA6}"/>
    <cellStyle name="40% - uthevingsfarge 4 2 2 3 2 2" xfId="5472" xr:uid="{AB6DBE32-681D-4478-A0B6-79897CE1FD7B}"/>
    <cellStyle name="40% - uthevingsfarge 4 2 2 3 2_3. Chng in credit spreads" xfId="5473" xr:uid="{FBE721ED-D265-4B73-9F8F-D1EA8034CC9B}"/>
    <cellStyle name="40% - uthevingsfarge 4 2 2 3 3" xfId="5474" xr:uid="{2F28C229-5798-441F-917C-6F118F53FCBD}"/>
    <cellStyle name="40% - uthevingsfarge 4 2 2 3_3. Chng in credit spreads" xfId="5475" xr:uid="{85795AD0-478C-4790-BE45-61B471FFC049}"/>
    <cellStyle name="40% - uthevingsfarge 4 2 2 4" xfId="5476" xr:uid="{511E2E51-9804-417E-AC6D-6250B99E876C}"/>
    <cellStyle name="40% - uthevingsfarge 4 2 2 4 2" xfId="5477" xr:uid="{CF41E32A-3EA4-4015-A0CF-78B36DD19CE4}"/>
    <cellStyle name="40% - uthevingsfarge 4 2 2 4 2 2" xfId="5478" xr:uid="{A276609E-C8AE-4EB3-81CB-7969640B584F}"/>
    <cellStyle name="40% - uthevingsfarge 4 2 2 4 2_3. Chng in credit spreads" xfId="5479" xr:uid="{9783F066-18B1-429D-A0F8-88E51F082717}"/>
    <cellStyle name="40% - uthevingsfarge 4 2 2 4 3" xfId="5480" xr:uid="{ACC56CC9-1A14-481A-B5F7-302405C79E9E}"/>
    <cellStyle name="40% - uthevingsfarge 4 2 2 4_3. Chng in credit spreads" xfId="5481" xr:uid="{BC57CC3D-536C-46DF-BA2F-A51289B82A27}"/>
    <cellStyle name="40% - uthevingsfarge 4 2 2 5" xfId="5482" xr:uid="{D493FFF8-05A7-4B6A-AD6D-245EBC0F4810}"/>
    <cellStyle name="40% - uthevingsfarge 4 2 2 5 2" xfId="5483" xr:uid="{7621A26F-F825-46D1-95BE-AFC4AFB21ADA}"/>
    <cellStyle name="40% - uthevingsfarge 4 2 2 5 2 2" xfId="5484" xr:uid="{8C7B0FB7-1CBA-4DF4-B6EF-72098B9B40A9}"/>
    <cellStyle name="40% - uthevingsfarge 4 2 2 5 2_3. Chng in credit spreads" xfId="5485" xr:uid="{7C895F67-46D4-45E6-8C25-D3B1F4D29811}"/>
    <cellStyle name="40% - uthevingsfarge 4 2 2 5 3" xfId="5486" xr:uid="{D5529BEB-4022-4E7E-AF73-2523A0BF74AB}"/>
    <cellStyle name="40% - uthevingsfarge 4 2 2 5_3. Chng in credit spreads" xfId="5487" xr:uid="{214D0FD3-11D9-4DAB-88ED-7D2AB1CCF5E7}"/>
    <cellStyle name="40% - uthevingsfarge 4 2 2 6" xfId="5488" xr:uid="{6BE4D1C4-270C-482F-ACFF-857437BE8EC9}"/>
    <cellStyle name="40% - uthevingsfarge 4 2 2 6 2" xfId="5489" xr:uid="{B1441C30-9C1D-4620-AC50-6D743C687ABC}"/>
    <cellStyle name="40% - uthevingsfarge 4 2 2 6 3" xfId="19566" xr:uid="{1C68E387-1CF1-4073-9D6C-9793BB7D36F1}"/>
    <cellStyle name="40% - uthevingsfarge 4 2 2 6_3. Chng in credit spreads" xfId="5490" xr:uid="{BCD38DD6-7205-4648-8147-40FB12598DDE}"/>
    <cellStyle name="40% - uthevingsfarge 4 2 2 7" xfId="5491" xr:uid="{C0D19D7D-0A12-477A-9C50-61FE9F72F735}"/>
    <cellStyle name="40% - uthevingsfarge 4 2 2 8" xfId="41087" xr:uid="{634DDB2A-EDAB-4445-8870-80D7552C8E7A}"/>
    <cellStyle name="40% - uthevingsfarge 4 2 2_3. Chng in credit spreads" xfId="5492" xr:uid="{DB6A80F3-FB7C-4BF6-AB24-4E1F9620D808}"/>
    <cellStyle name="40% - uthevingsfarge 4 2 3" xfId="5493" xr:uid="{57C2C793-CE39-4D22-9A55-D3FC32D63AD3}"/>
    <cellStyle name="40% - uthevingsfarge 4 2 3 2" xfId="5494" xr:uid="{91928B55-F4C1-43DE-BFD0-649D4B607CCC}"/>
    <cellStyle name="40% - uthevingsfarge 4 2 3 2 2" xfId="5495" xr:uid="{04D7830E-43A1-4FCD-A3EE-DA72AE755655}"/>
    <cellStyle name="40% - uthevingsfarge 4 2 3 2 2 2" xfId="5496" xr:uid="{2E9AF550-A74A-4B62-9969-B0A53CFF907D}"/>
    <cellStyle name="40% - uthevingsfarge 4 2 3 2 2 2 2" xfId="44181" xr:uid="{BD1E47C6-7573-4EAB-84EC-514FF6C3B60C}"/>
    <cellStyle name="40% - uthevingsfarge 4 2 3 2 2 2_Expenses" xfId="58332" xr:uid="{C86990F2-85F6-4A49-88A8-BE358D87D379}"/>
    <cellStyle name="40% - uthevingsfarge 4 2 3 2 2 3" xfId="44182" xr:uid="{FE0EBEAE-FD86-4348-B8AC-615EC030B2E1}"/>
    <cellStyle name="40% - uthevingsfarge 4 2 3 2 2 4" xfId="44183" xr:uid="{AA687DF8-AD2F-45F2-BC42-5A01F69B3B75}"/>
    <cellStyle name="40% - uthevingsfarge 4 2 3 2 2_3. Chng in credit spreads" xfId="5497" xr:uid="{FE517542-5EBE-46B3-B917-3E9558B42503}"/>
    <cellStyle name="40% - uthevingsfarge 4 2 3 2 3" xfId="5498" xr:uid="{2159A184-8C3F-482A-B7A2-8AB8FFAD9972}"/>
    <cellStyle name="40% - uthevingsfarge 4 2 3 2 3 2" xfId="5499" xr:uid="{A02EE50F-C83B-463C-B740-928C6F43A1CE}"/>
    <cellStyle name="40% - uthevingsfarge 4 2 3 2 3_3. Chng in credit spreads" xfId="5500" xr:uid="{1C9AA90D-3EA9-48BE-85DB-D6FEC383B8FC}"/>
    <cellStyle name="40% - uthevingsfarge 4 2 3 2 4" xfId="5501" xr:uid="{9E87216D-3F1C-4774-9B6A-E258AB1125EC}"/>
    <cellStyle name="40% - uthevingsfarge 4 2 3 2 4 2" xfId="5502" xr:uid="{B03D745C-B362-4585-B6F4-F941D6F044D6}"/>
    <cellStyle name="40% - uthevingsfarge 4 2 3 2 4_3. Chng in credit spreads" xfId="5503" xr:uid="{09D34DB7-D1CE-46AF-9AE0-DB5C175EFED7}"/>
    <cellStyle name="40% - uthevingsfarge 4 2 3 2 5" xfId="5504" xr:uid="{369CF293-FA6F-4A16-A3E2-1ADAE8F8E2E6}"/>
    <cellStyle name="40% - uthevingsfarge 4 2 3 2 6" xfId="44184" xr:uid="{AFBE05FC-091E-415B-9EA2-26AFBBC25B4E}"/>
    <cellStyle name="40% - uthevingsfarge 4 2 3 2_3. Chng in credit spreads" xfId="5505" xr:uid="{52FD6A93-F597-45F9-B3BE-F4EF88CBD824}"/>
    <cellStyle name="40% - uthevingsfarge 4 2 3 3" xfId="5506" xr:uid="{7705E525-5299-4A96-9F05-E1FC7212F6F1}"/>
    <cellStyle name="40% - uthevingsfarge 4 2 3 3 2" xfId="5507" xr:uid="{96848269-CF89-48BD-B8F3-FAF7AC168291}"/>
    <cellStyle name="40% - uthevingsfarge 4 2 3 3 2 2" xfId="5508" xr:uid="{E023A396-4A81-4CDD-8561-D92882E42359}"/>
    <cellStyle name="40% - uthevingsfarge 4 2 3 3 2_3. Chng in credit spreads" xfId="5509" xr:uid="{C46B9B09-A397-44EE-BBEB-A08DD0A7C0B0}"/>
    <cellStyle name="40% - uthevingsfarge 4 2 3 3 3" xfId="5510" xr:uid="{85858CAD-AA9F-4810-A828-6FC12F30099D}"/>
    <cellStyle name="40% - uthevingsfarge 4 2 3 3 4" xfId="44185" xr:uid="{E045A460-B8A9-4418-ABE2-D66B9350B54F}"/>
    <cellStyle name="40% - uthevingsfarge 4 2 3 3_3. Chng in credit spreads" xfId="5511" xr:uid="{CA331F2F-3F38-4E87-A5F4-2F2DD5580EA0}"/>
    <cellStyle name="40% - uthevingsfarge 4 2 3 4" xfId="5512" xr:uid="{C286BE07-5278-45EF-8F49-BBBE64711A40}"/>
    <cellStyle name="40% - uthevingsfarge 4 2 3 4 2" xfId="5513" xr:uid="{ED18969A-ECB6-43BA-AD0A-C3ED02789A2D}"/>
    <cellStyle name="40% - uthevingsfarge 4 2 3 4 3" xfId="19567" xr:uid="{325068C0-F543-4023-A627-D612B1CD2B28}"/>
    <cellStyle name="40% - uthevingsfarge 4 2 3 4_3. Chng in credit spreads" xfId="5514" xr:uid="{C45E6B8B-5EBB-4FE3-B88F-B9A0C57F5D1F}"/>
    <cellStyle name="40% - uthevingsfarge 4 2 3 5" xfId="5515" xr:uid="{F133A95C-079E-44EF-A696-6CD8CBD929DC}"/>
    <cellStyle name="40% - uthevingsfarge 4 2 3 5 2" xfId="5516" xr:uid="{8445CC65-4D0D-4B43-9405-C3D535FDC118}"/>
    <cellStyle name="40% - uthevingsfarge 4 2 3 5 3" xfId="19568" xr:uid="{D33F02FF-F7D1-4EE2-AD9C-175D9BFC2119}"/>
    <cellStyle name="40% - uthevingsfarge 4 2 3 5_3. Chng in credit spreads" xfId="5517" xr:uid="{EAD22A0C-6D32-408C-AF0D-726D161ECE07}"/>
    <cellStyle name="40% - uthevingsfarge 4 2 3 6" xfId="5518" xr:uid="{26AEEE3A-C5C6-4B44-9A05-A739A11E4935}"/>
    <cellStyle name="40% - uthevingsfarge 4 2 3 6 2" xfId="5519" xr:uid="{7BC3DE0D-0AA4-43F9-BBAF-7269E299BA86}"/>
    <cellStyle name="40% - uthevingsfarge 4 2 3 6_3. Chng in credit spreads" xfId="5520" xr:uid="{6BF6413E-13AB-4F9D-9D6A-6748BE4CCFDD}"/>
    <cellStyle name="40% - uthevingsfarge 4 2 3 7" xfId="5521" xr:uid="{2D51172B-2097-42A8-B389-8CC2D971614F}"/>
    <cellStyle name="40% - uthevingsfarge 4 2 3 8" xfId="41088" xr:uid="{4936B69C-89E0-4CEB-A800-1FE567F1C13A}"/>
    <cellStyle name="40% - uthevingsfarge 4 2 3_3. Chng in credit spreads" xfId="5522" xr:uid="{C3EBD443-D140-4C88-BF79-CEF09D305A1E}"/>
    <cellStyle name="40% - uthevingsfarge 4 2 4" xfId="5523" xr:uid="{597F15CB-87FF-4EC6-BA4E-EA23C67FC5DA}"/>
    <cellStyle name="40% - uthevingsfarge 4 2 4 2" xfId="5524" xr:uid="{62A6761B-378F-47D2-9CF8-76AFD0C379A8}"/>
    <cellStyle name="40% - uthevingsfarge 4 2 4 2 2" xfId="5525" xr:uid="{10F070EF-DD53-4E74-B459-411475BA2A7C}"/>
    <cellStyle name="40% - uthevingsfarge 4 2 4 2 2 2" xfId="44186" xr:uid="{E8843BD3-D1EB-4861-AFEF-A7288345CCDB}"/>
    <cellStyle name="40% - uthevingsfarge 4 2 4 2 2_Expenses" xfId="58333" xr:uid="{6AE3A699-FAB5-4E31-A6BF-47FBE59FD9E1}"/>
    <cellStyle name="40% - uthevingsfarge 4 2 4 2 3" xfId="44187" xr:uid="{6FCE8A20-3CB2-494A-925F-C3F332E68328}"/>
    <cellStyle name="40% - uthevingsfarge 4 2 4 2 4" xfId="44188" xr:uid="{DB5ECA01-F203-4648-A550-37DEF31CB615}"/>
    <cellStyle name="40% - uthevingsfarge 4 2 4 2_3. Chng in credit spreads" xfId="5526" xr:uid="{DEEAC4D0-A2E6-47CB-AEAF-83EB9C713ADF}"/>
    <cellStyle name="40% - uthevingsfarge 4 2 4 3" xfId="5527" xr:uid="{612E5FC3-B61F-4C54-8D25-7D92BAF2C532}"/>
    <cellStyle name="40% - uthevingsfarge 4 2 4 3 2" xfId="5528" xr:uid="{612C7BF9-FBCF-4A0E-A9DD-AD3D475DAF50}"/>
    <cellStyle name="40% - uthevingsfarge 4 2 4 3_3. Chng in credit spreads" xfId="5529" xr:uid="{9AAF96A1-9D72-4BEE-B8A5-735666242004}"/>
    <cellStyle name="40% - uthevingsfarge 4 2 4 4" xfId="5530" xr:uid="{1D47A535-D06D-43F3-8898-6513143DCC57}"/>
    <cellStyle name="40% - uthevingsfarge 4 2 4 4 2" xfId="5531" xr:uid="{D6AAD600-399F-4DB8-B0CB-91BC2E1FD7C7}"/>
    <cellStyle name="40% - uthevingsfarge 4 2 4 4_3. Chng in credit spreads" xfId="5532" xr:uid="{D2EC5A8A-55EA-4495-A3B4-AD3937D4F9FE}"/>
    <cellStyle name="40% - uthevingsfarge 4 2 4 5" xfId="5533" xr:uid="{BD491ECA-95DF-49FE-9761-54F8FBB58130}"/>
    <cellStyle name="40% - uthevingsfarge 4 2 4 6" xfId="44189" xr:uid="{A6224333-4A45-4A1E-B88A-2EC33A6B6B49}"/>
    <cellStyle name="40% - uthevingsfarge 4 2 4_3. Chng in credit spreads" xfId="5534" xr:uid="{68A39328-10B7-460C-A151-B3EA15ED1AD6}"/>
    <cellStyle name="40% - uthevingsfarge 4 2 5" xfId="5535" xr:uid="{53694570-9B74-4149-80DE-F413C4C05E29}"/>
    <cellStyle name="40% - uthevingsfarge 4 2 5 2" xfId="5536" xr:uid="{DF90C9B8-1916-4677-97D7-EFB469815AD8}"/>
    <cellStyle name="40% - uthevingsfarge 4 2 5 2 2" xfId="5537" xr:uid="{99701C7D-6925-4EBD-A077-C69915973721}"/>
    <cellStyle name="40% - uthevingsfarge 4 2 5 2_3. Chng in credit spreads" xfId="5538" xr:uid="{4A1721AF-9F1F-4524-ACC1-920E7C53E182}"/>
    <cellStyle name="40% - uthevingsfarge 4 2 5 3" xfId="5539" xr:uid="{3686516C-2AF4-4FAC-A730-E6CC52D99D07}"/>
    <cellStyle name="40% - uthevingsfarge 4 2 5 4" xfId="19569" xr:uid="{665B3856-F6BA-4792-AC9D-7782416075D2}"/>
    <cellStyle name="40% - uthevingsfarge 4 2 5_3. Chng in credit spreads" xfId="5540" xr:uid="{27D65E6D-9098-44EF-AF1C-8D25113A98F5}"/>
    <cellStyle name="40% - uthevingsfarge 4 2 6" xfId="5541" xr:uid="{09F14957-80B5-4E5E-8EBE-26DB341A3107}"/>
    <cellStyle name="40% - uthevingsfarge 4 2 6 2" xfId="5542" xr:uid="{F8102615-0E65-4CD5-8ED7-D4BA9CE52AE5}"/>
    <cellStyle name="40% - uthevingsfarge 4 2 6 2 2" xfId="5543" xr:uid="{C25B81BF-CBED-48F2-ADB5-C8BA09DBF7D9}"/>
    <cellStyle name="40% - uthevingsfarge 4 2 6 2_3. Chng in credit spreads" xfId="5544" xr:uid="{C4AF2987-3E09-4FB3-8538-DBABC1038DAF}"/>
    <cellStyle name="40% - uthevingsfarge 4 2 6 3" xfId="5545" xr:uid="{B24B555C-11F6-406F-88EA-2993FABA8CC1}"/>
    <cellStyle name="40% - uthevingsfarge 4 2 6 4" xfId="19570" xr:uid="{C9894FCD-2B86-4B9A-B089-0437956CB158}"/>
    <cellStyle name="40% - uthevingsfarge 4 2 6_3. Chng in credit spreads" xfId="5546" xr:uid="{9B492058-733D-4A67-9011-5A84E2E95707}"/>
    <cellStyle name="40% - uthevingsfarge 4 2 7" xfId="5547" xr:uid="{EAB41FAC-0E37-44AB-A8C3-EE8612250B72}"/>
    <cellStyle name="40% - uthevingsfarge 4 2 7 2" xfId="5548" xr:uid="{BA68FD1F-CD5F-4659-9D7E-258B0E34B597}"/>
    <cellStyle name="40% - uthevingsfarge 4 2 7 2 2" xfId="19571" xr:uid="{AF42637A-1033-42BD-A94D-7D9B57624C9B}"/>
    <cellStyle name="40% - uthevingsfarge 4 2 7 2_AVA DVA EL" xfId="19572" xr:uid="{90F56CC6-5D72-4545-8ACA-6AC585C05523}"/>
    <cellStyle name="40% - uthevingsfarge 4 2 7 3" xfId="19573" xr:uid="{985566AC-8173-4A59-96D7-3D667491D146}"/>
    <cellStyle name="40% - uthevingsfarge 4 2 7 4" xfId="19574" xr:uid="{8DD2F61A-4D53-4041-9045-B379B6B765E3}"/>
    <cellStyle name="40% - uthevingsfarge 4 2 7_3. Chng in credit spreads" xfId="5549" xr:uid="{84A27432-FA27-45BB-8C05-5704E5D99CA1}"/>
    <cellStyle name="40% - uthevingsfarge 4 2 8" xfId="5550" xr:uid="{F6602772-442C-4D52-A90F-3B50A9EF0F5F}"/>
    <cellStyle name="40% - uthevingsfarge 4 2 8 2" xfId="5551" xr:uid="{651ECD1F-6C4C-455D-8BE1-AE19573DA4E5}"/>
    <cellStyle name="40% - uthevingsfarge 4 2 8 3" xfId="19575" xr:uid="{3F2A0754-1690-429A-B75B-F31B373994E3}"/>
    <cellStyle name="40% - uthevingsfarge 4 2 8_3. Chng in credit spreads" xfId="5552" xr:uid="{61B41191-1C49-406F-A2CE-54921AC0C01B}"/>
    <cellStyle name="40% - uthevingsfarge 4 2 9" xfId="19576" xr:uid="{C4C1710B-0279-4C31-A67A-8BB6D0F28FE6}"/>
    <cellStyle name="40% - uthevingsfarge 4 2 9 2" xfId="19577" xr:uid="{792AA17C-92C0-4A77-AD39-8B5F51E91E20}"/>
    <cellStyle name="40% - uthevingsfarge 4 2 9 3" xfId="19578" xr:uid="{40802910-19B9-4DF3-AB0F-8D66A9A18DB8}"/>
    <cellStyle name="40% - uthevingsfarge 4 2 9_AVA DVA EL" xfId="19579" xr:uid="{1E21CF4F-8F06-447E-83B2-BC0A3CBB3AF2}"/>
    <cellStyle name="40% - uthevingsfarge 4 2_4Q16" xfId="19580" xr:uid="{E4D1ED0A-EA26-4E6C-953B-BDF3A077B07C}"/>
    <cellStyle name="40% - uthevingsfarge 4 20" xfId="19581" xr:uid="{D6CEC1C7-B2FD-4340-9183-4B6555199AEE}"/>
    <cellStyle name="40% - uthevingsfarge 4 20 2" xfId="19582" xr:uid="{53377AC6-561C-4ACB-B4AA-6B8DADA70BD8}"/>
    <cellStyle name="40% - uthevingsfarge 4 20 2 2" xfId="19583" xr:uid="{AAEFCB29-69E1-4B2D-B58D-FECA3FB1C1F7}"/>
    <cellStyle name="40% - uthevingsfarge 4 20 2 3" xfId="52740" xr:uid="{38F4E0B2-05C9-4735-95D2-EBDAAA6FA0E8}"/>
    <cellStyle name="40% - uthevingsfarge 4 20 2_AVA DVA EL" xfId="19584" xr:uid="{8681673E-9B68-4FBD-982C-66E608F503A0}"/>
    <cellStyle name="40% - uthevingsfarge 4 20 3" xfId="19585" xr:uid="{924DF856-F53D-4F0A-BD97-073373BCB7EF}"/>
    <cellStyle name="40% - uthevingsfarge 4 20 4" xfId="52741" xr:uid="{DB8668B0-7176-4E98-9213-6F89446595E2}"/>
    <cellStyle name="40% - uthevingsfarge 4 20_4Q16" xfId="19586" xr:uid="{19C4C276-2F84-4BBA-B795-18D2E59A6382}"/>
    <cellStyle name="40% - uthevingsfarge 4 200" xfId="52742" xr:uid="{CCE2C86E-B1DC-46B3-8AF6-40C5ED3ADB71}"/>
    <cellStyle name="40% - uthevingsfarge 4 201" xfId="52743" xr:uid="{97C8953F-C2BC-4057-B2CD-D91407BA6FDD}"/>
    <cellStyle name="40% - uthevingsfarge 4 202" xfId="52744" xr:uid="{12FE39D4-6D6F-453A-81A2-CA70409EC682}"/>
    <cellStyle name="40% - uthevingsfarge 4 203" xfId="52745" xr:uid="{D38A3941-8C84-4BA7-AFA2-667A633940F5}"/>
    <cellStyle name="40% - uthevingsfarge 4 204" xfId="52746" xr:uid="{2CDBBB0E-6C0F-4992-974B-A8D484E423BE}"/>
    <cellStyle name="40% - uthevingsfarge 4 205" xfId="52747" xr:uid="{F0851E38-5061-4028-B072-8A9CE595E879}"/>
    <cellStyle name="40% - uthevingsfarge 4 206" xfId="52748" xr:uid="{510A3A0E-51CB-4A3B-8F74-421D316324DC}"/>
    <cellStyle name="40% - uthevingsfarge 4 207" xfId="52749" xr:uid="{27CF82EB-A0C3-4DBB-860D-426E513EED4C}"/>
    <cellStyle name="40% - uthevingsfarge 4 208" xfId="52750" xr:uid="{9D9BDD39-5454-4B23-89A9-EB5B23CE2C28}"/>
    <cellStyle name="40% - uthevingsfarge 4 209" xfId="52751" xr:uid="{7E8F73CA-DBDC-4914-963C-BE4B0B4A764C}"/>
    <cellStyle name="40% - uthevingsfarge 4 21" xfId="19587" xr:uid="{71A0799E-BBFC-45CA-9A2E-D4B0B618CCD9}"/>
    <cellStyle name="40% - uthevingsfarge 4 21 2" xfId="19588" xr:uid="{8EF91432-43B0-4C36-8AEE-5C7F8D1DCF2C}"/>
    <cellStyle name="40% - uthevingsfarge 4 21 2 2" xfId="19589" xr:uid="{F6F81585-7FA2-4101-8844-AD6E5A966AB2}"/>
    <cellStyle name="40% - uthevingsfarge 4 21 2 3" xfId="52752" xr:uid="{7587F0F0-9107-4B9E-984C-D5238658A60C}"/>
    <cellStyle name="40% - uthevingsfarge 4 21 2_AVA DVA EL" xfId="19590" xr:uid="{4DF367BF-DE83-4D8A-A5CA-72C47C2DB0C2}"/>
    <cellStyle name="40% - uthevingsfarge 4 21 3" xfId="19591" xr:uid="{88DFB202-0E00-4C8F-AD7A-8B9961B5D069}"/>
    <cellStyle name="40% - uthevingsfarge 4 21 4" xfId="52753" xr:uid="{1E1B0363-AB13-4B62-838A-06F7655983A7}"/>
    <cellStyle name="40% - uthevingsfarge 4 21_4Q16" xfId="19592" xr:uid="{FA477BF3-2556-4815-B2F9-45EEC81E989C}"/>
    <cellStyle name="40% - uthevingsfarge 4 210" xfId="52754" xr:uid="{79A163FB-8C20-49EE-9CE7-3C4A5F18C23E}"/>
    <cellStyle name="40% - uthevingsfarge 4 211" xfId="52755" xr:uid="{5BA9D514-43A9-42FA-BC34-8D111F7A4EE5}"/>
    <cellStyle name="40% - uthevingsfarge 4 212" xfId="52756" xr:uid="{4B246398-ECAD-4DC6-811E-14A4379B3333}"/>
    <cellStyle name="40% - uthevingsfarge 4 213" xfId="52757" xr:uid="{20BAEB5B-6F31-4A3C-9585-370F258DFC73}"/>
    <cellStyle name="40% - uthevingsfarge 4 214" xfId="52758" xr:uid="{7A7AD552-34AE-4F94-B757-4930D8C3FA90}"/>
    <cellStyle name="40% - uthevingsfarge 4 215" xfId="52759" xr:uid="{D8E4234D-4632-46B8-A596-E1BEEDAA766A}"/>
    <cellStyle name="40% - uthevingsfarge 4 216" xfId="52760" xr:uid="{B4DABEF6-96B1-4D4F-AD2F-4237E27E2007}"/>
    <cellStyle name="40% - uthevingsfarge 4 217" xfId="52761" xr:uid="{0B29D3F1-2E3B-4C8E-B779-030807B670F2}"/>
    <cellStyle name="40% - uthevingsfarge 4 218" xfId="52762" xr:uid="{481AFC90-69EA-4DD8-92FF-9DFC6EB1F7DF}"/>
    <cellStyle name="40% - uthevingsfarge 4 219" xfId="52763" xr:uid="{45529807-D4E7-42E0-84A0-07B93ABD5E6B}"/>
    <cellStyle name="40% - uthevingsfarge 4 22" xfId="19593" xr:uid="{B82E8B8E-6973-4210-A61C-92C2239CBD7F}"/>
    <cellStyle name="40% - uthevingsfarge 4 22 2" xfId="19594" xr:uid="{AB16F4F4-B8E6-4513-905D-675482D378EB}"/>
    <cellStyle name="40% - uthevingsfarge 4 22 2 2" xfId="19595" xr:uid="{02AA39D2-6C7E-4072-825F-3961906D8B86}"/>
    <cellStyle name="40% - uthevingsfarge 4 22 2 3" xfId="52764" xr:uid="{879B2974-B554-4E29-885E-3A322706D1EA}"/>
    <cellStyle name="40% - uthevingsfarge 4 22 2_AVA DVA EL" xfId="19596" xr:uid="{C9A00827-71ED-4B6B-85CC-0CEC4D5BDCD4}"/>
    <cellStyle name="40% - uthevingsfarge 4 22 3" xfId="19597" xr:uid="{2A45BD8C-FDC0-498B-9B7E-E755559D4A4C}"/>
    <cellStyle name="40% - uthevingsfarge 4 22 4" xfId="52765" xr:uid="{0FF59F59-FACA-4D59-9C80-04FD4FFDF327}"/>
    <cellStyle name="40% - uthevingsfarge 4 22_4Q16" xfId="19598" xr:uid="{8000CACA-1F1A-4B0C-862A-EF1B0B7A1D47}"/>
    <cellStyle name="40% - uthevingsfarge 4 220" xfId="52766" xr:uid="{B7A9B330-DCEB-41F2-8C50-B200C0220EBA}"/>
    <cellStyle name="40% - uthevingsfarge 4 221" xfId="52767" xr:uid="{0951F987-85BA-4517-8B10-E7D36960E8FA}"/>
    <cellStyle name="40% - uthevingsfarge 4 222" xfId="52768" xr:uid="{93C5B63A-11D1-4199-A86E-7BB8489E1CD2}"/>
    <cellStyle name="40% - uthevingsfarge 4 223" xfId="52769" xr:uid="{9CBE7DE1-2936-4396-B3BE-F0EC6A7C65F4}"/>
    <cellStyle name="40% - uthevingsfarge 4 224" xfId="52770" xr:uid="{1E0DF1C1-0D1C-4327-9977-EDDFF89F81E6}"/>
    <cellStyle name="40% - uthevingsfarge 4 225" xfId="52771" xr:uid="{B0F84AD4-9AAC-40B8-9206-ECF994A25154}"/>
    <cellStyle name="40% - uthevingsfarge 4 226" xfId="52772" xr:uid="{C08DE835-EA1F-49C7-AB4A-01A953177C4D}"/>
    <cellStyle name="40% - uthevingsfarge 4 227" xfId="52773" xr:uid="{5F424695-E5CC-4E9F-B00A-AF4B1112311A}"/>
    <cellStyle name="40% - uthevingsfarge 4 228" xfId="52774" xr:uid="{F4F12E06-74BE-4B8C-A078-E88F1BAB1E04}"/>
    <cellStyle name="40% - uthevingsfarge 4 229" xfId="52775" xr:uid="{A89C6989-F92F-4C62-82E9-EE4732A66E5A}"/>
    <cellStyle name="40% - uthevingsfarge 4 23" xfId="19599" xr:uid="{390F0F6A-A74D-4CEF-9B8B-B22A52909592}"/>
    <cellStyle name="40% - uthevingsfarge 4 23 2" xfId="19600" xr:uid="{3481CB91-BBA8-46BA-8F74-E7187B221227}"/>
    <cellStyle name="40% - uthevingsfarge 4 23 2 2" xfId="19601" xr:uid="{88DF3508-9B85-4927-AA38-29D73597F5F3}"/>
    <cellStyle name="40% - uthevingsfarge 4 23 2 3" xfId="52776" xr:uid="{2073CCB6-E689-43C8-AFEA-15CE85CE023E}"/>
    <cellStyle name="40% - uthevingsfarge 4 23 2_AVA DVA EL" xfId="19602" xr:uid="{D2981C47-FEAC-468D-B4A5-9ACEC0D9DC40}"/>
    <cellStyle name="40% - uthevingsfarge 4 23 3" xfId="19603" xr:uid="{1E003922-0BF4-4317-9526-3A6ADBABA605}"/>
    <cellStyle name="40% - uthevingsfarge 4 23 4" xfId="52777" xr:uid="{BFCEC991-676B-42AD-9958-E54E3D07AC07}"/>
    <cellStyle name="40% - uthevingsfarge 4 23_4Q16" xfId="19604" xr:uid="{C2225CB5-35C2-41FA-88AC-EF081B623A64}"/>
    <cellStyle name="40% - uthevingsfarge 4 230" xfId="52778" xr:uid="{9768EC7A-2A5F-4D95-86E4-BEBEE56DEC03}"/>
    <cellStyle name="40% - uthevingsfarge 4 24" xfId="19605" xr:uid="{19CF9055-204E-456E-8386-3F2EF799261D}"/>
    <cellStyle name="40% - uthevingsfarge 4 24 2" xfId="19606" xr:uid="{4C89CBA7-FA65-4E73-9DCF-05AAC247F651}"/>
    <cellStyle name="40% - uthevingsfarge 4 24 2 2" xfId="19607" xr:uid="{6FD764D6-F712-489F-BFCF-9AFB7DB708AB}"/>
    <cellStyle name="40% - uthevingsfarge 4 24 2 3" xfId="52779" xr:uid="{14F2237C-E03D-4466-A8C6-61C199CD7391}"/>
    <cellStyle name="40% - uthevingsfarge 4 24 2_AVA DVA EL" xfId="19608" xr:uid="{A183BB9D-DC47-435E-92B1-89D4932CA193}"/>
    <cellStyle name="40% - uthevingsfarge 4 24 3" xfId="19609" xr:uid="{0FBCF6CA-42EA-44AA-A3A5-4AC442CB71D5}"/>
    <cellStyle name="40% - uthevingsfarge 4 24 4" xfId="52780" xr:uid="{165C11DC-2745-47A2-90BF-FA668584882D}"/>
    <cellStyle name="40% - uthevingsfarge 4 24_4Q16" xfId="19610" xr:uid="{030A9B99-8F54-4BB6-887D-03BA2F0CCE59}"/>
    <cellStyle name="40% - uthevingsfarge 4 25" xfId="19611" xr:uid="{D15BEE30-573D-4524-BE46-426E86629098}"/>
    <cellStyle name="40% - uthevingsfarge 4 25 2" xfId="19612" xr:uid="{AC3E8710-C58F-45F7-9CC7-7309F7C3599C}"/>
    <cellStyle name="40% - uthevingsfarge 4 25 2 2" xfId="19613" xr:uid="{FFBF1CDA-F3E5-4CD9-9D35-3C3C56AE4AE1}"/>
    <cellStyle name="40% - uthevingsfarge 4 25 2 3" xfId="52781" xr:uid="{A2E0D60C-21B6-4C5C-B442-9B52CB43A25F}"/>
    <cellStyle name="40% - uthevingsfarge 4 25 2_AVA DVA EL" xfId="19614" xr:uid="{41129D5B-08EC-41DD-A45A-E9DEC5BDAEDE}"/>
    <cellStyle name="40% - uthevingsfarge 4 25 3" xfId="19615" xr:uid="{25370AB3-94DA-4D44-9596-00B0173513F1}"/>
    <cellStyle name="40% - uthevingsfarge 4 25 4" xfId="52782" xr:uid="{17E899B2-840E-4011-BDF8-E90130CE1D44}"/>
    <cellStyle name="40% - uthevingsfarge 4 25_4Q16" xfId="19616" xr:uid="{06213770-EDBC-45F1-A899-8F1078420527}"/>
    <cellStyle name="40% - uthevingsfarge 4 26" xfId="19617" xr:uid="{07E74BCE-725F-4041-806C-3168CC402961}"/>
    <cellStyle name="40% - uthevingsfarge 4 26 2" xfId="19618" xr:uid="{28DB9A45-A1B9-4BA7-8C24-2C7AF6BAADC3}"/>
    <cellStyle name="40% - uthevingsfarge 4 26 2 2" xfId="19619" xr:uid="{9DD8B267-59F4-4ADB-856F-AD54972F646C}"/>
    <cellStyle name="40% - uthevingsfarge 4 26 2 3" xfId="52783" xr:uid="{256578A3-5FF4-43E4-942B-1222672F2407}"/>
    <cellStyle name="40% - uthevingsfarge 4 26 2_AVA DVA EL" xfId="19620" xr:uid="{3C45A934-29F9-4482-8D12-2CDED03F7A84}"/>
    <cellStyle name="40% - uthevingsfarge 4 26 3" xfId="19621" xr:uid="{75CDB895-561E-4A84-8602-98C80B2DF4D9}"/>
    <cellStyle name="40% - uthevingsfarge 4 26 4" xfId="52784" xr:uid="{782C06DC-2BC2-4E22-8959-B543E2E9E20A}"/>
    <cellStyle name="40% - uthevingsfarge 4 26_4Q16" xfId="19622" xr:uid="{550A2DF1-4FE2-4EAF-B465-BFB84D854A71}"/>
    <cellStyle name="40% - uthevingsfarge 4 27" xfId="19623" xr:uid="{871EF225-9370-47EC-9270-A8D919A42143}"/>
    <cellStyle name="40% - uthevingsfarge 4 27 2" xfId="19624" xr:uid="{2B1B9C7B-314C-4D4C-931B-C95C7FACE55E}"/>
    <cellStyle name="40% - uthevingsfarge 4 27 2 2" xfId="19625" xr:uid="{3DC827D2-6A2C-4F54-AB66-A9F54B35B994}"/>
    <cellStyle name="40% - uthevingsfarge 4 27 2 3" xfId="52785" xr:uid="{9C356B38-D668-4B65-9334-90797573D28F}"/>
    <cellStyle name="40% - uthevingsfarge 4 27 2_AVA DVA EL" xfId="19626" xr:uid="{1CC51E35-0ACB-481E-8ABE-806CC2B05B2C}"/>
    <cellStyle name="40% - uthevingsfarge 4 27 3" xfId="19627" xr:uid="{218C0CB1-3C32-43BD-89E1-9CB135126EF0}"/>
    <cellStyle name="40% - uthevingsfarge 4 27 4" xfId="52786" xr:uid="{F0789F5A-DB0E-4182-B2CE-A914B8B72107}"/>
    <cellStyle name="40% - uthevingsfarge 4 27_4Q16" xfId="19628" xr:uid="{6726F7EF-399D-4D5A-ABE2-AAE190E8709F}"/>
    <cellStyle name="40% - uthevingsfarge 4 28" xfId="19629" xr:uid="{3E7547B7-30C2-4513-8CD6-49DFCE3DD61E}"/>
    <cellStyle name="40% - uthevingsfarge 4 28 2" xfId="19630" xr:uid="{5C9624A3-7FC6-4D90-8C13-E52D4B3E54FD}"/>
    <cellStyle name="40% - uthevingsfarge 4 28 2 2" xfId="19631" xr:uid="{AFF7730D-81C8-4089-8FBC-EA5FB8895E35}"/>
    <cellStyle name="40% - uthevingsfarge 4 28 2 3" xfId="52787" xr:uid="{BDAF90FB-0508-4639-BF7C-E744686780A3}"/>
    <cellStyle name="40% - uthevingsfarge 4 28 2_AVA DVA EL" xfId="19632" xr:uid="{33394E5C-53D8-4410-9EA3-7516B0F14172}"/>
    <cellStyle name="40% - uthevingsfarge 4 28 3" xfId="19633" xr:uid="{27292051-3B74-4B40-8BC4-BD3047A420D6}"/>
    <cellStyle name="40% - uthevingsfarge 4 28 4" xfId="52788" xr:uid="{F14E7673-3B75-469B-8872-9F6F149AE4ED}"/>
    <cellStyle name="40% - uthevingsfarge 4 28_4Q16" xfId="19634" xr:uid="{73F92D07-68A3-4FB3-BF40-79A2A0C382D0}"/>
    <cellStyle name="40% - uthevingsfarge 4 29" xfId="19635" xr:uid="{63F8F2C6-20FD-4D98-B8C0-C97E326099FA}"/>
    <cellStyle name="40% - uthevingsfarge 4 29 2" xfId="19636" xr:uid="{BD761C15-027B-4935-A200-3DC32C927DA0}"/>
    <cellStyle name="40% - uthevingsfarge 4 29 2 2" xfId="19637" xr:uid="{0DE48C44-C2EC-4A3D-BE56-580BD5DC0EA6}"/>
    <cellStyle name="40% - uthevingsfarge 4 29 2 3" xfId="52789" xr:uid="{33EFA80E-F2C2-4EDB-A71B-34D44EBB67D2}"/>
    <cellStyle name="40% - uthevingsfarge 4 29 2_AVA DVA EL" xfId="19638" xr:uid="{1F2F0540-F95F-44AD-AB84-B28A5242061A}"/>
    <cellStyle name="40% - uthevingsfarge 4 29 3" xfId="19639" xr:uid="{6EA8BDB3-A892-4B05-BB79-034A0799EBD7}"/>
    <cellStyle name="40% - uthevingsfarge 4 29 4" xfId="52790" xr:uid="{242BE3C8-F7EA-40DB-BB01-9C08F9D38BD6}"/>
    <cellStyle name="40% - uthevingsfarge 4 29_4Q16" xfId="19640" xr:uid="{5F3AEF92-B2E2-454F-9969-6A525A1ED2C8}"/>
    <cellStyle name="40% - uthevingsfarge 4 3" xfId="5553" xr:uid="{1C3EB20B-705A-49BA-8CD8-7D95265E1809}"/>
    <cellStyle name="40% - uthevingsfarge 4 3 2" xfId="5554" xr:uid="{7EE72C4B-AE8A-43EF-B50B-3C2118316453}"/>
    <cellStyle name="40% - uthevingsfarge 4 3 2 2" xfId="5555" xr:uid="{EB3B76D0-EF9C-40F3-AF87-5ECE98504E68}"/>
    <cellStyle name="40% - uthevingsfarge 4 3 2 2 2" xfId="5556" xr:uid="{4AE62746-A9FF-4844-AF41-6DC1CF804C65}"/>
    <cellStyle name="40% - uthevingsfarge 4 3 2 2 2 2" xfId="5557" xr:uid="{9699C02F-3EE0-403E-A188-535B62F8DA1E}"/>
    <cellStyle name="40% - uthevingsfarge 4 3 2 2 2 2 2" xfId="44190" xr:uid="{A00A04EE-CC54-4982-A829-6C5CAC894336}"/>
    <cellStyle name="40% - uthevingsfarge 4 3 2 2 2 2_Expenses" xfId="58334" xr:uid="{A59A0E93-31D4-4A8D-B2B5-C6CB955B32A2}"/>
    <cellStyle name="40% - uthevingsfarge 4 3 2 2 2 3" xfId="44191" xr:uid="{0F9D81D7-FEE1-46BD-85C6-70A577A22ECE}"/>
    <cellStyle name="40% - uthevingsfarge 4 3 2 2 2 4" xfId="44192" xr:uid="{CE0BCF6F-3C74-4185-AA06-2F9C3BF85140}"/>
    <cellStyle name="40% - uthevingsfarge 4 3 2 2 2_3. Chng in credit spreads" xfId="5558" xr:uid="{6E953853-5E1D-48E2-A458-0CA55EA887E5}"/>
    <cellStyle name="40% - uthevingsfarge 4 3 2 2 3" xfId="5559" xr:uid="{11CB4B3E-A849-41F6-AB38-EBDE5209B857}"/>
    <cellStyle name="40% - uthevingsfarge 4 3 2 2 3 2" xfId="5560" xr:uid="{433DFD8F-3D78-47CB-B953-CB8BAD38CD6A}"/>
    <cellStyle name="40% - uthevingsfarge 4 3 2 2 3_3. Chng in credit spreads" xfId="5561" xr:uid="{3C1C05A9-9938-4C92-B723-5611DFB432C8}"/>
    <cellStyle name="40% - uthevingsfarge 4 3 2 2 4" xfId="5562" xr:uid="{AB54C677-21CF-4802-8A18-6C1EB1E775F5}"/>
    <cellStyle name="40% - uthevingsfarge 4 3 2 2 5" xfId="44193" xr:uid="{1400ED2A-61E1-4D25-AE3E-9765464EE107}"/>
    <cellStyle name="40% - uthevingsfarge 4 3 2 2 6" xfId="44194" xr:uid="{F2B603DB-426F-470C-8C49-1842BAD200EE}"/>
    <cellStyle name="40% - uthevingsfarge 4 3 2 2_3. Chng in credit spreads" xfId="5563" xr:uid="{1677F862-3638-4A53-B65C-57C7F01E41B2}"/>
    <cellStyle name="40% - uthevingsfarge 4 3 2 3" xfId="5564" xr:uid="{6348BD54-603F-4388-A7A9-217115D19AF9}"/>
    <cellStyle name="40% - uthevingsfarge 4 3 2 3 2" xfId="5565" xr:uid="{2CAFC5D2-989E-4D87-941A-4FD0AC17C00A}"/>
    <cellStyle name="40% - uthevingsfarge 4 3 2 3 2 2" xfId="44195" xr:uid="{38439D73-6342-4AB0-9786-F4F43F6DAC75}"/>
    <cellStyle name="40% - uthevingsfarge 4 3 2 3 2_Expenses" xfId="58335" xr:uid="{007C2959-CEC1-4197-8ADB-7A4FDCE04EE6}"/>
    <cellStyle name="40% - uthevingsfarge 4 3 2 3 3" xfId="19641" xr:uid="{14B21E27-29E1-4F8E-A58E-21DB7055E1F2}"/>
    <cellStyle name="40% - uthevingsfarge 4 3 2 3 4" xfId="44196" xr:uid="{759A1054-FC67-4F78-8415-F1FD40A87CB7}"/>
    <cellStyle name="40% - uthevingsfarge 4 3 2 3_3. Chng in credit spreads" xfId="5566" xr:uid="{891A9472-CADC-48A0-AB92-6D3E8CA64374}"/>
    <cellStyle name="40% - uthevingsfarge 4 3 2 4" xfId="5567" xr:uid="{29E26A5E-EFF8-4FAA-B27E-59786F24979C}"/>
    <cellStyle name="40% - uthevingsfarge 4 3 2 4 2" xfId="5568" xr:uid="{70A3B228-8669-412C-AB30-0CCEA2B644B0}"/>
    <cellStyle name="40% - uthevingsfarge 4 3 2 4 3" xfId="19642" xr:uid="{F6382832-EABC-494E-89F6-114EEC7119A5}"/>
    <cellStyle name="40% - uthevingsfarge 4 3 2 4_3. Chng in credit spreads" xfId="5569" xr:uid="{28E950A5-A335-4F98-BE72-1260A3D12A19}"/>
    <cellStyle name="40% - uthevingsfarge 4 3 2 5" xfId="5570" xr:uid="{53E526B4-4B07-4520-A3A8-C4E13319742A}"/>
    <cellStyle name="40% - uthevingsfarge 4 3 2 5 2" xfId="19643" xr:uid="{98C53B62-BDC7-401F-AE0D-1FAA5D13CD49}"/>
    <cellStyle name="40% - uthevingsfarge 4 3 2 5 3" xfId="19644" xr:uid="{22B64DBC-A18F-4C6A-A5B1-116186855E83}"/>
    <cellStyle name="40% - uthevingsfarge 4 3 2 5_AVA DVA EL" xfId="19645" xr:uid="{2B358D58-1FAB-49C0-AE70-75B867760A10}"/>
    <cellStyle name="40% - uthevingsfarge 4 3 2 6" xfId="19646" xr:uid="{2E5B1707-46F2-4135-A8F5-CB2ABD33A77A}"/>
    <cellStyle name="40% - uthevingsfarge 4 3 2 6 2" xfId="19647" xr:uid="{3F586675-6EC1-4649-9619-0E83165C7B15}"/>
    <cellStyle name="40% - uthevingsfarge 4 3 2 6_AVA DVA EL" xfId="19648" xr:uid="{F484F26C-D778-4FD4-8F22-BFDE50F47C31}"/>
    <cellStyle name="40% - uthevingsfarge 4 3 2 7" xfId="19649" xr:uid="{0F722749-3FF3-448B-8C04-365CA871DC32}"/>
    <cellStyle name="40% - uthevingsfarge 4 3 2_3. Chng in credit spreads" xfId="5571" xr:uid="{F3A5D8A9-2D1B-411A-BD5F-E00240E502B5}"/>
    <cellStyle name="40% - uthevingsfarge 4 3 3" xfId="5572" xr:uid="{CD20A269-747A-483F-B29D-15C0F288C8C2}"/>
    <cellStyle name="40% - uthevingsfarge 4 3 3 2" xfId="5573" xr:uid="{55901ED9-6CE3-47C9-8958-695B94B04D55}"/>
    <cellStyle name="40% - uthevingsfarge 4 3 3 2 2" xfId="5574" xr:uid="{7097A925-74A1-466D-9768-9C38CABB95DB}"/>
    <cellStyle name="40% - uthevingsfarge 4 3 3 2 2 2" xfId="5575" xr:uid="{7B0C8D71-439E-4987-806B-764E72BFA422}"/>
    <cellStyle name="40% - uthevingsfarge 4 3 3 2 2_3. Chng in credit spreads" xfId="5576" xr:uid="{4667F1EF-40DD-4B63-B645-4BAD4A71E194}"/>
    <cellStyle name="40% - uthevingsfarge 4 3 3 2 3" xfId="5577" xr:uid="{DC56BEA9-5E77-4D2B-97CF-2CFE7CAD1383}"/>
    <cellStyle name="40% - uthevingsfarge 4 3 3 2 3 2" xfId="5578" xr:uid="{75ED53B9-DC05-45DE-AE37-1D423B9353F7}"/>
    <cellStyle name="40% - uthevingsfarge 4 3 3 2 3_3. Chng in credit spreads" xfId="5579" xr:uid="{7E2FE588-7CC1-4DD1-9844-31C7698136DB}"/>
    <cellStyle name="40% - uthevingsfarge 4 3 3 2 4" xfId="5580" xr:uid="{EF31454E-00BB-4EC4-A74B-70E4423540E4}"/>
    <cellStyle name="40% - uthevingsfarge 4 3 3 2_3. Chng in credit spreads" xfId="5581" xr:uid="{74A6598A-71DD-436A-B51C-61C0BE8612D7}"/>
    <cellStyle name="40% - uthevingsfarge 4 3 3 3" xfId="5582" xr:uid="{821AF0AB-BB5F-47E9-B7A9-71D1F1399474}"/>
    <cellStyle name="40% - uthevingsfarge 4 3 3 3 2" xfId="5583" xr:uid="{92D1E954-C298-4FE7-95BE-746A4631876D}"/>
    <cellStyle name="40% - uthevingsfarge 4 3 3 3_3. Chng in credit spreads" xfId="5584" xr:uid="{C082D2E2-3504-453F-B17B-702B32FAB619}"/>
    <cellStyle name="40% - uthevingsfarge 4 3 3 4" xfId="5585" xr:uid="{D4693011-332C-43D3-B437-830978556B06}"/>
    <cellStyle name="40% - uthevingsfarge 4 3 3 4 2" xfId="5586" xr:uid="{399E5B46-37D6-4D11-B756-1AE1F6B37AC5}"/>
    <cellStyle name="40% - uthevingsfarge 4 3 3 4_3. Chng in credit spreads" xfId="5587" xr:uid="{CF36F53E-BF5A-4C97-B9DF-47A937F02ED5}"/>
    <cellStyle name="40% - uthevingsfarge 4 3 3 5" xfId="5588" xr:uid="{289FDA29-C32B-492B-93C9-06D72E8703E6}"/>
    <cellStyle name="40% - uthevingsfarge 4 3 3 6" xfId="44197" xr:uid="{265A909C-348F-4CEC-B51E-A041D2DD4840}"/>
    <cellStyle name="40% - uthevingsfarge 4 3 3_3. Chng in credit spreads" xfId="5589" xr:uid="{230EA853-37B8-40BA-A298-D3A8DD453285}"/>
    <cellStyle name="40% - uthevingsfarge 4 3 4" xfId="5590" xr:uid="{ADB643C3-330C-4693-B82F-AF34BFB8D55E}"/>
    <cellStyle name="40% - uthevingsfarge 4 3 4 2" xfId="5591" xr:uid="{4F52A8B4-4D95-4057-944D-B0142032884A}"/>
    <cellStyle name="40% - uthevingsfarge 4 3 4 2 2" xfId="5592" xr:uid="{78496812-305A-4157-B65C-11068D842B3B}"/>
    <cellStyle name="40% - uthevingsfarge 4 3 4 2_3. Chng in credit spreads" xfId="5593" xr:uid="{EF60E384-3CC4-4290-9727-6243FA58866C}"/>
    <cellStyle name="40% - uthevingsfarge 4 3 4 3" xfId="5594" xr:uid="{EDE3BF70-5DFF-4B25-BF95-4C361DF7D7EE}"/>
    <cellStyle name="40% - uthevingsfarge 4 3 4 3 2" xfId="5595" xr:uid="{6194BD13-F36D-4CFE-948E-F12B4AB59B1C}"/>
    <cellStyle name="40% - uthevingsfarge 4 3 4 3_3. Chng in credit spreads" xfId="5596" xr:uid="{D047A65F-4CFA-4E89-81F1-1C32146A363A}"/>
    <cellStyle name="40% - uthevingsfarge 4 3 4 4" xfId="5597" xr:uid="{BE8FF5EF-D805-4A2D-8BF2-4C9F294096D5}"/>
    <cellStyle name="40% - uthevingsfarge 4 3 4_3. Chng in credit spreads" xfId="5598" xr:uid="{EC435056-A81F-454F-84CE-CB2A2765726A}"/>
    <cellStyle name="40% - uthevingsfarge 4 3 5" xfId="5599" xr:uid="{00C32912-A90C-43CD-8D49-D9987BD212FF}"/>
    <cellStyle name="40% - uthevingsfarge 4 3 5 2" xfId="5600" xr:uid="{0A72A445-09C6-4D4D-A0CC-74BFA131D0D6}"/>
    <cellStyle name="40% - uthevingsfarge 4 3 5 3" xfId="19650" xr:uid="{27C2DE48-AA14-4E46-9274-250BB4D4393E}"/>
    <cellStyle name="40% - uthevingsfarge 4 3 5_3. Chng in credit spreads" xfId="5601" xr:uid="{B892493A-A9A6-4BE4-A734-D44BC188F885}"/>
    <cellStyle name="40% - uthevingsfarge 4 3 6" xfId="5602" xr:uid="{39CA68CB-1AB1-4E9B-9CEE-56DCD77BC2E9}"/>
    <cellStyle name="40% - uthevingsfarge 4 3 6 2" xfId="5603" xr:uid="{3739CF41-A12C-481C-86E8-5C230C8147E7}"/>
    <cellStyle name="40% - uthevingsfarge 4 3 6 3" xfId="19651" xr:uid="{0B1C49D1-9235-4D8B-B7F5-0A756BB3B41D}"/>
    <cellStyle name="40% - uthevingsfarge 4 3 6_3. Chng in credit spreads" xfId="5604" xr:uid="{1DE00C5F-1562-40D1-8891-DBF34C9AE4BF}"/>
    <cellStyle name="40% - uthevingsfarge 4 3 7" xfId="5605" xr:uid="{5714404C-782A-408F-AA18-8A3E597DDBAE}"/>
    <cellStyle name="40% - uthevingsfarge 4 3 7 2" xfId="5606" xr:uid="{6BCC9D54-FE4D-4D68-ADD8-F13ADEE59566}"/>
    <cellStyle name="40% - uthevingsfarge 4 3 7_3. Chng in credit spreads" xfId="5607" xr:uid="{5097E282-18BC-4ED0-8A6F-5320221EC4C4}"/>
    <cellStyle name="40% - uthevingsfarge 4 3 8" xfId="19652" xr:uid="{01CCFB6D-1C06-49D5-9473-B155261291F8}"/>
    <cellStyle name="40% - uthevingsfarge 4 3_4Q16" xfId="19653" xr:uid="{243D68E7-0D05-4AD3-A08C-33F436FBF1EE}"/>
    <cellStyle name="40% - uthevingsfarge 4 30" xfId="19654" xr:uid="{EB77D207-4E7E-449B-A3C5-0A0CC137592C}"/>
    <cellStyle name="40% - uthevingsfarge 4 30 2" xfId="19655" xr:uid="{25D2CDCA-0ACE-49AE-98ED-70204237D102}"/>
    <cellStyle name="40% - uthevingsfarge 4 30 2 2" xfId="19656" xr:uid="{7D3213C5-4F75-46D6-8FAA-9B3AE48AEDA0}"/>
    <cellStyle name="40% - uthevingsfarge 4 30 2 3" xfId="52791" xr:uid="{CCD471A6-9897-49EC-968B-DFBBD6C8722D}"/>
    <cellStyle name="40% - uthevingsfarge 4 30 2_AVA DVA EL" xfId="19657" xr:uid="{19852486-E9E3-404C-A2F7-C187A08CDDF8}"/>
    <cellStyle name="40% - uthevingsfarge 4 30 3" xfId="19658" xr:uid="{F1EE815F-0F8A-423F-9357-16A83B96A530}"/>
    <cellStyle name="40% - uthevingsfarge 4 30 4" xfId="52792" xr:uid="{1018464A-08F8-45EF-A53B-3129C5078469}"/>
    <cellStyle name="40% - uthevingsfarge 4 30_4Q16" xfId="19659" xr:uid="{D0434BEA-C1E7-46BE-83AE-032CC4FFB1B7}"/>
    <cellStyle name="40% - uthevingsfarge 4 31" xfId="19660" xr:uid="{8DF386E7-670A-46A6-91FC-3D23F145C6E5}"/>
    <cellStyle name="40% - uthevingsfarge 4 31 2" xfId="19661" xr:uid="{86B314E4-A23A-4AAE-AA5C-5280E2B192B2}"/>
    <cellStyle name="40% - uthevingsfarge 4 31 2 2" xfId="19662" xr:uid="{5E97E755-9345-4DA1-B9EA-66E08C3DA06C}"/>
    <cellStyle name="40% - uthevingsfarge 4 31 2 3" xfId="52793" xr:uid="{9A5DF6D0-D2EA-4919-9398-2EC8C9859811}"/>
    <cellStyle name="40% - uthevingsfarge 4 31 2_AVA DVA EL" xfId="19663" xr:uid="{5AB9BC7D-6538-4A3F-A86A-8027F82B1C23}"/>
    <cellStyle name="40% - uthevingsfarge 4 31 3" xfId="19664" xr:uid="{E6A816C4-8B7A-4987-80FE-449BA1EAF993}"/>
    <cellStyle name="40% - uthevingsfarge 4 31 4" xfId="52794" xr:uid="{0C25DA95-D50D-4510-B3CB-1373F2093E42}"/>
    <cellStyle name="40% - uthevingsfarge 4 31_4Q16" xfId="19665" xr:uid="{D3E4B6B9-FC0B-4288-B76B-7EA7E42193C8}"/>
    <cellStyle name="40% - uthevingsfarge 4 32" xfId="19666" xr:uid="{C524A64B-2B30-46D3-8C5F-5F9F0C5D64A4}"/>
    <cellStyle name="40% - uthevingsfarge 4 32 2" xfId="19667" xr:uid="{753E6DC8-BFDA-4D57-AB19-79F391D33EDD}"/>
    <cellStyle name="40% - uthevingsfarge 4 32 2 2" xfId="19668" xr:uid="{DBA4D547-AD4D-4E85-A09B-DE22C22A9DDA}"/>
    <cellStyle name="40% - uthevingsfarge 4 32 2 3" xfId="52795" xr:uid="{402EB5DB-D149-4EB9-AD0D-8F2E01B4B1C3}"/>
    <cellStyle name="40% - uthevingsfarge 4 32 2_AVA DVA EL" xfId="19669" xr:uid="{8E11EB30-3936-4C60-BE6F-B9A109F1A438}"/>
    <cellStyle name="40% - uthevingsfarge 4 32 3" xfId="19670" xr:uid="{99D09A49-D97B-4DF7-94CE-22AAD538099C}"/>
    <cellStyle name="40% - uthevingsfarge 4 32 4" xfId="52796" xr:uid="{DA890EDF-E55E-4261-8952-0540AAE76B35}"/>
    <cellStyle name="40% - uthevingsfarge 4 32_4Q16" xfId="19671" xr:uid="{3F710C35-60E3-4D1E-AFFA-BC2721C3FBD7}"/>
    <cellStyle name="40% - uthevingsfarge 4 33" xfId="19672" xr:uid="{3FF2C6B1-EF55-4485-A83F-9BB3A6F3AEFD}"/>
    <cellStyle name="40% - uthevingsfarge 4 33 2" xfId="19673" xr:uid="{2CA294B3-ED69-4F49-972B-AF5BE0FE00E4}"/>
    <cellStyle name="40% - uthevingsfarge 4 33 2 2" xfId="19674" xr:uid="{C9514ED1-7B29-47DF-BE52-129AF7FD6376}"/>
    <cellStyle name="40% - uthevingsfarge 4 33 2 3" xfId="52797" xr:uid="{CBE46B89-FA5F-451C-B7CD-41C9004B57AD}"/>
    <cellStyle name="40% - uthevingsfarge 4 33 2_AVA DVA EL" xfId="19675" xr:uid="{1CF7931E-A30A-45EF-8560-B7057025D79A}"/>
    <cellStyle name="40% - uthevingsfarge 4 33 3" xfId="19676" xr:uid="{39C454FC-F4E7-4647-ADEA-89B0F9BADB99}"/>
    <cellStyle name="40% - uthevingsfarge 4 33 4" xfId="52798" xr:uid="{4337765B-3DF9-4C36-8313-EE0ACBE8E9D5}"/>
    <cellStyle name="40% - uthevingsfarge 4 33_4Q16" xfId="19677" xr:uid="{18FD233F-2CC0-4DEC-BF45-801AFC3C62F8}"/>
    <cellStyle name="40% - uthevingsfarge 4 34" xfId="19678" xr:uid="{924F1133-0A7B-4395-BD55-01372AD5387E}"/>
    <cellStyle name="40% - uthevingsfarge 4 34 2" xfId="19679" xr:uid="{C08654CB-4369-4C4A-BCE4-FB4FE0C6A6DA}"/>
    <cellStyle name="40% - uthevingsfarge 4 34 2 2" xfId="19680" xr:uid="{787D82E3-747B-4EAE-A3DA-FBBFACA16A97}"/>
    <cellStyle name="40% - uthevingsfarge 4 34 2 3" xfId="52799" xr:uid="{47A12D96-BDF3-42C9-8E6A-95481053C556}"/>
    <cellStyle name="40% - uthevingsfarge 4 34 2_AVA DVA EL" xfId="19681" xr:uid="{877CEE8C-07B2-480A-99C0-F2F80CED6256}"/>
    <cellStyle name="40% - uthevingsfarge 4 34 3" xfId="19682" xr:uid="{7B78FB83-DFC3-4BCF-93D9-4B623791504C}"/>
    <cellStyle name="40% - uthevingsfarge 4 34 4" xfId="52800" xr:uid="{9575644C-7474-4A6C-82EA-1E2DF7E2FBD3}"/>
    <cellStyle name="40% - uthevingsfarge 4 34_4Q16" xfId="19683" xr:uid="{3AE46120-9E7B-4D45-BB1E-E01B00CC65A4}"/>
    <cellStyle name="40% - uthevingsfarge 4 35" xfId="19684" xr:uid="{5E1484BE-4373-42B0-B136-C1FCB9A1BF6C}"/>
    <cellStyle name="40% - uthevingsfarge 4 35 2" xfId="19685" xr:uid="{63C1A18B-A2F8-4C39-90D3-EF3B0AC74F5A}"/>
    <cellStyle name="40% - uthevingsfarge 4 35 2 2" xfId="19686" xr:uid="{04BDB2C2-60C9-49A7-98FF-5B576DC1A18C}"/>
    <cellStyle name="40% - uthevingsfarge 4 35 2 3" xfId="52801" xr:uid="{FA48FDCD-AC2E-43EF-8D88-F13971FBAF2C}"/>
    <cellStyle name="40% - uthevingsfarge 4 35 2_AVA DVA EL" xfId="19687" xr:uid="{BA021BA8-A4FE-474A-9023-4B4B9B4EFC96}"/>
    <cellStyle name="40% - uthevingsfarge 4 35 3" xfId="19688" xr:uid="{1AABF574-B994-498D-8827-C73F15CA640A}"/>
    <cellStyle name="40% - uthevingsfarge 4 35 4" xfId="52802" xr:uid="{6A05F494-8E0A-477D-B5F1-70F269E3CAB6}"/>
    <cellStyle name="40% - uthevingsfarge 4 35_4Q16" xfId="19689" xr:uid="{F39498A0-8CA3-45AA-B78D-3F941EFF5E02}"/>
    <cellStyle name="40% - uthevingsfarge 4 36" xfId="19690" xr:uid="{2DCFACE7-C571-4E75-82C3-57D5C18BF2D5}"/>
    <cellStyle name="40% - uthevingsfarge 4 36 2" xfId="19691" xr:uid="{F54C7E73-D079-4D71-B22D-5299A5D12986}"/>
    <cellStyle name="40% - uthevingsfarge 4 36 2 2" xfId="19692" xr:uid="{3A5199F0-572C-43C6-9FB4-9495DFC0A6D8}"/>
    <cellStyle name="40% - uthevingsfarge 4 36 2 3" xfId="52803" xr:uid="{3B60CDF7-6754-471D-A1BA-D4838F4B9599}"/>
    <cellStyle name="40% - uthevingsfarge 4 36 2_AVA DVA EL" xfId="19693" xr:uid="{12248022-6D8D-4C06-85B2-81C5CA7B6113}"/>
    <cellStyle name="40% - uthevingsfarge 4 36 3" xfId="19694" xr:uid="{187E00E9-610B-4E97-93F7-F3728680063C}"/>
    <cellStyle name="40% - uthevingsfarge 4 36 4" xfId="52804" xr:uid="{F4437092-F3B5-497A-93DB-4EF1D61243BD}"/>
    <cellStyle name="40% - uthevingsfarge 4 36_4Q16" xfId="19695" xr:uid="{99DE9AD9-4FC4-424B-ADB6-2FCDD49A6CF9}"/>
    <cellStyle name="40% - uthevingsfarge 4 37" xfId="19696" xr:uid="{40CA6C07-9494-4F11-A82B-7E80956A06A2}"/>
    <cellStyle name="40% - uthevingsfarge 4 37 2" xfId="19697" xr:uid="{F9C418C1-66B5-4687-865A-3DD4230FF983}"/>
    <cellStyle name="40% - uthevingsfarge 4 37 2 2" xfId="19698" xr:uid="{F9F95C84-2FD5-4EB3-9C55-AE769F6692BF}"/>
    <cellStyle name="40% - uthevingsfarge 4 37 2 3" xfId="52805" xr:uid="{B254087E-FB6F-4EF3-A25E-65EA29925174}"/>
    <cellStyle name="40% - uthevingsfarge 4 37 2_AVA DVA EL" xfId="19699" xr:uid="{ECA71AA8-EF45-43B5-8041-FD492C73953B}"/>
    <cellStyle name="40% - uthevingsfarge 4 37 3" xfId="19700" xr:uid="{9AA2C824-566F-4BD1-A8C2-9F72072A7987}"/>
    <cellStyle name="40% - uthevingsfarge 4 37 4" xfId="52806" xr:uid="{6066F547-D55C-419A-86FE-465FFC6F736C}"/>
    <cellStyle name="40% - uthevingsfarge 4 37_4Q16" xfId="19701" xr:uid="{71F2DCC3-AB62-4FCA-B082-5F60FAB3893E}"/>
    <cellStyle name="40% - uthevingsfarge 4 38" xfId="19702" xr:uid="{487D9DC7-630E-4103-AC70-28F9BA114289}"/>
    <cellStyle name="40% - uthevingsfarge 4 38 2" xfId="19703" xr:uid="{320FFB75-4581-40E3-95ED-013F05FBE8E4}"/>
    <cellStyle name="40% - uthevingsfarge 4 38 2 2" xfId="19704" xr:uid="{DCB2BFF4-054F-4CDB-8623-32BEF65FBD41}"/>
    <cellStyle name="40% - uthevingsfarge 4 38 2 3" xfId="52807" xr:uid="{D1A4443C-4A14-43B8-AF9A-94B1538FFD29}"/>
    <cellStyle name="40% - uthevingsfarge 4 38 2_AVA DVA EL" xfId="19705" xr:uid="{ED46AA24-7ABD-45DD-AA15-D647921B7E1F}"/>
    <cellStyle name="40% - uthevingsfarge 4 38 3" xfId="19706" xr:uid="{78FAEABD-7FAD-4D20-A930-EE74B404EFEF}"/>
    <cellStyle name="40% - uthevingsfarge 4 38 4" xfId="52808" xr:uid="{1BF3F9B8-215A-4166-A146-D7D13E4A5B73}"/>
    <cellStyle name="40% - uthevingsfarge 4 38_4Q16" xfId="19707" xr:uid="{2598B8F6-EF02-45C1-A846-914632E29179}"/>
    <cellStyle name="40% - uthevingsfarge 4 39" xfId="19708" xr:uid="{64FFFBAB-7CF3-42F9-8837-E4A12DA7845B}"/>
    <cellStyle name="40% - uthevingsfarge 4 39 2" xfId="19709" xr:uid="{0F0C08AB-3E87-403F-BCEE-AB598416EF0A}"/>
    <cellStyle name="40% - uthevingsfarge 4 39 2 2" xfId="19710" xr:uid="{5B362302-10EE-4B44-8EE9-917A20982B89}"/>
    <cellStyle name="40% - uthevingsfarge 4 39 2 3" xfId="52809" xr:uid="{E2E286DD-1ABF-4DF1-A918-B5EF005EAE25}"/>
    <cellStyle name="40% - uthevingsfarge 4 39 2_AVA DVA EL" xfId="19711" xr:uid="{28854684-D4F2-40EF-9775-A3E452BA3B65}"/>
    <cellStyle name="40% - uthevingsfarge 4 39 3" xfId="19712" xr:uid="{48FE3F05-23FC-43DC-9576-F7E0FD6A6F70}"/>
    <cellStyle name="40% - uthevingsfarge 4 39 4" xfId="52810" xr:uid="{9012ED51-BDF0-4BF9-A863-23267582E3C1}"/>
    <cellStyle name="40% - uthevingsfarge 4 39_4Q16" xfId="19713" xr:uid="{659FF7FA-43E2-4DB9-B748-D3B27350C30F}"/>
    <cellStyle name="40% - uthevingsfarge 4 4" xfId="5608" xr:uid="{CB7BDD07-55A2-4534-B008-D7248EABA12C}"/>
    <cellStyle name="40% - uthevingsfarge 4 4 10" xfId="41089" xr:uid="{89C9C938-DCB8-4C25-913D-6D5C80A287A1}"/>
    <cellStyle name="40% - uthevingsfarge 4 4 2" xfId="5609" xr:uid="{59180E2D-49FF-4D34-9117-26DF1AEBEF2D}"/>
    <cellStyle name="40% - uthevingsfarge 4 4 2 2" xfId="5610" xr:uid="{7133A586-C351-4D29-8357-BF4F9F3723DC}"/>
    <cellStyle name="40% - uthevingsfarge 4 4 2 2 2" xfId="5611" xr:uid="{62B94CAD-AB11-4EB5-9325-1011BF0AF33B}"/>
    <cellStyle name="40% - uthevingsfarge 4 4 2 2_3. Chng in credit spreads" xfId="5612" xr:uid="{E04238C7-2223-4026-B4CE-2CDCA31D93AF}"/>
    <cellStyle name="40% - uthevingsfarge 4 4 2 3" xfId="5613" xr:uid="{D42AA0C5-2EC3-4A24-9CF6-9D7A79FA894D}"/>
    <cellStyle name="40% - uthevingsfarge 4 4 2 3 2" xfId="5614" xr:uid="{525F1215-F7C8-48B9-BD26-4CDB8B57F567}"/>
    <cellStyle name="40% - uthevingsfarge 4 4 2 3_3. Chng in credit spreads" xfId="5615" xr:uid="{28428DDD-6132-4E9A-9083-8BD3D8CC10D4}"/>
    <cellStyle name="40% - uthevingsfarge 4 4 2 4" xfId="5616" xr:uid="{29AF9F8C-12EB-4D70-8193-74BDA8165F5A}"/>
    <cellStyle name="40% - uthevingsfarge 4 4 2 5" xfId="41090" xr:uid="{5FB0212E-4785-4583-B277-669F4D20E923}"/>
    <cellStyle name="40% - uthevingsfarge 4 4 2 6" xfId="41091" xr:uid="{C5DEDFA3-AEB9-4E6D-AF15-7326ACB8ED7F}"/>
    <cellStyle name="40% - uthevingsfarge 4 4 2 7" xfId="41092" xr:uid="{8699BDCA-CE9C-4B34-B41B-F5105E2AA3B3}"/>
    <cellStyle name="40% - uthevingsfarge 4 4 2 8" xfId="41093" xr:uid="{B604B65C-F2EA-427B-983C-08AC925E3F9E}"/>
    <cellStyle name="40% - uthevingsfarge 4 4 2 9" xfId="41094" xr:uid="{5ECA0B85-5809-460F-AC79-008778D97BD9}"/>
    <cellStyle name="40% - uthevingsfarge 4 4 2_3. Chng in credit spreads" xfId="5617" xr:uid="{A68C1317-6156-47DC-839C-9FAAE98C64D3}"/>
    <cellStyle name="40% - uthevingsfarge 4 4 3" xfId="5618" xr:uid="{39D2D00F-8EF2-458E-A29C-8FA81A31381B}"/>
    <cellStyle name="40% - uthevingsfarge 4 4 3 2" xfId="5619" xr:uid="{0F22228C-C71C-448F-9BFB-12A46DDEA41B}"/>
    <cellStyle name="40% - uthevingsfarge 4 4 3 3" xfId="19714" xr:uid="{5F09D29F-7FAE-4A89-993A-E5283F8DB7BA}"/>
    <cellStyle name="40% - uthevingsfarge 4 4 3_3. Chng in credit spreads" xfId="5620" xr:uid="{0AA3952C-BDAB-475D-B95F-EEDADDFFC928}"/>
    <cellStyle name="40% - uthevingsfarge 4 4 4" xfId="5621" xr:uid="{51A7B594-79B5-4989-883F-BDC11954A2BC}"/>
    <cellStyle name="40% - uthevingsfarge 4 4 4 2" xfId="5622" xr:uid="{D79A301C-C37C-443E-BC5E-583378088D54}"/>
    <cellStyle name="40% - uthevingsfarge 4 4 4 3" xfId="19715" xr:uid="{11C771BD-A2B4-42E0-A1F3-D987FB2B8702}"/>
    <cellStyle name="40% - uthevingsfarge 4 4 4_3. Chng in credit spreads" xfId="5623" xr:uid="{9C595B25-3DE5-4C60-A1D5-8CD5C16F54D6}"/>
    <cellStyle name="40% - uthevingsfarge 4 4 5" xfId="5624" xr:uid="{9C4AF3CB-68CB-4D8C-A568-6516B4EC0FC9}"/>
    <cellStyle name="40% - uthevingsfarge 4 4 5 2" xfId="19716" xr:uid="{F25D8EC9-6A8D-4184-A965-1A0638927003}"/>
    <cellStyle name="40% - uthevingsfarge 4 4 5 3" xfId="19717" xr:uid="{6818D909-2418-437A-BB2B-CB2A18C04D76}"/>
    <cellStyle name="40% - uthevingsfarge 4 4 5_AVA DVA EL" xfId="19718" xr:uid="{E3F36E06-9F33-4A89-8037-B966044E82A9}"/>
    <cellStyle name="40% - uthevingsfarge 4 4 6" xfId="19719" xr:uid="{F6CCFBBC-55F7-4686-92C3-3016DB9045D2}"/>
    <cellStyle name="40% - uthevingsfarge 4 4 6 2" xfId="19720" xr:uid="{81B1F462-C55F-43BB-802B-8C92A2F2B026}"/>
    <cellStyle name="40% - uthevingsfarge 4 4 6_AVA DVA EL" xfId="19721" xr:uid="{F8F4C0D1-AFE0-4BD6-A671-6226B8607272}"/>
    <cellStyle name="40% - uthevingsfarge 4 4 7" xfId="19722" xr:uid="{CBE5B63F-BFA4-4D4E-86FF-7CD2C9BA1E32}"/>
    <cellStyle name="40% - uthevingsfarge 4 4 8" xfId="41095" xr:uid="{CE9E0187-7C8B-43EC-80FF-844D500793A1}"/>
    <cellStyle name="40% - uthevingsfarge 4 4 9" xfId="41096" xr:uid="{C0B60A56-E6A5-4882-8B6B-826F16FC578F}"/>
    <cellStyle name="40% - uthevingsfarge 4 4_3. Chng in credit spreads" xfId="5625" xr:uid="{CA324534-EC78-4B3E-9344-124676AFBB08}"/>
    <cellStyle name="40% - uthevingsfarge 4 40" xfId="19723" xr:uid="{C5E77CB5-593F-4F00-AD76-ACC233960049}"/>
    <cellStyle name="40% - uthevingsfarge 4 40 2" xfId="19724" xr:uid="{763DCA97-A080-4D1E-91CB-E38C628713CA}"/>
    <cellStyle name="40% - uthevingsfarge 4 40 2 2" xfId="19725" xr:uid="{DF165290-8929-4157-83B6-A1DF2658FFA2}"/>
    <cellStyle name="40% - uthevingsfarge 4 40 2 3" xfId="52811" xr:uid="{17B854B0-1392-489E-A9C4-CC768B59B90F}"/>
    <cellStyle name="40% - uthevingsfarge 4 40 2_AVA DVA EL" xfId="19726" xr:uid="{875DA233-E6B4-41C0-B88C-24B19DFC22DD}"/>
    <cellStyle name="40% - uthevingsfarge 4 40 3" xfId="19727" xr:uid="{868A014C-2D7E-408B-BD32-DE76A5D490AF}"/>
    <cellStyle name="40% - uthevingsfarge 4 40 4" xfId="52812" xr:uid="{25B4A576-4B06-4B0F-B4A9-95BA831F77B3}"/>
    <cellStyle name="40% - uthevingsfarge 4 40_4Q16" xfId="19728" xr:uid="{929CABA5-988A-4723-8EE4-49FCA35CB661}"/>
    <cellStyle name="40% - uthevingsfarge 4 41" xfId="19729" xr:uid="{DC852141-4DEB-4DE2-85E0-1C02C873A5A3}"/>
    <cellStyle name="40% - uthevingsfarge 4 41 2" xfId="19730" xr:uid="{99AFA5FA-BDF9-4597-8942-C8CE88A86DFD}"/>
    <cellStyle name="40% - uthevingsfarge 4 41 2 2" xfId="19731" xr:uid="{56058890-4F39-4834-B4F7-E4547723D322}"/>
    <cellStyle name="40% - uthevingsfarge 4 41 2 3" xfId="52813" xr:uid="{FA3F1FA0-127A-43F4-B796-DD4FDDA6A54C}"/>
    <cellStyle name="40% - uthevingsfarge 4 41 2_AVA DVA EL" xfId="19732" xr:uid="{2593F594-736E-4E2C-8152-C73E662FBA28}"/>
    <cellStyle name="40% - uthevingsfarge 4 41 3" xfId="19733" xr:uid="{125107A2-E337-4453-9A82-AD8D17BC7D18}"/>
    <cellStyle name="40% - uthevingsfarge 4 41 4" xfId="52814" xr:uid="{B4E58A53-C908-4BAE-93B8-EF9A7815F1DC}"/>
    <cellStyle name="40% - uthevingsfarge 4 41_4Q16" xfId="19734" xr:uid="{7786A8B9-CB5E-4B5F-BF56-B03E8E415AE0}"/>
    <cellStyle name="40% - uthevingsfarge 4 42" xfId="19735" xr:uid="{39219661-D211-4233-820C-945286802D83}"/>
    <cellStyle name="40% - uthevingsfarge 4 42 2" xfId="19736" xr:uid="{CA4FCBC4-2200-402E-9BF5-C5B3B2BB0BDB}"/>
    <cellStyle name="40% - uthevingsfarge 4 42 2 2" xfId="19737" xr:uid="{B59E7DBE-D92F-4CC2-BEFC-38DBF03E4039}"/>
    <cellStyle name="40% - uthevingsfarge 4 42 2 3" xfId="52815" xr:uid="{6AF82290-CD78-4944-BDD3-AC7C9FE94CC7}"/>
    <cellStyle name="40% - uthevingsfarge 4 42 2_AVA DVA EL" xfId="19738" xr:uid="{66964A15-F410-49B5-ABB6-E16347DBF7B7}"/>
    <cellStyle name="40% - uthevingsfarge 4 42 3" xfId="19739" xr:uid="{2CA3DA23-D1F0-4DBF-80F3-A8F724820509}"/>
    <cellStyle name="40% - uthevingsfarge 4 42 4" xfId="52816" xr:uid="{AAA927E9-9C26-4641-AC75-3C165A6703FC}"/>
    <cellStyle name="40% - uthevingsfarge 4 42_4Q16" xfId="19740" xr:uid="{4947492A-47DD-4D06-A37A-A3E6EB0B4371}"/>
    <cellStyle name="40% - uthevingsfarge 4 43" xfId="19741" xr:uid="{EC43B63F-928A-4DC6-96C1-07063EF17D4C}"/>
    <cellStyle name="40% - uthevingsfarge 4 43 2" xfId="19742" xr:uid="{4F34B492-9B7D-45A7-B807-B88B578AF35D}"/>
    <cellStyle name="40% - uthevingsfarge 4 43 2 2" xfId="19743" xr:uid="{F5029D9E-DA12-4AC0-A3CF-16C0DAA1B2ED}"/>
    <cellStyle name="40% - uthevingsfarge 4 43 2 3" xfId="52817" xr:uid="{0043744E-0D4B-49EA-8BAB-5825FC27DA3B}"/>
    <cellStyle name="40% - uthevingsfarge 4 43 2_AVA DVA EL" xfId="19744" xr:uid="{098E7036-7690-4A7C-BE5C-4A2D1EC2E0C3}"/>
    <cellStyle name="40% - uthevingsfarge 4 43 3" xfId="19745" xr:uid="{896C5A2B-2B5D-4202-840D-0EB67B54909B}"/>
    <cellStyle name="40% - uthevingsfarge 4 43 4" xfId="52818" xr:uid="{FA57C54B-AAD5-4E69-9D57-F39283CEC7CC}"/>
    <cellStyle name="40% - uthevingsfarge 4 43_4Q16" xfId="19746" xr:uid="{592363D4-593E-4DAB-AAFA-66577FCDB47E}"/>
    <cellStyle name="40% - uthevingsfarge 4 44" xfId="19747" xr:uid="{395B28D4-AB08-4B68-A3E9-55F75B3932A7}"/>
    <cellStyle name="40% - uthevingsfarge 4 44 2" xfId="19748" xr:uid="{4FE7FE21-6881-406E-BBD1-B753C59CF679}"/>
    <cellStyle name="40% - uthevingsfarge 4 44 2 2" xfId="19749" xr:uid="{27AA852A-EB7A-4A99-8C46-DCA105F61088}"/>
    <cellStyle name="40% - uthevingsfarge 4 44 2 3" xfId="52819" xr:uid="{5CAC3A94-2AB9-4FFE-9DC6-82E57BA1F45F}"/>
    <cellStyle name="40% - uthevingsfarge 4 44 2_AVA DVA EL" xfId="19750" xr:uid="{9DB8E9F9-E9AA-4835-82D1-4FD6F8234827}"/>
    <cellStyle name="40% - uthevingsfarge 4 44 3" xfId="19751" xr:uid="{71D00985-5195-4000-9552-EE829F3569ED}"/>
    <cellStyle name="40% - uthevingsfarge 4 44 4" xfId="52820" xr:uid="{8393968C-4E8A-4111-88F1-A3AFC874277E}"/>
    <cellStyle name="40% - uthevingsfarge 4 44_4Q16" xfId="19752" xr:uid="{4C7B58EE-21D5-401F-93F4-E778E4F8744B}"/>
    <cellStyle name="40% - uthevingsfarge 4 45" xfId="19753" xr:uid="{87ABE45C-652D-4C79-A952-946E827CCF0A}"/>
    <cellStyle name="40% - uthevingsfarge 4 45 2" xfId="19754" xr:uid="{28D91D6C-FFE0-4A51-ABF0-EA01B421EAC8}"/>
    <cellStyle name="40% - uthevingsfarge 4 45 2 2" xfId="19755" xr:uid="{E73C0F68-6921-4479-8DC0-2D3A1423270C}"/>
    <cellStyle name="40% - uthevingsfarge 4 45 2 3" xfId="52821" xr:uid="{08E5A52D-7FBF-4F81-9C6B-25AF97E9CABD}"/>
    <cellStyle name="40% - uthevingsfarge 4 45 2_AVA DVA EL" xfId="19756" xr:uid="{85E36770-E9D9-44EF-A059-8C16B806F8A9}"/>
    <cellStyle name="40% - uthevingsfarge 4 45 3" xfId="19757" xr:uid="{9D710844-49BC-488B-A7FF-DF481A4EA1AE}"/>
    <cellStyle name="40% - uthevingsfarge 4 45 4" xfId="52822" xr:uid="{CFF45DB8-1B69-4764-8F89-B0FD4AA5792D}"/>
    <cellStyle name="40% - uthevingsfarge 4 45_4Q16" xfId="19758" xr:uid="{B66EF1C1-7FA8-402F-A559-D0511AF7576C}"/>
    <cellStyle name="40% - uthevingsfarge 4 46" xfId="19759" xr:uid="{760CA8CC-4655-4BEC-8FBC-2C3486813680}"/>
    <cellStyle name="40% - uthevingsfarge 4 46 2" xfId="19760" xr:uid="{7DFFBB4D-B920-49FE-ACC0-88AC03909541}"/>
    <cellStyle name="40% - uthevingsfarge 4 46 2 2" xfId="19761" xr:uid="{6154574D-B671-4C25-862F-E308085ABAC9}"/>
    <cellStyle name="40% - uthevingsfarge 4 46 2 3" xfId="52823" xr:uid="{1387BEBA-D16D-455F-846E-C4CA99281B3B}"/>
    <cellStyle name="40% - uthevingsfarge 4 46 2_AVA DVA EL" xfId="19762" xr:uid="{EE3086BA-BC55-4B27-852E-E9FACEF92681}"/>
    <cellStyle name="40% - uthevingsfarge 4 46 3" xfId="19763" xr:uid="{25ECBC10-5BE6-47DA-91DB-DCC6C7AAC5ED}"/>
    <cellStyle name="40% - uthevingsfarge 4 46 4" xfId="52824" xr:uid="{B102D15B-E32F-4B72-A44B-3CE3528F93CD}"/>
    <cellStyle name="40% - uthevingsfarge 4 46_4Q16" xfId="19764" xr:uid="{84FF2411-0928-4463-833B-DA0AF2802818}"/>
    <cellStyle name="40% - uthevingsfarge 4 47" xfId="19765" xr:uid="{3381E970-A59C-45A5-BB73-61E7140495F3}"/>
    <cellStyle name="40% - uthevingsfarge 4 47 2" xfId="19766" xr:uid="{C84133A2-18B9-4ADC-834C-CAEA29797993}"/>
    <cellStyle name="40% - uthevingsfarge 4 47 2 2" xfId="19767" xr:uid="{B31A537C-7859-4608-8745-B84F58D6E916}"/>
    <cellStyle name="40% - uthevingsfarge 4 47 2 3" xfId="52825" xr:uid="{D9AD5D35-C60D-4206-A165-11E52D968F1E}"/>
    <cellStyle name="40% - uthevingsfarge 4 47 2_AVA DVA EL" xfId="19768" xr:uid="{046F9330-6427-42D4-B949-7A74E515B77B}"/>
    <cellStyle name="40% - uthevingsfarge 4 47 3" xfId="19769" xr:uid="{17835F46-4EAC-499A-99E9-441542481927}"/>
    <cellStyle name="40% - uthevingsfarge 4 47 4" xfId="52826" xr:uid="{C60A774C-9F43-416D-8FFB-5AC45BEDAB4A}"/>
    <cellStyle name="40% - uthevingsfarge 4 47_4Q16" xfId="19770" xr:uid="{B6AE570F-3851-46F4-85C1-8EB21C410BEF}"/>
    <cellStyle name="40% - uthevingsfarge 4 48" xfId="19771" xr:uid="{7A98D061-6C64-4360-9AB0-6A250CE87562}"/>
    <cellStyle name="40% - uthevingsfarge 4 48 2" xfId="19772" xr:uid="{F0B0B06B-2B83-4CCB-972A-CD5E6346E509}"/>
    <cellStyle name="40% - uthevingsfarge 4 48 2 2" xfId="19773" xr:uid="{F1E938BE-920D-4470-90D0-BC0486E48B0A}"/>
    <cellStyle name="40% - uthevingsfarge 4 48 2 3" xfId="52827" xr:uid="{4F68DBCB-C99C-4BF8-A7B5-6AF3A4102158}"/>
    <cellStyle name="40% - uthevingsfarge 4 48 2_AVA DVA EL" xfId="19774" xr:uid="{069A56EC-0A1E-4763-A18F-CEAA908CEE1E}"/>
    <cellStyle name="40% - uthevingsfarge 4 48 3" xfId="19775" xr:uid="{7E26F5B2-CEB9-4CFD-B7CF-A670E5B2ED44}"/>
    <cellStyle name="40% - uthevingsfarge 4 48 4" xfId="52828" xr:uid="{05A58524-C5B7-4449-90FA-9B3227DBBCCA}"/>
    <cellStyle name="40% - uthevingsfarge 4 48_4Q16" xfId="19776" xr:uid="{409D76A3-6DB8-4EAE-A819-5EBC1BA370DD}"/>
    <cellStyle name="40% - uthevingsfarge 4 49" xfId="19777" xr:uid="{7E05B66E-AE96-4C79-A930-F0E9D1B256F8}"/>
    <cellStyle name="40% - uthevingsfarge 4 49 2" xfId="19778" xr:uid="{45FA4BA2-9A9D-43FE-AE3A-4F350670E6C6}"/>
    <cellStyle name="40% - uthevingsfarge 4 49 2 2" xfId="19779" xr:uid="{DC61FD92-DA8E-4B92-9707-4D86ED6E43EC}"/>
    <cellStyle name="40% - uthevingsfarge 4 49 2 3" xfId="52829" xr:uid="{AC057B87-BAB6-4C1F-8EC8-153DC0391370}"/>
    <cellStyle name="40% - uthevingsfarge 4 49 2_AVA DVA EL" xfId="19780" xr:uid="{309C1F45-7A0D-4D46-966C-F9CCE9116254}"/>
    <cellStyle name="40% - uthevingsfarge 4 49 3" xfId="19781" xr:uid="{B7F46A18-D82E-47B5-BD93-4C66EF15E456}"/>
    <cellStyle name="40% - uthevingsfarge 4 49 4" xfId="52830" xr:uid="{3C4B0267-1A22-4C43-8688-E8FE2F40BF8A}"/>
    <cellStyle name="40% - uthevingsfarge 4 49_4Q16" xfId="19782" xr:uid="{54195474-6AF9-4F8D-8CCA-024DB8A6B3A3}"/>
    <cellStyle name="40% - uthevingsfarge 4 5" xfId="5626" xr:uid="{D0089C67-4F9D-4017-8844-601C060706DD}"/>
    <cellStyle name="40% - uthevingsfarge 4 5 10" xfId="41097" xr:uid="{C7A2251D-A810-486F-83A5-41D46E269E4D}"/>
    <cellStyle name="40% - uthevingsfarge 4 5 2" xfId="5627" xr:uid="{A27FAC5C-14C7-4092-851D-814308C75533}"/>
    <cellStyle name="40% - uthevingsfarge 4 5 2 2" xfId="5628" xr:uid="{2A6A01DD-BC29-4BF2-80D2-2BF88DA333D9}"/>
    <cellStyle name="40% - uthevingsfarge 4 5 2 2 2" xfId="5629" xr:uid="{C909BF0A-B052-46AC-988F-C6E00556D645}"/>
    <cellStyle name="40% - uthevingsfarge 4 5 2 2_3. Chng in credit spreads" xfId="5630" xr:uid="{FBE3DAA0-F4A5-45F1-82B9-455B9969DC5F}"/>
    <cellStyle name="40% - uthevingsfarge 4 5 2 3" xfId="5631" xr:uid="{AB04E6E5-10F1-4AA6-92F3-B885785B99EB}"/>
    <cellStyle name="40% - uthevingsfarge 4 5 2 3 2" xfId="5632" xr:uid="{066F5BAF-863D-4E15-919D-EF341452E3E3}"/>
    <cellStyle name="40% - uthevingsfarge 4 5 2 3_3. Chng in credit spreads" xfId="5633" xr:uid="{4DFA6F01-38C5-4317-9A07-F141BB37D741}"/>
    <cellStyle name="40% - uthevingsfarge 4 5 2 4" xfId="5634" xr:uid="{3F41C358-B735-436F-849E-75641A4959E1}"/>
    <cellStyle name="40% - uthevingsfarge 4 5 2 5" xfId="41098" xr:uid="{6760081A-8C09-432F-9969-E489D46FCAE9}"/>
    <cellStyle name="40% - uthevingsfarge 4 5 2 6" xfId="41099" xr:uid="{99DDD0F4-AADC-4A48-A0F6-D941A7CA0A54}"/>
    <cellStyle name="40% - uthevingsfarge 4 5 2 7" xfId="41100" xr:uid="{D4230FD5-6CD3-4FF9-B904-FEC476B5117A}"/>
    <cellStyle name="40% - uthevingsfarge 4 5 2 8" xfId="41101" xr:uid="{0235253F-5C32-4B2C-948A-845A8ABD3D1E}"/>
    <cellStyle name="40% - uthevingsfarge 4 5 2 9" xfId="41102" xr:uid="{D04BD308-79B3-44E3-B145-AB3335FD3A8F}"/>
    <cellStyle name="40% - uthevingsfarge 4 5 2_3. Chng in credit spreads" xfId="5635" xr:uid="{78AD55C7-80B8-4CA4-AB87-2A6E24684299}"/>
    <cellStyle name="40% - uthevingsfarge 4 5 3" xfId="5636" xr:uid="{2E3C5F4D-4B6A-48FD-A271-36D48DEBC20D}"/>
    <cellStyle name="40% - uthevingsfarge 4 5 3 2" xfId="5637" xr:uid="{C1E66CC5-92B0-4962-9163-1A73458DAAD0}"/>
    <cellStyle name="40% - uthevingsfarge 4 5 3_3. Chng in credit spreads" xfId="5638" xr:uid="{86B5FC26-97B3-4755-8A9B-9473A014295C}"/>
    <cellStyle name="40% - uthevingsfarge 4 5 4" xfId="5639" xr:uid="{44A6ACC4-E5E9-4366-8303-D48113C37B28}"/>
    <cellStyle name="40% - uthevingsfarge 4 5 4 2" xfId="5640" xr:uid="{31D30BA1-1729-467E-980F-929BE904E671}"/>
    <cellStyle name="40% - uthevingsfarge 4 5 4_3. Chng in credit spreads" xfId="5641" xr:uid="{CFFBF8C5-4BC2-4A49-9D75-8114EFE7A35B}"/>
    <cellStyle name="40% - uthevingsfarge 4 5 5" xfId="5642" xr:uid="{C7609EC9-DE70-4F92-B5C7-7D72ECE1ADD7}"/>
    <cellStyle name="40% - uthevingsfarge 4 5 6" xfId="41103" xr:uid="{6DE5F74F-7CC4-4848-95AE-EFDAC46C2195}"/>
    <cellStyle name="40% - uthevingsfarge 4 5 7" xfId="41104" xr:uid="{9AA167F1-8D3B-4325-B8B2-AC119654C396}"/>
    <cellStyle name="40% - uthevingsfarge 4 5 8" xfId="41105" xr:uid="{B45A2602-64F8-453F-B903-75010DF96726}"/>
    <cellStyle name="40% - uthevingsfarge 4 5 9" xfId="41106" xr:uid="{F1967BAC-93C1-470B-95AF-9A9277727EC4}"/>
    <cellStyle name="40% - uthevingsfarge 4 5_3. Chng in credit spreads" xfId="5643" xr:uid="{3ED5AFF3-B3F7-4AAD-959E-D6EA693389E8}"/>
    <cellStyle name="40% - uthevingsfarge 4 50" xfId="19783" xr:uid="{C23DD3BE-79BD-41A5-942C-43DCEF213FE9}"/>
    <cellStyle name="40% - uthevingsfarge 4 50 2" xfId="19784" xr:uid="{02341A1C-0086-471B-813D-9F652E298A0B}"/>
    <cellStyle name="40% - uthevingsfarge 4 50 2 2" xfId="19785" xr:uid="{86D79FBE-53D0-47A4-A95C-C53CD74820F3}"/>
    <cellStyle name="40% - uthevingsfarge 4 50 2 3" xfId="52831" xr:uid="{991B5BF2-BB7B-427E-8AF1-DF34A24B9597}"/>
    <cellStyle name="40% - uthevingsfarge 4 50 2_AVA DVA EL" xfId="19786" xr:uid="{6E0516E1-C2A7-48D1-B864-AED3485C4273}"/>
    <cellStyle name="40% - uthevingsfarge 4 50 3" xfId="19787" xr:uid="{7CC2B008-5123-42DD-ACE5-63DAD93E6852}"/>
    <cellStyle name="40% - uthevingsfarge 4 50 4" xfId="52832" xr:uid="{C5C8DA2F-91AE-4603-9F41-B9F4E3F7389D}"/>
    <cellStyle name="40% - uthevingsfarge 4 50_4Q16" xfId="19788" xr:uid="{E2E0F174-2708-4DE4-A393-1E30F631FAD0}"/>
    <cellStyle name="40% - uthevingsfarge 4 51" xfId="19789" xr:uid="{F0B71FD4-A649-4C15-88CB-F6030B50E61F}"/>
    <cellStyle name="40% - uthevingsfarge 4 51 2" xfId="19790" xr:uid="{71AAAF48-34A0-4BC5-B7C8-5E9BD87B970D}"/>
    <cellStyle name="40% - uthevingsfarge 4 51 2 2" xfId="19791" xr:uid="{C06B0AF6-5D22-48D8-9C60-6EC998A6B879}"/>
    <cellStyle name="40% - uthevingsfarge 4 51 2 3" xfId="52833" xr:uid="{A5587F09-ED0A-444F-8841-D41FB30BBF43}"/>
    <cellStyle name="40% - uthevingsfarge 4 51 2_AVA DVA EL" xfId="19792" xr:uid="{44ADF869-1D58-4772-B6C6-72B1558ACA60}"/>
    <cellStyle name="40% - uthevingsfarge 4 51 3" xfId="19793" xr:uid="{720BACE2-A7A3-439D-A67E-0E9329FE1F81}"/>
    <cellStyle name="40% - uthevingsfarge 4 51 4" xfId="52834" xr:uid="{05BF2F26-C8F2-49E6-B8DF-0F7952B76441}"/>
    <cellStyle name="40% - uthevingsfarge 4 51_4Q16" xfId="19794" xr:uid="{B901B332-C69D-406C-960E-6519DD0D82C5}"/>
    <cellStyle name="40% - uthevingsfarge 4 52" xfId="19795" xr:uid="{2D3F7F85-3FB1-4F77-9564-FE4BA118837C}"/>
    <cellStyle name="40% - uthevingsfarge 4 52 2" xfId="19796" xr:uid="{9BB0DD01-6DBB-4CCF-B2B9-C78EC560F0DB}"/>
    <cellStyle name="40% - uthevingsfarge 4 52 2 2" xfId="19797" xr:uid="{8695104B-A9A4-4F56-B3A8-8AB7DB00A1B0}"/>
    <cellStyle name="40% - uthevingsfarge 4 52 2 3" xfId="52835" xr:uid="{DFB6AA7E-5E2C-4A36-A1B5-E80B0F1BC9E1}"/>
    <cellStyle name="40% - uthevingsfarge 4 52 2_AVA DVA EL" xfId="19798" xr:uid="{2E843A7E-8845-461F-9395-C8B27A7723FD}"/>
    <cellStyle name="40% - uthevingsfarge 4 52 3" xfId="19799" xr:uid="{34BA7CAA-2752-4BE5-9F77-6FA29B5320E4}"/>
    <cellStyle name="40% - uthevingsfarge 4 52 4" xfId="52836" xr:uid="{FE1A71C0-9124-4275-AB44-0D96D1434949}"/>
    <cellStyle name="40% - uthevingsfarge 4 52_4Q16" xfId="19800" xr:uid="{E3C9F38C-E11D-477E-A934-90D3EBA26AFA}"/>
    <cellStyle name="40% - uthevingsfarge 4 53" xfId="19801" xr:uid="{1E49D3EB-6CCC-496B-9744-CB7A77BC2966}"/>
    <cellStyle name="40% - uthevingsfarge 4 53 2" xfId="19802" xr:uid="{BB1A4FB7-A446-4CFC-A71B-54E50444A4D8}"/>
    <cellStyle name="40% - uthevingsfarge 4 53 2 2" xfId="19803" xr:uid="{5FD2E9D1-B8C2-41DD-BBFF-15EA7E88BEB3}"/>
    <cellStyle name="40% - uthevingsfarge 4 53 2 3" xfId="52837" xr:uid="{5F9A8583-454B-4CAC-8A86-74BE3B3B8809}"/>
    <cellStyle name="40% - uthevingsfarge 4 53 2_AVA DVA EL" xfId="19804" xr:uid="{FAAA1851-31BD-46D2-8468-45F96DA4EE89}"/>
    <cellStyle name="40% - uthevingsfarge 4 53 3" xfId="19805" xr:uid="{CF148253-F3D7-44AB-80D4-7E449EFB6E45}"/>
    <cellStyle name="40% - uthevingsfarge 4 53 4" xfId="52838" xr:uid="{C94F89C5-0B7D-41EA-A04C-4D0E7C84E4AD}"/>
    <cellStyle name="40% - uthevingsfarge 4 53_4Q16" xfId="19806" xr:uid="{E282B16F-71D8-49F7-8AFE-D230E72BAED1}"/>
    <cellStyle name="40% - uthevingsfarge 4 54" xfId="19807" xr:uid="{06CDF027-8C22-40FD-87B3-67BF14821D23}"/>
    <cellStyle name="40% - uthevingsfarge 4 54 2" xfId="19808" xr:uid="{D5A4DA0B-0066-4CA2-A633-D97DF7A7F34B}"/>
    <cellStyle name="40% - uthevingsfarge 4 54 2 2" xfId="19809" xr:uid="{28683498-E195-48C8-BE58-3358285DFB92}"/>
    <cellStyle name="40% - uthevingsfarge 4 54 2 3" xfId="52839" xr:uid="{56DCEFC5-EB84-49C4-A7EF-DB76931944BC}"/>
    <cellStyle name="40% - uthevingsfarge 4 54 2_AVA DVA EL" xfId="19810" xr:uid="{2C8C2FCF-FCF5-4267-AEAC-0A1C304F5C6D}"/>
    <cellStyle name="40% - uthevingsfarge 4 54 3" xfId="19811" xr:uid="{ED42D98E-1178-4545-A736-8E80BB8ED289}"/>
    <cellStyle name="40% - uthevingsfarge 4 54 4" xfId="52840" xr:uid="{7484FD25-D956-4E74-A241-322731A92548}"/>
    <cellStyle name="40% - uthevingsfarge 4 54_4Q16" xfId="19812" xr:uid="{21C60B5C-B1EB-45FC-BDC5-5B8D1A252A14}"/>
    <cellStyle name="40% - uthevingsfarge 4 55" xfId="19813" xr:uid="{36458D9A-08C3-4208-ADC2-64B1AD12840A}"/>
    <cellStyle name="40% - uthevingsfarge 4 55 2" xfId="19814" xr:uid="{D9522B5A-BF7A-44DB-876E-5B4C6F77848D}"/>
    <cellStyle name="40% - uthevingsfarge 4 55 2 2" xfId="19815" xr:uid="{96407860-A140-4E31-9DA2-A1EBE5EE553D}"/>
    <cellStyle name="40% - uthevingsfarge 4 55 2 3" xfId="52841" xr:uid="{746B4F94-6AA2-43A8-A5FA-73F4B1812FCB}"/>
    <cellStyle name="40% - uthevingsfarge 4 55 2_AVA DVA EL" xfId="19816" xr:uid="{EEE3F600-CB2A-4FB1-BF79-FCAD6118F062}"/>
    <cellStyle name="40% - uthevingsfarge 4 55 3" xfId="19817" xr:uid="{717C499C-95BE-47B1-9B1A-AABC53ADB8F5}"/>
    <cellStyle name="40% - uthevingsfarge 4 55 4" xfId="52842" xr:uid="{2EF1E984-076E-434A-9DCB-8FCD7ED0BB77}"/>
    <cellStyle name="40% - uthevingsfarge 4 55_4Q16" xfId="19818" xr:uid="{5CF065C5-3ECC-48B6-8CD3-DE773BC10445}"/>
    <cellStyle name="40% - uthevingsfarge 4 56" xfId="19819" xr:uid="{12475D5D-97E0-452F-AE37-B575218564DE}"/>
    <cellStyle name="40% - uthevingsfarge 4 56 2" xfId="19820" xr:uid="{BCF7E31C-C59F-4D48-BC57-88B83B2B3C62}"/>
    <cellStyle name="40% - uthevingsfarge 4 56 2 2" xfId="19821" xr:uid="{F35FAAD4-48E3-4637-B9D7-FF951D263AA4}"/>
    <cellStyle name="40% - uthevingsfarge 4 56 2 3" xfId="52843" xr:uid="{16D63E61-49FC-40E6-8925-741CA1A6B08E}"/>
    <cellStyle name="40% - uthevingsfarge 4 56 2_AVA DVA EL" xfId="19822" xr:uid="{2B731BDA-276C-422A-B9D0-D769E0BC8C6A}"/>
    <cellStyle name="40% - uthevingsfarge 4 56 3" xfId="19823" xr:uid="{E7C90298-DA16-478C-A861-08376568A300}"/>
    <cellStyle name="40% - uthevingsfarge 4 56 4" xfId="52844" xr:uid="{D82FD51A-F6B1-4098-A40F-870ECCFACF23}"/>
    <cellStyle name="40% - uthevingsfarge 4 56_4Q16" xfId="19824" xr:uid="{63210C1E-86F3-48B3-833E-244BF05F91B0}"/>
    <cellStyle name="40% - uthevingsfarge 4 57" xfId="19825" xr:uid="{64C49A62-3B39-4C60-8399-9EFB810BF9D1}"/>
    <cellStyle name="40% - uthevingsfarge 4 57 2" xfId="19826" xr:uid="{D85521D5-B0E2-43FE-8AF6-B52DF8D38175}"/>
    <cellStyle name="40% - uthevingsfarge 4 57 2 2" xfId="19827" xr:uid="{9B0B1E08-63B2-4312-B861-5CF936C1750F}"/>
    <cellStyle name="40% - uthevingsfarge 4 57 2 3" xfId="52845" xr:uid="{7BFC7AD1-D584-4237-A05F-1FC968D7B250}"/>
    <cellStyle name="40% - uthevingsfarge 4 57 2_AVA DVA EL" xfId="19828" xr:uid="{ACE8A6BD-E2CF-4C90-A7E3-DB918CBECB7A}"/>
    <cellStyle name="40% - uthevingsfarge 4 57 3" xfId="19829" xr:uid="{BCE80EEC-EF4C-4288-9BE1-413C63C7D27F}"/>
    <cellStyle name="40% - uthevingsfarge 4 57 4" xfId="52846" xr:uid="{9CAC9E69-03AF-4E32-AC0C-AC437516D4F8}"/>
    <cellStyle name="40% - uthevingsfarge 4 57_4Q16" xfId="19830" xr:uid="{6A882325-AC5A-4996-BA24-32D8E9172469}"/>
    <cellStyle name="40% - uthevingsfarge 4 58" xfId="19831" xr:uid="{2A3DA439-5383-4982-A40D-257612EEB038}"/>
    <cellStyle name="40% - uthevingsfarge 4 58 2" xfId="19832" xr:uid="{D33C5B69-18A6-4FA4-BE4E-564D6DF27160}"/>
    <cellStyle name="40% - uthevingsfarge 4 58 2 2" xfId="19833" xr:uid="{B209F472-020E-4AB7-9598-B373DC5BF728}"/>
    <cellStyle name="40% - uthevingsfarge 4 58 2 3" xfId="52847" xr:uid="{38E87755-970F-4553-A1B8-BA17D155FCF3}"/>
    <cellStyle name="40% - uthevingsfarge 4 58 2_AVA DVA EL" xfId="19834" xr:uid="{84127E94-F33E-4680-973C-7360F90D41D8}"/>
    <cellStyle name="40% - uthevingsfarge 4 58 3" xfId="19835" xr:uid="{4B57886C-9B37-481D-91A4-A070E0B05D79}"/>
    <cellStyle name="40% - uthevingsfarge 4 58 4" xfId="52848" xr:uid="{CB81B494-1626-4864-9C79-CC548FB6AC1D}"/>
    <cellStyle name="40% - uthevingsfarge 4 58_4Q16" xfId="19836" xr:uid="{EED1A005-F56D-462A-A4A5-5ECCB08896ED}"/>
    <cellStyle name="40% - uthevingsfarge 4 59" xfId="19837" xr:uid="{954677A5-3410-465C-8CC7-1405E23E23C0}"/>
    <cellStyle name="40% - uthevingsfarge 4 59 2" xfId="19838" xr:uid="{255C98A0-D31D-4829-9766-FC87EC662156}"/>
    <cellStyle name="40% - uthevingsfarge 4 59 2 2" xfId="19839" xr:uid="{A7D562C8-2A5D-4C8E-AA3C-79C0E57E06E7}"/>
    <cellStyle name="40% - uthevingsfarge 4 59 2 3" xfId="52849" xr:uid="{F5BAACDB-F67D-4C98-A18D-81169D101CF1}"/>
    <cellStyle name="40% - uthevingsfarge 4 59 2_AVA DVA EL" xfId="19840" xr:uid="{8E51E854-C56C-48D0-A757-CD3D318E7887}"/>
    <cellStyle name="40% - uthevingsfarge 4 59 3" xfId="19841" xr:uid="{45DACCB6-075B-424A-8CA6-413605F6EF7F}"/>
    <cellStyle name="40% - uthevingsfarge 4 59 4" xfId="52850" xr:uid="{386957C7-77D0-4EED-A57F-728B1B1F3B93}"/>
    <cellStyle name="40% - uthevingsfarge 4 59_4Q16" xfId="19842" xr:uid="{93DEAB29-BFB1-47D6-896C-3D9C4332EDB0}"/>
    <cellStyle name="40% - uthevingsfarge 4 6" xfId="5644" xr:uid="{4EC0F2BA-0F98-4DC4-A1F6-E7BFB22EDEFE}"/>
    <cellStyle name="40% - uthevingsfarge 4 6 2" xfId="5645" xr:uid="{E1A4632A-16C1-4A37-9036-04BEC21785FB}"/>
    <cellStyle name="40% - uthevingsfarge 4 6 2 2" xfId="5646" xr:uid="{563F8009-C629-42D1-9A57-B1959F090ACB}"/>
    <cellStyle name="40% - uthevingsfarge 4 6 2 3" xfId="41107" xr:uid="{A2350845-4E7B-422E-9C4B-B716FB1C7471}"/>
    <cellStyle name="40% - uthevingsfarge 4 6 2_3. Chng in credit spreads" xfId="5647" xr:uid="{12DB9A4D-A824-41AC-BDA1-0F028F04CF4E}"/>
    <cellStyle name="40% - uthevingsfarge 4 6 3" xfId="5648" xr:uid="{436C2736-88F1-48B7-BA80-7950844EE6BF}"/>
    <cellStyle name="40% - uthevingsfarge 4 6 3 2" xfId="5649" xr:uid="{105DAAA0-4CE5-4876-ADAB-3DF99751AE9C}"/>
    <cellStyle name="40% - uthevingsfarge 4 6 3_3. Chng in credit spreads" xfId="5650" xr:uid="{3831368A-53B0-4C8F-BBE9-06420409F47E}"/>
    <cellStyle name="40% - uthevingsfarge 4 6 4" xfId="5651" xr:uid="{055F1AB9-B717-48E8-BEE0-A6E9A69AC179}"/>
    <cellStyle name="40% - uthevingsfarge 4 6 5" xfId="19843" xr:uid="{72DCB3E4-1ADF-4213-890D-0DD23F6B76F0}"/>
    <cellStyle name="40% - uthevingsfarge 4 6 6" xfId="41108" xr:uid="{BD198BF1-DAB6-4A0B-8433-8385D3FAD36D}"/>
    <cellStyle name="40% - uthevingsfarge 4 6 7" xfId="41109" xr:uid="{AD2925DB-4694-4D19-8DEA-7B07FBF7EC91}"/>
    <cellStyle name="40% - uthevingsfarge 4 6 8" xfId="41110" xr:uid="{8BED6837-C564-4B58-A992-63411EE4B46F}"/>
    <cellStyle name="40% - uthevingsfarge 4 6 9" xfId="41111" xr:uid="{E854E130-49E1-4210-A22C-DBF02BA1B75D}"/>
    <cellStyle name="40% - uthevingsfarge 4 6_3. Chng in credit spreads" xfId="5652" xr:uid="{59DAC71C-ACBA-4D6B-B44B-EB758AD97D76}"/>
    <cellStyle name="40% - uthevingsfarge 4 60" xfId="19844" xr:uid="{0CE17470-BBE8-4BF1-94A3-7C46B4F5952F}"/>
    <cellStyle name="40% - uthevingsfarge 4 60 2" xfId="19845" xr:uid="{8A6E1CD6-4462-4120-BB0B-6C4A7CCA9F87}"/>
    <cellStyle name="40% - uthevingsfarge 4 60 3" xfId="19846" xr:uid="{25DD921F-8622-4FD9-998E-005B9C0D639F}"/>
    <cellStyle name="40% - uthevingsfarge 4 60_AVA DVA EL" xfId="19847" xr:uid="{AE943EC3-99B0-4C87-8407-4754837D5445}"/>
    <cellStyle name="40% - uthevingsfarge 4 61" xfId="19848" xr:uid="{905C8ACD-0DAB-475A-932F-D472D9CBE074}"/>
    <cellStyle name="40% - uthevingsfarge 4 61 2" xfId="19849" xr:uid="{708F6EE9-D504-4336-A5E6-49C1F0817A6B}"/>
    <cellStyle name="40% - uthevingsfarge 4 61 3" xfId="19850" xr:uid="{26C41171-9981-488C-8F76-BE14835E1B7F}"/>
    <cellStyle name="40% - uthevingsfarge 4 61_AVA DVA EL" xfId="19851" xr:uid="{5B918929-6A16-4AD6-9D9E-747574CBC8A8}"/>
    <cellStyle name="40% - uthevingsfarge 4 62" xfId="19852" xr:uid="{1FA4BF1A-BB10-4D6E-832A-1564F6C3FC53}"/>
    <cellStyle name="40% - uthevingsfarge 4 62 2" xfId="19853" xr:uid="{EC36BE24-F9BF-40A3-B72D-07C75246E108}"/>
    <cellStyle name="40% - uthevingsfarge 4 62_AVA DVA EL" xfId="19854" xr:uid="{26F5A107-38F5-47EC-A719-AE24CED5C4F7}"/>
    <cellStyle name="40% - uthevingsfarge 4 63" xfId="19855" xr:uid="{C80EA712-47A6-4A2E-A689-6A3A892F93AB}"/>
    <cellStyle name="40% - uthevingsfarge 4 64" xfId="19856" xr:uid="{1773EE51-749A-4C50-9E87-1C8FB47B132B}"/>
    <cellStyle name="40% - uthevingsfarge 4 65" xfId="19857" xr:uid="{73FACA90-9434-4F4E-A12F-4DACC07D7E21}"/>
    <cellStyle name="40% - uthevingsfarge 4 66" xfId="19858" xr:uid="{AD8320D4-A2E1-4C0F-B3A1-DFB10ED3FB76}"/>
    <cellStyle name="40% - uthevingsfarge 4 67" xfId="52851" xr:uid="{6F6A0553-DB74-42D3-B1C1-AFDB8FAEDAF3}"/>
    <cellStyle name="40% - uthevingsfarge 4 68" xfId="52852" xr:uid="{BFFC23E1-9236-4A60-9EF6-99E77403BD6E}"/>
    <cellStyle name="40% - uthevingsfarge 4 69" xfId="52853" xr:uid="{D7783125-E802-4E6E-B835-0A3C0D6C546C}"/>
    <cellStyle name="40% - uthevingsfarge 4 7" xfId="5653" xr:uid="{E827893D-9F08-481F-9F38-B824F6B8FA85}"/>
    <cellStyle name="40% - uthevingsfarge 4 7 2" xfId="5654" xr:uid="{AAF15518-5A4F-4F7E-941F-7914EB77F797}"/>
    <cellStyle name="40% - uthevingsfarge 4 7 2 2" xfId="19859" xr:uid="{75571A52-E58A-42D7-88C3-F2B4E7CCA904}"/>
    <cellStyle name="40% - uthevingsfarge 4 7 2 3" xfId="52854" xr:uid="{9B83B883-40A8-404E-BCE1-3A34F66C7720}"/>
    <cellStyle name="40% - uthevingsfarge 4 7 2_AVA DVA EL" xfId="19860" xr:uid="{9CDD527F-814C-40B9-B7B4-9FD4CC6F5B8C}"/>
    <cellStyle name="40% - uthevingsfarge 4 7 3" xfId="19861" xr:uid="{6CB862F6-404D-4EA5-85AD-7AF7AFD8E348}"/>
    <cellStyle name="40% - uthevingsfarge 4 7 3 2" xfId="19862" xr:uid="{2CCC6864-43B1-425B-9006-CF97450A419D}"/>
    <cellStyle name="40% - uthevingsfarge 4 7 3_AVA DVA EL" xfId="19863" xr:uid="{A9B04B29-C320-4ABB-B5D4-2FABC3FA73EE}"/>
    <cellStyle name="40% - uthevingsfarge 4 7 4" xfId="19864" xr:uid="{EA2149D1-35BF-4D36-AB21-7D3DD5184CB8}"/>
    <cellStyle name="40% - uthevingsfarge 4 7 5" xfId="19865" xr:uid="{6ED3676D-E5AD-4554-88DD-99F9E421F590}"/>
    <cellStyle name="40% - uthevingsfarge 4 7_3. Chng in credit spreads" xfId="5655" xr:uid="{BDC58630-8115-4F39-A09B-25B29A8E8C49}"/>
    <cellStyle name="40% - uthevingsfarge 4 70" xfId="52855" xr:uid="{45E38899-528A-427E-B500-F1B6EDCB1D64}"/>
    <cellStyle name="40% - uthevingsfarge 4 71" xfId="52856" xr:uid="{209F3FC2-D3D5-499B-A4D7-2BDB92A1137B}"/>
    <cellStyle name="40% - uthevingsfarge 4 72" xfId="52857" xr:uid="{119627C1-4E62-4F6A-84A0-9412CE3F795A}"/>
    <cellStyle name="40% - uthevingsfarge 4 73" xfId="52858" xr:uid="{FB775B70-07F7-4DCD-873E-D1FF46A9394E}"/>
    <cellStyle name="40% - uthevingsfarge 4 74" xfId="52859" xr:uid="{F62D0B43-3CC5-458C-B3E9-AADB39CC5631}"/>
    <cellStyle name="40% - uthevingsfarge 4 75" xfId="52860" xr:uid="{B2254DEF-217C-47BD-BB77-2407C6C376A3}"/>
    <cellStyle name="40% - uthevingsfarge 4 76" xfId="52861" xr:uid="{D20605AC-ED9B-491C-8745-9ACADE85DDD6}"/>
    <cellStyle name="40% - uthevingsfarge 4 77" xfId="52862" xr:uid="{810FA8CA-5124-4DDB-8213-3E836C262C08}"/>
    <cellStyle name="40% - uthevingsfarge 4 78" xfId="52863" xr:uid="{BFDFBCED-35BB-4791-8A87-FD87AD22387C}"/>
    <cellStyle name="40% - uthevingsfarge 4 79" xfId="52864" xr:uid="{2D36C651-F0E9-418D-9050-73EE7C79F231}"/>
    <cellStyle name="40% - uthevingsfarge 4 8" xfId="5656" xr:uid="{BEEE7454-ACC7-497D-8D28-57E6A284984A}"/>
    <cellStyle name="40% - uthevingsfarge 4 8 2" xfId="5657" xr:uid="{76301034-8B3F-4E6E-86E2-A947DFBF4F44}"/>
    <cellStyle name="40% - uthevingsfarge 4 8 2 2" xfId="19866" xr:uid="{DD34928A-74A7-4265-99C7-0984CD02B792}"/>
    <cellStyle name="40% - uthevingsfarge 4 8 2 3" xfId="52865" xr:uid="{505F6000-C043-4E24-9FE2-FD030B52943B}"/>
    <cellStyle name="40% - uthevingsfarge 4 8 2_AVA DVA EL" xfId="19867" xr:uid="{2FE57958-DC39-4B13-9EB1-2F2E3AE70C55}"/>
    <cellStyle name="40% - uthevingsfarge 4 8 3" xfId="19868" xr:uid="{4A42F726-807A-482F-9D8B-BE9AF8B2AB9C}"/>
    <cellStyle name="40% - uthevingsfarge 4 8 4" xfId="52866" xr:uid="{51292D7A-AE7C-47A4-A827-70D2DE214C7D}"/>
    <cellStyle name="40% - uthevingsfarge 4 8_3. Chng in credit spreads" xfId="5658" xr:uid="{64C4A15F-01DE-4C2A-965D-F9D7B2AE2CAE}"/>
    <cellStyle name="40% - uthevingsfarge 4 80" xfId="52867" xr:uid="{95DCCEB4-E0AE-453C-8CC8-1C5E61BEEE69}"/>
    <cellStyle name="40% - uthevingsfarge 4 81" xfId="52868" xr:uid="{5F3FE2D6-644A-45CC-9631-489427456019}"/>
    <cellStyle name="40% - uthevingsfarge 4 82" xfId="52869" xr:uid="{9F523654-494E-4882-8C79-315B7006A9BE}"/>
    <cellStyle name="40% - uthevingsfarge 4 83" xfId="52870" xr:uid="{17C65873-B2FC-4566-9DC6-2508504FC7F0}"/>
    <cellStyle name="40% - uthevingsfarge 4 84" xfId="52871" xr:uid="{DA49262B-26DA-4EC6-818B-F7D98BF382C3}"/>
    <cellStyle name="40% - uthevingsfarge 4 85" xfId="52872" xr:uid="{DCE4C701-C52F-4B3D-B2A0-F23EAD6547C3}"/>
    <cellStyle name="40% - uthevingsfarge 4 86" xfId="52873" xr:uid="{1E821AD3-D43E-403F-8907-0F6874F529BB}"/>
    <cellStyle name="40% - uthevingsfarge 4 87" xfId="52874" xr:uid="{66B78846-C609-462F-AE34-58BA8B33C7AE}"/>
    <cellStyle name="40% - uthevingsfarge 4 88" xfId="52875" xr:uid="{899AD8A6-5AB9-4BEE-A980-1F1C457D2594}"/>
    <cellStyle name="40% - uthevingsfarge 4 89" xfId="52876" xr:uid="{6D08BC35-D4DD-43F9-A2E0-0ADDA30DACD4}"/>
    <cellStyle name="40% - uthevingsfarge 4 9" xfId="5659" xr:uid="{96AF1B19-4831-4E58-85D7-7397AF66964C}"/>
    <cellStyle name="40% - uthevingsfarge 4 9 2" xfId="19869" xr:uid="{2DFFA37B-F176-418C-A8A6-D9919DC83724}"/>
    <cellStyle name="40% - uthevingsfarge 4 9 2 2" xfId="19870" xr:uid="{63FA66DF-E7BD-4E5B-9E47-2AF3B20AF57F}"/>
    <cellStyle name="40% - uthevingsfarge 4 9 2 3" xfId="52877" xr:uid="{E3AD4834-20A0-4DFF-B392-7DBDBDB5FBCB}"/>
    <cellStyle name="40% - uthevingsfarge 4 9 2_AVA DVA EL" xfId="19871" xr:uid="{11D3F95A-D787-4FAA-ACAB-4CCE11A0FEE5}"/>
    <cellStyle name="40% - uthevingsfarge 4 9 3" xfId="19872" xr:uid="{893CB46C-5CC3-42FF-AE80-7F09A0E6AC5C}"/>
    <cellStyle name="40% - uthevingsfarge 4 9 4" xfId="52878" xr:uid="{BF6EA148-4182-40EE-A1FC-20C9937055CD}"/>
    <cellStyle name="40% - uthevingsfarge 4 9_4Q16" xfId="19873" xr:uid="{853FC831-08FC-4C95-873B-B585428CC9DE}"/>
    <cellStyle name="40% - uthevingsfarge 4 90" xfId="52879" xr:uid="{7B02E24F-68F1-4CE1-850E-C7FDC26950B4}"/>
    <cellStyle name="40% - uthevingsfarge 4 91" xfId="52880" xr:uid="{4B8DF964-57B6-4343-8397-E998A5BF6D29}"/>
    <cellStyle name="40% - uthevingsfarge 4 92" xfId="52881" xr:uid="{07C0F97D-FC44-49F4-84F2-0EE34A976A05}"/>
    <cellStyle name="40% - uthevingsfarge 4 93" xfId="52882" xr:uid="{6BF776F9-06D1-446A-9514-EE6AABD39003}"/>
    <cellStyle name="40% - uthevingsfarge 4 94" xfId="52883" xr:uid="{DE1A7E94-F7E7-4D14-9FB9-022B2574B331}"/>
    <cellStyle name="40% - uthevingsfarge 4 95" xfId="52884" xr:uid="{7B6C82E7-A6A9-40DF-A787-37E2CEBF6E73}"/>
    <cellStyle name="40% - uthevingsfarge 4 96" xfId="52885" xr:uid="{D6904689-7610-427E-B5D2-7F23358E100B}"/>
    <cellStyle name="40% - uthevingsfarge 4 97" xfId="52886" xr:uid="{5B7B3FCC-E666-426F-9EC0-58C0576946C4}"/>
    <cellStyle name="40% - uthevingsfarge 4 98" xfId="52887" xr:uid="{E43F41C8-B200-4228-9357-AE9F4FACF0DB}"/>
    <cellStyle name="40% - uthevingsfarge 4 99" xfId="52888" xr:uid="{5D791FED-7566-4F6C-BD72-3C6363873428}"/>
    <cellStyle name="40% - uthevingsfarge 4_06.05" xfId="44198" xr:uid="{789560AE-98C6-487F-8CE7-AB01F64DEAD7}"/>
    <cellStyle name="40% - uthevingsfarge 5" xfId="5660" xr:uid="{9BB87246-6712-4443-9A19-2F20C6FADD77}"/>
    <cellStyle name="40% - uthevingsfarge 5 10" xfId="5661" xr:uid="{C0414B61-0E90-4640-A65F-8D1A52101EC9}"/>
    <cellStyle name="40% - uthevingsfarge 5 10 2" xfId="19874" xr:uid="{63E033B9-D94A-45BA-BAA1-94CEABEB43BB}"/>
    <cellStyle name="40% - uthevingsfarge 5 10 2 2" xfId="19875" xr:uid="{BC08F8E2-879B-4370-9939-3B4960830D81}"/>
    <cellStyle name="40% - uthevingsfarge 5 10 2 3" xfId="52889" xr:uid="{80149802-30FA-4929-8C86-1314EA2AB319}"/>
    <cellStyle name="40% - uthevingsfarge 5 10 2_AVA DVA EL" xfId="19876" xr:uid="{C944922E-3D30-4943-9CF8-35E426D82442}"/>
    <cellStyle name="40% - uthevingsfarge 5 10 3" xfId="19877" xr:uid="{2495226B-086A-42D8-863B-6E918715146E}"/>
    <cellStyle name="40% - uthevingsfarge 5 10 4" xfId="52890" xr:uid="{C3693B62-20CF-4122-AE1D-A722FE34001C}"/>
    <cellStyle name="40% - uthevingsfarge 5 10_4Q16" xfId="19878" xr:uid="{E32BDA32-C9A4-4AD3-A2E2-3B1527098E1A}"/>
    <cellStyle name="40% - uthevingsfarge 5 100" xfId="52891" xr:uid="{1D5F029C-A27D-4D23-B91C-7AF5BD2D03F1}"/>
    <cellStyle name="40% - uthevingsfarge 5 101" xfId="52892" xr:uid="{9F67CDD2-EE7C-48A3-9837-C9EE76119FEF}"/>
    <cellStyle name="40% - uthevingsfarge 5 102" xfId="52893" xr:uid="{648CA096-96E0-43F3-8C9A-05CE42776723}"/>
    <cellStyle name="40% - uthevingsfarge 5 103" xfId="52894" xr:uid="{867B4DCB-45E4-4A8A-95CA-452C2C752C14}"/>
    <cellStyle name="40% - uthevingsfarge 5 104" xfId="52895" xr:uid="{C9664BB2-0003-4717-B94F-0727DF797329}"/>
    <cellStyle name="40% - uthevingsfarge 5 105" xfId="52896" xr:uid="{AC1FB7E3-D792-4AB5-BBF1-E93EFDC7D314}"/>
    <cellStyle name="40% - uthevingsfarge 5 106" xfId="52897" xr:uid="{8DDEE582-6775-4F5C-8846-29C1E89D56E0}"/>
    <cellStyle name="40% - uthevingsfarge 5 107" xfId="52898" xr:uid="{B2826BFA-50D8-45A9-9C75-12285BD1C8AA}"/>
    <cellStyle name="40% - uthevingsfarge 5 108" xfId="52899" xr:uid="{4BE5E452-449E-4BF9-88DB-540BAEFD2763}"/>
    <cellStyle name="40% - uthevingsfarge 5 109" xfId="52900" xr:uid="{FDB0A7F2-6416-4F4D-87D9-C8DB10FDDFA0}"/>
    <cellStyle name="40% - uthevingsfarge 5 11" xfId="19879" xr:uid="{D3E6755A-62BC-4B17-835F-F0025982B679}"/>
    <cellStyle name="40% - uthevingsfarge 5 11 2" xfId="19880" xr:uid="{0EE7DA71-A2EB-4C4A-A298-F840BF5E46EF}"/>
    <cellStyle name="40% - uthevingsfarge 5 11 2 2" xfId="19881" xr:uid="{DD479D45-847F-4E77-AD3D-C2DEC9BF9635}"/>
    <cellStyle name="40% - uthevingsfarge 5 11 2 3" xfId="52901" xr:uid="{7A26C358-C545-432D-8411-B7B9F8E0EF39}"/>
    <cellStyle name="40% - uthevingsfarge 5 11 2_AVA DVA EL" xfId="19882" xr:uid="{3E128791-B97C-48E5-87BB-11DCADF74128}"/>
    <cellStyle name="40% - uthevingsfarge 5 11 3" xfId="19883" xr:uid="{B66A8AC3-275B-4A94-95CF-E85A84BB18C1}"/>
    <cellStyle name="40% - uthevingsfarge 5 11 4" xfId="52902" xr:uid="{43759CBB-4472-459D-9F63-E1CC2A3FC79D}"/>
    <cellStyle name="40% - uthevingsfarge 5 11_4Q16" xfId="19884" xr:uid="{020F301D-F034-46A0-9075-4DDEFE680BED}"/>
    <cellStyle name="40% - uthevingsfarge 5 110" xfId="52903" xr:uid="{66AD1F72-BB3B-492E-AFD8-4731654D7B00}"/>
    <cellStyle name="40% - uthevingsfarge 5 111" xfId="52904" xr:uid="{E89090E9-844C-4EF4-997A-62C61463F28D}"/>
    <cellStyle name="40% - uthevingsfarge 5 112" xfId="52905" xr:uid="{622BE4F5-706E-436F-B091-3A767C1B442E}"/>
    <cellStyle name="40% - uthevingsfarge 5 113" xfId="52906" xr:uid="{965C20A3-7AD7-4999-B805-69EFBB5EF97B}"/>
    <cellStyle name="40% - uthevingsfarge 5 114" xfId="52907" xr:uid="{EF071258-2FEC-4146-A962-3EC30BDBB337}"/>
    <cellStyle name="40% - uthevingsfarge 5 115" xfId="52908" xr:uid="{D196ACA3-6B43-4EAF-8D6D-23F67C9F82D7}"/>
    <cellStyle name="40% - uthevingsfarge 5 116" xfId="52909" xr:uid="{0A6A760C-DC80-464F-B93D-07E2F96421D6}"/>
    <cellStyle name="40% - uthevingsfarge 5 117" xfId="52910" xr:uid="{32756EDF-1047-49D2-B37E-53DE81E1F5DB}"/>
    <cellStyle name="40% - uthevingsfarge 5 118" xfId="52911" xr:uid="{0C8E7304-445B-48D7-9FCF-9A2AE1D358A0}"/>
    <cellStyle name="40% - uthevingsfarge 5 119" xfId="52912" xr:uid="{B080E8F3-C515-42C8-A19C-4B486DAE506E}"/>
    <cellStyle name="40% - uthevingsfarge 5 12" xfId="19885" xr:uid="{2F10F3F2-726D-462A-86FC-38FE7D836754}"/>
    <cellStyle name="40% - uthevingsfarge 5 12 2" xfId="19886" xr:uid="{778AB99E-4AF0-47FF-AE8E-CCA068F94FCD}"/>
    <cellStyle name="40% - uthevingsfarge 5 12 2 2" xfId="19887" xr:uid="{8DC4D89E-4D3F-4FF8-840A-16B381D929D1}"/>
    <cellStyle name="40% - uthevingsfarge 5 12 2 3" xfId="52913" xr:uid="{EBB9149D-EEDE-418B-ABCB-E4135CB4D570}"/>
    <cellStyle name="40% - uthevingsfarge 5 12 2_AVA DVA EL" xfId="19888" xr:uid="{A73A8638-C079-4206-950B-19876FB78CD8}"/>
    <cellStyle name="40% - uthevingsfarge 5 12 3" xfId="19889" xr:uid="{C06469B3-721A-44DD-9C69-0747248B4BF5}"/>
    <cellStyle name="40% - uthevingsfarge 5 12 4" xfId="52914" xr:uid="{64B89A0F-2898-4DBA-B874-EF9C56BAC3CC}"/>
    <cellStyle name="40% - uthevingsfarge 5 12_4Q16" xfId="19890" xr:uid="{D0F0E96B-FEA0-45F8-8BD2-FD38F57B52D7}"/>
    <cellStyle name="40% - uthevingsfarge 5 120" xfId="52915" xr:uid="{821177CB-0CD4-4EE3-9C27-66F951616A4D}"/>
    <cellStyle name="40% - uthevingsfarge 5 121" xfId="52916" xr:uid="{B7580A14-F8F9-424F-8B49-C253D8308E7C}"/>
    <cellStyle name="40% - uthevingsfarge 5 122" xfId="52917" xr:uid="{235420DF-5064-45F6-9D7B-6DC35BCBC90E}"/>
    <cellStyle name="40% - uthevingsfarge 5 123" xfId="52918" xr:uid="{0ADA084B-E567-4C0C-B0C1-DF10A6568831}"/>
    <cellStyle name="40% - uthevingsfarge 5 124" xfId="52919" xr:uid="{BDAE76B0-5ABB-421F-90AC-AA0C19C24E47}"/>
    <cellStyle name="40% - uthevingsfarge 5 125" xfId="52920" xr:uid="{78A61394-6104-43F7-84C2-A6AB87AD8CA9}"/>
    <cellStyle name="40% - uthevingsfarge 5 126" xfId="52921" xr:uid="{187C58B7-8820-4D06-8F37-76344BC0A3BA}"/>
    <cellStyle name="40% - uthevingsfarge 5 127" xfId="52922" xr:uid="{AFAD0CF6-95C7-4A73-92B0-177B0B82D63E}"/>
    <cellStyle name="40% - uthevingsfarge 5 128" xfId="52923" xr:uid="{23EC5B5B-E3F4-4A3B-A494-94D432271233}"/>
    <cellStyle name="40% - uthevingsfarge 5 129" xfId="52924" xr:uid="{5C11C565-E45C-4E36-A551-639178BD51A5}"/>
    <cellStyle name="40% - uthevingsfarge 5 13" xfId="19891" xr:uid="{4923B323-DC8B-46F6-9723-5433526C8AC2}"/>
    <cellStyle name="40% - uthevingsfarge 5 13 2" xfId="19892" xr:uid="{431F6306-B5B6-4860-A84D-BE200AE2F1A6}"/>
    <cellStyle name="40% - uthevingsfarge 5 13 2 2" xfId="19893" xr:uid="{6F9FCF3C-6C80-41ED-87F1-4D3CDBE4E9E8}"/>
    <cellStyle name="40% - uthevingsfarge 5 13 2 3" xfId="52925" xr:uid="{001B3710-78A6-4698-9839-7411391868C3}"/>
    <cellStyle name="40% - uthevingsfarge 5 13 2_AVA DVA EL" xfId="19894" xr:uid="{D6386C20-1610-4F90-BA21-FD2978E5519B}"/>
    <cellStyle name="40% - uthevingsfarge 5 13 3" xfId="19895" xr:uid="{092C2384-FEDD-48D0-92AB-B9862F3C80EA}"/>
    <cellStyle name="40% - uthevingsfarge 5 13 4" xfId="52926" xr:uid="{04BE5406-2F3A-4325-AB39-CFD65318DE6E}"/>
    <cellStyle name="40% - uthevingsfarge 5 13_4Q16" xfId="19896" xr:uid="{372D107A-D6BB-4D46-A0D4-55A9C50331F0}"/>
    <cellStyle name="40% - uthevingsfarge 5 130" xfId="52927" xr:uid="{DBF845A6-665A-4AE9-983E-920D8D91915C}"/>
    <cellStyle name="40% - uthevingsfarge 5 131" xfId="52928" xr:uid="{1943C92A-B421-4E88-BB7E-3C91DB975CDF}"/>
    <cellStyle name="40% - uthevingsfarge 5 132" xfId="52929" xr:uid="{20C76799-4FF3-4D93-B42E-BAFE7EE4C2CD}"/>
    <cellStyle name="40% - uthevingsfarge 5 133" xfId="52930" xr:uid="{18D45F37-D3F6-441C-9CDA-57D540DDB865}"/>
    <cellStyle name="40% - uthevingsfarge 5 134" xfId="52931" xr:uid="{B9695379-69E5-41EC-93AB-62A058BA061E}"/>
    <cellStyle name="40% - uthevingsfarge 5 135" xfId="52932" xr:uid="{E2D6C1E2-70A0-4768-BBB3-17EA566B4C11}"/>
    <cellStyle name="40% - uthevingsfarge 5 136" xfId="52933" xr:uid="{866A3003-C971-4D2F-95E6-1E5B2D1C64C3}"/>
    <cellStyle name="40% - uthevingsfarge 5 137" xfId="52934" xr:uid="{7C7F9E77-DC54-44E4-BA1E-EC60DD473F37}"/>
    <cellStyle name="40% - uthevingsfarge 5 138" xfId="52935" xr:uid="{1AF85FEC-28A6-45F0-B688-ED8EC259F403}"/>
    <cellStyle name="40% - uthevingsfarge 5 139" xfId="52936" xr:uid="{68C90A49-69F1-4055-BA5F-099B85DAED2F}"/>
    <cellStyle name="40% - uthevingsfarge 5 14" xfId="19897" xr:uid="{CFC83371-D682-43A3-84F3-A172E7FB1FBC}"/>
    <cellStyle name="40% - uthevingsfarge 5 14 2" xfId="19898" xr:uid="{11A9667E-6DB0-4536-8A9E-FB8428735FE7}"/>
    <cellStyle name="40% - uthevingsfarge 5 14 2 2" xfId="19899" xr:uid="{39A17D84-5BBB-4EC5-A127-573582610537}"/>
    <cellStyle name="40% - uthevingsfarge 5 14 2 3" xfId="52937" xr:uid="{0BC866EE-5196-44EB-8406-2C191D31B3D1}"/>
    <cellStyle name="40% - uthevingsfarge 5 14 2_AVA DVA EL" xfId="19900" xr:uid="{AE40DF33-D2EF-450D-97A6-1B8E385742EC}"/>
    <cellStyle name="40% - uthevingsfarge 5 14 3" xfId="19901" xr:uid="{CDA51D37-B668-4269-83DA-1D396525F727}"/>
    <cellStyle name="40% - uthevingsfarge 5 14 4" xfId="52938" xr:uid="{487D6B74-98D8-4993-AF1C-252F7972D134}"/>
    <cellStyle name="40% - uthevingsfarge 5 14_4Q16" xfId="19902" xr:uid="{3F41B70A-E907-46D1-8C77-837AF2BD9F0F}"/>
    <cellStyle name="40% - uthevingsfarge 5 140" xfId="52939" xr:uid="{90121531-B7CE-4F46-B7B4-E1D74A14F10D}"/>
    <cellStyle name="40% - uthevingsfarge 5 141" xfId="52940" xr:uid="{A62A26DF-726F-4DA4-8459-5C3ACC755DEC}"/>
    <cellStyle name="40% - uthevingsfarge 5 142" xfId="52941" xr:uid="{B7EC4FDB-7A87-4B4A-A314-0BC701D55D78}"/>
    <cellStyle name="40% - uthevingsfarge 5 143" xfId="52942" xr:uid="{B2EB9F22-1FEE-483F-9995-E79855310B0D}"/>
    <cellStyle name="40% - uthevingsfarge 5 144" xfId="52943" xr:uid="{4BA22A41-AAB0-4E34-8CB5-FF0204524B66}"/>
    <cellStyle name="40% - uthevingsfarge 5 145" xfId="52944" xr:uid="{347B8072-5841-450F-A59F-576A8C80B4F0}"/>
    <cellStyle name="40% - uthevingsfarge 5 146" xfId="52945" xr:uid="{1D0FB2D9-CD58-4D50-9351-58D07EE9F326}"/>
    <cellStyle name="40% - uthevingsfarge 5 147" xfId="52946" xr:uid="{495295FB-675B-46C9-ACAF-950F81E8CA2B}"/>
    <cellStyle name="40% - uthevingsfarge 5 148" xfId="52947" xr:uid="{AE7A8FA9-0775-4258-A463-842B92602BB1}"/>
    <cellStyle name="40% - uthevingsfarge 5 149" xfId="52948" xr:uid="{3451DD59-414F-4095-980B-527C819FD23D}"/>
    <cellStyle name="40% - uthevingsfarge 5 15" xfId="19903" xr:uid="{09B81A24-7652-4C5E-9177-EDF721D14DA4}"/>
    <cellStyle name="40% - uthevingsfarge 5 15 2" xfId="19904" xr:uid="{907B8D45-E8D3-484A-8423-670C8C669809}"/>
    <cellStyle name="40% - uthevingsfarge 5 15 2 2" xfId="19905" xr:uid="{04FDC178-9837-4777-A113-877F59498D1B}"/>
    <cellStyle name="40% - uthevingsfarge 5 15 2 3" xfId="52949" xr:uid="{F41302C0-4CFF-42C5-A309-FEAE48C57CBA}"/>
    <cellStyle name="40% - uthevingsfarge 5 15 2_AVA DVA EL" xfId="19906" xr:uid="{652A3DE9-C76F-4BBD-9AA1-7C7B96E676E3}"/>
    <cellStyle name="40% - uthevingsfarge 5 15 3" xfId="19907" xr:uid="{E75AE61D-E8B5-4FEA-8BFA-2AB335311F4C}"/>
    <cellStyle name="40% - uthevingsfarge 5 15 4" xfId="52950" xr:uid="{E2E33170-5F5A-4FB4-8CAF-8FA4F62E0813}"/>
    <cellStyle name="40% - uthevingsfarge 5 15_4Q16" xfId="19908" xr:uid="{DD343C24-9B8D-444C-AFA7-06AD4959B46F}"/>
    <cellStyle name="40% - uthevingsfarge 5 150" xfId="52951" xr:uid="{40075F73-D6DC-4078-A988-95D86B090740}"/>
    <cellStyle name="40% - uthevingsfarge 5 151" xfId="52952" xr:uid="{7DB79DBC-09D9-4FA1-BC26-D8988791960F}"/>
    <cellStyle name="40% - uthevingsfarge 5 152" xfId="52953" xr:uid="{BD3FC22C-344A-492F-827F-95EC8E493994}"/>
    <cellStyle name="40% - uthevingsfarge 5 153" xfId="52954" xr:uid="{8E94CEF9-0C59-4EDA-94C0-9DC9B64DF945}"/>
    <cellStyle name="40% - uthevingsfarge 5 154" xfId="52955" xr:uid="{8AD5EC8D-88EA-4449-AB66-06FCB8904260}"/>
    <cellStyle name="40% - uthevingsfarge 5 155" xfId="52956" xr:uid="{86D53F18-AC09-4E1A-80AB-5BDE0E06D122}"/>
    <cellStyle name="40% - uthevingsfarge 5 156" xfId="52957" xr:uid="{F0C9AEF4-FAC5-4B46-9164-5B4358C85A6C}"/>
    <cellStyle name="40% - uthevingsfarge 5 157" xfId="52958" xr:uid="{2695396F-548B-4459-8D97-6F4F46CC8633}"/>
    <cellStyle name="40% - uthevingsfarge 5 158" xfId="52959" xr:uid="{D9560093-2D8B-4978-A691-70118B3429B6}"/>
    <cellStyle name="40% - uthevingsfarge 5 159" xfId="52960" xr:uid="{1C9707F2-8D6B-46CD-A610-1AB0F8CF07F0}"/>
    <cellStyle name="40% - uthevingsfarge 5 16" xfId="19909" xr:uid="{99CB1FE2-1B57-4B23-A582-006B365FF381}"/>
    <cellStyle name="40% - uthevingsfarge 5 16 2" xfId="19910" xr:uid="{4154CCBF-6A52-4F5C-9F94-1F9DBC1CC68C}"/>
    <cellStyle name="40% - uthevingsfarge 5 16 2 2" xfId="19911" xr:uid="{24EB6FA0-65BE-480B-81AD-9EAC70B0C669}"/>
    <cellStyle name="40% - uthevingsfarge 5 16 2 3" xfId="52961" xr:uid="{4CA88D10-51E0-4921-9623-8E21008608EA}"/>
    <cellStyle name="40% - uthevingsfarge 5 16 2_AVA DVA EL" xfId="19912" xr:uid="{7AE74C9E-0134-46A6-9FCF-3A66909E40DC}"/>
    <cellStyle name="40% - uthevingsfarge 5 16 3" xfId="19913" xr:uid="{841996DD-E4F2-4E14-BAAB-5FDD68D784A7}"/>
    <cellStyle name="40% - uthevingsfarge 5 16 4" xfId="52962" xr:uid="{6266617A-D09B-4C66-BACB-9AAF81ADDE4A}"/>
    <cellStyle name="40% - uthevingsfarge 5 16_4Q16" xfId="19914" xr:uid="{5FD5A1EA-2076-46E7-B777-CA4F77504139}"/>
    <cellStyle name="40% - uthevingsfarge 5 160" xfId="52963" xr:uid="{0A1EEB53-28FB-4EBC-8C1B-D88F86584425}"/>
    <cellStyle name="40% - uthevingsfarge 5 161" xfId="52964" xr:uid="{83406ED3-05BF-4EE9-B12C-141BAC6A53AC}"/>
    <cellStyle name="40% - uthevingsfarge 5 162" xfId="52965" xr:uid="{82BA4958-C894-479F-9D4E-8A0BA02BD625}"/>
    <cellStyle name="40% - uthevingsfarge 5 163" xfId="52966" xr:uid="{483A0710-0723-4293-A341-A10A535670BA}"/>
    <cellStyle name="40% - uthevingsfarge 5 164" xfId="52967" xr:uid="{EA497D30-5BF8-47C2-9CF7-D7E0B602AA22}"/>
    <cellStyle name="40% - uthevingsfarge 5 165" xfId="52968" xr:uid="{6F8456AE-55C5-4C3D-AD89-A20885973928}"/>
    <cellStyle name="40% - uthevingsfarge 5 166" xfId="52969" xr:uid="{877A249C-B700-4082-974C-EE737EF18F82}"/>
    <cellStyle name="40% - uthevingsfarge 5 167" xfId="52970" xr:uid="{A3005D57-0C7C-4618-A259-5087F1396BA3}"/>
    <cellStyle name="40% - uthevingsfarge 5 168" xfId="52971" xr:uid="{24A69760-EDAC-4CC4-A3CD-94E1EC0DBDAA}"/>
    <cellStyle name="40% - uthevingsfarge 5 169" xfId="52972" xr:uid="{8028F658-FF43-4443-A039-AE72253312F3}"/>
    <cellStyle name="40% - uthevingsfarge 5 17" xfId="19915" xr:uid="{0B1FB1B7-9294-4903-BD14-5C8E3FC09960}"/>
    <cellStyle name="40% - uthevingsfarge 5 17 2" xfId="19916" xr:uid="{B49C9353-9B1B-4E94-9DFC-E7324DDFA809}"/>
    <cellStyle name="40% - uthevingsfarge 5 17 2 2" xfId="19917" xr:uid="{67A9D954-3E6A-4DBA-8DEC-5AABCE5C798D}"/>
    <cellStyle name="40% - uthevingsfarge 5 17 2 3" xfId="52973" xr:uid="{D04346DD-D53C-469F-8866-BB3048165D0A}"/>
    <cellStyle name="40% - uthevingsfarge 5 17 2_AVA DVA EL" xfId="19918" xr:uid="{18603B9D-9815-45D1-BC6E-EAFE14ECC393}"/>
    <cellStyle name="40% - uthevingsfarge 5 17 3" xfId="19919" xr:uid="{4F97FF2F-648F-49DC-A800-0F8FD56102C5}"/>
    <cellStyle name="40% - uthevingsfarge 5 17 4" xfId="52974" xr:uid="{8093DEA6-ACA6-456E-BFDC-4B8E16E69095}"/>
    <cellStyle name="40% - uthevingsfarge 5 17_4Q16" xfId="19920" xr:uid="{EC49F5B0-33A6-402B-B86C-5A6FE20EDD04}"/>
    <cellStyle name="40% - uthevingsfarge 5 170" xfId="52975" xr:uid="{52637130-AEA4-457F-9203-791E0BD91137}"/>
    <cellStyle name="40% - uthevingsfarge 5 171" xfId="52976" xr:uid="{29012F7A-FB92-4D95-BE55-9AB27D3240E1}"/>
    <cellStyle name="40% - uthevingsfarge 5 172" xfId="52977" xr:uid="{7B164FF7-D2F4-4BF1-8976-4FC9925306AB}"/>
    <cellStyle name="40% - uthevingsfarge 5 173" xfId="52978" xr:uid="{F4083602-1BA2-4CA4-A38A-D17EF67FC6A8}"/>
    <cellStyle name="40% - uthevingsfarge 5 174" xfId="52979" xr:uid="{7B43F41A-0BFD-409B-9B79-AA10312D6F43}"/>
    <cellStyle name="40% - uthevingsfarge 5 175" xfId="52980" xr:uid="{D0949201-A2B6-4A9C-9F63-8080B63C3F74}"/>
    <cellStyle name="40% - uthevingsfarge 5 176" xfId="52981" xr:uid="{77551300-0E8A-4CE7-81AA-78C499007772}"/>
    <cellStyle name="40% - uthevingsfarge 5 177" xfId="52982" xr:uid="{807C8CF4-0B6B-47B9-9E02-1DAA24D51A36}"/>
    <cellStyle name="40% - uthevingsfarge 5 178" xfId="52983" xr:uid="{72D97B44-F115-420B-B30A-9D5E34A34716}"/>
    <cellStyle name="40% - uthevingsfarge 5 179" xfId="52984" xr:uid="{80FECF67-765A-4CAE-A941-F0200B5B72F3}"/>
    <cellStyle name="40% - uthevingsfarge 5 18" xfId="19921" xr:uid="{A1234608-52AA-486E-B360-30A1129A96B6}"/>
    <cellStyle name="40% - uthevingsfarge 5 18 2" xfId="19922" xr:uid="{ADA9F2E8-ADD4-4904-98C8-26E730EEF4B0}"/>
    <cellStyle name="40% - uthevingsfarge 5 18 2 2" xfId="19923" xr:uid="{D67B274F-8A22-482E-B093-599D33FBBF7B}"/>
    <cellStyle name="40% - uthevingsfarge 5 18 2 3" xfId="52985" xr:uid="{E64D5611-EE27-48BF-A959-010779A80D02}"/>
    <cellStyle name="40% - uthevingsfarge 5 18 2_AVA DVA EL" xfId="19924" xr:uid="{3C7A81F9-0A37-4BB9-94C9-14ECC446AE1D}"/>
    <cellStyle name="40% - uthevingsfarge 5 18 3" xfId="19925" xr:uid="{6A94C6E2-DE16-4D6D-865B-836A30D4987A}"/>
    <cellStyle name="40% - uthevingsfarge 5 18 4" xfId="52986" xr:uid="{68E207C9-52B3-4DDE-B084-FEE1A2C20E12}"/>
    <cellStyle name="40% - uthevingsfarge 5 18_4Q16" xfId="19926" xr:uid="{FE54CDAF-5D68-446E-A23A-4DF6F5383851}"/>
    <cellStyle name="40% - uthevingsfarge 5 180" xfId="52987" xr:uid="{8C86F982-294C-4FD4-B6CE-0D0B778F20CA}"/>
    <cellStyle name="40% - uthevingsfarge 5 181" xfId="52988" xr:uid="{2AC8D245-A3E7-4FBD-9683-7DC7D496D6B1}"/>
    <cellStyle name="40% - uthevingsfarge 5 182" xfId="52989" xr:uid="{56ECA9C0-2325-4131-AA92-F14F53B52C14}"/>
    <cellStyle name="40% - uthevingsfarge 5 183" xfId="52990" xr:uid="{BC9479A7-DD75-4668-9ADB-911BF6C80CBA}"/>
    <cellStyle name="40% - uthevingsfarge 5 184" xfId="52991" xr:uid="{4DA52381-3F15-44EE-A23C-36742499488E}"/>
    <cellStyle name="40% - uthevingsfarge 5 185" xfId="52992" xr:uid="{AD54CCAA-F8C0-4E96-BDD6-2392BD4B63A5}"/>
    <cellStyle name="40% - uthevingsfarge 5 186" xfId="52993" xr:uid="{EAD31ADE-86AA-4D93-9B5B-27909005FC64}"/>
    <cellStyle name="40% - uthevingsfarge 5 187" xfId="52994" xr:uid="{93ECF717-BAE9-4896-954C-1C59BDF8123E}"/>
    <cellStyle name="40% - uthevingsfarge 5 188" xfId="52995" xr:uid="{F98B7EBF-A4A8-4F64-976D-090B7DCC7B64}"/>
    <cellStyle name="40% - uthevingsfarge 5 189" xfId="52996" xr:uid="{E47B0722-E848-4072-AA22-FECA5D8171EB}"/>
    <cellStyle name="40% - uthevingsfarge 5 19" xfId="19927" xr:uid="{1F82D053-A957-410D-82BC-08E3F7B16593}"/>
    <cellStyle name="40% - uthevingsfarge 5 19 2" xfId="19928" xr:uid="{7F5ADCD2-6C47-4C90-847A-28B16DA0CA29}"/>
    <cellStyle name="40% - uthevingsfarge 5 19 2 2" xfId="19929" xr:uid="{E7AD7405-92F6-4706-A734-D3A4E4F052AD}"/>
    <cellStyle name="40% - uthevingsfarge 5 19 2 3" xfId="52997" xr:uid="{8F57B20A-4F11-4D7C-BF3B-1C3A06487678}"/>
    <cellStyle name="40% - uthevingsfarge 5 19 2_AVA DVA EL" xfId="19930" xr:uid="{5C5BE686-20B5-4582-9612-796F97D7091C}"/>
    <cellStyle name="40% - uthevingsfarge 5 19 3" xfId="19931" xr:uid="{7EC683A4-2945-43A9-9D3D-62BF5A7AD9A4}"/>
    <cellStyle name="40% - uthevingsfarge 5 19 4" xfId="52998" xr:uid="{549C742C-091F-4B86-BDAB-F1BA495603F9}"/>
    <cellStyle name="40% - uthevingsfarge 5 19_4Q16" xfId="19932" xr:uid="{6C0F0C01-E9D4-46D0-824E-A5D5BFE6C13C}"/>
    <cellStyle name="40% - uthevingsfarge 5 190" xfId="52999" xr:uid="{283F5AA5-4005-4BD0-882D-F85BFCAC3F0D}"/>
    <cellStyle name="40% - uthevingsfarge 5 191" xfId="53000" xr:uid="{7BE6DCE6-AFB7-41FC-B202-D99745F4662F}"/>
    <cellStyle name="40% - uthevingsfarge 5 192" xfId="53001" xr:uid="{77BBEDE8-4611-4036-B8C7-2E582CC11FD6}"/>
    <cellStyle name="40% - uthevingsfarge 5 193" xfId="53002" xr:uid="{C6BAE994-C22E-49C5-A6CB-AD15FFEEA4F5}"/>
    <cellStyle name="40% - uthevingsfarge 5 194" xfId="53003" xr:uid="{05DAC799-8994-4C1F-9F93-67C18D3DE9AD}"/>
    <cellStyle name="40% - uthevingsfarge 5 195" xfId="53004" xr:uid="{241710D0-5804-4E9B-89AD-195A99DCCE03}"/>
    <cellStyle name="40% - uthevingsfarge 5 196" xfId="53005" xr:uid="{4E76031E-BFDA-459F-B32F-2E638CB90534}"/>
    <cellStyle name="40% - uthevingsfarge 5 197" xfId="53006" xr:uid="{3D87D03F-42E6-4A56-BB89-544CA50168AF}"/>
    <cellStyle name="40% - uthevingsfarge 5 198" xfId="53007" xr:uid="{BECDA36F-02D3-4C65-9163-D92D4F573E37}"/>
    <cellStyle name="40% - uthevingsfarge 5 199" xfId="53008" xr:uid="{2666B49F-4569-48CD-A093-4C2328CC8CD3}"/>
    <cellStyle name="40% - uthevingsfarge 5 2" xfId="5662" xr:uid="{D163444C-7EB6-484E-B7A1-7ED8992A8061}"/>
    <cellStyle name="40% - uthevingsfarge 5 2 10" xfId="19933" xr:uid="{FB10E746-3B6D-4881-9D16-D6BCDDE5EB13}"/>
    <cellStyle name="40% - uthevingsfarge 5 2 10 2" xfId="19934" xr:uid="{A9540DBA-F205-4F4D-A336-B09040C5F1D0}"/>
    <cellStyle name="40% - uthevingsfarge 5 2 10 3" xfId="19935" xr:uid="{EEB277FA-76DF-45BE-A53D-9B4655DD8230}"/>
    <cellStyle name="40% - uthevingsfarge 5 2 10_AVA DVA EL" xfId="19936" xr:uid="{72ED0AAE-7302-4FCE-B291-AE410AC9AB74}"/>
    <cellStyle name="40% - uthevingsfarge 5 2 11" xfId="19937" xr:uid="{B1919542-E912-4CA4-8577-B6AAEA12B712}"/>
    <cellStyle name="40% - uthevingsfarge 5 2 12" xfId="19938" xr:uid="{6EE1E52B-EFAF-4BE5-8958-6E36FD1A1D35}"/>
    <cellStyle name="40% - uthevingsfarge 5 2 2" xfId="5663" xr:uid="{E72755DB-4A42-4356-9F1D-D6D825B129C5}"/>
    <cellStyle name="40% - uthevingsfarge 5 2 2 2" xfId="5664" xr:uid="{1CE98E9D-5461-4108-8AD5-CB7D524B2AFF}"/>
    <cellStyle name="40% - uthevingsfarge 5 2 2 2 2" xfId="5665" xr:uid="{0B9F8580-2D93-4525-A628-9AB7F9A563BB}"/>
    <cellStyle name="40% - uthevingsfarge 5 2 2 2 2 2" xfId="5666" xr:uid="{086FB933-FCD7-4420-A6D9-F685E3AE9F52}"/>
    <cellStyle name="40% - uthevingsfarge 5 2 2 2 2 2 2" xfId="5667" xr:uid="{67B5AF01-5B9D-42A7-B83F-5BF898DB0FED}"/>
    <cellStyle name="40% - uthevingsfarge 5 2 2 2 2 2_3. Chng in credit spreads" xfId="5668" xr:uid="{ABF840CA-C7B6-4B7D-806D-ADF02F3E2BFA}"/>
    <cellStyle name="40% - uthevingsfarge 5 2 2 2 2 3" xfId="5669" xr:uid="{156E2F5C-6241-4556-A169-9A7AA2E55A0D}"/>
    <cellStyle name="40% - uthevingsfarge 5 2 2 2 2_3. Chng in credit spreads" xfId="5670" xr:uid="{80E76768-1513-4AB0-AD9A-9CB5E88A6B07}"/>
    <cellStyle name="40% - uthevingsfarge 5 2 2 2 3" xfId="5671" xr:uid="{061A8C26-7374-4DE9-85AF-E328F0DA3AD8}"/>
    <cellStyle name="40% - uthevingsfarge 5 2 2 2 3 2" xfId="5672" xr:uid="{4DFCA3B8-C1F0-469F-9300-B027FA72C714}"/>
    <cellStyle name="40% - uthevingsfarge 5 2 2 2 3 2 2" xfId="5673" xr:uid="{913DFB82-00C9-40F1-BA6A-48ABC21C8BAD}"/>
    <cellStyle name="40% - uthevingsfarge 5 2 2 2 3 2_3. Chng in credit spreads" xfId="5674" xr:uid="{89C9E1AB-D176-471D-8D83-8BE234DFC881}"/>
    <cellStyle name="40% - uthevingsfarge 5 2 2 2 3 3" xfId="5675" xr:uid="{1080FB3D-67F5-4804-96B9-410153FDDB68}"/>
    <cellStyle name="40% - uthevingsfarge 5 2 2 2 3_3. Chng in credit spreads" xfId="5676" xr:uid="{A1103FE5-D8E8-478A-AB45-2F13BC828727}"/>
    <cellStyle name="40% - uthevingsfarge 5 2 2 2 4" xfId="5677" xr:uid="{7D027CE9-622F-4F76-AAC1-C17C120FDDCC}"/>
    <cellStyle name="40% - uthevingsfarge 5 2 2 2 4 2" xfId="5678" xr:uid="{F36B4771-1880-4543-AADE-F95BEE8B44B0}"/>
    <cellStyle name="40% - uthevingsfarge 5 2 2 2 4 3" xfId="19939" xr:uid="{2712F704-BEEF-4B90-84DC-A515298D0226}"/>
    <cellStyle name="40% - uthevingsfarge 5 2 2 2 4_3. Chng in credit spreads" xfId="5679" xr:uid="{AED954D3-3B9B-42DE-9C8C-01AE8E97ACC1}"/>
    <cellStyle name="40% - uthevingsfarge 5 2 2 2 5" xfId="5680" xr:uid="{23C9EBD6-1431-4FF7-A12D-C0A08D70B0DE}"/>
    <cellStyle name="40% - uthevingsfarge 5 2 2 2 5 2" xfId="5681" xr:uid="{F3BB8510-F2ED-4DC5-93E3-6E8479A42756}"/>
    <cellStyle name="40% - uthevingsfarge 5 2 2 2 5 3" xfId="19940" xr:uid="{6D8B30C7-3146-4080-B38E-DF30DC03AB25}"/>
    <cellStyle name="40% - uthevingsfarge 5 2 2 2 5_3. Chng in credit spreads" xfId="5682" xr:uid="{54014379-2A78-42D4-9C08-8F6D3EB7B6AA}"/>
    <cellStyle name="40% - uthevingsfarge 5 2 2 2 6" xfId="5683" xr:uid="{C7BBE4A2-B641-4B70-8EF6-961B9FD31FFA}"/>
    <cellStyle name="40% - uthevingsfarge 5 2 2 2 7" xfId="19941" xr:uid="{EF52FADA-BF67-49DB-B8AE-D1E4B6AF83C8}"/>
    <cellStyle name="40% - uthevingsfarge 5 2 2 2_3. Chng in credit spreads" xfId="5684" xr:uid="{13B18716-52F3-43D6-B885-E1622524E1D5}"/>
    <cellStyle name="40% - uthevingsfarge 5 2 2 3" xfId="5685" xr:uid="{2ACE649E-69BD-4AEA-A7ED-49569D11240C}"/>
    <cellStyle name="40% - uthevingsfarge 5 2 2 3 2" xfId="5686" xr:uid="{8C51757E-4545-4576-960E-911E5121572E}"/>
    <cellStyle name="40% - uthevingsfarge 5 2 2 3 2 2" xfId="5687" xr:uid="{B054AFC1-79B4-4370-BFF2-3F10C6F0E38E}"/>
    <cellStyle name="40% - uthevingsfarge 5 2 2 3 2_3. Chng in credit spreads" xfId="5688" xr:uid="{8A583283-041D-44C1-8210-6065C73F3DA6}"/>
    <cellStyle name="40% - uthevingsfarge 5 2 2 3 3" xfId="5689" xr:uid="{055C430B-5969-4D96-9F56-E713EEB7C9F5}"/>
    <cellStyle name="40% - uthevingsfarge 5 2 2 3_3. Chng in credit spreads" xfId="5690" xr:uid="{88C6D481-20E8-4DBB-A282-8F70561AEABB}"/>
    <cellStyle name="40% - uthevingsfarge 5 2 2 4" xfId="5691" xr:uid="{30B5CA2B-155D-4421-BCF2-E492D6EB91E4}"/>
    <cellStyle name="40% - uthevingsfarge 5 2 2 4 2" xfId="5692" xr:uid="{BFCF8C9A-039B-419E-8065-CE2C0EBD5A3A}"/>
    <cellStyle name="40% - uthevingsfarge 5 2 2 4 2 2" xfId="5693" xr:uid="{A027CEEB-9DC0-4A52-AA18-315445E42DFD}"/>
    <cellStyle name="40% - uthevingsfarge 5 2 2 4 2_3. Chng in credit spreads" xfId="5694" xr:uid="{68AF7BBC-EF3A-48E3-9360-D50F426948A1}"/>
    <cellStyle name="40% - uthevingsfarge 5 2 2 4 3" xfId="5695" xr:uid="{2FA6A702-A543-41A5-AB43-2481F4403695}"/>
    <cellStyle name="40% - uthevingsfarge 5 2 2 4_3. Chng in credit spreads" xfId="5696" xr:uid="{68B12124-038E-441B-8649-32467ED1B78A}"/>
    <cellStyle name="40% - uthevingsfarge 5 2 2 5" xfId="5697" xr:uid="{C82877E5-6A1D-47E3-938B-59D94E9B1520}"/>
    <cellStyle name="40% - uthevingsfarge 5 2 2 5 2" xfId="5698" xr:uid="{E000BC35-8E74-42AA-B26D-16C9A5066BB5}"/>
    <cellStyle name="40% - uthevingsfarge 5 2 2 5 2 2" xfId="5699" xr:uid="{4FAF642C-EDE7-4B4C-AD25-36CFBB66A17D}"/>
    <cellStyle name="40% - uthevingsfarge 5 2 2 5 2_3. Chng in credit spreads" xfId="5700" xr:uid="{3C256EB1-F0AC-4D5E-A44A-2D70B358F729}"/>
    <cellStyle name="40% - uthevingsfarge 5 2 2 5 3" xfId="5701" xr:uid="{8C22D09F-ADD5-4AB4-8746-0BB357C6DE40}"/>
    <cellStyle name="40% - uthevingsfarge 5 2 2 5_3. Chng in credit spreads" xfId="5702" xr:uid="{7EBB090C-B73A-42D2-81E9-B0973FAA488C}"/>
    <cellStyle name="40% - uthevingsfarge 5 2 2 6" xfId="5703" xr:uid="{A3008BB7-4AD7-4B94-819B-BA9A6C3862FF}"/>
    <cellStyle name="40% - uthevingsfarge 5 2 2 6 2" xfId="5704" xr:uid="{26E8B168-4415-44CD-8C41-8098D3AA47D5}"/>
    <cellStyle name="40% - uthevingsfarge 5 2 2 6 3" xfId="19942" xr:uid="{E10808DD-7494-4A3F-AA3E-BDDA8980D378}"/>
    <cellStyle name="40% - uthevingsfarge 5 2 2 6_3. Chng in credit spreads" xfId="5705" xr:uid="{BE65BE99-EE29-4E96-BF9D-88A30AA4C75E}"/>
    <cellStyle name="40% - uthevingsfarge 5 2 2 7" xfId="5706" xr:uid="{4E604923-E65B-4B62-8DD9-C0BFE047428C}"/>
    <cellStyle name="40% - uthevingsfarge 5 2 2 8" xfId="41112" xr:uid="{F7AFE273-4B77-412D-BED8-CBEE17A47DBA}"/>
    <cellStyle name="40% - uthevingsfarge 5 2 2_3. Chng in credit spreads" xfId="5707" xr:uid="{7A7F4E42-129C-485D-962E-E9D09E4D086E}"/>
    <cellStyle name="40% - uthevingsfarge 5 2 3" xfId="5708" xr:uid="{A8D0E573-DDD0-4695-8879-9AB11FC077E4}"/>
    <cellStyle name="40% - uthevingsfarge 5 2 3 2" xfId="5709" xr:uid="{2CFA97DD-1960-43B2-B37F-28C993772EEC}"/>
    <cellStyle name="40% - uthevingsfarge 5 2 3 2 2" xfId="5710" xr:uid="{396F7E85-CBCA-498E-81C5-9F0B699C3E02}"/>
    <cellStyle name="40% - uthevingsfarge 5 2 3 2 2 2" xfId="5711" xr:uid="{0D15970D-91F0-4386-8F3B-7F76B031DC31}"/>
    <cellStyle name="40% - uthevingsfarge 5 2 3 2 2 2 2" xfId="44199" xr:uid="{153316D3-A401-477A-A2B9-E757704DC86B}"/>
    <cellStyle name="40% - uthevingsfarge 5 2 3 2 2 2_Expenses" xfId="58336" xr:uid="{1B30306E-9546-40EA-95FA-39CEE6CB5D7A}"/>
    <cellStyle name="40% - uthevingsfarge 5 2 3 2 2 3" xfId="44200" xr:uid="{E7246C78-A2D5-439E-AEF4-42B126BBD43E}"/>
    <cellStyle name="40% - uthevingsfarge 5 2 3 2 2 4" xfId="44201" xr:uid="{32B089B3-A1D2-4792-A527-B5424426A10B}"/>
    <cellStyle name="40% - uthevingsfarge 5 2 3 2 2_3. Chng in credit spreads" xfId="5712" xr:uid="{453241E1-1722-45FA-88C7-C4A9C3B63F6C}"/>
    <cellStyle name="40% - uthevingsfarge 5 2 3 2 3" xfId="5713" xr:uid="{E48BDF50-E9F3-447E-8AE2-2C0C655942E6}"/>
    <cellStyle name="40% - uthevingsfarge 5 2 3 2 3 2" xfId="5714" xr:uid="{49FD51A3-2646-40D3-AF5F-E98EE3DBCF97}"/>
    <cellStyle name="40% - uthevingsfarge 5 2 3 2 3_3. Chng in credit spreads" xfId="5715" xr:uid="{BB8B1475-77E0-4034-89CA-8E618C5381F3}"/>
    <cellStyle name="40% - uthevingsfarge 5 2 3 2 4" xfId="5716" xr:uid="{0814FEFA-6D35-4650-8DCA-DF1E45AA02C7}"/>
    <cellStyle name="40% - uthevingsfarge 5 2 3 2 4 2" xfId="5717" xr:uid="{9C0FC366-A06B-42B3-84E5-88A8DD19E565}"/>
    <cellStyle name="40% - uthevingsfarge 5 2 3 2 4_3. Chng in credit spreads" xfId="5718" xr:uid="{60C6E446-B840-43FC-9689-051AFA0CB257}"/>
    <cellStyle name="40% - uthevingsfarge 5 2 3 2 5" xfId="5719" xr:uid="{F674463B-5689-481F-A545-72AD4FF7D74A}"/>
    <cellStyle name="40% - uthevingsfarge 5 2 3 2 6" xfId="44202" xr:uid="{0E522A06-A1D4-427B-A397-C3780F4A3046}"/>
    <cellStyle name="40% - uthevingsfarge 5 2 3 2_3. Chng in credit spreads" xfId="5720" xr:uid="{1B964FF3-E042-4235-AD61-CCBE6A13B62D}"/>
    <cellStyle name="40% - uthevingsfarge 5 2 3 3" xfId="5721" xr:uid="{95C45B5D-06EE-4030-8400-7A8F2ADF7D60}"/>
    <cellStyle name="40% - uthevingsfarge 5 2 3 3 2" xfId="5722" xr:uid="{234D5474-E46C-45CF-901D-9AB4D9527BC9}"/>
    <cellStyle name="40% - uthevingsfarge 5 2 3 3 2 2" xfId="5723" xr:uid="{6F0BA28A-60B3-4391-9E4E-336E94499A64}"/>
    <cellStyle name="40% - uthevingsfarge 5 2 3 3 2_3. Chng in credit spreads" xfId="5724" xr:uid="{546A5F80-DCA9-4272-8500-BAE342B4CCA9}"/>
    <cellStyle name="40% - uthevingsfarge 5 2 3 3 3" xfId="5725" xr:uid="{70182B52-25CE-4E3C-8464-B32C66023285}"/>
    <cellStyle name="40% - uthevingsfarge 5 2 3 3 4" xfId="44203" xr:uid="{B063E53B-F340-43B2-8C4F-BE44C6E9B4FD}"/>
    <cellStyle name="40% - uthevingsfarge 5 2 3 3_3. Chng in credit spreads" xfId="5726" xr:uid="{5D110805-241A-4980-B2CD-144FC3B8229D}"/>
    <cellStyle name="40% - uthevingsfarge 5 2 3 4" xfId="5727" xr:uid="{85721C9B-CE07-4AB0-9C04-5DAFD18F9761}"/>
    <cellStyle name="40% - uthevingsfarge 5 2 3 4 2" xfId="5728" xr:uid="{1173CE2B-BCB8-463F-8B44-05A12F6198C9}"/>
    <cellStyle name="40% - uthevingsfarge 5 2 3 4 3" xfId="19943" xr:uid="{A30737E6-5C7A-4F49-95C6-C2227712AC71}"/>
    <cellStyle name="40% - uthevingsfarge 5 2 3 4_3. Chng in credit spreads" xfId="5729" xr:uid="{2E6621D3-CA6A-4A04-8B18-4A6D8B0632E4}"/>
    <cellStyle name="40% - uthevingsfarge 5 2 3 5" xfId="5730" xr:uid="{E385EC03-B849-4003-A00E-E3A5522BF3B4}"/>
    <cellStyle name="40% - uthevingsfarge 5 2 3 5 2" xfId="5731" xr:uid="{FD5F9280-1B85-483F-B018-EDB51D062028}"/>
    <cellStyle name="40% - uthevingsfarge 5 2 3 5 3" xfId="19944" xr:uid="{908370F7-C7A5-4ABE-A406-944749F5D519}"/>
    <cellStyle name="40% - uthevingsfarge 5 2 3 5_3. Chng in credit spreads" xfId="5732" xr:uid="{C8C6EDAD-F837-40FC-B754-6953BE596F06}"/>
    <cellStyle name="40% - uthevingsfarge 5 2 3 6" xfId="5733" xr:uid="{1CC0785A-D56C-4D37-ABCD-1A37D91619AA}"/>
    <cellStyle name="40% - uthevingsfarge 5 2 3 6 2" xfId="5734" xr:uid="{B8E029F5-5FF4-42F4-9DA6-47C63F045066}"/>
    <cellStyle name="40% - uthevingsfarge 5 2 3 6_3. Chng in credit spreads" xfId="5735" xr:uid="{4E54A9C3-C12C-4A63-9DE8-6B3BE35B58BC}"/>
    <cellStyle name="40% - uthevingsfarge 5 2 3 7" xfId="5736" xr:uid="{1DE3554A-D79C-46BC-A42A-A09116474454}"/>
    <cellStyle name="40% - uthevingsfarge 5 2 3 8" xfId="41113" xr:uid="{778D37C6-3B51-41CC-95A3-24BB69AABDBE}"/>
    <cellStyle name="40% - uthevingsfarge 5 2 3_3. Chng in credit spreads" xfId="5737" xr:uid="{D2BE0A2D-35F7-434E-AB5D-AED09545555E}"/>
    <cellStyle name="40% - uthevingsfarge 5 2 4" xfId="5738" xr:uid="{97D347D3-9FF1-4150-B31B-6A69AC2CC32A}"/>
    <cellStyle name="40% - uthevingsfarge 5 2 4 2" xfId="5739" xr:uid="{96353081-17CC-41BF-9D52-67FC9B729BDA}"/>
    <cellStyle name="40% - uthevingsfarge 5 2 4 2 2" xfId="5740" xr:uid="{ECF6AC6B-780D-4A67-84CB-90ADF9365CD4}"/>
    <cellStyle name="40% - uthevingsfarge 5 2 4 2 2 2" xfId="44204" xr:uid="{76E24DD1-8A6E-41E5-9ACE-C26A5810F272}"/>
    <cellStyle name="40% - uthevingsfarge 5 2 4 2 2_Expenses" xfId="58337" xr:uid="{30E54071-DEAE-41C4-89B1-ACD088A3C9D6}"/>
    <cellStyle name="40% - uthevingsfarge 5 2 4 2 3" xfId="44205" xr:uid="{DC7866AA-689A-4823-BEE9-EEE83A5E76E7}"/>
    <cellStyle name="40% - uthevingsfarge 5 2 4 2 4" xfId="44206" xr:uid="{3B479409-AE16-4B32-95C4-27D3F367EEC4}"/>
    <cellStyle name="40% - uthevingsfarge 5 2 4 2_3. Chng in credit spreads" xfId="5741" xr:uid="{F915502A-7BEF-4F62-AAC4-15ED0D7AB70D}"/>
    <cellStyle name="40% - uthevingsfarge 5 2 4 3" xfId="5742" xr:uid="{3345F03D-00C7-4AEC-95FD-BBFA25EB2357}"/>
    <cellStyle name="40% - uthevingsfarge 5 2 4 3 2" xfId="5743" xr:uid="{D0A674B2-C5AF-4393-9B12-C6B005D4DB87}"/>
    <cellStyle name="40% - uthevingsfarge 5 2 4 3_3. Chng in credit spreads" xfId="5744" xr:uid="{02C94A49-97EA-4A86-A7FA-2E2141D83521}"/>
    <cellStyle name="40% - uthevingsfarge 5 2 4 4" xfId="5745" xr:uid="{24FBD3B3-70A6-4713-AC31-BE60DC6BC6D7}"/>
    <cellStyle name="40% - uthevingsfarge 5 2 4 4 2" xfId="5746" xr:uid="{94C5EAA5-C344-4C3D-9E3C-68FA83F92655}"/>
    <cellStyle name="40% - uthevingsfarge 5 2 4 4_3. Chng in credit spreads" xfId="5747" xr:uid="{0506AE8A-21E2-4F32-9FFC-7567C436CEB8}"/>
    <cellStyle name="40% - uthevingsfarge 5 2 4 5" xfId="5748" xr:uid="{D4E0DA47-5A7E-4F9E-B989-E2A02140B98F}"/>
    <cellStyle name="40% - uthevingsfarge 5 2 4 6" xfId="44207" xr:uid="{E0A5B0DF-8887-4832-8E76-B574D5DA6284}"/>
    <cellStyle name="40% - uthevingsfarge 5 2 4_3. Chng in credit spreads" xfId="5749" xr:uid="{CA6C5880-1CE2-42E2-A137-CA25C162804A}"/>
    <cellStyle name="40% - uthevingsfarge 5 2 5" xfId="5750" xr:uid="{F6F47B76-EF92-4A84-A98A-95BE6DE657A4}"/>
    <cellStyle name="40% - uthevingsfarge 5 2 5 2" xfId="5751" xr:uid="{A41C575C-FD8A-4548-9353-33486CA4FDD5}"/>
    <cellStyle name="40% - uthevingsfarge 5 2 5 2 2" xfId="5752" xr:uid="{5F938221-C0D3-4176-B954-5DF34BFD4478}"/>
    <cellStyle name="40% - uthevingsfarge 5 2 5 2_3. Chng in credit spreads" xfId="5753" xr:uid="{42639167-1803-4E9A-A100-DCC2DB88E157}"/>
    <cellStyle name="40% - uthevingsfarge 5 2 5 3" xfId="5754" xr:uid="{C0272D0D-E293-4233-B8D5-EF26E1C3C370}"/>
    <cellStyle name="40% - uthevingsfarge 5 2 5 4" xfId="19945" xr:uid="{597663F5-6387-414C-8402-D0E8174C23BE}"/>
    <cellStyle name="40% - uthevingsfarge 5 2 5_3. Chng in credit spreads" xfId="5755" xr:uid="{7ED175C5-5EB1-4769-809F-FD11B26E6171}"/>
    <cellStyle name="40% - uthevingsfarge 5 2 6" xfId="5756" xr:uid="{5AE064BF-4A16-4297-8FFE-20ACDC93D12C}"/>
    <cellStyle name="40% - uthevingsfarge 5 2 6 2" xfId="5757" xr:uid="{C86EFB4F-9B57-4FA2-9955-6C7A3486CAE8}"/>
    <cellStyle name="40% - uthevingsfarge 5 2 6 2 2" xfId="5758" xr:uid="{DB0E2A2C-5D36-44F1-BF35-6D64B3B21BEF}"/>
    <cellStyle name="40% - uthevingsfarge 5 2 6 2_3. Chng in credit spreads" xfId="5759" xr:uid="{4DE9BB08-1FBE-47EB-927D-84036FA29CFA}"/>
    <cellStyle name="40% - uthevingsfarge 5 2 6 3" xfId="5760" xr:uid="{F8C3E5D0-24CD-4AC2-B286-171DB9FABD04}"/>
    <cellStyle name="40% - uthevingsfarge 5 2 6 4" xfId="19946" xr:uid="{02E03393-F7AA-4504-9E80-FBF430D4BDE4}"/>
    <cellStyle name="40% - uthevingsfarge 5 2 6_3. Chng in credit spreads" xfId="5761" xr:uid="{3FFB4962-6006-41B9-AFD2-D73FD4FB7D7F}"/>
    <cellStyle name="40% - uthevingsfarge 5 2 7" xfId="5762" xr:uid="{C4102804-8DA6-440B-9907-66C664B80B8E}"/>
    <cellStyle name="40% - uthevingsfarge 5 2 7 2" xfId="5763" xr:uid="{42FF069F-70EE-456C-8224-CC4474C87FDA}"/>
    <cellStyle name="40% - uthevingsfarge 5 2 7 2 2" xfId="19947" xr:uid="{A253B4C4-FFD1-4BF0-ACB6-D15825293945}"/>
    <cellStyle name="40% - uthevingsfarge 5 2 7 2_AVA DVA EL" xfId="19948" xr:uid="{3A204B60-30EA-4111-A9D2-BC8B5A79AAB4}"/>
    <cellStyle name="40% - uthevingsfarge 5 2 7 3" xfId="19949" xr:uid="{4CD66BC7-A1CD-4FA3-ABFA-8CF4BCE81DB9}"/>
    <cellStyle name="40% - uthevingsfarge 5 2 7 4" xfId="19950" xr:uid="{541847EB-4BB2-4B47-8683-CDB456163404}"/>
    <cellStyle name="40% - uthevingsfarge 5 2 7_3. Chng in credit spreads" xfId="5764" xr:uid="{53E902CF-E4E8-43F1-A8F1-F0B4EFC767D0}"/>
    <cellStyle name="40% - uthevingsfarge 5 2 8" xfId="5765" xr:uid="{19453171-C067-46BA-A338-8A53C3DF3CC2}"/>
    <cellStyle name="40% - uthevingsfarge 5 2 8 2" xfId="5766" xr:uid="{108D1FC0-071E-4A7F-A251-7F563AA4D05D}"/>
    <cellStyle name="40% - uthevingsfarge 5 2 8 3" xfId="19951" xr:uid="{5495843E-0770-479F-BF54-2B7A66EE0CF7}"/>
    <cellStyle name="40% - uthevingsfarge 5 2 8_3. Chng in credit spreads" xfId="5767" xr:uid="{49D6DB66-875C-4BBF-9FAD-E49D0215A1C7}"/>
    <cellStyle name="40% - uthevingsfarge 5 2 9" xfId="19952" xr:uid="{A299818B-E196-4A44-8904-C4304A85BA0E}"/>
    <cellStyle name="40% - uthevingsfarge 5 2 9 2" xfId="19953" xr:uid="{F94CFE09-9655-4C40-9322-11241D9A8CAF}"/>
    <cellStyle name="40% - uthevingsfarge 5 2 9 3" xfId="19954" xr:uid="{C8EB34F5-153C-43B3-BFCA-9F5F12EC094B}"/>
    <cellStyle name="40% - uthevingsfarge 5 2 9_AVA DVA EL" xfId="19955" xr:uid="{17C2B498-1696-4492-9D70-525067568358}"/>
    <cellStyle name="40% - uthevingsfarge 5 2_4Q16" xfId="19956" xr:uid="{1B05EA73-E8ED-4AE6-BBDA-2A8470620320}"/>
    <cellStyle name="40% - uthevingsfarge 5 20" xfId="19957" xr:uid="{CD39D08A-CA68-4022-AC76-3A83AF69CD3D}"/>
    <cellStyle name="40% - uthevingsfarge 5 20 2" xfId="19958" xr:uid="{2B958CC5-5ED1-4C43-930C-107757EFF546}"/>
    <cellStyle name="40% - uthevingsfarge 5 20 2 2" xfId="19959" xr:uid="{340E3449-2C8B-4FC0-95CA-3C903E85F474}"/>
    <cellStyle name="40% - uthevingsfarge 5 20 2 3" xfId="53009" xr:uid="{183344A2-01EC-4741-8B7C-C1DF857DE93D}"/>
    <cellStyle name="40% - uthevingsfarge 5 20 2_AVA DVA EL" xfId="19960" xr:uid="{91E61249-7000-44D0-B975-786C2F97C0D6}"/>
    <cellStyle name="40% - uthevingsfarge 5 20 3" xfId="19961" xr:uid="{D27178FF-B31A-4450-B54F-E6B61AE9F660}"/>
    <cellStyle name="40% - uthevingsfarge 5 20 4" xfId="53010" xr:uid="{9E284711-738C-4972-B5A6-104DBBB682FD}"/>
    <cellStyle name="40% - uthevingsfarge 5 20_4Q16" xfId="19962" xr:uid="{C59E22E5-425E-445D-A269-5745EA351BFB}"/>
    <cellStyle name="40% - uthevingsfarge 5 200" xfId="53011" xr:uid="{197F141D-722C-4D64-85A3-5B30115EE441}"/>
    <cellStyle name="40% - uthevingsfarge 5 201" xfId="53012" xr:uid="{E184CE43-E266-4DE4-AFFA-A8E247FE3A49}"/>
    <cellStyle name="40% - uthevingsfarge 5 202" xfId="53013" xr:uid="{78D549E9-BBB0-4255-A207-488DD1E52239}"/>
    <cellStyle name="40% - uthevingsfarge 5 203" xfId="53014" xr:uid="{3F450657-997D-41F3-A46E-7BD899B716FB}"/>
    <cellStyle name="40% - uthevingsfarge 5 204" xfId="53015" xr:uid="{695DC9E7-D4AA-4043-AC6F-CDDFB56CA094}"/>
    <cellStyle name="40% - uthevingsfarge 5 205" xfId="53016" xr:uid="{3594A315-3FCE-4B73-8460-CE4BDE929C67}"/>
    <cellStyle name="40% - uthevingsfarge 5 206" xfId="53017" xr:uid="{68801EE7-546E-4994-83CF-B290F12214CA}"/>
    <cellStyle name="40% - uthevingsfarge 5 207" xfId="53018" xr:uid="{2EFB11FB-8001-40FE-895E-2D6C569D1212}"/>
    <cellStyle name="40% - uthevingsfarge 5 208" xfId="53019" xr:uid="{BFE9C36C-B04C-459D-AE42-E9B344DBE9B5}"/>
    <cellStyle name="40% - uthevingsfarge 5 209" xfId="53020" xr:uid="{72DAC658-F00C-4F81-95B5-17E6E471A9D7}"/>
    <cellStyle name="40% - uthevingsfarge 5 21" xfId="19963" xr:uid="{87E112F7-C40F-4211-A70F-E786F5AB819F}"/>
    <cellStyle name="40% - uthevingsfarge 5 21 2" xfId="19964" xr:uid="{96BEEB1C-4555-4069-857A-8157FC0A1904}"/>
    <cellStyle name="40% - uthevingsfarge 5 21 2 2" xfId="19965" xr:uid="{365FCEFD-AD80-4FA6-AE8D-097ECA4F9624}"/>
    <cellStyle name="40% - uthevingsfarge 5 21 2 3" xfId="53021" xr:uid="{A80DDB0E-C791-43F4-8949-8CFD7DE82C9E}"/>
    <cellStyle name="40% - uthevingsfarge 5 21 2_AVA DVA EL" xfId="19966" xr:uid="{F30EAC23-E4C1-4C6D-B8D1-7D242F63D20D}"/>
    <cellStyle name="40% - uthevingsfarge 5 21 3" xfId="19967" xr:uid="{46133EBF-67A5-42FD-A14E-A76292516CAE}"/>
    <cellStyle name="40% - uthevingsfarge 5 21 4" xfId="53022" xr:uid="{BC91C0B8-27B8-4C12-A1D2-18DBEF1972F1}"/>
    <cellStyle name="40% - uthevingsfarge 5 21_4Q16" xfId="19968" xr:uid="{FA343D55-83F9-4269-9F29-B3B26F14C412}"/>
    <cellStyle name="40% - uthevingsfarge 5 210" xfId="53023" xr:uid="{FEDC900D-321B-4396-8BA6-6509DBA78427}"/>
    <cellStyle name="40% - uthevingsfarge 5 211" xfId="53024" xr:uid="{3ECD5606-E587-4379-A24D-5BE613038E72}"/>
    <cellStyle name="40% - uthevingsfarge 5 212" xfId="53025" xr:uid="{EC02021C-A0D6-4E6E-897F-6F67708A7954}"/>
    <cellStyle name="40% - uthevingsfarge 5 213" xfId="53026" xr:uid="{F1421A83-144B-4B14-9DA4-7EDA66D089EE}"/>
    <cellStyle name="40% - uthevingsfarge 5 214" xfId="53027" xr:uid="{AF9B4E74-8C46-4E8E-A047-8B606F968AB3}"/>
    <cellStyle name="40% - uthevingsfarge 5 215" xfId="53028" xr:uid="{40A545F8-9219-4949-B60A-7E887A6C20A3}"/>
    <cellStyle name="40% - uthevingsfarge 5 216" xfId="53029" xr:uid="{5B29C279-684A-488D-B836-C37902D16EC8}"/>
    <cellStyle name="40% - uthevingsfarge 5 217" xfId="53030" xr:uid="{94C19936-D3BA-4A56-9C9A-5A49BBA506C6}"/>
    <cellStyle name="40% - uthevingsfarge 5 218" xfId="53031" xr:uid="{5A19A3FE-5A24-41A1-B495-96F258928F56}"/>
    <cellStyle name="40% - uthevingsfarge 5 219" xfId="53032" xr:uid="{C8AF6A26-1C96-4123-A2A8-5BA01F42BC5A}"/>
    <cellStyle name="40% - uthevingsfarge 5 22" xfId="19969" xr:uid="{0D1DC79A-DF76-495F-97BF-C45FA1D3EFE4}"/>
    <cellStyle name="40% - uthevingsfarge 5 22 2" xfId="19970" xr:uid="{A643745F-905C-4516-8A92-A78A97F33B06}"/>
    <cellStyle name="40% - uthevingsfarge 5 22 2 2" xfId="19971" xr:uid="{E42567A1-FD50-4AA0-87B4-0E127D7EA649}"/>
    <cellStyle name="40% - uthevingsfarge 5 22 2 3" xfId="53033" xr:uid="{4F73DCFF-554B-495E-BC72-60995A69DF2D}"/>
    <cellStyle name="40% - uthevingsfarge 5 22 2_AVA DVA EL" xfId="19972" xr:uid="{9E39B193-9014-4A3E-B2BB-180041B150B2}"/>
    <cellStyle name="40% - uthevingsfarge 5 22 3" xfId="19973" xr:uid="{A304BAA8-B7A6-4710-ABEA-7EF6926EDBC3}"/>
    <cellStyle name="40% - uthevingsfarge 5 22 4" xfId="53034" xr:uid="{3F27590E-98F5-4F9F-935B-6C53A30C78D6}"/>
    <cellStyle name="40% - uthevingsfarge 5 22_4Q16" xfId="19974" xr:uid="{5FF012B7-CFDC-457E-9E27-1607C0002713}"/>
    <cellStyle name="40% - uthevingsfarge 5 220" xfId="53035" xr:uid="{92A30CBB-210B-4780-90C4-718354C5345A}"/>
    <cellStyle name="40% - uthevingsfarge 5 221" xfId="53036" xr:uid="{C7F52C9B-8145-45FC-8BB6-1F1AB5E9F42B}"/>
    <cellStyle name="40% - uthevingsfarge 5 222" xfId="53037" xr:uid="{FC000FC9-15B8-47B8-827B-F9703ECC8387}"/>
    <cellStyle name="40% - uthevingsfarge 5 223" xfId="53038" xr:uid="{C9A762DE-AD47-462F-B72B-290633A15986}"/>
    <cellStyle name="40% - uthevingsfarge 5 224" xfId="53039" xr:uid="{7FA651DE-E73C-4FE5-B65C-BC9EEA058BD9}"/>
    <cellStyle name="40% - uthevingsfarge 5 225" xfId="53040" xr:uid="{2B5C8702-A940-4F0F-A016-24C8D70BA45A}"/>
    <cellStyle name="40% - uthevingsfarge 5 226" xfId="53041" xr:uid="{1ED35DFD-5FC7-46E0-8E45-62EFFFBB63A4}"/>
    <cellStyle name="40% - uthevingsfarge 5 227" xfId="53042" xr:uid="{DB16B903-F362-487C-A472-C24E7D858585}"/>
    <cellStyle name="40% - uthevingsfarge 5 228" xfId="53043" xr:uid="{A50110DC-079C-4D83-9232-E20DB59038AE}"/>
    <cellStyle name="40% - uthevingsfarge 5 229" xfId="53044" xr:uid="{C720857B-FEA1-4CA0-B255-B8340755F4C7}"/>
    <cellStyle name="40% - uthevingsfarge 5 23" xfId="19975" xr:uid="{78E86EC6-EB6B-40BD-B375-E6B9DC22C279}"/>
    <cellStyle name="40% - uthevingsfarge 5 23 2" xfId="19976" xr:uid="{4D584D44-F9FA-4C91-BB02-2B01EE8C6C01}"/>
    <cellStyle name="40% - uthevingsfarge 5 23 2 2" xfId="19977" xr:uid="{CD326B7E-9E24-43EE-A111-496F7E881E1D}"/>
    <cellStyle name="40% - uthevingsfarge 5 23 2 3" xfId="53045" xr:uid="{138620F2-2275-49B5-9ECD-BDA26E554FAD}"/>
    <cellStyle name="40% - uthevingsfarge 5 23 2_AVA DVA EL" xfId="19978" xr:uid="{A0D8E1C0-645A-4164-A110-287B473D7EF7}"/>
    <cellStyle name="40% - uthevingsfarge 5 23 3" xfId="19979" xr:uid="{D8A53A1B-8D32-45E8-B968-E25E637E5245}"/>
    <cellStyle name="40% - uthevingsfarge 5 23 4" xfId="53046" xr:uid="{B15F4AB0-415B-4C51-A44D-C8C73C8A5288}"/>
    <cellStyle name="40% - uthevingsfarge 5 23_4Q16" xfId="19980" xr:uid="{E07FA468-1B8D-4844-B5C3-8106E24C5F32}"/>
    <cellStyle name="40% - uthevingsfarge 5 230" xfId="53047" xr:uid="{3DA7FFB1-B6DD-400D-8C62-64844BA46FF7}"/>
    <cellStyle name="40% - uthevingsfarge 5 24" xfId="19981" xr:uid="{C2660462-4348-4ECD-B25F-EE51724D2A16}"/>
    <cellStyle name="40% - uthevingsfarge 5 24 2" xfId="19982" xr:uid="{B5402A80-8DC6-49E4-8812-C2F4B8512C65}"/>
    <cellStyle name="40% - uthevingsfarge 5 24 2 2" xfId="19983" xr:uid="{935CC2E1-884F-40B2-A59D-0E0963A6EDF6}"/>
    <cellStyle name="40% - uthevingsfarge 5 24 2 3" xfId="53048" xr:uid="{6F3B5039-C290-4CFB-8A86-DFA3510F1CD3}"/>
    <cellStyle name="40% - uthevingsfarge 5 24 2_AVA DVA EL" xfId="19984" xr:uid="{F783F0AC-C244-42D6-91CD-9216648CB60F}"/>
    <cellStyle name="40% - uthevingsfarge 5 24 3" xfId="19985" xr:uid="{36DACA39-E855-4C09-BBBC-947E3FB82050}"/>
    <cellStyle name="40% - uthevingsfarge 5 24 4" xfId="53049" xr:uid="{923C010D-FAC1-4010-914A-79A684AD3E5E}"/>
    <cellStyle name="40% - uthevingsfarge 5 24_4Q16" xfId="19986" xr:uid="{4F461123-B861-4641-ADF2-4C1A92C17AE2}"/>
    <cellStyle name="40% - uthevingsfarge 5 25" xfId="19987" xr:uid="{DC3AA701-B5D6-44D3-B2E9-21F0BC55DA63}"/>
    <cellStyle name="40% - uthevingsfarge 5 25 2" xfId="19988" xr:uid="{BE71F662-57D6-49DE-AF36-A2ED2C0DAA6A}"/>
    <cellStyle name="40% - uthevingsfarge 5 25 2 2" xfId="19989" xr:uid="{C2EF9902-0D9E-41A7-A771-AD0D33B76377}"/>
    <cellStyle name="40% - uthevingsfarge 5 25 2 3" xfId="53050" xr:uid="{6E0CF869-3D0B-4B97-8B6F-8D9CA3840DE5}"/>
    <cellStyle name="40% - uthevingsfarge 5 25 2_AVA DVA EL" xfId="19990" xr:uid="{E6603685-A38E-4AB7-8DE2-CFDBB49107D2}"/>
    <cellStyle name="40% - uthevingsfarge 5 25 3" xfId="19991" xr:uid="{979E9345-3E9A-477F-8412-746CCFE0AC74}"/>
    <cellStyle name="40% - uthevingsfarge 5 25 4" xfId="53051" xr:uid="{B5E506F0-9E49-4A15-9C7C-AF4103DDF804}"/>
    <cellStyle name="40% - uthevingsfarge 5 25_4Q16" xfId="19992" xr:uid="{86364668-0360-457D-924E-9CA0871B1AC5}"/>
    <cellStyle name="40% - uthevingsfarge 5 26" xfId="19993" xr:uid="{FDBEA47F-4EF2-4410-88AE-BB18BC1E48A2}"/>
    <cellStyle name="40% - uthevingsfarge 5 26 2" xfId="19994" xr:uid="{4F0F7F09-9E89-418A-8F06-BC246BC5272D}"/>
    <cellStyle name="40% - uthevingsfarge 5 26 2 2" xfId="19995" xr:uid="{C703F72F-E14A-437E-84CB-3E3DDE9FD2A0}"/>
    <cellStyle name="40% - uthevingsfarge 5 26 2 3" xfId="53052" xr:uid="{83A7C886-C681-42EE-8D14-B775ACA526CD}"/>
    <cellStyle name="40% - uthevingsfarge 5 26 2_AVA DVA EL" xfId="19996" xr:uid="{E8906501-586F-4A89-8FA2-EEA2D2EA552B}"/>
    <cellStyle name="40% - uthevingsfarge 5 26 3" xfId="19997" xr:uid="{6E38E94A-5FB0-4874-B716-25911BF15DAE}"/>
    <cellStyle name="40% - uthevingsfarge 5 26 4" xfId="53053" xr:uid="{676FA4F0-423B-4C87-8B51-C742B9D87915}"/>
    <cellStyle name="40% - uthevingsfarge 5 26_4Q16" xfId="19998" xr:uid="{BBBB60F5-79EA-4C4D-BCC4-5A2687C7FFA2}"/>
    <cellStyle name="40% - uthevingsfarge 5 27" xfId="19999" xr:uid="{8947A735-8ACC-4309-A346-5A485A4E6822}"/>
    <cellStyle name="40% - uthevingsfarge 5 27 2" xfId="20000" xr:uid="{A2F1A79B-0CBB-4AC5-AD2D-1BC587CB8CE8}"/>
    <cellStyle name="40% - uthevingsfarge 5 27 2 2" xfId="20001" xr:uid="{91A72F74-2214-4F5C-BAC9-CB0142F1BDDF}"/>
    <cellStyle name="40% - uthevingsfarge 5 27 2 3" xfId="53054" xr:uid="{42532A37-CFDD-4022-B3D4-3AEA30FFA256}"/>
    <cellStyle name="40% - uthevingsfarge 5 27 2_AVA DVA EL" xfId="20002" xr:uid="{2C8C8EC4-557A-4A39-82A3-D2C2B63441CB}"/>
    <cellStyle name="40% - uthevingsfarge 5 27 3" xfId="20003" xr:uid="{4B7B995A-C8FF-4F37-BFA7-21266308EBA9}"/>
    <cellStyle name="40% - uthevingsfarge 5 27 4" xfId="53055" xr:uid="{A95AC670-DCF0-457C-84D4-A9809CA0CE20}"/>
    <cellStyle name="40% - uthevingsfarge 5 27_4Q16" xfId="20004" xr:uid="{D92F29FB-8DE3-4C37-8B2D-1A1BC3774E9B}"/>
    <cellStyle name="40% - uthevingsfarge 5 28" xfId="20005" xr:uid="{69D09CE9-A696-4215-8CA3-C443A63DB885}"/>
    <cellStyle name="40% - uthevingsfarge 5 28 2" xfId="20006" xr:uid="{AAEAE6A6-1FD8-458E-95C9-A74864C038B3}"/>
    <cellStyle name="40% - uthevingsfarge 5 28 2 2" xfId="20007" xr:uid="{6239AA6B-4728-43F6-87AE-EDF32EE802A6}"/>
    <cellStyle name="40% - uthevingsfarge 5 28 2 3" xfId="53056" xr:uid="{C99F4F5F-7F96-49FD-A9F6-897CDEC29C57}"/>
    <cellStyle name="40% - uthevingsfarge 5 28 2_AVA DVA EL" xfId="20008" xr:uid="{0C16F091-7875-47D5-93E4-9CCEFCB4D1E8}"/>
    <cellStyle name="40% - uthevingsfarge 5 28 3" xfId="20009" xr:uid="{7F5B4417-68F0-4390-BA8B-64FDAAFED37D}"/>
    <cellStyle name="40% - uthevingsfarge 5 28 4" xfId="53057" xr:uid="{6DC75E6C-365B-447B-B97D-450E24CD9C19}"/>
    <cellStyle name="40% - uthevingsfarge 5 28_4Q16" xfId="20010" xr:uid="{FB96BC9B-640D-4898-97FD-54EC7BCD1CBA}"/>
    <cellStyle name="40% - uthevingsfarge 5 29" xfId="20011" xr:uid="{F705DFE2-006E-4858-A2B8-7345351E88C9}"/>
    <cellStyle name="40% - uthevingsfarge 5 29 2" xfId="20012" xr:uid="{7539934E-6985-49C5-A01E-00AA54B2CA9C}"/>
    <cellStyle name="40% - uthevingsfarge 5 29 2 2" xfId="20013" xr:uid="{9143A04E-AF58-4B78-A561-8140D16D237D}"/>
    <cellStyle name="40% - uthevingsfarge 5 29 2 3" xfId="53058" xr:uid="{A07CBA9D-085A-4915-B0FE-42669CB5B6F7}"/>
    <cellStyle name="40% - uthevingsfarge 5 29 2_AVA DVA EL" xfId="20014" xr:uid="{BBDC4D03-F9B5-4827-8E1A-D578C9DCEB34}"/>
    <cellStyle name="40% - uthevingsfarge 5 29 3" xfId="20015" xr:uid="{03508592-1917-45AB-A2F7-4860DD951407}"/>
    <cellStyle name="40% - uthevingsfarge 5 29 4" xfId="53059" xr:uid="{07F6F7A1-D663-4958-96FD-C365B3899988}"/>
    <cellStyle name="40% - uthevingsfarge 5 29_4Q16" xfId="20016" xr:uid="{6D25AD9A-8E11-4C19-A32B-3E8D422E3278}"/>
    <cellStyle name="40% - uthevingsfarge 5 3" xfId="5768" xr:uid="{903FD131-AD28-4F58-A7B3-D53332B5E153}"/>
    <cellStyle name="40% - uthevingsfarge 5 3 2" xfId="5769" xr:uid="{1A018057-A913-4D0C-B141-3C43E97722E1}"/>
    <cellStyle name="40% - uthevingsfarge 5 3 2 2" xfId="5770" xr:uid="{725763BA-BDFC-4A51-9027-130990A9A8F4}"/>
    <cellStyle name="40% - uthevingsfarge 5 3 2 2 2" xfId="5771" xr:uid="{59CF6DBF-88AD-4579-B5DF-343CFF85731B}"/>
    <cellStyle name="40% - uthevingsfarge 5 3 2 2 2 2" xfId="5772" xr:uid="{619FE067-2CA5-48F3-B395-9633670414E4}"/>
    <cellStyle name="40% - uthevingsfarge 5 3 2 2 2 2 2" xfId="44208" xr:uid="{6F6C559B-1C5A-4128-B72E-3F20247B4888}"/>
    <cellStyle name="40% - uthevingsfarge 5 3 2 2 2 2_Expenses" xfId="58338" xr:uid="{E2D36158-031B-4412-8460-22169B685A05}"/>
    <cellStyle name="40% - uthevingsfarge 5 3 2 2 2 3" xfId="44209" xr:uid="{6E9509AD-CC00-457B-A7E6-B1AD5A1E1A9A}"/>
    <cellStyle name="40% - uthevingsfarge 5 3 2 2 2 4" xfId="44210" xr:uid="{062BBCEC-46C2-4344-B89C-00F137E56ACE}"/>
    <cellStyle name="40% - uthevingsfarge 5 3 2 2 2_3. Chng in credit spreads" xfId="5773" xr:uid="{8BCA7F32-097E-4912-A59D-42F4FB385E03}"/>
    <cellStyle name="40% - uthevingsfarge 5 3 2 2 3" xfId="5774" xr:uid="{05F9E859-9A77-4565-8554-346DF12F8192}"/>
    <cellStyle name="40% - uthevingsfarge 5 3 2 2 3 2" xfId="5775" xr:uid="{29FABFCD-0BEB-4C22-9429-02FCFC2947DA}"/>
    <cellStyle name="40% - uthevingsfarge 5 3 2 2 3_3. Chng in credit spreads" xfId="5776" xr:uid="{3F4E5759-BBA1-4FCD-8CF6-8392B069AFAF}"/>
    <cellStyle name="40% - uthevingsfarge 5 3 2 2 4" xfId="5777" xr:uid="{BFF61094-B510-400C-A281-8F64EA57AC5F}"/>
    <cellStyle name="40% - uthevingsfarge 5 3 2 2 5" xfId="44211" xr:uid="{88349427-15E5-4301-9651-DD0BF79ABE21}"/>
    <cellStyle name="40% - uthevingsfarge 5 3 2 2 6" xfId="44212" xr:uid="{E8F0D85A-BDB8-413D-B9BF-4AF308D09394}"/>
    <cellStyle name="40% - uthevingsfarge 5 3 2 2_3. Chng in credit spreads" xfId="5778" xr:uid="{87D356E1-F56B-48E1-B369-70AE673816F0}"/>
    <cellStyle name="40% - uthevingsfarge 5 3 2 3" xfId="5779" xr:uid="{60EE4481-DB78-4BFB-822F-69FEF167288D}"/>
    <cellStyle name="40% - uthevingsfarge 5 3 2 3 2" xfId="5780" xr:uid="{6CA34EE3-9DEA-4D5F-949D-3696E1AFD912}"/>
    <cellStyle name="40% - uthevingsfarge 5 3 2 3 2 2" xfId="44213" xr:uid="{BACE1EAC-469D-4FF3-AC3F-1CAAE1490660}"/>
    <cellStyle name="40% - uthevingsfarge 5 3 2 3 2_Expenses" xfId="58339" xr:uid="{77EB1F9B-BACE-4D33-ACA0-1408966197F8}"/>
    <cellStyle name="40% - uthevingsfarge 5 3 2 3 3" xfId="20017" xr:uid="{309A9F71-83F1-4FBC-8A81-164DA9FD8C67}"/>
    <cellStyle name="40% - uthevingsfarge 5 3 2 3 4" xfId="44214" xr:uid="{959496ED-795A-453E-B788-D17CF8D834E9}"/>
    <cellStyle name="40% - uthevingsfarge 5 3 2 3_3. Chng in credit spreads" xfId="5781" xr:uid="{A89904E2-779C-4C11-BD3A-DBBD4933B544}"/>
    <cellStyle name="40% - uthevingsfarge 5 3 2 4" xfId="5782" xr:uid="{C99B10EB-26BC-441C-9278-1EFDFDEC1CE0}"/>
    <cellStyle name="40% - uthevingsfarge 5 3 2 4 2" xfId="5783" xr:uid="{6DDB71B5-9481-471E-B434-6A5093F85DFB}"/>
    <cellStyle name="40% - uthevingsfarge 5 3 2 4 3" xfId="20018" xr:uid="{73FBE1A7-911A-422A-A7DD-46375FBB0553}"/>
    <cellStyle name="40% - uthevingsfarge 5 3 2 4_3. Chng in credit spreads" xfId="5784" xr:uid="{81D904BD-7946-4476-AB77-D9E67D57B919}"/>
    <cellStyle name="40% - uthevingsfarge 5 3 2 5" xfId="5785" xr:uid="{1EAC8D06-BF78-4C90-B4AD-66CFB3D3B5C1}"/>
    <cellStyle name="40% - uthevingsfarge 5 3 2 5 2" xfId="20019" xr:uid="{F334DD74-AF64-4E38-B326-9D04878DD7D3}"/>
    <cellStyle name="40% - uthevingsfarge 5 3 2 5 3" xfId="20020" xr:uid="{BF4BA385-DB96-4B23-BE22-759564E4EDE7}"/>
    <cellStyle name="40% - uthevingsfarge 5 3 2 5_AVA DVA EL" xfId="20021" xr:uid="{FDB216F6-9F87-45FD-A9EA-AAF6375994F4}"/>
    <cellStyle name="40% - uthevingsfarge 5 3 2 6" xfId="20022" xr:uid="{B7E79738-D893-4E3D-B637-46CBBE486614}"/>
    <cellStyle name="40% - uthevingsfarge 5 3 2 6 2" xfId="20023" xr:uid="{BF1796DE-D34F-4A67-844A-099F3A23D1C8}"/>
    <cellStyle name="40% - uthevingsfarge 5 3 2 6_AVA DVA EL" xfId="20024" xr:uid="{A43FC7EA-5F43-4C31-B8FC-202879A2D337}"/>
    <cellStyle name="40% - uthevingsfarge 5 3 2 7" xfId="20025" xr:uid="{B7775A6D-625D-43E4-89AB-33AB707A5BAA}"/>
    <cellStyle name="40% - uthevingsfarge 5 3 2_3. Chng in credit spreads" xfId="5786" xr:uid="{9249293E-CE79-41AB-ABA3-556E1A0B853B}"/>
    <cellStyle name="40% - uthevingsfarge 5 3 3" xfId="5787" xr:uid="{6797F0AE-B7C6-41D7-B489-08E84BF3C51E}"/>
    <cellStyle name="40% - uthevingsfarge 5 3 3 2" xfId="5788" xr:uid="{E06880DF-D50D-4F0C-A66E-E9707D3DF14D}"/>
    <cellStyle name="40% - uthevingsfarge 5 3 3 2 2" xfId="5789" xr:uid="{728F3B20-D5E2-4BB9-9E4B-5A161B0DFC4A}"/>
    <cellStyle name="40% - uthevingsfarge 5 3 3 2 2 2" xfId="5790" xr:uid="{F6E928F4-24CA-494C-BD8E-3924300E69F7}"/>
    <cellStyle name="40% - uthevingsfarge 5 3 3 2 2_3. Chng in credit spreads" xfId="5791" xr:uid="{8E9634C7-5B6B-4C3B-B626-32F4A5F8C5B1}"/>
    <cellStyle name="40% - uthevingsfarge 5 3 3 2 3" xfId="5792" xr:uid="{5BEC2063-F5D9-499B-A068-BB8CBA377F87}"/>
    <cellStyle name="40% - uthevingsfarge 5 3 3 2 3 2" xfId="5793" xr:uid="{AC98BC4F-89E0-47DD-AC12-47AFA8EEBD10}"/>
    <cellStyle name="40% - uthevingsfarge 5 3 3 2 3_3. Chng in credit spreads" xfId="5794" xr:uid="{CDBE3683-E4C6-4C83-BD06-8E39E1685D70}"/>
    <cellStyle name="40% - uthevingsfarge 5 3 3 2 4" xfId="5795" xr:uid="{7AAE9576-1CF8-4347-A02E-CBFF9285758B}"/>
    <cellStyle name="40% - uthevingsfarge 5 3 3 2_3. Chng in credit spreads" xfId="5796" xr:uid="{3CC7DF72-AF1F-4C6D-B71E-94E21A427354}"/>
    <cellStyle name="40% - uthevingsfarge 5 3 3 3" xfId="5797" xr:uid="{C8B2590D-24FA-401D-8910-7979D200AEB3}"/>
    <cellStyle name="40% - uthevingsfarge 5 3 3 3 2" xfId="5798" xr:uid="{6B0B49D9-D148-4E52-B38E-B6A30FCD25D2}"/>
    <cellStyle name="40% - uthevingsfarge 5 3 3 3_3. Chng in credit spreads" xfId="5799" xr:uid="{65205F3E-C37A-467A-8561-F1927A22F242}"/>
    <cellStyle name="40% - uthevingsfarge 5 3 3 4" xfId="5800" xr:uid="{24C57FC9-6A8F-4EE7-9515-DA8CA5746CD5}"/>
    <cellStyle name="40% - uthevingsfarge 5 3 3 4 2" xfId="5801" xr:uid="{31E0C879-641D-4529-BAB1-97E0DB61D9F9}"/>
    <cellStyle name="40% - uthevingsfarge 5 3 3 4_3. Chng in credit spreads" xfId="5802" xr:uid="{4868CAF8-A1B5-452A-9A5B-DF694F5A3365}"/>
    <cellStyle name="40% - uthevingsfarge 5 3 3 5" xfId="5803" xr:uid="{19523CE9-8C02-4BD4-A39F-DA0E8C8B8F91}"/>
    <cellStyle name="40% - uthevingsfarge 5 3 3 6" xfId="44215" xr:uid="{0C3C79DC-B3CB-406C-85CC-F4ED6D040A0E}"/>
    <cellStyle name="40% - uthevingsfarge 5 3 3_3. Chng in credit spreads" xfId="5804" xr:uid="{CEB6552D-28CE-422D-8668-318FEB50E20F}"/>
    <cellStyle name="40% - uthevingsfarge 5 3 4" xfId="5805" xr:uid="{5D55420A-1849-46B6-838A-D4A13C956573}"/>
    <cellStyle name="40% - uthevingsfarge 5 3 4 2" xfId="5806" xr:uid="{EEE1BC2C-B7BB-4CFF-AEC0-87D34CB92C83}"/>
    <cellStyle name="40% - uthevingsfarge 5 3 4 2 2" xfId="5807" xr:uid="{34C0CB02-1629-4FF7-AB69-A9917A26C0ED}"/>
    <cellStyle name="40% - uthevingsfarge 5 3 4 2_3. Chng in credit spreads" xfId="5808" xr:uid="{244B30EF-25E3-412B-83D6-526B1E150706}"/>
    <cellStyle name="40% - uthevingsfarge 5 3 4 3" xfId="5809" xr:uid="{A9A3427B-211F-4F5F-B40B-1064558A1D3B}"/>
    <cellStyle name="40% - uthevingsfarge 5 3 4 3 2" xfId="5810" xr:uid="{83AFEE9E-CFA9-47B9-BAB7-410937E45A0D}"/>
    <cellStyle name="40% - uthevingsfarge 5 3 4 3_3. Chng in credit spreads" xfId="5811" xr:uid="{6FDBF2F5-F415-4D24-9876-FB0B5D403AA4}"/>
    <cellStyle name="40% - uthevingsfarge 5 3 4 4" xfId="5812" xr:uid="{9D13F03B-511B-4BD0-AF10-5BD417175935}"/>
    <cellStyle name="40% - uthevingsfarge 5 3 4_3. Chng in credit spreads" xfId="5813" xr:uid="{2ECBDBF6-83C1-4828-B2CD-9C3F280AB825}"/>
    <cellStyle name="40% - uthevingsfarge 5 3 5" xfId="5814" xr:uid="{20339FF1-5D39-4DEC-A810-BA7DE11F833D}"/>
    <cellStyle name="40% - uthevingsfarge 5 3 5 2" xfId="5815" xr:uid="{F878D5B9-4657-44A0-8B93-8163F4478D8E}"/>
    <cellStyle name="40% - uthevingsfarge 5 3 5 3" xfId="20026" xr:uid="{4471A493-1AA3-41A5-9946-FC7F359FF9F7}"/>
    <cellStyle name="40% - uthevingsfarge 5 3 5_3. Chng in credit spreads" xfId="5816" xr:uid="{E912C2AD-032A-4D56-8D19-FF756BD5E242}"/>
    <cellStyle name="40% - uthevingsfarge 5 3 6" xfId="5817" xr:uid="{1FE55D5E-B0C5-457C-9789-1827C8A2E052}"/>
    <cellStyle name="40% - uthevingsfarge 5 3 6 2" xfId="5818" xr:uid="{1E942110-C817-4301-9CFE-A923D40F3958}"/>
    <cellStyle name="40% - uthevingsfarge 5 3 6 3" xfId="20027" xr:uid="{961EF094-EB14-49FE-B884-E774B0C42279}"/>
    <cellStyle name="40% - uthevingsfarge 5 3 6_3. Chng in credit spreads" xfId="5819" xr:uid="{499E2D8D-1EB4-49CB-BD72-BD6FECBD5809}"/>
    <cellStyle name="40% - uthevingsfarge 5 3 7" xfId="5820" xr:uid="{9B8D15E2-4315-4856-AEC8-CC9AB71C8106}"/>
    <cellStyle name="40% - uthevingsfarge 5 3 7 2" xfId="5821" xr:uid="{CDC26EB8-7012-4D71-A75E-A70F417DB32F}"/>
    <cellStyle name="40% - uthevingsfarge 5 3 7_3. Chng in credit spreads" xfId="5822" xr:uid="{8CEEF495-B13D-47ED-AAF6-3B24E6EFEF32}"/>
    <cellStyle name="40% - uthevingsfarge 5 3 8" xfId="20028" xr:uid="{0E7C4627-7FC6-48C4-B74E-66F85F3CD543}"/>
    <cellStyle name="40% - uthevingsfarge 5 3_4Q16" xfId="20029" xr:uid="{80DA9843-C614-466D-B521-4D4BE11B9AE6}"/>
    <cellStyle name="40% - uthevingsfarge 5 30" xfId="20030" xr:uid="{5F978ADA-059D-4C0C-9106-B8E9E48DDDA3}"/>
    <cellStyle name="40% - uthevingsfarge 5 30 2" xfId="20031" xr:uid="{12B7D42D-A3FA-4EAE-BB62-C292C9F9428B}"/>
    <cellStyle name="40% - uthevingsfarge 5 30 2 2" xfId="20032" xr:uid="{AF0D94A9-7A13-489F-93A8-DEF965993BA4}"/>
    <cellStyle name="40% - uthevingsfarge 5 30 2 3" xfId="53060" xr:uid="{825A1338-C5DC-4143-8302-DC6ED7F0E7B0}"/>
    <cellStyle name="40% - uthevingsfarge 5 30 2_AVA DVA EL" xfId="20033" xr:uid="{70F7FFB0-12CD-469C-88E5-806E36F2473D}"/>
    <cellStyle name="40% - uthevingsfarge 5 30 3" xfId="20034" xr:uid="{F634B60E-91F9-4681-994B-93B6297A5059}"/>
    <cellStyle name="40% - uthevingsfarge 5 30 4" xfId="53061" xr:uid="{C863326D-1FF3-40FE-974B-CD248E2DB9A7}"/>
    <cellStyle name="40% - uthevingsfarge 5 30_4Q16" xfId="20035" xr:uid="{E76E9F33-A6F2-4716-A516-D961A89D6B67}"/>
    <cellStyle name="40% - uthevingsfarge 5 31" xfId="20036" xr:uid="{B2B6C91D-0AA0-41FA-8BFB-D10C672AE609}"/>
    <cellStyle name="40% - uthevingsfarge 5 31 2" xfId="20037" xr:uid="{A99AB226-7B2A-4974-B287-03C87AD22E3F}"/>
    <cellStyle name="40% - uthevingsfarge 5 31 2 2" xfId="20038" xr:uid="{DBE61ADA-09DE-4854-9786-D39E20525D21}"/>
    <cellStyle name="40% - uthevingsfarge 5 31 2 3" xfId="53062" xr:uid="{7582EB4A-FB54-4D31-8979-E6016409092C}"/>
    <cellStyle name="40% - uthevingsfarge 5 31 2_AVA DVA EL" xfId="20039" xr:uid="{7F6F7008-DAB0-4270-9087-7F0D9B45C96C}"/>
    <cellStyle name="40% - uthevingsfarge 5 31 3" xfId="20040" xr:uid="{2214474F-D5B5-4B0D-A805-94AE73DBE2F4}"/>
    <cellStyle name="40% - uthevingsfarge 5 31 4" xfId="53063" xr:uid="{2C8E0D3D-D58A-4AEA-BD40-82EFE2392C9F}"/>
    <cellStyle name="40% - uthevingsfarge 5 31_4Q16" xfId="20041" xr:uid="{10935231-EAAC-45E1-AB1D-7F9A796FBDBD}"/>
    <cellStyle name="40% - uthevingsfarge 5 32" xfId="20042" xr:uid="{E7E6F7D6-E6BC-4906-8692-E7D6ADC3AB41}"/>
    <cellStyle name="40% - uthevingsfarge 5 32 2" xfId="20043" xr:uid="{47054AA9-16C2-43A2-A103-A08D1B039E30}"/>
    <cellStyle name="40% - uthevingsfarge 5 32 2 2" xfId="20044" xr:uid="{DFEB9749-0658-4A89-AABA-132810D65F15}"/>
    <cellStyle name="40% - uthevingsfarge 5 32 2 3" xfId="53064" xr:uid="{A5682B6D-AA22-4DBD-A4D6-6227491C128E}"/>
    <cellStyle name="40% - uthevingsfarge 5 32 2_AVA DVA EL" xfId="20045" xr:uid="{4B732F7C-165D-4CE7-A63A-0F4A2225D75E}"/>
    <cellStyle name="40% - uthevingsfarge 5 32 3" xfId="20046" xr:uid="{A68D4FA0-8846-440A-8671-F413997EA172}"/>
    <cellStyle name="40% - uthevingsfarge 5 32 4" xfId="53065" xr:uid="{20AEF1DA-35A6-41B3-88A2-1A6F7A3A5E09}"/>
    <cellStyle name="40% - uthevingsfarge 5 32_4Q16" xfId="20047" xr:uid="{B23C9228-F2D8-49FA-A5C6-47845B4DEB89}"/>
    <cellStyle name="40% - uthevingsfarge 5 33" xfId="20048" xr:uid="{F31AC3D3-DF76-434D-915D-1FD58929A67F}"/>
    <cellStyle name="40% - uthevingsfarge 5 33 2" xfId="20049" xr:uid="{DE8638CF-495B-46C3-A2B1-BFF201F87E5E}"/>
    <cellStyle name="40% - uthevingsfarge 5 33 2 2" xfId="20050" xr:uid="{DD0F4045-63CB-47BC-A5FC-85AF4DF4263C}"/>
    <cellStyle name="40% - uthevingsfarge 5 33 2 3" xfId="53066" xr:uid="{2605F29D-9C58-43B1-AB41-FCBADF16DBBA}"/>
    <cellStyle name="40% - uthevingsfarge 5 33 2_AVA DVA EL" xfId="20051" xr:uid="{C30AB83B-962C-48DF-ADA9-E9B851B52E63}"/>
    <cellStyle name="40% - uthevingsfarge 5 33 3" xfId="20052" xr:uid="{729EB2FB-B74B-4A29-A519-9F2A72535B52}"/>
    <cellStyle name="40% - uthevingsfarge 5 33 4" xfId="53067" xr:uid="{C2F22B69-1BBE-486E-9348-EFBF32A884BA}"/>
    <cellStyle name="40% - uthevingsfarge 5 33_4Q16" xfId="20053" xr:uid="{6BAB1AB8-3527-4019-A885-137A01AF1127}"/>
    <cellStyle name="40% - uthevingsfarge 5 34" xfId="20054" xr:uid="{569EA0BA-003C-4409-80B7-DC1D3B5ECD0B}"/>
    <cellStyle name="40% - uthevingsfarge 5 34 2" xfId="20055" xr:uid="{6FD4A596-D24D-4562-B91F-A7D82B00111B}"/>
    <cellStyle name="40% - uthevingsfarge 5 34 2 2" xfId="20056" xr:uid="{1FD6A43B-E7E5-412A-B7C5-0215EB3A8A69}"/>
    <cellStyle name="40% - uthevingsfarge 5 34 2 3" xfId="53068" xr:uid="{1495A322-3059-42A9-93FD-6BE7214471A6}"/>
    <cellStyle name="40% - uthevingsfarge 5 34 2_AVA DVA EL" xfId="20057" xr:uid="{4A1E60C8-72F9-43D1-9456-DCE3CBB2B253}"/>
    <cellStyle name="40% - uthevingsfarge 5 34 3" xfId="20058" xr:uid="{0FF63791-C561-4C71-9454-0E62E31C7216}"/>
    <cellStyle name="40% - uthevingsfarge 5 34 4" xfId="53069" xr:uid="{FCCD6136-6405-4ABA-9C0F-D682BFC7F06A}"/>
    <cellStyle name="40% - uthevingsfarge 5 34_4Q16" xfId="20059" xr:uid="{742DF3F5-7E00-4D15-9C1C-306ADD8DF91E}"/>
    <cellStyle name="40% - uthevingsfarge 5 35" xfId="20060" xr:uid="{1232A7E5-8745-42ED-84CF-98B410DAADB3}"/>
    <cellStyle name="40% - uthevingsfarge 5 35 2" xfId="20061" xr:uid="{8F09EAC0-58C4-41F3-B71E-6AC531DE79D4}"/>
    <cellStyle name="40% - uthevingsfarge 5 35 2 2" xfId="20062" xr:uid="{C3EA079B-6720-4025-8D99-9DCCA31CEFD1}"/>
    <cellStyle name="40% - uthevingsfarge 5 35 2 3" xfId="53070" xr:uid="{5A27B315-8051-4E69-807B-33021872BAA2}"/>
    <cellStyle name="40% - uthevingsfarge 5 35 2_AVA DVA EL" xfId="20063" xr:uid="{829E9628-39C1-4CF4-91F2-F6ADA4EED0E4}"/>
    <cellStyle name="40% - uthevingsfarge 5 35 3" xfId="20064" xr:uid="{D8187456-3842-4DDE-8693-E26FD97A05C3}"/>
    <cellStyle name="40% - uthevingsfarge 5 35 4" xfId="53071" xr:uid="{BBF44006-C098-4295-883F-0A8CE75D9DCD}"/>
    <cellStyle name="40% - uthevingsfarge 5 35_4Q16" xfId="20065" xr:uid="{8D901188-A5B5-45C1-9FED-05027B2C0CDB}"/>
    <cellStyle name="40% - uthevingsfarge 5 36" xfId="20066" xr:uid="{60F90D8D-E6F6-47C0-8865-D7513CBEEF85}"/>
    <cellStyle name="40% - uthevingsfarge 5 36 2" xfId="20067" xr:uid="{932CFB18-63E5-4166-AE2D-693FA65FDAA4}"/>
    <cellStyle name="40% - uthevingsfarge 5 36 2 2" xfId="20068" xr:uid="{A92E211F-1456-46FF-B38D-B15FF732A251}"/>
    <cellStyle name="40% - uthevingsfarge 5 36 2 3" xfId="53072" xr:uid="{05056C60-1012-4CC2-99AA-FBDE44B5A46D}"/>
    <cellStyle name="40% - uthevingsfarge 5 36 2_AVA DVA EL" xfId="20069" xr:uid="{BE118518-241E-453B-B649-3E03668631C1}"/>
    <cellStyle name="40% - uthevingsfarge 5 36 3" xfId="20070" xr:uid="{9852073F-37D0-4ED0-A7AA-BD8D0B58E987}"/>
    <cellStyle name="40% - uthevingsfarge 5 36 4" xfId="53073" xr:uid="{FEFD5A2C-C6A9-4C34-AAA1-3E061C40E24F}"/>
    <cellStyle name="40% - uthevingsfarge 5 36_4Q16" xfId="20071" xr:uid="{4021AFFD-D2A1-42AB-A283-4BE469379A30}"/>
    <cellStyle name="40% - uthevingsfarge 5 37" xfId="20072" xr:uid="{B7407B8E-CADE-40F3-B75C-1F2001363E0A}"/>
    <cellStyle name="40% - uthevingsfarge 5 37 2" xfId="20073" xr:uid="{324FEB09-DCCC-43B5-8093-076F2F4AE233}"/>
    <cellStyle name="40% - uthevingsfarge 5 37 2 2" xfId="20074" xr:uid="{4640470E-E88F-45D6-9A82-DBAE057D7AD9}"/>
    <cellStyle name="40% - uthevingsfarge 5 37 2 3" xfId="53074" xr:uid="{D293F483-8E49-41E8-9FFD-0D1A1F04E9DA}"/>
    <cellStyle name="40% - uthevingsfarge 5 37 2_AVA DVA EL" xfId="20075" xr:uid="{A72E0B03-1597-48D0-8B5A-DEC4E4BA79B2}"/>
    <cellStyle name="40% - uthevingsfarge 5 37 3" xfId="20076" xr:uid="{110FF9A6-9C25-4038-9E1E-86164B461731}"/>
    <cellStyle name="40% - uthevingsfarge 5 37 4" xfId="53075" xr:uid="{C0BE7741-28AD-42BA-885D-13E014ACFEFB}"/>
    <cellStyle name="40% - uthevingsfarge 5 37_4Q16" xfId="20077" xr:uid="{004E5182-433B-4557-8A73-9FE27FB5C11C}"/>
    <cellStyle name="40% - uthevingsfarge 5 38" xfId="20078" xr:uid="{77D686EF-4EB4-4D0C-9315-3CAE4C5E83BC}"/>
    <cellStyle name="40% - uthevingsfarge 5 38 2" xfId="20079" xr:uid="{FBA5C088-8576-49B4-B9F9-F7AF8F07780A}"/>
    <cellStyle name="40% - uthevingsfarge 5 38 2 2" xfId="20080" xr:uid="{77D4975B-1934-4473-B447-131859426E7B}"/>
    <cellStyle name="40% - uthevingsfarge 5 38 2 3" xfId="53076" xr:uid="{EBD9D405-889F-4886-9C06-DA5CFF5EFCDC}"/>
    <cellStyle name="40% - uthevingsfarge 5 38 2_AVA DVA EL" xfId="20081" xr:uid="{172851F4-1A2E-43DA-BF92-80E882ECDF28}"/>
    <cellStyle name="40% - uthevingsfarge 5 38 3" xfId="20082" xr:uid="{7CE2272E-EEB8-4777-A4FC-A0A276AF7A46}"/>
    <cellStyle name="40% - uthevingsfarge 5 38 4" xfId="53077" xr:uid="{8C68D37B-4262-48B6-9AD8-738C88EDC803}"/>
    <cellStyle name="40% - uthevingsfarge 5 38_4Q16" xfId="20083" xr:uid="{D44A85BF-2768-4E56-85EC-DC493650A440}"/>
    <cellStyle name="40% - uthevingsfarge 5 39" xfId="20084" xr:uid="{0C71C945-8D8D-40A8-B8DD-A5EC644CD53B}"/>
    <cellStyle name="40% - uthevingsfarge 5 39 2" xfId="20085" xr:uid="{9EDACD93-5A46-428A-934A-77D0EAD34AA0}"/>
    <cellStyle name="40% - uthevingsfarge 5 39 2 2" xfId="20086" xr:uid="{174A8324-92E3-4B74-B347-850E0BAC1627}"/>
    <cellStyle name="40% - uthevingsfarge 5 39 2 3" xfId="53078" xr:uid="{AE46A2EC-7C65-418C-981A-F2F6E54132CB}"/>
    <cellStyle name="40% - uthevingsfarge 5 39 2_AVA DVA EL" xfId="20087" xr:uid="{5698C978-E58F-49DE-90A3-6DEAFE7C8D4B}"/>
    <cellStyle name="40% - uthevingsfarge 5 39 3" xfId="20088" xr:uid="{60712511-5A3B-47C1-A668-4D8D834CF7F1}"/>
    <cellStyle name="40% - uthevingsfarge 5 39 4" xfId="53079" xr:uid="{B482049A-0AFF-4F35-A25D-12918DE42521}"/>
    <cellStyle name="40% - uthevingsfarge 5 39_4Q16" xfId="20089" xr:uid="{0B9C1853-07C5-444D-8078-E4C1E0188BA5}"/>
    <cellStyle name="40% - uthevingsfarge 5 4" xfId="5823" xr:uid="{0B80077B-7F7C-4566-BC62-082A898056C7}"/>
    <cellStyle name="40% - uthevingsfarge 5 4 10" xfId="41114" xr:uid="{315E0D63-EA94-4CF6-A81B-AB31115D49A2}"/>
    <cellStyle name="40% - uthevingsfarge 5 4 2" xfId="5824" xr:uid="{A9EABCEA-FD79-4342-8BD3-280B58265117}"/>
    <cellStyle name="40% - uthevingsfarge 5 4 2 2" xfId="5825" xr:uid="{6FA0B4C9-54F2-4210-85C6-88BCDF7B4551}"/>
    <cellStyle name="40% - uthevingsfarge 5 4 2 2 2" xfId="5826" xr:uid="{828F5A31-CE07-4AE8-921D-863A51BC790C}"/>
    <cellStyle name="40% - uthevingsfarge 5 4 2 2_3. Chng in credit spreads" xfId="5827" xr:uid="{6F557691-436C-4C84-8BA0-93FBE87E56A8}"/>
    <cellStyle name="40% - uthevingsfarge 5 4 2 3" xfId="5828" xr:uid="{ED608DD8-32F4-4881-89AD-84ABB7C5531E}"/>
    <cellStyle name="40% - uthevingsfarge 5 4 2 3 2" xfId="5829" xr:uid="{5445DF68-22AE-4304-B579-BDDFDD2C7E91}"/>
    <cellStyle name="40% - uthevingsfarge 5 4 2 3_3. Chng in credit spreads" xfId="5830" xr:uid="{745987E1-D02D-45D3-B357-1BD8929D67D8}"/>
    <cellStyle name="40% - uthevingsfarge 5 4 2 4" xfId="5831" xr:uid="{7D3E34AB-84DD-4E26-B9E9-27FB27F298ED}"/>
    <cellStyle name="40% - uthevingsfarge 5 4 2 5" xfId="41115" xr:uid="{C1F15BB0-000D-412B-B898-FA72D46CE1C7}"/>
    <cellStyle name="40% - uthevingsfarge 5 4 2 6" xfId="41116" xr:uid="{35DE472C-B284-4487-B28D-B392DDD5E6F3}"/>
    <cellStyle name="40% - uthevingsfarge 5 4 2 7" xfId="41117" xr:uid="{30ABE01B-1239-4D4A-B02B-4D3AEA2E3BE0}"/>
    <cellStyle name="40% - uthevingsfarge 5 4 2 8" xfId="41118" xr:uid="{0FDF2473-B2A7-468F-9D38-F6C54F3A655C}"/>
    <cellStyle name="40% - uthevingsfarge 5 4 2 9" xfId="41119" xr:uid="{9EB5601E-355D-4AF2-AE69-ED4041486521}"/>
    <cellStyle name="40% - uthevingsfarge 5 4 2_3. Chng in credit spreads" xfId="5832" xr:uid="{078E7F16-9E00-4770-86A5-9F708BE5A8BA}"/>
    <cellStyle name="40% - uthevingsfarge 5 4 3" xfId="5833" xr:uid="{56B15952-EA1B-49BB-89A8-E14C178BEC10}"/>
    <cellStyle name="40% - uthevingsfarge 5 4 3 2" xfId="5834" xr:uid="{0FA1B877-CCF8-4A6C-AE33-07DFBC3C3A56}"/>
    <cellStyle name="40% - uthevingsfarge 5 4 3 3" xfId="20090" xr:uid="{940281B5-FCD8-4860-8553-57F72DB239A9}"/>
    <cellStyle name="40% - uthevingsfarge 5 4 3_3. Chng in credit spreads" xfId="5835" xr:uid="{DEE091F0-E97A-467D-B04A-4B07FC33D13F}"/>
    <cellStyle name="40% - uthevingsfarge 5 4 4" xfId="5836" xr:uid="{6C94B55E-7874-40E5-AD1C-FCD8C02DA25A}"/>
    <cellStyle name="40% - uthevingsfarge 5 4 4 2" xfId="5837" xr:uid="{81779457-7346-4A06-96BD-70113027EB6C}"/>
    <cellStyle name="40% - uthevingsfarge 5 4 4 3" xfId="20091" xr:uid="{A0D7DA6B-8E27-4C41-B740-06E125E9D6BD}"/>
    <cellStyle name="40% - uthevingsfarge 5 4 4_3. Chng in credit spreads" xfId="5838" xr:uid="{6B751E2D-6A49-4AB4-B945-E4DB040E6C62}"/>
    <cellStyle name="40% - uthevingsfarge 5 4 5" xfId="5839" xr:uid="{44E039E9-68F2-4EEA-B750-53196A465F2A}"/>
    <cellStyle name="40% - uthevingsfarge 5 4 5 2" xfId="20092" xr:uid="{AE7F0904-13F8-4CFF-857D-68FD22811229}"/>
    <cellStyle name="40% - uthevingsfarge 5 4 5 3" xfId="20093" xr:uid="{971B9954-7E3C-41B2-936F-D252464E94EC}"/>
    <cellStyle name="40% - uthevingsfarge 5 4 5_AVA DVA EL" xfId="20094" xr:uid="{878AD067-A515-4199-A02D-C4934B35B8ED}"/>
    <cellStyle name="40% - uthevingsfarge 5 4 6" xfId="20095" xr:uid="{1831B74B-6E99-452D-B9FE-4DE073A3C41D}"/>
    <cellStyle name="40% - uthevingsfarge 5 4 6 2" xfId="20096" xr:uid="{AD01E8B9-CF4D-4C2D-8EA8-EA077238A44C}"/>
    <cellStyle name="40% - uthevingsfarge 5 4 6_AVA DVA EL" xfId="20097" xr:uid="{88119019-106C-4057-9427-B64EF5476A85}"/>
    <cellStyle name="40% - uthevingsfarge 5 4 7" xfId="20098" xr:uid="{871ACA4C-C45A-4D82-BD86-230C5F1A65AF}"/>
    <cellStyle name="40% - uthevingsfarge 5 4 8" xfId="41120" xr:uid="{A989171E-0A16-4323-8DE9-F8E0F7522F81}"/>
    <cellStyle name="40% - uthevingsfarge 5 4 9" xfId="41121" xr:uid="{FDAB3C5F-1D37-49AC-AA2F-C7B8A48EF308}"/>
    <cellStyle name="40% - uthevingsfarge 5 4_3. Chng in credit spreads" xfId="5840" xr:uid="{231899AB-B099-445C-AEAB-0D43499F95C9}"/>
    <cellStyle name="40% - uthevingsfarge 5 40" xfId="20099" xr:uid="{A5F97556-C428-4107-8258-F7149555A58A}"/>
    <cellStyle name="40% - uthevingsfarge 5 40 2" xfId="20100" xr:uid="{FA392750-EA43-435E-82EF-4FC7C98E5EAA}"/>
    <cellStyle name="40% - uthevingsfarge 5 40 2 2" xfId="20101" xr:uid="{83D76DA9-9195-447C-B218-0616A9891EF5}"/>
    <cellStyle name="40% - uthevingsfarge 5 40 2 3" xfId="53080" xr:uid="{1FCB5ABB-0187-46A8-8363-B9A581D3798F}"/>
    <cellStyle name="40% - uthevingsfarge 5 40 2_AVA DVA EL" xfId="20102" xr:uid="{7D43C71A-81E8-4AEA-94AC-EC15BDA86D14}"/>
    <cellStyle name="40% - uthevingsfarge 5 40 3" xfId="20103" xr:uid="{B9ECCE77-92A4-4067-AADE-1E6E46632C6B}"/>
    <cellStyle name="40% - uthevingsfarge 5 40 4" xfId="53081" xr:uid="{4DBEDAB3-0B93-44CE-83F3-7F92A31C4EF5}"/>
    <cellStyle name="40% - uthevingsfarge 5 40_4Q16" xfId="20104" xr:uid="{A3FA76BB-48E2-48DE-B888-2128EE56F424}"/>
    <cellStyle name="40% - uthevingsfarge 5 41" xfId="20105" xr:uid="{D82B1DA3-35A8-46C3-8870-B612B546D17C}"/>
    <cellStyle name="40% - uthevingsfarge 5 41 2" xfId="20106" xr:uid="{56533FB9-2E80-4253-8F9B-E2E9ECB097B3}"/>
    <cellStyle name="40% - uthevingsfarge 5 41 2 2" xfId="20107" xr:uid="{05D0DDA3-0CC7-4175-849C-81ABF83FEB60}"/>
    <cellStyle name="40% - uthevingsfarge 5 41 2 3" xfId="53082" xr:uid="{A32A251F-2524-47E4-A468-5BA45BDCA780}"/>
    <cellStyle name="40% - uthevingsfarge 5 41 2_AVA DVA EL" xfId="20108" xr:uid="{C74F0FDA-0C2F-494B-BD3A-B496ABA22AA0}"/>
    <cellStyle name="40% - uthevingsfarge 5 41 3" xfId="20109" xr:uid="{D5604BA8-C964-48CB-B0F6-FDD25F0072A4}"/>
    <cellStyle name="40% - uthevingsfarge 5 41 4" xfId="53083" xr:uid="{3A2FAB5E-DB9F-43D5-B26F-976552404CA0}"/>
    <cellStyle name="40% - uthevingsfarge 5 41_4Q16" xfId="20110" xr:uid="{BD4B85E0-F5CB-4C56-82F3-59C58E7EC93C}"/>
    <cellStyle name="40% - uthevingsfarge 5 42" xfId="20111" xr:uid="{14ACC9BE-3943-4495-9F31-128514AEA486}"/>
    <cellStyle name="40% - uthevingsfarge 5 42 2" xfId="20112" xr:uid="{056645AD-2DE4-4FA3-AD2D-25255A9A18D2}"/>
    <cellStyle name="40% - uthevingsfarge 5 42 2 2" xfId="20113" xr:uid="{A4A1880E-A4FC-4391-B7A8-5DE406239891}"/>
    <cellStyle name="40% - uthevingsfarge 5 42 2 3" xfId="53084" xr:uid="{EE729231-7888-4006-A183-1665E5CC0F37}"/>
    <cellStyle name="40% - uthevingsfarge 5 42 2_AVA DVA EL" xfId="20114" xr:uid="{4864571D-F588-4B82-B191-1E8D3CA0E659}"/>
    <cellStyle name="40% - uthevingsfarge 5 42 3" xfId="20115" xr:uid="{CEF8382D-F25D-4AC7-8A60-FD4139ECE0C1}"/>
    <cellStyle name="40% - uthevingsfarge 5 42 4" xfId="53085" xr:uid="{D05D3D8D-0C80-41F7-9EA1-44963F1B9533}"/>
    <cellStyle name="40% - uthevingsfarge 5 42_4Q16" xfId="20116" xr:uid="{63A8C4A8-2F0D-4231-A0BA-83B39F62937E}"/>
    <cellStyle name="40% - uthevingsfarge 5 43" xfId="20117" xr:uid="{F3695CBF-1D8E-4581-ACE1-0AD6CAAA053A}"/>
    <cellStyle name="40% - uthevingsfarge 5 43 2" xfId="20118" xr:uid="{580ABE65-8388-42D4-9E47-5EBE6C8C9DF9}"/>
    <cellStyle name="40% - uthevingsfarge 5 43 2 2" xfId="20119" xr:uid="{23B5F7A7-F02B-4455-978D-B816408CFC33}"/>
    <cellStyle name="40% - uthevingsfarge 5 43 2 3" xfId="53086" xr:uid="{89C6BB32-7C1E-47DF-83DA-4527C1C7E6ED}"/>
    <cellStyle name="40% - uthevingsfarge 5 43 2_AVA DVA EL" xfId="20120" xr:uid="{133E530A-2D18-4058-A537-17A60D0EA86C}"/>
    <cellStyle name="40% - uthevingsfarge 5 43 3" xfId="20121" xr:uid="{4E9F6C03-0A47-4ADD-87E0-113DCD5CC576}"/>
    <cellStyle name="40% - uthevingsfarge 5 43 4" xfId="53087" xr:uid="{BED2C87A-C8F3-4A21-9C9A-3C7D39561284}"/>
    <cellStyle name="40% - uthevingsfarge 5 43_4Q16" xfId="20122" xr:uid="{167780C3-95D3-4408-8E61-7D123FD1125F}"/>
    <cellStyle name="40% - uthevingsfarge 5 44" xfId="20123" xr:uid="{0A3D8643-4779-436C-B33B-B22C0971FD87}"/>
    <cellStyle name="40% - uthevingsfarge 5 44 2" xfId="20124" xr:uid="{FBE776F8-9295-493F-BD8A-E5C18D719C63}"/>
    <cellStyle name="40% - uthevingsfarge 5 44 2 2" xfId="20125" xr:uid="{F94E28FA-F7A0-4DB7-AB1B-00F3AD0D4F8E}"/>
    <cellStyle name="40% - uthevingsfarge 5 44 2 3" xfId="53088" xr:uid="{B0F654DF-896D-44D7-85BB-5CCAEFDB79E9}"/>
    <cellStyle name="40% - uthevingsfarge 5 44 2_AVA DVA EL" xfId="20126" xr:uid="{96F62263-BF4B-4C4F-9AB4-7A6686BA29EB}"/>
    <cellStyle name="40% - uthevingsfarge 5 44 3" xfId="20127" xr:uid="{519714EE-C0C9-44C9-8858-9759FBBEFD36}"/>
    <cellStyle name="40% - uthevingsfarge 5 44 4" xfId="53089" xr:uid="{937D3D1B-9FBA-4B9C-B672-8BD428DBC8F2}"/>
    <cellStyle name="40% - uthevingsfarge 5 44_4Q16" xfId="20128" xr:uid="{E6B7D814-1E95-48B0-8BDA-D9E812CFE465}"/>
    <cellStyle name="40% - uthevingsfarge 5 45" xfId="20129" xr:uid="{2DF7865A-B922-4DF5-A30A-139DA7E88831}"/>
    <cellStyle name="40% - uthevingsfarge 5 45 2" xfId="20130" xr:uid="{52995319-AA3A-4015-B0D1-32D081C99245}"/>
    <cellStyle name="40% - uthevingsfarge 5 45 2 2" xfId="20131" xr:uid="{D39EC271-2691-4774-8ECF-57FD2442CAA5}"/>
    <cellStyle name="40% - uthevingsfarge 5 45 2 3" xfId="53090" xr:uid="{01009552-A035-47FA-98C8-AA51D1862DE3}"/>
    <cellStyle name="40% - uthevingsfarge 5 45 2_AVA DVA EL" xfId="20132" xr:uid="{F27E2AFB-FC21-43C5-B7CA-F1FB6BC825EE}"/>
    <cellStyle name="40% - uthevingsfarge 5 45 3" xfId="20133" xr:uid="{5D65A60B-7776-4A8E-B7D0-B8BEF9E839DC}"/>
    <cellStyle name="40% - uthevingsfarge 5 45 4" xfId="53091" xr:uid="{1EE9593A-5FB1-464D-93EB-F7F85A2493DB}"/>
    <cellStyle name="40% - uthevingsfarge 5 45_4Q16" xfId="20134" xr:uid="{7F7DCEE6-1401-41DA-99BB-426D80768D6D}"/>
    <cellStyle name="40% - uthevingsfarge 5 46" xfId="20135" xr:uid="{16EF0272-554B-434E-ACA2-93526CD3CD4A}"/>
    <cellStyle name="40% - uthevingsfarge 5 46 2" xfId="20136" xr:uid="{545C5F2C-B67C-4677-96F8-1EA6E3F33A17}"/>
    <cellStyle name="40% - uthevingsfarge 5 46 2 2" xfId="20137" xr:uid="{589C2917-B15D-4BD8-8B8D-FF50F31DAA5A}"/>
    <cellStyle name="40% - uthevingsfarge 5 46 2 3" xfId="53092" xr:uid="{B1B0FD52-1241-4A1F-AA4E-66723C37C863}"/>
    <cellStyle name="40% - uthevingsfarge 5 46 2_AVA DVA EL" xfId="20138" xr:uid="{81FC4B78-56CD-4796-B7AD-F913D7ECF744}"/>
    <cellStyle name="40% - uthevingsfarge 5 46 3" xfId="20139" xr:uid="{F877AF59-02A1-457C-8C2A-DD1CED88CD53}"/>
    <cellStyle name="40% - uthevingsfarge 5 46 4" xfId="53093" xr:uid="{7300AB38-AD9B-4BF4-9C0C-AB34610D79A1}"/>
    <cellStyle name="40% - uthevingsfarge 5 46_4Q16" xfId="20140" xr:uid="{17DE4EF0-2A35-4C53-A894-E50C385B8241}"/>
    <cellStyle name="40% - uthevingsfarge 5 47" xfId="20141" xr:uid="{4646FACD-FD23-4234-BDD0-8132B3AA9617}"/>
    <cellStyle name="40% - uthevingsfarge 5 47 2" xfId="20142" xr:uid="{15812A12-29BB-462F-B8EC-FE240CB3DC64}"/>
    <cellStyle name="40% - uthevingsfarge 5 47 2 2" xfId="20143" xr:uid="{37AF87A7-806E-4CF8-A86E-CDE3DE1BB521}"/>
    <cellStyle name="40% - uthevingsfarge 5 47 2 3" xfId="53094" xr:uid="{D3DE7AB6-CF18-4405-9E4C-8B60CF7C6061}"/>
    <cellStyle name="40% - uthevingsfarge 5 47 2_AVA DVA EL" xfId="20144" xr:uid="{226B6A8B-9E56-46AF-B922-0EF4F2DDC349}"/>
    <cellStyle name="40% - uthevingsfarge 5 47 3" xfId="20145" xr:uid="{7C418C6D-9806-4A64-9352-2D6120078957}"/>
    <cellStyle name="40% - uthevingsfarge 5 47 4" xfId="53095" xr:uid="{BBA267F6-9A76-45CE-97EF-4B84BE567C02}"/>
    <cellStyle name="40% - uthevingsfarge 5 47_4Q16" xfId="20146" xr:uid="{DC91DC64-7CB5-4341-9848-1D897B60F95E}"/>
    <cellStyle name="40% - uthevingsfarge 5 48" xfId="20147" xr:uid="{E3B82212-71C1-4451-9E16-6176B9DA66B0}"/>
    <cellStyle name="40% - uthevingsfarge 5 48 2" xfId="20148" xr:uid="{47160A77-D6D2-4593-B908-2295D7DFC586}"/>
    <cellStyle name="40% - uthevingsfarge 5 48 2 2" xfId="20149" xr:uid="{11911C01-7BD8-4EAE-9991-A2D671BC3228}"/>
    <cellStyle name="40% - uthevingsfarge 5 48 2 3" xfId="53096" xr:uid="{44D2B955-B621-409D-A103-72C0A754B58F}"/>
    <cellStyle name="40% - uthevingsfarge 5 48 2_AVA DVA EL" xfId="20150" xr:uid="{77A0903E-5B19-4385-9FF4-CD3C613D69D2}"/>
    <cellStyle name="40% - uthevingsfarge 5 48 3" xfId="20151" xr:uid="{B90063C2-D93E-4A2A-A5BD-EFA919767871}"/>
    <cellStyle name="40% - uthevingsfarge 5 48 4" xfId="53097" xr:uid="{CFD44475-827A-4ABA-AC39-4555D7F2DEE6}"/>
    <cellStyle name="40% - uthevingsfarge 5 48_4Q16" xfId="20152" xr:uid="{E6E28EE3-2763-43B9-B07D-09EDA4A401A3}"/>
    <cellStyle name="40% - uthevingsfarge 5 49" xfId="20153" xr:uid="{374DDF03-E386-440C-B4F1-A231A7102CD9}"/>
    <cellStyle name="40% - uthevingsfarge 5 49 2" xfId="20154" xr:uid="{40C53D5A-0C56-4D3C-A258-22F0A08A6E50}"/>
    <cellStyle name="40% - uthevingsfarge 5 49 2 2" xfId="20155" xr:uid="{DD3BC64A-E453-44A1-8B00-9CBF8CBA12A0}"/>
    <cellStyle name="40% - uthevingsfarge 5 49 2 3" xfId="53098" xr:uid="{9BAAC4C5-1D33-40B2-A065-D895757C4039}"/>
    <cellStyle name="40% - uthevingsfarge 5 49 2_AVA DVA EL" xfId="20156" xr:uid="{37DC8176-DE04-463B-AE04-0F1C4EE919FE}"/>
    <cellStyle name="40% - uthevingsfarge 5 49 3" xfId="20157" xr:uid="{EF3B06E3-C06E-4183-A408-A4748B112D22}"/>
    <cellStyle name="40% - uthevingsfarge 5 49 4" xfId="53099" xr:uid="{624B989D-66E1-4EC9-9586-BF6C261A5202}"/>
    <cellStyle name="40% - uthevingsfarge 5 49_4Q16" xfId="20158" xr:uid="{DC734655-3F46-4D84-89F7-F15A2278118F}"/>
    <cellStyle name="40% - uthevingsfarge 5 5" xfId="5841" xr:uid="{67A80EAC-2EEA-482E-A133-FFE2BFA3BA8C}"/>
    <cellStyle name="40% - uthevingsfarge 5 5 10" xfId="41122" xr:uid="{7412FC6F-201D-4657-AB49-A895DFABE47D}"/>
    <cellStyle name="40% - uthevingsfarge 5 5 2" xfId="5842" xr:uid="{1C3792C0-BEF6-42BB-A02E-FD3D56B84A7F}"/>
    <cellStyle name="40% - uthevingsfarge 5 5 2 2" xfId="5843" xr:uid="{6785774B-F013-4E85-ABBF-8C03B5EE3491}"/>
    <cellStyle name="40% - uthevingsfarge 5 5 2 2 2" xfId="5844" xr:uid="{DE5025F6-1305-4F14-9BA8-801737ECA9DB}"/>
    <cellStyle name="40% - uthevingsfarge 5 5 2 2_3. Chng in credit spreads" xfId="5845" xr:uid="{F9245C48-D048-4728-9AB6-512475821971}"/>
    <cellStyle name="40% - uthevingsfarge 5 5 2 3" xfId="5846" xr:uid="{E400688B-0B9A-4885-8F78-3D4F650878DF}"/>
    <cellStyle name="40% - uthevingsfarge 5 5 2 3 2" xfId="5847" xr:uid="{3CAD7EA4-B14B-4C8B-BA45-41AC9D27C45D}"/>
    <cellStyle name="40% - uthevingsfarge 5 5 2 3_3. Chng in credit spreads" xfId="5848" xr:uid="{4F9321E7-F9A5-44ED-90DA-4621D1A60EB5}"/>
    <cellStyle name="40% - uthevingsfarge 5 5 2 4" xfId="5849" xr:uid="{39190171-881E-46B2-B7CF-78E026CA5563}"/>
    <cellStyle name="40% - uthevingsfarge 5 5 2 5" xfId="41123" xr:uid="{8CD705CA-8711-405D-9F46-9886F5AE529D}"/>
    <cellStyle name="40% - uthevingsfarge 5 5 2 6" xfId="41124" xr:uid="{0444BE49-347F-4D91-82CA-8AD08F491D71}"/>
    <cellStyle name="40% - uthevingsfarge 5 5 2 7" xfId="41125" xr:uid="{2DFE8B5D-3B32-47F4-ACBB-F222BD77B4F7}"/>
    <cellStyle name="40% - uthevingsfarge 5 5 2 8" xfId="41126" xr:uid="{59ECD5CE-10DC-4F66-9A07-0DD1AF8B45A2}"/>
    <cellStyle name="40% - uthevingsfarge 5 5 2 9" xfId="41127" xr:uid="{8E0D2A82-52EA-41A0-9F29-FB11CDF63FDE}"/>
    <cellStyle name="40% - uthevingsfarge 5 5 2_3. Chng in credit spreads" xfId="5850" xr:uid="{4939308F-0FFC-4980-B381-D424B73953C6}"/>
    <cellStyle name="40% - uthevingsfarge 5 5 3" xfId="5851" xr:uid="{A9A6ABEF-AA6F-46BE-89B8-BC28152F2F32}"/>
    <cellStyle name="40% - uthevingsfarge 5 5 3 2" xfId="5852" xr:uid="{559B1B6A-FE6F-427A-A860-4B57431D0027}"/>
    <cellStyle name="40% - uthevingsfarge 5 5 3_3. Chng in credit spreads" xfId="5853" xr:uid="{0247F784-98AF-4237-B4F2-AE188BC4712D}"/>
    <cellStyle name="40% - uthevingsfarge 5 5 4" xfId="5854" xr:uid="{B526B0A4-8547-4AD1-BC29-BB1D6BE6B65C}"/>
    <cellStyle name="40% - uthevingsfarge 5 5 4 2" xfId="5855" xr:uid="{646D9A5F-B926-4ADC-839A-8A3E97A98FC9}"/>
    <cellStyle name="40% - uthevingsfarge 5 5 4_3. Chng in credit spreads" xfId="5856" xr:uid="{7D2B2531-654B-4A3F-8B37-FCD2F440E8EE}"/>
    <cellStyle name="40% - uthevingsfarge 5 5 5" xfId="5857" xr:uid="{6BC057B5-D5DA-418A-A92A-888B3F8E23D7}"/>
    <cellStyle name="40% - uthevingsfarge 5 5 6" xfId="41128" xr:uid="{9FD06D86-74CE-4F9F-B99D-C04AA6773874}"/>
    <cellStyle name="40% - uthevingsfarge 5 5 7" xfId="41129" xr:uid="{2595470B-1603-463B-B8F6-C230C44022DF}"/>
    <cellStyle name="40% - uthevingsfarge 5 5 8" xfId="41130" xr:uid="{46B5F4B2-6FAF-40CD-91E9-4E37F63F2A66}"/>
    <cellStyle name="40% - uthevingsfarge 5 5 9" xfId="41131" xr:uid="{CF2DD593-7C44-41A6-970C-E48C12CB727C}"/>
    <cellStyle name="40% - uthevingsfarge 5 5_3. Chng in credit spreads" xfId="5858" xr:uid="{6570CCBD-8D22-43DB-9D17-4EBC73EE09B4}"/>
    <cellStyle name="40% - uthevingsfarge 5 50" xfId="20159" xr:uid="{2DF67F39-CB5E-4FF6-BFD7-60FAA5054B64}"/>
    <cellStyle name="40% - uthevingsfarge 5 50 2" xfId="20160" xr:uid="{A9DDF984-25AA-424C-9C66-D0DD9EDBA071}"/>
    <cellStyle name="40% - uthevingsfarge 5 50 2 2" xfId="20161" xr:uid="{A564D2DA-2E2B-41C2-BA26-679660C2EE66}"/>
    <cellStyle name="40% - uthevingsfarge 5 50 2 3" xfId="53100" xr:uid="{DBBD0F97-9DBF-4548-9E60-8C5B663478D1}"/>
    <cellStyle name="40% - uthevingsfarge 5 50 2_AVA DVA EL" xfId="20162" xr:uid="{26743EE9-24E4-4340-86F7-3627C291D30C}"/>
    <cellStyle name="40% - uthevingsfarge 5 50 3" xfId="20163" xr:uid="{91C891CE-7C0D-4376-8B37-FB64FE2217E7}"/>
    <cellStyle name="40% - uthevingsfarge 5 50 4" xfId="53101" xr:uid="{4678A60F-69F1-4690-9FD9-1FB78EC8B40B}"/>
    <cellStyle name="40% - uthevingsfarge 5 50_4Q16" xfId="20164" xr:uid="{82E8B68A-B95C-4900-9A97-C7BD619983A3}"/>
    <cellStyle name="40% - uthevingsfarge 5 51" xfId="20165" xr:uid="{7F2B4FB8-0F84-4369-9B46-AC781A0537DE}"/>
    <cellStyle name="40% - uthevingsfarge 5 51 2" xfId="20166" xr:uid="{9AF3187D-9800-43F8-8410-9FD08FA6CFE2}"/>
    <cellStyle name="40% - uthevingsfarge 5 51 2 2" xfId="20167" xr:uid="{5285256E-8EA3-416C-B776-6FA974DE68CC}"/>
    <cellStyle name="40% - uthevingsfarge 5 51 2 3" xfId="53102" xr:uid="{856DEF0A-1B5D-4415-99A6-42C3CB022B3E}"/>
    <cellStyle name="40% - uthevingsfarge 5 51 2_AVA DVA EL" xfId="20168" xr:uid="{A50BD5A8-3F65-43D0-BF92-D905B5DFDC34}"/>
    <cellStyle name="40% - uthevingsfarge 5 51 3" xfId="20169" xr:uid="{E329A5E2-2DCE-4648-8115-11B337196F92}"/>
    <cellStyle name="40% - uthevingsfarge 5 51 4" xfId="53103" xr:uid="{F5328324-F1BF-4EF3-BED5-FC7DA23E1800}"/>
    <cellStyle name="40% - uthevingsfarge 5 51_4Q16" xfId="20170" xr:uid="{B9A60D91-CEEB-43BB-B2D0-5865BAB10ACA}"/>
    <cellStyle name="40% - uthevingsfarge 5 52" xfId="20171" xr:uid="{F78CF24A-CA62-4089-A6FB-8E3C13533A32}"/>
    <cellStyle name="40% - uthevingsfarge 5 52 2" xfId="20172" xr:uid="{1CADBCFA-9760-436B-B039-AFB6E2913E57}"/>
    <cellStyle name="40% - uthevingsfarge 5 52 2 2" xfId="20173" xr:uid="{5553169C-951D-40FD-854A-A3BCB47A7558}"/>
    <cellStyle name="40% - uthevingsfarge 5 52 2 3" xfId="53104" xr:uid="{30474183-4B62-4A18-9FC0-CBA9562C38C4}"/>
    <cellStyle name="40% - uthevingsfarge 5 52 2_AVA DVA EL" xfId="20174" xr:uid="{8E0391F5-0291-4774-B666-9FF988AA0A93}"/>
    <cellStyle name="40% - uthevingsfarge 5 52 3" xfId="20175" xr:uid="{D5C37457-3B96-46D9-B7B9-C26C147F51BC}"/>
    <cellStyle name="40% - uthevingsfarge 5 52 4" xfId="53105" xr:uid="{E7A3EBAF-26EE-48CF-A3E2-03E1081025FF}"/>
    <cellStyle name="40% - uthevingsfarge 5 52_4Q16" xfId="20176" xr:uid="{AD593CFA-C6D1-47A7-853C-FBCC62B5A738}"/>
    <cellStyle name="40% - uthevingsfarge 5 53" xfId="20177" xr:uid="{522E19BF-41B8-4F11-87E9-4B49A1C9F22D}"/>
    <cellStyle name="40% - uthevingsfarge 5 53 2" xfId="20178" xr:uid="{4BC76E18-5D09-4CAE-94E5-256935DFC51E}"/>
    <cellStyle name="40% - uthevingsfarge 5 53 2 2" xfId="20179" xr:uid="{E99F74D4-6D4A-4617-B52E-92E17E89E8FE}"/>
    <cellStyle name="40% - uthevingsfarge 5 53 2 3" xfId="53106" xr:uid="{00D1F460-90BA-4479-9422-9747AE67682C}"/>
    <cellStyle name="40% - uthevingsfarge 5 53 2_AVA DVA EL" xfId="20180" xr:uid="{A1E45EDF-4E22-4B5F-B9EB-F68691A96291}"/>
    <cellStyle name="40% - uthevingsfarge 5 53 3" xfId="20181" xr:uid="{B41E4D32-336F-408C-A95D-34CDE18A4330}"/>
    <cellStyle name="40% - uthevingsfarge 5 53 4" xfId="53107" xr:uid="{3E6F41E8-7F74-4164-B9FC-08F36A823049}"/>
    <cellStyle name="40% - uthevingsfarge 5 53_4Q16" xfId="20182" xr:uid="{32B19426-8C45-4D0F-86E4-E4B394042819}"/>
    <cellStyle name="40% - uthevingsfarge 5 54" xfId="20183" xr:uid="{B29BAA68-5955-490D-843B-07C7D3741048}"/>
    <cellStyle name="40% - uthevingsfarge 5 54 2" xfId="20184" xr:uid="{61A010C1-9A51-4629-B432-C68FD914A27A}"/>
    <cellStyle name="40% - uthevingsfarge 5 54 2 2" xfId="20185" xr:uid="{5A3531D8-0D42-406D-883C-013929D17545}"/>
    <cellStyle name="40% - uthevingsfarge 5 54 2 3" xfId="53108" xr:uid="{6218CA3D-344F-4476-ABB8-25B0F0C2E982}"/>
    <cellStyle name="40% - uthevingsfarge 5 54 2_AVA DVA EL" xfId="20186" xr:uid="{314ACA21-A8EA-42AE-A64D-9C8D678E1353}"/>
    <cellStyle name="40% - uthevingsfarge 5 54 3" xfId="20187" xr:uid="{243AB04F-410B-4BB3-B296-073CE37810A5}"/>
    <cellStyle name="40% - uthevingsfarge 5 54 4" xfId="53109" xr:uid="{BEE22847-00EC-4DDF-8CC1-9467B5958F0C}"/>
    <cellStyle name="40% - uthevingsfarge 5 54_4Q16" xfId="20188" xr:uid="{50CAFADB-9250-4ED3-B407-E4B6340F915D}"/>
    <cellStyle name="40% - uthevingsfarge 5 55" xfId="20189" xr:uid="{CDD775B9-D2C9-41E0-9378-AADEF4841D91}"/>
    <cellStyle name="40% - uthevingsfarge 5 55 2" xfId="20190" xr:uid="{A296C59A-B2AC-4E81-A7AA-D8C454728D97}"/>
    <cellStyle name="40% - uthevingsfarge 5 55 2 2" xfId="20191" xr:uid="{D77E294F-3EDC-4C76-BDEF-1917E4D820F3}"/>
    <cellStyle name="40% - uthevingsfarge 5 55 2 3" xfId="53110" xr:uid="{C91E76C8-9207-4508-B479-FD1B25921D34}"/>
    <cellStyle name="40% - uthevingsfarge 5 55 2_AVA DVA EL" xfId="20192" xr:uid="{08514816-58EC-4D5A-A192-08E4C1E4D782}"/>
    <cellStyle name="40% - uthevingsfarge 5 55 3" xfId="20193" xr:uid="{2E93198F-8E43-47D8-ABDE-742FB08C5494}"/>
    <cellStyle name="40% - uthevingsfarge 5 55 4" xfId="53111" xr:uid="{DE49B411-239D-4709-B78D-405B8065701D}"/>
    <cellStyle name="40% - uthevingsfarge 5 55_4Q16" xfId="20194" xr:uid="{59DF670B-644E-4BD1-8590-53402662A6FB}"/>
    <cellStyle name="40% - uthevingsfarge 5 56" xfId="20195" xr:uid="{AB89D1DA-D4AD-4798-AD3F-E28BC8D5F2E5}"/>
    <cellStyle name="40% - uthevingsfarge 5 56 2" xfId="20196" xr:uid="{A5BAFD9D-3356-46EC-8691-BDA69CB41049}"/>
    <cellStyle name="40% - uthevingsfarge 5 56 2 2" xfId="20197" xr:uid="{95EE2D13-8DEB-4586-9F3F-6857DEB2E518}"/>
    <cellStyle name="40% - uthevingsfarge 5 56 2 3" xfId="53112" xr:uid="{53FEC8AF-0983-4144-A8FA-75DE362D8672}"/>
    <cellStyle name="40% - uthevingsfarge 5 56 2_AVA DVA EL" xfId="20198" xr:uid="{380C4F92-871E-4B74-9764-750A4CDB49D0}"/>
    <cellStyle name="40% - uthevingsfarge 5 56 3" xfId="20199" xr:uid="{41588476-DECD-403E-AABC-1F56FB855195}"/>
    <cellStyle name="40% - uthevingsfarge 5 56 4" xfId="53113" xr:uid="{7A57102A-045F-4E2B-ABB6-58A45B634FFB}"/>
    <cellStyle name="40% - uthevingsfarge 5 56_4Q16" xfId="20200" xr:uid="{862AEFDE-28BD-4897-BDBE-9AFDDD6801B8}"/>
    <cellStyle name="40% - uthevingsfarge 5 57" xfId="20201" xr:uid="{52549764-388E-4292-931B-D3553FB08768}"/>
    <cellStyle name="40% - uthevingsfarge 5 57 2" xfId="20202" xr:uid="{475F2A5C-9D58-4EDB-88ED-DC5759F11BA3}"/>
    <cellStyle name="40% - uthevingsfarge 5 57 2 2" xfId="20203" xr:uid="{1F1E3C77-3979-4F60-90C3-7324F87CB2ED}"/>
    <cellStyle name="40% - uthevingsfarge 5 57 2 3" xfId="53114" xr:uid="{9E1A6583-A60C-4F2F-BE5A-6C969BB50357}"/>
    <cellStyle name="40% - uthevingsfarge 5 57 2_AVA DVA EL" xfId="20204" xr:uid="{2B0159C8-1740-449D-A3B4-688B8C52F5DD}"/>
    <cellStyle name="40% - uthevingsfarge 5 57 3" xfId="20205" xr:uid="{742A0FF3-C71A-43B4-A39F-B653E3F036BB}"/>
    <cellStyle name="40% - uthevingsfarge 5 57 4" xfId="53115" xr:uid="{A0F736EC-FE45-4716-82C9-97718504B6EC}"/>
    <cellStyle name="40% - uthevingsfarge 5 57_4Q16" xfId="20206" xr:uid="{2971D40D-35B7-4AF8-A7C9-27C39D941684}"/>
    <cellStyle name="40% - uthevingsfarge 5 58" xfId="20207" xr:uid="{C72779E2-FB96-4585-8320-0B9A63DFA89F}"/>
    <cellStyle name="40% - uthevingsfarge 5 58 2" xfId="20208" xr:uid="{60D77CC1-6BF0-4AC8-82AE-2765A5771B8D}"/>
    <cellStyle name="40% - uthevingsfarge 5 58 2 2" xfId="20209" xr:uid="{B0CABFDC-F55A-4E55-83B3-8255EC9554A0}"/>
    <cellStyle name="40% - uthevingsfarge 5 58 2 3" xfId="53116" xr:uid="{9ACECB56-D4CF-4CB2-A70F-41FE21222B45}"/>
    <cellStyle name="40% - uthevingsfarge 5 58 2_AVA DVA EL" xfId="20210" xr:uid="{B2619DAE-9E2F-4239-847C-12D1B5849EB1}"/>
    <cellStyle name="40% - uthevingsfarge 5 58 3" xfId="20211" xr:uid="{B47076E2-1A28-4FFC-8DF3-CFDA5929107F}"/>
    <cellStyle name="40% - uthevingsfarge 5 58 4" xfId="53117" xr:uid="{82BFE210-E54B-4905-BC93-22DF93B46423}"/>
    <cellStyle name="40% - uthevingsfarge 5 58_4Q16" xfId="20212" xr:uid="{ED1FCB01-76AF-4E44-A12D-0BBF82240AA7}"/>
    <cellStyle name="40% - uthevingsfarge 5 59" xfId="20213" xr:uid="{125802CB-FE5F-41B7-9605-0915B489EE80}"/>
    <cellStyle name="40% - uthevingsfarge 5 59 2" xfId="20214" xr:uid="{CEC3E13B-A767-4476-8127-4D93B677DFF3}"/>
    <cellStyle name="40% - uthevingsfarge 5 59 2 2" xfId="20215" xr:uid="{6F8AFF7A-611A-46ED-8B72-80A52461C147}"/>
    <cellStyle name="40% - uthevingsfarge 5 59 2 3" xfId="53118" xr:uid="{7CDACD35-DD2B-4B02-80BA-8EC10E854EA9}"/>
    <cellStyle name="40% - uthevingsfarge 5 59 2_AVA DVA EL" xfId="20216" xr:uid="{D1461329-CDA2-4A03-9D3E-E38AC7223F26}"/>
    <cellStyle name="40% - uthevingsfarge 5 59 3" xfId="20217" xr:uid="{0EB662FF-908A-44CB-9433-20723C33E990}"/>
    <cellStyle name="40% - uthevingsfarge 5 59 4" xfId="53119" xr:uid="{01D99921-CDF6-434E-BD5A-FC953D3A09C7}"/>
    <cellStyle name="40% - uthevingsfarge 5 59_4Q16" xfId="20218" xr:uid="{0C9A6FF9-D49B-4CC2-9C83-1C7A0566AF93}"/>
    <cellStyle name="40% - uthevingsfarge 5 6" xfId="5859" xr:uid="{9F77D486-6175-4612-BB6F-CABB019DC559}"/>
    <cellStyle name="40% - uthevingsfarge 5 6 2" xfId="5860" xr:uid="{02C7FB0D-6559-47D1-A53D-EDB9AAFE6426}"/>
    <cellStyle name="40% - uthevingsfarge 5 6 2 2" xfId="5861" xr:uid="{DF64A5EA-0D6A-4964-A7CD-8DC72AFB148A}"/>
    <cellStyle name="40% - uthevingsfarge 5 6 2 3" xfId="41132" xr:uid="{50E17031-7ED4-4307-A703-65C6E6F80C6C}"/>
    <cellStyle name="40% - uthevingsfarge 5 6 2_3. Chng in credit spreads" xfId="5862" xr:uid="{A3CC71E9-0E97-4D7D-AE72-E7DF054A2943}"/>
    <cellStyle name="40% - uthevingsfarge 5 6 3" xfId="5863" xr:uid="{A561A06B-2BF8-4447-A8D8-5BCD68045FE1}"/>
    <cellStyle name="40% - uthevingsfarge 5 6 3 2" xfId="5864" xr:uid="{0176A1BB-F2EB-4BF6-8CB2-166DF2019CE4}"/>
    <cellStyle name="40% - uthevingsfarge 5 6 3_3. Chng in credit spreads" xfId="5865" xr:uid="{EAA2143E-878F-4545-BC59-82A02894A525}"/>
    <cellStyle name="40% - uthevingsfarge 5 6 4" xfId="5866" xr:uid="{46AAEF9C-3621-4702-873D-324B9C1AD279}"/>
    <cellStyle name="40% - uthevingsfarge 5 6 5" xfId="20219" xr:uid="{5CACA3C0-1F66-4A48-B2EF-BB73E238E307}"/>
    <cellStyle name="40% - uthevingsfarge 5 6 6" xfId="41133" xr:uid="{35E73EE2-8FF8-44D5-B4D3-7265E50EB172}"/>
    <cellStyle name="40% - uthevingsfarge 5 6 7" xfId="41134" xr:uid="{F84E7582-3AD1-4B8B-9FD8-10450F741863}"/>
    <cellStyle name="40% - uthevingsfarge 5 6 8" xfId="41135" xr:uid="{F876F64F-E55C-4747-8B4E-96B2B915ADEC}"/>
    <cellStyle name="40% - uthevingsfarge 5 6 9" xfId="41136" xr:uid="{66EAF5D7-44A0-4A2C-85CB-CE13E556E1A3}"/>
    <cellStyle name="40% - uthevingsfarge 5 6_3. Chng in credit spreads" xfId="5867" xr:uid="{2B0EA735-D8C8-4837-9334-0AAF48B40C19}"/>
    <cellStyle name="40% - uthevingsfarge 5 60" xfId="20220" xr:uid="{34F41383-DDEA-4210-BF1C-8068BCF8F0E3}"/>
    <cellStyle name="40% - uthevingsfarge 5 60 2" xfId="20221" xr:uid="{B7CFCE09-E1C2-43D9-8293-A0EECC59E1AE}"/>
    <cellStyle name="40% - uthevingsfarge 5 60 3" xfId="20222" xr:uid="{DE58506C-30D4-4EC2-9A0C-28CC28FF35A1}"/>
    <cellStyle name="40% - uthevingsfarge 5 60_AVA DVA EL" xfId="20223" xr:uid="{28DA03CB-43D4-40E8-A455-52755BDDF03E}"/>
    <cellStyle name="40% - uthevingsfarge 5 61" xfId="20224" xr:uid="{31105D13-1A03-48EE-987E-1FC88359D7D0}"/>
    <cellStyle name="40% - uthevingsfarge 5 61 2" xfId="20225" xr:uid="{EE3368E1-DE6C-4913-9131-CE349465E3BC}"/>
    <cellStyle name="40% - uthevingsfarge 5 61 3" xfId="20226" xr:uid="{8976032C-B580-4F36-ADAF-88904C714101}"/>
    <cellStyle name="40% - uthevingsfarge 5 61_AVA DVA EL" xfId="20227" xr:uid="{7890173F-F886-481D-9ECB-B1F36B58D1D9}"/>
    <cellStyle name="40% - uthevingsfarge 5 62" xfId="20228" xr:uid="{1687CF21-03A8-4EF3-A0FB-EB8845DB165E}"/>
    <cellStyle name="40% - uthevingsfarge 5 62 2" xfId="20229" xr:uid="{BD6449DE-4ADA-47BB-B7DC-4ACBE3A169F5}"/>
    <cellStyle name="40% - uthevingsfarge 5 62_AVA DVA EL" xfId="20230" xr:uid="{ABA44A9C-6ADD-4C39-B413-68C45BDDF65B}"/>
    <cellStyle name="40% - uthevingsfarge 5 63" xfId="20231" xr:uid="{555856D2-896C-4B5A-A497-1AD8D512B873}"/>
    <cellStyle name="40% - uthevingsfarge 5 64" xfId="20232" xr:uid="{BD6C92C6-BB42-4D64-ABA3-444189188CE6}"/>
    <cellStyle name="40% - uthevingsfarge 5 65" xfId="20233" xr:uid="{C9CF31C1-6F5A-4121-9E92-8178561604B4}"/>
    <cellStyle name="40% - uthevingsfarge 5 66" xfId="20234" xr:uid="{DAF3AE1D-C809-4815-AB81-2053B31CEA87}"/>
    <cellStyle name="40% - uthevingsfarge 5 67" xfId="53120" xr:uid="{8E7FEAB4-7ECA-4A48-9524-6264CFF48FBC}"/>
    <cellStyle name="40% - uthevingsfarge 5 68" xfId="53121" xr:uid="{1C15938B-7CB6-48AC-B7F6-86B2C762B7AD}"/>
    <cellStyle name="40% - uthevingsfarge 5 69" xfId="53122" xr:uid="{B5E6A213-943A-4327-8AA8-403F4B15BB52}"/>
    <cellStyle name="40% - uthevingsfarge 5 7" xfId="5868" xr:uid="{C051C4EC-D98A-4CA3-8268-756FF4CDB223}"/>
    <cellStyle name="40% - uthevingsfarge 5 7 2" xfId="5869" xr:uid="{86015729-1DA6-47D4-8095-2BAEFFEB599F}"/>
    <cellStyle name="40% - uthevingsfarge 5 7 2 2" xfId="20235" xr:uid="{248AD639-0950-4AD4-BD99-D434C1EADCFC}"/>
    <cellStyle name="40% - uthevingsfarge 5 7 2 3" xfId="53123" xr:uid="{C0C36323-F3CA-4644-803B-3EFA00DD8A34}"/>
    <cellStyle name="40% - uthevingsfarge 5 7 2_AVA DVA EL" xfId="20236" xr:uid="{858C239C-6C87-4D4F-A510-D2E62D1C1336}"/>
    <cellStyle name="40% - uthevingsfarge 5 7 3" xfId="20237" xr:uid="{E74ED2DA-29AF-4728-95C5-EAA42C78F070}"/>
    <cellStyle name="40% - uthevingsfarge 5 7 3 2" xfId="20238" xr:uid="{85F3E260-A0AE-42E6-A7FE-B4B16B8BDB07}"/>
    <cellStyle name="40% - uthevingsfarge 5 7 3_AVA DVA EL" xfId="20239" xr:uid="{6FC20B0B-D24A-4484-A32E-C46A7659B534}"/>
    <cellStyle name="40% - uthevingsfarge 5 7 4" xfId="20240" xr:uid="{5F7D1628-BECB-4842-BDC1-CA7E0FC0ED0E}"/>
    <cellStyle name="40% - uthevingsfarge 5 7 5" xfId="20241" xr:uid="{9A5DA23C-8292-49EE-8B62-9FAC219EB715}"/>
    <cellStyle name="40% - uthevingsfarge 5 7_3. Chng in credit spreads" xfId="5870" xr:uid="{2774F92E-6E8E-42CC-B101-2B371CBEF353}"/>
    <cellStyle name="40% - uthevingsfarge 5 70" xfId="53124" xr:uid="{72DDF72C-D103-41F5-9387-B4CB9465A0FF}"/>
    <cellStyle name="40% - uthevingsfarge 5 71" xfId="53125" xr:uid="{7CF71B1D-C4D8-45D3-819E-D01913D31280}"/>
    <cellStyle name="40% - uthevingsfarge 5 72" xfId="53126" xr:uid="{1C6719F5-B000-4BD4-BC84-7579126E6DF4}"/>
    <cellStyle name="40% - uthevingsfarge 5 73" xfId="53127" xr:uid="{BB0BC7CC-B242-4712-9EA5-AE41F4EEB324}"/>
    <cellStyle name="40% - uthevingsfarge 5 74" xfId="53128" xr:uid="{B1A3BD79-19B3-44EF-914E-47F91824B0DB}"/>
    <cellStyle name="40% - uthevingsfarge 5 75" xfId="53129" xr:uid="{E3C63878-EDA6-4CD5-BCAA-E9CA6FD7DA2C}"/>
    <cellStyle name="40% - uthevingsfarge 5 76" xfId="53130" xr:uid="{47941178-8489-4C92-9633-0BFEE7B18344}"/>
    <cellStyle name="40% - uthevingsfarge 5 77" xfId="53131" xr:uid="{F1916944-BEEF-49FF-BE4D-85D7360AAE0C}"/>
    <cellStyle name="40% - uthevingsfarge 5 78" xfId="53132" xr:uid="{618ACC5D-5EA4-4C3C-8D4C-F347ADE03536}"/>
    <cellStyle name="40% - uthevingsfarge 5 79" xfId="53133" xr:uid="{6DDFE1D0-D80D-404C-9C9E-D10D1F155FCA}"/>
    <cellStyle name="40% - uthevingsfarge 5 8" xfId="5871" xr:uid="{39E47203-7107-4BA1-8A2C-8DFA7E156F4C}"/>
    <cellStyle name="40% - uthevingsfarge 5 8 2" xfId="5872" xr:uid="{ED28BF8E-7DBB-4CC5-8632-83B160A139CB}"/>
    <cellStyle name="40% - uthevingsfarge 5 8 2 2" xfId="20242" xr:uid="{7816F06E-E092-4FDA-ADFB-F1B450680CDE}"/>
    <cellStyle name="40% - uthevingsfarge 5 8 2 3" xfId="53134" xr:uid="{DDEE667C-00C3-4CD6-A2FC-ADB41D7AC38C}"/>
    <cellStyle name="40% - uthevingsfarge 5 8 2_AVA DVA EL" xfId="20243" xr:uid="{5FF0B3F8-D596-4201-A5A1-05875A81E0C2}"/>
    <cellStyle name="40% - uthevingsfarge 5 8 3" xfId="20244" xr:uid="{D86D9831-398B-40A2-889F-9AF511C457D7}"/>
    <cellStyle name="40% - uthevingsfarge 5 8 4" xfId="53135" xr:uid="{E95D964F-9CBD-4A66-847D-EFBF48C551F4}"/>
    <cellStyle name="40% - uthevingsfarge 5 8_3. Chng in credit spreads" xfId="5873" xr:uid="{949B2624-0232-4BB3-BEDD-534D38464EA6}"/>
    <cellStyle name="40% - uthevingsfarge 5 80" xfId="53136" xr:uid="{9E9D2BBF-9757-482B-871D-BDDABA279AC7}"/>
    <cellStyle name="40% - uthevingsfarge 5 81" xfId="53137" xr:uid="{561E7BDF-45CA-468D-B4DB-89822B2BD9D1}"/>
    <cellStyle name="40% - uthevingsfarge 5 82" xfId="53138" xr:uid="{48265CD4-690A-4B67-B89D-BB2B9AC273C0}"/>
    <cellStyle name="40% - uthevingsfarge 5 83" xfId="53139" xr:uid="{FA752383-532C-4DC4-8B5B-D0A35CAA2D48}"/>
    <cellStyle name="40% - uthevingsfarge 5 84" xfId="53140" xr:uid="{9F1EFE9A-155B-4AB3-926C-382048558995}"/>
    <cellStyle name="40% - uthevingsfarge 5 85" xfId="53141" xr:uid="{302B4F23-D7C9-44D7-A189-1B98AD7A5CF0}"/>
    <cellStyle name="40% - uthevingsfarge 5 86" xfId="53142" xr:uid="{DECD3426-3D02-4F15-84A0-32C2F87067B0}"/>
    <cellStyle name="40% - uthevingsfarge 5 87" xfId="53143" xr:uid="{06B048A9-DD8B-464D-8C8A-11F22CB9A329}"/>
    <cellStyle name="40% - uthevingsfarge 5 88" xfId="53144" xr:uid="{769FD733-4EA8-43F6-A187-C2662429D6DE}"/>
    <cellStyle name="40% - uthevingsfarge 5 89" xfId="53145" xr:uid="{21C91B7A-BB2E-487A-838F-B5C7AFA81997}"/>
    <cellStyle name="40% - uthevingsfarge 5 9" xfId="5874" xr:uid="{9A0B2ACD-89A7-4C9D-B7BA-3D09691D7AD2}"/>
    <cellStyle name="40% - uthevingsfarge 5 9 2" xfId="20245" xr:uid="{5A0FAA39-3236-475A-90A9-C1A036AFE18D}"/>
    <cellStyle name="40% - uthevingsfarge 5 9 2 2" xfId="20246" xr:uid="{8867E443-CB51-4441-B7E0-BFEC0993195D}"/>
    <cellStyle name="40% - uthevingsfarge 5 9 2 3" xfId="53146" xr:uid="{DEDD35D1-0720-4008-9D40-02A27A1A79D7}"/>
    <cellStyle name="40% - uthevingsfarge 5 9 2_AVA DVA EL" xfId="20247" xr:uid="{8E024C64-59E4-4FEE-AE1F-5D3FAC3F2D41}"/>
    <cellStyle name="40% - uthevingsfarge 5 9 3" xfId="20248" xr:uid="{3C5FB716-19A4-432E-AC97-006CDD450C9D}"/>
    <cellStyle name="40% - uthevingsfarge 5 9 4" xfId="53147" xr:uid="{1F250888-4E4F-4ACF-95F4-96961D56A4D1}"/>
    <cellStyle name="40% - uthevingsfarge 5 9_4Q16" xfId="20249" xr:uid="{644B8C21-65D8-4C86-AF87-EC95993E97ED}"/>
    <cellStyle name="40% - uthevingsfarge 5 90" xfId="53148" xr:uid="{AB645F43-3A1D-4512-B4C3-796026298B08}"/>
    <cellStyle name="40% - uthevingsfarge 5 91" xfId="53149" xr:uid="{46E173DD-3C3C-4856-8FFA-093A9576643A}"/>
    <cellStyle name="40% - uthevingsfarge 5 92" xfId="53150" xr:uid="{BD82B11E-0934-44B7-B8BB-1482DC9E58C7}"/>
    <cellStyle name="40% - uthevingsfarge 5 93" xfId="53151" xr:uid="{07B63E8F-E49E-4B99-AF95-E0DEE0FCE5F4}"/>
    <cellStyle name="40% - uthevingsfarge 5 94" xfId="53152" xr:uid="{036FBBE6-801E-4CA4-B9E1-660417A2A560}"/>
    <cellStyle name="40% - uthevingsfarge 5 95" xfId="53153" xr:uid="{6924C4D8-8FD5-44C6-A48D-E3D354C48325}"/>
    <cellStyle name="40% - uthevingsfarge 5 96" xfId="53154" xr:uid="{9CE8F2CB-45B4-409E-9E4C-B6A0912F8CD5}"/>
    <cellStyle name="40% - uthevingsfarge 5 97" xfId="53155" xr:uid="{ED0ACEAC-A99D-449F-9155-8093399781CA}"/>
    <cellStyle name="40% - uthevingsfarge 5 98" xfId="53156" xr:uid="{F50CA8AA-C6BD-4582-A022-7447CB65A867}"/>
    <cellStyle name="40% - uthevingsfarge 5 99" xfId="53157" xr:uid="{11729FF0-E430-4564-9C8B-3C349F81933D}"/>
    <cellStyle name="40% - uthevingsfarge 5_06.05" xfId="44216" xr:uid="{BE9B6801-24D2-4F1E-9C02-0F9270A69E66}"/>
    <cellStyle name="40% - uthevingsfarge 6" xfId="5875" xr:uid="{18A3D71C-C257-4414-8C72-7CCE7E4DACC4}"/>
    <cellStyle name="40% - uthevingsfarge 6 10" xfId="5876" xr:uid="{6CB5230D-5598-464E-937F-A4AE3246CC12}"/>
    <cellStyle name="40% - uthevingsfarge 6 10 2" xfId="20250" xr:uid="{6A2C3837-F4F2-403A-9BD1-E0D789B9E1AC}"/>
    <cellStyle name="40% - uthevingsfarge 6 10 2 2" xfId="20251" xr:uid="{661F9FB5-A112-421D-8544-3637846591D0}"/>
    <cellStyle name="40% - uthevingsfarge 6 10 2 3" xfId="53158" xr:uid="{56CC91C1-8C1A-425C-B3A3-FE2D5E688CC3}"/>
    <cellStyle name="40% - uthevingsfarge 6 10 2_AVA DVA EL" xfId="20252" xr:uid="{873D04FB-0FDD-457B-9651-FE5FCCE89CA2}"/>
    <cellStyle name="40% - uthevingsfarge 6 10 3" xfId="20253" xr:uid="{0711F606-A25C-44DA-95FA-45C35E034E98}"/>
    <cellStyle name="40% - uthevingsfarge 6 10 4" xfId="53159" xr:uid="{E0BF91F4-AEE4-457A-BC9A-9598D80C639B}"/>
    <cellStyle name="40% - uthevingsfarge 6 10_4Q16" xfId="20254" xr:uid="{CFFDE99E-8F76-46F0-A5E2-CEDB4678EAA6}"/>
    <cellStyle name="40% - uthevingsfarge 6 100" xfId="53160" xr:uid="{5FBFCA23-0DCC-4F52-919C-815F24B9B509}"/>
    <cellStyle name="40% - uthevingsfarge 6 101" xfId="53161" xr:uid="{7CB4F7DB-98B9-4E22-8A67-3AECF6A8627B}"/>
    <cellStyle name="40% - uthevingsfarge 6 102" xfId="53162" xr:uid="{BC44D7DD-379D-4E8B-B3D0-E4FE541B10FF}"/>
    <cellStyle name="40% - uthevingsfarge 6 103" xfId="53163" xr:uid="{E1F0B430-857F-43D0-98C0-BE14151704B4}"/>
    <cellStyle name="40% - uthevingsfarge 6 104" xfId="53164" xr:uid="{5F2A358F-6E45-4565-B029-ABEA1FABDB43}"/>
    <cellStyle name="40% - uthevingsfarge 6 105" xfId="53165" xr:uid="{E647FA99-0027-4258-99FE-91264824D1FB}"/>
    <cellStyle name="40% - uthevingsfarge 6 106" xfId="53166" xr:uid="{2B45FE6D-2462-44F1-A029-3707AB63DDF3}"/>
    <cellStyle name="40% - uthevingsfarge 6 107" xfId="53167" xr:uid="{97B7B270-22D5-490B-A4DD-043D81048B0A}"/>
    <cellStyle name="40% - uthevingsfarge 6 108" xfId="53168" xr:uid="{A9A4C716-925F-494F-A3D0-9E2232187788}"/>
    <cellStyle name="40% - uthevingsfarge 6 109" xfId="53169" xr:uid="{88B17587-E096-444C-9D0A-73F0AC21BD1C}"/>
    <cellStyle name="40% - uthevingsfarge 6 11" xfId="20255" xr:uid="{EC046DE5-C085-43AC-B5AA-A0CFCC5030E0}"/>
    <cellStyle name="40% - uthevingsfarge 6 11 2" xfId="20256" xr:uid="{EB424B90-A376-4042-A344-0E7E8E24A2F6}"/>
    <cellStyle name="40% - uthevingsfarge 6 11 2 2" xfId="20257" xr:uid="{BE20A0F8-7DBC-4B75-B5D4-B5BD744DF0C9}"/>
    <cellStyle name="40% - uthevingsfarge 6 11 2 3" xfId="53170" xr:uid="{A734A661-D79F-4AAB-871B-3E797AE839F4}"/>
    <cellStyle name="40% - uthevingsfarge 6 11 2_AVA DVA EL" xfId="20258" xr:uid="{0E043100-6CFC-41B5-AB43-48A55091BEDD}"/>
    <cellStyle name="40% - uthevingsfarge 6 11 3" xfId="20259" xr:uid="{3FE7DF4E-2141-489F-B63D-6D88B05E3A86}"/>
    <cellStyle name="40% - uthevingsfarge 6 11 4" xfId="53171" xr:uid="{033A2364-5A5A-4A69-81BF-833B1D27FFD9}"/>
    <cellStyle name="40% - uthevingsfarge 6 11_4Q16" xfId="20260" xr:uid="{69A9CE18-B5DE-4516-BE3E-40852F543649}"/>
    <cellStyle name="40% - uthevingsfarge 6 110" xfId="53172" xr:uid="{BE5AA2B6-6214-4AEC-87A3-8E8941317D33}"/>
    <cellStyle name="40% - uthevingsfarge 6 111" xfId="53173" xr:uid="{6A056B77-2FF5-41E7-B5D4-4D1AFC59C25A}"/>
    <cellStyle name="40% - uthevingsfarge 6 112" xfId="53174" xr:uid="{01F8620C-EDDE-479D-B30C-F66AE0414319}"/>
    <cellStyle name="40% - uthevingsfarge 6 113" xfId="53175" xr:uid="{64652EEA-C5B2-4299-AB9D-16082C8D7716}"/>
    <cellStyle name="40% - uthevingsfarge 6 114" xfId="53176" xr:uid="{461DD9D2-6C10-4D08-9225-3DE60435D564}"/>
    <cellStyle name="40% - uthevingsfarge 6 115" xfId="53177" xr:uid="{83C0A944-7B65-4B30-892B-D34D3AD33577}"/>
    <cellStyle name="40% - uthevingsfarge 6 116" xfId="53178" xr:uid="{6625877E-B2D6-4B3A-81F0-830BEB8B936F}"/>
    <cellStyle name="40% - uthevingsfarge 6 117" xfId="53179" xr:uid="{3EFAC463-B97D-4C16-AE94-0546D84BF8D7}"/>
    <cellStyle name="40% - uthevingsfarge 6 118" xfId="53180" xr:uid="{A8DCC0A0-2BE1-4DDA-BEB7-3440065E7E87}"/>
    <cellStyle name="40% - uthevingsfarge 6 119" xfId="53181" xr:uid="{BCB46CE8-AE4D-4999-B686-A1E221D4C6E5}"/>
    <cellStyle name="40% - uthevingsfarge 6 12" xfId="20261" xr:uid="{6DA87640-F2E4-4818-A254-9D66C1413175}"/>
    <cellStyle name="40% - uthevingsfarge 6 12 2" xfId="20262" xr:uid="{1973A06F-1AD0-401D-8FF3-D260E51988A8}"/>
    <cellStyle name="40% - uthevingsfarge 6 12 2 2" xfId="20263" xr:uid="{0C3BB444-3FD1-4025-96A4-75CA04CA6D4A}"/>
    <cellStyle name="40% - uthevingsfarge 6 12 2 3" xfId="53182" xr:uid="{EE725D91-EFD5-4FE3-9E9A-D48D8F0FC929}"/>
    <cellStyle name="40% - uthevingsfarge 6 12 2_AVA DVA EL" xfId="20264" xr:uid="{EB7BD6E7-D22C-4A85-9E3D-351F237B4CDE}"/>
    <cellStyle name="40% - uthevingsfarge 6 12 3" xfId="20265" xr:uid="{8155E2D7-6A8F-4699-A34C-01D2341CA075}"/>
    <cellStyle name="40% - uthevingsfarge 6 12 4" xfId="53183" xr:uid="{85BD5A4A-C800-4A5D-A9AA-0ACF3551EF1F}"/>
    <cellStyle name="40% - uthevingsfarge 6 12_4Q16" xfId="20266" xr:uid="{713A9BD5-31DE-405D-A2C4-64C961F03C98}"/>
    <cellStyle name="40% - uthevingsfarge 6 120" xfId="53184" xr:uid="{0E219730-4C2A-428F-8A34-56C518EACCEB}"/>
    <cellStyle name="40% - uthevingsfarge 6 121" xfId="53185" xr:uid="{EED04D52-57D5-4BF3-B5E5-689866AC0B85}"/>
    <cellStyle name="40% - uthevingsfarge 6 122" xfId="53186" xr:uid="{FD20F8EA-EC10-439A-889C-A01A0A2B5D0E}"/>
    <cellStyle name="40% - uthevingsfarge 6 123" xfId="53187" xr:uid="{27BB51BA-7128-4690-8422-FF0FD1D81128}"/>
    <cellStyle name="40% - uthevingsfarge 6 124" xfId="53188" xr:uid="{C8665E94-4B54-4A9F-A4DC-B9FE67E9CD8E}"/>
    <cellStyle name="40% - uthevingsfarge 6 125" xfId="53189" xr:uid="{222A47F6-36B3-4DDE-A83C-8A082C0D0C9F}"/>
    <cellStyle name="40% - uthevingsfarge 6 126" xfId="53190" xr:uid="{6BA2ADED-7AD9-4A6C-A219-D15516F961A7}"/>
    <cellStyle name="40% - uthevingsfarge 6 127" xfId="53191" xr:uid="{7BC6D366-8ACE-4C3A-92D9-13D58C514165}"/>
    <cellStyle name="40% - uthevingsfarge 6 128" xfId="53192" xr:uid="{B93B08B7-048C-40E5-9C95-ED88EDB70D57}"/>
    <cellStyle name="40% - uthevingsfarge 6 129" xfId="53193" xr:uid="{FDA22A5E-7B55-483D-9CDB-566DE4E79F72}"/>
    <cellStyle name="40% - uthevingsfarge 6 13" xfId="20267" xr:uid="{C407970A-EDC8-4405-9CD7-C9E917DBA237}"/>
    <cellStyle name="40% - uthevingsfarge 6 13 2" xfId="20268" xr:uid="{3BCD36D4-E778-437E-8668-90FC01C602F0}"/>
    <cellStyle name="40% - uthevingsfarge 6 13 2 2" xfId="20269" xr:uid="{986EA67F-13E4-4A64-8FEC-FE5853EB8DB1}"/>
    <cellStyle name="40% - uthevingsfarge 6 13 2 3" xfId="53194" xr:uid="{0248699A-0244-4D4F-B3CA-19AFD27B6A3B}"/>
    <cellStyle name="40% - uthevingsfarge 6 13 2_AVA DVA EL" xfId="20270" xr:uid="{6E0FEDCD-17FD-4DD9-86FC-1BAC7999535C}"/>
    <cellStyle name="40% - uthevingsfarge 6 13 3" xfId="20271" xr:uid="{8BE6A8EE-301F-4E60-8479-AD5C7C1B153C}"/>
    <cellStyle name="40% - uthevingsfarge 6 13 4" xfId="53195" xr:uid="{E12717E8-15D6-4695-A5B0-D41127B12A6D}"/>
    <cellStyle name="40% - uthevingsfarge 6 13_4Q16" xfId="20272" xr:uid="{610894A1-8304-46C5-A1A9-E55FB0F7FC68}"/>
    <cellStyle name="40% - uthevingsfarge 6 130" xfId="53196" xr:uid="{A6216085-A8DE-4977-932B-EC14974C0834}"/>
    <cellStyle name="40% - uthevingsfarge 6 131" xfId="53197" xr:uid="{355389C8-94BA-4B47-9EC3-099099714681}"/>
    <cellStyle name="40% - uthevingsfarge 6 132" xfId="53198" xr:uid="{65D3D5C0-DC5F-41D6-A70D-AEEDEDAC65AB}"/>
    <cellStyle name="40% - uthevingsfarge 6 133" xfId="53199" xr:uid="{7699235E-1EB0-4114-9942-A1B026C2F15F}"/>
    <cellStyle name="40% - uthevingsfarge 6 134" xfId="53200" xr:uid="{721DDC2F-05BC-40C2-96BD-8AFE68DC8813}"/>
    <cellStyle name="40% - uthevingsfarge 6 135" xfId="53201" xr:uid="{7D4CF832-9D1B-4910-A738-298F9660E624}"/>
    <cellStyle name="40% - uthevingsfarge 6 136" xfId="53202" xr:uid="{BD6B9CA9-9697-48E4-ADF4-9CABE202E338}"/>
    <cellStyle name="40% - uthevingsfarge 6 137" xfId="53203" xr:uid="{F2979066-155A-4200-B3EA-64B21370CA1C}"/>
    <cellStyle name="40% - uthevingsfarge 6 138" xfId="53204" xr:uid="{1BB882AE-C688-4586-A454-96835BF4FDC7}"/>
    <cellStyle name="40% - uthevingsfarge 6 139" xfId="53205" xr:uid="{169D05FD-EBA9-44B2-B9EB-7B54436CA3AF}"/>
    <cellStyle name="40% - uthevingsfarge 6 14" xfId="20273" xr:uid="{9F8EA5EA-52B8-4CC5-8334-3888E28F30CF}"/>
    <cellStyle name="40% - uthevingsfarge 6 14 2" xfId="20274" xr:uid="{CE026472-5E27-4329-9214-F61C3D2F9475}"/>
    <cellStyle name="40% - uthevingsfarge 6 14 2 2" xfId="20275" xr:uid="{43FC38F9-177C-4C11-89F9-296E7E26A1D2}"/>
    <cellStyle name="40% - uthevingsfarge 6 14 2 3" xfId="53206" xr:uid="{2E8DF91A-9E0F-4B16-ABEA-616EDE79B880}"/>
    <cellStyle name="40% - uthevingsfarge 6 14 2_AVA DVA EL" xfId="20276" xr:uid="{62117B56-9E29-49F5-BEA6-133FFC9B693D}"/>
    <cellStyle name="40% - uthevingsfarge 6 14 3" xfId="20277" xr:uid="{8B2CEF9A-22D9-4B2B-852C-12E214D1E7F5}"/>
    <cellStyle name="40% - uthevingsfarge 6 14 4" xfId="53207" xr:uid="{F174F9C0-809B-499B-AFEA-A23DD2C0DC95}"/>
    <cellStyle name="40% - uthevingsfarge 6 14_4Q16" xfId="20278" xr:uid="{3BA5C38F-5047-4807-9AD4-76CEC5FF7C3B}"/>
    <cellStyle name="40% - uthevingsfarge 6 140" xfId="53208" xr:uid="{3532D2E1-33D3-49BF-9B77-F2E709B05203}"/>
    <cellStyle name="40% - uthevingsfarge 6 141" xfId="53209" xr:uid="{F43FAF80-71ED-44D1-8638-93A9CD1F2C00}"/>
    <cellStyle name="40% - uthevingsfarge 6 142" xfId="53210" xr:uid="{D5EAAFFC-E4DC-4C51-8431-E18299E3BD82}"/>
    <cellStyle name="40% - uthevingsfarge 6 143" xfId="53211" xr:uid="{DCFB3D79-BC0E-4374-A89E-4A5C80C6F8B1}"/>
    <cellStyle name="40% - uthevingsfarge 6 144" xfId="53212" xr:uid="{98BDDB15-BC92-4031-841A-641264B1435D}"/>
    <cellStyle name="40% - uthevingsfarge 6 145" xfId="53213" xr:uid="{E3334AD6-CD3C-495C-9387-9BE0510E489A}"/>
    <cellStyle name="40% - uthevingsfarge 6 146" xfId="53214" xr:uid="{DEEB8775-62CE-4E13-8614-425E847378F5}"/>
    <cellStyle name="40% - uthevingsfarge 6 147" xfId="53215" xr:uid="{1FFBBEE0-5578-48F6-B6BE-ECADD62D1839}"/>
    <cellStyle name="40% - uthevingsfarge 6 148" xfId="53216" xr:uid="{A497DA45-4894-4CDF-91A4-124E6EA9FF08}"/>
    <cellStyle name="40% - uthevingsfarge 6 149" xfId="53217" xr:uid="{6999A79E-6FB2-4E63-86B0-31A7A7BF2D0E}"/>
    <cellStyle name="40% - uthevingsfarge 6 15" xfId="20279" xr:uid="{3A107554-70AF-4767-BC20-D3BD6E1F4F98}"/>
    <cellStyle name="40% - uthevingsfarge 6 15 2" xfId="20280" xr:uid="{85798152-8E52-4DC4-B596-D58ACB4FBA2E}"/>
    <cellStyle name="40% - uthevingsfarge 6 15 2 2" xfId="20281" xr:uid="{6DD31907-479C-4E1E-B987-9B214BD8B90A}"/>
    <cellStyle name="40% - uthevingsfarge 6 15 2 3" xfId="53218" xr:uid="{1E8D957C-B14E-489B-8F57-EFA3ECE97182}"/>
    <cellStyle name="40% - uthevingsfarge 6 15 2_AVA DVA EL" xfId="20282" xr:uid="{34C25867-31CE-46CE-AFFB-470244783012}"/>
    <cellStyle name="40% - uthevingsfarge 6 15 3" xfId="20283" xr:uid="{BD7F4F1B-9372-4C72-B3E1-98841FA67B04}"/>
    <cellStyle name="40% - uthevingsfarge 6 15 4" xfId="53219" xr:uid="{C3F4AF8B-0531-47FB-B55E-B06662E00E82}"/>
    <cellStyle name="40% - uthevingsfarge 6 15_4Q16" xfId="20284" xr:uid="{696E987E-1A85-4339-8770-565355A0A2FA}"/>
    <cellStyle name="40% - uthevingsfarge 6 150" xfId="53220" xr:uid="{6B561B52-CF22-417E-83DA-FDBECC2CBE1C}"/>
    <cellStyle name="40% - uthevingsfarge 6 151" xfId="53221" xr:uid="{2121C6C0-79CE-4E5E-8972-7FF0B001A79E}"/>
    <cellStyle name="40% - uthevingsfarge 6 152" xfId="53222" xr:uid="{202D54B2-7D5A-4E5D-A253-CAA1A3D249DC}"/>
    <cellStyle name="40% - uthevingsfarge 6 153" xfId="53223" xr:uid="{36459C2E-DF42-49AD-9E45-B32B06BE4FE2}"/>
    <cellStyle name="40% - uthevingsfarge 6 154" xfId="53224" xr:uid="{8F80E2AE-10F7-4CAF-A73A-6BBFF795E727}"/>
    <cellStyle name="40% - uthevingsfarge 6 155" xfId="53225" xr:uid="{686FD31B-7C97-44DD-A3BB-E29FB8526229}"/>
    <cellStyle name="40% - uthevingsfarge 6 156" xfId="53226" xr:uid="{4B598F8E-FB26-4246-9178-084BBEFA11F2}"/>
    <cellStyle name="40% - uthevingsfarge 6 157" xfId="53227" xr:uid="{B2BDC929-84AF-44B5-B649-3A0CF4D48A1A}"/>
    <cellStyle name="40% - uthevingsfarge 6 158" xfId="53228" xr:uid="{A9809C6B-0B80-4A3D-8031-14F46B5A885A}"/>
    <cellStyle name="40% - uthevingsfarge 6 159" xfId="53229" xr:uid="{33594CAD-8048-4AC3-9EE3-EBFA64C880D6}"/>
    <cellStyle name="40% - uthevingsfarge 6 16" xfId="20285" xr:uid="{D860F0BC-3915-4F5E-859F-8D72D230EA19}"/>
    <cellStyle name="40% - uthevingsfarge 6 16 2" xfId="20286" xr:uid="{9B2D7CEC-5A6D-41F4-8879-5268E0A1B1A2}"/>
    <cellStyle name="40% - uthevingsfarge 6 16 2 2" xfId="20287" xr:uid="{AAB2ECE9-9987-4070-8C2D-9FDF0DD77ECE}"/>
    <cellStyle name="40% - uthevingsfarge 6 16 2 3" xfId="53230" xr:uid="{D0DDC65A-1FD4-4F10-A359-7E9CB890F921}"/>
    <cellStyle name="40% - uthevingsfarge 6 16 2_AVA DVA EL" xfId="20288" xr:uid="{E08AA4A4-B870-4752-B9ED-5F4B5EE14422}"/>
    <cellStyle name="40% - uthevingsfarge 6 16 3" xfId="20289" xr:uid="{FAA17B68-4E77-45BA-8B9D-A95283936863}"/>
    <cellStyle name="40% - uthevingsfarge 6 16 4" xfId="53231" xr:uid="{BEBBAE94-6525-479B-9D13-F70D5CBC3E65}"/>
    <cellStyle name="40% - uthevingsfarge 6 16_4Q16" xfId="20290" xr:uid="{E923799A-BD67-4F89-98CA-4465108B9EBC}"/>
    <cellStyle name="40% - uthevingsfarge 6 160" xfId="53232" xr:uid="{F1B32883-7F64-4B97-87E6-F3F2D60A62C0}"/>
    <cellStyle name="40% - uthevingsfarge 6 161" xfId="53233" xr:uid="{74287B3D-6715-4BA7-8E4B-4F054244D1A2}"/>
    <cellStyle name="40% - uthevingsfarge 6 162" xfId="53234" xr:uid="{C7126B73-B33C-4221-83B1-B757D58D69D3}"/>
    <cellStyle name="40% - uthevingsfarge 6 163" xfId="53235" xr:uid="{06A55BB2-A640-4364-9CA4-814C2E0C4CCE}"/>
    <cellStyle name="40% - uthevingsfarge 6 164" xfId="53236" xr:uid="{E331FF8F-CE67-4076-8D44-D973577450FD}"/>
    <cellStyle name="40% - uthevingsfarge 6 165" xfId="53237" xr:uid="{35261DE5-370E-41B7-BA74-50231C2EDEBD}"/>
    <cellStyle name="40% - uthevingsfarge 6 166" xfId="53238" xr:uid="{59E8DDAF-6578-47C5-A34B-53C66123381F}"/>
    <cellStyle name="40% - uthevingsfarge 6 167" xfId="53239" xr:uid="{3C8862F0-6AD6-42D0-8F5E-0B065D5596E1}"/>
    <cellStyle name="40% - uthevingsfarge 6 168" xfId="53240" xr:uid="{7B309DB0-5F6A-4E79-951C-792179AA4240}"/>
    <cellStyle name="40% - uthevingsfarge 6 169" xfId="53241" xr:uid="{6E8DB359-2D42-4375-8F68-C2D45A0A6EB5}"/>
    <cellStyle name="40% - uthevingsfarge 6 17" xfId="20291" xr:uid="{D819CE62-9EEF-48E3-9EBD-B5650A54ECB5}"/>
    <cellStyle name="40% - uthevingsfarge 6 17 2" xfId="20292" xr:uid="{49531282-D2BB-4EE0-83D4-6EF85D197EBD}"/>
    <cellStyle name="40% - uthevingsfarge 6 17 2 2" xfId="20293" xr:uid="{8C865E1C-AADD-454C-A059-186108AA4B5B}"/>
    <cellStyle name="40% - uthevingsfarge 6 17 2 3" xfId="53242" xr:uid="{8E272B39-4B97-4819-90FE-BF52216536EB}"/>
    <cellStyle name="40% - uthevingsfarge 6 17 2_AVA DVA EL" xfId="20294" xr:uid="{559BFB81-8E0C-41CC-AA34-AAAB04D749B7}"/>
    <cellStyle name="40% - uthevingsfarge 6 17 3" xfId="20295" xr:uid="{7B67DC1D-15A9-4A76-86FF-03EAB5AFB1CE}"/>
    <cellStyle name="40% - uthevingsfarge 6 17 4" xfId="53243" xr:uid="{58353CE3-453F-430F-8C94-D4352AD9DC5E}"/>
    <cellStyle name="40% - uthevingsfarge 6 17_4Q16" xfId="20296" xr:uid="{BEF35475-67BC-451A-9F9D-5DB5DD65E6D2}"/>
    <cellStyle name="40% - uthevingsfarge 6 170" xfId="53244" xr:uid="{B21909F5-D40E-4EAB-951B-E60B816EC480}"/>
    <cellStyle name="40% - uthevingsfarge 6 171" xfId="53245" xr:uid="{5369CC28-AA92-44ED-9699-2C15D05C2B0C}"/>
    <cellStyle name="40% - uthevingsfarge 6 172" xfId="53246" xr:uid="{A24E35A6-48EF-446B-B972-C7DAD2CB8444}"/>
    <cellStyle name="40% - uthevingsfarge 6 173" xfId="53247" xr:uid="{F131EB61-F2F2-4D46-818E-A2128309FFC9}"/>
    <cellStyle name="40% - uthevingsfarge 6 174" xfId="53248" xr:uid="{869E0CEB-5E00-4727-99CB-164171B7D179}"/>
    <cellStyle name="40% - uthevingsfarge 6 175" xfId="53249" xr:uid="{4EF40C03-D920-457F-806E-2F1C01335599}"/>
    <cellStyle name="40% - uthevingsfarge 6 176" xfId="53250" xr:uid="{E45101C1-00E4-4BBD-9F70-9B44142CF03F}"/>
    <cellStyle name="40% - uthevingsfarge 6 177" xfId="53251" xr:uid="{B387D9B4-9298-4583-B71D-2DFB9E08C686}"/>
    <cellStyle name="40% - uthevingsfarge 6 178" xfId="53252" xr:uid="{1952D9B1-AA9F-4DF2-A81E-6FD5725C6696}"/>
    <cellStyle name="40% - uthevingsfarge 6 179" xfId="53253" xr:uid="{7546AE1A-E779-4A0D-A24D-B89244622733}"/>
    <cellStyle name="40% - uthevingsfarge 6 18" xfId="20297" xr:uid="{FA9B27C4-746D-4BBD-8993-C519EC7D0FA2}"/>
    <cellStyle name="40% - uthevingsfarge 6 18 2" xfId="20298" xr:uid="{A6D3F70D-684A-47E7-B51C-D57934077A92}"/>
    <cellStyle name="40% - uthevingsfarge 6 18 2 2" xfId="20299" xr:uid="{78BE3A84-1842-4899-B785-3404E0E3DFF2}"/>
    <cellStyle name="40% - uthevingsfarge 6 18 2 3" xfId="53254" xr:uid="{E7ED3F52-2435-4B7D-964A-046AC729A5DD}"/>
    <cellStyle name="40% - uthevingsfarge 6 18 2_AVA DVA EL" xfId="20300" xr:uid="{4794E2A0-4ED2-4141-B51A-3D63F3355D02}"/>
    <cellStyle name="40% - uthevingsfarge 6 18 3" xfId="20301" xr:uid="{996C0F0D-569D-4BF3-89D9-AD8334441334}"/>
    <cellStyle name="40% - uthevingsfarge 6 18 4" xfId="53255" xr:uid="{48B13538-FBD0-4564-BB29-24CE62303307}"/>
    <cellStyle name="40% - uthevingsfarge 6 18_4Q16" xfId="20302" xr:uid="{109CF01A-08D6-44F6-B63E-F4C954BE4C2A}"/>
    <cellStyle name="40% - uthevingsfarge 6 180" xfId="53256" xr:uid="{DBA18E53-891F-4568-AB10-7A033B50A3B8}"/>
    <cellStyle name="40% - uthevingsfarge 6 181" xfId="53257" xr:uid="{32DA877B-3896-4A27-B10D-10F3EB264261}"/>
    <cellStyle name="40% - uthevingsfarge 6 182" xfId="53258" xr:uid="{0863CB04-D8DD-4B83-AC3B-F24D8D949887}"/>
    <cellStyle name="40% - uthevingsfarge 6 183" xfId="53259" xr:uid="{1ADE5C3B-0E4D-488C-B9E9-E98797035DB6}"/>
    <cellStyle name="40% - uthevingsfarge 6 184" xfId="53260" xr:uid="{D04BA340-4DED-402C-A859-B8B8B049DADE}"/>
    <cellStyle name="40% - uthevingsfarge 6 185" xfId="53261" xr:uid="{1CB17C16-F8D7-46C2-B4BE-83C581A3C7C3}"/>
    <cellStyle name="40% - uthevingsfarge 6 186" xfId="53262" xr:uid="{C3670CCA-5ECA-4825-8716-EA70C91AB866}"/>
    <cellStyle name="40% - uthevingsfarge 6 187" xfId="53263" xr:uid="{C3732811-C7A5-48EF-B80E-28589B414DC1}"/>
    <cellStyle name="40% - uthevingsfarge 6 188" xfId="53264" xr:uid="{01E2C94B-EDC0-4835-B9FD-AC196DCAC5DA}"/>
    <cellStyle name="40% - uthevingsfarge 6 189" xfId="53265" xr:uid="{62306841-3D86-4F0E-B7C1-6AF1453AB55A}"/>
    <cellStyle name="40% - uthevingsfarge 6 19" xfId="20303" xr:uid="{2D4F1F47-9FC3-4EE1-A89E-4CBFC6561450}"/>
    <cellStyle name="40% - uthevingsfarge 6 19 2" xfId="20304" xr:uid="{D376412F-4B62-424D-BE57-DA0C3E08C5C4}"/>
    <cellStyle name="40% - uthevingsfarge 6 19 2 2" xfId="20305" xr:uid="{95F717D3-09F4-4615-B357-EF16EA16BA5C}"/>
    <cellStyle name="40% - uthevingsfarge 6 19 2 3" xfId="53266" xr:uid="{2B3150C1-2446-4657-9F7C-A1F21AE09285}"/>
    <cellStyle name="40% - uthevingsfarge 6 19 2_AVA DVA EL" xfId="20306" xr:uid="{3B7722D3-F39A-4984-99C2-27BC2E3E227B}"/>
    <cellStyle name="40% - uthevingsfarge 6 19 3" xfId="20307" xr:uid="{82490359-EE47-49E0-9CE2-E29B0D09C96B}"/>
    <cellStyle name="40% - uthevingsfarge 6 19 4" xfId="53267" xr:uid="{E3DC0D67-4B2E-45A3-852F-AE4A13BFD434}"/>
    <cellStyle name="40% - uthevingsfarge 6 19_4Q16" xfId="20308" xr:uid="{EE67DB74-DA12-433A-8E0D-66190E2F2D40}"/>
    <cellStyle name="40% - uthevingsfarge 6 190" xfId="53268" xr:uid="{117F8AD4-F24F-4318-96D9-4747716E27DE}"/>
    <cellStyle name="40% - uthevingsfarge 6 191" xfId="53269" xr:uid="{8EB25295-8B89-494E-AA6C-9BFE88625CC6}"/>
    <cellStyle name="40% - uthevingsfarge 6 192" xfId="53270" xr:uid="{EADC5FEC-F7D7-4F2A-A16A-64B93B1AC747}"/>
    <cellStyle name="40% - uthevingsfarge 6 193" xfId="53271" xr:uid="{D64CE59B-0125-4BCE-91EF-5AFE2D79699E}"/>
    <cellStyle name="40% - uthevingsfarge 6 194" xfId="53272" xr:uid="{3E69E034-7C80-41D9-A5C4-E934288572F8}"/>
    <cellStyle name="40% - uthevingsfarge 6 195" xfId="53273" xr:uid="{62D5FB0A-99B6-4AF2-AEE0-63B92A4A1FD0}"/>
    <cellStyle name="40% - uthevingsfarge 6 196" xfId="53274" xr:uid="{BAA4A05C-E8FF-4F43-9621-D283EEF17577}"/>
    <cellStyle name="40% - uthevingsfarge 6 197" xfId="53275" xr:uid="{5361C8B6-2D42-4CDE-B384-BEBF75E99D9E}"/>
    <cellStyle name="40% - uthevingsfarge 6 198" xfId="53276" xr:uid="{2370BEC1-EE73-4BAC-87EC-8ED12C6CF4E6}"/>
    <cellStyle name="40% - uthevingsfarge 6 199" xfId="53277" xr:uid="{82A9A39E-AE2B-4B3A-9C02-01A614FF1435}"/>
    <cellStyle name="40% - uthevingsfarge 6 2" xfId="5877" xr:uid="{4B867646-BD07-46E4-AE3C-1A057DB5D83A}"/>
    <cellStyle name="40% - uthevingsfarge 6 2 10" xfId="20309" xr:uid="{36657B09-8D9B-4441-BDF3-18BED226412F}"/>
    <cellStyle name="40% - uthevingsfarge 6 2 10 2" xfId="20310" xr:uid="{244F4C2D-7C16-444A-BCA3-FB73A929FD11}"/>
    <cellStyle name="40% - uthevingsfarge 6 2 10 3" xfId="20311" xr:uid="{F72A0262-AD51-40F6-9CA0-D1721AEADF04}"/>
    <cellStyle name="40% - uthevingsfarge 6 2 10_AVA DVA EL" xfId="20312" xr:uid="{A0A17537-4A08-4D89-B3E8-7AC99B196310}"/>
    <cellStyle name="40% - uthevingsfarge 6 2 11" xfId="20313" xr:uid="{05AAC118-1B26-4ED1-9497-2983C1AB1294}"/>
    <cellStyle name="40% - uthevingsfarge 6 2 12" xfId="20314" xr:uid="{9731953B-2B68-40B3-A3AE-ADD49F0DD8B5}"/>
    <cellStyle name="40% - uthevingsfarge 6 2 2" xfId="5878" xr:uid="{22267A02-9AD6-4F96-88AD-ACA45A60AC0B}"/>
    <cellStyle name="40% - uthevingsfarge 6 2 2 2" xfId="5879" xr:uid="{8B10D51A-29D1-4F40-977E-394BD6526B54}"/>
    <cellStyle name="40% - uthevingsfarge 6 2 2 2 2" xfId="5880" xr:uid="{EC7350B0-6D5B-4730-B117-6FCA3647F3A2}"/>
    <cellStyle name="40% - uthevingsfarge 6 2 2 2 2 2" xfId="5881" xr:uid="{0F11DE6B-284C-42FF-8826-EA7D73238891}"/>
    <cellStyle name="40% - uthevingsfarge 6 2 2 2 2 2 2" xfId="5882" xr:uid="{319B5A92-9C64-45F3-A7E8-4BD83FDF10DA}"/>
    <cellStyle name="40% - uthevingsfarge 6 2 2 2 2 2_3. Chng in credit spreads" xfId="5883" xr:uid="{F780C4ED-3FC7-49E2-BFC3-E1DA78973736}"/>
    <cellStyle name="40% - uthevingsfarge 6 2 2 2 2 3" xfId="5884" xr:uid="{0FB2AB07-6373-4258-89B3-8F077CB2C462}"/>
    <cellStyle name="40% - uthevingsfarge 6 2 2 2 2_3. Chng in credit spreads" xfId="5885" xr:uid="{46B0C071-20B4-49FE-BA75-A9A8D5B879F4}"/>
    <cellStyle name="40% - uthevingsfarge 6 2 2 2 3" xfId="5886" xr:uid="{C7D1677F-C64B-42D7-B5F6-97DC07B63BE2}"/>
    <cellStyle name="40% - uthevingsfarge 6 2 2 2 3 2" xfId="5887" xr:uid="{6C291509-F227-4197-A652-A25A26A9BBD0}"/>
    <cellStyle name="40% - uthevingsfarge 6 2 2 2 3 2 2" xfId="5888" xr:uid="{C795F2BC-9A97-43C6-818F-31259BD640A9}"/>
    <cellStyle name="40% - uthevingsfarge 6 2 2 2 3 2_3. Chng in credit spreads" xfId="5889" xr:uid="{AAA6F11E-5B48-4D8E-B62B-BF167C1E08DE}"/>
    <cellStyle name="40% - uthevingsfarge 6 2 2 2 3 3" xfId="5890" xr:uid="{A52EB3C5-3914-4475-A253-61AEC2CAA5BD}"/>
    <cellStyle name="40% - uthevingsfarge 6 2 2 2 3_3. Chng in credit spreads" xfId="5891" xr:uid="{AA4A9D90-3E61-4D80-AF8E-F3E0E2C05049}"/>
    <cellStyle name="40% - uthevingsfarge 6 2 2 2 4" xfId="5892" xr:uid="{1EA4F774-D0BE-4131-A0BA-06A44254CBC7}"/>
    <cellStyle name="40% - uthevingsfarge 6 2 2 2 4 2" xfId="5893" xr:uid="{C5CF705A-3C4A-4243-9A79-52E9B5DCDE24}"/>
    <cellStyle name="40% - uthevingsfarge 6 2 2 2 4 3" xfId="20315" xr:uid="{6E7864FF-9CF3-4531-AF6A-F3C241A439BF}"/>
    <cellStyle name="40% - uthevingsfarge 6 2 2 2 4_3. Chng in credit spreads" xfId="5894" xr:uid="{598AD7FB-8539-4CD4-B0A6-02E33BB86100}"/>
    <cellStyle name="40% - uthevingsfarge 6 2 2 2 5" xfId="5895" xr:uid="{826666C1-B351-410B-B04A-0BDA3A251A64}"/>
    <cellStyle name="40% - uthevingsfarge 6 2 2 2 5 2" xfId="5896" xr:uid="{BACDE6F3-0F06-4059-9B46-BDB7A37FFB0D}"/>
    <cellStyle name="40% - uthevingsfarge 6 2 2 2 5 3" xfId="20316" xr:uid="{9D1FDD8C-823F-422D-80F7-3D753F7C0725}"/>
    <cellStyle name="40% - uthevingsfarge 6 2 2 2 5_3. Chng in credit spreads" xfId="5897" xr:uid="{E393B4D0-20BC-4642-9EEA-20615A9AD163}"/>
    <cellStyle name="40% - uthevingsfarge 6 2 2 2 6" xfId="5898" xr:uid="{A46912B4-B74D-4ECB-A87C-323D1283EFBD}"/>
    <cellStyle name="40% - uthevingsfarge 6 2 2 2 7" xfId="20317" xr:uid="{4A439637-7FF7-49C5-A520-39DE09143AC0}"/>
    <cellStyle name="40% - uthevingsfarge 6 2 2 2_3. Chng in credit spreads" xfId="5899" xr:uid="{6E892EEC-D992-413B-8CCC-2B257C89119C}"/>
    <cellStyle name="40% - uthevingsfarge 6 2 2 3" xfId="5900" xr:uid="{50205C5F-73AD-4F08-81BB-7AF37E78934C}"/>
    <cellStyle name="40% - uthevingsfarge 6 2 2 3 2" xfId="5901" xr:uid="{C506AD38-F560-4E2F-9E89-0EE471482E22}"/>
    <cellStyle name="40% - uthevingsfarge 6 2 2 3 2 2" xfId="5902" xr:uid="{18D1E5E3-059F-407B-A175-40319258E1A1}"/>
    <cellStyle name="40% - uthevingsfarge 6 2 2 3 2_3. Chng in credit spreads" xfId="5903" xr:uid="{A73D7D54-EDA5-4B63-9EB6-D595BEEFB047}"/>
    <cellStyle name="40% - uthevingsfarge 6 2 2 3 3" xfId="5904" xr:uid="{5D17BCB4-E22B-4171-8A78-435E1D044CDB}"/>
    <cellStyle name="40% - uthevingsfarge 6 2 2 3_3. Chng in credit spreads" xfId="5905" xr:uid="{F689504C-0AE2-43DA-B24B-AD206A39F033}"/>
    <cellStyle name="40% - uthevingsfarge 6 2 2 4" xfId="5906" xr:uid="{ACBFA718-BF37-42F9-8D31-E23436A73194}"/>
    <cellStyle name="40% - uthevingsfarge 6 2 2 4 2" xfId="5907" xr:uid="{62FC4F6D-3DDB-4C45-BE82-EC3866100EB5}"/>
    <cellStyle name="40% - uthevingsfarge 6 2 2 4 2 2" xfId="5908" xr:uid="{AE6667FD-DF8B-4018-9A31-9E1FFBAD471F}"/>
    <cellStyle name="40% - uthevingsfarge 6 2 2 4 2_3. Chng in credit spreads" xfId="5909" xr:uid="{119C3439-CD79-4411-9798-3B0A4491C8E0}"/>
    <cellStyle name="40% - uthevingsfarge 6 2 2 4 3" xfId="5910" xr:uid="{22C1C35C-DE02-4C3E-8C6A-2962C89FC332}"/>
    <cellStyle name="40% - uthevingsfarge 6 2 2 4_3. Chng in credit spreads" xfId="5911" xr:uid="{507A79A7-5E6D-4CEA-8EFA-6E0E9BD12C6F}"/>
    <cellStyle name="40% - uthevingsfarge 6 2 2 5" xfId="5912" xr:uid="{45421E24-DC68-46CF-B8D4-CED38698F516}"/>
    <cellStyle name="40% - uthevingsfarge 6 2 2 5 2" xfId="5913" xr:uid="{D1945B9C-7BE3-405E-BD2A-20F6AE1C12B9}"/>
    <cellStyle name="40% - uthevingsfarge 6 2 2 5 2 2" xfId="5914" xr:uid="{9C5C889D-A464-45A8-ADD0-1A639BA70CBD}"/>
    <cellStyle name="40% - uthevingsfarge 6 2 2 5 2_3. Chng in credit spreads" xfId="5915" xr:uid="{698015AE-91FB-44C6-B364-027D5B8A2CDB}"/>
    <cellStyle name="40% - uthevingsfarge 6 2 2 5 3" xfId="5916" xr:uid="{7ADFEFEA-B788-48BA-B664-5C2DF452642D}"/>
    <cellStyle name="40% - uthevingsfarge 6 2 2 5_3. Chng in credit spreads" xfId="5917" xr:uid="{3A8046DF-15AA-4139-9020-215D0DE52B79}"/>
    <cellStyle name="40% - uthevingsfarge 6 2 2 6" xfId="5918" xr:uid="{2BE788D6-D474-4393-8CD1-C068572131AD}"/>
    <cellStyle name="40% - uthevingsfarge 6 2 2 6 2" xfId="5919" xr:uid="{DDF186D3-1793-4F03-AC57-EE36A1D94090}"/>
    <cellStyle name="40% - uthevingsfarge 6 2 2 6 3" xfId="20318" xr:uid="{838D7AB6-6052-4209-8D9B-E3E04986B984}"/>
    <cellStyle name="40% - uthevingsfarge 6 2 2 6_3. Chng in credit spreads" xfId="5920" xr:uid="{4A67B9BF-4758-41EF-BDD8-BB9E1658926E}"/>
    <cellStyle name="40% - uthevingsfarge 6 2 2 7" xfId="5921" xr:uid="{8FEEF863-6BC4-43D9-8C0C-E9C534901844}"/>
    <cellStyle name="40% - uthevingsfarge 6 2 2 8" xfId="41137" xr:uid="{3FC99219-7B99-41E4-A571-85D78096D5D1}"/>
    <cellStyle name="40% - uthevingsfarge 6 2 2_3. Chng in credit spreads" xfId="5922" xr:uid="{117A4465-C860-416B-BAC0-A7BAC5DDEEBD}"/>
    <cellStyle name="40% - uthevingsfarge 6 2 3" xfId="5923" xr:uid="{23C9F2C4-2844-49A1-A0F8-48555F71F670}"/>
    <cellStyle name="40% - uthevingsfarge 6 2 3 2" xfId="5924" xr:uid="{AFE5C319-396F-406F-9E3C-7C5C7CB13ECD}"/>
    <cellStyle name="40% - uthevingsfarge 6 2 3 2 2" xfId="5925" xr:uid="{30C7689C-0952-4BBC-8BBD-4A00B7194696}"/>
    <cellStyle name="40% - uthevingsfarge 6 2 3 2 2 2" xfId="5926" xr:uid="{57617383-BDFC-452A-A0AB-269637AD4348}"/>
    <cellStyle name="40% - uthevingsfarge 6 2 3 2 2 2 2" xfId="44217" xr:uid="{CED024CC-4241-4AB2-B083-E69B45277993}"/>
    <cellStyle name="40% - uthevingsfarge 6 2 3 2 2 2_Expenses" xfId="58340" xr:uid="{05F67EF3-4E86-4E87-8DD1-ADA8652EF3A5}"/>
    <cellStyle name="40% - uthevingsfarge 6 2 3 2 2 3" xfId="44218" xr:uid="{F58DEE72-5A65-4A32-845E-8DC34F2070E7}"/>
    <cellStyle name="40% - uthevingsfarge 6 2 3 2 2 4" xfId="44219" xr:uid="{BBF70AC8-9A38-4D4B-9C28-A2E8CC5BA7C7}"/>
    <cellStyle name="40% - uthevingsfarge 6 2 3 2 2_3. Chng in credit spreads" xfId="5927" xr:uid="{56104042-583D-46F7-9B24-32155EB75E1B}"/>
    <cellStyle name="40% - uthevingsfarge 6 2 3 2 3" xfId="5928" xr:uid="{96D73463-EA23-4600-A39E-C9E2A1EDB423}"/>
    <cellStyle name="40% - uthevingsfarge 6 2 3 2 3 2" xfId="5929" xr:uid="{9A37A4C1-6CB4-4BC3-B512-6F86ECC6D3A9}"/>
    <cellStyle name="40% - uthevingsfarge 6 2 3 2 3_3. Chng in credit spreads" xfId="5930" xr:uid="{18E0B2AA-6E7D-4FCA-9C5B-7362B9213F1B}"/>
    <cellStyle name="40% - uthevingsfarge 6 2 3 2 4" xfId="5931" xr:uid="{1F7EE778-470D-4E62-B3B5-EF6224B8408D}"/>
    <cellStyle name="40% - uthevingsfarge 6 2 3 2 4 2" xfId="5932" xr:uid="{0AF4CE84-2DB9-449B-AD4A-230D326756B9}"/>
    <cellStyle name="40% - uthevingsfarge 6 2 3 2 4_3. Chng in credit spreads" xfId="5933" xr:uid="{361CFF49-DB97-42F2-A0F8-A29EBBD96905}"/>
    <cellStyle name="40% - uthevingsfarge 6 2 3 2 5" xfId="5934" xr:uid="{73EBFD72-F271-45FF-BCFD-B56247B60DF3}"/>
    <cellStyle name="40% - uthevingsfarge 6 2 3 2 6" xfId="44220" xr:uid="{AB09FD33-C47D-4006-8937-7E3FF54D8D9E}"/>
    <cellStyle name="40% - uthevingsfarge 6 2 3 2_3. Chng in credit spreads" xfId="5935" xr:uid="{37B7F5BC-2298-4E67-9F5A-34502D7A68B0}"/>
    <cellStyle name="40% - uthevingsfarge 6 2 3 3" xfId="5936" xr:uid="{11609930-C454-4B85-9459-7643BC81385D}"/>
    <cellStyle name="40% - uthevingsfarge 6 2 3 3 2" xfId="5937" xr:uid="{1BAFB5BB-3E6B-4811-B06A-AFBF299D37DD}"/>
    <cellStyle name="40% - uthevingsfarge 6 2 3 3 2 2" xfId="5938" xr:uid="{DED39FAC-A5FB-4B01-B8F3-44E22D114A44}"/>
    <cellStyle name="40% - uthevingsfarge 6 2 3 3 2_3. Chng in credit spreads" xfId="5939" xr:uid="{4FFA1377-6373-4E7E-B4BC-3EC197338C91}"/>
    <cellStyle name="40% - uthevingsfarge 6 2 3 3 3" xfId="5940" xr:uid="{D12385D8-8CC2-4381-A42A-F4055BDBE685}"/>
    <cellStyle name="40% - uthevingsfarge 6 2 3 3 4" xfId="44221" xr:uid="{F45F99A8-3322-4C2D-86C2-D13B88835089}"/>
    <cellStyle name="40% - uthevingsfarge 6 2 3 3_3. Chng in credit spreads" xfId="5941" xr:uid="{EA8AB688-2D08-4462-AD8D-B3E703C77F0A}"/>
    <cellStyle name="40% - uthevingsfarge 6 2 3 4" xfId="5942" xr:uid="{879AD485-2949-4BC9-B55C-4025CA45A307}"/>
    <cellStyle name="40% - uthevingsfarge 6 2 3 4 2" xfId="5943" xr:uid="{77FE520E-1AB6-4A9C-9D81-EF20A940C92A}"/>
    <cellStyle name="40% - uthevingsfarge 6 2 3 4 3" xfId="20319" xr:uid="{88AC1A93-3D27-4E8A-9ADD-9B54C2EAFDBA}"/>
    <cellStyle name="40% - uthevingsfarge 6 2 3 4_3. Chng in credit spreads" xfId="5944" xr:uid="{0A5E4FDD-7591-4AE6-8E86-64EFCD9301C0}"/>
    <cellStyle name="40% - uthevingsfarge 6 2 3 5" xfId="5945" xr:uid="{9C654BCB-3D8C-4E1D-8BA0-1301C8078889}"/>
    <cellStyle name="40% - uthevingsfarge 6 2 3 5 2" xfId="5946" xr:uid="{45F31D54-7C91-4059-BB60-CC5610B21604}"/>
    <cellStyle name="40% - uthevingsfarge 6 2 3 5 3" xfId="20320" xr:uid="{231F9192-997F-4321-BA54-D24DA46E726C}"/>
    <cellStyle name="40% - uthevingsfarge 6 2 3 5_3. Chng in credit spreads" xfId="5947" xr:uid="{03457DB8-B356-4270-9F86-5F1C4749BC9C}"/>
    <cellStyle name="40% - uthevingsfarge 6 2 3 6" xfId="5948" xr:uid="{EAFAC658-4BB7-454A-B70C-F4BE0A8D0455}"/>
    <cellStyle name="40% - uthevingsfarge 6 2 3 6 2" xfId="5949" xr:uid="{C7F0B03C-BAAB-4DBC-9CB5-B7CB99999C75}"/>
    <cellStyle name="40% - uthevingsfarge 6 2 3 6_3. Chng in credit spreads" xfId="5950" xr:uid="{A6671541-02DF-477B-B051-380C753E5084}"/>
    <cellStyle name="40% - uthevingsfarge 6 2 3 7" xfId="5951" xr:uid="{CAF857BA-87C3-466E-98D2-4C0FF1106BD2}"/>
    <cellStyle name="40% - uthevingsfarge 6 2 3 8" xfId="41138" xr:uid="{DF62A78E-0D42-4284-9688-F858DC60EF70}"/>
    <cellStyle name="40% - uthevingsfarge 6 2 3_3. Chng in credit spreads" xfId="5952" xr:uid="{30C2D326-40E1-4A5F-AF4C-C250CF546074}"/>
    <cellStyle name="40% - uthevingsfarge 6 2 4" xfId="5953" xr:uid="{557849AB-243D-4747-86B8-25BD5F24D181}"/>
    <cellStyle name="40% - uthevingsfarge 6 2 4 2" xfId="5954" xr:uid="{7A9A4FE3-770C-47F9-BF76-6B65F402EAFF}"/>
    <cellStyle name="40% - uthevingsfarge 6 2 4 2 2" xfId="5955" xr:uid="{4E5D6004-91C0-40A0-B15A-003EDB3DE683}"/>
    <cellStyle name="40% - uthevingsfarge 6 2 4 2 2 2" xfId="44222" xr:uid="{20F6BC60-1F85-46D3-ACCA-A2AB859CBDD7}"/>
    <cellStyle name="40% - uthevingsfarge 6 2 4 2 2_Expenses" xfId="58341" xr:uid="{175713C2-D583-4177-932B-93F55D52D366}"/>
    <cellStyle name="40% - uthevingsfarge 6 2 4 2 3" xfId="44223" xr:uid="{77958204-C48A-4168-86D1-0EDB4B7D6E8A}"/>
    <cellStyle name="40% - uthevingsfarge 6 2 4 2 4" xfId="44224" xr:uid="{B242D795-9F93-401E-B41C-C5291683A1FA}"/>
    <cellStyle name="40% - uthevingsfarge 6 2 4 2_3. Chng in credit spreads" xfId="5956" xr:uid="{269C24C6-F874-464D-938D-CCC581E894F2}"/>
    <cellStyle name="40% - uthevingsfarge 6 2 4 3" xfId="5957" xr:uid="{6C35788D-4C54-4B7C-BE73-0F75E2C54181}"/>
    <cellStyle name="40% - uthevingsfarge 6 2 4 3 2" xfId="5958" xr:uid="{E3AB06A2-4533-4DCB-9EB7-9359CD9208B5}"/>
    <cellStyle name="40% - uthevingsfarge 6 2 4 3_3. Chng in credit spreads" xfId="5959" xr:uid="{28B69965-9FE8-40ED-9905-662399207DB1}"/>
    <cellStyle name="40% - uthevingsfarge 6 2 4 4" xfId="5960" xr:uid="{E211BFD7-A826-40A4-B300-FBACDF0EF4BB}"/>
    <cellStyle name="40% - uthevingsfarge 6 2 4 4 2" xfId="5961" xr:uid="{FE912CDD-57BB-4921-A515-CAB000DC88C3}"/>
    <cellStyle name="40% - uthevingsfarge 6 2 4 4_3. Chng in credit spreads" xfId="5962" xr:uid="{9E691461-C678-4947-AEF5-924901852117}"/>
    <cellStyle name="40% - uthevingsfarge 6 2 4 5" xfId="5963" xr:uid="{0C6FFE2B-9C5F-4C89-A1B5-4AFCCCA3ACFA}"/>
    <cellStyle name="40% - uthevingsfarge 6 2 4 6" xfId="44225" xr:uid="{FFB669AA-D4A9-4A83-961A-D01EEDF388F7}"/>
    <cellStyle name="40% - uthevingsfarge 6 2 4_3. Chng in credit spreads" xfId="5964" xr:uid="{3E0A96F3-457A-472A-B6D1-844CF7C57991}"/>
    <cellStyle name="40% - uthevingsfarge 6 2 5" xfId="5965" xr:uid="{BCB9DACD-AAE2-4F2C-ACFC-23CF01EBC9AF}"/>
    <cellStyle name="40% - uthevingsfarge 6 2 5 2" xfId="5966" xr:uid="{5569D44D-7D8A-4DF2-A5FD-2998BCF085A5}"/>
    <cellStyle name="40% - uthevingsfarge 6 2 5 2 2" xfId="5967" xr:uid="{97CF2E5E-02AF-43F1-971D-4D538429D32F}"/>
    <cellStyle name="40% - uthevingsfarge 6 2 5 2_3. Chng in credit spreads" xfId="5968" xr:uid="{52A1D4A1-109C-4B7C-93F7-6BDFF4E2AF24}"/>
    <cellStyle name="40% - uthevingsfarge 6 2 5 3" xfId="5969" xr:uid="{D228B38E-3DC1-48EB-82E0-CFAA4468C053}"/>
    <cellStyle name="40% - uthevingsfarge 6 2 5 4" xfId="20321" xr:uid="{8C6B53F5-B003-4610-AD40-48ED0796E7E9}"/>
    <cellStyle name="40% - uthevingsfarge 6 2 5_3. Chng in credit spreads" xfId="5970" xr:uid="{9E31F115-0857-4FC1-97C5-52DCFD26D2E3}"/>
    <cellStyle name="40% - uthevingsfarge 6 2 6" xfId="5971" xr:uid="{A7B4DF19-ECAE-43E9-B1EA-3CBF9BD1010F}"/>
    <cellStyle name="40% - uthevingsfarge 6 2 6 2" xfId="5972" xr:uid="{606D7BD6-9E8F-4C48-99B4-BACB3EF80F04}"/>
    <cellStyle name="40% - uthevingsfarge 6 2 6 2 2" xfId="5973" xr:uid="{7DA56DFB-0471-4A29-A53A-8E08AD376D4C}"/>
    <cellStyle name="40% - uthevingsfarge 6 2 6 2_3. Chng in credit spreads" xfId="5974" xr:uid="{395168C1-6484-4A58-851E-B34FE10D6F6C}"/>
    <cellStyle name="40% - uthevingsfarge 6 2 6 3" xfId="5975" xr:uid="{01DECAD9-39AF-47B7-AFB9-0F273A02EFF0}"/>
    <cellStyle name="40% - uthevingsfarge 6 2 6 4" xfId="20322" xr:uid="{A9D68D7A-75A0-41D4-AC58-9588E2EF2D5A}"/>
    <cellStyle name="40% - uthevingsfarge 6 2 6_3. Chng in credit spreads" xfId="5976" xr:uid="{1931F0D7-2E50-4EE9-94F0-7B0188C0C86F}"/>
    <cellStyle name="40% - uthevingsfarge 6 2 7" xfId="5977" xr:uid="{41D54ED4-8DB6-419D-B12E-0CA340D3BB8D}"/>
    <cellStyle name="40% - uthevingsfarge 6 2 7 2" xfId="5978" xr:uid="{0BC2DA04-1775-4FEF-8D29-7267E6478CF4}"/>
    <cellStyle name="40% - uthevingsfarge 6 2 7 2 2" xfId="20323" xr:uid="{5F58B6B5-AC8E-49F6-8BBE-FC28CED81B0D}"/>
    <cellStyle name="40% - uthevingsfarge 6 2 7 2_AVA DVA EL" xfId="20324" xr:uid="{3D8A5114-BC61-4852-8D29-9E15F9343E01}"/>
    <cellStyle name="40% - uthevingsfarge 6 2 7 3" xfId="20325" xr:uid="{3A59F698-3C22-4FF5-A4BA-0922A691063A}"/>
    <cellStyle name="40% - uthevingsfarge 6 2 7 4" xfId="20326" xr:uid="{0C93863E-A193-40C6-8744-29DECED9FAE8}"/>
    <cellStyle name="40% - uthevingsfarge 6 2 7_3. Chng in credit spreads" xfId="5979" xr:uid="{3F7367F0-DAB3-4CA2-9F1F-6F4869939A9C}"/>
    <cellStyle name="40% - uthevingsfarge 6 2 8" xfId="5980" xr:uid="{439ED266-571C-48CF-899A-1A9439699868}"/>
    <cellStyle name="40% - uthevingsfarge 6 2 8 2" xfId="5981" xr:uid="{BD0ABFB1-7283-49F7-97A7-79E196F536D1}"/>
    <cellStyle name="40% - uthevingsfarge 6 2 8 3" xfId="20327" xr:uid="{58616E73-E435-442A-B276-273C58FF1FB6}"/>
    <cellStyle name="40% - uthevingsfarge 6 2 8_3. Chng in credit spreads" xfId="5982" xr:uid="{F7F37A97-0F0A-4368-B660-6DF55EFFB837}"/>
    <cellStyle name="40% - uthevingsfarge 6 2 9" xfId="20328" xr:uid="{8A559A07-1897-4F8E-BA93-4921B596AB3D}"/>
    <cellStyle name="40% - uthevingsfarge 6 2 9 2" xfId="20329" xr:uid="{8A17477B-5F68-4246-B256-1470522EDABF}"/>
    <cellStyle name="40% - uthevingsfarge 6 2 9 3" xfId="20330" xr:uid="{71D2F288-6C16-4868-999D-295A7DBEEE73}"/>
    <cellStyle name="40% - uthevingsfarge 6 2 9_AVA DVA EL" xfId="20331" xr:uid="{DC9DE752-6EF2-4C17-8812-6D68DB0B1336}"/>
    <cellStyle name="40% - uthevingsfarge 6 2_4Q16" xfId="20332" xr:uid="{0CB904F7-5413-47B9-8958-A654F577AE8B}"/>
    <cellStyle name="40% - uthevingsfarge 6 20" xfId="20333" xr:uid="{29FEC197-D0F3-489A-8E32-5058E77F1FD3}"/>
    <cellStyle name="40% - uthevingsfarge 6 20 2" xfId="20334" xr:uid="{08D6FD63-C178-4B54-B776-0E2AF8D6760C}"/>
    <cellStyle name="40% - uthevingsfarge 6 20 2 2" xfId="20335" xr:uid="{26D59149-C375-4128-BFCB-A1FAA2DF709F}"/>
    <cellStyle name="40% - uthevingsfarge 6 20 2 3" xfId="53278" xr:uid="{DD40D303-3748-4182-875C-F810576C630A}"/>
    <cellStyle name="40% - uthevingsfarge 6 20 2_AVA DVA EL" xfId="20336" xr:uid="{79388DDF-297C-42DA-9E46-42760A044DE4}"/>
    <cellStyle name="40% - uthevingsfarge 6 20 3" xfId="20337" xr:uid="{36E810DE-F2F6-4790-BD2B-E86EE0506FAE}"/>
    <cellStyle name="40% - uthevingsfarge 6 20 4" xfId="53279" xr:uid="{2BA68E6F-4BFA-4474-8839-EB22442804EF}"/>
    <cellStyle name="40% - uthevingsfarge 6 20_4Q16" xfId="20338" xr:uid="{121107E8-6332-4136-ADB9-1F9CF87B7803}"/>
    <cellStyle name="40% - uthevingsfarge 6 200" xfId="53280" xr:uid="{751419C1-2E13-4A45-97BC-43217D2A293D}"/>
    <cellStyle name="40% - uthevingsfarge 6 201" xfId="53281" xr:uid="{57051F9F-EF2E-4E8E-811E-446764C15548}"/>
    <cellStyle name="40% - uthevingsfarge 6 202" xfId="53282" xr:uid="{B885EB4C-387F-442D-BB6F-116272DA05DC}"/>
    <cellStyle name="40% - uthevingsfarge 6 203" xfId="53283" xr:uid="{7271B3F4-040D-429E-B537-A4983612E9E5}"/>
    <cellStyle name="40% - uthevingsfarge 6 204" xfId="53284" xr:uid="{1A3F930B-601F-48EC-884B-4930EFE1DB41}"/>
    <cellStyle name="40% - uthevingsfarge 6 205" xfId="53285" xr:uid="{EBACC96B-257F-4967-B243-882DE98E272F}"/>
    <cellStyle name="40% - uthevingsfarge 6 206" xfId="53286" xr:uid="{11C33F1D-BB84-41AA-AA57-9F6AA3298B18}"/>
    <cellStyle name="40% - uthevingsfarge 6 207" xfId="53287" xr:uid="{CA17FC7E-B462-43EA-8F5C-1A72C225E436}"/>
    <cellStyle name="40% - uthevingsfarge 6 208" xfId="53288" xr:uid="{0D5AA571-BC4D-49D6-990A-679AAA575930}"/>
    <cellStyle name="40% - uthevingsfarge 6 209" xfId="53289" xr:uid="{4D551227-3AA6-4FA9-9C4A-69E2D9B5C3DD}"/>
    <cellStyle name="40% - uthevingsfarge 6 21" xfId="20339" xr:uid="{49B80CA6-9EC5-4E71-B02B-5D68DA2938A1}"/>
    <cellStyle name="40% - uthevingsfarge 6 21 2" xfId="20340" xr:uid="{17558BC0-E9DB-4178-B512-2622CA393F81}"/>
    <cellStyle name="40% - uthevingsfarge 6 21 2 2" xfId="20341" xr:uid="{6D96E76C-59DE-47BD-8B6D-1CAD8EFFC1C6}"/>
    <cellStyle name="40% - uthevingsfarge 6 21 2 3" xfId="53290" xr:uid="{9F8D9280-0881-4A20-8BBD-2BA6151FC4BA}"/>
    <cellStyle name="40% - uthevingsfarge 6 21 2_AVA DVA EL" xfId="20342" xr:uid="{7018D78C-D7D2-4895-B6E1-F40A6610D7E6}"/>
    <cellStyle name="40% - uthevingsfarge 6 21 3" xfId="20343" xr:uid="{789B1AE6-E190-4770-AAEC-A3448AA9B2F0}"/>
    <cellStyle name="40% - uthevingsfarge 6 21 4" xfId="53291" xr:uid="{DB8C69C2-2215-46E8-9453-ED91BD943058}"/>
    <cellStyle name="40% - uthevingsfarge 6 21_4Q16" xfId="20344" xr:uid="{4505662D-2490-4371-B835-718D8C7AC60A}"/>
    <cellStyle name="40% - uthevingsfarge 6 210" xfId="53292" xr:uid="{C212DF68-D55A-45BC-8982-F82BA589A7E7}"/>
    <cellStyle name="40% - uthevingsfarge 6 211" xfId="53293" xr:uid="{80DDAEAA-C76E-49AF-AB51-1657CF6AAC75}"/>
    <cellStyle name="40% - uthevingsfarge 6 212" xfId="53294" xr:uid="{DCAB19BB-F086-4565-891D-08B85F7D5D21}"/>
    <cellStyle name="40% - uthevingsfarge 6 213" xfId="53295" xr:uid="{278D0842-0565-4BB4-AB6C-240466F97B2F}"/>
    <cellStyle name="40% - uthevingsfarge 6 214" xfId="53296" xr:uid="{092BB920-E6D2-4F1B-BC7C-248CC68C040E}"/>
    <cellStyle name="40% - uthevingsfarge 6 215" xfId="53297" xr:uid="{134E5A49-29DD-43D2-9A5A-DE117E9DAFAE}"/>
    <cellStyle name="40% - uthevingsfarge 6 216" xfId="53298" xr:uid="{A9999DA1-DB59-49B2-A718-58DA040AB241}"/>
    <cellStyle name="40% - uthevingsfarge 6 217" xfId="53299" xr:uid="{DA1164EE-5F3E-4776-A040-782E02FDA7C2}"/>
    <cellStyle name="40% - uthevingsfarge 6 218" xfId="53300" xr:uid="{712761FC-5317-4C33-8353-A839CEF3DC79}"/>
    <cellStyle name="40% - uthevingsfarge 6 219" xfId="53301" xr:uid="{9AF5BDD8-9DE0-427E-B618-46D0A02E617A}"/>
    <cellStyle name="40% - uthevingsfarge 6 22" xfId="20345" xr:uid="{73F2E80E-3253-429C-B625-577BE996D439}"/>
    <cellStyle name="40% - uthevingsfarge 6 22 2" xfId="20346" xr:uid="{7E0960E1-11D1-4BD6-B35F-3BEBAF2AB0D7}"/>
    <cellStyle name="40% - uthevingsfarge 6 22 2 2" xfId="20347" xr:uid="{5C01A6FD-EDEA-42B3-AAF9-90E342DE6C5D}"/>
    <cellStyle name="40% - uthevingsfarge 6 22 2 3" xfId="53302" xr:uid="{1342EEDA-7D32-43E0-AC00-1B7018C1191E}"/>
    <cellStyle name="40% - uthevingsfarge 6 22 2_AVA DVA EL" xfId="20348" xr:uid="{EAC5B2F6-273E-46BD-8C97-7BCDF9DFA714}"/>
    <cellStyle name="40% - uthevingsfarge 6 22 3" xfId="20349" xr:uid="{1B1E4B82-E49A-4EDC-A2CE-EFE7B143775E}"/>
    <cellStyle name="40% - uthevingsfarge 6 22 4" xfId="53303" xr:uid="{5C02C845-4894-480F-A38C-0385DC1586DC}"/>
    <cellStyle name="40% - uthevingsfarge 6 22_4Q16" xfId="20350" xr:uid="{B31A3316-E3C1-436C-8DDB-7AF6F26D46B2}"/>
    <cellStyle name="40% - uthevingsfarge 6 220" xfId="53304" xr:uid="{FBC0E4D6-32C1-4B96-B453-BBE98301FD60}"/>
    <cellStyle name="40% - uthevingsfarge 6 221" xfId="53305" xr:uid="{5DAAB300-AA5F-4D96-970E-D54FCA38A483}"/>
    <cellStyle name="40% - uthevingsfarge 6 222" xfId="53306" xr:uid="{EC9324BE-012D-4059-B012-F19A4804F026}"/>
    <cellStyle name="40% - uthevingsfarge 6 223" xfId="53307" xr:uid="{6F581030-16DA-4916-9A9F-97AF36E3F87F}"/>
    <cellStyle name="40% - uthevingsfarge 6 224" xfId="53308" xr:uid="{DF8A6481-7AF1-4CCF-A4AF-DA82348103BC}"/>
    <cellStyle name="40% - uthevingsfarge 6 225" xfId="53309" xr:uid="{B377A884-BE0E-4758-B414-E9975231968A}"/>
    <cellStyle name="40% - uthevingsfarge 6 226" xfId="53310" xr:uid="{AE5ED4C0-6BB8-49E3-AFAD-5EFAF442A5DF}"/>
    <cellStyle name="40% - uthevingsfarge 6 227" xfId="53311" xr:uid="{B3721C4E-15D4-4DA7-ABA0-50F971E7E712}"/>
    <cellStyle name="40% - uthevingsfarge 6 228" xfId="53312" xr:uid="{B4DD0E9E-C047-4C22-B945-1F3E58073C91}"/>
    <cellStyle name="40% - uthevingsfarge 6 229" xfId="53313" xr:uid="{3E3E2926-5734-49E4-BDFE-F08694DFBC2B}"/>
    <cellStyle name="40% - uthevingsfarge 6 23" xfId="20351" xr:uid="{C45B61D9-8176-4260-845E-E24B52E9D3F3}"/>
    <cellStyle name="40% - uthevingsfarge 6 23 2" xfId="20352" xr:uid="{6D9CB16E-DD76-4CB3-8A7D-CFDE443DF639}"/>
    <cellStyle name="40% - uthevingsfarge 6 23 2 2" xfId="20353" xr:uid="{CD1E2D3B-B4DF-4613-9407-DF7A8233A10C}"/>
    <cellStyle name="40% - uthevingsfarge 6 23 2 3" xfId="53314" xr:uid="{E36BD165-74CE-4A57-BBB9-E36F231FECB7}"/>
    <cellStyle name="40% - uthevingsfarge 6 23 2_AVA DVA EL" xfId="20354" xr:uid="{37EB1828-D856-483C-BDBD-21F981454EF5}"/>
    <cellStyle name="40% - uthevingsfarge 6 23 3" xfId="20355" xr:uid="{7193056E-33C2-483C-A358-A29E6B926686}"/>
    <cellStyle name="40% - uthevingsfarge 6 23 4" xfId="53315" xr:uid="{87B4A3C8-77FE-4CB7-BBEC-FDFEE48EB73E}"/>
    <cellStyle name="40% - uthevingsfarge 6 23_4Q16" xfId="20356" xr:uid="{F9939A3D-40AD-4ADD-B7A8-64217521A8FE}"/>
    <cellStyle name="40% - uthevingsfarge 6 230" xfId="53316" xr:uid="{EF831D33-FE7E-412D-841F-57E077344615}"/>
    <cellStyle name="40% - uthevingsfarge 6 24" xfId="20357" xr:uid="{A98EB420-413F-465F-80BF-D3F6C30F265B}"/>
    <cellStyle name="40% - uthevingsfarge 6 24 2" xfId="20358" xr:uid="{86CC2EC8-315B-4757-BE98-42403F5E07E9}"/>
    <cellStyle name="40% - uthevingsfarge 6 24 2 2" xfId="20359" xr:uid="{F1C281DE-B76B-4AE9-9CF6-202A47F26697}"/>
    <cellStyle name="40% - uthevingsfarge 6 24 2 3" xfId="53317" xr:uid="{48CEF5AD-E438-40DE-8E8F-CBE2EC41BA20}"/>
    <cellStyle name="40% - uthevingsfarge 6 24 2_AVA DVA EL" xfId="20360" xr:uid="{39D618F0-FAF0-4FBE-A51F-DA0616BEF9DE}"/>
    <cellStyle name="40% - uthevingsfarge 6 24 3" xfId="20361" xr:uid="{DA71AF25-39EA-4E30-B91E-73475F6B1D03}"/>
    <cellStyle name="40% - uthevingsfarge 6 24 4" xfId="53318" xr:uid="{F609CB72-ABBC-41A7-BCAC-1DB812B49840}"/>
    <cellStyle name="40% - uthevingsfarge 6 24_4Q16" xfId="20362" xr:uid="{D98A9956-BFBD-4053-BADE-232CD3D20407}"/>
    <cellStyle name="40% - uthevingsfarge 6 25" xfId="20363" xr:uid="{714379E6-E0E3-4CC4-9D03-355EA7617DCD}"/>
    <cellStyle name="40% - uthevingsfarge 6 25 2" xfId="20364" xr:uid="{0C53B7EC-AA60-4E53-BD0D-B47E750AAEB7}"/>
    <cellStyle name="40% - uthevingsfarge 6 25 2 2" xfId="20365" xr:uid="{95BAA4C0-A8F3-4C25-B919-C1DE51FCA197}"/>
    <cellStyle name="40% - uthevingsfarge 6 25 2 3" xfId="53319" xr:uid="{0C0FE454-687B-42FF-8587-AB327FF284A3}"/>
    <cellStyle name="40% - uthevingsfarge 6 25 2_AVA DVA EL" xfId="20366" xr:uid="{143AC486-DDE1-42EC-8318-AD07E3FD8014}"/>
    <cellStyle name="40% - uthevingsfarge 6 25 3" xfId="20367" xr:uid="{2D4BBB9B-CD06-43E5-8DF7-F907C9922AE8}"/>
    <cellStyle name="40% - uthevingsfarge 6 25 4" xfId="53320" xr:uid="{55B04FCB-B6A5-4672-8230-24F39F714A98}"/>
    <cellStyle name="40% - uthevingsfarge 6 25_4Q16" xfId="20368" xr:uid="{59EDF10A-F850-4B30-978C-3A0E8B21C154}"/>
    <cellStyle name="40% - uthevingsfarge 6 26" xfId="20369" xr:uid="{4BDFDD57-B950-4A34-8CA3-B9F1B82113EE}"/>
    <cellStyle name="40% - uthevingsfarge 6 26 2" xfId="20370" xr:uid="{F22FCECA-506A-4330-A06B-D32746C706E4}"/>
    <cellStyle name="40% - uthevingsfarge 6 26 2 2" xfId="20371" xr:uid="{B32B9CA4-8827-4980-9B0A-C4FB9B87D046}"/>
    <cellStyle name="40% - uthevingsfarge 6 26 2 3" xfId="53321" xr:uid="{A08E47F7-78B8-496D-8841-8859EE9C70E0}"/>
    <cellStyle name="40% - uthevingsfarge 6 26 2_AVA DVA EL" xfId="20372" xr:uid="{478C2EFB-5B0A-4FAB-AD0C-07126CB8E1FA}"/>
    <cellStyle name="40% - uthevingsfarge 6 26 3" xfId="20373" xr:uid="{250F5FA5-72A7-4B94-8F44-0B466351582D}"/>
    <cellStyle name="40% - uthevingsfarge 6 26 4" xfId="53322" xr:uid="{6D643471-2738-442D-BE1F-EAF68989F684}"/>
    <cellStyle name="40% - uthevingsfarge 6 26_4Q16" xfId="20374" xr:uid="{489EB774-4A6D-476C-9FE9-D816123C4A94}"/>
    <cellStyle name="40% - uthevingsfarge 6 27" xfId="20375" xr:uid="{6E613D6C-69EF-4A0A-9893-22276F1F5059}"/>
    <cellStyle name="40% - uthevingsfarge 6 27 2" xfId="20376" xr:uid="{1652BF00-8A32-49F2-A572-757021DA46FF}"/>
    <cellStyle name="40% - uthevingsfarge 6 27 2 2" xfId="20377" xr:uid="{410F1146-CC33-47F9-AAA1-CD2C5BCFB663}"/>
    <cellStyle name="40% - uthevingsfarge 6 27 2 3" xfId="53323" xr:uid="{D7923DC6-B115-4639-8BE0-4E070793B5AE}"/>
    <cellStyle name="40% - uthevingsfarge 6 27 2_AVA DVA EL" xfId="20378" xr:uid="{4D79CEB0-08C3-40D0-935B-6BBAF7DA66F0}"/>
    <cellStyle name="40% - uthevingsfarge 6 27 3" xfId="20379" xr:uid="{F7F97FA6-3EF2-4B57-B937-290DCBFCFD89}"/>
    <cellStyle name="40% - uthevingsfarge 6 27 4" xfId="53324" xr:uid="{79BFA064-CB1B-4CBC-B02D-88F25B7D1F57}"/>
    <cellStyle name="40% - uthevingsfarge 6 27_4Q16" xfId="20380" xr:uid="{0A37FDAD-FBCD-4077-9F61-94372E0C5F24}"/>
    <cellStyle name="40% - uthevingsfarge 6 28" xfId="20381" xr:uid="{6ED48D8C-4C1E-407B-9642-1382BC5136FD}"/>
    <cellStyle name="40% - uthevingsfarge 6 28 2" xfId="20382" xr:uid="{8F0DE12D-D346-4ABA-B080-A3066A93FB7C}"/>
    <cellStyle name="40% - uthevingsfarge 6 28 2 2" xfId="20383" xr:uid="{297481D4-B05D-410A-B710-E0599691F69D}"/>
    <cellStyle name="40% - uthevingsfarge 6 28 2 3" xfId="53325" xr:uid="{8BBCA753-0F05-4FF2-964D-F6788CA67C78}"/>
    <cellStyle name="40% - uthevingsfarge 6 28 2_AVA DVA EL" xfId="20384" xr:uid="{948D4419-DB90-4492-8154-E5808EE47557}"/>
    <cellStyle name="40% - uthevingsfarge 6 28 3" xfId="20385" xr:uid="{BA070851-8163-44A4-9704-A58B722E33F1}"/>
    <cellStyle name="40% - uthevingsfarge 6 28 4" xfId="53326" xr:uid="{473771F5-5C50-4560-B167-767B490A6A67}"/>
    <cellStyle name="40% - uthevingsfarge 6 28_4Q16" xfId="20386" xr:uid="{507377C6-02EA-44A2-946E-2FA9B14FE068}"/>
    <cellStyle name="40% - uthevingsfarge 6 29" xfId="20387" xr:uid="{D1FD0FEB-6255-40AF-8B39-9948476353CB}"/>
    <cellStyle name="40% - uthevingsfarge 6 29 2" xfId="20388" xr:uid="{6E6D0628-16CC-4C9F-8B30-9A14B3ADE89F}"/>
    <cellStyle name="40% - uthevingsfarge 6 29 2 2" xfId="20389" xr:uid="{2E91ED26-39EE-4825-A5D2-9DD0A7A3D463}"/>
    <cellStyle name="40% - uthevingsfarge 6 29 2 3" xfId="53327" xr:uid="{DE54EB7F-90CB-4244-A57F-4EC312B73C11}"/>
    <cellStyle name="40% - uthevingsfarge 6 29 2_AVA DVA EL" xfId="20390" xr:uid="{56C1F734-ECDE-456C-8B78-81249F9B668E}"/>
    <cellStyle name="40% - uthevingsfarge 6 29 3" xfId="20391" xr:uid="{C026F504-E595-4166-8CB0-BAD128A7EF2C}"/>
    <cellStyle name="40% - uthevingsfarge 6 29 4" xfId="53328" xr:uid="{BC3D178D-DB2E-41B9-A9C2-C483C9035C8B}"/>
    <cellStyle name="40% - uthevingsfarge 6 29_4Q16" xfId="20392" xr:uid="{466A0D82-3F88-4FB6-A92F-C2C914C001AA}"/>
    <cellStyle name="40% - uthevingsfarge 6 3" xfId="5983" xr:uid="{2525859E-3DF2-4510-89E1-1DCCAADAC2E0}"/>
    <cellStyle name="40% - uthevingsfarge 6 3 2" xfId="5984" xr:uid="{AA731BA9-8CC9-47F8-B604-9077CD45A3FF}"/>
    <cellStyle name="40% - uthevingsfarge 6 3 2 2" xfId="5985" xr:uid="{D24EECBC-93D8-4247-9BFC-22CE121149AD}"/>
    <cellStyle name="40% - uthevingsfarge 6 3 2 2 2" xfId="5986" xr:uid="{28971300-58CD-4027-ADD0-86C9621DA956}"/>
    <cellStyle name="40% - uthevingsfarge 6 3 2 2 2 2" xfId="5987" xr:uid="{5AEDF3AE-33EF-467A-A3FB-559AA8BF29B6}"/>
    <cellStyle name="40% - uthevingsfarge 6 3 2 2 2 2 2" xfId="44226" xr:uid="{5D744C75-1C6E-462A-A9AC-8061C4287E2B}"/>
    <cellStyle name="40% - uthevingsfarge 6 3 2 2 2 2_Expenses" xfId="58342" xr:uid="{E9E6B52C-5FCE-495F-8AAF-403E5A91C5D6}"/>
    <cellStyle name="40% - uthevingsfarge 6 3 2 2 2 3" xfId="44227" xr:uid="{7C2FA93B-97E8-4A65-B71A-DAEFD0C559E1}"/>
    <cellStyle name="40% - uthevingsfarge 6 3 2 2 2 4" xfId="44228" xr:uid="{B4F594B2-A1F7-4D61-B58F-F80F5B8B45B4}"/>
    <cellStyle name="40% - uthevingsfarge 6 3 2 2 2_3. Chng in credit spreads" xfId="5988" xr:uid="{97587141-2DEC-49F7-98B5-977DF6248D4E}"/>
    <cellStyle name="40% - uthevingsfarge 6 3 2 2 3" xfId="5989" xr:uid="{541CEEA0-FD73-4952-A9E5-AAEF8120EEA5}"/>
    <cellStyle name="40% - uthevingsfarge 6 3 2 2 3 2" xfId="5990" xr:uid="{90B300CD-9ECE-4CBF-93EE-94B263F50BEC}"/>
    <cellStyle name="40% - uthevingsfarge 6 3 2 2 3_3. Chng in credit spreads" xfId="5991" xr:uid="{8496B901-B208-4F92-AC80-E9087D416DD6}"/>
    <cellStyle name="40% - uthevingsfarge 6 3 2 2 4" xfId="5992" xr:uid="{F9C122A5-6352-4D88-A0C3-04D8FD65B8C4}"/>
    <cellStyle name="40% - uthevingsfarge 6 3 2 2 5" xfId="44229" xr:uid="{646AA1F1-0FFC-4939-8B8A-EBA487085446}"/>
    <cellStyle name="40% - uthevingsfarge 6 3 2 2 6" xfId="44230" xr:uid="{381B0C32-D50E-47ED-88A2-5C085C14D311}"/>
    <cellStyle name="40% - uthevingsfarge 6 3 2 2_3. Chng in credit spreads" xfId="5993" xr:uid="{A44E26D2-E73F-4455-A3E6-7809DAC0AEB5}"/>
    <cellStyle name="40% - uthevingsfarge 6 3 2 3" xfId="5994" xr:uid="{12C0F9DB-A5BE-497D-98D3-EFF65B877F59}"/>
    <cellStyle name="40% - uthevingsfarge 6 3 2 3 2" xfId="5995" xr:uid="{7005933C-C191-4BDE-AC0F-3C096FF2B2CA}"/>
    <cellStyle name="40% - uthevingsfarge 6 3 2 3 2 2" xfId="44231" xr:uid="{7D075C92-F02E-4F64-B617-B73F6BE34527}"/>
    <cellStyle name="40% - uthevingsfarge 6 3 2 3 2_Expenses" xfId="58343" xr:uid="{60C4CB01-3D94-40D2-8B86-3D7D4927AC5C}"/>
    <cellStyle name="40% - uthevingsfarge 6 3 2 3 3" xfId="20393" xr:uid="{A35B2A34-F92E-4C7B-83A8-77F8AECE28A5}"/>
    <cellStyle name="40% - uthevingsfarge 6 3 2 3 4" xfId="44232" xr:uid="{372E2D2E-F19C-475E-BD97-BF6D52F3F7CD}"/>
    <cellStyle name="40% - uthevingsfarge 6 3 2 3_3. Chng in credit spreads" xfId="5996" xr:uid="{4DFD8E3C-6E57-43D1-AEB4-78323113A899}"/>
    <cellStyle name="40% - uthevingsfarge 6 3 2 4" xfId="5997" xr:uid="{6C014DBD-8426-45FE-8588-5060B721931F}"/>
    <cellStyle name="40% - uthevingsfarge 6 3 2 4 2" xfId="5998" xr:uid="{94908EA2-A9FD-46BC-B661-657FFA00C0BF}"/>
    <cellStyle name="40% - uthevingsfarge 6 3 2 4 3" xfId="20394" xr:uid="{AA9BB969-CAD4-42A9-8664-3D3104338657}"/>
    <cellStyle name="40% - uthevingsfarge 6 3 2 4_3. Chng in credit spreads" xfId="5999" xr:uid="{0DC84871-4BBB-49EF-92FF-DBB0043EB355}"/>
    <cellStyle name="40% - uthevingsfarge 6 3 2 5" xfId="6000" xr:uid="{2B1B6E79-0FC8-477C-92D7-7365D492C223}"/>
    <cellStyle name="40% - uthevingsfarge 6 3 2 5 2" xfId="20395" xr:uid="{72CDF27D-3551-44BD-8387-CA0F4C236BF8}"/>
    <cellStyle name="40% - uthevingsfarge 6 3 2 5 3" xfId="20396" xr:uid="{D9BA4FE9-CF8B-4E72-900E-920BC9F6378E}"/>
    <cellStyle name="40% - uthevingsfarge 6 3 2 5_AVA DVA EL" xfId="20397" xr:uid="{57878766-F1E7-4A07-8BD1-3E2E8C0C3F3F}"/>
    <cellStyle name="40% - uthevingsfarge 6 3 2 6" xfId="20398" xr:uid="{A9827988-44ED-4C44-8A3A-0C9721FB1BB9}"/>
    <cellStyle name="40% - uthevingsfarge 6 3 2 6 2" xfId="20399" xr:uid="{BBC07B39-1AA1-465E-9C53-B5FA4607AF89}"/>
    <cellStyle name="40% - uthevingsfarge 6 3 2 6_AVA DVA EL" xfId="20400" xr:uid="{5DBE4430-D367-44B6-BE2D-F85F2D1F185C}"/>
    <cellStyle name="40% - uthevingsfarge 6 3 2 7" xfId="20401" xr:uid="{A333A250-F322-41A3-B7F0-F4534FEA2F26}"/>
    <cellStyle name="40% - uthevingsfarge 6 3 2_3. Chng in credit spreads" xfId="6001" xr:uid="{B82232D9-2DE4-475C-95E2-E7E50EA6F654}"/>
    <cellStyle name="40% - uthevingsfarge 6 3 3" xfId="6002" xr:uid="{C712D8A4-E4F7-41C4-BE45-01C04DB96C43}"/>
    <cellStyle name="40% - uthevingsfarge 6 3 3 2" xfId="6003" xr:uid="{F45E1F08-118E-45C2-AF91-ADD81926079E}"/>
    <cellStyle name="40% - uthevingsfarge 6 3 3 2 2" xfId="6004" xr:uid="{4116E3C5-4C44-4958-967F-D04F276C575C}"/>
    <cellStyle name="40% - uthevingsfarge 6 3 3 2 2 2" xfId="6005" xr:uid="{16AF5507-ADEB-4F86-B48A-7895125E5579}"/>
    <cellStyle name="40% - uthevingsfarge 6 3 3 2 2_3. Chng in credit spreads" xfId="6006" xr:uid="{8228F05D-DDA6-4544-9D19-A7535DF96622}"/>
    <cellStyle name="40% - uthevingsfarge 6 3 3 2 3" xfId="6007" xr:uid="{548C08A0-9962-4013-ACE6-6EE6915E6772}"/>
    <cellStyle name="40% - uthevingsfarge 6 3 3 2 3 2" xfId="6008" xr:uid="{11B39397-17D1-4A47-B24E-E5103B8E9CCA}"/>
    <cellStyle name="40% - uthevingsfarge 6 3 3 2 3_3. Chng in credit spreads" xfId="6009" xr:uid="{269D91E0-D29B-4489-878F-E5D9D2023C70}"/>
    <cellStyle name="40% - uthevingsfarge 6 3 3 2 4" xfId="6010" xr:uid="{6C862D7C-6360-49B4-83A5-B64481B77220}"/>
    <cellStyle name="40% - uthevingsfarge 6 3 3 2_3. Chng in credit spreads" xfId="6011" xr:uid="{9430A8BC-C6F4-461A-AF57-DC1AD94D7E19}"/>
    <cellStyle name="40% - uthevingsfarge 6 3 3 3" xfId="6012" xr:uid="{BFD71147-93FC-4E63-9F8F-8FCFB2336A3C}"/>
    <cellStyle name="40% - uthevingsfarge 6 3 3 3 2" xfId="6013" xr:uid="{C5970C15-4F87-4B42-A613-9C4ACC6F56A3}"/>
    <cellStyle name="40% - uthevingsfarge 6 3 3 3_3. Chng in credit spreads" xfId="6014" xr:uid="{D39E6446-7728-494F-9EF0-D3DDD77C2467}"/>
    <cellStyle name="40% - uthevingsfarge 6 3 3 4" xfId="6015" xr:uid="{63B3BCD1-F854-467D-9317-2FE3FD5FAB93}"/>
    <cellStyle name="40% - uthevingsfarge 6 3 3 4 2" xfId="6016" xr:uid="{F9A1E76F-3C24-4285-8D34-35BA05EA0BD6}"/>
    <cellStyle name="40% - uthevingsfarge 6 3 3 4_3. Chng in credit spreads" xfId="6017" xr:uid="{AAF206E0-59F7-4B66-8586-628A94BE2141}"/>
    <cellStyle name="40% - uthevingsfarge 6 3 3 5" xfId="6018" xr:uid="{3DDFF8E7-A509-4F87-BCE0-FB4A6CA08B6D}"/>
    <cellStyle name="40% - uthevingsfarge 6 3 3 6" xfId="44233" xr:uid="{73ED8241-5A1B-4D1A-942E-5268F9162C9B}"/>
    <cellStyle name="40% - uthevingsfarge 6 3 3_3. Chng in credit spreads" xfId="6019" xr:uid="{68725C9D-20DD-4068-847A-85B59ADD7A6E}"/>
    <cellStyle name="40% - uthevingsfarge 6 3 4" xfId="6020" xr:uid="{3745E552-7012-4339-BD90-5B0ADA2EB975}"/>
    <cellStyle name="40% - uthevingsfarge 6 3 4 2" xfId="6021" xr:uid="{C261AFE0-028B-47ED-8A77-BEA9FC592F63}"/>
    <cellStyle name="40% - uthevingsfarge 6 3 4 2 2" xfId="6022" xr:uid="{E8A854BE-D824-42A8-ACCA-8B65075194FD}"/>
    <cellStyle name="40% - uthevingsfarge 6 3 4 2_3. Chng in credit spreads" xfId="6023" xr:uid="{C0FCDA48-567B-4067-B0BB-4B0CC538521C}"/>
    <cellStyle name="40% - uthevingsfarge 6 3 4 3" xfId="6024" xr:uid="{558EC640-ABF4-46D2-93E4-F282286C1C02}"/>
    <cellStyle name="40% - uthevingsfarge 6 3 4 3 2" xfId="6025" xr:uid="{3E446F69-5BD0-4F6F-8D09-C25F8CDF8F1A}"/>
    <cellStyle name="40% - uthevingsfarge 6 3 4 3_3. Chng in credit spreads" xfId="6026" xr:uid="{751108A8-A84C-49A9-8F5A-0D7E4A340838}"/>
    <cellStyle name="40% - uthevingsfarge 6 3 4 4" xfId="6027" xr:uid="{2DB36DA9-8B6A-464F-BA0E-25A26BE71483}"/>
    <cellStyle name="40% - uthevingsfarge 6 3 4_3. Chng in credit spreads" xfId="6028" xr:uid="{B3392CFD-5BE4-424A-B7E3-D0AF8235DE04}"/>
    <cellStyle name="40% - uthevingsfarge 6 3 5" xfId="6029" xr:uid="{DF062579-A975-434B-9E11-EEDD9777EEEF}"/>
    <cellStyle name="40% - uthevingsfarge 6 3 5 2" xfId="6030" xr:uid="{50E3B8CA-9797-4AB7-92BF-765A868739C9}"/>
    <cellStyle name="40% - uthevingsfarge 6 3 5 3" xfId="20402" xr:uid="{87E7AE16-08EE-406C-9DB9-E0D8C85D4125}"/>
    <cellStyle name="40% - uthevingsfarge 6 3 5_3. Chng in credit spreads" xfId="6031" xr:uid="{7CFA6FF7-6289-4FEA-81E1-588C42258139}"/>
    <cellStyle name="40% - uthevingsfarge 6 3 6" xfId="6032" xr:uid="{86261090-81E4-4B96-A2BE-1E6619249909}"/>
    <cellStyle name="40% - uthevingsfarge 6 3 6 2" xfId="6033" xr:uid="{59D5CB24-BCC6-457B-B6A3-B2C1D85C5FBF}"/>
    <cellStyle name="40% - uthevingsfarge 6 3 6 3" xfId="20403" xr:uid="{11199A61-1EB4-4D66-89B1-01D1C7E16AFC}"/>
    <cellStyle name="40% - uthevingsfarge 6 3 6_3. Chng in credit spreads" xfId="6034" xr:uid="{005CEA13-A964-4D3A-A96A-6B90EF678346}"/>
    <cellStyle name="40% - uthevingsfarge 6 3 7" xfId="6035" xr:uid="{967926EB-0896-46A6-BBF1-FA730BEA7D02}"/>
    <cellStyle name="40% - uthevingsfarge 6 3 7 2" xfId="6036" xr:uid="{D61E499A-C192-4F0F-B563-FC49768237BF}"/>
    <cellStyle name="40% - uthevingsfarge 6 3 7_3. Chng in credit spreads" xfId="6037" xr:uid="{3D00D5C9-4F23-44B7-8C82-05DAC22EFFD7}"/>
    <cellStyle name="40% - uthevingsfarge 6 3 8" xfId="20404" xr:uid="{EBC9C193-F963-430D-BE0F-215DC5440E44}"/>
    <cellStyle name="40% - uthevingsfarge 6 3_4Q16" xfId="20405" xr:uid="{AF304F6E-9F49-4DCB-9673-14A535868E5A}"/>
    <cellStyle name="40% - uthevingsfarge 6 30" xfId="20406" xr:uid="{BA04EBA0-15F9-4132-BAC4-A64B9511DEE3}"/>
    <cellStyle name="40% - uthevingsfarge 6 30 2" xfId="20407" xr:uid="{20A89192-9CD2-4C29-AF86-3EEC4C12F0A8}"/>
    <cellStyle name="40% - uthevingsfarge 6 30 2 2" xfId="20408" xr:uid="{09142AB7-62DD-49D5-9789-06054BEF11B0}"/>
    <cellStyle name="40% - uthevingsfarge 6 30 2 3" xfId="53329" xr:uid="{0E564A69-55F0-410A-9A99-543C05C7FED2}"/>
    <cellStyle name="40% - uthevingsfarge 6 30 2_AVA DVA EL" xfId="20409" xr:uid="{F5CAF800-35C7-4AC4-8C54-89D3C33282FB}"/>
    <cellStyle name="40% - uthevingsfarge 6 30 3" xfId="20410" xr:uid="{ADE7477C-E54D-4390-B765-5007F5E5B10D}"/>
    <cellStyle name="40% - uthevingsfarge 6 30 4" xfId="53330" xr:uid="{304A6D23-1E5B-4587-982D-903F6D044DDE}"/>
    <cellStyle name="40% - uthevingsfarge 6 30_4Q16" xfId="20411" xr:uid="{6EC17F4B-78E9-4207-845F-ACE6CEE408DE}"/>
    <cellStyle name="40% - uthevingsfarge 6 31" xfId="20412" xr:uid="{880A73E4-F683-4AB7-90E8-B5C83A7EBB86}"/>
    <cellStyle name="40% - uthevingsfarge 6 31 2" xfId="20413" xr:uid="{530FFF7F-8B22-4EE2-A2BC-0F9E5F71AE2B}"/>
    <cellStyle name="40% - uthevingsfarge 6 31 2 2" xfId="20414" xr:uid="{65FB9DEA-9F8E-40CC-A0F0-F7BB0A582912}"/>
    <cellStyle name="40% - uthevingsfarge 6 31 2 3" xfId="53331" xr:uid="{1EAD017D-A431-464A-9A75-FA17B25B5940}"/>
    <cellStyle name="40% - uthevingsfarge 6 31 2_AVA DVA EL" xfId="20415" xr:uid="{15C071D0-ECA8-42F1-B672-946144984EC2}"/>
    <cellStyle name="40% - uthevingsfarge 6 31 3" xfId="20416" xr:uid="{D18A3EB2-C232-4285-A396-9E3D27A10B36}"/>
    <cellStyle name="40% - uthevingsfarge 6 31 4" xfId="53332" xr:uid="{6FCE2461-49FE-4992-8671-63EED57E92B4}"/>
    <cellStyle name="40% - uthevingsfarge 6 31_4Q16" xfId="20417" xr:uid="{9A3FD33D-4F4F-4C2A-8F62-D61592B8A7D2}"/>
    <cellStyle name="40% - uthevingsfarge 6 32" xfId="20418" xr:uid="{2BFAB6C2-2DAB-4CC6-8200-A7E6BCF2ECD5}"/>
    <cellStyle name="40% - uthevingsfarge 6 32 2" xfId="20419" xr:uid="{DD0E1F4B-4570-4681-A48E-45997E18C26A}"/>
    <cellStyle name="40% - uthevingsfarge 6 32 2 2" xfId="20420" xr:uid="{BDE6FD12-464D-4469-B85E-4744569F41C6}"/>
    <cellStyle name="40% - uthevingsfarge 6 32 2 3" xfId="53333" xr:uid="{2B377015-9098-4D0C-B8C3-55226B6276DE}"/>
    <cellStyle name="40% - uthevingsfarge 6 32 2_AVA DVA EL" xfId="20421" xr:uid="{F8BAB634-92F7-4FFF-925E-653417C82D83}"/>
    <cellStyle name="40% - uthevingsfarge 6 32 3" xfId="20422" xr:uid="{974B25D3-A837-475E-8D2C-F69C794516E2}"/>
    <cellStyle name="40% - uthevingsfarge 6 32 4" xfId="53334" xr:uid="{C110A9FA-EDED-4230-B319-7C9007810786}"/>
    <cellStyle name="40% - uthevingsfarge 6 32_4Q16" xfId="20423" xr:uid="{809B5E73-7079-4700-9D67-8FCE0112EE45}"/>
    <cellStyle name="40% - uthevingsfarge 6 33" xfId="20424" xr:uid="{CA2F6C61-7BF3-48A0-BABA-83F11388E5FD}"/>
    <cellStyle name="40% - uthevingsfarge 6 33 2" xfId="20425" xr:uid="{2B6493BA-96AB-46F2-B44A-BB292CC5B486}"/>
    <cellStyle name="40% - uthevingsfarge 6 33 2 2" xfId="20426" xr:uid="{BEEAF235-C670-47CA-BB2E-2BAB705D8065}"/>
    <cellStyle name="40% - uthevingsfarge 6 33 2 3" xfId="53335" xr:uid="{9D7AA3B0-1A89-458F-952F-D4DF7879CA3A}"/>
    <cellStyle name="40% - uthevingsfarge 6 33 2_AVA DVA EL" xfId="20427" xr:uid="{6E88E978-5164-42D6-BC61-097F68B73961}"/>
    <cellStyle name="40% - uthevingsfarge 6 33 3" xfId="20428" xr:uid="{B16C4E10-19C0-45B9-93F8-88D0C3F30726}"/>
    <cellStyle name="40% - uthevingsfarge 6 33 4" xfId="53336" xr:uid="{2A7B2FE0-7E18-48DF-99CB-612BE573C4E7}"/>
    <cellStyle name="40% - uthevingsfarge 6 33_4Q16" xfId="20429" xr:uid="{943CF9B2-5F59-4D5A-8A94-A2C11F911F24}"/>
    <cellStyle name="40% - uthevingsfarge 6 34" xfId="20430" xr:uid="{2F4B9A7E-8A55-4BE0-B295-E848AC2100BA}"/>
    <cellStyle name="40% - uthevingsfarge 6 34 2" xfId="20431" xr:uid="{72060393-EEB7-410F-A8F6-76909FEEEF8F}"/>
    <cellStyle name="40% - uthevingsfarge 6 34 2 2" xfId="20432" xr:uid="{A7D612E9-8881-4D4E-B459-E45672087E35}"/>
    <cellStyle name="40% - uthevingsfarge 6 34 2 3" xfId="53337" xr:uid="{42EE4666-07FD-4A42-BBCD-A61CB3099AC5}"/>
    <cellStyle name="40% - uthevingsfarge 6 34 2_AVA DVA EL" xfId="20433" xr:uid="{93E9D1F1-B8CD-4597-9C8F-F78A9A5A6076}"/>
    <cellStyle name="40% - uthevingsfarge 6 34 3" xfId="20434" xr:uid="{09548378-AFB5-432D-A358-D56DD78A7629}"/>
    <cellStyle name="40% - uthevingsfarge 6 34 4" xfId="53338" xr:uid="{5010E4E8-4FAA-4651-8FAD-7344033E077B}"/>
    <cellStyle name="40% - uthevingsfarge 6 34_4Q16" xfId="20435" xr:uid="{BA7F9468-102F-431F-9838-C451A355ED25}"/>
    <cellStyle name="40% - uthevingsfarge 6 35" xfId="20436" xr:uid="{A82DF7DD-440E-4F47-9667-29CC9C64EFFA}"/>
    <cellStyle name="40% - uthevingsfarge 6 35 2" xfId="20437" xr:uid="{38760A1D-100F-419E-8283-C29F4F72F0FE}"/>
    <cellStyle name="40% - uthevingsfarge 6 35 2 2" xfId="20438" xr:uid="{D607F4DB-72D7-4933-9AD6-F75391F5EC0B}"/>
    <cellStyle name="40% - uthevingsfarge 6 35 2 3" xfId="53339" xr:uid="{A23EB5C9-3D76-45AF-B641-43739902068D}"/>
    <cellStyle name="40% - uthevingsfarge 6 35 2_AVA DVA EL" xfId="20439" xr:uid="{77B0BBFF-6BA7-4B41-9BA9-7DC6DB711C72}"/>
    <cellStyle name="40% - uthevingsfarge 6 35 3" xfId="20440" xr:uid="{1B4789B0-8162-4D2A-A996-02AB850EE84B}"/>
    <cellStyle name="40% - uthevingsfarge 6 35 4" xfId="53340" xr:uid="{E01B6ACA-7D89-4763-B04C-CED4D674B027}"/>
    <cellStyle name="40% - uthevingsfarge 6 35_4Q16" xfId="20441" xr:uid="{C4B2A668-D083-490C-9FFE-DC630D72AE31}"/>
    <cellStyle name="40% - uthevingsfarge 6 36" xfId="20442" xr:uid="{2488ABC1-CFC8-40DE-880A-E790CFB895AB}"/>
    <cellStyle name="40% - uthevingsfarge 6 36 2" xfId="20443" xr:uid="{90E42241-D817-4E74-95A8-E3A26AB621F3}"/>
    <cellStyle name="40% - uthevingsfarge 6 36 2 2" xfId="20444" xr:uid="{1DAF69FD-9746-4F0B-AF00-B43F215846B3}"/>
    <cellStyle name="40% - uthevingsfarge 6 36 2 3" xfId="53341" xr:uid="{F701A4B2-BCAA-401B-B459-6866B75715BA}"/>
    <cellStyle name="40% - uthevingsfarge 6 36 2_AVA DVA EL" xfId="20445" xr:uid="{5BDF4D8C-0505-44D0-93C5-0EBE98D393E5}"/>
    <cellStyle name="40% - uthevingsfarge 6 36 3" xfId="20446" xr:uid="{C7AE88F6-4B41-413B-9C95-954AB809CB73}"/>
    <cellStyle name="40% - uthevingsfarge 6 36 4" xfId="53342" xr:uid="{242AC39C-D678-4DE1-B31A-BDE20F262CD1}"/>
    <cellStyle name="40% - uthevingsfarge 6 36_4Q16" xfId="20447" xr:uid="{E3C1A3AC-F821-4410-986B-AF4B1440C3D8}"/>
    <cellStyle name="40% - uthevingsfarge 6 37" xfId="20448" xr:uid="{064D4C47-891F-499E-8A60-0D629C92303A}"/>
    <cellStyle name="40% - uthevingsfarge 6 37 2" xfId="20449" xr:uid="{42DEADB0-715F-481A-84FE-D86C34BBFF45}"/>
    <cellStyle name="40% - uthevingsfarge 6 37 2 2" xfId="20450" xr:uid="{F761F7BE-375A-40F8-80B0-AD5A9C3835AB}"/>
    <cellStyle name="40% - uthevingsfarge 6 37 2 3" xfId="53343" xr:uid="{5DE38FFD-65DE-405B-8E0F-F785BDB1B754}"/>
    <cellStyle name="40% - uthevingsfarge 6 37 2_AVA DVA EL" xfId="20451" xr:uid="{EA01F070-472B-4C95-B24D-774730777679}"/>
    <cellStyle name="40% - uthevingsfarge 6 37 3" xfId="20452" xr:uid="{94F4024C-EE5F-4DF8-8A7E-096DB3C3F410}"/>
    <cellStyle name="40% - uthevingsfarge 6 37 4" xfId="53344" xr:uid="{A6A8A31E-7929-4D99-B936-CD668D8C9500}"/>
    <cellStyle name="40% - uthevingsfarge 6 37_4Q16" xfId="20453" xr:uid="{C99E7832-6E98-4821-AAB9-B9CFE85043DE}"/>
    <cellStyle name="40% - uthevingsfarge 6 38" xfId="20454" xr:uid="{D02D7305-C670-44F8-A5CF-ED42957DE623}"/>
    <cellStyle name="40% - uthevingsfarge 6 38 2" xfId="20455" xr:uid="{850C6126-3115-406A-BBA9-DA9E1F2F3D6B}"/>
    <cellStyle name="40% - uthevingsfarge 6 38 2 2" xfId="20456" xr:uid="{C868AA9E-6E39-4F1A-96D9-064A8F7DEF23}"/>
    <cellStyle name="40% - uthevingsfarge 6 38 2 3" xfId="53345" xr:uid="{0337A8E5-9CFF-4380-929A-0C497695B35C}"/>
    <cellStyle name="40% - uthevingsfarge 6 38 2_AVA DVA EL" xfId="20457" xr:uid="{1A3D19E2-AB99-438B-8494-5550559D00BF}"/>
    <cellStyle name="40% - uthevingsfarge 6 38 3" xfId="20458" xr:uid="{421AC1FF-51E6-43C8-8EA7-201F6C20FC65}"/>
    <cellStyle name="40% - uthevingsfarge 6 38 4" xfId="53346" xr:uid="{0FEDB93D-B7F0-4777-A7E1-980554C87F53}"/>
    <cellStyle name="40% - uthevingsfarge 6 38_4Q16" xfId="20459" xr:uid="{C82B80B3-0DF9-401E-BC50-1CC27018524E}"/>
    <cellStyle name="40% - uthevingsfarge 6 39" xfId="20460" xr:uid="{837962F4-A035-4325-A8D6-E668D8433B49}"/>
    <cellStyle name="40% - uthevingsfarge 6 39 2" xfId="20461" xr:uid="{99173D96-83C8-45E5-9976-FA7D8F9D83A1}"/>
    <cellStyle name="40% - uthevingsfarge 6 39 2 2" xfId="20462" xr:uid="{25CC2B06-EE91-4B64-BE3C-512A1A60551C}"/>
    <cellStyle name="40% - uthevingsfarge 6 39 2 3" xfId="53347" xr:uid="{AAB39440-BE6F-4853-BEE8-DDD45BD7433F}"/>
    <cellStyle name="40% - uthevingsfarge 6 39 2_AVA DVA EL" xfId="20463" xr:uid="{7033F5CC-9CED-4A64-BE30-510D3A1A3B40}"/>
    <cellStyle name="40% - uthevingsfarge 6 39 3" xfId="20464" xr:uid="{204D32F2-2E0C-4391-B19B-9529ED5979E8}"/>
    <cellStyle name="40% - uthevingsfarge 6 39 4" xfId="53348" xr:uid="{662A9685-8D1D-4D48-9885-259B7DFA65DC}"/>
    <cellStyle name="40% - uthevingsfarge 6 39_4Q16" xfId="20465" xr:uid="{30D6E187-841D-4AA7-BFF9-0A658CAA53D9}"/>
    <cellStyle name="40% - uthevingsfarge 6 4" xfId="6038" xr:uid="{195409AA-BE43-4993-A3E0-77496B791761}"/>
    <cellStyle name="40% - uthevingsfarge 6 4 10" xfId="41139" xr:uid="{A1D29ABB-12A0-4A3E-8B30-DED8F908CB7C}"/>
    <cellStyle name="40% - uthevingsfarge 6 4 2" xfId="6039" xr:uid="{6B2446E6-D255-443F-8594-F0E9303161EF}"/>
    <cellStyle name="40% - uthevingsfarge 6 4 2 2" xfId="6040" xr:uid="{965A3415-3CEB-4250-BFEC-3F6C72746FEB}"/>
    <cellStyle name="40% - uthevingsfarge 6 4 2 2 2" xfId="6041" xr:uid="{8F8BFF89-340F-42FE-898D-646EA8421B4C}"/>
    <cellStyle name="40% - uthevingsfarge 6 4 2 2_3. Chng in credit spreads" xfId="6042" xr:uid="{691B03C4-66FB-490D-B440-56D592C6089B}"/>
    <cellStyle name="40% - uthevingsfarge 6 4 2 3" xfId="6043" xr:uid="{B7041EE5-ED39-4348-8A1E-A5BF3C4CF3DA}"/>
    <cellStyle name="40% - uthevingsfarge 6 4 2 3 2" xfId="6044" xr:uid="{0469057A-F0A1-4557-9432-1D3772605D12}"/>
    <cellStyle name="40% - uthevingsfarge 6 4 2 3_3. Chng in credit spreads" xfId="6045" xr:uid="{D07AF61D-DE66-4EEF-A3D0-E16E45924B6C}"/>
    <cellStyle name="40% - uthevingsfarge 6 4 2 4" xfId="6046" xr:uid="{03308C6F-4AB0-4B42-9741-1DCB72336E31}"/>
    <cellStyle name="40% - uthevingsfarge 6 4 2 5" xfId="41140" xr:uid="{CE5B4307-5E5F-4FAA-BAFE-AFF15E545E73}"/>
    <cellStyle name="40% - uthevingsfarge 6 4 2 6" xfId="41141" xr:uid="{7BA8645E-6329-4238-9553-8307BC733510}"/>
    <cellStyle name="40% - uthevingsfarge 6 4 2 7" xfId="41142" xr:uid="{E7C634C2-AC9F-4DD7-8754-4CD8DC9D9D2B}"/>
    <cellStyle name="40% - uthevingsfarge 6 4 2 8" xfId="41143" xr:uid="{EE6B4C71-A379-4024-B76B-FA478BACDC29}"/>
    <cellStyle name="40% - uthevingsfarge 6 4 2 9" xfId="41144" xr:uid="{82ECB71E-E27C-4B12-95BD-257B317680FD}"/>
    <cellStyle name="40% - uthevingsfarge 6 4 2_3. Chng in credit spreads" xfId="6047" xr:uid="{8736E257-CF3D-498D-A0FC-9537BC1CE231}"/>
    <cellStyle name="40% - uthevingsfarge 6 4 3" xfId="6048" xr:uid="{F9146133-4DC8-4301-97E0-5DE9B1EB646A}"/>
    <cellStyle name="40% - uthevingsfarge 6 4 3 2" xfId="6049" xr:uid="{A93621EE-D367-4FDC-B49C-2793AD337CE9}"/>
    <cellStyle name="40% - uthevingsfarge 6 4 3 3" xfId="20466" xr:uid="{981EA399-3C00-4572-9FD2-68A0CFB723A0}"/>
    <cellStyle name="40% - uthevingsfarge 6 4 3_3. Chng in credit spreads" xfId="6050" xr:uid="{5FB6E943-30AD-4151-B95A-E4E41C479AD1}"/>
    <cellStyle name="40% - uthevingsfarge 6 4 4" xfId="6051" xr:uid="{57C325E7-F849-4218-9DEC-CB30C0E9598A}"/>
    <cellStyle name="40% - uthevingsfarge 6 4 4 2" xfId="6052" xr:uid="{7CBAC112-E668-48FB-86D9-1866DFCD18F5}"/>
    <cellStyle name="40% - uthevingsfarge 6 4 4 3" xfId="20467" xr:uid="{5B001016-34BE-4381-B4C3-8F07705A9222}"/>
    <cellStyle name="40% - uthevingsfarge 6 4 4_3. Chng in credit spreads" xfId="6053" xr:uid="{16D24A26-D129-428C-A073-7FD2AA37DC64}"/>
    <cellStyle name="40% - uthevingsfarge 6 4 5" xfId="6054" xr:uid="{B80A5425-F2E9-4CBE-863F-0F60920B4EB1}"/>
    <cellStyle name="40% - uthevingsfarge 6 4 5 2" xfId="20468" xr:uid="{7F9FB81D-8128-4970-8AFB-0ABE2CE8E2D7}"/>
    <cellStyle name="40% - uthevingsfarge 6 4 5 3" xfId="20469" xr:uid="{23CD0657-1718-48CA-8719-7C9C2F189768}"/>
    <cellStyle name="40% - uthevingsfarge 6 4 5_AVA DVA EL" xfId="20470" xr:uid="{B7FF9837-8C52-49C4-8A06-FEBE7EEDA6D4}"/>
    <cellStyle name="40% - uthevingsfarge 6 4 6" xfId="20471" xr:uid="{BEB2C253-6DDA-414A-80FF-7BDA5CF3DDAC}"/>
    <cellStyle name="40% - uthevingsfarge 6 4 6 2" xfId="20472" xr:uid="{D492DCC0-F67F-4F42-BF55-231FA62ECB2F}"/>
    <cellStyle name="40% - uthevingsfarge 6 4 6_AVA DVA EL" xfId="20473" xr:uid="{CF395A7B-9723-44E4-A32B-83E18FF79B05}"/>
    <cellStyle name="40% - uthevingsfarge 6 4 7" xfId="20474" xr:uid="{99BE96D3-98A8-4F34-8705-84096E02FAF4}"/>
    <cellStyle name="40% - uthevingsfarge 6 4 8" xfId="41145" xr:uid="{C9729B49-721B-494C-897B-D4A548C93F53}"/>
    <cellStyle name="40% - uthevingsfarge 6 4 9" xfId="41146" xr:uid="{DAE47006-94CA-4330-80D2-10CF48A586A1}"/>
    <cellStyle name="40% - uthevingsfarge 6 4_3. Chng in credit spreads" xfId="6055" xr:uid="{4BFA220A-8DA8-4191-BAE7-19A92684F840}"/>
    <cellStyle name="40% - uthevingsfarge 6 40" xfId="20475" xr:uid="{E0BFCE6E-F843-43C2-9081-6F13FC28F05E}"/>
    <cellStyle name="40% - uthevingsfarge 6 40 2" xfId="20476" xr:uid="{BCDFF17B-1C52-4235-B7FF-F86B06556EF5}"/>
    <cellStyle name="40% - uthevingsfarge 6 40 2 2" xfId="20477" xr:uid="{ED247F6A-D327-4B81-9776-5087F1788CC4}"/>
    <cellStyle name="40% - uthevingsfarge 6 40 2 3" xfId="53349" xr:uid="{D0FEC69A-0523-4C0F-8455-A29F6D5C271F}"/>
    <cellStyle name="40% - uthevingsfarge 6 40 2_AVA DVA EL" xfId="20478" xr:uid="{17F16233-5CA3-44EE-983F-12885AEBD684}"/>
    <cellStyle name="40% - uthevingsfarge 6 40 3" xfId="20479" xr:uid="{383331C2-5B8E-4CF8-83AA-D21E5868ECAF}"/>
    <cellStyle name="40% - uthevingsfarge 6 40 4" xfId="53350" xr:uid="{4D369382-8DB1-41B5-A2B5-805CEC2E7226}"/>
    <cellStyle name="40% - uthevingsfarge 6 40_4Q16" xfId="20480" xr:uid="{148019EE-792D-4722-A15C-52F4AE46299F}"/>
    <cellStyle name="40% - uthevingsfarge 6 41" xfId="20481" xr:uid="{87CD4840-EC94-42F8-A550-AF0547100457}"/>
    <cellStyle name="40% - uthevingsfarge 6 41 2" xfId="20482" xr:uid="{94E5D813-4866-435E-B2F8-664DCA466A56}"/>
    <cellStyle name="40% - uthevingsfarge 6 41 2 2" xfId="20483" xr:uid="{912A8595-2527-4F04-91AE-3D4ABC885A2C}"/>
    <cellStyle name="40% - uthevingsfarge 6 41 2 3" xfId="53351" xr:uid="{FF7CF1E3-0698-4929-94B0-ABDEEC4EE00D}"/>
    <cellStyle name="40% - uthevingsfarge 6 41 2_AVA DVA EL" xfId="20484" xr:uid="{8A3FDFBB-F155-4845-9409-48D3E9390038}"/>
    <cellStyle name="40% - uthevingsfarge 6 41 3" xfId="20485" xr:uid="{093A1536-EB4B-4CC2-A993-9CB92667393B}"/>
    <cellStyle name="40% - uthevingsfarge 6 41 4" xfId="53352" xr:uid="{4B192483-02C0-421F-97D2-8CAC2BA5FCFF}"/>
    <cellStyle name="40% - uthevingsfarge 6 41_4Q16" xfId="20486" xr:uid="{8734DF9E-94A2-42F6-A9E8-8B75450549E1}"/>
    <cellStyle name="40% - uthevingsfarge 6 42" xfId="20487" xr:uid="{F8CFB137-5FD9-476C-B493-70EFBAC61D63}"/>
    <cellStyle name="40% - uthevingsfarge 6 42 2" xfId="20488" xr:uid="{5E4FD07D-D0E6-4A44-B460-11585FD3872E}"/>
    <cellStyle name="40% - uthevingsfarge 6 42 2 2" xfId="20489" xr:uid="{88968E30-607C-40AE-9EAA-90C26775190D}"/>
    <cellStyle name="40% - uthevingsfarge 6 42 2 3" xfId="53353" xr:uid="{584F45A4-EEAD-4855-BE5B-5AA4709AF6F9}"/>
    <cellStyle name="40% - uthevingsfarge 6 42 2_AVA DVA EL" xfId="20490" xr:uid="{92F5AC82-556D-423B-BFEE-3FA16F67D777}"/>
    <cellStyle name="40% - uthevingsfarge 6 42 3" xfId="20491" xr:uid="{FB6E554E-513B-49AE-AF3A-4C3D67A666C1}"/>
    <cellStyle name="40% - uthevingsfarge 6 42 4" xfId="53354" xr:uid="{09BFAF23-9DD2-4AEA-A359-7AE2D0D3873D}"/>
    <cellStyle name="40% - uthevingsfarge 6 42_4Q16" xfId="20492" xr:uid="{16C5C66A-6065-4CB6-A4F3-D58BCC029078}"/>
    <cellStyle name="40% - uthevingsfarge 6 43" xfId="20493" xr:uid="{9D756707-502D-4139-A3EF-AAA0CF87B7A3}"/>
    <cellStyle name="40% - uthevingsfarge 6 43 2" xfId="20494" xr:uid="{05453132-9EC2-435B-A37A-E8965310FE9B}"/>
    <cellStyle name="40% - uthevingsfarge 6 43 2 2" xfId="20495" xr:uid="{0CC33D09-827C-4D1B-8A4B-632E08194AE6}"/>
    <cellStyle name="40% - uthevingsfarge 6 43 2 3" xfId="53355" xr:uid="{9F2B61E6-B2B0-4C05-9800-E4D1CBCFA352}"/>
    <cellStyle name="40% - uthevingsfarge 6 43 2_AVA DVA EL" xfId="20496" xr:uid="{5C08FDBD-725E-4AF8-A43E-77AC981DE04C}"/>
    <cellStyle name="40% - uthevingsfarge 6 43 3" xfId="20497" xr:uid="{8B894B7F-86CB-4CA4-9D8A-DC5E8F971E6E}"/>
    <cellStyle name="40% - uthevingsfarge 6 43 4" xfId="53356" xr:uid="{8B9BAF39-3F0E-4ABF-96DD-304954BBA427}"/>
    <cellStyle name="40% - uthevingsfarge 6 43_4Q16" xfId="20498" xr:uid="{00FD7452-D5BD-4BE5-AA4E-67BD7382DA61}"/>
    <cellStyle name="40% - uthevingsfarge 6 44" xfId="20499" xr:uid="{1227591A-A16D-4C8D-9CB8-75F7E36399F8}"/>
    <cellStyle name="40% - uthevingsfarge 6 44 2" xfId="20500" xr:uid="{E3B74FE2-A978-4CA9-82DC-D5D3E8075E6D}"/>
    <cellStyle name="40% - uthevingsfarge 6 44 2 2" xfId="20501" xr:uid="{FF6A8E2D-F70A-48D2-AC5D-FA1452F17F50}"/>
    <cellStyle name="40% - uthevingsfarge 6 44 2 3" xfId="53357" xr:uid="{CDCB3DA8-1C89-4593-8C60-A9F1BD94DC4A}"/>
    <cellStyle name="40% - uthevingsfarge 6 44 2_AVA DVA EL" xfId="20502" xr:uid="{18AF3CA4-B5CD-432D-98E4-79D5C8633640}"/>
    <cellStyle name="40% - uthevingsfarge 6 44 3" xfId="20503" xr:uid="{6BCAC672-E185-46B5-898C-3253FA84701D}"/>
    <cellStyle name="40% - uthevingsfarge 6 44 4" xfId="53358" xr:uid="{567C8084-E96A-40E8-A3A3-D50565A24927}"/>
    <cellStyle name="40% - uthevingsfarge 6 44_4Q16" xfId="20504" xr:uid="{3D677BA4-AF66-412A-9726-F6A8CDECABA8}"/>
    <cellStyle name="40% - uthevingsfarge 6 45" xfId="20505" xr:uid="{7DF8F232-1A75-4639-ADEC-C84C5B225E84}"/>
    <cellStyle name="40% - uthevingsfarge 6 45 2" xfId="20506" xr:uid="{0A2D57D0-A420-4568-91D1-B66575FB051E}"/>
    <cellStyle name="40% - uthevingsfarge 6 45 2 2" xfId="20507" xr:uid="{AD3EC725-BB81-48D9-AACF-865161839959}"/>
    <cellStyle name="40% - uthevingsfarge 6 45 2 3" xfId="53359" xr:uid="{FD159712-6A84-4BF0-9931-B78A272199D7}"/>
    <cellStyle name="40% - uthevingsfarge 6 45 2_AVA DVA EL" xfId="20508" xr:uid="{8838F4E5-FF07-4475-BF49-1615690D407E}"/>
    <cellStyle name="40% - uthevingsfarge 6 45 3" xfId="20509" xr:uid="{B10C7217-2627-415C-8080-C5359865AA75}"/>
    <cellStyle name="40% - uthevingsfarge 6 45 4" xfId="53360" xr:uid="{7842E6E0-F729-49E1-B2EA-FFD876BA62DD}"/>
    <cellStyle name="40% - uthevingsfarge 6 45_4Q16" xfId="20510" xr:uid="{1E9E6FB9-BBF9-46CF-A4D3-1A8DD4CC90F0}"/>
    <cellStyle name="40% - uthevingsfarge 6 46" xfId="20511" xr:uid="{A4BF7313-9ABD-46A5-98D4-53134DB7FE37}"/>
    <cellStyle name="40% - uthevingsfarge 6 46 2" xfId="20512" xr:uid="{81CC8DA8-3E42-4BAC-8A63-2EBDCF7F2280}"/>
    <cellStyle name="40% - uthevingsfarge 6 46 2 2" xfId="20513" xr:uid="{849D4957-ECA9-43CD-866B-C53C4C126DDF}"/>
    <cellStyle name="40% - uthevingsfarge 6 46 2 3" xfId="53361" xr:uid="{CED95ECE-F5FC-49C6-A948-665424738936}"/>
    <cellStyle name="40% - uthevingsfarge 6 46 2_AVA DVA EL" xfId="20514" xr:uid="{57858974-2A34-4224-9BA5-483A61BC644E}"/>
    <cellStyle name="40% - uthevingsfarge 6 46 3" xfId="20515" xr:uid="{9B4D7019-AD8F-4460-AA18-883BCC80D321}"/>
    <cellStyle name="40% - uthevingsfarge 6 46 4" xfId="53362" xr:uid="{DD56F36E-A038-4CAF-8389-114A0E238347}"/>
    <cellStyle name="40% - uthevingsfarge 6 46_4Q16" xfId="20516" xr:uid="{B155948E-5EE8-4AF2-8909-44A57305556B}"/>
    <cellStyle name="40% - uthevingsfarge 6 47" xfId="20517" xr:uid="{B8DA06DC-3613-485A-97DD-2936BE993C28}"/>
    <cellStyle name="40% - uthevingsfarge 6 47 2" xfId="20518" xr:uid="{8E1596F9-54CD-4FBB-A407-18A7CE6AB1B6}"/>
    <cellStyle name="40% - uthevingsfarge 6 47 2 2" xfId="20519" xr:uid="{51605DE3-7C78-4AB4-AC42-8EA89BA1FA1E}"/>
    <cellStyle name="40% - uthevingsfarge 6 47 2 3" xfId="53363" xr:uid="{21767A2D-18A8-4510-9AFB-5FFB6126EC3A}"/>
    <cellStyle name="40% - uthevingsfarge 6 47 2_AVA DVA EL" xfId="20520" xr:uid="{7263AF8E-B8E0-487A-A4AA-1D3CC5A62F93}"/>
    <cellStyle name="40% - uthevingsfarge 6 47 3" xfId="20521" xr:uid="{EE47A9D2-FAD6-4999-BC9C-F2C38746F7E3}"/>
    <cellStyle name="40% - uthevingsfarge 6 47 4" xfId="53364" xr:uid="{B008A888-5CFE-4CB0-B4EC-EC596B0BDC92}"/>
    <cellStyle name="40% - uthevingsfarge 6 47_4Q16" xfId="20522" xr:uid="{E09BE031-F737-4F94-A976-286D58EA8430}"/>
    <cellStyle name="40% - uthevingsfarge 6 48" xfId="20523" xr:uid="{252136E4-92B9-4166-BE99-BBE166C06DD2}"/>
    <cellStyle name="40% - uthevingsfarge 6 48 2" xfId="20524" xr:uid="{1E71085C-B67D-44ED-912E-C185AD74FEBB}"/>
    <cellStyle name="40% - uthevingsfarge 6 48 2 2" xfId="20525" xr:uid="{BE0DE88B-952D-4038-9FC2-05B23B3E859C}"/>
    <cellStyle name="40% - uthevingsfarge 6 48 2 3" xfId="53365" xr:uid="{299071EC-31A9-49CC-A2C5-64181E268907}"/>
    <cellStyle name="40% - uthevingsfarge 6 48 2_AVA DVA EL" xfId="20526" xr:uid="{6670EAB9-D56D-4B42-BF5E-847D8059CBE6}"/>
    <cellStyle name="40% - uthevingsfarge 6 48 3" xfId="20527" xr:uid="{BAF21A9E-BE3F-4F4F-B901-358E049ED141}"/>
    <cellStyle name="40% - uthevingsfarge 6 48 4" xfId="53366" xr:uid="{2B1994D3-195B-40B1-A426-EE1344524E41}"/>
    <cellStyle name="40% - uthevingsfarge 6 48_4Q16" xfId="20528" xr:uid="{F52FD0AA-5CD1-47D1-9AF3-1F4824F58BCA}"/>
    <cellStyle name="40% - uthevingsfarge 6 49" xfId="20529" xr:uid="{8F03DE4D-6A57-468E-AD04-AB6D1BCF7731}"/>
    <cellStyle name="40% - uthevingsfarge 6 49 2" xfId="20530" xr:uid="{E2FE4512-FBB4-47C4-9C0F-6253356BD11C}"/>
    <cellStyle name="40% - uthevingsfarge 6 49 2 2" xfId="20531" xr:uid="{247D6AA9-DB8E-43BA-80A1-F348B9D4160C}"/>
    <cellStyle name="40% - uthevingsfarge 6 49 2 3" xfId="53367" xr:uid="{3E305157-AF26-4177-9F0F-0744B3C9E261}"/>
    <cellStyle name="40% - uthevingsfarge 6 49 2_AVA DVA EL" xfId="20532" xr:uid="{2EBFBE3C-41F9-4BCC-962D-6BEEA3798FA0}"/>
    <cellStyle name="40% - uthevingsfarge 6 49 3" xfId="20533" xr:uid="{68518957-416A-4D05-94C8-DA7334F7DFD7}"/>
    <cellStyle name="40% - uthevingsfarge 6 49 4" xfId="53368" xr:uid="{620721B4-27F1-484F-B867-AACC7AA99F55}"/>
    <cellStyle name="40% - uthevingsfarge 6 49_4Q16" xfId="20534" xr:uid="{0CDE1CC8-CFDD-41F6-9ED8-50AD59143BB3}"/>
    <cellStyle name="40% - uthevingsfarge 6 5" xfId="6056" xr:uid="{84A21897-0643-4FF4-A610-CE5D12E5A007}"/>
    <cellStyle name="40% - uthevingsfarge 6 5 10" xfId="41147" xr:uid="{3EAAE9AA-D78E-478A-AC9C-429490D79A49}"/>
    <cellStyle name="40% - uthevingsfarge 6 5 2" xfId="6057" xr:uid="{651CF9A1-0B76-4CB1-8F04-037AD20DAFD8}"/>
    <cellStyle name="40% - uthevingsfarge 6 5 2 2" xfId="6058" xr:uid="{E5FC04AA-6F84-4027-8365-190653CA461D}"/>
    <cellStyle name="40% - uthevingsfarge 6 5 2 2 2" xfId="6059" xr:uid="{FC7F6F08-BA44-4F84-9DB1-691DD68C808D}"/>
    <cellStyle name="40% - uthevingsfarge 6 5 2 2_3. Chng in credit spreads" xfId="6060" xr:uid="{17F3D260-0659-44A0-8E4B-7D4BEE4A8575}"/>
    <cellStyle name="40% - uthevingsfarge 6 5 2 3" xfId="6061" xr:uid="{9A97D965-038C-4BBE-BAB4-BC5F78C03432}"/>
    <cellStyle name="40% - uthevingsfarge 6 5 2 3 2" xfId="6062" xr:uid="{C790FB59-6C01-4D4C-AD8E-FADBA13990D9}"/>
    <cellStyle name="40% - uthevingsfarge 6 5 2 3_3. Chng in credit spreads" xfId="6063" xr:uid="{5C5ECA24-1566-47A8-A8A0-86085649F368}"/>
    <cellStyle name="40% - uthevingsfarge 6 5 2 4" xfId="6064" xr:uid="{D7576B86-7011-4EEB-8CC1-B7EEA0E2CBB1}"/>
    <cellStyle name="40% - uthevingsfarge 6 5 2 5" xfId="41148" xr:uid="{B701ECA0-049A-40F9-B325-21CAE7B725BF}"/>
    <cellStyle name="40% - uthevingsfarge 6 5 2 6" xfId="41149" xr:uid="{3E65F14B-4558-4574-A45B-AA1158CF4A6D}"/>
    <cellStyle name="40% - uthevingsfarge 6 5 2 7" xfId="41150" xr:uid="{F5BE5978-00B5-4E5B-9C35-05A9C1B1147C}"/>
    <cellStyle name="40% - uthevingsfarge 6 5 2 8" xfId="41151" xr:uid="{0A84D030-98CB-4813-BF8E-8A0AE2FE7B57}"/>
    <cellStyle name="40% - uthevingsfarge 6 5 2 9" xfId="41152" xr:uid="{372BC3F1-4586-4503-A41F-6E57CEF1D4D5}"/>
    <cellStyle name="40% - uthevingsfarge 6 5 2_3. Chng in credit spreads" xfId="6065" xr:uid="{11385B35-D41C-4C6B-859C-DF853F9BA7AD}"/>
    <cellStyle name="40% - uthevingsfarge 6 5 3" xfId="6066" xr:uid="{DD3F8615-3398-4417-93A1-EEB53481820C}"/>
    <cellStyle name="40% - uthevingsfarge 6 5 3 2" xfId="6067" xr:uid="{94BEA4D3-92DA-4889-AEF5-62B02A99D670}"/>
    <cellStyle name="40% - uthevingsfarge 6 5 3_3. Chng in credit spreads" xfId="6068" xr:uid="{70236055-8A7D-4A8B-9AA6-4F80F44A4D4F}"/>
    <cellStyle name="40% - uthevingsfarge 6 5 4" xfId="6069" xr:uid="{004C439C-C6C3-493D-A5A5-D4A8831B8E08}"/>
    <cellStyle name="40% - uthevingsfarge 6 5 4 2" xfId="6070" xr:uid="{48476676-FD0C-4F6F-9D90-813DBDE88AC3}"/>
    <cellStyle name="40% - uthevingsfarge 6 5 4_3. Chng in credit spreads" xfId="6071" xr:uid="{7D654569-C5BC-46CC-B39A-FA37E951A2DF}"/>
    <cellStyle name="40% - uthevingsfarge 6 5 5" xfId="6072" xr:uid="{82755AF7-404A-4381-A631-9F8EA4E3A716}"/>
    <cellStyle name="40% - uthevingsfarge 6 5 6" xfId="41153" xr:uid="{1946B26D-E010-443E-AD62-99168A1EA9B7}"/>
    <cellStyle name="40% - uthevingsfarge 6 5 7" xfId="41154" xr:uid="{69EBBF8F-311A-4A0B-A0C9-A75320EEA0BE}"/>
    <cellStyle name="40% - uthevingsfarge 6 5 8" xfId="41155" xr:uid="{C7D3A417-64F9-43A0-B6F3-FD511569B7ED}"/>
    <cellStyle name="40% - uthevingsfarge 6 5 9" xfId="41156" xr:uid="{05F45BFE-827B-4664-9847-DE6FC87A863F}"/>
    <cellStyle name="40% - uthevingsfarge 6 5_3. Chng in credit spreads" xfId="6073" xr:uid="{0BA64B70-F09D-41FD-AA88-FA1AEF6E8C78}"/>
    <cellStyle name="40% - uthevingsfarge 6 50" xfId="20535" xr:uid="{30D9DA78-7334-4DA7-966E-B07931E8A193}"/>
    <cellStyle name="40% - uthevingsfarge 6 50 2" xfId="20536" xr:uid="{C4B6F328-8129-4B6E-91BD-23F9C665982A}"/>
    <cellStyle name="40% - uthevingsfarge 6 50 2 2" xfId="20537" xr:uid="{1F25E0D6-1190-447B-B20E-EDE71EEC7236}"/>
    <cellStyle name="40% - uthevingsfarge 6 50 2 3" xfId="53369" xr:uid="{8793463C-041B-448D-A915-CFFDC6C34E79}"/>
    <cellStyle name="40% - uthevingsfarge 6 50 2_AVA DVA EL" xfId="20538" xr:uid="{1EFB192F-8A13-4535-9196-635464E56DE5}"/>
    <cellStyle name="40% - uthevingsfarge 6 50 3" xfId="20539" xr:uid="{711782AE-FFB9-4042-9519-5B8924E253A8}"/>
    <cellStyle name="40% - uthevingsfarge 6 50 4" xfId="53370" xr:uid="{54C9E512-45B7-4B2F-AA1F-561F3418FFCE}"/>
    <cellStyle name="40% - uthevingsfarge 6 50_4Q16" xfId="20540" xr:uid="{6EE14499-1148-4A2A-810B-B6CD3693D81E}"/>
    <cellStyle name="40% - uthevingsfarge 6 51" xfId="20541" xr:uid="{1C1AFA05-C314-4430-9414-F2AC6502CB59}"/>
    <cellStyle name="40% - uthevingsfarge 6 51 2" xfId="20542" xr:uid="{2F809679-50E3-4F64-B37D-B792291F3EAD}"/>
    <cellStyle name="40% - uthevingsfarge 6 51 2 2" xfId="20543" xr:uid="{6F375AC9-231C-489D-85ED-246B97E25009}"/>
    <cellStyle name="40% - uthevingsfarge 6 51 2 3" xfId="53371" xr:uid="{C97AF0FB-CFB9-4F26-BF3B-6D659C1FEDA4}"/>
    <cellStyle name="40% - uthevingsfarge 6 51 2_AVA DVA EL" xfId="20544" xr:uid="{307FE2B4-E138-423D-8B9B-B1BB3328C248}"/>
    <cellStyle name="40% - uthevingsfarge 6 51 3" xfId="20545" xr:uid="{7A89C548-A25E-4CCF-B871-DAD498E1B45D}"/>
    <cellStyle name="40% - uthevingsfarge 6 51 4" xfId="53372" xr:uid="{9B8FDF19-F66E-4DC2-B673-1DA60860D7D1}"/>
    <cellStyle name="40% - uthevingsfarge 6 51_4Q16" xfId="20546" xr:uid="{1A770FC4-9E3D-45F2-9F86-9C787C12C184}"/>
    <cellStyle name="40% - uthevingsfarge 6 52" xfId="20547" xr:uid="{F6B0ECF4-73A7-4D63-99D1-570E555D98BE}"/>
    <cellStyle name="40% - uthevingsfarge 6 52 2" xfId="20548" xr:uid="{DF959574-86AC-4BDF-B30B-BAAF072AA1A4}"/>
    <cellStyle name="40% - uthevingsfarge 6 52 2 2" xfId="20549" xr:uid="{0F0389FD-99EE-45C4-84DC-AF8A907B743D}"/>
    <cellStyle name="40% - uthevingsfarge 6 52 2 3" xfId="53373" xr:uid="{DB24EF08-29AD-4391-8BC8-B34F027534E1}"/>
    <cellStyle name="40% - uthevingsfarge 6 52 2_AVA DVA EL" xfId="20550" xr:uid="{A6833622-A27F-40A8-AA3A-4EB07D094C3D}"/>
    <cellStyle name="40% - uthevingsfarge 6 52 3" xfId="20551" xr:uid="{BC07B4E9-3785-4070-8502-A513690DFB77}"/>
    <cellStyle name="40% - uthevingsfarge 6 52 4" xfId="53374" xr:uid="{1DFC8D80-E28C-4CF8-BF3B-9072C506CD98}"/>
    <cellStyle name="40% - uthevingsfarge 6 52_4Q16" xfId="20552" xr:uid="{983D5784-222C-48B6-9D57-6B1C851C9240}"/>
    <cellStyle name="40% - uthevingsfarge 6 53" xfId="20553" xr:uid="{9EBB043B-5131-4424-88A0-21609D70E284}"/>
    <cellStyle name="40% - uthevingsfarge 6 53 2" xfId="20554" xr:uid="{28C51380-968C-43E4-9B8B-E23FD1D430F2}"/>
    <cellStyle name="40% - uthevingsfarge 6 53 2 2" xfId="20555" xr:uid="{9A817B92-277F-4DAF-9147-02A01DCB2A95}"/>
    <cellStyle name="40% - uthevingsfarge 6 53 2 3" xfId="53375" xr:uid="{DEAC6E50-D11D-4495-8974-3EDEA094E553}"/>
    <cellStyle name="40% - uthevingsfarge 6 53 2_AVA DVA EL" xfId="20556" xr:uid="{5D86690F-F6F2-4475-ABC7-8BF472E8932D}"/>
    <cellStyle name="40% - uthevingsfarge 6 53 3" xfId="20557" xr:uid="{FD992F37-48DA-42FF-8C41-654765E7D8DF}"/>
    <cellStyle name="40% - uthevingsfarge 6 53 4" xfId="53376" xr:uid="{7EA992F5-C67C-492E-917D-CC43E652316D}"/>
    <cellStyle name="40% - uthevingsfarge 6 53_4Q16" xfId="20558" xr:uid="{A1126EF9-E829-4DE7-A2B9-574F4EC68FCB}"/>
    <cellStyle name="40% - uthevingsfarge 6 54" xfId="20559" xr:uid="{5BE5557C-2E7F-4864-9448-1BB5F76D619A}"/>
    <cellStyle name="40% - uthevingsfarge 6 54 2" xfId="20560" xr:uid="{8022F5F6-C9C2-409A-B298-39731AF4E8D5}"/>
    <cellStyle name="40% - uthevingsfarge 6 54 2 2" xfId="20561" xr:uid="{8A3B87D4-FF32-442B-B61A-FC1BD6EF61E7}"/>
    <cellStyle name="40% - uthevingsfarge 6 54 2 3" xfId="53377" xr:uid="{148DE1FF-A9A2-44D6-BE98-9709436A61AF}"/>
    <cellStyle name="40% - uthevingsfarge 6 54 2_AVA DVA EL" xfId="20562" xr:uid="{C0896734-0031-4A59-A7E1-1630E74341DF}"/>
    <cellStyle name="40% - uthevingsfarge 6 54 3" xfId="20563" xr:uid="{A2BA0F26-DE1C-4C09-B8D3-76916CABFF9A}"/>
    <cellStyle name="40% - uthevingsfarge 6 54 4" xfId="53378" xr:uid="{AB60B131-484D-434F-8EFA-43255CFA6F80}"/>
    <cellStyle name="40% - uthevingsfarge 6 54_4Q16" xfId="20564" xr:uid="{D4B0E9E7-F211-4542-B04C-8E582239860B}"/>
    <cellStyle name="40% - uthevingsfarge 6 55" xfId="20565" xr:uid="{EF4F74F3-F7CE-4EEC-BD78-CFF2B23BC699}"/>
    <cellStyle name="40% - uthevingsfarge 6 55 2" xfId="20566" xr:uid="{55895E6D-4885-4D7A-88FD-A75CA51DF813}"/>
    <cellStyle name="40% - uthevingsfarge 6 55 2 2" xfId="20567" xr:uid="{95C0400E-809C-42BF-B997-AF6DDFEA87D6}"/>
    <cellStyle name="40% - uthevingsfarge 6 55 2 3" xfId="53379" xr:uid="{14B392A1-BC17-4E39-BE34-419F75251CC8}"/>
    <cellStyle name="40% - uthevingsfarge 6 55 2_AVA DVA EL" xfId="20568" xr:uid="{104D82CC-46BE-4609-9484-F70523A061D4}"/>
    <cellStyle name="40% - uthevingsfarge 6 55 3" xfId="20569" xr:uid="{80E09FCF-40D6-45E9-A286-F78F76741B05}"/>
    <cellStyle name="40% - uthevingsfarge 6 55 4" xfId="53380" xr:uid="{42DD89E9-8E2F-4635-ABB5-55130028A138}"/>
    <cellStyle name="40% - uthevingsfarge 6 55_4Q16" xfId="20570" xr:uid="{BB5A0093-AC18-47CA-8DDB-E57ADD7C077D}"/>
    <cellStyle name="40% - uthevingsfarge 6 56" xfId="20571" xr:uid="{2E23A21A-015C-4351-A710-986ADE393CD9}"/>
    <cellStyle name="40% - uthevingsfarge 6 56 2" xfId="20572" xr:uid="{C3049F07-DCD6-4F48-872E-D6F7CDE0292D}"/>
    <cellStyle name="40% - uthevingsfarge 6 56 2 2" xfId="20573" xr:uid="{9144809D-BFEA-47A3-B6C8-9B09972D5C2F}"/>
    <cellStyle name="40% - uthevingsfarge 6 56 2 3" xfId="53381" xr:uid="{0468D42A-8BFF-492D-B0D5-90AFF5C927FC}"/>
    <cellStyle name="40% - uthevingsfarge 6 56 2_AVA DVA EL" xfId="20574" xr:uid="{33E29B95-8A54-48FD-9D48-A7B207809007}"/>
    <cellStyle name="40% - uthevingsfarge 6 56 3" xfId="20575" xr:uid="{CEB081DA-E128-485C-B2CC-6403800DA060}"/>
    <cellStyle name="40% - uthevingsfarge 6 56 4" xfId="53382" xr:uid="{F1F25EE2-268B-493C-8A9C-8E1F3436970F}"/>
    <cellStyle name="40% - uthevingsfarge 6 56_4Q16" xfId="20576" xr:uid="{94B0E01E-1A98-46BC-82DB-AC1A4B4C0FBE}"/>
    <cellStyle name="40% - uthevingsfarge 6 57" xfId="20577" xr:uid="{45E2B912-FB35-4D07-8DAA-945FE745AE02}"/>
    <cellStyle name="40% - uthevingsfarge 6 57 2" xfId="20578" xr:uid="{3C27D05C-C34F-4C49-9D74-276DABB1B3DF}"/>
    <cellStyle name="40% - uthevingsfarge 6 57 2 2" xfId="20579" xr:uid="{1529DF71-36B5-42FA-B154-582104697676}"/>
    <cellStyle name="40% - uthevingsfarge 6 57 2 3" xfId="53383" xr:uid="{968DB0AB-9B3E-45BB-9A34-18CF44846B58}"/>
    <cellStyle name="40% - uthevingsfarge 6 57 2_AVA DVA EL" xfId="20580" xr:uid="{1068C412-F019-44FA-9286-6CE51989A370}"/>
    <cellStyle name="40% - uthevingsfarge 6 57 3" xfId="20581" xr:uid="{B6933746-77AB-4E09-84BE-AAFB1C9663D3}"/>
    <cellStyle name="40% - uthevingsfarge 6 57 4" xfId="53384" xr:uid="{CD9A4A2E-A3FD-4829-B820-D8E368FC2496}"/>
    <cellStyle name="40% - uthevingsfarge 6 57_4Q16" xfId="20582" xr:uid="{D3C290EB-F016-474F-95D9-83B98219FBD9}"/>
    <cellStyle name="40% - uthevingsfarge 6 58" xfId="20583" xr:uid="{FE2BD350-AC99-4562-B21D-CD672FD5899F}"/>
    <cellStyle name="40% - uthevingsfarge 6 58 2" xfId="20584" xr:uid="{14B1F995-088D-433B-B5B7-FFB2D295DCC3}"/>
    <cellStyle name="40% - uthevingsfarge 6 58 2 2" xfId="20585" xr:uid="{CDD25057-E655-478E-9B7E-2174562EDCCD}"/>
    <cellStyle name="40% - uthevingsfarge 6 58 2 3" xfId="53385" xr:uid="{5461EA2B-9207-4ABC-BA20-5EB02FE1320F}"/>
    <cellStyle name="40% - uthevingsfarge 6 58 2_AVA DVA EL" xfId="20586" xr:uid="{5787EB57-A465-4B8F-B8CD-FE8B93A4A647}"/>
    <cellStyle name="40% - uthevingsfarge 6 58 3" xfId="20587" xr:uid="{238E428B-C29F-421F-A189-9473E6A9254F}"/>
    <cellStyle name="40% - uthevingsfarge 6 58 4" xfId="53386" xr:uid="{22D7DCA7-1D57-4312-BF46-CAF0C1695F4E}"/>
    <cellStyle name="40% - uthevingsfarge 6 58_4Q16" xfId="20588" xr:uid="{F847A658-E351-4D87-B706-B8A19A143857}"/>
    <cellStyle name="40% - uthevingsfarge 6 59" xfId="20589" xr:uid="{6AC8E410-C1E5-42D0-817A-A5066B4A6811}"/>
    <cellStyle name="40% - uthevingsfarge 6 59 2" xfId="20590" xr:uid="{9633BA75-657A-4632-9352-4E70C230E780}"/>
    <cellStyle name="40% - uthevingsfarge 6 59 2 2" xfId="20591" xr:uid="{93F74A36-A97A-4105-818E-7A1CA9916FB3}"/>
    <cellStyle name="40% - uthevingsfarge 6 59 2 3" xfId="53387" xr:uid="{AE489DC1-2EA6-4FE6-ABAD-485EAB61AA36}"/>
    <cellStyle name="40% - uthevingsfarge 6 59 2_AVA DVA EL" xfId="20592" xr:uid="{758FC2F4-A54C-4FFF-A9A9-059CD0BE96F9}"/>
    <cellStyle name="40% - uthevingsfarge 6 59 3" xfId="20593" xr:uid="{AB1ADB56-6AEF-4938-BD98-8847D77F4493}"/>
    <cellStyle name="40% - uthevingsfarge 6 59 4" xfId="53388" xr:uid="{DAE5F28D-E5F6-4239-A10A-54DEE85798CD}"/>
    <cellStyle name="40% - uthevingsfarge 6 59_4Q16" xfId="20594" xr:uid="{497EB3F2-306C-435B-B373-BE08914A3AF9}"/>
    <cellStyle name="40% - uthevingsfarge 6 6" xfId="6074" xr:uid="{471DB7C5-7F4B-43C9-8FA7-B18BB98CF44E}"/>
    <cellStyle name="40% - uthevingsfarge 6 6 2" xfId="6075" xr:uid="{5CC0DCF4-12FE-4E4E-A6B8-D0168C348DF1}"/>
    <cellStyle name="40% - uthevingsfarge 6 6 2 2" xfId="6076" xr:uid="{A2E20813-0C5A-4D5C-B923-8D7108644746}"/>
    <cellStyle name="40% - uthevingsfarge 6 6 2 3" xfId="41157" xr:uid="{F110EAF8-4B9F-40E6-9DD2-61E3370787F1}"/>
    <cellStyle name="40% - uthevingsfarge 6 6 2_3. Chng in credit spreads" xfId="6077" xr:uid="{CB6D4D3E-E4FC-4631-AC9B-53395C6931DC}"/>
    <cellStyle name="40% - uthevingsfarge 6 6 3" xfId="6078" xr:uid="{5F0662CA-F68E-4967-92E5-C59058E39154}"/>
    <cellStyle name="40% - uthevingsfarge 6 6 3 2" xfId="6079" xr:uid="{465C2A5E-10E3-4F17-8C0A-CB5D97D9CE8B}"/>
    <cellStyle name="40% - uthevingsfarge 6 6 3_3. Chng in credit spreads" xfId="6080" xr:uid="{6CC2C255-97B2-4412-A045-CA8024ED7D56}"/>
    <cellStyle name="40% - uthevingsfarge 6 6 4" xfId="6081" xr:uid="{43501B58-41F6-4AF3-98F4-8BCAEF6AFA52}"/>
    <cellStyle name="40% - uthevingsfarge 6 6 5" xfId="20595" xr:uid="{6F98CBDC-DDE5-44B7-B2C8-294BC910AEAB}"/>
    <cellStyle name="40% - uthevingsfarge 6 6 6" xfId="41158" xr:uid="{7D4C321D-14AD-4EAC-A30D-A8FA3D356E90}"/>
    <cellStyle name="40% - uthevingsfarge 6 6 7" xfId="41159" xr:uid="{92157F08-08A5-4831-974E-9AEA2D6AE399}"/>
    <cellStyle name="40% - uthevingsfarge 6 6 8" xfId="41160" xr:uid="{DFFC4A7C-CB74-4877-9EEA-D6A704FB95F3}"/>
    <cellStyle name="40% - uthevingsfarge 6 6 9" xfId="41161" xr:uid="{FB148FCF-A68B-490C-8911-CBF1DECA64B9}"/>
    <cellStyle name="40% - uthevingsfarge 6 6_3. Chng in credit spreads" xfId="6082" xr:uid="{66378C75-B57F-4807-A195-3B423C67C90A}"/>
    <cellStyle name="40% - uthevingsfarge 6 60" xfId="20596" xr:uid="{B1DC7EB2-46CC-404D-B326-78B64259573E}"/>
    <cellStyle name="40% - uthevingsfarge 6 60 2" xfId="20597" xr:uid="{A1EACF2C-C4FC-4B14-A29F-34649D034BD9}"/>
    <cellStyle name="40% - uthevingsfarge 6 60 3" xfId="20598" xr:uid="{8CB0E691-A737-4DC6-9A6D-7B94E600BD0D}"/>
    <cellStyle name="40% - uthevingsfarge 6 60_AVA DVA EL" xfId="20599" xr:uid="{28E59470-1B03-4D07-B71F-50DD76BC0B01}"/>
    <cellStyle name="40% - uthevingsfarge 6 61" xfId="20600" xr:uid="{B95D89DC-6846-4865-95C4-F8B3AAEBA2C3}"/>
    <cellStyle name="40% - uthevingsfarge 6 61 2" xfId="20601" xr:uid="{BFB7E7BB-F2D8-4747-AD5B-15EA4AD6EF72}"/>
    <cellStyle name="40% - uthevingsfarge 6 61 3" xfId="20602" xr:uid="{6821397D-3E2E-4D96-8557-0862A3887C9F}"/>
    <cellStyle name="40% - uthevingsfarge 6 61_AVA DVA EL" xfId="20603" xr:uid="{07FC808B-CE0E-4789-819A-07137BD5B99E}"/>
    <cellStyle name="40% - uthevingsfarge 6 62" xfId="20604" xr:uid="{1933DEB3-818A-4C07-8B3D-51EBB0DBB176}"/>
    <cellStyle name="40% - uthevingsfarge 6 62 2" xfId="20605" xr:uid="{400084C1-01E8-472C-81B5-B0A9167C7C55}"/>
    <cellStyle name="40% - uthevingsfarge 6 62_AVA DVA EL" xfId="20606" xr:uid="{31ACE9CA-90C3-4ACE-ABB2-E332D0412270}"/>
    <cellStyle name="40% - uthevingsfarge 6 63" xfId="20607" xr:uid="{8D0D243B-2FA3-4263-A4DE-62AB6DCFC93E}"/>
    <cellStyle name="40% - uthevingsfarge 6 64" xfId="20608" xr:uid="{3302365E-AF3E-45EC-9413-8D79667B26DA}"/>
    <cellStyle name="40% - uthevingsfarge 6 65" xfId="20609" xr:uid="{C22310E9-96C1-4C61-BB9B-FB3C61543628}"/>
    <cellStyle name="40% - uthevingsfarge 6 66" xfId="20610" xr:uid="{E7CBDF7B-E18D-4CC9-B8D4-008A564DECD7}"/>
    <cellStyle name="40% - uthevingsfarge 6 67" xfId="53389" xr:uid="{D1183507-9CE8-4FA4-933D-D8ACC6F6A15D}"/>
    <cellStyle name="40% - uthevingsfarge 6 68" xfId="53390" xr:uid="{6C6AF772-30C2-4AB2-AA29-983CF35DD10C}"/>
    <cellStyle name="40% - uthevingsfarge 6 69" xfId="53391" xr:uid="{25553202-061C-4ADF-A3AC-519672B782E7}"/>
    <cellStyle name="40% - uthevingsfarge 6 7" xfId="6083" xr:uid="{493FF05F-5A6A-4BE5-B87D-6CA55FB7A7C6}"/>
    <cellStyle name="40% - uthevingsfarge 6 7 2" xfId="6084" xr:uid="{066FA133-4816-47C5-8777-779DA7E88392}"/>
    <cellStyle name="40% - uthevingsfarge 6 7 2 2" xfId="20611" xr:uid="{F42EFD57-62C3-476A-A0B3-0A1D3C164353}"/>
    <cellStyle name="40% - uthevingsfarge 6 7 2 3" xfId="53392" xr:uid="{9492C1C0-FB3A-46E4-B35D-54B836DC0437}"/>
    <cellStyle name="40% - uthevingsfarge 6 7 2_AVA DVA EL" xfId="20612" xr:uid="{8B4DB50C-5362-476B-B82D-50CAFFE4CEB8}"/>
    <cellStyle name="40% - uthevingsfarge 6 7 3" xfId="20613" xr:uid="{75F7747C-4FFC-49E6-B62F-E99011FC77C3}"/>
    <cellStyle name="40% - uthevingsfarge 6 7 3 2" xfId="20614" xr:uid="{2C6B962D-0D31-4D42-B392-438CCC47D5E4}"/>
    <cellStyle name="40% - uthevingsfarge 6 7 3_AVA DVA EL" xfId="20615" xr:uid="{271463A1-F3B4-4F64-9279-75F7BADC5347}"/>
    <cellStyle name="40% - uthevingsfarge 6 7 4" xfId="20616" xr:uid="{0BDE763C-32CD-45ED-95FB-376669FD6C4B}"/>
    <cellStyle name="40% - uthevingsfarge 6 7 5" xfId="20617" xr:uid="{553A034D-C94F-4793-8206-D82CB275666E}"/>
    <cellStyle name="40% - uthevingsfarge 6 7_3. Chng in credit spreads" xfId="6085" xr:uid="{B2A7F2B0-DE16-412C-93D2-AC701AAC07B3}"/>
    <cellStyle name="40% - uthevingsfarge 6 70" xfId="53393" xr:uid="{8A0F64F2-68F0-46BE-98B1-9640B0665A5A}"/>
    <cellStyle name="40% - uthevingsfarge 6 71" xfId="53394" xr:uid="{7A610DD1-54EE-46F2-84DA-19F011C829FF}"/>
    <cellStyle name="40% - uthevingsfarge 6 72" xfId="53395" xr:uid="{AE1D1E85-9696-4FCB-90E1-7B4E5B9E2431}"/>
    <cellStyle name="40% - uthevingsfarge 6 73" xfId="53396" xr:uid="{DB5F10E4-FF2C-490A-9257-98B06D431FDB}"/>
    <cellStyle name="40% - uthevingsfarge 6 74" xfId="53397" xr:uid="{33FC05BD-3BC2-482F-9568-B71B5768DC6F}"/>
    <cellStyle name="40% - uthevingsfarge 6 75" xfId="53398" xr:uid="{066C70E7-12CE-4A46-9C6F-C9A022C85ED1}"/>
    <cellStyle name="40% - uthevingsfarge 6 76" xfId="53399" xr:uid="{BA723905-3398-4451-B24D-8F41D935CF41}"/>
    <cellStyle name="40% - uthevingsfarge 6 77" xfId="53400" xr:uid="{BCC1BBE6-1297-4FBE-A20C-B2B73EA17AA3}"/>
    <cellStyle name="40% - uthevingsfarge 6 78" xfId="53401" xr:uid="{41D79109-AB71-4EDD-8F43-88FF5FB48EAC}"/>
    <cellStyle name="40% - uthevingsfarge 6 79" xfId="53402" xr:uid="{74AE0B05-FF5C-414E-9F55-76055B0AB697}"/>
    <cellStyle name="40% - uthevingsfarge 6 8" xfId="6086" xr:uid="{3B7E442E-8C3B-455B-82B1-CB547E86DA08}"/>
    <cellStyle name="40% - uthevingsfarge 6 8 2" xfId="6087" xr:uid="{B1F4AF8E-79AF-429F-B49D-8F52F7D588FD}"/>
    <cellStyle name="40% - uthevingsfarge 6 8 2 2" xfId="20618" xr:uid="{70ED62E9-DB8F-41CB-BA31-4670BF36BEF8}"/>
    <cellStyle name="40% - uthevingsfarge 6 8 2 3" xfId="53403" xr:uid="{073B65EA-5BEA-4B0D-860A-FDCC5463087B}"/>
    <cellStyle name="40% - uthevingsfarge 6 8 2_AVA DVA EL" xfId="20619" xr:uid="{71977804-5398-455A-9560-3E8D593CBCE2}"/>
    <cellStyle name="40% - uthevingsfarge 6 8 3" xfId="20620" xr:uid="{838E17EB-EBD1-4F58-9DF7-7C2A0D5EEB09}"/>
    <cellStyle name="40% - uthevingsfarge 6 8 4" xfId="53404" xr:uid="{526F84E2-CB67-4456-B3AF-A44C93254867}"/>
    <cellStyle name="40% - uthevingsfarge 6 8_3. Chng in credit spreads" xfId="6088" xr:uid="{8740BB79-FB9F-4A6F-AEFC-C38142812A48}"/>
    <cellStyle name="40% - uthevingsfarge 6 80" xfId="53405" xr:uid="{41230920-0D42-4735-8428-5722E62A83BA}"/>
    <cellStyle name="40% - uthevingsfarge 6 81" xfId="53406" xr:uid="{C9FF95BB-C2C3-4918-8AB8-7B08BCC0215F}"/>
    <cellStyle name="40% - uthevingsfarge 6 82" xfId="53407" xr:uid="{2383E6B0-77CA-4C0C-B2AF-C2AB7C59F196}"/>
    <cellStyle name="40% - uthevingsfarge 6 83" xfId="53408" xr:uid="{65A07659-1DBE-4E21-AEFF-1E011AC53A2B}"/>
    <cellStyle name="40% - uthevingsfarge 6 84" xfId="53409" xr:uid="{2D28EE9F-EA42-4190-AD0F-8E427F32CE3A}"/>
    <cellStyle name="40% - uthevingsfarge 6 85" xfId="53410" xr:uid="{0511CF64-7D15-41B6-96D9-7F3F2EFEFE3B}"/>
    <cellStyle name="40% - uthevingsfarge 6 86" xfId="53411" xr:uid="{909C4CB8-FE35-4E9E-81AA-FA0385E4BD65}"/>
    <cellStyle name="40% - uthevingsfarge 6 87" xfId="53412" xr:uid="{43E7D005-1E9F-4275-B1EB-22A6AE4D558B}"/>
    <cellStyle name="40% - uthevingsfarge 6 88" xfId="53413" xr:uid="{F0410B3A-E916-4192-857D-2BC547CF1101}"/>
    <cellStyle name="40% - uthevingsfarge 6 89" xfId="53414" xr:uid="{AD027AEA-1F11-4B8C-B25A-02EB73969D72}"/>
    <cellStyle name="40% - uthevingsfarge 6 9" xfId="6089" xr:uid="{F768E610-CA00-476A-AC75-B50BFBB36FFC}"/>
    <cellStyle name="40% - uthevingsfarge 6 9 2" xfId="20621" xr:uid="{3EF62316-4E71-4B42-8C8C-31AF4B7F865B}"/>
    <cellStyle name="40% - uthevingsfarge 6 9 2 2" xfId="20622" xr:uid="{E4EBAA7F-B20F-4CBC-B3A9-1AF8F8AADBAF}"/>
    <cellStyle name="40% - uthevingsfarge 6 9 2 3" xfId="53415" xr:uid="{D2B06236-65BD-4AF0-8AD1-B5E1B5C058AA}"/>
    <cellStyle name="40% - uthevingsfarge 6 9 2_AVA DVA EL" xfId="20623" xr:uid="{BC449DD9-4489-4563-BCCF-71D3B9D018FE}"/>
    <cellStyle name="40% - uthevingsfarge 6 9 3" xfId="20624" xr:uid="{B0E38240-D608-489C-9AD1-B3AD38A790F9}"/>
    <cellStyle name="40% - uthevingsfarge 6 9 4" xfId="53416" xr:uid="{5D87AD61-5F06-44AA-9741-7E7151371F38}"/>
    <cellStyle name="40% - uthevingsfarge 6 9_4Q16" xfId="20625" xr:uid="{188633B9-B483-49BF-B66E-8775A8389C1F}"/>
    <cellStyle name="40% - uthevingsfarge 6 90" xfId="53417" xr:uid="{20C487BE-C04E-448B-8C13-904902942EFC}"/>
    <cellStyle name="40% - uthevingsfarge 6 91" xfId="53418" xr:uid="{26ADB520-EECE-4EA1-8A3A-23FB90FF3272}"/>
    <cellStyle name="40% - uthevingsfarge 6 92" xfId="53419" xr:uid="{3ADBFE01-1271-4B15-8FAC-D40101DA597E}"/>
    <cellStyle name="40% - uthevingsfarge 6 93" xfId="53420" xr:uid="{33F45E4E-E97D-4508-999D-B64207358C4C}"/>
    <cellStyle name="40% - uthevingsfarge 6 94" xfId="53421" xr:uid="{495100DD-3D02-4EAC-B2BE-4FB909249720}"/>
    <cellStyle name="40% - uthevingsfarge 6 95" xfId="53422" xr:uid="{CD07E26F-0FC5-4D05-AF87-A2C76A26F62C}"/>
    <cellStyle name="40% - uthevingsfarge 6 96" xfId="53423" xr:uid="{1C01C6C4-EB2E-4769-9904-FCD9F04AB303}"/>
    <cellStyle name="40% - uthevingsfarge 6 97" xfId="53424" xr:uid="{097CD834-AE48-441A-B5BD-4E8F9295E687}"/>
    <cellStyle name="40% - uthevingsfarge 6 98" xfId="53425" xr:uid="{BF733509-5635-4957-BDF0-C2F1D2F95400}"/>
    <cellStyle name="40% - uthevingsfarge 6 99" xfId="53426" xr:uid="{0A4AB43D-AAEE-4990-8DDB-96A5E8D356E6}"/>
    <cellStyle name="40% - uthevingsfarge 6_06.05" xfId="44234" xr:uid="{7EF9BAA8-FF99-4887-9678-75A1DA8E3578}"/>
    <cellStyle name="40% - Акцент1" xfId="6090" xr:uid="{2F6863E2-D0B4-4AFC-8CAF-A90494DA44F6}"/>
    <cellStyle name="40% - Акцент1 2" xfId="20626" xr:uid="{FA44E08B-05DF-4CE1-9A1B-76B3ACD0B1BC}"/>
    <cellStyle name="40% - Акцент1 3" xfId="20627" xr:uid="{CBF1FE07-0CB3-4B3E-BC3D-B360CD3A5824}"/>
    <cellStyle name="40% - Акцент1_AVA DVA EL" xfId="20628" xr:uid="{14C76236-B32F-4D8B-857C-6277BECDFCF8}"/>
    <cellStyle name="40% - Акцент2" xfId="6091" xr:uid="{35CF4AC5-826D-477C-8F63-D0A2F6DA492D}"/>
    <cellStyle name="40% - Акцент2 2" xfId="20629" xr:uid="{9209BE4A-9DF3-4B8F-8127-B245AC7D32FA}"/>
    <cellStyle name="40% - Акцент2 3" xfId="20630" xr:uid="{53A8B373-5C71-45EE-88FB-5540E522AD86}"/>
    <cellStyle name="40% - Акцент2_AVA DVA EL" xfId="20631" xr:uid="{AD17175B-305D-44CC-8B96-0FD953934A7A}"/>
    <cellStyle name="40% - Акцент3" xfId="6092" xr:uid="{9A9C2C84-99BC-431F-BAD5-535CBAF23366}"/>
    <cellStyle name="40% - Акцент3 2" xfId="20632" xr:uid="{CFCB4905-4AF4-46FF-916C-BBCB6259F801}"/>
    <cellStyle name="40% - Акцент3 3" xfId="20633" xr:uid="{BDABE4CA-3D6D-4C74-8691-10CB87B1E29E}"/>
    <cellStyle name="40% - Акцент3_AVA DVA EL" xfId="20634" xr:uid="{9BC74440-6FBC-4371-89EB-A0CE4CC320AB}"/>
    <cellStyle name="40% - Акцент4" xfId="6093" xr:uid="{80C6DD86-C991-4A30-A57A-107E7FB1C331}"/>
    <cellStyle name="40% - Акцент4 2" xfId="20635" xr:uid="{A3191A8B-3D7E-4D0B-822A-79C329C021EF}"/>
    <cellStyle name="40% - Акцент4 3" xfId="20636" xr:uid="{C2CFE4C2-173B-489C-8463-FD3A864740D0}"/>
    <cellStyle name="40% - Акцент4_AVA DVA EL" xfId="20637" xr:uid="{BAF373E3-D3A1-46BD-A138-B84CCC469F96}"/>
    <cellStyle name="40% - Акцент5" xfId="6094" xr:uid="{0BC4FA27-6791-4FBF-AC00-9CA446D6FE68}"/>
    <cellStyle name="40% - Акцент5 2" xfId="20638" xr:uid="{3E20F9EF-1FF5-424C-84D8-50CD12B291FA}"/>
    <cellStyle name="40% - Акцент5 3" xfId="20639" xr:uid="{1827984A-D9D1-48AC-85E3-8A7B73709262}"/>
    <cellStyle name="40% - Акцент5_AVA DVA EL" xfId="20640" xr:uid="{3D2E04B2-AC95-42D7-8319-2ED21FEABEBE}"/>
    <cellStyle name="40% - Акцент6" xfId="6095" xr:uid="{DA2F3DBB-DD0F-4F7F-8F79-915B22D97421}"/>
    <cellStyle name="40% - Акцент6 2" xfId="20641" xr:uid="{C4D9E899-AF00-4C80-8634-6BF8BD627E30}"/>
    <cellStyle name="40% - Акцент6 3" xfId="20642" xr:uid="{893BFABF-4794-4D51-B754-49B728A42B73}"/>
    <cellStyle name="40% - Акцент6_AVA DVA EL" xfId="20643" xr:uid="{44576F64-FACB-407D-9498-BE72FD77AFF4}"/>
    <cellStyle name="49" xfId="6096" xr:uid="{EC0CDC2D-2AF3-4853-BEA8-309A888BB7AC}"/>
    <cellStyle name="49 2" xfId="41162" xr:uid="{ED5C727E-D059-4659-837C-A7503DC1D295}"/>
    <cellStyle name="49_Cap.adeq" xfId="41815" xr:uid="{8046D08F-D358-4B91-9FB1-D0E377E13A8C}"/>
    <cellStyle name="5,7" xfId="41868" xr:uid="{B97EEF86-8459-43A3-B37D-E764C7546BD2}"/>
    <cellStyle name="60 % - Markeringsfarve1" xfId="20644" xr:uid="{ECA19B6A-F0F5-4DFE-B0F5-C1271CC9250C}"/>
    <cellStyle name="60 % - Markeringsfarve1 2" xfId="20645" xr:uid="{DC73A247-DEA1-4B1E-88F1-969492B4F093}"/>
    <cellStyle name="60 % - Markeringsfarve1 3" xfId="20646" xr:uid="{6C7E603A-27BA-48CA-AE44-375EDFFC5A1D}"/>
    <cellStyle name="60 % - Markeringsfarve1_AVA DVA EL" xfId="20647" xr:uid="{79BE73A0-0F0A-4B9D-B71F-9FCAD8CB23EB}"/>
    <cellStyle name="60 % - Markeringsfarve2" xfId="20648" xr:uid="{949E1EE5-71C3-4466-88CC-2D839B8A5090}"/>
    <cellStyle name="60 % - Markeringsfarve2 2" xfId="20649" xr:uid="{040EF15C-5E4A-40E1-A4C2-45F9053FEA02}"/>
    <cellStyle name="60 % - Markeringsfarve2 3" xfId="20650" xr:uid="{9589DEAD-2F90-4A66-BBDB-E54F72D65B12}"/>
    <cellStyle name="60 % - Markeringsfarve2_AVA DVA EL" xfId="20651" xr:uid="{1899789D-74ED-4B68-BE7D-1DB7F8F0E5D1}"/>
    <cellStyle name="60 % - Markeringsfarve3" xfId="20652" xr:uid="{6AB0F068-6CB5-4421-A95F-B5563ECF8AFA}"/>
    <cellStyle name="60 % - Markeringsfarve3 2" xfId="20653" xr:uid="{DF357817-7CCF-471C-A76A-45D0FDE1A11F}"/>
    <cellStyle name="60 % - Markeringsfarve3 3" xfId="20654" xr:uid="{6CB6B155-C6BE-4AAA-BDF6-FA75063C5340}"/>
    <cellStyle name="60 % - Markeringsfarve3_AVA DVA EL" xfId="20655" xr:uid="{B7DBC666-EB34-42D1-8A26-703EBB7A6A3E}"/>
    <cellStyle name="60 % - Markeringsfarve4" xfId="20656" xr:uid="{74F740E7-B2E1-4268-B06B-34313691B973}"/>
    <cellStyle name="60 % - Markeringsfarve4 2" xfId="20657" xr:uid="{05BFA110-DC38-4338-806A-B736A4D87B50}"/>
    <cellStyle name="60 % - Markeringsfarve4 3" xfId="20658" xr:uid="{3EEF0D9C-861A-4BC6-85A1-5DD9E6CD53B8}"/>
    <cellStyle name="60 % - Markeringsfarve4_AVA DVA EL" xfId="20659" xr:uid="{48A64A80-EAD8-44CD-A66A-E2564AD8FD69}"/>
    <cellStyle name="60 % - Markeringsfarve5" xfId="20660" xr:uid="{93B22598-E767-4CDD-B718-71B0F9A062B4}"/>
    <cellStyle name="60 % - Markeringsfarve5 2" xfId="20661" xr:uid="{BAE52AAD-DA83-4418-92D1-164FE02D5460}"/>
    <cellStyle name="60 % - Markeringsfarve5 3" xfId="20662" xr:uid="{D29345E3-3910-4B28-BD9D-B8217DFF7AA5}"/>
    <cellStyle name="60 % - Markeringsfarve5_AVA DVA EL" xfId="20663" xr:uid="{84370F1B-816F-46A5-8CC9-2A05A80B4FBD}"/>
    <cellStyle name="60 % - Markeringsfarve6" xfId="20664" xr:uid="{7F46132B-4931-4503-B007-4AEEC7AC0AD1}"/>
    <cellStyle name="60 % - Markeringsfarve6 2" xfId="20665" xr:uid="{8BA1EC93-A932-4C89-824F-1B5DC6E24BB9}"/>
    <cellStyle name="60 % - Markeringsfarve6 3" xfId="20666" xr:uid="{DB40BDB5-9E10-421F-B3D5-C7C4875FF603}"/>
    <cellStyle name="60 % - Markeringsfarve6_AVA DVA EL" xfId="20667" xr:uid="{B960FA20-D659-4766-A4AE-A39953CCF02D}"/>
    <cellStyle name="60 % – uthevingsfarge 1" xfId="42742" xr:uid="{BF447A97-3153-417C-8EBB-DA7F5407CCAD}"/>
    <cellStyle name="60 % – uthevingsfarge 1 2" xfId="44235" xr:uid="{35238ECC-F8AA-42AC-A708-716504BFA2F2}"/>
    <cellStyle name="60 % – uthevingsfarge 1_CVA-DVA" xfId="44236" xr:uid="{5FCE8C55-C8ED-4D73-A37B-2ABD8457757F}"/>
    <cellStyle name="60 % – uthevingsfarge 2" xfId="42743" xr:uid="{2BF944A5-1368-4FDF-A372-54E077F076BE}"/>
    <cellStyle name="60 % – uthevingsfarge 3" xfId="42744" xr:uid="{E9683061-A88D-4CA9-9D36-2109B439929C}"/>
    <cellStyle name="60 % – uthevingsfarge 4" xfId="42745" xr:uid="{2E37AD42-6593-495A-928F-CBE98EDE56C8}"/>
    <cellStyle name="60 % – uthevingsfarge 5" xfId="42746" xr:uid="{6DA9CC99-BBAF-4F90-864A-3843F44AC97B}"/>
    <cellStyle name="60 % – uthevingsfarge 6" xfId="42747" xr:uid="{3F823B7C-8F31-401F-8298-78EFACE0066E}"/>
    <cellStyle name="60% - 1. jelölőszín" xfId="20668" xr:uid="{06638357-AF69-4172-BADA-224BE8953A83}"/>
    <cellStyle name="60% - 1. jelölőszín 2" xfId="20669" xr:uid="{E5E76834-5B27-4895-ACDC-A44FFAFA792C}"/>
    <cellStyle name="60% - 1. jelölőszín_AVA DVA EL" xfId="20670" xr:uid="{09C67432-0EAA-4944-97CC-A6A9245E211D}"/>
    <cellStyle name="60% - 2. jelölőszín" xfId="20671" xr:uid="{BF486DE4-B7F4-40E8-B1C5-83286C277392}"/>
    <cellStyle name="60% - 2. jelölőszín 2" xfId="20672" xr:uid="{24DAB46B-5E1A-488B-8FC5-D64B0D5B2D16}"/>
    <cellStyle name="60% - 2. jelölőszín_AVA DVA EL" xfId="20673" xr:uid="{9EDE37B7-586E-433F-A0F1-D4697CA101C8}"/>
    <cellStyle name="60% - 3. jelölőszín" xfId="20674" xr:uid="{3245335A-CF0C-4610-B799-BC4088880CEB}"/>
    <cellStyle name="60% - 3. jelölőszín 2" xfId="20675" xr:uid="{8366F661-FF25-4BC0-91C4-21123D0F1215}"/>
    <cellStyle name="60% - 3. jelölőszín_AVA DVA EL" xfId="20676" xr:uid="{4F84B1AB-DCE9-4462-8E14-3AB7E953F1DA}"/>
    <cellStyle name="60% - 4. jelölőszín" xfId="20677" xr:uid="{95C86A91-63DC-4ED4-B41A-54189961699A}"/>
    <cellStyle name="60% - 4. jelölőszín 2" xfId="20678" xr:uid="{1F1AAADB-17AA-4424-85E5-18EFE4B687AC}"/>
    <cellStyle name="60% - 4. jelölőszín_AVA DVA EL" xfId="20679" xr:uid="{05ABC643-14C4-48B7-8C7F-94D052D5AF3D}"/>
    <cellStyle name="60% - 5. jelölőszín" xfId="20680" xr:uid="{E6A557A1-EF22-408E-85DB-B2195238A24F}"/>
    <cellStyle name="60% - 5. jelölőszín 2" xfId="20681" xr:uid="{008ECB3E-160D-4AED-8D73-8AB1BD5786F8}"/>
    <cellStyle name="60% - 5. jelölőszín_AVA DVA EL" xfId="20682" xr:uid="{FB03748B-B16C-4A50-91B9-4F2DF09A1582}"/>
    <cellStyle name="60% - 6. jelölőszín" xfId="20683" xr:uid="{1F5FCC63-C086-4651-83BA-771FC4E54A83}"/>
    <cellStyle name="60% - 6. jelölőszín 2" xfId="20684" xr:uid="{65B7AACD-6A3E-4391-8ECA-ADE1F19E056D}"/>
    <cellStyle name="60% - 6. jelölőszín_AVA DVA EL" xfId="20685" xr:uid="{92FAC797-EC06-4722-B120-E9B21CC7556E}"/>
    <cellStyle name="60% - Accent1" xfId="6097" xr:uid="{7E6C54DF-A2FF-47E7-8C51-E84519B85993}"/>
    <cellStyle name="60% - Accent1 10" xfId="20686" xr:uid="{2F04EE9D-E7EE-49C3-A7D5-4D28355C15A9}"/>
    <cellStyle name="60% - Accent1 10 2" xfId="20687" xr:uid="{4479519E-31AD-4CC9-84CD-5AE3D260B16B}"/>
    <cellStyle name="60% - Accent1 10 3" xfId="20688" xr:uid="{B3BDE93E-4E8F-4CF1-B565-DC5875D0EC6F}"/>
    <cellStyle name="60% - Accent1 10_AVA DVA EL" xfId="20689" xr:uid="{8552822D-4DF9-4DB2-9D07-5EC7AA9EE45B}"/>
    <cellStyle name="60% - Accent1 11" xfId="20690" xr:uid="{12A728F2-8B21-4A92-A9FF-8AD26015A7C5}"/>
    <cellStyle name="60% - Accent1 11 2" xfId="20691" xr:uid="{26A5D3E1-DCD6-4A62-A13A-DFFDEBB255DA}"/>
    <cellStyle name="60% - Accent1 11 3" xfId="20692" xr:uid="{913B2585-B524-45EA-AE20-C3BF6615E707}"/>
    <cellStyle name="60% - Accent1 11_AVA DVA EL" xfId="20693" xr:uid="{B279127E-FA4A-4642-A692-3CF880D8D1D5}"/>
    <cellStyle name="60% - Accent1 12" xfId="20694" xr:uid="{8AC1B2DC-5433-4DBA-9030-EE9563BB427B}"/>
    <cellStyle name="60% - Accent1 12 2" xfId="20695" xr:uid="{4534499E-AC56-4144-9579-5286B0D4502B}"/>
    <cellStyle name="60% - Accent1 12 3" xfId="20696" xr:uid="{E9F0F80A-6410-4755-96AB-424C76FEDE68}"/>
    <cellStyle name="60% - Accent1 12_AVA DVA EL" xfId="20697" xr:uid="{AB02B94C-7A93-47E8-BD61-7E4E3D2F09A4}"/>
    <cellStyle name="60% - Accent1 13" xfId="20698" xr:uid="{E69B653F-527C-4EC2-B59F-CB7C9E0F41D8}"/>
    <cellStyle name="60% - Accent1 13 2" xfId="20699" xr:uid="{4E03E67B-D78F-451C-906C-4C1BA1B8B8E9}"/>
    <cellStyle name="60% - Accent1 13 3" xfId="20700" xr:uid="{C3D44B34-4880-4866-8A99-C3A7A92F1035}"/>
    <cellStyle name="60% - Accent1 13_AVA DVA EL" xfId="20701" xr:uid="{2FC3476C-5235-4F83-94C7-67155A1C2DC2}"/>
    <cellStyle name="60% - Accent1 15" xfId="42580" xr:uid="{DE87ACAA-5A94-4083-8A00-7EE439C35C11}"/>
    <cellStyle name="60% - Accent1 16" xfId="42622" xr:uid="{D84CD3BA-5C62-4862-A731-D2E708CB4325}"/>
    <cellStyle name="60% - Accent1 17" xfId="42660" xr:uid="{6F87654F-772B-4A89-BF99-8A1874459ED5}"/>
    <cellStyle name="60% - Accent1 2" xfId="6098" xr:uid="{0465A5E9-9008-400F-BB3D-EA0B370B7B3A}"/>
    <cellStyle name="60% - Accent1 2 2" xfId="6099" xr:uid="{1B4B1274-46A0-42B8-897A-049CC1B388C0}"/>
    <cellStyle name="60% - Accent1 2 2 2" xfId="20702" xr:uid="{FCF1A1E4-933D-4402-8C8F-406645648C64}"/>
    <cellStyle name="60% - Accent1 2 2 2 2" xfId="20703" xr:uid="{4879785D-3DAB-45A5-9708-DCC759D685E4}"/>
    <cellStyle name="60% - Accent1 2 2 2 3" xfId="20704" xr:uid="{65224D14-BF02-482F-BC60-573CC541BA3D}"/>
    <cellStyle name="60% - Accent1 2 2 2_AVA DVA EL" xfId="20705" xr:uid="{DA6224E8-4BD9-48FC-805F-5A79C434B095}"/>
    <cellStyle name="60% - Accent1 2 2 3" xfId="20706" xr:uid="{84E1D1B0-6CDE-4E9C-B007-79F37DEF40AA}"/>
    <cellStyle name="60% - Accent1 2 2 3 2" xfId="20707" xr:uid="{6C514A64-E04F-4371-BD78-CC6E46203BC5}"/>
    <cellStyle name="60% - Accent1 2 2 3 3" xfId="20708" xr:uid="{D21477CB-DA39-46F2-9DF9-9ABADE35DFD2}"/>
    <cellStyle name="60% - Accent1 2 2 3_AVA DVA EL" xfId="20709" xr:uid="{FE74FB2E-1C32-46A5-AB9B-96981492B2AF}"/>
    <cellStyle name="60% - Accent1 2 2 4" xfId="20710" xr:uid="{1F31F4C4-09EC-4714-B4FC-3CC3A182F062}"/>
    <cellStyle name="60% - Accent1 2 2 4 2" xfId="20711" xr:uid="{C086EBC0-CA3B-4F3A-BDDA-B68A7C08B632}"/>
    <cellStyle name="60% - Accent1 2 2 4 3" xfId="20712" xr:uid="{2866D909-6E81-479D-8C99-4366A374A193}"/>
    <cellStyle name="60% - Accent1 2 2 4_AVA DVA EL" xfId="20713" xr:uid="{8DAB17BF-B07C-4A72-9699-EDADA3223106}"/>
    <cellStyle name="60% - Accent1 2 2 5" xfId="20714" xr:uid="{BC20ACAC-1C65-4BC0-8754-74CF525D2226}"/>
    <cellStyle name="60% - Accent1 2 2 5 2" xfId="20715" xr:uid="{E20BC283-544A-4856-90D1-7DBDA84D0D6B}"/>
    <cellStyle name="60% - Accent1 2 2 5 3" xfId="20716" xr:uid="{A9BB1B3F-C1FA-4A2F-A3DD-5B08FCC730BF}"/>
    <cellStyle name="60% - Accent1 2 2 5_AVA DVA EL" xfId="20717" xr:uid="{F2F9965C-411E-451B-A868-1FB89DDB3DDF}"/>
    <cellStyle name="60% - Accent1 2 2 6" xfId="20718" xr:uid="{358939BA-849F-454F-8ED9-BD0C28402716}"/>
    <cellStyle name="60% - Accent1 2 2 6 2" xfId="20719" xr:uid="{CB5EA415-F80E-4721-B679-7D288DB69227}"/>
    <cellStyle name="60% - Accent1 2 2 6 3" xfId="20720" xr:uid="{5DBDE150-E55E-48FB-89A8-B9FA6FCB5BA3}"/>
    <cellStyle name="60% - Accent1 2 2 6_AVA DVA EL" xfId="20721" xr:uid="{43C49999-88C3-4CBB-90E2-E4B3B7FCA975}"/>
    <cellStyle name="60% - Accent1 2 2 7" xfId="20722" xr:uid="{FB60B650-D564-4EAD-AC37-E3CE93889974}"/>
    <cellStyle name="60% - Accent1 2 2_AVA DVA EL" xfId="20723" xr:uid="{2B5E9D4B-F63C-4DA5-9E75-3370511B0F31}"/>
    <cellStyle name="60% - Accent1 2 3" xfId="6100" xr:uid="{F0A1DBC2-DC59-476B-8381-6F3CBBA9DD5E}"/>
    <cellStyle name="60% - Accent1 2 3 2" xfId="6101" xr:uid="{526567F5-2FE2-462B-B479-CC07BF1694F9}"/>
    <cellStyle name="60% - Accent1 2 3 2 2" xfId="20724" xr:uid="{4511BB85-5F96-47C6-95C8-9667126A9A70}"/>
    <cellStyle name="60% - Accent1 2 3 2 3" xfId="20725" xr:uid="{B90AE422-005C-4E31-8CAA-703073797A1B}"/>
    <cellStyle name="60% - Accent1 2 3 2_AVA DVA EL" xfId="20726" xr:uid="{7DC93E1F-DD0B-4A11-B7F6-77419A2EE0B0}"/>
    <cellStyle name="60% - Accent1 2 3 3" xfId="6102" xr:uid="{63E410BE-8CF2-4EE0-AB83-98315AE34EDC}"/>
    <cellStyle name="60% - Accent1 2 3 4" xfId="6103" xr:uid="{D1AF57D8-86E6-448D-B501-90C57A20F6E9}"/>
    <cellStyle name="60% - Accent1 2 3 5" xfId="6104" xr:uid="{1EE95239-4151-4DCF-B8DF-EA21C6DC89AF}"/>
    <cellStyle name="60% - Accent1 2 3 6" xfId="41163" xr:uid="{339FE402-3362-4D02-846C-2905EA147D5B}"/>
    <cellStyle name="60% - Accent1 2 3_AVA DVA EL" xfId="20727" xr:uid="{3C17FEBE-4637-4910-A44F-1087771487F9}"/>
    <cellStyle name="60% - Accent1 2 4" xfId="6105" xr:uid="{DC927BE8-C8DD-46BB-B458-DD99A25BFFDE}"/>
    <cellStyle name="60% - Accent1 2 4 2" xfId="20728" xr:uid="{E5FCFEFC-A15F-4733-B01A-F7FE1B41AEF0}"/>
    <cellStyle name="60% - Accent1 2 4 3" xfId="20729" xr:uid="{525E686E-F1A6-405A-AC8A-A81409E5CB5F}"/>
    <cellStyle name="60% - Accent1 2 4_AVA DVA EL" xfId="20730" xr:uid="{695DD026-BD5D-4F62-A435-94CB6FFDDA9F}"/>
    <cellStyle name="60% - Accent1 2 5" xfId="20731" xr:uid="{20CD6D13-F12E-4E5B-B0CF-7BD5BB539140}"/>
    <cellStyle name="60% - Accent1 2 5 2" xfId="20732" xr:uid="{17EDBD9C-0629-4CBF-89EE-D1BF6C35C311}"/>
    <cellStyle name="60% - Accent1 2 5 3" xfId="20733" xr:uid="{4A69EF6E-BDAD-46DF-B3A7-63AD002FE723}"/>
    <cellStyle name="60% - Accent1 2 5_AVA DVA EL" xfId="20734" xr:uid="{99224A0E-FE1C-4C78-8DDD-3B79FF34D65A}"/>
    <cellStyle name="60% - Accent1 2 6" xfId="20735" xr:uid="{8B6BEDAF-77D0-47AE-839D-15C2330008A9}"/>
    <cellStyle name="60% - Accent1 2 6 2" xfId="20736" xr:uid="{E116850C-9956-4190-A74A-C13727F7A8D7}"/>
    <cellStyle name="60% - Accent1 2 6 3" xfId="20737" xr:uid="{9BF7BBF3-0970-4D18-92E5-067C1BAD1058}"/>
    <cellStyle name="60% - Accent1 2 6_AVA DVA EL" xfId="20738" xr:uid="{FF1D3070-B4C8-4598-A987-53EE4881ABF9}"/>
    <cellStyle name="60% - Accent1 2 7" xfId="20739" xr:uid="{BFB2E1E2-569D-464A-B48B-AA1A62B325AF}"/>
    <cellStyle name="60% - Accent1 2 7 2" xfId="20740" xr:uid="{EB549193-4C4D-4D9A-81D7-93571DBC949B}"/>
    <cellStyle name="60% - Accent1 2 7 3" xfId="20741" xr:uid="{586A4235-90BA-4F79-B26E-460996BDE8D9}"/>
    <cellStyle name="60% - Accent1 2 7_AVA DVA EL" xfId="20742" xr:uid="{0EF4A7E4-DCA1-4511-98EC-3BA17FFAAB4A}"/>
    <cellStyle name="60% - Accent1 2 8" xfId="20743" xr:uid="{DA3DE322-B02C-4839-AFC0-97343BCF9898}"/>
    <cellStyle name="60% - Accent1 2 9" xfId="41164" xr:uid="{3891A04C-5FE8-4AD2-938E-0C4D2ABFA9E8}"/>
    <cellStyle name="60% - Accent1 2_4Q16" xfId="20744" xr:uid="{359E552D-2CF6-4548-97C6-7CD485AAD153}"/>
    <cellStyle name="60% - Accent1 3" xfId="6106" xr:uid="{A527F3B1-BA2E-4A73-83D5-632064E20629}"/>
    <cellStyle name="60% - Accent1 3 2" xfId="20745" xr:uid="{649EA623-A73D-491D-A4D6-354D46B3B9BD}"/>
    <cellStyle name="60% - Accent1 3 2 2" xfId="20746" xr:uid="{2968677F-CA08-471F-80A4-B4C87CFEE534}"/>
    <cellStyle name="60% - Accent1 3 2 3" xfId="20747" xr:uid="{8BAB676D-E139-43EE-99F2-34CF345712DE}"/>
    <cellStyle name="60% - Accent1 3 2_AVA DVA EL" xfId="20748" xr:uid="{A15FF609-A243-4D97-8D37-6C731B84E79D}"/>
    <cellStyle name="60% - Accent1 3 3" xfId="20749" xr:uid="{F8A9D197-EC0C-464E-91B0-A465241D6F10}"/>
    <cellStyle name="60% - Accent1 3_AVA DVA EL" xfId="20750" xr:uid="{71E44AB2-A2FA-410F-8892-AB8E9C31C346}"/>
    <cellStyle name="60% - Accent1 4" xfId="20751" xr:uid="{1AFEC39D-6349-457B-95EB-7619CA22D315}"/>
    <cellStyle name="60% - Accent1 4 2" xfId="20752" xr:uid="{F4DA90CC-3D89-4C45-AFB3-98BD35F634F5}"/>
    <cellStyle name="60% - Accent1 4 2 2" xfId="20753" xr:uid="{8F4AED3C-E56C-4568-BE4C-DDDCF153F0EB}"/>
    <cellStyle name="60% - Accent1 4 2 3" xfId="20754" xr:uid="{DCE61B62-76BD-4AC2-ABBB-64126C8A3748}"/>
    <cellStyle name="60% - Accent1 4 2_AVA DVA EL" xfId="20755" xr:uid="{47F98CDE-26D3-418D-A066-770697AA8768}"/>
    <cellStyle name="60% - Accent1 4 3" xfId="20756" xr:uid="{F76BB911-DB3C-48E9-BECB-F4BB25F555CC}"/>
    <cellStyle name="60% - Accent1 4 3 2" xfId="20757" xr:uid="{8289A8EF-3EB5-4829-B4D8-0AD61659255B}"/>
    <cellStyle name="60% - Accent1 4 3 3" xfId="20758" xr:uid="{A018A44E-1D07-42F1-8624-32403A70455F}"/>
    <cellStyle name="60% - Accent1 4 3_AVA DVA EL" xfId="20759" xr:uid="{36BDA09F-A132-4630-A70C-88F29C2EFD3B}"/>
    <cellStyle name="60% - Accent1 4 4" xfId="20760" xr:uid="{9DB33A92-40FB-47BC-ABDC-DB04640D5B04}"/>
    <cellStyle name="60% - Accent1 4 4 2" xfId="20761" xr:uid="{2745B703-5DA0-4482-AB8C-8C28B11F2FAD}"/>
    <cellStyle name="60% - Accent1 4 4 3" xfId="20762" xr:uid="{F23716EF-F6D3-4A0B-9568-FFDD5A2AC075}"/>
    <cellStyle name="60% - Accent1 4 4_AVA DVA EL" xfId="20763" xr:uid="{59132F8C-AB01-4640-828E-DE1BC96B9C3C}"/>
    <cellStyle name="60% - Accent1 4 5" xfId="20764" xr:uid="{6F5FED75-65E9-426F-8CC3-E21218F3C6F7}"/>
    <cellStyle name="60% - Accent1 4_AVA DVA EL" xfId="20765" xr:uid="{56C633D6-CA62-48E8-800E-D6EE713EBE42}"/>
    <cellStyle name="60% - Accent1 5" xfId="20766" xr:uid="{5AE58268-2FF2-4661-97AE-AA899E92D5CA}"/>
    <cellStyle name="60% - Accent1 5 2" xfId="20767" xr:uid="{DBAAF9EF-1A88-4A54-A2F0-DF4EAC521424}"/>
    <cellStyle name="60% - Accent1 5 2 2" xfId="20768" xr:uid="{E6E2CEEB-C220-465A-9F21-C2D1AA5BD2BD}"/>
    <cellStyle name="60% - Accent1 5 2 3" xfId="20769" xr:uid="{91879CF6-6FA4-448F-A8B2-DA758E939A8C}"/>
    <cellStyle name="60% - Accent1 5 2_AVA DVA EL" xfId="20770" xr:uid="{3A4F22D3-DD83-461A-944E-877751A85601}"/>
    <cellStyle name="60% - Accent1 5 3" xfId="20771" xr:uid="{8D704E71-227B-41CE-9541-9E6660BED7DF}"/>
    <cellStyle name="60% - Accent1 5_AVA DVA EL" xfId="20772" xr:uid="{CB43ADFE-F91E-4F9D-BE4F-5313A8167A17}"/>
    <cellStyle name="60% - Accent1 6" xfId="20773" xr:uid="{4AEA4D7E-4EC4-4D45-A427-4FDB275884BE}"/>
    <cellStyle name="60% - Accent1 6 2" xfId="20774" xr:uid="{A2E0B807-A86C-42D6-864D-C97854ACD1CE}"/>
    <cellStyle name="60% - Accent1 6 2 2" xfId="20775" xr:uid="{5EE145FC-DD8B-4610-AD66-1570284F453D}"/>
    <cellStyle name="60% - Accent1 6 2 3" xfId="20776" xr:uid="{530169CD-2A97-4DF8-96BB-9940517C2DC8}"/>
    <cellStyle name="60% - Accent1 6 2_AVA DVA EL" xfId="20777" xr:uid="{4C47D521-497E-4379-B75D-9A5992CAD46B}"/>
    <cellStyle name="60% - Accent1 6 3" xfId="20778" xr:uid="{5BEC14B8-FA00-4341-8AC3-CDC39253EC65}"/>
    <cellStyle name="60% - Accent1 6_AVA DVA EL" xfId="20779" xr:uid="{26C53DE3-F787-4825-914E-DA20A471DE19}"/>
    <cellStyle name="60% - Accent1 7" xfId="20780" xr:uid="{90E6A053-9A31-4A9A-B996-C046011C444E}"/>
    <cellStyle name="60% - Accent1 7 2" xfId="20781" xr:uid="{EB8CF6DA-4797-4039-8CC6-8FAF46BC0B63}"/>
    <cellStyle name="60% - Accent1 7 2 2" xfId="20782" xr:uid="{5E5D3ACC-367D-4ACC-ACE0-3ED48AE8F33F}"/>
    <cellStyle name="60% - Accent1 7 2 3" xfId="20783" xr:uid="{6D7D70AC-1F1D-4430-8BC5-CCC29EC11542}"/>
    <cellStyle name="60% - Accent1 7 2_AVA DVA EL" xfId="20784" xr:uid="{487FCD59-E2B0-44C0-8745-B11855D9151D}"/>
    <cellStyle name="60% - Accent1 7 3" xfId="20785" xr:uid="{0FD137F2-462B-4F4C-9327-2C51703BC2C1}"/>
    <cellStyle name="60% - Accent1 7_AVA DVA EL" xfId="20786" xr:uid="{AAC64586-FFC0-4B84-9D40-D8CDFC8CE453}"/>
    <cellStyle name="60% - Accent1 8" xfId="20787" xr:uid="{B6338D5D-8282-400E-B25B-6A58A5CFAB6F}"/>
    <cellStyle name="60% - Accent1 8 2" xfId="20788" xr:uid="{7C8598CF-3C27-47A6-A992-B03B36F5D823}"/>
    <cellStyle name="60% - Accent1 8 2 2" xfId="20789" xr:uid="{C5ADE5DC-AE51-4016-8246-32DE4DE3956A}"/>
    <cellStyle name="60% - Accent1 8 2 3" xfId="20790" xr:uid="{BB0DC1CE-C890-4BCF-B5D9-DFB2CC0386DB}"/>
    <cellStyle name="60% - Accent1 8 2_AVA DVA EL" xfId="20791" xr:uid="{B3299083-C70F-4598-A923-7C28018C3361}"/>
    <cellStyle name="60% - Accent1 8 3" xfId="20792" xr:uid="{16044D91-ADAC-43CE-AF3C-3F5D750E4C55}"/>
    <cellStyle name="60% - Accent1 8_AVA DVA EL" xfId="20793" xr:uid="{F26518F0-169D-4164-8574-1209C666F669}"/>
    <cellStyle name="60% - Accent1 9" xfId="20794" xr:uid="{A6E138A8-C5F2-4CC4-BB8A-EB7A81F2BE07}"/>
    <cellStyle name="60% - Accent1 9 2" xfId="20795" xr:uid="{E1EAA575-6F23-4754-8253-37552F1CB4D0}"/>
    <cellStyle name="60% - Accent1 9 2 2" xfId="20796" xr:uid="{557DABB2-AC01-4036-962F-0F2AECB51BB7}"/>
    <cellStyle name="60% - Accent1 9 2 3" xfId="20797" xr:uid="{7B65637C-C055-45E6-92CB-DD9335972F06}"/>
    <cellStyle name="60% - Accent1 9 2_AVA DVA EL" xfId="20798" xr:uid="{743F9A7A-EE7F-4DA3-8CED-0D25E17580EC}"/>
    <cellStyle name="60% - Accent1 9 3" xfId="20799" xr:uid="{094DC552-0292-4EA5-8168-C705E3D0D5F9}"/>
    <cellStyle name="60% - Accent1 9_AVA DVA EL" xfId="20800" xr:uid="{F1664F05-5F20-4892-9DD4-A201E3099015}"/>
    <cellStyle name="60% - Accent1_4Q16" xfId="20801" xr:uid="{B114A30D-3714-4392-AE67-B7E75D45FB31}"/>
    <cellStyle name="60% - Accent2" xfId="6107" xr:uid="{D88EAA2B-29B5-4BE8-93B9-3F655AAD43B5}"/>
    <cellStyle name="60% - Accent2 2" xfId="6108" xr:uid="{4E677F70-C212-409E-A330-7CE53778C39A}"/>
    <cellStyle name="60% - Accent2 2 2" xfId="6109" xr:uid="{1D8DB3C3-D909-46C1-837A-25604AEC0388}"/>
    <cellStyle name="60% - Accent2 2 2 2" xfId="20802" xr:uid="{824B6C87-5F7B-4F9E-931C-CF2CF1149D0F}"/>
    <cellStyle name="60% - Accent2 2 2 2 2" xfId="20803" xr:uid="{7199ED6A-F9CB-4200-9BB1-9B86D983D43B}"/>
    <cellStyle name="60% - Accent2 2 2 2 3" xfId="20804" xr:uid="{F0F22156-9DD2-41C5-8B7E-B3111E658AC9}"/>
    <cellStyle name="60% - Accent2 2 2 2_AVA DVA EL" xfId="20805" xr:uid="{25A4E530-C99E-4841-A4C4-E59672C93AD5}"/>
    <cellStyle name="60% - Accent2 2 2 3" xfId="20806" xr:uid="{DB588814-1F4C-44DA-8D33-894A6A1F2AFD}"/>
    <cellStyle name="60% - Accent2 2 2 3 2" xfId="20807" xr:uid="{2C5BE98E-2C5E-4F25-B5FE-06DB38220EFB}"/>
    <cellStyle name="60% - Accent2 2 2 3 3" xfId="20808" xr:uid="{1A8879CC-8512-4491-9114-4B96BB25FD2D}"/>
    <cellStyle name="60% - Accent2 2 2 3_AVA DVA EL" xfId="20809" xr:uid="{C5E58E83-5AB7-4813-8DE4-547F95848E10}"/>
    <cellStyle name="60% - Accent2 2 2 4" xfId="20810" xr:uid="{6B53EA3E-40B5-4CDD-B927-EBD631D013AF}"/>
    <cellStyle name="60% - Accent2 2 2 4 2" xfId="20811" xr:uid="{7A90DFD6-0546-4405-9B1C-357078A19EB6}"/>
    <cellStyle name="60% - Accent2 2 2 4 3" xfId="20812" xr:uid="{E9FB3084-DECD-4C11-83A1-D35C609C9A8F}"/>
    <cellStyle name="60% - Accent2 2 2 4_AVA DVA EL" xfId="20813" xr:uid="{AB2BC98D-929A-4FA6-9154-F5D1B0EBC912}"/>
    <cellStyle name="60% - Accent2 2 2 5" xfId="20814" xr:uid="{B157341B-4ABF-4DBA-A723-C97C8285DB98}"/>
    <cellStyle name="60% - Accent2 2 2 5 2" xfId="20815" xr:uid="{378A2806-7E9F-4FA4-9535-9571BA39DBE3}"/>
    <cellStyle name="60% - Accent2 2 2 5 3" xfId="20816" xr:uid="{1270C5D5-7F69-4371-A1F4-1F02AD530F38}"/>
    <cellStyle name="60% - Accent2 2 2 5_AVA DVA EL" xfId="20817" xr:uid="{BB125BD3-9058-4B1B-B664-B33C80EE8A21}"/>
    <cellStyle name="60% - Accent2 2 2 6" xfId="20818" xr:uid="{FF55E71C-BD0D-4CEF-B165-E0FC59FFCC05}"/>
    <cellStyle name="60% - Accent2 2 2 6 2" xfId="20819" xr:uid="{58584AE3-F57B-40A7-8BE1-384F5BBFA2D9}"/>
    <cellStyle name="60% - Accent2 2 2 6 3" xfId="20820" xr:uid="{07693217-6066-4B29-BBEA-68A0BF9E2CD6}"/>
    <cellStyle name="60% - Accent2 2 2 6_AVA DVA EL" xfId="20821" xr:uid="{D361AE28-8418-4E72-9E01-49A4A573651B}"/>
    <cellStyle name="60% - Accent2 2 2 7" xfId="20822" xr:uid="{DD495F96-9678-4D21-9856-DBBDE53B1497}"/>
    <cellStyle name="60% - Accent2 2 2_AVA DVA EL" xfId="20823" xr:uid="{026EAD7B-9949-4EE0-A055-1B248C7B786C}"/>
    <cellStyle name="60% - Accent2 2 3" xfId="20824" xr:uid="{74147543-7D9D-43A4-B250-5827258896D7}"/>
    <cellStyle name="60% - Accent2 2 3 2" xfId="20825" xr:uid="{73777107-4605-498C-B0C2-3C762B018A9C}"/>
    <cellStyle name="60% - Accent2 2 3 3" xfId="20826" xr:uid="{9AC0FA1B-B9BD-4A63-BB3F-BB9D4D825352}"/>
    <cellStyle name="60% - Accent2 2 3_AVA DVA EL" xfId="20827" xr:uid="{067D1A46-97F0-48B5-8F17-C778E9D3736E}"/>
    <cellStyle name="60% - Accent2 2 4" xfId="20828" xr:uid="{B31C74DF-E62C-436B-880C-81BF4871323D}"/>
    <cellStyle name="60% - Accent2 2 4 2" xfId="20829" xr:uid="{57171ADD-2130-4484-8B0A-728CC6FA2687}"/>
    <cellStyle name="60% - Accent2 2 4 3" xfId="20830" xr:uid="{56385076-FA2C-4CDE-AC6C-02F72A9A4CFD}"/>
    <cellStyle name="60% - Accent2 2 4_AVA DVA EL" xfId="20831" xr:uid="{C252ED8A-6AA6-445C-897E-246FB7A438E1}"/>
    <cellStyle name="60% - Accent2 2 5" xfId="20832" xr:uid="{EBEFC626-0ECA-452C-BB78-A3CD814AA8A2}"/>
    <cellStyle name="60% - Accent2 2 5 2" xfId="20833" xr:uid="{A5ED04A9-16B0-4CF6-8671-7F0A783F98DE}"/>
    <cellStyle name="60% - Accent2 2 5 3" xfId="20834" xr:uid="{0ACA7CF5-28F2-49E1-B330-AD40EC514324}"/>
    <cellStyle name="60% - Accent2 2 5_AVA DVA EL" xfId="20835" xr:uid="{7771C415-9E8D-475C-9219-5F3EB699AE68}"/>
    <cellStyle name="60% - Accent2 2 6" xfId="20836" xr:uid="{2A0CA27B-F510-41BE-A5E8-5B0F53ED0F66}"/>
    <cellStyle name="60% - Accent2 2 6 2" xfId="20837" xr:uid="{E596062A-A149-47E2-9803-97B9F4652218}"/>
    <cellStyle name="60% - Accent2 2 6 3" xfId="20838" xr:uid="{C96DBE3E-9DA5-44FE-A38A-ED502BFB46C7}"/>
    <cellStyle name="60% - Accent2 2 6_AVA DVA EL" xfId="20839" xr:uid="{93BA37BD-CD1A-453E-AF52-AA498FF7E679}"/>
    <cellStyle name="60% - Accent2 2 7" xfId="20840" xr:uid="{35395AA2-B2EA-4005-93AF-BE5DE67BB908}"/>
    <cellStyle name="60% - Accent2 2 7 2" xfId="20841" xr:uid="{8E734C1A-0EE6-4DB4-A1A0-0BCBF76BDCE7}"/>
    <cellStyle name="60% - Accent2 2 7 3" xfId="20842" xr:uid="{70B958A4-3324-4BDE-8CE9-4E4E37428B26}"/>
    <cellStyle name="60% - Accent2 2 7_AVA DVA EL" xfId="20843" xr:uid="{7C05DBDD-062A-47E4-8D7C-CD5C0C34B4D3}"/>
    <cellStyle name="60% - Accent2 2 8" xfId="20844" xr:uid="{690EC798-58DB-45AF-BC44-559AAFFE40B0}"/>
    <cellStyle name="60% - Accent2 2_4Q16" xfId="20845" xr:uid="{64A5DE79-9029-4584-B876-6DA5EAB52599}"/>
    <cellStyle name="60% - Accent2 3" xfId="6110" xr:uid="{3D6DE9A4-58B7-4AAE-8377-4C12A2ECCA3E}"/>
    <cellStyle name="60% - Accent2 3 2" xfId="20846" xr:uid="{71EC77F5-8669-4128-B911-7720E3746692}"/>
    <cellStyle name="60% - Accent2 3 2 2" xfId="20847" xr:uid="{28133FEC-0CBE-49D7-8A5E-66622D583175}"/>
    <cellStyle name="60% - Accent2 3 2 3" xfId="20848" xr:uid="{7B2B518F-4225-4CF4-9572-40B048BBE873}"/>
    <cellStyle name="60% - Accent2 3 2_AVA DVA EL" xfId="20849" xr:uid="{E18CE1A6-0C0D-4F84-BF67-6F892E209DD0}"/>
    <cellStyle name="60% - Accent2 3 3" xfId="20850" xr:uid="{8700878D-19DD-421D-AF0A-21D8A770B167}"/>
    <cellStyle name="60% - Accent2 3_AVA DVA EL" xfId="20851" xr:uid="{A8C4CC0E-04CD-423A-A5A5-605F8DB1B0F0}"/>
    <cellStyle name="60% - Accent2 4" xfId="20852" xr:uid="{14EEAA6F-FBB5-4992-B6C3-219A658ACB7B}"/>
    <cellStyle name="60% - Accent2 4 2" xfId="20853" xr:uid="{7C8CFA12-AAC8-48C0-9B4A-9C680A2B6D7A}"/>
    <cellStyle name="60% - Accent2 4 2 2" xfId="20854" xr:uid="{9AEFA243-B8FD-43D8-AEA4-52EA1C55E116}"/>
    <cellStyle name="60% - Accent2 4 2 3" xfId="20855" xr:uid="{F542C275-FDBB-4846-84E5-9C99BB3C7D85}"/>
    <cellStyle name="60% - Accent2 4 2_AVA DVA EL" xfId="20856" xr:uid="{2EFF7EA1-4DEE-494D-AF66-FAEC7266A778}"/>
    <cellStyle name="60% - Accent2 4 3" xfId="20857" xr:uid="{259A86DD-6381-4143-9A7D-F202A8879C45}"/>
    <cellStyle name="60% - Accent2 4 3 2" xfId="20858" xr:uid="{ED2A2523-4CF9-4D1F-802F-FD29C9252205}"/>
    <cellStyle name="60% - Accent2 4 3 3" xfId="20859" xr:uid="{BCD32363-55AF-4528-BCF1-6F083E11DECE}"/>
    <cellStyle name="60% - Accent2 4 3_AVA DVA EL" xfId="20860" xr:uid="{63A8F65F-D780-4049-942F-6D0778C9703E}"/>
    <cellStyle name="60% - Accent2 4 4" xfId="20861" xr:uid="{3A7B2E12-27F1-4C78-AD07-FCFF11884DF8}"/>
    <cellStyle name="60% - Accent2 4 4 2" xfId="20862" xr:uid="{AFAE63BC-761E-4733-B7EF-6FB9A2D0B197}"/>
    <cellStyle name="60% - Accent2 4 4 3" xfId="20863" xr:uid="{86B8CF06-8D4F-4DB8-B8AD-EA1075AC9203}"/>
    <cellStyle name="60% - Accent2 4 4_AVA DVA EL" xfId="20864" xr:uid="{ED7347CA-A894-4401-BC80-61927935F597}"/>
    <cellStyle name="60% - Accent2 4 5" xfId="20865" xr:uid="{C005B3B5-BAB9-439B-B606-E1E7ECB973FA}"/>
    <cellStyle name="60% - Accent2 4_AVA DVA EL" xfId="20866" xr:uid="{F11D4D0C-2A91-472E-91AD-0F82F343F5FD}"/>
    <cellStyle name="60% - Accent2 5" xfId="20867" xr:uid="{3C60512F-0E8A-4C64-85B4-9D8B3131813A}"/>
    <cellStyle name="60% - Accent2 5 2" xfId="20868" xr:uid="{C614AE9E-7720-4DCC-AC16-281A29B99A79}"/>
    <cellStyle name="60% - Accent2 5_AVA DVA EL" xfId="20869" xr:uid="{E337472B-C7CD-44E3-8B06-7293E4873C55}"/>
    <cellStyle name="60% - Accent2 6" xfId="20870" xr:uid="{7600B5D4-0907-4B88-A40D-BBA6CC6FFD84}"/>
    <cellStyle name="60% - Accent2 6 2" xfId="20871" xr:uid="{C954931B-4816-41EE-A88E-FA2C5D71A314}"/>
    <cellStyle name="60% - Accent2 6_AVA DVA EL" xfId="20872" xr:uid="{5828312D-6700-4AB0-BD3D-2FCCA7F1D4FD}"/>
    <cellStyle name="60% - Accent2 7" xfId="20873" xr:uid="{095B7049-BB3D-44A4-8363-97546C8F8029}"/>
    <cellStyle name="60% - Accent2 7 2" xfId="20874" xr:uid="{3A7575E7-6631-4D64-BD92-0CFD5A04B990}"/>
    <cellStyle name="60% - Accent2 7_AVA DVA EL" xfId="20875" xr:uid="{08869019-D470-4660-9DC0-981CC1AE2E5E}"/>
    <cellStyle name="60% - Accent2 8" xfId="20876" xr:uid="{5372D5DF-B165-4091-8E39-5AEBA034C731}"/>
    <cellStyle name="60% - Accent2 8 2" xfId="20877" xr:uid="{991F610B-9A8A-484F-99CE-A5DDCA82706B}"/>
    <cellStyle name="60% - Accent2 8_AVA DVA EL" xfId="20878" xr:uid="{9242CF3A-E708-47D4-BBD3-A045E2983722}"/>
    <cellStyle name="60% - Accent2 9" xfId="20879" xr:uid="{4A2C5AC8-0B8C-467C-A239-D715F8DDACE6}"/>
    <cellStyle name="60% - Accent2 9 2" xfId="20880" xr:uid="{4B87F764-2DAB-4E40-881C-BD2FE3E78C17}"/>
    <cellStyle name="60% - Accent2 9_AVA DVA EL" xfId="20881" xr:uid="{ED4122A3-80EF-41F1-948C-49C1B6CE1160}"/>
    <cellStyle name="60% - Accent2_4Q16" xfId="20882" xr:uid="{2DB4AF34-15AE-4AA0-96BE-26FE256346AB}"/>
    <cellStyle name="60% - Accent3" xfId="6111" xr:uid="{41977258-1C63-4D49-AEF6-5602FD5DB820}"/>
    <cellStyle name="60% - Accent3 10" xfId="20883" xr:uid="{4105CDE2-F3D2-41CD-9A88-759FEF47230E}"/>
    <cellStyle name="60% - Accent3 10 2" xfId="20884" xr:uid="{348793F1-6927-42CF-BE34-62153F7C8AC4}"/>
    <cellStyle name="60% - Accent3 10 3" xfId="20885" xr:uid="{BFA7A9D0-40BA-4F83-9540-AEDC4D8F6BAD}"/>
    <cellStyle name="60% - Accent3 10_AVA DVA EL" xfId="20886" xr:uid="{9359DD08-5898-48BB-B3E3-52384D8B4AF3}"/>
    <cellStyle name="60% - Accent3 11" xfId="20887" xr:uid="{3076EE3D-6C2A-4896-8F6C-4F15232FEDFA}"/>
    <cellStyle name="60% - Accent3 11 2" xfId="20888" xr:uid="{56F8F5A7-3D02-4088-BF7D-5D901F15B80B}"/>
    <cellStyle name="60% - Accent3 11 3" xfId="20889" xr:uid="{609354C8-0576-4BB1-AC3B-45A60CCC0E36}"/>
    <cellStyle name="60% - Accent3 11_AVA DVA EL" xfId="20890" xr:uid="{4C258BF0-66AD-475C-AF72-ABF675814FD6}"/>
    <cellStyle name="60% - Accent3 12" xfId="20891" xr:uid="{682B0A6B-1A91-44B7-B5DF-A1151DCDC1BB}"/>
    <cellStyle name="60% - Accent3 12 2" xfId="20892" xr:uid="{0012DF1D-D258-4183-B062-461A998F1B58}"/>
    <cellStyle name="60% - Accent3 12 3" xfId="20893" xr:uid="{9DC2A438-97ED-4988-8684-E6D7F90A947F}"/>
    <cellStyle name="60% - Accent3 12_AVA DVA EL" xfId="20894" xr:uid="{BE825108-09EF-4C59-8C0B-C57D8B29918E}"/>
    <cellStyle name="60% - Accent3 13" xfId="20895" xr:uid="{608267C1-16EC-4876-A53C-FC97CD0804B6}"/>
    <cellStyle name="60% - Accent3 13 2" xfId="20896" xr:uid="{3AB95182-B580-4824-9AAE-C437D9583684}"/>
    <cellStyle name="60% - Accent3 13 3" xfId="20897" xr:uid="{664BDFA8-EDBE-44EC-875D-48D72B2BF77A}"/>
    <cellStyle name="60% - Accent3 13_AVA DVA EL" xfId="20898" xr:uid="{DBA1D7F5-3FAE-4E0F-8152-3D79E5E93918}"/>
    <cellStyle name="60% - Accent3 15" xfId="42581" xr:uid="{AD60964E-15A3-42A7-8322-48E92339E72D}"/>
    <cellStyle name="60% - Accent3 16" xfId="42623" xr:uid="{663C2A12-4D25-4A05-9D29-90E12FC52192}"/>
    <cellStyle name="60% - Accent3 17" xfId="42661" xr:uid="{EED7A99D-A3BC-49A6-910C-71C8BCD4C3B1}"/>
    <cellStyle name="60% - Accent3 2" xfId="6112" xr:uid="{4EB73136-864A-42C6-AFE9-1654CC85D88B}"/>
    <cellStyle name="60% - Accent3 2 2" xfId="6113" xr:uid="{7FC6F8D7-6E1F-40D8-B6D1-D5E3692519D3}"/>
    <cellStyle name="60% - Accent3 2 2 2" xfId="20899" xr:uid="{855A8A2A-A008-405C-A4D8-9A3702DD182B}"/>
    <cellStyle name="60% - Accent3 2 2 2 2" xfId="20900" xr:uid="{2E23DD75-B8D2-4EB7-85BA-5CD69622E238}"/>
    <cellStyle name="60% - Accent3 2 2 2 3" xfId="20901" xr:uid="{942FA331-BA6D-4E52-92DE-DED7707ED04B}"/>
    <cellStyle name="60% - Accent3 2 2 2_AVA DVA EL" xfId="20902" xr:uid="{4388E397-2BB1-4A8A-AC10-88C474C62D3F}"/>
    <cellStyle name="60% - Accent3 2 2 3" xfId="20903" xr:uid="{9B2089E3-9558-40F9-9D48-A75F4B1BF65A}"/>
    <cellStyle name="60% - Accent3 2 2 3 2" xfId="20904" xr:uid="{F95B11D8-ECDF-4654-B120-64A4891F439E}"/>
    <cellStyle name="60% - Accent3 2 2 3 3" xfId="20905" xr:uid="{31E4BC0D-9333-4348-ABBB-15474F841287}"/>
    <cellStyle name="60% - Accent3 2 2 3_AVA DVA EL" xfId="20906" xr:uid="{FFBFC7CE-2E2E-4118-A296-75CDC63F43B3}"/>
    <cellStyle name="60% - Accent3 2 2 4" xfId="20907" xr:uid="{38D4EC91-7946-4119-8123-6450EFA43E84}"/>
    <cellStyle name="60% - Accent3 2 2 4 2" xfId="20908" xr:uid="{432F3DEC-0FAF-4072-8606-265D2E6B40BC}"/>
    <cellStyle name="60% - Accent3 2 2 4 3" xfId="20909" xr:uid="{C0628693-C184-4D95-AA0A-6B221E9375CE}"/>
    <cellStyle name="60% - Accent3 2 2 4_AVA DVA EL" xfId="20910" xr:uid="{42AF8448-A8BD-43EC-B227-6D9BAA63CA53}"/>
    <cellStyle name="60% - Accent3 2 2 5" xfId="20911" xr:uid="{AAE0435C-2213-476A-8DF3-C57FF024F855}"/>
    <cellStyle name="60% - Accent3 2 2 5 2" xfId="20912" xr:uid="{BB566A0A-4052-41F2-AD4B-8B5661605634}"/>
    <cellStyle name="60% - Accent3 2 2 5 3" xfId="20913" xr:uid="{93D34FDD-ADFB-4AAF-B408-90FEFDC46621}"/>
    <cellStyle name="60% - Accent3 2 2 5_AVA DVA EL" xfId="20914" xr:uid="{A37E6599-2BD8-4787-A9C4-980EEB807AB1}"/>
    <cellStyle name="60% - Accent3 2 2 6" xfId="20915" xr:uid="{4B80CD8B-1826-4BB0-9CED-C121B134B31F}"/>
    <cellStyle name="60% - Accent3 2 2 6 2" xfId="20916" xr:uid="{F533BA1B-2F47-4C38-8BB9-1ADEBB4BF1CA}"/>
    <cellStyle name="60% - Accent3 2 2 6 3" xfId="20917" xr:uid="{1D656D70-5ACB-4B92-9537-401099C06217}"/>
    <cellStyle name="60% - Accent3 2 2 6_AVA DVA EL" xfId="20918" xr:uid="{3E897E58-F327-4232-9717-109013D8F3CC}"/>
    <cellStyle name="60% - Accent3 2 2 7" xfId="20919" xr:uid="{FFD90D92-BB5D-46CA-B36E-BCE0DE096853}"/>
    <cellStyle name="60% - Accent3 2 2_AVA DVA EL" xfId="20920" xr:uid="{DAC2E9C1-5660-4F6C-A3A6-B73320916698}"/>
    <cellStyle name="60% - Accent3 2 3" xfId="6114" xr:uid="{54CE7ABA-4E02-4F9A-AC15-76FE82688D5A}"/>
    <cellStyle name="60% - Accent3 2 3 2" xfId="6115" xr:uid="{0EE4536F-9AC9-47E1-A52B-DB4AE0A360CB}"/>
    <cellStyle name="60% - Accent3 2 3 2 2" xfId="20921" xr:uid="{D9E2DA2B-59F8-4203-AA7A-CF3C5E221024}"/>
    <cellStyle name="60% - Accent3 2 3 2 3" xfId="20922" xr:uid="{35427C99-E3D4-4A98-A4A3-694D8A5C5B93}"/>
    <cellStyle name="60% - Accent3 2 3 2_AVA DVA EL" xfId="20923" xr:uid="{9A8FB8C8-E808-4AE0-9FDC-A3994C2F657F}"/>
    <cellStyle name="60% - Accent3 2 3 3" xfId="6116" xr:uid="{A470D201-C9E2-4508-946F-9B5899EE3AA2}"/>
    <cellStyle name="60% - Accent3 2 3 4" xfId="6117" xr:uid="{0A7BCE5C-AD3E-40B5-96B1-64D919255D55}"/>
    <cellStyle name="60% - Accent3 2 3 5" xfId="6118" xr:uid="{74FC378C-FE9E-4056-AEA0-D9DE7AF94C8B}"/>
    <cellStyle name="60% - Accent3 2 3 6" xfId="41165" xr:uid="{A430C56D-204E-454E-BC28-4B9F9A7B44DC}"/>
    <cellStyle name="60% - Accent3 2 3_AVA DVA EL" xfId="20924" xr:uid="{2B37DFA3-8D93-466C-A10C-F426471FA3BF}"/>
    <cellStyle name="60% - Accent3 2 4" xfId="6119" xr:uid="{15A48A0A-149E-4092-A219-53E8FFA78663}"/>
    <cellStyle name="60% - Accent3 2 4 2" xfId="20925" xr:uid="{674E8714-F594-43EE-A8B7-107198020EB6}"/>
    <cellStyle name="60% - Accent3 2 4 3" xfId="20926" xr:uid="{437DEE7F-9C37-4EFF-9E1F-2E7E93B3D4A6}"/>
    <cellStyle name="60% - Accent3 2 4_AVA DVA EL" xfId="20927" xr:uid="{5D46B0FB-A495-4F1D-AA92-3B91E9E6E211}"/>
    <cellStyle name="60% - Accent3 2 5" xfId="20928" xr:uid="{FE9E02E6-6225-40B4-91F2-36B0DE27749E}"/>
    <cellStyle name="60% - Accent3 2 5 2" xfId="20929" xr:uid="{65C68598-95BC-4756-B9B6-30A0D6DC692C}"/>
    <cellStyle name="60% - Accent3 2 5 3" xfId="20930" xr:uid="{065D820C-6E6D-49D1-BC6C-7140149F3991}"/>
    <cellStyle name="60% - Accent3 2 5_AVA DVA EL" xfId="20931" xr:uid="{785B65DE-28DD-4114-8C3F-0638219595CC}"/>
    <cellStyle name="60% - Accent3 2 6" xfId="20932" xr:uid="{5117FBCD-CACD-465C-9F71-0FBBDEBF5C5B}"/>
    <cellStyle name="60% - Accent3 2 6 2" xfId="20933" xr:uid="{FD8758D9-905A-47E5-A6BD-793F0151DD9C}"/>
    <cellStyle name="60% - Accent3 2 6 3" xfId="20934" xr:uid="{20C805B5-D092-4C08-9252-2B44FF9B5D31}"/>
    <cellStyle name="60% - Accent3 2 6_AVA DVA EL" xfId="20935" xr:uid="{4134F3C8-E926-477D-8E91-1A0E940C1AC0}"/>
    <cellStyle name="60% - Accent3 2 7" xfId="20936" xr:uid="{3C8BE013-1157-460F-9D01-2C7D0CE6B232}"/>
    <cellStyle name="60% - Accent3 2 7 2" xfId="20937" xr:uid="{F66FB219-99AB-4E34-A8DE-2DA044FD7B07}"/>
    <cellStyle name="60% - Accent3 2 7 3" xfId="20938" xr:uid="{2789E8EC-0BF7-4C44-BD4E-09338E12AB5E}"/>
    <cellStyle name="60% - Accent3 2 7_AVA DVA EL" xfId="20939" xr:uid="{2ACD0656-0490-4472-AEB2-EDF0DB256F6A}"/>
    <cellStyle name="60% - Accent3 2 8" xfId="20940" xr:uid="{FACB2873-9FF2-4D92-9F60-491906178D2F}"/>
    <cellStyle name="60% - Accent3 2 9" xfId="41166" xr:uid="{7D1A3E6C-A17D-4211-B824-681199EA0925}"/>
    <cellStyle name="60% - Accent3 2_4Q16" xfId="20941" xr:uid="{317F5048-CCDA-483D-BA28-42879A935268}"/>
    <cellStyle name="60% - Accent3 3" xfId="6120" xr:uid="{576A93AA-0321-42E7-B28C-0EC8045FDAFE}"/>
    <cellStyle name="60% - Accent3 3 2" xfId="20942" xr:uid="{AC3BF0CB-E9A9-433E-BFC5-6D9B0C3A2AAE}"/>
    <cellStyle name="60% - Accent3 3 2 2" xfId="20943" xr:uid="{C1843877-E891-4406-B5EF-2A81F0467C19}"/>
    <cellStyle name="60% - Accent3 3 2 3" xfId="20944" xr:uid="{A05F2709-C9BE-4BBB-BC88-8D1C82DACB11}"/>
    <cellStyle name="60% - Accent3 3 2_AVA DVA EL" xfId="20945" xr:uid="{22A8DAC9-1282-4E71-B065-8E403C424AEF}"/>
    <cellStyle name="60% - Accent3 3 3" xfId="20946" xr:uid="{63DDE4D0-BC74-4FFE-A74C-876E035716E5}"/>
    <cellStyle name="60% - Accent3 3_AVA DVA EL" xfId="20947" xr:uid="{04C4B4A9-4E84-4E51-BC73-854B8DEE2122}"/>
    <cellStyle name="60% - Accent3 4" xfId="20948" xr:uid="{FFCF1448-F87A-40C2-9EEF-478DB088F6DD}"/>
    <cellStyle name="60% - Accent3 4 2" xfId="20949" xr:uid="{EFDD6439-3C4E-47F9-B1B0-B83ABD4A190D}"/>
    <cellStyle name="60% - Accent3 4 2 2" xfId="20950" xr:uid="{01E7CA01-A8FA-4E65-8F3F-CCA3587AFF7F}"/>
    <cellStyle name="60% - Accent3 4 2 3" xfId="20951" xr:uid="{ED1CAC55-5F80-4D56-BD06-E768E9B36C61}"/>
    <cellStyle name="60% - Accent3 4 2_AVA DVA EL" xfId="20952" xr:uid="{9CB7D207-4200-4CCE-A82A-CDB629EB51C8}"/>
    <cellStyle name="60% - Accent3 4 3" xfId="20953" xr:uid="{4391A244-2FD1-4D1B-A63F-16B45DDDB684}"/>
    <cellStyle name="60% - Accent3 4 3 2" xfId="20954" xr:uid="{6ED39C8F-DE1A-41CB-9E8E-F6F207A10B0C}"/>
    <cellStyle name="60% - Accent3 4 3 3" xfId="20955" xr:uid="{4EF21CFF-C73D-48EB-A306-3E3F2D6A4449}"/>
    <cellStyle name="60% - Accent3 4 3_AVA DVA EL" xfId="20956" xr:uid="{4EC921FB-8CF0-4461-A569-E40911D41C95}"/>
    <cellStyle name="60% - Accent3 4 4" xfId="20957" xr:uid="{6BAC585F-E6BF-4A50-8ADD-3AE49C7C4181}"/>
    <cellStyle name="60% - Accent3 4 4 2" xfId="20958" xr:uid="{EEF270CF-E9F2-49A4-9145-211E563971BC}"/>
    <cellStyle name="60% - Accent3 4 4 3" xfId="20959" xr:uid="{C38674CB-9B97-4DBE-870D-B1A206CDA738}"/>
    <cellStyle name="60% - Accent3 4 4_AVA DVA EL" xfId="20960" xr:uid="{D6F3AB70-F9EA-4EE5-9501-14438427F18C}"/>
    <cellStyle name="60% - Accent3 4 5" xfId="20961" xr:uid="{C33278FF-1659-4DC4-AB2B-8CAB3FDBEFC4}"/>
    <cellStyle name="60% - Accent3 4_AVA DVA EL" xfId="20962" xr:uid="{7BFB97E5-FED0-4C98-9C64-DA8EEA876DF2}"/>
    <cellStyle name="60% - Accent3 5" xfId="20963" xr:uid="{C5F34048-78C3-40D9-9D26-F6B63FE2F2B9}"/>
    <cellStyle name="60% - Accent3 5 2" xfId="20964" xr:uid="{670DA20D-B33B-4231-A475-717E52BB9ADD}"/>
    <cellStyle name="60% - Accent3 5 2 2" xfId="20965" xr:uid="{76656A23-E9C5-4ACD-A373-9EA1F668FCC6}"/>
    <cellStyle name="60% - Accent3 5 2 3" xfId="20966" xr:uid="{09153322-B28A-4CED-9BC0-3B2593E0B993}"/>
    <cellStyle name="60% - Accent3 5 2_AVA DVA EL" xfId="20967" xr:uid="{7A214862-723A-4ECC-B355-727D92A95683}"/>
    <cellStyle name="60% - Accent3 5 3" xfId="20968" xr:uid="{17E55A69-E154-4710-B300-13CD1696CEF2}"/>
    <cellStyle name="60% - Accent3 5_AVA DVA EL" xfId="20969" xr:uid="{D06284C0-0FC9-4FEF-8E25-FCE241DFA579}"/>
    <cellStyle name="60% - Accent3 6" xfId="20970" xr:uid="{88BE90FE-C3B6-4019-BAE3-AAE7A6953FE5}"/>
    <cellStyle name="60% - Accent3 6 2" xfId="20971" xr:uid="{62DB377A-912B-4DEA-A941-F0D576017EC7}"/>
    <cellStyle name="60% - Accent3 6 2 2" xfId="20972" xr:uid="{AA251A16-8CE0-42E5-8061-272C7D556B19}"/>
    <cellStyle name="60% - Accent3 6 2 3" xfId="20973" xr:uid="{A8EC9A50-1BEE-4AA2-8F57-6DD0D0AF9092}"/>
    <cellStyle name="60% - Accent3 6 2_AVA DVA EL" xfId="20974" xr:uid="{1FBD849E-0D61-44B6-AE3C-72D6DE7010CC}"/>
    <cellStyle name="60% - Accent3 6 3" xfId="20975" xr:uid="{2BC03F3C-898E-4E5D-8EB3-D76DA4C37EA7}"/>
    <cellStyle name="60% - Accent3 6_AVA DVA EL" xfId="20976" xr:uid="{9AA90033-1B8A-4C6D-A044-C1695ADC5AD3}"/>
    <cellStyle name="60% - Accent3 7" xfId="20977" xr:uid="{7374EAA0-89F9-4267-AB02-03151798C786}"/>
    <cellStyle name="60% - Accent3 7 2" xfId="20978" xr:uid="{734147F2-46F8-4961-8593-C5435776A934}"/>
    <cellStyle name="60% - Accent3 7 2 2" xfId="20979" xr:uid="{ECE209E1-AB98-47B8-A768-1DE4194F1DBB}"/>
    <cellStyle name="60% - Accent3 7 2 3" xfId="20980" xr:uid="{2B500566-31B4-44A8-A3C7-BEC99A660FC0}"/>
    <cellStyle name="60% - Accent3 7 2_AVA DVA EL" xfId="20981" xr:uid="{48BD8CBA-DC9B-4E93-8BB0-9E92689681BC}"/>
    <cellStyle name="60% - Accent3 7 3" xfId="20982" xr:uid="{842A03E7-3CF6-4797-873F-497DAAFB3DBB}"/>
    <cellStyle name="60% - Accent3 7_AVA DVA EL" xfId="20983" xr:uid="{1872C483-13DB-4101-A601-A36B7B18CC17}"/>
    <cellStyle name="60% - Accent3 8" xfId="20984" xr:uid="{41491B31-E3AA-4623-B57A-62327C1A3B45}"/>
    <cellStyle name="60% - Accent3 8 2" xfId="20985" xr:uid="{763E6962-F56C-4291-8481-84F936D49F66}"/>
    <cellStyle name="60% - Accent3 8 2 2" xfId="20986" xr:uid="{BC4F0392-2396-4EDE-B95C-374CF791B02A}"/>
    <cellStyle name="60% - Accent3 8 2 3" xfId="20987" xr:uid="{A6E2900C-9F5A-4136-9441-574A34D46F01}"/>
    <cellStyle name="60% - Accent3 8 2_AVA DVA EL" xfId="20988" xr:uid="{B3DF5BB5-8C26-4134-8CCE-DDF76DF8FD9F}"/>
    <cellStyle name="60% - Accent3 8 3" xfId="20989" xr:uid="{BCF75DC2-6C3E-4A5D-8BC6-AFD6B0F297AE}"/>
    <cellStyle name="60% - Accent3 8_AVA DVA EL" xfId="20990" xr:uid="{8C01000D-52E7-43C7-913D-D78A1D6987E8}"/>
    <cellStyle name="60% - Accent3 9" xfId="20991" xr:uid="{02CDE3BE-881C-4017-8349-BDB5B42A84A2}"/>
    <cellStyle name="60% - Accent3 9 2" xfId="20992" xr:uid="{A272C7EF-0484-4177-B978-A6F2E5B334F4}"/>
    <cellStyle name="60% - Accent3 9 2 2" xfId="20993" xr:uid="{A9172A1B-8B6D-49BF-AA44-128987A505FE}"/>
    <cellStyle name="60% - Accent3 9 2 3" xfId="20994" xr:uid="{BB2D9002-1EA4-4ED7-A79A-A1FA4A72E5F8}"/>
    <cellStyle name="60% - Accent3 9 2_AVA DVA EL" xfId="20995" xr:uid="{33B8A816-3D67-4FBA-8681-573CAD1C1623}"/>
    <cellStyle name="60% - Accent3 9 3" xfId="20996" xr:uid="{AEFA3D7C-20C2-4E0E-BC89-712A785662B2}"/>
    <cellStyle name="60% - Accent3 9_AVA DVA EL" xfId="20997" xr:uid="{3ACDBF66-40EC-4A2D-BE95-E2F066B8E09A}"/>
    <cellStyle name="60% - Accent3_4Q16" xfId="20998" xr:uid="{2433B8FD-EBF1-49FE-8E18-4F990849479F}"/>
    <cellStyle name="60% - Accent4" xfId="6121" xr:uid="{C55A2E9D-23BD-4282-98B0-E1BDD522B68E}"/>
    <cellStyle name="60% - Accent4 10" xfId="20999" xr:uid="{0B503AB9-1975-4033-8B14-751A8A7B1237}"/>
    <cellStyle name="60% - Accent4 10 2" xfId="21000" xr:uid="{FC062FDA-067C-4FF9-AD54-FC9F6A82AF0A}"/>
    <cellStyle name="60% - Accent4 10 3" xfId="21001" xr:uid="{87C11B88-A253-418D-9178-0A9E63A7B583}"/>
    <cellStyle name="60% - Accent4 10_AVA DVA EL" xfId="21002" xr:uid="{3F0177FF-3EF5-4129-9A90-5AEF91DA6869}"/>
    <cellStyle name="60% - Accent4 11" xfId="21003" xr:uid="{BCECF7A6-8B23-468F-B0AE-84AA055722E6}"/>
    <cellStyle name="60% - Accent4 11 2" xfId="21004" xr:uid="{9B3E4C3F-13F4-4BD2-917D-0C3FC4297B79}"/>
    <cellStyle name="60% - Accent4 11 3" xfId="21005" xr:uid="{825E10E4-F2EF-45A9-BE6B-6332D8AD3D38}"/>
    <cellStyle name="60% - Accent4 11_AVA DVA EL" xfId="21006" xr:uid="{3622D388-E7AE-45EC-A1D0-3EB878B82884}"/>
    <cellStyle name="60% - Accent4 12" xfId="21007" xr:uid="{2038E40E-BF1D-4CB3-BD26-8D080655C296}"/>
    <cellStyle name="60% - Accent4 12 2" xfId="21008" xr:uid="{AD6B2643-2120-4BE6-9DF3-5E3CFA1DB452}"/>
    <cellStyle name="60% - Accent4 12 3" xfId="21009" xr:uid="{11422E4C-68C1-4EA7-B7EA-ADEF74E8135E}"/>
    <cellStyle name="60% - Accent4 12_AVA DVA EL" xfId="21010" xr:uid="{5796953E-9DD4-4A56-9543-89E4596D31DE}"/>
    <cellStyle name="60% - Accent4 13" xfId="21011" xr:uid="{1FF804FB-759D-410E-B6DE-2D7E273C6B7B}"/>
    <cellStyle name="60% - Accent4 13 2" xfId="21012" xr:uid="{ECE0A3DB-3816-4E07-AE12-0481A7178298}"/>
    <cellStyle name="60% - Accent4 13 3" xfId="21013" xr:uid="{64215B75-AFD5-46B9-BD51-5189E488A036}"/>
    <cellStyle name="60% - Accent4 13_AVA DVA EL" xfId="21014" xr:uid="{FBD6D3E4-51C7-4A20-A89B-23CA5F1C5D93}"/>
    <cellStyle name="60% - Accent4 15" xfId="42582" xr:uid="{96370973-F772-4310-9009-A0E2545D4BB3}"/>
    <cellStyle name="60% - Accent4 16" xfId="42624" xr:uid="{B707295F-7C46-4E35-B2F5-D44659EBC565}"/>
    <cellStyle name="60% - Accent4 17" xfId="42662" xr:uid="{1BCBEDDD-63AE-45D2-9EAA-C0D07F5F71A2}"/>
    <cellStyle name="60% - Accent4 2" xfId="6122" xr:uid="{D012446E-87A8-43CD-9D4C-51858C83A4DF}"/>
    <cellStyle name="60% - Accent4 2 2" xfId="6123" xr:uid="{3DE25A13-E324-4D11-A320-B9479627C827}"/>
    <cellStyle name="60% - Accent4 2 2 2" xfId="21015" xr:uid="{103C237C-C612-4170-B2BA-B9C46D1ABD37}"/>
    <cellStyle name="60% - Accent4 2 2 2 2" xfId="21016" xr:uid="{E7AF8940-01E3-4DCA-97C3-FAD9AC988726}"/>
    <cellStyle name="60% - Accent4 2 2 2 3" xfId="21017" xr:uid="{7EE9D19E-D9F4-4D78-961D-2B5B8C17861E}"/>
    <cellStyle name="60% - Accent4 2 2 2_AVA DVA EL" xfId="21018" xr:uid="{D0AF9B96-C782-4187-AAD0-A3451979E8F1}"/>
    <cellStyle name="60% - Accent4 2 2 3" xfId="21019" xr:uid="{D3C83C51-8F2E-459E-AED0-BC816B6FC538}"/>
    <cellStyle name="60% - Accent4 2 2 3 2" xfId="21020" xr:uid="{D7E28602-22B6-40E1-B6FA-11EF4DB93166}"/>
    <cellStyle name="60% - Accent4 2 2 3 3" xfId="21021" xr:uid="{368809F6-82AA-4447-A476-6D48F108577B}"/>
    <cellStyle name="60% - Accent4 2 2 3_AVA DVA EL" xfId="21022" xr:uid="{A97E61F3-DB3B-4AD5-8FCA-E3E24A62150F}"/>
    <cellStyle name="60% - Accent4 2 2 4" xfId="21023" xr:uid="{4046D9DF-6B7B-4504-8406-AA06D936D469}"/>
    <cellStyle name="60% - Accent4 2 2 4 2" xfId="21024" xr:uid="{691C7B1B-03D6-420E-A9DE-1BD56B05ACB5}"/>
    <cellStyle name="60% - Accent4 2 2 4 3" xfId="21025" xr:uid="{3EE2495E-C5A0-4EE1-99AC-B4B310F1D19B}"/>
    <cellStyle name="60% - Accent4 2 2 4_AVA DVA EL" xfId="21026" xr:uid="{8E6FD0B5-CAD1-48B1-9A81-10C571690B87}"/>
    <cellStyle name="60% - Accent4 2 2 5" xfId="21027" xr:uid="{3143F5D1-94B8-4B24-B106-8B98CD0B0876}"/>
    <cellStyle name="60% - Accent4 2 2 5 2" xfId="21028" xr:uid="{991FD971-1530-464F-AC96-86970BB8CBC2}"/>
    <cellStyle name="60% - Accent4 2 2 5 3" xfId="21029" xr:uid="{CE4778D8-3C58-4E8E-A969-77D1B1C4B6AF}"/>
    <cellStyle name="60% - Accent4 2 2 5_AVA DVA EL" xfId="21030" xr:uid="{CA36D3CC-1093-4FA9-8D28-6A7E899D750F}"/>
    <cellStyle name="60% - Accent4 2 2 6" xfId="21031" xr:uid="{F4EFB342-C6C9-461B-93ED-67F8A9EAB274}"/>
    <cellStyle name="60% - Accent4 2 2 6 2" xfId="21032" xr:uid="{1038F624-3246-4955-99D5-B0B64500733B}"/>
    <cellStyle name="60% - Accent4 2 2 6 3" xfId="21033" xr:uid="{F6F3C2FC-5BB2-4721-9105-D713A456D334}"/>
    <cellStyle name="60% - Accent4 2 2 6_AVA DVA EL" xfId="21034" xr:uid="{DFDC92D0-14B3-41BC-A85B-C2C8874D1C6E}"/>
    <cellStyle name="60% - Accent4 2 2 7" xfId="21035" xr:uid="{5EC4C8CA-BFD1-460C-AAD8-6A13062A6B28}"/>
    <cellStyle name="60% - Accent4 2 2_AVA DVA EL" xfId="21036" xr:uid="{462FA2D4-42E6-4539-9326-952A7050AC5B}"/>
    <cellStyle name="60% - Accent4 2 3" xfId="6124" xr:uid="{ED49DFE5-F552-4160-81AA-F7AD77615E34}"/>
    <cellStyle name="60% - Accent4 2 3 2" xfId="6125" xr:uid="{D8C75563-077E-4B30-9C43-271780B3316D}"/>
    <cellStyle name="60% - Accent4 2 3 2 2" xfId="21037" xr:uid="{540E74EC-07B4-48B4-BD04-17D58CECD2D9}"/>
    <cellStyle name="60% - Accent4 2 3 2 3" xfId="21038" xr:uid="{6E957C27-E81A-4E5A-B010-0BBDAAF6F2E0}"/>
    <cellStyle name="60% - Accent4 2 3 2_AVA DVA EL" xfId="21039" xr:uid="{A8CE9EBD-F43C-4600-8FCA-6B50688F41D6}"/>
    <cellStyle name="60% - Accent4 2 3 3" xfId="6126" xr:uid="{9D5FD3DC-9D6C-4E40-9AC0-DF4D50BF16E1}"/>
    <cellStyle name="60% - Accent4 2 3 4" xfId="6127" xr:uid="{36C037AC-44F1-4306-85EE-AE7FB5D654CC}"/>
    <cellStyle name="60% - Accent4 2 3 5" xfId="6128" xr:uid="{BFCD5AC0-D414-4A77-9352-284685212D58}"/>
    <cellStyle name="60% - Accent4 2 3 6" xfId="41167" xr:uid="{F47C3740-6F50-476C-8E22-68C389558393}"/>
    <cellStyle name="60% - Accent4 2 3_AVA DVA EL" xfId="21040" xr:uid="{A10D4A6E-BB37-402B-8A77-8CA4ECB8F16B}"/>
    <cellStyle name="60% - Accent4 2 4" xfId="6129" xr:uid="{5AE52D25-ED42-4EAC-80AF-0EFE68505385}"/>
    <cellStyle name="60% - Accent4 2 4 2" xfId="21041" xr:uid="{97A3CFF3-21CA-4821-9051-EE70FE82EF90}"/>
    <cellStyle name="60% - Accent4 2 4 3" xfId="21042" xr:uid="{B5762C61-D738-4A42-A89C-E81F49EC957D}"/>
    <cellStyle name="60% - Accent4 2 4_AVA DVA EL" xfId="21043" xr:uid="{4FCD6A9D-AC23-45B0-A0C9-5556487D2CB2}"/>
    <cellStyle name="60% - Accent4 2 5" xfId="21044" xr:uid="{8B8EAF6A-BD81-475C-A6F6-4FA544C4AB03}"/>
    <cellStyle name="60% - Accent4 2 5 2" xfId="21045" xr:uid="{6CB0ED5D-BBF0-4939-B4CE-7F5E76675D99}"/>
    <cellStyle name="60% - Accent4 2 5 3" xfId="21046" xr:uid="{A37F100E-3ED4-4FDF-A9AB-789559FA7FE0}"/>
    <cellStyle name="60% - Accent4 2 5_AVA DVA EL" xfId="21047" xr:uid="{FA72CDC5-CBD1-47A1-9F15-5F3C20A7D6F7}"/>
    <cellStyle name="60% - Accent4 2 6" xfId="21048" xr:uid="{8A3B6628-BFA3-48B7-9240-97FDE53100C1}"/>
    <cellStyle name="60% - Accent4 2 6 2" xfId="21049" xr:uid="{6D71A41B-26A6-4650-BC80-775F6E976CF4}"/>
    <cellStyle name="60% - Accent4 2 6 3" xfId="21050" xr:uid="{D9269492-DFFC-4DA4-B92A-36588AEFFBA2}"/>
    <cellStyle name="60% - Accent4 2 6_AVA DVA EL" xfId="21051" xr:uid="{B4E58C8A-2414-48E2-AD08-FD1B5F0E4FA9}"/>
    <cellStyle name="60% - Accent4 2 7" xfId="21052" xr:uid="{3B4A9B53-B984-4CFB-86B0-08D056C9BF31}"/>
    <cellStyle name="60% - Accent4 2 7 2" xfId="21053" xr:uid="{6015BB48-853E-4A02-80C8-77929AE0D62D}"/>
    <cellStyle name="60% - Accent4 2 7 3" xfId="21054" xr:uid="{8163ADCF-6C51-48F3-8A42-0CE6F6786E4F}"/>
    <cellStyle name="60% - Accent4 2 7_AVA DVA EL" xfId="21055" xr:uid="{6F5613AC-2541-4A35-8BE6-21239CA30BE0}"/>
    <cellStyle name="60% - Accent4 2 8" xfId="21056" xr:uid="{88B34630-782A-40D7-BFBF-15C3B0C41158}"/>
    <cellStyle name="60% - Accent4 2 9" xfId="41168" xr:uid="{158E7D99-9CB1-4E63-8926-5D8222B2F679}"/>
    <cellStyle name="60% - Accent4 2_4Q16" xfId="21057" xr:uid="{EF95441E-0584-4836-A1C9-F492B50080DF}"/>
    <cellStyle name="60% - Accent4 3" xfId="6130" xr:uid="{4E876EA5-04E2-4A90-A3ED-A50CE91454B4}"/>
    <cellStyle name="60% - Accent4 3 2" xfId="21058" xr:uid="{56E6E913-A79A-469C-A540-05BE16F3A540}"/>
    <cellStyle name="60% - Accent4 3 2 2" xfId="21059" xr:uid="{39DDD5A1-AE57-4127-9EE3-6EB2C033F890}"/>
    <cellStyle name="60% - Accent4 3 2 3" xfId="21060" xr:uid="{8EB93AE5-52D0-4F1B-A170-2C9589833B3B}"/>
    <cellStyle name="60% - Accent4 3 2_AVA DVA EL" xfId="21061" xr:uid="{FC476A40-5E0E-43DA-8259-5201ED0957A7}"/>
    <cellStyle name="60% - Accent4 3 3" xfId="21062" xr:uid="{0C38B64A-DD2A-4EDA-B681-188856413DED}"/>
    <cellStyle name="60% - Accent4 3_AVA DVA EL" xfId="21063" xr:uid="{2C3D5620-B28A-4B3E-B027-25E795F71E3D}"/>
    <cellStyle name="60% - Accent4 4" xfId="21064" xr:uid="{5EEA13D1-3A35-4643-A1C7-AB1DEA80D4C6}"/>
    <cellStyle name="60% - Accent4 4 2" xfId="21065" xr:uid="{802BB412-110D-4E08-A3E0-CAEEA81BEB83}"/>
    <cellStyle name="60% - Accent4 4 2 2" xfId="21066" xr:uid="{E28022C9-31E4-4DAC-9A2F-2C37587EB01B}"/>
    <cellStyle name="60% - Accent4 4 2 3" xfId="21067" xr:uid="{06D5E821-B125-4088-84DE-6CB4919B4025}"/>
    <cellStyle name="60% - Accent4 4 2_AVA DVA EL" xfId="21068" xr:uid="{833417A0-9CE7-4F87-BE59-DCEA4002AF24}"/>
    <cellStyle name="60% - Accent4 4 3" xfId="21069" xr:uid="{CCB9CDC0-2530-46AB-8AD6-FCDAD4DB518D}"/>
    <cellStyle name="60% - Accent4 4 3 2" xfId="21070" xr:uid="{764FE682-AB03-4D02-9873-133439FE98D6}"/>
    <cellStyle name="60% - Accent4 4 3 3" xfId="21071" xr:uid="{C5087A04-0692-4914-92B9-0E756708C825}"/>
    <cellStyle name="60% - Accent4 4 3_AVA DVA EL" xfId="21072" xr:uid="{1DF0986B-110B-4D81-9A30-8219A34E21A7}"/>
    <cellStyle name="60% - Accent4 4 4" xfId="21073" xr:uid="{E70C4214-158A-42E9-8C98-3D880A37680B}"/>
    <cellStyle name="60% - Accent4 4 4 2" xfId="21074" xr:uid="{22EBB485-DBBE-472B-9551-BF5839F214EE}"/>
    <cellStyle name="60% - Accent4 4 4 3" xfId="21075" xr:uid="{002AF522-CD57-453F-8095-2D5A8330BDBB}"/>
    <cellStyle name="60% - Accent4 4 4_AVA DVA EL" xfId="21076" xr:uid="{CC34B935-ACAE-4C88-9DC0-D9CA350834C9}"/>
    <cellStyle name="60% - Accent4 4 5" xfId="21077" xr:uid="{EEF1C549-DE70-4D4C-9DCA-82CD1F456E41}"/>
    <cellStyle name="60% - Accent4 4_AVA DVA EL" xfId="21078" xr:uid="{6FA77C72-B984-44D2-8321-EC8A52A50F7C}"/>
    <cellStyle name="60% - Accent4 5" xfId="21079" xr:uid="{2B30C6A6-07A0-4BA8-9D0E-88B2F5142E97}"/>
    <cellStyle name="60% - Accent4 5 2" xfId="21080" xr:uid="{81BC87F0-1AD3-4439-A188-E9F074864407}"/>
    <cellStyle name="60% - Accent4 5 2 2" xfId="21081" xr:uid="{CAAE25BB-06D0-474E-B69A-F362E3FDDC04}"/>
    <cellStyle name="60% - Accent4 5 2 3" xfId="21082" xr:uid="{D4A813C7-3C3F-4898-839E-8A8ECE2C348A}"/>
    <cellStyle name="60% - Accent4 5 2_AVA DVA EL" xfId="21083" xr:uid="{36323221-CBAC-4E6C-8DC7-C97636F3A64F}"/>
    <cellStyle name="60% - Accent4 5 3" xfId="21084" xr:uid="{513D8557-5267-4B5E-92D9-EC5CE25833E1}"/>
    <cellStyle name="60% - Accent4 5_AVA DVA EL" xfId="21085" xr:uid="{22A271B6-17CA-4F96-BF39-8A52E7BCC907}"/>
    <cellStyle name="60% - Accent4 6" xfId="21086" xr:uid="{7CAD673F-12F7-4BEE-8BD7-E5FFB904A1A6}"/>
    <cellStyle name="60% - Accent4 6 2" xfId="21087" xr:uid="{19E6E2B2-6240-4A28-BDAE-008F0EA3675B}"/>
    <cellStyle name="60% - Accent4 6 2 2" xfId="21088" xr:uid="{619B0043-7112-4692-A5B7-CE1DDF6C0C69}"/>
    <cellStyle name="60% - Accent4 6 2 3" xfId="21089" xr:uid="{297E9D82-CA6A-4592-BABD-BDCA7061361C}"/>
    <cellStyle name="60% - Accent4 6 2_AVA DVA EL" xfId="21090" xr:uid="{ECCE2077-81BC-47D3-A2B5-8E270DABA438}"/>
    <cellStyle name="60% - Accent4 6 3" xfId="21091" xr:uid="{42D49EAD-078B-40AF-81C6-BC7A2FBFA6F4}"/>
    <cellStyle name="60% - Accent4 6_AVA DVA EL" xfId="21092" xr:uid="{86B300DB-A7F9-4255-9F6F-54BCC2BF4A0E}"/>
    <cellStyle name="60% - Accent4 7" xfId="21093" xr:uid="{D9A17BC8-EEE6-46CC-8F12-A9724C0AA3A2}"/>
    <cellStyle name="60% - Accent4 7 2" xfId="21094" xr:uid="{F4AE831D-4DD0-41F1-A8A0-4B7671CA1C35}"/>
    <cellStyle name="60% - Accent4 7 2 2" xfId="21095" xr:uid="{0FAA5D3E-E1AC-4949-8805-EAB68B7BFC28}"/>
    <cellStyle name="60% - Accent4 7 2 3" xfId="21096" xr:uid="{7D5E1097-170D-4C14-9F6B-248C2D68547A}"/>
    <cellStyle name="60% - Accent4 7 2_AVA DVA EL" xfId="21097" xr:uid="{5D772E86-BE56-427F-986C-B26ABA74424C}"/>
    <cellStyle name="60% - Accent4 7 3" xfId="21098" xr:uid="{0A00A0B8-AAF6-435C-B862-65D99472A399}"/>
    <cellStyle name="60% - Accent4 7_AVA DVA EL" xfId="21099" xr:uid="{07158FB1-CCCC-4918-94CF-F63134613D6D}"/>
    <cellStyle name="60% - Accent4 8" xfId="21100" xr:uid="{2870C27C-69B8-43EE-8191-29D6C4708AF8}"/>
    <cellStyle name="60% - Accent4 8 2" xfId="21101" xr:uid="{913B0A2E-9ED6-4E20-8AC6-36CF2F0F5906}"/>
    <cellStyle name="60% - Accent4 8 2 2" xfId="21102" xr:uid="{6848227C-3B4A-43C8-9FE6-5C6CECA7A40C}"/>
    <cellStyle name="60% - Accent4 8 2 3" xfId="21103" xr:uid="{40B83202-77A0-4583-ADA5-0412BF73E847}"/>
    <cellStyle name="60% - Accent4 8 2_AVA DVA EL" xfId="21104" xr:uid="{FB2FF191-A691-45AE-8F88-2C773EAEDBA4}"/>
    <cellStyle name="60% - Accent4 8 3" xfId="21105" xr:uid="{844758C0-2598-416A-BD8E-F972AEC8686E}"/>
    <cellStyle name="60% - Accent4 8_AVA DVA EL" xfId="21106" xr:uid="{7903D93A-73DB-4BB6-989A-86FB8A0094F0}"/>
    <cellStyle name="60% - Accent4 9" xfId="21107" xr:uid="{5DFCAD85-6E05-4C0A-9298-3BEDC278A4C7}"/>
    <cellStyle name="60% - Accent4 9 2" xfId="21108" xr:uid="{C449290D-0448-45FE-AAD3-575243D81DCC}"/>
    <cellStyle name="60% - Accent4 9 2 2" xfId="21109" xr:uid="{72ADA616-56E7-43BF-9D93-21645020D393}"/>
    <cellStyle name="60% - Accent4 9 2 3" xfId="21110" xr:uid="{066CE138-F2C8-4D0A-8A5F-4BE191819B0B}"/>
    <cellStyle name="60% - Accent4 9 2_AVA DVA EL" xfId="21111" xr:uid="{804A26D7-B98E-4BB8-87FB-8EF02C689287}"/>
    <cellStyle name="60% - Accent4 9 3" xfId="21112" xr:uid="{57D48AF0-4792-4449-AB94-56C76B3B0DD9}"/>
    <cellStyle name="60% - Accent4 9_AVA DVA EL" xfId="21113" xr:uid="{1F585E15-F935-4DF1-84B9-BAC45BF80859}"/>
    <cellStyle name="60% - Accent4_4Q16" xfId="21114" xr:uid="{EA37C3FB-49CB-4D89-9B17-72B3F1366C35}"/>
    <cellStyle name="60% - Accent5" xfId="6131" xr:uid="{3CCFB6C1-97DC-45F3-9610-90D216C26B0B}"/>
    <cellStyle name="60% - Accent5 2" xfId="6132" xr:uid="{374840AB-671E-479F-B626-C9CD8673536E}"/>
    <cellStyle name="60% - Accent5 2 2" xfId="6133" xr:uid="{41BEF555-D557-4A5C-9076-2119F4D06257}"/>
    <cellStyle name="60% - Accent5 2 2 2" xfId="21115" xr:uid="{6512A81E-E873-4586-BA04-22B07AC80CB4}"/>
    <cellStyle name="60% - Accent5 2 2 2 2" xfId="21116" xr:uid="{E053E62F-6A33-4D93-8B8C-9A96F0814993}"/>
    <cellStyle name="60% - Accent5 2 2 2 3" xfId="21117" xr:uid="{69064B41-B775-4FA2-B3EC-F31855684AD6}"/>
    <cellStyle name="60% - Accent5 2 2 2_AVA DVA EL" xfId="21118" xr:uid="{E5F37E0F-2D49-4CEB-8A9D-0BD53AC9FB50}"/>
    <cellStyle name="60% - Accent5 2 2 3" xfId="21119" xr:uid="{7DC6DEC3-C43A-4FAE-BA24-B20AB69B3B6D}"/>
    <cellStyle name="60% - Accent5 2 2 3 2" xfId="21120" xr:uid="{8D2F86FB-B362-4FFA-AF23-1A5380547A3D}"/>
    <cellStyle name="60% - Accent5 2 2 3 3" xfId="21121" xr:uid="{BB013371-C346-40B4-8993-2BB112D7CD76}"/>
    <cellStyle name="60% - Accent5 2 2 3_AVA DVA EL" xfId="21122" xr:uid="{BD8F24FB-73F6-40AF-9756-BE644021205D}"/>
    <cellStyle name="60% - Accent5 2 2 4" xfId="21123" xr:uid="{3211AD0E-6B0B-4525-B822-A91BAD2F45DC}"/>
    <cellStyle name="60% - Accent5 2 2 4 2" xfId="21124" xr:uid="{7B109927-4CEE-4741-BCC6-83834D59E000}"/>
    <cellStyle name="60% - Accent5 2 2 4 3" xfId="21125" xr:uid="{27C76E7E-0EA2-415C-AA58-7C4E80EB66E0}"/>
    <cellStyle name="60% - Accent5 2 2 4_AVA DVA EL" xfId="21126" xr:uid="{A3F41C5D-D1B5-45DF-902C-08144654DDF6}"/>
    <cellStyle name="60% - Accent5 2 2 5" xfId="21127" xr:uid="{85706DDF-6B73-4392-B85B-D017EEA49BC6}"/>
    <cellStyle name="60% - Accent5 2 2 5 2" xfId="21128" xr:uid="{14FFEA1B-249C-431E-9637-57C6E6D539C4}"/>
    <cellStyle name="60% - Accent5 2 2 5 3" xfId="21129" xr:uid="{B5A3BCA2-46D8-491B-85E4-ADB9790FF85B}"/>
    <cellStyle name="60% - Accent5 2 2 5_AVA DVA EL" xfId="21130" xr:uid="{9AAE7DAF-EA28-40A2-9B6A-6DB4EA97CDA7}"/>
    <cellStyle name="60% - Accent5 2 2 6" xfId="21131" xr:uid="{A65CB8F6-6E0F-41E7-9DBC-266FE75D823A}"/>
    <cellStyle name="60% - Accent5 2 2 6 2" xfId="21132" xr:uid="{AB7B9284-4C57-42A9-9623-06E98AB3DEAB}"/>
    <cellStyle name="60% - Accent5 2 2 6 3" xfId="21133" xr:uid="{8AE12D6B-EEBE-4174-913F-32C97085C8F4}"/>
    <cellStyle name="60% - Accent5 2 2 6_AVA DVA EL" xfId="21134" xr:uid="{738CD8AB-C657-47A0-9816-ACACD9704DA3}"/>
    <cellStyle name="60% - Accent5 2 2 7" xfId="21135" xr:uid="{73D9AABB-7815-46F2-A8F7-EF67FC6AECDC}"/>
    <cellStyle name="60% - Accent5 2 2_AVA DVA EL" xfId="21136" xr:uid="{3BD2724A-F8FC-439C-91F3-30AD1054D402}"/>
    <cellStyle name="60% - Accent5 2 3" xfId="21137" xr:uid="{8516556C-A99A-4D1A-8BB8-32819A8FE53E}"/>
    <cellStyle name="60% - Accent5 2 3 2" xfId="21138" xr:uid="{CC8FD3D9-667A-4416-9673-354ACB83E37E}"/>
    <cellStyle name="60% - Accent5 2 3 3" xfId="21139" xr:uid="{E0F7331D-0268-4AFB-B882-292BCF7F3634}"/>
    <cellStyle name="60% - Accent5 2 3_AVA DVA EL" xfId="21140" xr:uid="{9ACE5B2F-8520-4830-9DC7-EF6DCBCE3BAC}"/>
    <cellStyle name="60% - Accent5 2 4" xfId="21141" xr:uid="{74F68C5D-3501-4326-AA0E-ADE2E1842070}"/>
    <cellStyle name="60% - Accent5 2 4 2" xfId="21142" xr:uid="{DA6F0739-28C3-449C-BE62-22F22B23613B}"/>
    <cellStyle name="60% - Accent5 2 4 3" xfId="21143" xr:uid="{AD4790BA-459E-48C0-8208-48994C456925}"/>
    <cellStyle name="60% - Accent5 2 4_AVA DVA EL" xfId="21144" xr:uid="{55897C2E-D64B-4BAB-95B0-A10B49442F85}"/>
    <cellStyle name="60% - Accent5 2 5" xfId="21145" xr:uid="{E5606723-A255-4E74-B788-8D16E100FA89}"/>
    <cellStyle name="60% - Accent5 2 5 2" xfId="21146" xr:uid="{2AD95017-DF17-4F45-AB8B-A42853955FFB}"/>
    <cellStyle name="60% - Accent5 2 5 3" xfId="21147" xr:uid="{A3AD84A1-AABF-495F-9F28-AAE704448409}"/>
    <cellStyle name="60% - Accent5 2 5_AVA DVA EL" xfId="21148" xr:uid="{B89FF8A4-8BC5-4BF8-9FA1-9C7A4EC2B2E2}"/>
    <cellStyle name="60% - Accent5 2 6" xfId="21149" xr:uid="{561694C7-6A21-4C16-8725-CA8D689DB7F1}"/>
    <cellStyle name="60% - Accent5 2 6 2" xfId="21150" xr:uid="{B16D18C0-EE70-486E-A4A1-250C41EAF8F9}"/>
    <cellStyle name="60% - Accent5 2 6 3" xfId="21151" xr:uid="{C7AB67D8-A0BD-4A19-A56E-1332B9C79A87}"/>
    <cellStyle name="60% - Accent5 2 6_AVA DVA EL" xfId="21152" xr:uid="{7CE4C9E9-F19E-4A35-B324-ADCF6AA20C5C}"/>
    <cellStyle name="60% - Accent5 2 7" xfId="21153" xr:uid="{437A2A8F-8FF2-4C4E-81D1-A39B33105FB2}"/>
    <cellStyle name="60% - Accent5 2 7 2" xfId="21154" xr:uid="{FC544AFF-751E-4317-89BD-320E5CAF9E8E}"/>
    <cellStyle name="60% - Accent5 2 7 3" xfId="21155" xr:uid="{5EFE644E-459D-45D3-9B9E-A25EEF9D7F12}"/>
    <cellStyle name="60% - Accent5 2 7_AVA DVA EL" xfId="21156" xr:uid="{D9054867-4A42-453B-908A-1C5D4FBB437B}"/>
    <cellStyle name="60% - Accent5 2 8" xfId="21157" xr:uid="{B114A440-440F-4FAD-BDBB-05ECE45D0ACA}"/>
    <cellStyle name="60% - Accent5 2_4Q16" xfId="21158" xr:uid="{3E8D63C8-DC5A-467F-9320-7289267CB883}"/>
    <cellStyle name="60% - Accent5 3" xfId="6134" xr:uid="{6977E24A-380A-4871-8A9A-9FC8C0462449}"/>
    <cellStyle name="60% - Accent5 3 2" xfId="21159" xr:uid="{A7D97D61-88B9-45D4-B599-96B75AB8AC32}"/>
    <cellStyle name="60% - Accent5 3 2 2" xfId="21160" xr:uid="{15613BD7-B74E-4708-877A-1494FA6724B9}"/>
    <cellStyle name="60% - Accent5 3 2 3" xfId="21161" xr:uid="{7AA9AC93-9B66-433D-9D4F-DE5DAA660BA6}"/>
    <cellStyle name="60% - Accent5 3 2_AVA DVA EL" xfId="21162" xr:uid="{202BA5AB-1F5B-4181-A08D-E2631CD16352}"/>
    <cellStyle name="60% - Accent5 3 3" xfId="21163" xr:uid="{44B61798-2F21-4248-9BC4-337DF92A35E5}"/>
    <cellStyle name="60% - Accent5 3_AVA DVA EL" xfId="21164" xr:uid="{97D4E3DC-92F8-4DCF-AD12-492086DA5D78}"/>
    <cellStyle name="60% - Accent5 4" xfId="21165" xr:uid="{D6CBF795-D351-4766-9557-0008F36BE4EF}"/>
    <cellStyle name="60% - Accent5 4 2" xfId="21166" xr:uid="{67F23F46-B32B-48BA-A5B7-114FCBECBC05}"/>
    <cellStyle name="60% - Accent5 4 2 2" xfId="21167" xr:uid="{54AFFAD8-63B5-481B-8A23-7559C97A1EDA}"/>
    <cellStyle name="60% - Accent5 4 2 3" xfId="21168" xr:uid="{1CB2A157-15F1-41F8-9BB4-9DB4CEEA0C24}"/>
    <cellStyle name="60% - Accent5 4 2_AVA DVA EL" xfId="21169" xr:uid="{033EED55-78BC-42D9-BB62-C8D7D1EBCFE8}"/>
    <cellStyle name="60% - Accent5 4 3" xfId="21170" xr:uid="{49D941B3-E46E-4F15-81FE-475872CC66BF}"/>
    <cellStyle name="60% - Accent5 4 3 2" xfId="21171" xr:uid="{09F12A70-AE84-40FE-AAF0-9A31763C8CEF}"/>
    <cellStyle name="60% - Accent5 4 3 3" xfId="21172" xr:uid="{E627BAD8-E64E-499F-BE58-5480E3AE07EC}"/>
    <cellStyle name="60% - Accent5 4 3_AVA DVA EL" xfId="21173" xr:uid="{D91F7646-8A96-4BDE-A07C-62282ECE300C}"/>
    <cellStyle name="60% - Accent5 4 4" xfId="21174" xr:uid="{4556D837-8A67-4340-8163-868506B7B675}"/>
    <cellStyle name="60% - Accent5 4 4 2" xfId="21175" xr:uid="{5BF3805A-DFA9-4ECD-958E-CE97389BBB24}"/>
    <cellStyle name="60% - Accent5 4 4 3" xfId="21176" xr:uid="{D869A53E-2FB1-46AD-871E-018640EEB5AE}"/>
    <cellStyle name="60% - Accent5 4 4_AVA DVA EL" xfId="21177" xr:uid="{189854F0-ACA9-42EB-A63C-96B2AA8D7B97}"/>
    <cellStyle name="60% - Accent5 4 5" xfId="21178" xr:uid="{E828D09C-EA6F-4B2C-B09E-D1A7AB576140}"/>
    <cellStyle name="60% - Accent5 4_AVA DVA EL" xfId="21179" xr:uid="{F89523DD-BAD7-4C50-BC45-368C110AD19B}"/>
    <cellStyle name="60% - Accent5 5" xfId="21180" xr:uid="{7C05B0DC-EB04-4852-85D0-30DC025268C7}"/>
    <cellStyle name="60% - Accent5 5 2" xfId="21181" xr:uid="{BB22FA47-F886-4B96-AFA0-21EDC394CF68}"/>
    <cellStyle name="60% - Accent5 5 2 2" xfId="21182" xr:uid="{7EAACF08-8627-4FEF-91E0-25B2F5023C44}"/>
    <cellStyle name="60% - Accent5 5 2 3" xfId="21183" xr:uid="{F081C9FA-DE73-4511-9AD6-4637FE92FE66}"/>
    <cellStyle name="60% - Accent5 5 2_AVA DVA EL" xfId="21184" xr:uid="{A0966078-7368-4E1D-ABE2-E332E286C5EB}"/>
    <cellStyle name="60% - Accent5 5 3" xfId="21185" xr:uid="{8D7B1DC8-2CF5-42AF-B850-7E99576BDF45}"/>
    <cellStyle name="60% - Accent5 5_AVA DVA EL" xfId="21186" xr:uid="{4F5141F7-AE77-458E-BEC6-A0F71B2A0C67}"/>
    <cellStyle name="60% - Accent5 6" xfId="21187" xr:uid="{2418B862-ACED-4F4F-A005-7931CFA82EBD}"/>
    <cellStyle name="60% - Accent5 6 2" xfId="21188" xr:uid="{86C4186B-CEB6-4F13-A1D5-CB262F3C33CC}"/>
    <cellStyle name="60% - Accent5 6 2 2" xfId="21189" xr:uid="{306ADE21-CFDE-4B6A-A057-0FB0B52703EA}"/>
    <cellStyle name="60% - Accent5 6 2 3" xfId="21190" xr:uid="{C75D0252-47C6-4AE4-A292-5FC93FDEFF54}"/>
    <cellStyle name="60% - Accent5 6 2_AVA DVA EL" xfId="21191" xr:uid="{525AE9F0-36DF-46BD-AA9B-01616852CCAD}"/>
    <cellStyle name="60% - Accent5 6 3" xfId="21192" xr:uid="{678B580B-C0A5-4D37-8D22-1A338305E5AD}"/>
    <cellStyle name="60% - Accent5 6_AVA DVA EL" xfId="21193" xr:uid="{FFF49E23-2D2E-445B-AD4A-193CB44673EC}"/>
    <cellStyle name="60% - Accent5 7" xfId="21194" xr:uid="{335185CB-E1E8-468A-90EA-1D73244686CB}"/>
    <cellStyle name="60% - Accent5 7 2" xfId="21195" xr:uid="{CC28C4F9-E31B-491A-AA62-197182E8BA93}"/>
    <cellStyle name="60% - Accent5 7_AVA DVA EL" xfId="21196" xr:uid="{3C552164-92A6-4575-934D-23A2E75240E3}"/>
    <cellStyle name="60% - Accent5 8" xfId="21197" xr:uid="{A3CA34D4-5324-491A-B1E2-8CE61BD759A2}"/>
    <cellStyle name="60% - Accent5 8 2" xfId="21198" xr:uid="{654B17B3-9B90-4219-90AE-142BD1DB7629}"/>
    <cellStyle name="60% - Accent5 8_AVA DVA EL" xfId="21199" xr:uid="{01BEBE7C-C67F-4EB9-9323-7F951F639CE4}"/>
    <cellStyle name="60% - Accent5 9" xfId="21200" xr:uid="{3E449719-8F74-4C76-B198-6355AE89C2C8}"/>
    <cellStyle name="60% - Accent5 9 2" xfId="21201" xr:uid="{DCBA42C9-8CE2-4FF1-A88D-B7DE3806E47A}"/>
    <cellStyle name="60% - Accent5 9_AVA DVA EL" xfId="21202" xr:uid="{FC29432A-120F-4F89-82B7-2ED7519BC6DE}"/>
    <cellStyle name="60% - Accent5_4Q16" xfId="21203" xr:uid="{D3FFF3F7-78E1-4D23-B80F-010A6F315D1C}"/>
    <cellStyle name="60% - Accent6" xfId="6135" xr:uid="{F62E82E1-5F01-4DEB-BAAD-76109701FDBF}"/>
    <cellStyle name="60% - Accent6 10" xfId="21204" xr:uid="{9189873E-64F8-4C0F-8139-0BFD0C7C1ED9}"/>
    <cellStyle name="60% - Accent6 10 2" xfId="21205" xr:uid="{4DD98124-3D29-4E07-AC17-D581896AF7B6}"/>
    <cellStyle name="60% - Accent6 10 3" xfId="21206" xr:uid="{E244832E-A879-4B94-98F7-6C1258F1A568}"/>
    <cellStyle name="60% - Accent6 10_AVA DVA EL" xfId="21207" xr:uid="{34DFFE07-4CCC-4417-97D6-09A742A10861}"/>
    <cellStyle name="60% - Accent6 11" xfId="21208" xr:uid="{62B427E7-E685-41CB-ACB9-C3526223BF76}"/>
    <cellStyle name="60% - Accent6 11 2" xfId="21209" xr:uid="{FA0BA838-FE05-4D06-832B-D677C2586FFE}"/>
    <cellStyle name="60% - Accent6 11 3" xfId="21210" xr:uid="{396265D2-E498-43CA-9D19-5DD1C14E190D}"/>
    <cellStyle name="60% - Accent6 11_AVA DVA EL" xfId="21211" xr:uid="{3F280029-C2C4-46FC-95DB-A23BCEA3C8E1}"/>
    <cellStyle name="60% - Accent6 12" xfId="21212" xr:uid="{CE331FB1-76FD-460F-A4AC-F95A05FDC41B}"/>
    <cellStyle name="60% - Accent6 12 2" xfId="21213" xr:uid="{98B022FA-F091-42CA-BA48-E898646848BF}"/>
    <cellStyle name="60% - Accent6 12 3" xfId="21214" xr:uid="{76F81033-31EB-4296-BFA8-390931EE07D1}"/>
    <cellStyle name="60% - Accent6 12_AVA DVA EL" xfId="21215" xr:uid="{37FA95BB-B1F6-4ED7-8DB7-51560CF82840}"/>
    <cellStyle name="60% - Accent6 13" xfId="21216" xr:uid="{5718432B-5DC4-4C96-8766-FD7EDCD23787}"/>
    <cellStyle name="60% - Accent6 13 2" xfId="21217" xr:uid="{90B06085-77BD-4FE1-9214-9F4E79D8A7F1}"/>
    <cellStyle name="60% - Accent6 13 3" xfId="21218" xr:uid="{DB7E3E8F-85BC-401E-8D28-F50A7777DCDF}"/>
    <cellStyle name="60% - Accent6 13_AVA DVA EL" xfId="21219" xr:uid="{BB96E634-C404-46F9-B089-0F461C742B78}"/>
    <cellStyle name="60% - Accent6 15" xfId="42583" xr:uid="{D52AA3AA-DC1A-460D-877E-FBC1125B6DD3}"/>
    <cellStyle name="60% - Accent6 16" xfId="42625" xr:uid="{291EE7E4-28E7-42FB-AF4F-E8F809EB30EE}"/>
    <cellStyle name="60% - Accent6 17" xfId="42663" xr:uid="{AB28F562-2E87-453F-A130-BDB790495B87}"/>
    <cellStyle name="60% - Accent6 2" xfId="6136" xr:uid="{497D36AB-F98A-4CDA-9470-D6E0FE7CEBD4}"/>
    <cellStyle name="60% - Accent6 2 2" xfId="6137" xr:uid="{C092325E-F49A-4DF7-983D-3180CC48369A}"/>
    <cellStyle name="60% - Accent6 2 2 2" xfId="21220" xr:uid="{1D7BB57B-7635-441B-81C3-DCF565FB0BF1}"/>
    <cellStyle name="60% - Accent6 2 2 2 2" xfId="21221" xr:uid="{D7D90AA7-CB5F-4867-99E0-B581248E220A}"/>
    <cellStyle name="60% - Accent6 2 2 2 3" xfId="21222" xr:uid="{34E7071C-6CD0-40CF-B175-D49BCF752399}"/>
    <cellStyle name="60% - Accent6 2 2 2_AVA DVA EL" xfId="21223" xr:uid="{41C2853C-4F50-4962-873D-46F3D5076BF3}"/>
    <cellStyle name="60% - Accent6 2 2 3" xfId="21224" xr:uid="{7DA24688-8494-4C3F-AE86-B45BDABF429E}"/>
    <cellStyle name="60% - Accent6 2 2 3 2" xfId="21225" xr:uid="{0DECAAAB-182E-4266-99A5-5FD50FF7F958}"/>
    <cellStyle name="60% - Accent6 2 2 3 3" xfId="21226" xr:uid="{EC538312-9DC4-4B4D-BB49-878D84B8DC1B}"/>
    <cellStyle name="60% - Accent6 2 2 3_AVA DVA EL" xfId="21227" xr:uid="{8950E30A-D9B4-4138-AF73-F16DDB825BD7}"/>
    <cellStyle name="60% - Accent6 2 2 4" xfId="21228" xr:uid="{461390D3-4F7B-4E4D-9CA8-5955BB4522C1}"/>
    <cellStyle name="60% - Accent6 2 2 4 2" xfId="21229" xr:uid="{4CACE8F9-5978-4163-942A-470825067C02}"/>
    <cellStyle name="60% - Accent6 2 2 4 3" xfId="21230" xr:uid="{8021F844-8729-4AA1-AC79-68E7CDBC9092}"/>
    <cellStyle name="60% - Accent6 2 2 4_AVA DVA EL" xfId="21231" xr:uid="{C59F0D58-981B-4354-9769-EE4E33511359}"/>
    <cellStyle name="60% - Accent6 2 2 5" xfId="21232" xr:uid="{08E3CB0C-64BA-4566-A5B0-D99D0393625C}"/>
    <cellStyle name="60% - Accent6 2 2 5 2" xfId="21233" xr:uid="{7F3C7101-B006-4361-BDDB-C33D5AFFC680}"/>
    <cellStyle name="60% - Accent6 2 2 5 3" xfId="21234" xr:uid="{C0252D1D-AA21-46B2-BD9B-F63A546A76D6}"/>
    <cellStyle name="60% - Accent6 2 2 5_AVA DVA EL" xfId="21235" xr:uid="{FC54BE29-7121-4346-84C3-C36D94E7F7D7}"/>
    <cellStyle name="60% - Accent6 2 2 6" xfId="21236" xr:uid="{1087213D-58ED-486E-8CF1-38122FD55BED}"/>
    <cellStyle name="60% - Accent6 2 2 6 2" xfId="21237" xr:uid="{42792A06-9F6C-436F-A969-568662120CEC}"/>
    <cellStyle name="60% - Accent6 2 2 6 3" xfId="21238" xr:uid="{0D014783-115A-4F7C-81C0-C601CEA1CC35}"/>
    <cellStyle name="60% - Accent6 2 2 6_AVA DVA EL" xfId="21239" xr:uid="{B0398E49-D5F7-4FEE-98CC-6DC877BCA544}"/>
    <cellStyle name="60% - Accent6 2 2 7" xfId="21240" xr:uid="{067E4B9C-82A7-4571-8844-378DC219F6C9}"/>
    <cellStyle name="60% - Accent6 2 2_AVA DVA EL" xfId="21241" xr:uid="{6AB4F740-9576-43DE-8DE2-DC993122EF0F}"/>
    <cellStyle name="60% - Accent6 2 3" xfId="6138" xr:uid="{EA0950D7-AF2D-4A60-96F7-EE989477BA72}"/>
    <cellStyle name="60% - Accent6 2 3 2" xfId="6139" xr:uid="{31B00862-9AD5-4D20-9E56-BA7B378E2E73}"/>
    <cellStyle name="60% - Accent6 2 3 2 2" xfId="21242" xr:uid="{A6AF9BFF-B228-4462-AA5A-1A297B29E49A}"/>
    <cellStyle name="60% - Accent6 2 3 2 3" xfId="21243" xr:uid="{C7D912D1-490E-44A7-AD9E-244A1FEA7C88}"/>
    <cellStyle name="60% - Accent6 2 3 2_AVA DVA EL" xfId="21244" xr:uid="{A3828867-EB89-4B71-A01B-3874A8089C80}"/>
    <cellStyle name="60% - Accent6 2 3 3" xfId="6140" xr:uid="{D9D3A59B-B485-480B-97EE-9184F64AC6C6}"/>
    <cellStyle name="60% - Accent6 2 3 4" xfId="6141" xr:uid="{688B6606-744D-4092-9676-493CB37F9B54}"/>
    <cellStyle name="60% - Accent6 2 3 5" xfId="6142" xr:uid="{2F6A37E2-F3D4-430C-9380-E89A451DD695}"/>
    <cellStyle name="60% - Accent6 2 3 6" xfId="41169" xr:uid="{C9B53CA2-1599-4526-9321-311D86E74CB0}"/>
    <cellStyle name="60% - Accent6 2 3_AVA DVA EL" xfId="21245" xr:uid="{D6EB8CE0-6062-4DAF-BDB6-82A4B0E6ADF0}"/>
    <cellStyle name="60% - Accent6 2 4" xfId="6143" xr:uid="{412FCEC3-B5CD-4797-8526-1B24A63B6DFF}"/>
    <cellStyle name="60% - Accent6 2 4 2" xfId="21246" xr:uid="{430FA463-F53B-4146-BADA-F8586ABCA985}"/>
    <cellStyle name="60% - Accent6 2 4 3" xfId="21247" xr:uid="{002991BD-1EAD-47EB-B2BF-19A4E9516D8A}"/>
    <cellStyle name="60% - Accent6 2 4_AVA DVA EL" xfId="21248" xr:uid="{237E5503-8D8E-43B8-886D-175CA0C76070}"/>
    <cellStyle name="60% - Accent6 2 5" xfId="21249" xr:uid="{02889C49-947F-4D16-8502-E1368D713ADB}"/>
    <cellStyle name="60% - Accent6 2 5 2" xfId="21250" xr:uid="{24162BCD-C63F-4BBC-9294-AE7472970BC9}"/>
    <cellStyle name="60% - Accent6 2 5 3" xfId="21251" xr:uid="{D1129DE6-D16A-46CF-9809-A265B5B5F503}"/>
    <cellStyle name="60% - Accent6 2 5_AVA DVA EL" xfId="21252" xr:uid="{999B7032-C155-4611-AB64-27DB355C80DF}"/>
    <cellStyle name="60% - Accent6 2 6" xfId="21253" xr:uid="{1435DF04-67FE-4CAB-9739-ADD7870D6C4F}"/>
    <cellStyle name="60% - Accent6 2 6 2" xfId="21254" xr:uid="{3B3F8558-FDF8-49CD-8E62-98FB92A64983}"/>
    <cellStyle name="60% - Accent6 2 6 3" xfId="21255" xr:uid="{EF330478-5792-4AD8-A238-68FFAA3AE520}"/>
    <cellStyle name="60% - Accent6 2 6_AVA DVA EL" xfId="21256" xr:uid="{D0112A01-E6C2-402E-924F-93C634E9FE6C}"/>
    <cellStyle name="60% - Accent6 2 7" xfId="21257" xr:uid="{0B886BA1-04A8-40C1-8917-F00A192583E9}"/>
    <cellStyle name="60% - Accent6 2 7 2" xfId="21258" xr:uid="{4068CE7C-36C5-4153-967C-06B575FFA484}"/>
    <cellStyle name="60% - Accent6 2 7 3" xfId="21259" xr:uid="{1C7960B6-B21E-4CC3-B08F-F58F11CED466}"/>
    <cellStyle name="60% - Accent6 2 7_AVA DVA EL" xfId="21260" xr:uid="{6D73476F-4EA9-44F0-8E32-D24A11489CC1}"/>
    <cellStyle name="60% - Accent6 2 8" xfId="21261" xr:uid="{B7C608E3-7830-44CC-A9FA-8B84539F9753}"/>
    <cellStyle name="60% - Accent6 2 9" xfId="41170" xr:uid="{A5E230DC-D554-4F76-A638-33B17423B2C0}"/>
    <cellStyle name="60% - Accent6 2_4Q16" xfId="21262" xr:uid="{8D5B0961-7CC0-493D-96BB-B093D5231ADB}"/>
    <cellStyle name="60% - Accent6 3" xfId="6144" xr:uid="{2787463B-C062-4EFA-91B1-405C9F8D38AF}"/>
    <cellStyle name="60% - Accent6 3 2" xfId="21263" xr:uid="{08FA6E87-2CED-489C-9934-BDD25946B1FD}"/>
    <cellStyle name="60% - Accent6 3 2 2" xfId="21264" xr:uid="{FC68B3F8-57C3-4D4A-BB05-3DF0E6AE1FD9}"/>
    <cellStyle name="60% - Accent6 3 2 3" xfId="21265" xr:uid="{4427238A-A0A0-49B9-9583-BE9F6DA3D1A4}"/>
    <cellStyle name="60% - Accent6 3 2_AVA DVA EL" xfId="21266" xr:uid="{15476818-3A40-4E44-8221-FAF9F66BFC30}"/>
    <cellStyle name="60% - Accent6 3 3" xfId="21267" xr:uid="{8B514374-514B-4174-A7ED-735F445DB0F5}"/>
    <cellStyle name="60% - Accent6 3_AVA DVA EL" xfId="21268" xr:uid="{35C3EA23-9228-4D7C-BC18-25B853E660A9}"/>
    <cellStyle name="60% - Accent6 4" xfId="21269" xr:uid="{CE2969CA-488C-437D-A164-1AF34D5E94EC}"/>
    <cellStyle name="60% - Accent6 4 2" xfId="21270" xr:uid="{4FB77084-6EA0-4DF5-9044-09E8C3A164AA}"/>
    <cellStyle name="60% - Accent6 4 2 2" xfId="21271" xr:uid="{C1E3FFCF-2F97-49DD-AC09-0B24A2817F03}"/>
    <cellStyle name="60% - Accent6 4 2 3" xfId="21272" xr:uid="{EDCC9394-5E29-4078-A1F6-40B32DFE4113}"/>
    <cellStyle name="60% - Accent6 4 2_AVA DVA EL" xfId="21273" xr:uid="{F9954922-62D5-4133-A4F2-75255EF36BB9}"/>
    <cellStyle name="60% - Accent6 4 3" xfId="21274" xr:uid="{BB2F918C-56B3-4834-94B5-D5AB7C61C3F6}"/>
    <cellStyle name="60% - Accent6 4 3 2" xfId="21275" xr:uid="{56D9CCA4-300E-4CC3-A413-6A14B0E695BB}"/>
    <cellStyle name="60% - Accent6 4 3 3" xfId="21276" xr:uid="{7BE523F9-82EA-45DE-8E96-9241A8BC7FCC}"/>
    <cellStyle name="60% - Accent6 4 3_AVA DVA EL" xfId="21277" xr:uid="{780ACB41-BA81-43FD-A18A-EAEB6AFA1ADF}"/>
    <cellStyle name="60% - Accent6 4 4" xfId="21278" xr:uid="{DF4CE5B3-9630-4167-B307-82E59A95ACC9}"/>
    <cellStyle name="60% - Accent6 4 4 2" xfId="21279" xr:uid="{F7E07E8F-5CAB-48F6-922B-508D72E97087}"/>
    <cellStyle name="60% - Accent6 4 4 3" xfId="21280" xr:uid="{0D2560DE-C6A8-43E2-84F5-574D9AAD61DE}"/>
    <cellStyle name="60% - Accent6 4 4_AVA DVA EL" xfId="21281" xr:uid="{09AAD66D-573D-4C96-B8A0-F003DB76F8FF}"/>
    <cellStyle name="60% - Accent6 4 5" xfId="21282" xr:uid="{AE5DB4B6-3248-48D5-8871-FE1C0ECAFEB8}"/>
    <cellStyle name="60% - Accent6 4_AVA DVA EL" xfId="21283" xr:uid="{12B4593F-F231-40CD-909E-92C351DBC943}"/>
    <cellStyle name="60% - Accent6 5" xfId="21284" xr:uid="{1368F253-3444-4C8E-9319-9708FB1684B2}"/>
    <cellStyle name="60% - Accent6 5 2" xfId="21285" xr:uid="{CC079879-FCA5-497C-A3AC-DC15FA49EE69}"/>
    <cellStyle name="60% - Accent6 5 2 2" xfId="21286" xr:uid="{1707A4B4-86EF-4F77-ADA0-CA46A091507B}"/>
    <cellStyle name="60% - Accent6 5 2 3" xfId="21287" xr:uid="{D090F68C-E99B-4029-9221-44A9F871694E}"/>
    <cellStyle name="60% - Accent6 5 2_AVA DVA EL" xfId="21288" xr:uid="{9979EE47-CBD6-4843-9097-4BD9A6256BFC}"/>
    <cellStyle name="60% - Accent6 5 3" xfId="21289" xr:uid="{16F4836C-2116-49E7-BDED-49816380AC3D}"/>
    <cellStyle name="60% - Accent6 5_AVA DVA EL" xfId="21290" xr:uid="{92839DBD-8C88-447C-9534-FEC7FA613F0D}"/>
    <cellStyle name="60% - Accent6 6" xfId="21291" xr:uid="{BF6650DE-3154-42E0-8449-75E462B611B8}"/>
    <cellStyle name="60% - Accent6 6 2" xfId="21292" xr:uid="{500122F5-0209-4D30-B1C7-EFDAFF3E83C1}"/>
    <cellStyle name="60% - Accent6 6 2 2" xfId="21293" xr:uid="{05FF73BF-37BA-430B-BD2D-1EE593BFC548}"/>
    <cellStyle name="60% - Accent6 6 2 3" xfId="21294" xr:uid="{799BD48E-9FFE-4129-B0FF-25B568476B8B}"/>
    <cellStyle name="60% - Accent6 6 2_AVA DVA EL" xfId="21295" xr:uid="{78D96DE6-4F25-418E-B200-EB6C62FC2A94}"/>
    <cellStyle name="60% - Accent6 6 3" xfId="21296" xr:uid="{CECADD14-3023-4A89-ADE9-F08A11357E1B}"/>
    <cellStyle name="60% - Accent6 6_AVA DVA EL" xfId="21297" xr:uid="{C7B538D1-0397-4929-B616-5D943D90864F}"/>
    <cellStyle name="60% - Accent6 7" xfId="21298" xr:uid="{1EDA56DF-A863-476E-B560-0C74E092A653}"/>
    <cellStyle name="60% - Accent6 7 2" xfId="21299" xr:uid="{F60EB101-D648-4CED-B37A-EC8925B75B1C}"/>
    <cellStyle name="60% - Accent6 7 2 2" xfId="21300" xr:uid="{DD942D1D-9F70-4B59-BAA6-692B13552732}"/>
    <cellStyle name="60% - Accent6 7 2 3" xfId="21301" xr:uid="{6F629E12-4884-4945-8383-6C7EC1411FAB}"/>
    <cellStyle name="60% - Accent6 7 2_AVA DVA EL" xfId="21302" xr:uid="{7EBFC2DD-DF0B-4EDE-B91B-DB8263A9BB71}"/>
    <cellStyle name="60% - Accent6 7 3" xfId="21303" xr:uid="{3EADC014-5D7B-4940-9116-DEBAE8775405}"/>
    <cellStyle name="60% - Accent6 7_AVA DVA EL" xfId="21304" xr:uid="{965E641E-5E20-420E-8142-676DA001FF4D}"/>
    <cellStyle name="60% - Accent6 8" xfId="21305" xr:uid="{81927AD4-6C41-4CFD-B8BE-46C44A1A1E6B}"/>
    <cellStyle name="60% - Accent6 8 2" xfId="21306" xr:uid="{CD2FA8A8-FA84-45EF-A3F8-0DD375EA8534}"/>
    <cellStyle name="60% - Accent6 8 2 2" xfId="21307" xr:uid="{B19A2255-8B36-48A7-8DCB-310696C43568}"/>
    <cellStyle name="60% - Accent6 8 2 3" xfId="21308" xr:uid="{3C06BF83-433D-4D5D-99B5-2C195F4FA743}"/>
    <cellStyle name="60% - Accent6 8 2_AVA DVA EL" xfId="21309" xr:uid="{43AEC471-161B-4D7C-B957-64E2F600966C}"/>
    <cellStyle name="60% - Accent6 8 3" xfId="21310" xr:uid="{FA91A553-FEBB-40B6-854B-BFAAC8D3A2CF}"/>
    <cellStyle name="60% - Accent6 8_AVA DVA EL" xfId="21311" xr:uid="{BE4EA3AD-BAF3-461B-A050-BD5B521DF5AD}"/>
    <cellStyle name="60% - Accent6 9" xfId="21312" xr:uid="{C690D9D3-F4DC-4B7D-9B99-8E03AB0C3908}"/>
    <cellStyle name="60% - Accent6 9 2" xfId="21313" xr:uid="{9C732B28-3774-41B4-8BB9-0B7D560E0B2A}"/>
    <cellStyle name="60% - Accent6 9 2 2" xfId="21314" xr:uid="{17219BE6-DF4E-4014-96FF-62EFC9AB7212}"/>
    <cellStyle name="60% - Accent6 9 2 3" xfId="21315" xr:uid="{66F808F2-2A31-4704-AE82-88588C7BC4DE}"/>
    <cellStyle name="60% - Accent6 9 2_AVA DVA EL" xfId="21316" xr:uid="{CB4F5D8E-67CC-46F8-93CA-F3B0595BF704}"/>
    <cellStyle name="60% - Accent6 9 3" xfId="21317" xr:uid="{BC0A0184-AC26-40EF-818A-574A79D3FF50}"/>
    <cellStyle name="60% - Accent6 9_AVA DVA EL" xfId="21318" xr:uid="{DBC9201B-55C1-447A-9BB8-5661E3C84642}"/>
    <cellStyle name="60% - Accent6_4Q16" xfId="21319" xr:uid="{FBC1F25D-A061-401C-AE4A-3A528D3164BC}"/>
    <cellStyle name="60% - akcent 1" xfId="6145" xr:uid="{D5A32D64-A09A-483F-877D-183D9E2C4965}"/>
    <cellStyle name="60% - akcent 1 2" xfId="21320" xr:uid="{986C5454-9792-491D-BF5E-A717B0B9142E}"/>
    <cellStyle name="60% - akcent 1 3" xfId="21321" xr:uid="{0AA29C65-63EF-4263-A4E8-8099DBB5103B}"/>
    <cellStyle name="60% - akcent 1_AVA DVA EL" xfId="21322" xr:uid="{0F497A68-76B6-416A-9FAD-98A5191A5DA9}"/>
    <cellStyle name="60% - akcent 2" xfId="6146" xr:uid="{FE482777-2605-47E9-B4E3-9365BC7CE2B0}"/>
    <cellStyle name="60% - akcent 2 2" xfId="21323" xr:uid="{0706AF75-4476-47F1-8D0D-81E93B8044ED}"/>
    <cellStyle name="60% - akcent 2 3" xfId="21324" xr:uid="{990CF8A5-026E-4FD9-8F43-2E5FC8971AAC}"/>
    <cellStyle name="60% - akcent 2_AVA DVA EL" xfId="21325" xr:uid="{9B47B2BF-424E-4C95-80F7-F501394D7207}"/>
    <cellStyle name="60% - akcent 3" xfId="6147" xr:uid="{4DF27EF9-C541-4DB7-AEDA-6A64E8E95B8B}"/>
    <cellStyle name="60% - akcent 3 2" xfId="21326" xr:uid="{FCB7E0D7-4664-4018-BDA3-80A2826EBE9C}"/>
    <cellStyle name="60% - akcent 3 3" xfId="21327" xr:uid="{3C45582F-D6C8-4743-9C5C-41B2D810671C}"/>
    <cellStyle name="60% - akcent 3_AVA DVA EL" xfId="21328" xr:uid="{CF2533B8-EE88-42BF-8751-5FF38AEECEAB}"/>
    <cellStyle name="60% - akcent 4" xfId="6148" xr:uid="{412A17B8-5686-442C-B0F2-0C3D3F3571F1}"/>
    <cellStyle name="60% - akcent 4 2" xfId="21329" xr:uid="{A9D0E31D-0DCA-40F7-95B8-D414CF2C49C5}"/>
    <cellStyle name="60% - akcent 4 3" xfId="21330" xr:uid="{8A239617-9667-491F-A54F-67B3A61E0D96}"/>
    <cellStyle name="60% - akcent 4_AVA DVA EL" xfId="21331" xr:uid="{E345ECF3-1F35-4247-99DB-17D71CBBF3DB}"/>
    <cellStyle name="60% - akcent 5" xfId="6149" xr:uid="{0477E122-ED0E-47C3-8C48-6D5AD8E5CD7C}"/>
    <cellStyle name="60% - akcent 5 2" xfId="21332" xr:uid="{9F53C042-ADCE-4B97-B90D-C8EE92B40A08}"/>
    <cellStyle name="60% - akcent 5 3" xfId="21333" xr:uid="{4DC19A02-1D0B-495E-A0DF-7C37EBF00A0B}"/>
    <cellStyle name="60% - akcent 5_AVA DVA EL" xfId="21334" xr:uid="{690BB32B-D235-4100-AE39-75C5421E3748}"/>
    <cellStyle name="60% - akcent 6" xfId="6150" xr:uid="{A22875DA-8901-4C0A-BEB1-24D0B8BCF9FF}"/>
    <cellStyle name="60% - akcent 6 2" xfId="21335" xr:uid="{0CB28145-7B8F-4098-BDE5-A0FC2F9C076A}"/>
    <cellStyle name="60% - akcent 6 3" xfId="21336" xr:uid="{420EE66E-D6AF-4AE8-8892-301AEC05929F}"/>
    <cellStyle name="60% - akcent 6_AVA DVA EL" xfId="21337" xr:uid="{6A5CACA8-DC8F-40E7-94BA-601CD2B6E2CB}"/>
    <cellStyle name="60% - Dekorfärg1" xfId="41869" xr:uid="{B2CC2373-1998-443C-8168-7B55DA63C78D}"/>
    <cellStyle name="60% - Dekorfärg2" xfId="41870" xr:uid="{902DEFA3-CFE2-4BE5-A095-8449A1A6C8FF}"/>
    <cellStyle name="60% - Dekorfärg3" xfId="41871" xr:uid="{8B415167-8952-484F-9DCD-95C5829F30D6}"/>
    <cellStyle name="60% - Dekorfärg4" xfId="41872" xr:uid="{2BCB251B-2A64-47E5-B214-7DB80A1CED7C}"/>
    <cellStyle name="60% - Dekorfärg5" xfId="41873" xr:uid="{F55814B4-54AB-4B85-81C6-52F776C13518}"/>
    <cellStyle name="60% - Dekorfärg6" xfId="41874" xr:uid="{CD4EA287-3AEE-4670-BE38-F534B5DF5308}"/>
    <cellStyle name="60% - Énfasis1" xfId="21338" xr:uid="{C2EA3DA2-0613-41CD-9630-1F238E05025F}"/>
    <cellStyle name="60% - Énfasis1 2" xfId="21339" xr:uid="{BA186789-FDFC-4747-BC5C-86DB8D6610E7}"/>
    <cellStyle name="60% - Énfasis1_AVA DVA EL" xfId="21340" xr:uid="{7B4BB9D7-44EF-45A4-A8F6-B7B164FD6782}"/>
    <cellStyle name="60% - Énfasis2" xfId="21341" xr:uid="{6B349452-CB73-4BE4-827D-161BF4DEE859}"/>
    <cellStyle name="60% - Énfasis2 2" xfId="21342" xr:uid="{5BDF8DAE-861D-4BDB-89B2-D536D3EB75D2}"/>
    <cellStyle name="60% - Énfasis2_AVA DVA EL" xfId="21343" xr:uid="{5F42506D-FCE7-440B-A861-8917FAF593B1}"/>
    <cellStyle name="60% - Énfasis3" xfId="21344" xr:uid="{2BD68A9D-AE2E-463E-A23A-C7889E750E4C}"/>
    <cellStyle name="60% - Énfasis3 2" xfId="21345" xr:uid="{1AFC1312-742A-44B7-8D71-C4814F7FB5D1}"/>
    <cellStyle name="60% - Énfasis3_AVA DVA EL" xfId="21346" xr:uid="{C6472227-4BD9-4A95-A344-243D34EF345A}"/>
    <cellStyle name="60% - Énfasis4" xfId="21347" xr:uid="{568F3314-B6FF-4DC9-88A2-F176702D6D56}"/>
    <cellStyle name="60% - Énfasis4 2" xfId="21348" xr:uid="{674FFF10-D54E-4D37-91A2-733689EAFA32}"/>
    <cellStyle name="60% - Énfasis4_AVA DVA EL" xfId="21349" xr:uid="{606AFDB3-F7D6-414B-A3BA-AACAB1178553}"/>
    <cellStyle name="60% - Énfasis5" xfId="21350" xr:uid="{21870998-83F7-4896-B033-5791133C2D27}"/>
    <cellStyle name="60% - Énfasis5 2" xfId="21351" xr:uid="{7097DDF9-F617-4C6E-9D97-6694E8F3A191}"/>
    <cellStyle name="60% - Énfasis5_AVA DVA EL" xfId="21352" xr:uid="{DBBEDF31-7E1E-4843-AA74-93BD4A5C5BC4}"/>
    <cellStyle name="60% - Énfasis6" xfId="21353" xr:uid="{E1420FD9-BC29-484E-A9C6-8ADBFDEA3763}"/>
    <cellStyle name="60% - Énfasis6 2" xfId="21354" xr:uid="{62A0C629-F0AD-4F2E-8B8C-77F70AAD0C7F}"/>
    <cellStyle name="60% - Énfasis6_AVA DVA EL" xfId="21355" xr:uid="{DB3FA449-2BE1-4D21-8B20-8E1AAC37DE94}"/>
    <cellStyle name="60% – paryškinimas 1" xfId="6151" xr:uid="{D7B8195B-027D-4376-B183-5C78C54D6F2E}"/>
    <cellStyle name="60% – paryškinimas 1 2" xfId="21356" xr:uid="{9937B1F6-D749-4261-BCC7-BC8C64EB6972}"/>
    <cellStyle name="60% – paryškinimas 1_AVA DVA EL" xfId="21357" xr:uid="{3560A72A-5FE1-465F-8794-456B2866DF9F}"/>
    <cellStyle name="60% – paryškinimas 2" xfId="6152" xr:uid="{53151E04-C130-49D4-B4C4-7EEF1917D182}"/>
    <cellStyle name="60% – paryškinimas 2 2" xfId="21358" xr:uid="{ABB7A819-B443-416C-825B-1E2EA125D080}"/>
    <cellStyle name="60% – paryškinimas 2_AVA DVA EL" xfId="21359" xr:uid="{38A9FA01-E5F5-460A-B08D-62DF978F3B5D}"/>
    <cellStyle name="60% – paryškinimas 3" xfId="6153" xr:uid="{D2EADEF3-B5F8-42F0-BF6A-2D2A938DD12D}"/>
    <cellStyle name="60% – paryškinimas 3 2" xfId="21360" xr:uid="{6671354A-ABBF-41EC-A4B9-88923BD0B8F6}"/>
    <cellStyle name="60% – paryškinimas 3_AVA DVA EL" xfId="21361" xr:uid="{CF7C8439-A655-48C1-A897-F9011A972FD5}"/>
    <cellStyle name="60% – paryškinimas 4" xfId="6154" xr:uid="{C8CECC9E-3310-4257-8D1F-01BA6085EF91}"/>
    <cellStyle name="60% – paryškinimas 4 2" xfId="21362" xr:uid="{840C5F47-6D2D-4376-A166-AFD99A08575D}"/>
    <cellStyle name="60% – paryškinimas 4_AVA DVA EL" xfId="21363" xr:uid="{9CA1E669-6EDB-4E48-BE92-49F1815046BE}"/>
    <cellStyle name="60% – paryškinimas 5" xfId="6155" xr:uid="{53ADF554-81FA-4395-ADF0-CC048652EC1A}"/>
    <cellStyle name="60% – paryškinimas 5 2" xfId="21364" xr:uid="{53A61E2F-CB7A-4919-875C-B78305E55CE4}"/>
    <cellStyle name="60% – paryškinimas 5_AVA DVA EL" xfId="21365" xr:uid="{38F96599-7BA6-4D37-AF26-FF044BB9F672}"/>
    <cellStyle name="60% – paryškinimas 6" xfId="6156" xr:uid="{BC976133-73FB-49C2-8A57-777D264A0595}"/>
    <cellStyle name="60% – paryškinimas 6 2" xfId="21366" xr:uid="{5FBB7D71-B533-4A86-93A9-35207F1388D3}"/>
    <cellStyle name="60% – paryškinimas 6_AVA DVA EL" xfId="21367" xr:uid="{12D7B2E5-7E2E-49B3-8258-D54E8BEE3D0F}"/>
    <cellStyle name="60% - uthevingsfarge 1" xfId="6157" xr:uid="{FADE9DA9-D4B2-4D86-8A47-903CDB3A481B}"/>
    <cellStyle name="60% - uthevingsfarge 1 10" xfId="53427" xr:uid="{42D3C7B8-B9D8-41D2-A53F-715F93949A7B}"/>
    <cellStyle name="60% - uthevingsfarge 1 10 2" xfId="53428" xr:uid="{3888E98B-86F7-4DBB-A83D-6AB01E31F1B7}"/>
    <cellStyle name="60% - uthevingsfarge 1 10_EK rapporter alle flows" xfId="53429" xr:uid="{21162FD7-79C5-400C-9CBF-4B0EEA459DF1}"/>
    <cellStyle name="60% - uthevingsfarge 1 100" xfId="53430" xr:uid="{7CB074CD-BC9D-44D0-BD57-6B48CE51C47A}"/>
    <cellStyle name="60% - uthevingsfarge 1 100 2" xfId="53431" xr:uid="{4BDBA181-FC0C-4041-9700-AAC2E2DE91FC}"/>
    <cellStyle name="60% - uthevingsfarge 1 100_EK rapporter alle flows" xfId="53432" xr:uid="{E1E882A6-5F9F-47F6-96DD-2E62F5073BB0}"/>
    <cellStyle name="60% - uthevingsfarge 1 101" xfId="53433" xr:uid="{94894167-DC9E-4AC1-80BE-EF117327D25F}"/>
    <cellStyle name="60% - uthevingsfarge 1 101 2" xfId="53434" xr:uid="{0FAC2BFF-E671-44B8-8C13-339CAD987A9D}"/>
    <cellStyle name="60% - uthevingsfarge 1 101_EK rapporter alle flows" xfId="53435" xr:uid="{2210EDF0-8E88-4FF6-9388-E96E50F5E5A6}"/>
    <cellStyle name="60% - uthevingsfarge 1 102" xfId="53436" xr:uid="{0EC0FC58-9D7D-4149-B592-C72432097944}"/>
    <cellStyle name="60% - uthevingsfarge 1 102 2" xfId="53437" xr:uid="{20F387A7-26BB-4F42-AE33-E0960CB6AA18}"/>
    <cellStyle name="60% - uthevingsfarge 1 102_EK rapporter alle flows" xfId="53438" xr:uid="{8D29D416-1EE4-4ABC-BFFF-3871D567701B}"/>
    <cellStyle name="60% - uthevingsfarge 1 103" xfId="53439" xr:uid="{2B00BF19-A257-454A-9BEB-33BD10831D00}"/>
    <cellStyle name="60% - uthevingsfarge 1 103 2" xfId="53440" xr:uid="{998AA6B4-8A55-42F0-94DD-481C3074A2EE}"/>
    <cellStyle name="60% - uthevingsfarge 1 103_EK rapporter alle flows" xfId="53441" xr:uid="{9042DFB9-3253-4DB9-9C24-AB986BB066AC}"/>
    <cellStyle name="60% - uthevingsfarge 1 104" xfId="53442" xr:uid="{D557430E-23ED-4593-85D0-729D5875579F}"/>
    <cellStyle name="60% - uthevingsfarge 1 104 2" xfId="53443" xr:uid="{74373900-6C9A-4D06-A0BE-A3D8CB0810E2}"/>
    <cellStyle name="60% - uthevingsfarge 1 104_EK rapporter alle flows" xfId="53444" xr:uid="{FAFB3A8B-4699-46A3-822C-AF39D0DE33E4}"/>
    <cellStyle name="60% - uthevingsfarge 1 105" xfId="53445" xr:uid="{37C7A42C-C29F-45E5-A180-410720922A21}"/>
    <cellStyle name="60% - uthevingsfarge 1 105 2" xfId="53446" xr:uid="{62E32413-7D04-4D41-9ADE-16C131743381}"/>
    <cellStyle name="60% - uthevingsfarge 1 105_EK rapporter alle flows" xfId="53447" xr:uid="{7C5CD82F-2F72-460C-AA31-9072D04B5FD4}"/>
    <cellStyle name="60% - uthevingsfarge 1 106" xfId="53448" xr:uid="{6B30B92A-E84C-470B-B71A-3200FDBE35A0}"/>
    <cellStyle name="60% - uthevingsfarge 1 106 2" xfId="53449" xr:uid="{B07A1670-6ADE-4F2F-9EDA-8C47039E14EB}"/>
    <cellStyle name="60% - uthevingsfarge 1 106_EK rapporter alle flows" xfId="53450" xr:uid="{1C8C4A54-1D54-46F9-A199-DA7B75785984}"/>
    <cellStyle name="60% - uthevingsfarge 1 107" xfId="53451" xr:uid="{859581B7-9A5C-427E-BEFE-746881822A7E}"/>
    <cellStyle name="60% - uthevingsfarge 1 107 2" xfId="53452" xr:uid="{785215A8-EB20-45CA-B35E-1F7A0BCF79AE}"/>
    <cellStyle name="60% - uthevingsfarge 1 107_EK rapporter alle flows" xfId="53453" xr:uid="{F834F00F-716E-43F2-A3BD-B67231C5E83E}"/>
    <cellStyle name="60% - uthevingsfarge 1 108" xfId="53454" xr:uid="{C91A2D8B-FD1E-427E-8E7C-8435610706AD}"/>
    <cellStyle name="60% - uthevingsfarge 1 108 2" xfId="53455" xr:uid="{D33EAC78-5576-4EED-AF3A-788504151E68}"/>
    <cellStyle name="60% - uthevingsfarge 1 108_EK rapporter alle flows" xfId="53456" xr:uid="{831EDB88-A811-4870-A6D0-16E078FAC17B}"/>
    <cellStyle name="60% - uthevingsfarge 1 109" xfId="53457" xr:uid="{9912A69B-2847-492E-9C5C-7A020CB16DF9}"/>
    <cellStyle name="60% - uthevingsfarge 1 109 2" xfId="53458" xr:uid="{07FE2E09-0CBF-4BFE-8E35-59752F03B1B6}"/>
    <cellStyle name="60% - uthevingsfarge 1 109_EK rapporter alle flows" xfId="53459" xr:uid="{7A125118-9F10-46DB-BF66-C2DEC647BC9F}"/>
    <cellStyle name="60% - uthevingsfarge 1 11" xfId="53460" xr:uid="{871C46D3-D49C-4EDC-8EF0-E71BACCD03A0}"/>
    <cellStyle name="60% - uthevingsfarge 1 11 2" xfId="53461" xr:uid="{E5CDC52F-EDA5-40A3-976D-FCA6F77CF892}"/>
    <cellStyle name="60% - uthevingsfarge 1 11_EK rapporter alle flows" xfId="53462" xr:uid="{6BE667AE-CF71-4318-9902-F19CF6E3C68B}"/>
    <cellStyle name="60% - uthevingsfarge 1 110" xfId="53463" xr:uid="{F1C69C2C-0459-4D13-B9A0-3344E497DB2F}"/>
    <cellStyle name="60% - uthevingsfarge 1 110 2" xfId="53464" xr:uid="{40DD376B-A376-4A30-A5AE-69482F1525CD}"/>
    <cellStyle name="60% - uthevingsfarge 1 110_EK rapporter alle flows" xfId="53465" xr:uid="{84547471-DBC2-42ED-900F-07B01C20EB52}"/>
    <cellStyle name="60% - uthevingsfarge 1 111" xfId="53466" xr:uid="{68FA07F7-21E6-4B13-8750-9185F3EF2F67}"/>
    <cellStyle name="60% - uthevingsfarge 1 111 2" xfId="53467" xr:uid="{1D750CEC-27FC-430B-ADEB-8FA6444AAABF}"/>
    <cellStyle name="60% - uthevingsfarge 1 111_EK rapporter alle flows" xfId="53468" xr:uid="{F682B15F-F885-4F33-9953-A6B51B190F3F}"/>
    <cellStyle name="60% - uthevingsfarge 1 112" xfId="53469" xr:uid="{DE42A416-E906-48CE-BB08-B6DFF0571B82}"/>
    <cellStyle name="60% - uthevingsfarge 1 112 2" xfId="53470" xr:uid="{D9F67986-DB4D-41BA-8164-0CDAACEDF6D1}"/>
    <cellStyle name="60% - uthevingsfarge 1 112_EK rapporter alle flows" xfId="53471" xr:uid="{6451FE1A-3DA8-4F53-9B1F-061483963CF1}"/>
    <cellStyle name="60% - uthevingsfarge 1 113" xfId="53472" xr:uid="{3F038350-F015-4F03-B67D-26B2EC87E2CE}"/>
    <cellStyle name="60% - uthevingsfarge 1 113 2" xfId="53473" xr:uid="{CC3369E2-330F-42E0-9230-21C5EFE009EC}"/>
    <cellStyle name="60% - uthevingsfarge 1 113_EK rapporter alle flows" xfId="53474" xr:uid="{85CF3709-4ED9-4D10-85D0-600600C00493}"/>
    <cellStyle name="60% - uthevingsfarge 1 114" xfId="53475" xr:uid="{80CEE4CF-36DD-4A49-BDDC-BE6D4529FE46}"/>
    <cellStyle name="60% - uthevingsfarge 1 114 2" xfId="53476" xr:uid="{87EFC23F-E324-43E7-9A5D-66E4C88AE378}"/>
    <cellStyle name="60% - uthevingsfarge 1 114_EK rapporter alle flows" xfId="53477" xr:uid="{20CA4EBE-0200-41E6-956F-14C8829BD3C3}"/>
    <cellStyle name="60% - uthevingsfarge 1 115" xfId="53478" xr:uid="{A4A446AE-D484-4B4F-A385-4958101301E0}"/>
    <cellStyle name="60% - uthevingsfarge 1 115 2" xfId="53479" xr:uid="{B6A65014-022F-4ECF-825D-FF06DBED11BD}"/>
    <cellStyle name="60% - uthevingsfarge 1 115_EK rapporter alle flows" xfId="53480" xr:uid="{6CA3DF37-7BFC-4DA5-8E98-0606AB0EB0F1}"/>
    <cellStyle name="60% - uthevingsfarge 1 116" xfId="53481" xr:uid="{850A859F-1676-446A-AE34-FD34FA96F057}"/>
    <cellStyle name="60% - uthevingsfarge 1 116 2" xfId="53482" xr:uid="{4C3DF411-4EF1-4765-B424-415286258242}"/>
    <cellStyle name="60% - uthevingsfarge 1 116_EK rapporter alle flows" xfId="53483" xr:uid="{EA2D7FBE-C7AD-4055-899D-A5F9BBD11428}"/>
    <cellStyle name="60% - uthevingsfarge 1 117" xfId="53484" xr:uid="{B5DFC525-FD6E-4505-907D-FA7BF963F825}"/>
    <cellStyle name="60% - uthevingsfarge 1 117 2" xfId="53485" xr:uid="{35377B22-1A53-4338-AD1D-02CFDB434824}"/>
    <cellStyle name="60% - uthevingsfarge 1 117_EK rapporter alle flows" xfId="53486" xr:uid="{958B2970-6FA2-4AFA-A613-8E48FD34E40C}"/>
    <cellStyle name="60% - uthevingsfarge 1 118" xfId="53487" xr:uid="{77C76439-0A0F-4EF4-AB22-D2BE46075D3C}"/>
    <cellStyle name="60% - uthevingsfarge 1 118 2" xfId="53488" xr:uid="{5FA4E937-A0F5-4826-ABD3-53043B654FE5}"/>
    <cellStyle name="60% - uthevingsfarge 1 118_EK rapporter alle flows" xfId="53489" xr:uid="{CBA52C09-A03C-4A51-8AE3-B264DE198ADB}"/>
    <cellStyle name="60% - uthevingsfarge 1 119" xfId="53490" xr:uid="{8102851D-B4F3-4194-9754-A6A8648002CD}"/>
    <cellStyle name="60% - uthevingsfarge 1 119 2" xfId="53491" xr:uid="{2883AAF1-2F8F-453F-B72F-712D1544F551}"/>
    <cellStyle name="60% - uthevingsfarge 1 119_EK rapporter alle flows" xfId="53492" xr:uid="{5575C25A-D8ED-4068-8BE1-6E4B5382E4BC}"/>
    <cellStyle name="60% - uthevingsfarge 1 12" xfId="53493" xr:uid="{B0E89F43-6956-4013-AA9C-B858C3EA0F79}"/>
    <cellStyle name="60% - uthevingsfarge 1 12 2" xfId="53494" xr:uid="{397F06C8-756F-4123-8477-4FD01645822B}"/>
    <cellStyle name="60% - uthevingsfarge 1 12_EK rapporter alle flows" xfId="53495" xr:uid="{B1680C84-A0A4-40D1-ACF4-C994BE814D05}"/>
    <cellStyle name="60% - uthevingsfarge 1 120" xfId="53496" xr:uid="{A76D950E-39CD-4D69-8BB2-EAC873B590F7}"/>
    <cellStyle name="60% - uthevingsfarge 1 120 2" xfId="53497" xr:uid="{6414FD7C-BD52-428A-A4AD-CEB6DFD389EA}"/>
    <cellStyle name="60% - uthevingsfarge 1 120_EK rapporter alle flows" xfId="53498" xr:uid="{4D63F5FD-F6DF-4F62-A0F3-06E60C92B990}"/>
    <cellStyle name="60% - uthevingsfarge 1 121" xfId="53499" xr:uid="{710B5EE9-645B-431A-97BD-84C219311688}"/>
    <cellStyle name="60% - uthevingsfarge 1 121 2" xfId="53500" xr:uid="{440B6987-5889-4739-95A1-F1FFE3550FCB}"/>
    <cellStyle name="60% - uthevingsfarge 1 121_EK rapporter alle flows" xfId="53501" xr:uid="{9E175AEE-6920-41F8-B535-7BAD61631451}"/>
    <cellStyle name="60% - uthevingsfarge 1 122" xfId="53502" xr:uid="{DAF2278A-29E2-40C8-A765-4D8926FE32FD}"/>
    <cellStyle name="60% - uthevingsfarge 1 122 2" xfId="53503" xr:uid="{0CF1ED6A-06FD-463D-8B13-6F404AD547BA}"/>
    <cellStyle name="60% - uthevingsfarge 1 122_EK rapporter alle flows" xfId="53504" xr:uid="{7DBA5338-556D-41ED-A504-1087141736BD}"/>
    <cellStyle name="60% - uthevingsfarge 1 123" xfId="53505" xr:uid="{15BD0C11-2E40-47E7-83DA-EB99ED8ABCB1}"/>
    <cellStyle name="60% - uthevingsfarge 1 123 2" xfId="53506" xr:uid="{D7688B5E-D6E8-4BE9-BDD7-A9CF1A4C54D4}"/>
    <cellStyle name="60% - uthevingsfarge 1 123_EK rapporter alle flows" xfId="53507" xr:uid="{1351CB1F-F94B-44D8-A8B1-81930A42390D}"/>
    <cellStyle name="60% - uthevingsfarge 1 124" xfId="53508" xr:uid="{85371378-AB79-4B50-8050-624F9E6CBC39}"/>
    <cellStyle name="60% - uthevingsfarge 1 124 2" xfId="53509" xr:uid="{08260FFE-2E3F-4B24-A81A-D7571CDB0B1C}"/>
    <cellStyle name="60% - uthevingsfarge 1 124_EK rapporter alle flows" xfId="53510" xr:uid="{1B3361C6-A3F1-4B2A-9F73-FE6A9D44DAB6}"/>
    <cellStyle name="60% - uthevingsfarge 1 125" xfId="53511" xr:uid="{25E5B31A-650D-4A51-AE5B-C87F03B38F39}"/>
    <cellStyle name="60% - uthevingsfarge 1 125 2" xfId="53512" xr:uid="{AC7636DF-E6AB-4F2E-9D92-253886226392}"/>
    <cellStyle name="60% - uthevingsfarge 1 125_EK rapporter alle flows" xfId="53513" xr:uid="{9062591F-57DE-460A-BA72-5599D6F53680}"/>
    <cellStyle name="60% - uthevingsfarge 1 126" xfId="53514" xr:uid="{272D6056-AE60-44D3-B130-B991C72DCA38}"/>
    <cellStyle name="60% - uthevingsfarge 1 126 2" xfId="53515" xr:uid="{A761F7CA-9D97-4D1B-BDFC-BE24BC2BB603}"/>
    <cellStyle name="60% - uthevingsfarge 1 126_EK rapporter alle flows" xfId="53516" xr:uid="{7E44466E-23DD-4ED0-902D-010D378C3228}"/>
    <cellStyle name="60% - uthevingsfarge 1 127" xfId="53517" xr:uid="{402AABE0-CD2B-41FE-B0D2-4B4337235671}"/>
    <cellStyle name="60% - uthevingsfarge 1 127 2" xfId="53518" xr:uid="{67A11C00-CBAC-423E-AE31-A2DEC0C11DFC}"/>
    <cellStyle name="60% - uthevingsfarge 1 127_EK rapporter alle flows" xfId="53519" xr:uid="{7D620EDB-22D0-4E50-BAFF-D8D64F7111FC}"/>
    <cellStyle name="60% - uthevingsfarge 1 128" xfId="53520" xr:uid="{EDA3AB4A-00C4-497B-97DC-F2D6E7A86286}"/>
    <cellStyle name="60% - uthevingsfarge 1 128 2" xfId="53521" xr:uid="{D1DF858F-89CA-446F-9C5E-E82F7357CCE1}"/>
    <cellStyle name="60% - uthevingsfarge 1 128_EK rapporter alle flows" xfId="53522" xr:uid="{35832AE8-88A4-44C7-841A-30DEDA5A1806}"/>
    <cellStyle name="60% - uthevingsfarge 1 129" xfId="53523" xr:uid="{6AA7F66B-9E29-4A1A-B818-139D2BD889F9}"/>
    <cellStyle name="60% - uthevingsfarge 1 129 2" xfId="53524" xr:uid="{1BF74A0E-CFE6-4D83-A4BB-BAE1AFC18E19}"/>
    <cellStyle name="60% - uthevingsfarge 1 129_EK rapporter alle flows" xfId="53525" xr:uid="{33720BA3-9EA3-4A1C-8FE7-75307E8166FE}"/>
    <cellStyle name="60% - uthevingsfarge 1 13" xfId="53526" xr:uid="{F445A310-31F0-461F-A9A6-CE4B01C865ED}"/>
    <cellStyle name="60% - uthevingsfarge 1 13 2" xfId="53527" xr:uid="{1CB02523-6F75-4926-A581-FC246974992F}"/>
    <cellStyle name="60% - uthevingsfarge 1 13_EK rapporter alle flows" xfId="53528" xr:uid="{8DAF4657-868D-4977-BE3C-92F9AAEA01BC}"/>
    <cellStyle name="60% - uthevingsfarge 1 130" xfId="53529" xr:uid="{CA5BAB3D-05E9-4D41-84C2-D2402CFBC2F3}"/>
    <cellStyle name="60% - uthevingsfarge 1 130 2" xfId="53530" xr:uid="{AD725DEF-CEA9-481F-8FF2-EF6820768D27}"/>
    <cellStyle name="60% - uthevingsfarge 1 130_EK rapporter alle flows" xfId="53531" xr:uid="{676939B9-CB77-4B0E-AF42-C0698567F728}"/>
    <cellStyle name="60% - uthevingsfarge 1 131" xfId="53532" xr:uid="{61941F69-15B9-4CEE-841E-83D4A384E29C}"/>
    <cellStyle name="60% - uthevingsfarge 1 131 2" xfId="53533" xr:uid="{D04DD5F5-5294-4593-B84B-D6D6F25BC609}"/>
    <cellStyle name="60% - uthevingsfarge 1 131_EK rapporter alle flows" xfId="53534" xr:uid="{F43FCA73-B56F-4FEF-9CAF-43DA2137422B}"/>
    <cellStyle name="60% - uthevingsfarge 1 132" xfId="53535" xr:uid="{BD0512EF-196F-4380-98DA-DEECC17AFC55}"/>
    <cellStyle name="60% - uthevingsfarge 1 132 2" xfId="53536" xr:uid="{4FCCC0A0-2EE0-4746-A026-AF12085BDD64}"/>
    <cellStyle name="60% - uthevingsfarge 1 132_EK rapporter alle flows" xfId="53537" xr:uid="{1A14F073-0333-4829-AE41-8EC09690AE20}"/>
    <cellStyle name="60% - uthevingsfarge 1 133" xfId="53538" xr:uid="{7CD20A59-D468-401C-A6C1-355B8E3361CA}"/>
    <cellStyle name="60% - uthevingsfarge 1 133 2" xfId="53539" xr:uid="{1DABD54C-45EB-40D5-9E35-1C901CAA8B15}"/>
    <cellStyle name="60% - uthevingsfarge 1 133_EK rapporter alle flows" xfId="53540" xr:uid="{7BF00DAB-B93E-4E1E-9C4E-EB4309A26980}"/>
    <cellStyle name="60% - uthevingsfarge 1 134" xfId="53541" xr:uid="{65E812B8-157A-4CC3-9C10-7C2A93939786}"/>
    <cellStyle name="60% - uthevingsfarge 1 134 2" xfId="53542" xr:uid="{EEB0145D-AE47-42E8-AA14-0DEBFFD19A8A}"/>
    <cellStyle name="60% - uthevingsfarge 1 134_EK rapporter alle flows" xfId="53543" xr:uid="{7D4A47D4-E74C-482D-A925-95FE598590EB}"/>
    <cellStyle name="60% - uthevingsfarge 1 135" xfId="53544" xr:uid="{432E462E-3EA4-49C5-8E5E-AC859E1617B7}"/>
    <cellStyle name="60% - uthevingsfarge 1 135 2" xfId="53545" xr:uid="{1DDE501F-A4E8-4AFE-87D8-695670C12BDF}"/>
    <cellStyle name="60% - uthevingsfarge 1 135_EK rapporter alle flows" xfId="53546" xr:uid="{D65F8074-2E22-4204-9CAA-C875EDB3A951}"/>
    <cellStyle name="60% - uthevingsfarge 1 136" xfId="53547" xr:uid="{9A74BE63-1F50-435C-A246-D3B0B181EE11}"/>
    <cellStyle name="60% - uthevingsfarge 1 136 2" xfId="53548" xr:uid="{E1F4ADEB-C5BD-4D2D-85CB-D14A758B2E8E}"/>
    <cellStyle name="60% - uthevingsfarge 1 136_EK rapporter alle flows" xfId="53549" xr:uid="{9ADD7588-46BD-4BB8-AB46-842220ED8919}"/>
    <cellStyle name="60% - uthevingsfarge 1 137" xfId="53550" xr:uid="{411EA70F-9FF3-4F18-AEC3-76663DE001DA}"/>
    <cellStyle name="60% - uthevingsfarge 1 137 2" xfId="53551" xr:uid="{1EE126CE-6B60-43AE-B20C-D10E2F7E92FF}"/>
    <cellStyle name="60% - uthevingsfarge 1 137_EK rapporter alle flows" xfId="53552" xr:uid="{18BF355F-D8CF-4644-BBCC-62B1CA279FCF}"/>
    <cellStyle name="60% - uthevingsfarge 1 138" xfId="53553" xr:uid="{077A951B-F7FF-4B04-B2B7-F407CFFD3AC0}"/>
    <cellStyle name="60% - uthevingsfarge 1 138 2" xfId="53554" xr:uid="{F2D3625F-C1D5-4012-BF6F-4F3BB42848B1}"/>
    <cellStyle name="60% - uthevingsfarge 1 138_EK rapporter alle flows" xfId="53555" xr:uid="{3EC3BB13-C572-425B-A5D3-13B2065F8CDE}"/>
    <cellStyle name="60% - uthevingsfarge 1 139" xfId="53556" xr:uid="{1A8549DD-55B1-4912-9209-F769DEF912D8}"/>
    <cellStyle name="60% - uthevingsfarge 1 139 2" xfId="53557" xr:uid="{5500F4E6-52B8-4725-AA21-AC8F326F94EE}"/>
    <cellStyle name="60% - uthevingsfarge 1 139_EK rapporter alle flows" xfId="53558" xr:uid="{B40FAF64-DF0B-482D-B300-89DFB1A0510D}"/>
    <cellStyle name="60% - uthevingsfarge 1 14" xfId="53559" xr:uid="{FF88D4B5-9CC1-4EDB-8D8C-A3679C0BC091}"/>
    <cellStyle name="60% - uthevingsfarge 1 14 2" xfId="53560" xr:uid="{0DEFF7CE-FDC1-4534-BE67-EF01C7D8EE67}"/>
    <cellStyle name="60% - uthevingsfarge 1 14_EK rapporter alle flows" xfId="53561" xr:uid="{1547B78D-5277-4B24-B2C5-5D5CD2620EE2}"/>
    <cellStyle name="60% - uthevingsfarge 1 140" xfId="53562" xr:uid="{55A94970-8139-47CD-9CA3-E19DAF645A5E}"/>
    <cellStyle name="60% - uthevingsfarge 1 140 2" xfId="53563" xr:uid="{DE0A933F-C199-4A1B-BFAD-25CF9ECB3D61}"/>
    <cellStyle name="60% - uthevingsfarge 1 140_EK rapporter alle flows" xfId="53564" xr:uid="{8D4D5169-EA32-4A5D-B766-1692E8C3DBFA}"/>
    <cellStyle name="60% - uthevingsfarge 1 141" xfId="53565" xr:uid="{D77101AF-7FF8-410A-981D-EF63168772FF}"/>
    <cellStyle name="60% - uthevingsfarge 1 141 2" xfId="53566" xr:uid="{2FB5515F-100B-4B91-AD94-FDB0DC1F9529}"/>
    <cellStyle name="60% - uthevingsfarge 1 141_EK rapporter alle flows" xfId="53567" xr:uid="{C6A5DDCD-2FBD-44B7-90BE-1C40446D448F}"/>
    <cellStyle name="60% - uthevingsfarge 1 142" xfId="53568" xr:uid="{D06155D7-4FF5-45C2-B2FA-3C3543AA8934}"/>
    <cellStyle name="60% - uthevingsfarge 1 142 2" xfId="53569" xr:uid="{A4F9C74F-E823-4162-BC28-930A7C21F72C}"/>
    <cellStyle name="60% - uthevingsfarge 1 142_EK rapporter alle flows" xfId="53570" xr:uid="{BD703437-147B-41A7-B487-19BF4D8082ED}"/>
    <cellStyle name="60% - uthevingsfarge 1 143" xfId="53571" xr:uid="{A5A2EA81-C0CA-47F3-8AA5-B83254533DEF}"/>
    <cellStyle name="60% - uthevingsfarge 1 143 2" xfId="53572" xr:uid="{56F9AD11-03BC-4FBA-A1B9-A3CA47ACBD86}"/>
    <cellStyle name="60% - uthevingsfarge 1 143_EK rapporter alle flows" xfId="53573" xr:uid="{D35AA9A7-95F7-45B4-BFD8-D91163F2B92C}"/>
    <cellStyle name="60% - uthevingsfarge 1 144" xfId="53574" xr:uid="{D6DACDDF-C60E-418D-81FF-C84D239F8FF9}"/>
    <cellStyle name="60% - uthevingsfarge 1 144 2" xfId="53575" xr:uid="{5C859E4D-E561-402D-9990-59F31D9277F3}"/>
    <cellStyle name="60% - uthevingsfarge 1 144_EK rapporter alle flows" xfId="53576" xr:uid="{2BC38979-CF8C-4768-83EF-7E4CF3CBC07E}"/>
    <cellStyle name="60% - uthevingsfarge 1 145" xfId="53577" xr:uid="{53AF6142-9933-44DD-96E0-1AE7D6823C7B}"/>
    <cellStyle name="60% - uthevingsfarge 1 145 2" xfId="53578" xr:uid="{C7612D1F-003F-4E60-81C3-43E68A06697E}"/>
    <cellStyle name="60% - uthevingsfarge 1 145_EK rapporter alle flows" xfId="53579" xr:uid="{0F4E6561-4334-40BF-AC5D-A999A3C56F2F}"/>
    <cellStyle name="60% - uthevingsfarge 1 146" xfId="53580" xr:uid="{B566876D-F2A6-4007-B258-EBD02A9F3D43}"/>
    <cellStyle name="60% - uthevingsfarge 1 146 2" xfId="53581" xr:uid="{AA7461AA-DD84-466B-B5A4-5E22C69AE6CB}"/>
    <cellStyle name="60% - uthevingsfarge 1 146_EK rapporter alle flows" xfId="53582" xr:uid="{63F4144D-DA56-4A5E-BFF7-3ED37333250F}"/>
    <cellStyle name="60% - uthevingsfarge 1 147" xfId="53583" xr:uid="{FA8797E1-3696-4E78-86DC-10531F880469}"/>
    <cellStyle name="60% - uthevingsfarge 1 147 2" xfId="53584" xr:uid="{766B9088-76FE-4270-94F3-934AE363A0C6}"/>
    <cellStyle name="60% - uthevingsfarge 1 147_EK rapporter alle flows" xfId="53585" xr:uid="{E0193B76-D3A5-467C-951E-DC067CAD741D}"/>
    <cellStyle name="60% - uthevingsfarge 1 148" xfId="53586" xr:uid="{F6E57275-1208-4FF4-B776-2B73FFC6927B}"/>
    <cellStyle name="60% - uthevingsfarge 1 148 2" xfId="53587" xr:uid="{17410925-4A66-468A-866B-8B2E4A4AFA22}"/>
    <cellStyle name="60% - uthevingsfarge 1 148_EK rapporter alle flows" xfId="53588" xr:uid="{A135A16E-D1A2-44A2-930B-0BABCDFB4E63}"/>
    <cellStyle name="60% - uthevingsfarge 1 149" xfId="53589" xr:uid="{A59D2AD2-5418-493E-B934-64ABED079156}"/>
    <cellStyle name="60% - uthevingsfarge 1 149 2" xfId="53590" xr:uid="{07CF1302-E3AB-4DDB-9440-96E3C045943B}"/>
    <cellStyle name="60% - uthevingsfarge 1 149_EK rapporter alle flows" xfId="53591" xr:uid="{5B6D499D-68ED-497B-8401-973EDFC71D98}"/>
    <cellStyle name="60% - uthevingsfarge 1 15" xfId="53592" xr:uid="{C802CBD8-E6E4-438A-B82C-8B815E74F66E}"/>
    <cellStyle name="60% - uthevingsfarge 1 15 2" xfId="53593" xr:uid="{1A89BE82-A82D-4881-A5A1-0F4B814E7D06}"/>
    <cellStyle name="60% - uthevingsfarge 1 15_EK rapporter alle flows" xfId="53594" xr:uid="{A516F1DD-E197-403C-BA2C-13A6A707EA1A}"/>
    <cellStyle name="60% - uthevingsfarge 1 150" xfId="53595" xr:uid="{DFB61274-7DAA-4EAB-99B8-DF4012869D7C}"/>
    <cellStyle name="60% - uthevingsfarge 1 150 2" xfId="53596" xr:uid="{46CF3509-C143-42E9-84AA-FFF47A6F88D1}"/>
    <cellStyle name="60% - uthevingsfarge 1 150_EK rapporter alle flows" xfId="53597" xr:uid="{284C7F4D-7F49-446F-9709-3F8DBA471698}"/>
    <cellStyle name="60% - uthevingsfarge 1 151" xfId="53598" xr:uid="{C04B2240-AEB5-445C-A8B3-01A97761D648}"/>
    <cellStyle name="60% - uthevingsfarge 1 151 2" xfId="53599" xr:uid="{3EBFCBBE-B1E8-4DD8-A717-68623D0CFB82}"/>
    <cellStyle name="60% - uthevingsfarge 1 151_EK rapporter alle flows" xfId="53600" xr:uid="{8E57A206-E607-4426-B5F0-76C76E38CB7C}"/>
    <cellStyle name="60% - uthevingsfarge 1 152" xfId="53601" xr:uid="{CB7A0D5A-B28D-49AF-A7A7-2986E6B70D94}"/>
    <cellStyle name="60% - uthevingsfarge 1 152 2" xfId="53602" xr:uid="{05BED1DE-3486-4B71-9A66-B72A4A4E0487}"/>
    <cellStyle name="60% - uthevingsfarge 1 152_EK rapporter alle flows" xfId="53603" xr:uid="{942F45DC-BCB7-4D0F-A625-A2F70CE07B1C}"/>
    <cellStyle name="60% - uthevingsfarge 1 153" xfId="53604" xr:uid="{DADAEBC2-73D1-4AEC-9F3A-9B17423A71D9}"/>
    <cellStyle name="60% - uthevingsfarge 1 153 2" xfId="53605" xr:uid="{57457CA7-7564-4113-92D6-F664F305B4A8}"/>
    <cellStyle name="60% - uthevingsfarge 1 153_EK rapporter alle flows" xfId="53606" xr:uid="{CF830FA8-8985-49E5-A82B-ADEA72D12380}"/>
    <cellStyle name="60% - uthevingsfarge 1 154" xfId="53607" xr:uid="{6AA2E2FF-D669-4E67-B0EA-2713D1AE3180}"/>
    <cellStyle name="60% - uthevingsfarge 1 154 2" xfId="53608" xr:uid="{BFCA42F3-E27A-4330-AB76-E98FAE40FA6D}"/>
    <cellStyle name="60% - uthevingsfarge 1 154_EK rapporter alle flows" xfId="53609" xr:uid="{22746C03-CE63-4F63-BFF5-3D6EAC25D933}"/>
    <cellStyle name="60% - uthevingsfarge 1 155" xfId="53610" xr:uid="{E6BF5E7C-7FA2-4804-B0DA-35EA1DF99F23}"/>
    <cellStyle name="60% - uthevingsfarge 1 155 2" xfId="53611" xr:uid="{E3611289-225C-47A0-88C9-BE45B2AA1C91}"/>
    <cellStyle name="60% - uthevingsfarge 1 155_EK rapporter alle flows" xfId="53612" xr:uid="{939D0690-25C7-42B3-A803-C9F1B1C9650C}"/>
    <cellStyle name="60% - uthevingsfarge 1 156" xfId="53613" xr:uid="{606ACF32-9798-43C1-ABC7-D0CC9D369561}"/>
    <cellStyle name="60% - uthevingsfarge 1 156 2" xfId="53614" xr:uid="{CEC022A3-06EA-42F3-9BBB-C1A4630C7D63}"/>
    <cellStyle name="60% - uthevingsfarge 1 156_EK rapporter alle flows" xfId="53615" xr:uid="{EDFDC66C-8D83-4B82-A727-E99644C93263}"/>
    <cellStyle name="60% - uthevingsfarge 1 157" xfId="53616" xr:uid="{C02ED2BB-3E9C-4805-B556-E28F7670F1E4}"/>
    <cellStyle name="60% - uthevingsfarge 1 157 2" xfId="53617" xr:uid="{A69E305E-AF00-4A53-95C8-54B7FEF332C0}"/>
    <cellStyle name="60% - uthevingsfarge 1 157_EK rapporter alle flows" xfId="53618" xr:uid="{3B930025-A952-4A09-982F-FC0DE890362A}"/>
    <cellStyle name="60% - uthevingsfarge 1 158" xfId="53619" xr:uid="{027BB8AA-E2BB-43B5-94DC-5E76D10DDAC3}"/>
    <cellStyle name="60% - uthevingsfarge 1 158 2" xfId="53620" xr:uid="{4BEA9634-BC03-4AAB-88D2-D61F7E38B8E6}"/>
    <cellStyle name="60% - uthevingsfarge 1 158_EK rapporter alle flows" xfId="53621" xr:uid="{D4F3B327-08C6-45E5-B460-C048E1C91215}"/>
    <cellStyle name="60% - uthevingsfarge 1 159" xfId="53622" xr:uid="{23AC1417-E4DB-40B3-AF58-CA98D7A8DB00}"/>
    <cellStyle name="60% - uthevingsfarge 1 159 2" xfId="53623" xr:uid="{F4AF64AE-3DE5-4A68-A53C-B12D4B5EF235}"/>
    <cellStyle name="60% - uthevingsfarge 1 159_EK rapporter alle flows" xfId="53624" xr:uid="{B1896B50-4A5A-462C-A3F7-3E9C528ADAEF}"/>
    <cellStyle name="60% - uthevingsfarge 1 16" xfId="53625" xr:uid="{C5C3FF22-C43D-42D1-B864-6BE6350B7CC6}"/>
    <cellStyle name="60% - uthevingsfarge 1 16 2" xfId="53626" xr:uid="{494C1815-C24F-4E1A-8CBD-7002CD2A4E7C}"/>
    <cellStyle name="60% - uthevingsfarge 1 16_EK rapporter alle flows" xfId="53627" xr:uid="{1BD25669-1121-4FCC-B1E3-51A4374EAC60}"/>
    <cellStyle name="60% - uthevingsfarge 1 160" xfId="53628" xr:uid="{0B05184D-AECD-415A-A77C-9ACF4593586A}"/>
    <cellStyle name="60% - uthevingsfarge 1 160 2" xfId="53629" xr:uid="{3C39D0CC-F37B-4D96-8896-09ED09459868}"/>
    <cellStyle name="60% - uthevingsfarge 1 160_EK rapporter alle flows" xfId="53630" xr:uid="{8B8F478B-09BD-4BAF-AC0F-B9D9EBE78D53}"/>
    <cellStyle name="60% - uthevingsfarge 1 161" xfId="53631" xr:uid="{516A5FD2-E0C2-4CFD-AC8D-77B8D70F15E5}"/>
    <cellStyle name="60% - uthevingsfarge 1 161 2" xfId="53632" xr:uid="{4250DB50-475C-48FA-B0F9-E46A0E3F1BF7}"/>
    <cellStyle name="60% - uthevingsfarge 1 161_EK rapporter alle flows" xfId="53633" xr:uid="{086AA84A-BC5B-4F4B-B58A-7AF2FFBE0193}"/>
    <cellStyle name="60% - uthevingsfarge 1 162" xfId="53634" xr:uid="{02729EFC-687A-422A-B929-4AEDB2C45D2B}"/>
    <cellStyle name="60% - uthevingsfarge 1 162 2" xfId="53635" xr:uid="{855B3A05-F2E6-4200-AA35-13BAB48BA3D9}"/>
    <cellStyle name="60% - uthevingsfarge 1 162_EK rapporter alle flows" xfId="53636" xr:uid="{A69ED021-D926-4F76-A044-273D09520E08}"/>
    <cellStyle name="60% - uthevingsfarge 1 163" xfId="53637" xr:uid="{1FA74BDC-810B-4047-86E3-E4BF968CDE1F}"/>
    <cellStyle name="60% - uthevingsfarge 1 163 2" xfId="53638" xr:uid="{74F3240E-6874-42C4-8F0E-956D5B2BB2F4}"/>
    <cellStyle name="60% - uthevingsfarge 1 163_EK rapporter alle flows" xfId="53639" xr:uid="{B7966AB1-E3E7-44E0-A4E9-DFECACE286F5}"/>
    <cellStyle name="60% - uthevingsfarge 1 164" xfId="53640" xr:uid="{D5006B72-CE8E-4F43-B386-101668645A3A}"/>
    <cellStyle name="60% - uthevingsfarge 1 164 2" xfId="53641" xr:uid="{4A7C6D10-7E3C-4C1C-BA62-D7E024F120D0}"/>
    <cellStyle name="60% - uthevingsfarge 1 164_EK rapporter alle flows" xfId="53642" xr:uid="{CF9621DA-9410-4FF0-90AD-0F58C217F523}"/>
    <cellStyle name="60% - uthevingsfarge 1 165" xfId="53643" xr:uid="{BFC418E6-3B9B-4AC5-8792-4223A7844A02}"/>
    <cellStyle name="60% - uthevingsfarge 1 165 2" xfId="53644" xr:uid="{41DD3486-0C6D-4891-A54D-18B77F2C97D1}"/>
    <cellStyle name="60% - uthevingsfarge 1 165_EK rapporter alle flows" xfId="53645" xr:uid="{C8DD0DFC-D7C0-44BA-83F9-43034675D255}"/>
    <cellStyle name="60% - uthevingsfarge 1 166" xfId="53646" xr:uid="{BCC623E7-FD5F-4A36-9401-E4DA15C0AC2D}"/>
    <cellStyle name="60% - uthevingsfarge 1 166 2" xfId="53647" xr:uid="{7967962A-277A-408C-889F-E5C0179C64CD}"/>
    <cellStyle name="60% - uthevingsfarge 1 166_EK rapporter alle flows" xfId="53648" xr:uid="{1E76EFD4-788D-4E17-B06B-F6D14B2C8854}"/>
    <cellStyle name="60% - uthevingsfarge 1 167" xfId="53649" xr:uid="{FF3E7515-0B43-4FC8-95A7-F826809B3D81}"/>
    <cellStyle name="60% - uthevingsfarge 1 167 2" xfId="53650" xr:uid="{A3BF442D-8058-4424-884F-90A249FFCEB3}"/>
    <cellStyle name="60% - uthevingsfarge 1 167_EK rapporter alle flows" xfId="53651" xr:uid="{B63F12B7-8E1A-4392-8782-F432ABBAA8C7}"/>
    <cellStyle name="60% - uthevingsfarge 1 168" xfId="53652" xr:uid="{DEB920BF-8B35-4FA3-93AA-2D3F71C28762}"/>
    <cellStyle name="60% - uthevingsfarge 1 168 2" xfId="53653" xr:uid="{BD66A2AF-463D-44B6-826C-B308A82C5BEA}"/>
    <cellStyle name="60% - uthevingsfarge 1 168_EK rapporter alle flows" xfId="53654" xr:uid="{13088B2C-8BB3-48AB-8474-74C1A19500EE}"/>
    <cellStyle name="60% - uthevingsfarge 1 169" xfId="53655" xr:uid="{7D8F5009-E273-44A5-A7FB-3478198D92A9}"/>
    <cellStyle name="60% - uthevingsfarge 1 169 2" xfId="53656" xr:uid="{401DBE08-4C45-4BE2-A6DF-4E26BE259F99}"/>
    <cellStyle name="60% - uthevingsfarge 1 169_EK rapporter alle flows" xfId="53657" xr:uid="{02C10849-2A36-4B33-BEAD-55E7D57A46D0}"/>
    <cellStyle name="60% - uthevingsfarge 1 17" xfId="53658" xr:uid="{77CD48ED-968C-4C83-8F6F-A891E4E78D3A}"/>
    <cellStyle name="60% - uthevingsfarge 1 17 2" xfId="53659" xr:uid="{1438DC48-EA02-4F29-8FB1-29EC3BA68B21}"/>
    <cellStyle name="60% - uthevingsfarge 1 17_EK rapporter alle flows" xfId="53660" xr:uid="{568DBFF8-3B4D-467E-9093-A69E4B6664D2}"/>
    <cellStyle name="60% - uthevingsfarge 1 170" xfId="53661" xr:uid="{8D138511-A7F3-4FE4-BDF1-1E15F83DBA80}"/>
    <cellStyle name="60% - uthevingsfarge 1 170 2" xfId="53662" xr:uid="{EE1626AC-6011-4FF2-A565-D6C47720716B}"/>
    <cellStyle name="60% - uthevingsfarge 1 170_EK rapporter alle flows" xfId="53663" xr:uid="{5E7654CA-DA26-49AB-8015-02B3713FBB09}"/>
    <cellStyle name="60% - uthevingsfarge 1 171" xfId="53664" xr:uid="{F43B2A94-BAE5-4EEB-8D89-244FE6721635}"/>
    <cellStyle name="60% - uthevingsfarge 1 171 2" xfId="53665" xr:uid="{4C8050C4-D5B7-4CAD-91A2-8AE1DF3FE6AC}"/>
    <cellStyle name="60% - uthevingsfarge 1 171_EK rapporter alle flows" xfId="53666" xr:uid="{6072CE85-7C6F-4B1B-9932-4CD88B350607}"/>
    <cellStyle name="60% - uthevingsfarge 1 172" xfId="53667" xr:uid="{82CBEAB6-9942-4231-94FB-252686B1E1DE}"/>
    <cellStyle name="60% - uthevingsfarge 1 172 2" xfId="53668" xr:uid="{E9A54B2C-A7D4-4522-911E-B5A57311E515}"/>
    <cellStyle name="60% - uthevingsfarge 1 172_EK rapporter alle flows" xfId="53669" xr:uid="{C1C90670-F66E-4134-A8B5-16C1473065FE}"/>
    <cellStyle name="60% - uthevingsfarge 1 173" xfId="53670" xr:uid="{7802A123-D407-4964-9812-64CB98FE1168}"/>
    <cellStyle name="60% - uthevingsfarge 1 173 2" xfId="53671" xr:uid="{3879B007-D540-4ED4-9F3D-C42FA27AE532}"/>
    <cellStyle name="60% - uthevingsfarge 1 173_EK rapporter alle flows" xfId="53672" xr:uid="{1D161344-D6A5-4C9E-AD5E-B922A976C85A}"/>
    <cellStyle name="60% - uthevingsfarge 1 174" xfId="53673" xr:uid="{8B2BC286-E9EF-4DD8-A91C-5D0DFE08297D}"/>
    <cellStyle name="60% - uthevingsfarge 1 174 2" xfId="53674" xr:uid="{3442DCAD-CE37-4555-BFF5-FF362404D250}"/>
    <cellStyle name="60% - uthevingsfarge 1 174_EK rapporter alle flows" xfId="53675" xr:uid="{25A123CB-54C6-4E1D-BE23-E8C25706010A}"/>
    <cellStyle name="60% - uthevingsfarge 1 175" xfId="53676" xr:uid="{FCB95178-AA28-4B31-A8BF-76B3634B2169}"/>
    <cellStyle name="60% - uthevingsfarge 1 175 2" xfId="53677" xr:uid="{F61A7CA9-217E-4ECE-B87B-C16784219FA2}"/>
    <cellStyle name="60% - uthevingsfarge 1 175_EK rapporter alle flows" xfId="53678" xr:uid="{6768EDF6-34D2-47C4-B5AD-BFEF00F11B50}"/>
    <cellStyle name="60% - uthevingsfarge 1 176" xfId="53679" xr:uid="{EB531D6A-0CE7-459F-BA61-8B0EA602A9AB}"/>
    <cellStyle name="60% - uthevingsfarge 1 176 2" xfId="53680" xr:uid="{39719033-1A0D-4FD8-AC6F-C5873C38FBB2}"/>
    <cellStyle name="60% - uthevingsfarge 1 176_EK rapporter alle flows" xfId="53681" xr:uid="{BEED6F08-7E38-4BB0-9D08-1ACFCD7D472E}"/>
    <cellStyle name="60% - uthevingsfarge 1 177" xfId="53682" xr:uid="{87AC4049-F800-4879-9A4E-74EEBED6057D}"/>
    <cellStyle name="60% - uthevingsfarge 1 177 2" xfId="53683" xr:uid="{DA9ABC64-D3FC-45CD-871E-4495E187B229}"/>
    <cellStyle name="60% - uthevingsfarge 1 177_EK rapporter alle flows" xfId="53684" xr:uid="{6994E991-4953-444F-B7B8-4B7A55A0101D}"/>
    <cellStyle name="60% - uthevingsfarge 1 178" xfId="53685" xr:uid="{20D9F73D-BA84-4D97-AA07-213F28993069}"/>
    <cellStyle name="60% - uthevingsfarge 1 178 2" xfId="53686" xr:uid="{02E3E87E-24C8-4E92-857A-EE92572F5CFA}"/>
    <cellStyle name="60% - uthevingsfarge 1 178_EK rapporter alle flows" xfId="53687" xr:uid="{9CF46678-A62E-4873-8AF4-17C18AEA6387}"/>
    <cellStyle name="60% - uthevingsfarge 1 179" xfId="53688" xr:uid="{2A07A84D-B9B8-43FE-B777-E8A11F5D52E9}"/>
    <cellStyle name="60% - uthevingsfarge 1 179 2" xfId="53689" xr:uid="{93E2DCBA-B469-4C36-AB53-783917420ACB}"/>
    <cellStyle name="60% - uthevingsfarge 1 179_EK rapporter alle flows" xfId="53690" xr:uid="{EE5AAF5F-E0D0-4FFC-9B7B-3F6604EE4868}"/>
    <cellStyle name="60% - uthevingsfarge 1 18" xfId="53691" xr:uid="{1400F2D0-A42E-4F54-BF1C-031D76EF913A}"/>
    <cellStyle name="60% - uthevingsfarge 1 18 2" xfId="53692" xr:uid="{C33913E0-2F96-41AC-8585-613572BA6C52}"/>
    <cellStyle name="60% - uthevingsfarge 1 18_EK rapporter alle flows" xfId="53693" xr:uid="{F95C2A18-3DF6-4187-8DE3-74499EC148FA}"/>
    <cellStyle name="60% - uthevingsfarge 1 180" xfId="53694" xr:uid="{2F42BC00-794E-4718-B75C-D8FF15782A1F}"/>
    <cellStyle name="60% - uthevingsfarge 1 180 2" xfId="53695" xr:uid="{4EAF2DAA-9F02-4F8E-99D8-075E68CCD486}"/>
    <cellStyle name="60% - uthevingsfarge 1 180_EK rapporter alle flows" xfId="53696" xr:uid="{666059B0-6C8F-42A5-942F-BC80012099D0}"/>
    <cellStyle name="60% - uthevingsfarge 1 181" xfId="53697" xr:uid="{2B383774-D77D-4A3A-8ACD-4E6624AF6A40}"/>
    <cellStyle name="60% - uthevingsfarge 1 181 2" xfId="53698" xr:uid="{EB2F1EB0-EC66-45E3-8D83-68C3477476FB}"/>
    <cellStyle name="60% - uthevingsfarge 1 181_EK rapporter alle flows" xfId="53699" xr:uid="{3854F7E6-774F-4FE8-85D3-CA45DB679EB1}"/>
    <cellStyle name="60% - uthevingsfarge 1 182" xfId="53700" xr:uid="{06A68EF3-A4DC-4B82-A402-C52A87E1853F}"/>
    <cellStyle name="60% - uthevingsfarge 1 182 2" xfId="53701" xr:uid="{2A031378-AEC0-4EA6-83D6-94B5689BFD0F}"/>
    <cellStyle name="60% - uthevingsfarge 1 182_EK rapporter alle flows" xfId="53702" xr:uid="{55B51291-5D73-4BB5-8452-B6C21D7C2E3D}"/>
    <cellStyle name="60% - uthevingsfarge 1 183" xfId="53703" xr:uid="{85E633E3-FB38-4A5F-B908-2308F5A11416}"/>
    <cellStyle name="60% - uthevingsfarge 1 183 2" xfId="53704" xr:uid="{5E003210-9536-4997-B4C5-968B7092493D}"/>
    <cellStyle name="60% - uthevingsfarge 1 183_EK rapporter alle flows" xfId="53705" xr:uid="{F0AB5051-4DA3-4D1C-A478-6D07889DD3EF}"/>
    <cellStyle name="60% - uthevingsfarge 1 184" xfId="53706" xr:uid="{9BC55286-8D9D-4EA4-9BCE-B276693AF8A5}"/>
    <cellStyle name="60% - uthevingsfarge 1 184 2" xfId="53707" xr:uid="{EFA47D24-4A57-4FC4-AC6A-A6EED7A1F204}"/>
    <cellStyle name="60% - uthevingsfarge 1 184_EK rapporter alle flows" xfId="53708" xr:uid="{E4382B04-B9E0-4DA4-BA7C-49638D37D7EA}"/>
    <cellStyle name="60% - uthevingsfarge 1 185" xfId="53709" xr:uid="{5A7BF7BF-A551-4D3E-ABBD-DA09CB40D255}"/>
    <cellStyle name="60% - uthevingsfarge 1 185 2" xfId="53710" xr:uid="{6E605DE3-4BCF-4452-9F68-231D84CA03A1}"/>
    <cellStyle name="60% - uthevingsfarge 1 185_EK rapporter alle flows" xfId="53711" xr:uid="{63A30641-2E4B-4820-81D5-EEDC603E0F60}"/>
    <cellStyle name="60% - uthevingsfarge 1 186" xfId="53712" xr:uid="{CAD24048-A6B4-44AF-A780-A0D2A49E9593}"/>
    <cellStyle name="60% - uthevingsfarge 1 186 2" xfId="53713" xr:uid="{2AD951FE-1293-41E1-AC4A-034FB47327F4}"/>
    <cellStyle name="60% - uthevingsfarge 1 186_EK rapporter alle flows" xfId="53714" xr:uid="{1EBA3FF1-DC11-472B-8988-CEB8A1583A9B}"/>
    <cellStyle name="60% - uthevingsfarge 1 187" xfId="53715" xr:uid="{42006447-2472-4EAE-96D9-94D1A9327781}"/>
    <cellStyle name="60% - uthevingsfarge 1 187 2" xfId="53716" xr:uid="{E5855B20-FD73-4B6B-8A4E-686220318B3C}"/>
    <cellStyle name="60% - uthevingsfarge 1 187_EK rapporter alle flows" xfId="53717" xr:uid="{1B263D96-E100-4ED8-BCFB-79E84240C7D1}"/>
    <cellStyle name="60% - uthevingsfarge 1 188" xfId="53718" xr:uid="{FCC334E6-C07A-43D9-896A-297497479D27}"/>
    <cellStyle name="60% - uthevingsfarge 1 188 2" xfId="53719" xr:uid="{EEB780AA-BAB1-4CCA-9A7C-573F98796954}"/>
    <cellStyle name="60% - uthevingsfarge 1 188_EK rapporter alle flows" xfId="53720" xr:uid="{0121FC12-95EE-4EB4-A374-F3318C21E3DA}"/>
    <cellStyle name="60% - uthevingsfarge 1 189" xfId="53721" xr:uid="{71B74105-3AC8-439A-BA08-A0C87E59B2C9}"/>
    <cellStyle name="60% - uthevingsfarge 1 189 2" xfId="53722" xr:uid="{5199EA65-0555-49C1-AE7B-2D68801A3F4D}"/>
    <cellStyle name="60% - uthevingsfarge 1 189_EK rapporter alle flows" xfId="53723" xr:uid="{5A143CED-83E9-4708-97C2-E66B98374A2D}"/>
    <cellStyle name="60% - uthevingsfarge 1 19" xfId="53724" xr:uid="{DD3625CA-B6B9-4658-8677-C18DB1AE9A87}"/>
    <cellStyle name="60% - uthevingsfarge 1 19 2" xfId="53725" xr:uid="{9CD52030-258B-4700-BA6B-F3BB6E2E874B}"/>
    <cellStyle name="60% - uthevingsfarge 1 19_EK rapporter alle flows" xfId="53726" xr:uid="{BA1D9A0A-ED38-43F4-8F91-19814F9F76E3}"/>
    <cellStyle name="60% - uthevingsfarge 1 190" xfId="53727" xr:uid="{85338C60-353D-4202-B4FE-84753574CD9C}"/>
    <cellStyle name="60% - uthevingsfarge 1 190 2" xfId="53728" xr:uid="{BE78D474-DCCF-4D39-B4D3-30D015740390}"/>
    <cellStyle name="60% - uthevingsfarge 1 190_EK rapporter alle flows" xfId="53729" xr:uid="{FEFAFA3F-393B-42BB-93B6-8F9AB435D37C}"/>
    <cellStyle name="60% - uthevingsfarge 1 191" xfId="53730" xr:uid="{89EDDEAF-381E-4238-AC0E-8C7155A5B00E}"/>
    <cellStyle name="60% - uthevingsfarge 1 191 2" xfId="53731" xr:uid="{64ABEE5A-E8E4-4937-A7D2-98EE5707082B}"/>
    <cellStyle name="60% - uthevingsfarge 1 191_EK rapporter alle flows" xfId="53732" xr:uid="{FE93691A-0060-47EA-BE39-CD1978E5E2FA}"/>
    <cellStyle name="60% - uthevingsfarge 1 192" xfId="53733" xr:uid="{F425EA95-EC00-4E14-AF7E-830A05B85474}"/>
    <cellStyle name="60% - uthevingsfarge 1 192 2" xfId="53734" xr:uid="{EAE9DC59-3271-4B67-A2B6-D4D9796F4B5E}"/>
    <cellStyle name="60% - uthevingsfarge 1 192_EK rapporter alle flows" xfId="53735" xr:uid="{778439EC-7ED6-4CDF-8E8E-44BBA3ACA5AA}"/>
    <cellStyle name="60% - uthevingsfarge 1 193" xfId="53736" xr:uid="{4A26E404-D04E-4531-9C22-C7A470D430C3}"/>
    <cellStyle name="60% - uthevingsfarge 1 193 2" xfId="53737" xr:uid="{0CAFA503-10CD-4C15-816C-7939AA74586A}"/>
    <cellStyle name="60% - uthevingsfarge 1 193_EK rapporter alle flows" xfId="53738" xr:uid="{CA489DC1-6B0C-4AB0-8ECE-DEFD529D513F}"/>
    <cellStyle name="60% - uthevingsfarge 1 194" xfId="53739" xr:uid="{A23D8091-EE60-4290-9C6B-144A667F8961}"/>
    <cellStyle name="60% - uthevingsfarge 1 194 2" xfId="53740" xr:uid="{09F4EA2D-A814-4656-856B-776BDDE0E1AC}"/>
    <cellStyle name="60% - uthevingsfarge 1 194_EK rapporter alle flows" xfId="53741" xr:uid="{64001973-740E-43A4-90BC-182B052FCD2A}"/>
    <cellStyle name="60% - uthevingsfarge 1 195" xfId="53742" xr:uid="{14F4037C-CCB4-4D54-8DFC-941B9B16F9C1}"/>
    <cellStyle name="60% - uthevingsfarge 1 195 2" xfId="53743" xr:uid="{E8B24B70-8F50-4F25-AB85-19B33235E6E8}"/>
    <cellStyle name="60% - uthevingsfarge 1 195_EK rapporter alle flows" xfId="53744" xr:uid="{CA76E708-9B56-42F2-9DD2-D7BB3609B66C}"/>
    <cellStyle name="60% - uthevingsfarge 1 196" xfId="53745" xr:uid="{8DC8B47A-F738-4D7E-B753-96F4A523C3C1}"/>
    <cellStyle name="60% - uthevingsfarge 1 196 2" xfId="53746" xr:uid="{41C2EC8A-B2BF-4A79-9771-0C21865171E1}"/>
    <cellStyle name="60% - uthevingsfarge 1 196_EK rapporter alle flows" xfId="53747" xr:uid="{FDABEC67-9A0A-4B7D-9CA4-96F4E23C5088}"/>
    <cellStyle name="60% - uthevingsfarge 1 197" xfId="53748" xr:uid="{A91DE11A-2510-4DD6-8927-8697D516D591}"/>
    <cellStyle name="60% - uthevingsfarge 1 197 2" xfId="53749" xr:uid="{D4A54B5C-754D-4D98-A4BE-C4EBEC8174CA}"/>
    <cellStyle name="60% - uthevingsfarge 1 197_EK rapporter alle flows" xfId="53750" xr:uid="{603484E7-24C9-4081-9223-117DB4C820BA}"/>
    <cellStyle name="60% - uthevingsfarge 1 198" xfId="53751" xr:uid="{8FF9A1B0-1D7C-4BE7-AEB4-20D138EB3FE4}"/>
    <cellStyle name="60% - uthevingsfarge 1 198 2" xfId="53752" xr:uid="{4C1F50BC-D86F-4DC7-9CD4-6AE29C92993D}"/>
    <cellStyle name="60% - uthevingsfarge 1 198_EK rapporter alle flows" xfId="53753" xr:uid="{3B967D70-E9B9-4932-B462-EC90F1ACB1E0}"/>
    <cellStyle name="60% - uthevingsfarge 1 199" xfId="53754" xr:uid="{2742BD3C-4FD7-43D1-B938-5613F869CFD5}"/>
    <cellStyle name="60% - uthevingsfarge 1 199 2" xfId="53755" xr:uid="{B97474ED-E585-4A42-8B8B-7C7A6178A18E}"/>
    <cellStyle name="60% - uthevingsfarge 1 199_EK rapporter alle flows" xfId="53756" xr:uid="{692D4478-92BA-4682-8E7F-367FB6319DC0}"/>
    <cellStyle name="60% - uthevingsfarge 1 2" xfId="6158" xr:uid="{927AE452-E33D-4809-9C77-9906DEECA6C2}"/>
    <cellStyle name="60% - uthevingsfarge 1 2 2" xfId="21368" xr:uid="{DBF1BD07-1644-4573-8A8E-293B88C71AF8}"/>
    <cellStyle name="60% - uthevingsfarge 1 2 2 2" xfId="21369" xr:uid="{9FF7D6C1-68FF-4094-9E70-313668486F87}"/>
    <cellStyle name="60% - uthevingsfarge 1 2 2 3" xfId="21370" xr:uid="{F410EF26-B555-4D39-AA1B-6D0DEC6B786A}"/>
    <cellStyle name="60% - uthevingsfarge 1 2 2_AVA DVA EL" xfId="21371" xr:uid="{B70C0015-2A1C-4AB5-9F07-802B9BC71264}"/>
    <cellStyle name="60% - uthevingsfarge 1 2 3" xfId="21372" xr:uid="{4B85A1CB-3086-43B0-B451-C987EBCDBFA2}"/>
    <cellStyle name="60% - uthevingsfarge 1 2 4" xfId="41875" xr:uid="{6F7BF552-26DD-4E1E-8898-7EFD8E16055D}"/>
    <cellStyle name="60% - uthevingsfarge 1 2 5" xfId="41876" xr:uid="{45350F20-6430-4134-B728-DA751416E92D}"/>
    <cellStyle name="60% - uthevingsfarge 1 2_Adj_Balance_Sheet" xfId="41171" xr:uid="{EA69181D-B761-484C-BB31-94AC555EBBC1}"/>
    <cellStyle name="60% - uthevingsfarge 1 20" xfId="53757" xr:uid="{D2888035-2F37-4451-AC48-43342F13137A}"/>
    <cellStyle name="60% - uthevingsfarge 1 20 2" xfId="53758" xr:uid="{C6CDC89F-F56C-4E93-B3E2-1CEA4B74CADD}"/>
    <cellStyle name="60% - uthevingsfarge 1 20_EK rapporter alle flows" xfId="53759" xr:uid="{F15108A2-6FE7-48F8-A639-07967A6B919B}"/>
    <cellStyle name="60% - uthevingsfarge 1 200" xfId="53760" xr:uid="{E701D609-974D-4A22-96AB-F22B1F74252F}"/>
    <cellStyle name="60% - uthevingsfarge 1 200 2" xfId="53761" xr:uid="{02CAD64F-E598-4ABE-997F-89BB4A899504}"/>
    <cellStyle name="60% - uthevingsfarge 1 200_EK rapporter alle flows" xfId="53762" xr:uid="{59B3AFC3-01DF-48EE-A6C2-8EDAE955D995}"/>
    <cellStyle name="60% - uthevingsfarge 1 201" xfId="53763" xr:uid="{BCD27967-65E6-42F7-BC83-EF92587E8156}"/>
    <cellStyle name="60% - uthevingsfarge 1 201 2" xfId="53764" xr:uid="{DC010E1F-4A72-4179-98B3-6D4C30AB1AB6}"/>
    <cellStyle name="60% - uthevingsfarge 1 201_EK rapporter alle flows" xfId="53765" xr:uid="{2A21194D-D0CB-4506-90B9-A9A501D8F436}"/>
    <cellStyle name="60% - uthevingsfarge 1 202" xfId="53766" xr:uid="{A10DF0F2-2D19-482A-A7E9-41D781BEF10E}"/>
    <cellStyle name="60% - uthevingsfarge 1 202 2" xfId="53767" xr:uid="{3C1804A4-7140-4CEA-90A7-EE8BFCEFD3CB}"/>
    <cellStyle name="60% - uthevingsfarge 1 202_EK rapporter alle flows" xfId="53768" xr:uid="{0F1BB9E5-C0A7-439D-986E-F45EECE9A297}"/>
    <cellStyle name="60% - uthevingsfarge 1 203" xfId="53769" xr:uid="{7609879C-D0FF-4E58-848E-DCC14C54C546}"/>
    <cellStyle name="60% - uthevingsfarge 1 203 2" xfId="53770" xr:uid="{008D7EA3-8ABE-4BC2-99C1-8EE20E283CF0}"/>
    <cellStyle name="60% - uthevingsfarge 1 203_EK rapporter alle flows" xfId="53771" xr:uid="{4C50A4B1-8020-4563-8F0C-CE9AF350BC13}"/>
    <cellStyle name="60% - uthevingsfarge 1 204" xfId="53772" xr:uid="{3F70979A-71DB-475E-8215-C8E0D83EB450}"/>
    <cellStyle name="60% - uthevingsfarge 1 204 2" xfId="53773" xr:uid="{AE651B7B-D758-493A-BC34-9F09340E72C8}"/>
    <cellStyle name="60% - uthevingsfarge 1 204_EK rapporter alle flows" xfId="53774" xr:uid="{7F318A8F-0B69-4888-9F25-FA5D95E21DD0}"/>
    <cellStyle name="60% - uthevingsfarge 1 205" xfId="53775" xr:uid="{71B3AE47-ED15-45F3-9351-92F7F40DEB47}"/>
    <cellStyle name="60% - uthevingsfarge 1 205 2" xfId="53776" xr:uid="{A6D36069-65D1-491C-B39D-6EBBCDA7B50A}"/>
    <cellStyle name="60% - uthevingsfarge 1 205_EK rapporter alle flows" xfId="53777" xr:uid="{27FCBFAB-304A-44FE-85E7-2E7EF7625663}"/>
    <cellStyle name="60% - uthevingsfarge 1 206" xfId="53778" xr:uid="{97C4B907-554A-4041-B492-CDA96AB99E3C}"/>
    <cellStyle name="60% - uthevingsfarge 1 206 2" xfId="53779" xr:uid="{6EA7EFC6-C3FC-4558-9B8F-6AE327CB180B}"/>
    <cellStyle name="60% - uthevingsfarge 1 206_EK rapporter alle flows" xfId="53780" xr:uid="{2E138790-E03A-44AF-A633-BFDE6F291499}"/>
    <cellStyle name="60% - uthevingsfarge 1 207" xfId="53781" xr:uid="{D7D07F74-736C-4A9C-B909-5ECE9F72767D}"/>
    <cellStyle name="60% - uthevingsfarge 1 207 2" xfId="53782" xr:uid="{004AC5BA-2E00-44E1-8390-A43E412E349D}"/>
    <cellStyle name="60% - uthevingsfarge 1 207_EK rapporter alle flows" xfId="53783" xr:uid="{D8D67BF1-5846-4806-9206-4980D51CA232}"/>
    <cellStyle name="60% - uthevingsfarge 1 208" xfId="53784" xr:uid="{CE70807D-B124-4A01-B7F9-280A22C8FC0E}"/>
    <cellStyle name="60% - uthevingsfarge 1 208 2" xfId="53785" xr:uid="{3D1964A8-DC1B-4E5F-B56E-12CD2EFDB788}"/>
    <cellStyle name="60% - uthevingsfarge 1 208_EK rapporter alle flows" xfId="53786" xr:uid="{996E818E-9811-4F2C-BDB1-DF409B863AD6}"/>
    <cellStyle name="60% - uthevingsfarge 1 209" xfId="53787" xr:uid="{4D0F3652-C560-45DF-AEB7-862C7081181C}"/>
    <cellStyle name="60% - uthevingsfarge 1 209 2" xfId="53788" xr:uid="{29D2E019-DA41-4CD7-A7B7-ED9287FE25BD}"/>
    <cellStyle name="60% - uthevingsfarge 1 209_EK rapporter alle flows" xfId="53789" xr:uid="{63A26066-B9C8-4594-8565-CB723EDD4509}"/>
    <cellStyle name="60% - uthevingsfarge 1 21" xfId="53790" xr:uid="{161B263B-C9C1-4C80-98CE-7E702B7696A8}"/>
    <cellStyle name="60% - uthevingsfarge 1 21 2" xfId="53791" xr:uid="{62214F96-E6AD-4908-B96C-42C43CA2D6F2}"/>
    <cellStyle name="60% - uthevingsfarge 1 21_EK rapporter alle flows" xfId="53792" xr:uid="{D5003D91-E9BA-444B-8F58-7EC1F9A67A7D}"/>
    <cellStyle name="60% - uthevingsfarge 1 210" xfId="53793" xr:uid="{04CA34EA-3D34-4036-8C63-9B28C25A595A}"/>
    <cellStyle name="60% - uthevingsfarge 1 210 2" xfId="53794" xr:uid="{82E51690-2D12-4BE1-81AB-D41113778451}"/>
    <cellStyle name="60% - uthevingsfarge 1 210_EK rapporter alle flows" xfId="53795" xr:uid="{EE42891A-17F6-47DA-8C0E-974C1E825BA8}"/>
    <cellStyle name="60% - uthevingsfarge 1 211" xfId="53796" xr:uid="{F71DE8B9-8785-4E4E-8450-31C505979CAE}"/>
    <cellStyle name="60% - uthevingsfarge 1 211 2" xfId="53797" xr:uid="{80E55346-3CFA-493E-8C29-983B0AC3D853}"/>
    <cellStyle name="60% - uthevingsfarge 1 211_EK rapporter alle flows" xfId="53798" xr:uid="{8E41910D-317A-4067-892E-A3E82F7676F8}"/>
    <cellStyle name="60% - uthevingsfarge 1 212" xfId="53799" xr:uid="{4DB3D839-7854-4FBD-B45D-FBE5B13699D4}"/>
    <cellStyle name="60% - uthevingsfarge 1 212 2" xfId="53800" xr:uid="{7E87D627-14B2-46CF-AFA1-E3E6F8ECCD8F}"/>
    <cellStyle name="60% - uthevingsfarge 1 212_EK rapporter alle flows" xfId="53801" xr:uid="{CA233D33-D1A5-493B-9722-244B5C02A851}"/>
    <cellStyle name="60% - uthevingsfarge 1 213" xfId="53802" xr:uid="{C1B46E4B-63C8-4031-8E61-CB3DA85FE807}"/>
    <cellStyle name="60% - uthevingsfarge 1 213 2" xfId="53803" xr:uid="{594744D2-1ED2-4AF7-8E84-B3EF22B258F3}"/>
    <cellStyle name="60% - uthevingsfarge 1 213_EK rapporter alle flows" xfId="53804" xr:uid="{A680CFD2-BF08-40E6-A99E-6D8CE947D45B}"/>
    <cellStyle name="60% - uthevingsfarge 1 214" xfId="53805" xr:uid="{C02ED975-0BF4-4DBB-9751-387B66963605}"/>
    <cellStyle name="60% - uthevingsfarge 1 214 2" xfId="53806" xr:uid="{6D87E74A-81D8-4991-87A6-9EA854037073}"/>
    <cellStyle name="60% - uthevingsfarge 1 214_EK rapporter alle flows" xfId="53807" xr:uid="{8D1FB34C-3A1A-4193-A851-EEEDB5A49246}"/>
    <cellStyle name="60% - uthevingsfarge 1 215" xfId="53808" xr:uid="{038015AB-B1EB-4165-9EA9-A69DFA2C8465}"/>
    <cellStyle name="60% - uthevingsfarge 1 215 2" xfId="53809" xr:uid="{22AC0E66-10BE-4465-B4A7-BB2249BA4AB4}"/>
    <cellStyle name="60% - uthevingsfarge 1 215_EK rapporter alle flows" xfId="53810" xr:uid="{DC676DFB-DC33-4C29-A4BE-176A2BBFB048}"/>
    <cellStyle name="60% - uthevingsfarge 1 216" xfId="53811" xr:uid="{1BF788A3-DB54-4135-8684-059E030688B7}"/>
    <cellStyle name="60% - uthevingsfarge 1 216 2" xfId="53812" xr:uid="{56473004-5F9E-4E30-89DE-B31B39DBC429}"/>
    <cellStyle name="60% - uthevingsfarge 1 216_EK rapporter alle flows" xfId="53813" xr:uid="{B908E542-7D3C-4289-BC64-41C82DA580EE}"/>
    <cellStyle name="60% - uthevingsfarge 1 217" xfId="53814" xr:uid="{F7E15ABE-2A94-4224-896C-F092461EC062}"/>
    <cellStyle name="60% - uthevingsfarge 1 217 2" xfId="53815" xr:uid="{257E13E6-E6B1-423E-8D9D-0E6CC13389A8}"/>
    <cellStyle name="60% - uthevingsfarge 1 217_EK rapporter alle flows" xfId="53816" xr:uid="{2F54A38A-1881-496F-BDB2-E2509A48F1A1}"/>
    <cellStyle name="60% - uthevingsfarge 1 218" xfId="53817" xr:uid="{6C06BDE3-A46D-4B4A-B176-D112EC67A180}"/>
    <cellStyle name="60% - uthevingsfarge 1 218 2" xfId="53818" xr:uid="{1B24FFB0-0FD8-4401-9391-AD1A8CBC37F2}"/>
    <cellStyle name="60% - uthevingsfarge 1 218_EK rapporter alle flows" xfId="53819" xr:uid="{977B6C07-B111-4532-A00A-4A1C368ADACE}"/>
    <cellStyle name="60% - uthevingsfarge 1 219" xfId="53820" xr:uid="{7AA108C7-6939-4B28-ADEE-10AC508ED95E}"/>
    <cellStyle name="60% - uthevingsfarge 1 219 2" xfId="53821" xr:uid="{C262925C-4092-451E-8567-236FFEAC7A91}"/>
    <cellStyle name="60% - uthevingsfarge 1 219_EK rapporter alle flows" xfId="53822" xr:uid="{D05831E9-1740-4F19-B0FB-FDD40E7D05A6}"/>
    <cellStyle name="60% - uthevingsfarge 1 22" xfId="53823" xr:uid="{799F8115-FB59-461E-BE52-15C856494646}"/>
    <cellStyle name="60% - uthevingsfarge 1 22 2" xfId="53824" xr:uid="{7D71C824-C3CC-4673-AF7F-9485FDEC2C5F}"/>
    <cellStyle name="60% - uthevingsfarge 1 22_EK rapporter alle flows" xfId="53825" xr:uid="{AD036C60-6793-48CA-B490-FBBB4BECAF62}"/>
    <cellStyle name="60% - uthevingsfarge 1 220" xfId="53826" xr:uid="{91B925DD-2BC8-4B01-AE64-27919D143960}"/>
    <cellStyle name="60% - uthevingsfarge 1 220 2" xfId="53827" xr:uid="{44D4C005-2E61-4B3C-B672-3785543B3A02}"/>
    <cellStyle name="60% - uthevingsfarge 1 220_EK rapporter alle flows" xfId="53828" xr:uid="{F9FDB9CB-D3C0-4F98-8A0C-C4B0143D567E}"/>
    <cellStyle name="60% - uthevingsfarge 1 221" xfId="53829" xr:uid="{5F066E34-574F-4F4F-A966-71CA0842E00C}"/>
    <cellStyle name="60% - uthevingsfarge 1 221 2" xfId="53830" xr:uid="{F0B02DAF-5CCC-4567-8806-BA6A9E39AFB4}"/>
    <cellStyle name="60% - uthevingsfarge 1 221_EK rapporter alle flows" xfId="53831" xr:uid="{79DFF26E-5F30-4D02-9F73-4463209A7982}"/>
    <cellStyle name="60% - uthevingsfarge 1 222" xfId="53832" xr:uid="{8489973D-6158-4212-A418-6DC1D63B67AD}"/>
    <cellStyle name="60% - uthevingsfarge 1 222 2" xfId="53833" xr:uid="{F93A4506-A6B5-41DF-9868-9A3DC37E2102}"/>
    <cellStyle name="60% - uthevingsfarge 1 222_EK rapporter alle flows" xfId="53834" xr:uid="{6D3E727C-7617-468D-BEE8-0C4171352AD3}"/>
    <cellStyle name="60% - uthevingsfarge 1 223" xfId="53835" xr:uid="{98F62F1F-7524-49D8-ACC3-301C9913ABF9}"/>
    <cellStyle name="60% - uthevingsfarge 1 223 2" xfId="53836" xr:uid="{86B6F2D8-4C5D-4EA0-A53C-4ADF673DFDE3}"/>
    <cellStyle name="60% - uthevingsfarge 1 223_EK rapporter alle flows" xfId="53837" xr:uid="{754F422D-027D-441E-AF44-8BBB6B3CB8F3}"/>
    <cellStyle name="60% - uthevingsfarge 1 224" xfId="53838" xr:uid="{18639B57-A4D8-4381-8171-D0FDF92C1B52}"/>
    <cellStyle name="60% - uthevingsfarge 1 224 2" xfId="53839" xr:uid="{3875BBDC-E015-4FE2-A52C-1B51489A5C88}"/>
    <cellStyle name="60% - uthevingsfarge 1 224_EK rapporter alle flows" xfId="53840" xr:uid="{92B626A0-E979-4603-8800-A43E163A760B}"/>
    <cellStyle name="60% - uthevingsfarge 1 225" xfId="53841" xr:uid="{F226D6D0-F3D7-4CFA-B564-80D2F0984892}"/>
    <cellStyle name="60% - uthevingsfarge 1 225 2" xfId="53842" xr:uid="{FF27276C-668D-465C-91F1-ED961B8D8565}"/>
    <cellStyle name="60% - uthevingsfarge 1 225_EK rapporter alle flows" xfId="53843" xr:uid="{8600C5F4-22DE-4EC4-9484-AA18974A1B39}"/>
    <cellStyle name="60% - uthevingsfarge 1 226" xfId="53844" xr:uid="{0C802AA1-87D5-4DF2-95D4-48CBEB1C15FF}"/>
    <cellStyle name="60% - uthevingsfarge 1 226 2" xfId="53845" xr:uid="{1BCE01D1-01AC-4183-B6FC-A0BBFD45750C}"/>
    <cellStyle name="60% - uthevingsfarge 1 226_EK rapporter alle flows" xfId="53846" xr:uid="{186F8C52-04B7-457A-B66D-AA667023D2E1}"/>
    <cellStyle name="60% - uthevingsfarge 1 227" xfId="53847" xr:uid="{3F896C09-7574-4B84-9287-1047ECF9B7A9}"/>
    <cellStyle name="60% - uthevingsfarge 1 227 2" xfId="53848" xr:uid="{18FA9D3A-5FEB-45AB-A3BD-751735AC48EE}"/>
    <cellStyle name="60% - uthevingsfarge 1 227_EK rapporter alle flows" xfId="53849" xr:uid="{5DAC43A9-5CFE-40E7-A3B7-56F44EA62384}"/>
    <cellStyle name="60% - uthevingsfarge 1 228" xfId="53850" xr:uid="{803E2385-95E5-4D1B-BFEC-8633D603049E}"/>
    <cellStyle name="60% - uthevingsfarge 1 228 2" xfId="53851" xr:uid="{580EB97E-D80D-4D35-8EBD-21541ECAD8CC}"/>
    <cellStyle name="60% - uthevingsfarge 1 228_EK rapporter alle flows" xfId="53852" xr:uid="{F3E7824A-4477-4575-95AB-939DC0F35B72}"/>
    <cellStyle name="60% - uthevingsfarge 1 229" xfId="53853" xr:uid="{908B0B35-EBB2-4E61-A43B-CB8BD53C3F9A}"/>
    <cellStyle name="60% - uthevingsfarge 1 229 2" xfId="53854" xr:uid="{38FCE36C-9887-4335-AF92-763419AFA190}"/>
    <cellStyle name="60% - uthevingsfarge 1 229_EK rapporter alle flows" xfId="53855" xr:uid="{021CA0FA-8585-49DF-ACA4-A1281E5B1302}"/>
    <cellStyle name="60% - uthevingsfarge 1 23" xfId="53856" xr:uid="{D4191486-C6DD-4E04-9927-8CCA25C722B4}"/>
    <cellStyle name="60% - uthevingsfarge 1 23 2" xfId="53857" xr:uid="{409A8F96-B92F-47AF-B296-78AB784165D7}"/>
    <cellStyle name="60% - uthevingsfarge 1 23_EK rapporter alle flows" xfId="53858" xr:uid="{0510C075-CB71-4686-B0E3-C0DE51FCDDC9}"/>
    <cellStyle name="60% - uthevingsfarge 1 230" xfId="53859" xr:uid="{F2257D2E-84E8-404D-B93B-3C44862ACE0A}"/>
    <cellStyle name="60% - uthevingsfarge 1 230 2" xfId="53860" xr:uid="{7907D8B3-9FEC-4F45-80A5-ED27D98C02D8}"/>
    <cellStyle name="60% - uthevingsfarge 1 230_EK rapporter alle flows" xfId="53861" xr:uid="{608C5A94-A07F-4BF4-B439-82259F9002C4}"/>
    <cellStyle name="60% - uthevingsfarge 1 231" xfId="53862" xr:uid="{40AFACD2-F569-421A-A994-6A8F43656833}"/>
    <cellStyle name="60% - uthevingsfarge 1 231 2" xfId="53863" xr:uid="{C215813D-0110-472F-9B5F-7DC9FE802CDA}"/>
    <cellStyle name="60% - uthevingsfarge 1 231_EK rapporter alle flows" xfId="53864" xr:uid="{2F73E405-F1BB-4AF7-8409-303E1B642189}"/>
    <cellStyle name="60% - uthevingsfarge 1 232" xfId="53865" xr:uid="{2362B42D-F28C-4C85-9CB4-AB9207D162AF}"/>
    <cellStyle name="60% - uthevingsfarge 1 232 2" xfId="53866" xr:uid="{229D0263-2030-436C-96F6-6A7F64E4E00A}"/>
    <cellStyle name="60% - uthevingsfarge 1 232_EK rapporter alle flows" xfId="53867" xr:uid="{8C6ED7E7-C315-427B-8BCC-1BBA6C201F55}"/>
    <cellStyle name="60% - uthevingsfarge 1 233" xfId="53868" xr:uid="{0C7AEDCA-1E1F-4AA7-877F-AA178001DB7D}"/>
    <cellStyle name="60% - uthevingsfarge 1 233 2" xfId="53869" xr:uid="{C04C582F-6520-4171-9CCC-40772D62DE49}"/>
    <cellStyle name="60% - uthevingsfarge 1 233_EK rapporter alle flows" xfId="53870" xr:uid="{FE91CBB3-C6B0-40D4-9E1B-3B204C41904E}"/>
    <cellStyle name="60% - uthevingsfarge 1 234" xfId="53871" xr:uid="{17AD1CF0-C4B7-4304-90AC-F6796524CFA7}"/>
    <cellStyle name="60% - uthevingsfarge 1 234 2" xfId="53872" xr:uid="{1C609981-315B-4046-B1F4-2FC8D53DDE72}"/>
    <cellStyle name="60% - uthevingsfarge 1 234_EK rapporter alle flows" xfId="53873" xr:uid="{9468DDC9-079F-4C80-A37D-88FC31B45203}"/>
    <cellStyle name="60% - uthevingsfarge 1 235" xfId="53874" xr:uid="{B41B4E2F-AFC0-47CA-A163-2F99416EA91A}"/>
    <cellStyle name="60% - uthevingsfarge 1 235 2" xfId="53875" xr:uid="{B1BB6192-DF52-43FB-B6A7-DE7424E68D11}"/>
    <cellStyle name="60% - uthevingsfarge 1 235_EK rapporter alle flows" xfId="53876" xr:uid="{2FAC6467-5AD0-4A85-9ECA-0B686E40F32B}"/>
    <cellStyle name="60% - uthevingsfarge 1 236" xfId="53877" xr:uid="{68E6D0B9-B684-449B-8AEB-E205796EDDA3}"/>
    <cellStyle name="60% - uthevingsfarge 1 236 2" xfId="53878" xr:uid="{0768F8C3-FA71-44A6-A37B-5007E4C5950F}"/>
    <cellStyle name="60% - uthevingsfarge 1 236_EK rapporter alle flows" xfId="53879" xr:uid="{429B0F79-A5F4-4F47-B540-9161256F219A}"/>
    <cellStyle name="60% - uthevingsfarge 1 237" xfId="53880" xr:uid="{56B60A44-03F6-4AF6-986A-A4729BF75D09}"/>
    <cellStyle name="60% - uthevingsfarge 1 237 2" xfId="53881" xr:uid="{CF535799-F698-4348-8370-AD1061F3B130}"/>
    <cellStyle name="60% - uthevingsfarge 1 237_EK rapporter alle flows" xfId="53882" xr:uid="{CC5E30C3-31B2-4A02-A718-77EB84B7ABEC}"/>
    <cellStyle name="60% - uthevingsfarge 1 238" xfId="53883" xr:uid="{003A3C6D-9169-44CD-BAB0-BF1176CBDC35}"/>
    <cellStyle name="60% - uthevingsfarge 1 238 2" xfId="53884" xr:uid="{30080568-94DD-48A4-8464-6FA5C439331C}"/>
    <cellStyle name="60% - uthevingsfarge 1 238_EK rapporter alle flows" xfId="53885" xr:uid="{9938E679-04E2-46C3-8296-780EEDD0B32B}"/>
    <cellStyle name="60% - uthevingsfarge 1 239" xfId="53886" xr:uid="{4B34F177-03AA-467A-9268-6E2EEEBFEE04}"/>
    <cellStyle name="60% - uthevingsfarge 1 239 2" xfId="53887" xr:uid="{5BB705B4-6701-4B7C-B996-80069AEB00B9}"/>
    <cellStyle name="60% - uthevingsfarge 1 239_EK rapporter alle flows" xfId="53888" xr:uid="{B46186C7-FCD5-4691-87EA-CBAEF0D0D88C}"/>
    <cellStyle name="60% - uthevingsfarge 1 24" xfId="53889" xr:uid="{D3E20792-66A1-43EB-88E1-32D3791872CF}"/>
    <cellStyle name="60% - uthevingsfarge 1 24 2" xfId="53890" xr:uid="{EEDF220F-B5A2-4D96-8497-3521960A2622}"/>
    <cellStyle name="60% - uthevingsfarge 1 24_EK rapporter alle flows" xfId="53891" xr:uid="{BF5CCDD2-09D2-4826-AAE1-146B3695181A}"/>
    <cellStyle name="60% - uthevingsfarge 1 240" xfId="53892" xr:uid="{AB9E106A-1227-48EF-83E0-E356F94073BA}"/>
    <cellStyle name="60% - uthevingsfarge 1 240 2" xfId="53893" xr:uid="{42C67E93-C740-4A4B-8438-2FAE6AC07B8D}"/>
    <cellStyle name="60% - uthevingsfarge 1 240_EK rapporter alle flows" xfId="53894" xr:uid="{5081D2A1-605B-4CE5-B2F6-597B67C85FD7}"/>
    <cellStyle name="60% - uthevingsfarge 1 241" xfId="53895" xr:uid="{922E5B6C-2883-4C2A-B739-2F287D63C2F4}"/>
    <cellStyle name="60% - uthevingsfarge 1 241 2" xfId="53896" xr:uid="{28DC980B-46A8-4BEF-B7AB-2C842661613E}"/>
    <cellStyle name="60% - uthevingsfarge 1 241_EK rapporter alle flows" xfId="53897" xr:uid="{CF3EE5EB-6939-49E2-920D-A2CD68BDA8A7}"/>
    <cellStyle name="60% - uthevingsfarge 1 242" xfId="53898" xr:uid="{785B9742-8CC3-4CCD-AF1A-68068E5091D6}"/>
    <cellStyle name="60% - uthevingsfarge 1 242 2" xfId="53899" xr:uid="{B699764C-7D0E-4343-9F35-6143EEFCE431}"/>
    <cellStyle name="60% - uthevingsfarge 1 242_EK rapporter alle flows" xfId="53900" xr:uid="{BD5B0621-AC5C-4C2D-8E7D-2498265604B2}"/>
    <cellStyle name="60% - uthevingsfarge 1 243" xfId="53901" xr:uid="{B61A96EC-B2BC-4737-A9EA-DB761B4B9A03}"/>
    <cellStyle name="60% - uthevingsfarge 1 243 2" xfId="53902" xr:uid="{30AD6C3B-C9DB-4DE3-A9C0-A2217B53EFF4}"/>
    <cellStyle name="60% - uthevingsfarge 1 243_EK rapporter alle flows" xfId="53903" xr:uid="{9DFF6415-E6BB-434B-AA83-3FC9254688C0}"/>
    <cellStyle name="60% - uthevingsfarge 1 244" xfId="53904" xr:uid="{7677B5EC-5D41-476D-B88B-78B9A3CED737}"/>
    <cellStyle name="60% - uthevingsfarge 1 244 2" xfId="53905" xr:uid="{40E200E1-955E-40DA-B855-3D12EF27F6BD}"/>
    <cellStyle name="60% - uthevingsfarge 1 244_EK rapporter alle flows" xfId="53906" xr:uid="{DF79FF61-103A-48D2-8E9C-7B83D73500F5}"/>
    <cellStyle name="60% - uthevingsfarge 1 245" xfId="53907" xr:uid="{2ACE9E8B-6CE0-4A4C-92EF-EEF1805A01A5}"/>
    <cellStyle name="60% - uthevingsfarge 1 245 2" xfId="53908" xr:uid="{19F70846-38E9-4CAE-A1CD-D3461641F1F2}"/>
    <cellStyle name="60% - uthevingsfarge 1 245_EK rapporter alle flows" xfId="53909" xr:uid="{83945FB6-1C06-415B-9252-345CFC311AA9}"/>
    <cellStyle name="60% - uthevingsfarge 1 246" xfId="53910" xr:uid="{7EC8A2E1-EC87-42AB-B663-8418CC679569}"/>
    <cellStyle name="60% - uthevingsfarge 1 246 2" xfId="53911" xr:uid="{277C3406-F455-4484-95C4-2F3A35214A37}"/>
    <cellStyle name="60% - uthevingsfarge 1 246_EK rapporter alle flows" xfId="53912" xr:uid="{24FBF939-8E35-43A1-8009-260401C08EAA}"/>
    <cellStyle name="60% - uthevingsfarge 1 247" xfId="53913" xr:uid="{7C58FC20-CB45-4634-97A5-67A105838ECB}"/>
    <cellStyle name="60% - uthevingsfarge 1 247 2" xfId="53914" xr:uid="{65794DEA-C782-4CAD-B225-6302B8DE5209}"/>
    <cellStyle name="60% - uthevingsfarge 1 247_EK rapporter alle flows" xfId="53915" xr:uid="{B5F7BBDE-C81E-4469-AFFB-286A5560390C}"/>
    <cellStyle name="60% - uthevingsfarge 1 248" xfId="53916" xr:uid="{4DAA44EE-64B9-436A-95FC-41AA859F0FAF}"/>
    <cellStyle name="60% - uthevingsfarge 1 248 2" xfId="53917" xr:uid="{7B330B2E-1281-427A-950A-FBBEE8B16149}"/>
    <cellStyle name="60% - uthevingsfarge 1 248_EK rapporter alle flows" xfId="53918" xr:uid="{B84BA4A5-DF8E-4AB5-8578-A5FEF9DCCF67}"/>
    <cellStyle name="60% - uthevingsfarge 1 249" xfId="53919" xr:uid="{4F956A2C-1FA5-466A-B090-2E0F7D1FDB25}"/>
    <cellStyle name="60% - uthevingsfarge 1 249 2" xfId="53920" xr:uid="{41B6C043-7432-4A66-877A-06923E5AEC32}"/>
    <cellStyle name="60% - uthevingsfarge 1 249_EK rapporter alle flows" xfId="53921" xr:uid="{FB202240-371D-4F03-BA73-18EAC02B94EA}"/>
    <cellStyle name="60% - uthevingsfarge 1 25" xfId="53922" xr:uid="{45AB8952-0580-4A90-B707-D888EA0D21D6}"/>
    <cellStyle name="60% - uthevingsfarge 1 25 2" xfId="53923" xr:uid="{1ADCC98E-DC11-4A4F-BEB2-4616D012C090}"/>
    <cellStyle name="60% - uthevingsfarge 1 25_EK rapporter alle flows" xfId="53924" xr:uid="{ADC50234-E42A-455C-963B-124E615EC40A}"/>
    <cellStyle name="60% - uthevingsfarge 1 250" xfId="53925" xr:uid="{00E88C32-4D3D-4B72-80BE-F358EC2AA09E}"/>
    <cellStyle name="60% - uthevingsfarge 1 250 2" xfId="53926" xr:uid="{FF73D564-5E1A-47C4-B6EC-E11050648CC2}"/>
    <cellStyle name="60% - uthevingsfarge 1 250_EK rapporter alle flows" xfId="53927" xr:uid="{88154A36-87AD-4DFD-A2AF-54DB11CC0505}"/>
    <cellStyle name="60% - uthevingsfarge 1 251" xfId="53928" xr:uid="{66C6F585-DEB8-424E-BFDE-6DDD18BC7525}"/>
    <cellStyle name="60% - uthevingsfarge 1 251 2" xfId="53929" xr:uid="{DD884B79-E1C0-45BE-8166-D733353B5E99}"/>
    <cellStyle name="60% - uthevingsfarge 1 251_EK rapporter alle flows" xfId="53930" xr:uid="{28BE4EBB-D9AB-4A2F-8149-6B7A0519252B}"/>
    <cellStyle name="60% - uthevingsfarge 1 252" xfId="53931" xr:uid="{D52214F7-A936-4DE8-B38C-3741C553EFE3}"/>
    <cellStyle name="60% - uthevingsfarge 1 252 2" xfId="53932" xr:uid="{C4BFFB74-EA16-4A2F-9138-68A2D95927BE}"/>
    <cellStyle name="60% - uthevingsfarge 1 252_EK rapporter alle flows" xfId="53933" xr:uid="{1ED4F3A9-D0C2-4771-B26B-716A509286AE}"/>
    <cellStyle name="60% - uthevingsfarge 1 253" xfId="53934" xr:uid="{9AECBDB1-0FFE-44AE-A1F4-824861B07A3F}"/>
    <cellStyle name="60% - uthevingsfarge 1 253 2" xfId="53935" xr:uid="{5BEF8F35-C2DF-405E-9607-A307F0C97CBA}"/>
    <cellStyle name="60% - uthevingsfarge 1 253_EK rapporter alle flows" xfId="53936" xr:uid="{E4E3958F-3835-44FE-91A7-829032ADF7A0}"/>
    <cellStyle name="60% - uthevingsfarge 1 254" xfId="53937" xr:uid="{28ADE197-02CC-4174-82CC-FB8018C239AB}"/>
    <cellStyle name="60% - uthevingsfarge 1 254 2" xfId="53938" xr:uid="{D232B313-4F4E-4289-8F36-EF42215A4E2D}"/>
    <cellStyle name="60% - uthevingsfarge 1 254_EK rapporter alle flows" xfId="53939" xr:uid="{253CEEC7-F483-4E44-9AB3-FA2791D1CB42}"/>
    <cellStyle name="60% - uthevingsfarge 1 255" xfId="53940" xr:uid="{A4E45CD0-4607-412A-92CC-626826474E19}"/>
    <cellStyle name="60% - uthevingsfarge 1 255 2" xfId="53941" xr:uid="{C4EA331E-E79D-44EB-B66D-BA4E323149BE}"/>
    <cellStyle name="60% - uthevingsfarge 1 255_EK rapporter alle flows" xfId="53942" xr:uid="{216C72A5-495F-4515-8D9C-74E583CF7C15}"/>
    <cellStyle name="60% - uthevingsfarge 1 256" xfId="53943" xr:uid="{56A3B04B-6257-436D-820F-D053DF7A1ABE}"/>
    <cellStyle name="60% - uthevingsfarge 1 256 2" xfId="53944" xr:uid="{4A6BCDC9-22F9-4E08-BEC2-49F4301F0728}"/>
    <cellStyle name="60% - uthevingsfarge 1 256_EK rapporter alle flows" xfId="53945" xr:uid="{2078F2AC-6CCE-4176-9CE5-C24238B4DC2A}"/>
    <cellStyle name="60% - uthevingsfarge 1 257" xfId="53946" xr:uid="{83CBE896-A6DC-4311-B4F2-F8CDA5C53D9A}"/>
    <cellStyle name="60% - uthevingsfarge 1 257 2" xfId="53947" xr:uid="{AC2D5764-AED6-45D1-AC0C-2C4EA1C4BC31}"/>
    <cellStyle name="60% - uthevingsfarge 1 257_EK rapporter alle flows" xfId="53948" xr:uid="{51776C34-379F-4E2F-9D4D-345D87E30B83}"/>
    <cellStyle name="60% - uthevingsfarge 1 258" xfId="53949" xr:uid="{35EC718E-D7ED-4C26-A655-4CAFE53901F3}"/>
    <cellStyle name="60% - uthevingsfarge 1 258 2" xfId="53950" xr:uid="{0F074123-E92B-472B-8D24-F7F7B9DF152A}"/>
    <cellStyle name="60% - uthevingsfarge 1 258_EK rapporter alle flows" xfId="53951" xr:uid="{ADDFC7EF-D11D-4D18-B685-D01402392240}"/>
    <cellStyle name="60% - uthevingsfarge 1 259" xfId="53952" xr:uid="{22026B75-4492-44B3-BAEB-E5E09B311B4B}"/>
    <cellStyle name="60% - uthevingsfarge 1 259 2" xfId="53953" xr:uid="{AE97C4D6-4834-4EB7-88D1-6788CE2E1A80}"/>
    <cellStyle name="60% - uthevingsfarge 1 259_EK rapporter alle flows" xfId="53954" xr:uid="{CDD97FBC-2285-4446-823F-7FBF2099FEE2}"/>
    <cellStyle name="60% - uthevingsfarge 1 26" xfId="53955" xr:uid="{F795605B-B6F8-499A-9F9A-C26D16D7DD0D}"/>
    <cellStyle name="60% - uthevingsfarge 1 26 2" xfId="53956" xr:uid="{706F47EC-1167-4F7E-85D4-BB4FC0AF891D}"/>
    <cellStyle name="60% - uthevingsfarge 1 26_EK rapporter alle flows" xfId="53957" xr:uid="{8B9AC992-1532-489A-BCC8-7DCA875A2452}"/>
    <cellStyle name="60% - uthevingsfarge 1 260" xfId="53958" xr:uid="{B841379E-1875-4000-B2F8-5D0F8341ABB1}"/>
    <cellStyle name="60% - uthevingsfarge 1 260 2" xfId="53959" xr:uid="{79DC6BF5-CD1F-4ECE-B0CB-34A73F24A445}"/>
    <cellStyle name="60% - uthevingsfarge 1 260_EK rapporter alle flows" xfId="53960" xr:uid="{C7239021-759A-44B8-81AB-187066BDA79C}"/>
    <cellStyle name="60% - uthevingsfarge 1 261" xfId="53961" xr:uid="{1C3AC920-E14E-45CD-8EF3-4C4D1EA5E693}"/>
    <cellStyle name="60% - uthevingsfarge 1 261 2" xfId="53962" xr:uid="{A3EE3687-4042-4D52-BB4B-F733C7565E89}"/>
    <cellStyle name="60% - uthevingsfarge 1 261_EK rapporter alle flows" xfId="53963" xr:uid="{2939D6F9-5C0A-48E5-8963-D05C22E414FE}"/>
    <cellStyle name="60% - uthevingsfarge 1 262" xfId="53964" xr:uid="{FEA412CA-E74E-4FB6-93A2-CECED570E325}"/>
    <cellStyle name="60% - uthevingsfarge 1 262 2" xfId="53965" xr:uid="{FE4C0754-44B9-48F4-A8C9-0292440EAB57}"/>
    <cellStyle name="60% - uthevingsfarge 1 262_EK rapporter alle flows" xfId="53966" xr:uid="{099D95BD-1ACE-4AAB-BD64-ACA33EDFBE25}"/>
    <cellStyle name="60% - uthevingsfarge 1 263" xfId="53967" xr:uid="{1640A604-4227-45CE-A1F9-DD8C07CD5496}"/>
    <cellStyle name="60% - uthevingsfarge 1 263 2" xfId="53968" xr:uid="{C33AAD26-76A6-4014-A9E4-0F5B26F97BCB}"/>
    <cellStyle name="60% - uthevingsfarge 1 263_EK rapporter alle flows" xfId="53969" xr:uid="{555724F7-4515-4999-86AA-087659FB2660}"/>
    <cellStyle name="60% - uthevingsfarge 1 264" xfId="53970" xr:uid="{A5909C25-60CE-4758-A06D-86F239BB3C90}"/>
    <cellStyle name="60% - uthevingsfarge 1 264 2" xfId="53971" xr:uid="{18A6A33F-39BB-4C52-8CCF-0ACF27C97DA9}"/>
    <cellStyle name="60% - uthevingsfarge 1 264_EK rapporter alle flows" xfId="53972" xr:uid="{ACBE66C9-813E-41C9-9D03-DF62DB2A5B46}"/>
    <cellStyle name="60% - uthevingsfarge 1 265" xfId="53973" xr:uid="{14633D5F-F2FC-4ECC-9A0B-D867F74CF944}"/>
    <cellStyle name="60% - uthevingsfarge 1 265 2" xfId="53974" xr:uid="{08B3ED09-DC8B-4CBE-A8F4-047146EA665A}"/>
    <cellStyle name="60% - uthevingsfarge 1 265_EK rapporter alle flows" xfId="53975" xr:uid="{99BBA69C-E0C6-49B6-A407-15FEBA0677A1}"/>
    <cellStyle name="60% - uthevingsfarge 1 266" xfId="53976" xr:uid="{0886D24D-7D03-4425-89C8-7FC272DB1341}"/>
    <cellStyle name="60% - uthevingsfarge 1 266 2" xfId="53977" xr:uid="{0E894F50-AF7A-4659-A644-01A0C98102A4}"/>
    <cellStyle name="60% - uthevingsfarge 1 266_EK rapporter alle flows" xfId="53978" xr:uid="{ABEB8EEB-DEF3-4C77-A48F-DFABB6CF344A}"/>
    <cellStyle name="60% - uthevingsfarge 1 267" xfId="53979" xr:uid="{A1DA97E3-24F5-464D-B22E-2D188CD5866D}"/>
    <cellStyle name="60% - uthevingsfarge 1 267 2" xfId="53980" xr:uid="{9CF2897F-75BE-4A17-A7D0-ECDA2D9D718A}"/>
    <cellStyle name="60% - uthevingsfarge 1 267_EK rapporter alle flows" xfId="53981" xr:uid="{C61D8BD8-94A0-4871-8B90-F395AA5D0666}"/>
    <cellStyle name="60% - uthevingsfarge 1 268" xfId="53982" xr:uid="{16B51973-2223-4161-A141-35245DB6A204}"/>
    <cellStyle name="60% - uthevingsfarge 1 268 2" xfId="53983" xr:uid="{1D770472-C570-4DF5-BBEA-693881ECD358}"/>
    <cellStyle name="60% - uthevingsfarge 1 268_EK rapporter alle flows" xfId="53984" xr:uid="{6C9EBAEF-FA9A-4D78-82E1-132841ACC709}"/>
    <cellStyle name="60% - uthevingsfarge 1 269" xfId="53985" xr:uid="{EC561D7E-2BA5-4951-B3FC-C58C5F99FC3E}"/>
    <cellStyle name="60% - uthevingsfarge 1 269 2" xfId="53986" xr:uid="{6010497F-2B0F-4E03-9F86-BCBA83AE989E}"/>
    <cellStyle name="60% - uthevingsfarge 1 269_EK rapporter alle flows" xfId="53987" xr:uid="{CE74A7E7-21BA-45BD-A04D-B6EF20FF1F1C}"/>
    <cellStyle name="60% - uthevingsfarge 1 27" xfId="53988" xr:uid="{0AA5373D-B101-454E-8011-64A082537B22}"/>
    <cellStyle name="60% - uthevingsfarge 1 27 2" xfId="53989" xr:uid="{ECC4F278-FB97-495E-BF14-6409E67F308A}"/>
    <cellStyle name="60% - uthevingsfarge 1 27_EK rapporter alle flows" xfId="53990" xr:uid="{15C7D612-8AFF-4094-BC24-DAFA235E3763}"/>
    <cellStyle name="60% - uthevingsfarge 1 270" xfId="53991" xr:uid="{679951FE-424D-48AD-9349-A1C98A5CCA53}"/>
    <cellStyle name="60% - uthevingsfarge 1 270 2" xfId="53992" xr:uid="{77F8778D-2F4E-4890-9F59-6E8BAA27F9EE}"/>
    <cellStyle name="60% - uthevingsfarge 1 270_EK rapporter alle flows" xfId="53993" xr:uid="{EA2B551B-A88D-4EF8-9F14-33DB9D678A34}"/>
    <cellStyle name="60% - uthevingsfarge 1 271" xfId="53994" xr:uid="{70439835-7D8C-40AE-8555-159B857BA950}"/>
    <cellStyle name="60% - uthevingsfarge 1 271 2" xfId="53995" xr:uid="{7FBDBDF8-AB91-4FBB-AF2F-AED603A7A311}"/>
    <cellStyle name="60% - uthevingsfarge 1 271_EK rapporter alle flows" xfId="53996" xr:uid="{370A9C61-8420-43AC-A4A8-658A11066162}"/>
    <cellStyle name="60% - uthevingsfarge 1 272" xfId="53997" xr:uid="{300F3487-A21E-4C13-9F03-CBB214B78479}"/>
    <cellStyle name="60% - uthevingsfarge 1 272 2" xfId="53998" xr:uid="{2725B17C-D0DD-474A-841F-E76C3F798CCA}"/>
    <cellStyle name="60% - uthevingsfarge 1 272_EK rapporter alle flows" xfId="53999" xr:uid="{02F4888F-DDD5-48C7-8011-9108C72877E2}"/>
    <cellStyle name="60% - uthevingsfarge 1 273" xfId="54000" xr:uid="{2E3FC035-6203-4B95-8885-C7EE847A0CEA}"/>
    <cellStyle name="60% - uthevingsfarge 1 273 2" xfId="54001" xr:uid="{778C8258-FDE8-4531-AE1D-F283DADCA522}"/>
    <cellStyle name="60% - uthevingsfarge 1 273_EK rapporter alle flows" xfId="54002" xr:uid="{8EA28E20-1066-4A19-9D6D-DA252F91D505}"/>
    <cellStyle name="60% - uthevingsfarge 1 274" xfId="54003" xr:uid="{6FA24115-40BB-4C23-A8B2-26FBBC19FC97}"/>
    <cellStyle name="60% - uthevingsfarge 1 274 2" xfId="54004" xr:uid="{DBAD434D-9D7C-4D1C-8593-B66A3F674C7D}"/>
    <cellStyle name="60% - uthevingsfarge 1 274_EK rapporter alle flows" xfId="54005" xr:uid="{83007253-92F3-4EFF-B0E2-6BD36CACA16E}"/>
    <cellStyle name="60% - uthevingsfarge 1 275" xfId="54006" xr:uid="{CB5FC5AD-7F60-4856-B6AE-DA1884341A00}"/>
    <cellStyle name="60% - uthevingsfarge 1 275 2" xfId="54007" xr:uid="{EAD537DD-7C2E-4FBD-BA57-AFA44B2356E2}"/>
    <cellStyle name="60% - uthevingsfarge 1 275_EK rapporter alle flows" xfId="54008" xr:uid="{DF75E703-D8D8-4E54-AE66-F98212960D70}"/>
    <cellStyle name="60% - uthevingsfarge 1 276" xfId="54009" xr:uid="{CE46FA6E-FDCE-439D-9562-D4F5B3A62E28}"/>
    <cellStyle name="60% - uthevingsfarge 1 276 2" xfId="54010" xr:uid="{5B9F3400-C409-4A0F-A1C0-DB0204394C09}"/>
    <cellStyle name="60% - uthevingsfarge 1 276_EK rapporter alle flows" xfId="54011" xr:uid="{71B7B1E4-D6DE-402C-8294-295C6A6A2DEB}"/>
    <cellStyle name="60% - uthevingsfarge 1 277" xfId="54012" xr:uid="{28EDD4D5-8132-4CD7-AD71-FEB507A21197}"/>
    <cellStyle name="60% - uthevingsfarge 1 277 2" xfId="54013" xr:uid="{4CE9C08B-CA6F-4F43-BD38-A9266B07ED37}"/>
    <cellStyle name="60% - uthevingsfarge 1 277_EK rapporter alle flows" xfId="54014" xr:uid="{5E49915E-4E22-4D02-A6C6-B99A1574D98D}"/>
    <cellStyle name="60% - uthevingsfarge 1 278" xfId="54015" xr:uid="{D4E4B5C0-0B2D-44F5-B909-1396977ECDAD}"/>
    <cellStyle name="60% - uthevingsfarge 1 278 2" xfId="54016" xr:uid="{53B8BA75-1236-407F-98AA-C5DC8C7F063D}"/>
    <cellStyle name="60% - uthevingsfarge 1 278_EK rapporter alle flows" xfId="54017" xr:uid="{FCEC275D-447A-4BC3-B5FD-FD66DB284E2D}"/>
    <cellStyle name="60% - uthevingsfarge 1 279" xfId="54018" xr:uid="{154EA572-7DF1-4C43-BEBF-BDF6D35D0A2F}"/>
    <cellStyle name="60% - uthevingsfarge 1 279 2" xfId="54019" xr:uid="{2ED0AF63-429A-497E-83A4-F7CF1512FACC}"/>
    <cellStyle name="60% - uthevingsfarge 1 279_EK rapporter alle flows" xfId="54020" xr:uid="{A0E11D86-D932-46E6-96E4-C4C9DA808075}"/>
    <cellStyle name="60% - uthevingsfarge 1 28" xfId="54021" xr:uid="{87AC1BAE-0D88-4731-8C43-B1A09BDB8BB0}"/>
    <cellStyle name="60% - uthevingsfarge 1 28 2" xfId="54022" xr:uid="{F82FA300-7898-458B-9910-D6169B447515}"/>
    <cellStyle name="60% - uthevingsfarge 1 28_EK rapporter alle flows" xfId="54023" xr:uid="{97708BB6-2600-4CDC-BA3A-E886DAC65E78}"/>
    <cellStyle name="60% - uthevingsfarge 1 280" xfId="54024" xr:uid="{5AB97DCA-29A8-4BBA-AF3B-5558A2AB3B7B}"/>
    <cellStyle name="60% - uthevingsfarge 1 280 2" xfId="54025" xr:uid="{1F564D6D-AAAB-486D-B166-C6724EC0CD61}"/>
    <cellStyle name="60% - uthevingsfarge 1 280_EK rapporter alle flows" xfId="54026" xr:uid="{ADDC315A-FBEE-45F4-AEBD-380AA114EF55}"/>
    <cellStyle name="60% - uthevingsfarge 1 281" xfId="54027" xr:uid="{42930F07-D66C-43DC-B12E-C94F117AFE23}"/>
    <cellStyle name="60% - uthevingsfarge 1 281 2" xfId="54028" xr:uid="{694F566B-B6C6-465B-A598-35CA2BD93D3E}"/>
    <cellStyle name="60% - uthevingsfarge 1 281_EK rapporter alle flows" xfId="54029" xr:uid="{2823F4AA-CDC9-4FD4-A590-EE5BA1D3B268}"/>
    <cellStyle name="60% - uthevingsfarge 1 282" xfId="54030" xr:uid="{E2366F4A-CF09-4E60-80C6-9B80151247A5}"/>
    <cellStyle name="60% - uthevingsfarge 1 282 2" xfId="54031" xr:uid="{48D10CEA-AF42-4D49-ADB6-C39136B85B5E}"/>
    <cellStyle name="60% - uthevingsfarge 1 282_EK rapporter alle flows" xfId="54032" xr:uid="{FB1A3223-4105-4BDA-8E3A-2AB21F25E792}"/>
    <cellStyle name="60% - uthevingsfarge 1 283" xfId="54033" xr:uid="{F940BCF4-2A11-4AA7-94F8-DC5C6F503156}"/>
    <cellStyle name="60% - uthevingsfarge 1 283 2" xfId="54034" xr:uid="{4CEB89B4-CB47-4739-8BBE-A2986A9865C8}"/>
    <cellStyle name="60% - uthevingsfarge 1 283_EK rapporter alle flows" xfId="54035" xr:uid="{C280EC8D-A47C-4FA5-A54E-5F78918FF5DC}"/>
    <cellStyle name="60% - uthevingsfarge 1 284" xfId="54036" xr:uid="{E92A090D-8225-4986-AA45-5F06130E4D7F}"/>
    <cellStyle name="60% - uthevingsfarge 1 284 2" xfId="54037" xr:uid="{F97FC4E4-5FB3-4A88-A4A1-BADE26FD9CEE}"/>
    <cellStyle name="60% - uthevingsfarge 1 284_EK rapporter alle flows" xfId="54038" xr:uid="{46F12989-A724-459B-B065-A2901763B0F3}"/>
    <cellStyle name="60% - uthevingsfarge 1 285" xfId="54039" xr:uid="{63B22E1D-D875-4B1C-BF3B-5DD8D903AACF}"/>
    <cellStyle name="60% - uthevingsfarge 1 285 2" xfId="54040" xr:uid="{1713508D-E094-4C83-A926-85639977C6A6}"/>
    <cellStyle name="60% - uthevingsfarge 1 285_EK rapporter alle flows" xfId="54041" xr:uid="{36CCE9AB-FDF2-4E18-9127-8BB5C17AA1A7}"/>
    <cellStyle name="60% - uthevingsfarge 1 286" xfId="54042" xr:uid="{70D1393E-A470-4C16-934D-7A1B84F29921}"/>
    <cellStyle name="60% - uthevingsfarge 1 286 2" xfId="54043" xr:uid="{B44AD5A6-E0C0-4E22-92AF-A8A91A9601CE}"/>
    <cellStyle name="60% - uthevingsfarge 1 286_EK rapporter alle flows" xfId="54044" xr:uid="{33574009-CE08-456B-B4E7-D0951A6B66D8}"/>
    <cellStyle name="60% - uthevingsfarge 1 287" xfId="54045" xr:uid="{441BED6F-CD6E-4F2B-8C98-87DCBE206001}"/>
    <cellStyle name="60% - uthevingsfarge 1 287 2" xfId="54046" xr:uid="{7A2145F5-0707-4E1F-8090-A14D93068AEE}"/>
    <cellStyle name="60% - uthevingsfarge 1 287_EK rapporter alle flows" xfId="54047" xr:uid="{8B8D3834-A4E4-46B4-A52E-F0E756B7F711}"/>
    <cellStyle name="60% - uthevingsfarge 1 288" xfId="54048" xr:uid="{CF92BA3C-39DF-4198-BC8C-BA3BD0287106}"/>
    <cellStyle name="60% - uthevingsfarge 1 288 2" xfId="54049" xr:uid="{438A51CA-A9AC-45E2-966C-6DF51A14E133}"/>
    <cellStyle name="60% - uthevingsfarge 1 288_EK rapporter alle flows" xfId="54050" xr:uid="{0DE0D636-29A6-4E88-9D26-2C306FD5588F}"/>
    <cellStyle name="60% - uthevingsfarge 1 289" xfId="54051" xr:uid="{90A881DC-0250-4D5F-827E-B0C2CF65A799}"/>
    <cellStyle name="60% - uthevingsfarge 1 289 2" xfId="54052" xr:uid="{C01A8C8A-3CAB-45AF-A797-2E9C19641093}"/>
    <cellStyle name="60% - uthevingsfarge 1 289_EK rapporter alle flows" xfId="54053" xr:uid="{88E3FA00-6729-4386-9311-817751F27ECA}"/>
    <cellStyle name="60% - uthevingsfarge 1 29" xfId="54054" xr:uid="{D776C5E8-AB0A-4BAD-960E-4C3FCCFDC8C4}"/>
    <cellStyle name="60% - uthevingsfarge 1 29 2" xfId="54055" xr:uid="{627FF187-EDFD-4CEE-B28A-C9A9BFCE3618}"/>
    <cellStyle name="60% - uthevingsfarge 1 29_EK rapporter alle flows" xfId="54056" xr:uid="{8D6002E5-64BA-4FA2-8BFC-AF9BB0E5C794}"/>
    <cellStyle name="60% - uthevingsfarge 1 290" xfId="54057" xr:uid="{3C6BD4FB-AB08-46DA-9F09-704AB7D89C74}"/>
    <cellStyle name="60% - uthevingsfarge 1 290 2" xfId="54058" xr:uid="{7183C9A6-CCC5-4340-92D9-9F635FF6F314}"/>
    <cellStyle name="60% - uthevingsfarge 1 290_EK rapporter alle flows" xfId="54059" xr:uid="{6D99CDA2-EFB7-43E2-A867-3519AE0758F3}"/>
    <cellStyle name="60% - uthevingsfarge 1 291" xfId="54060" xr:uid="{6F20ACCC-493B-4DD7-AA04-B37825A2CA76}"/>
    <cellStyle name="60% - uthevingsfarge 1 291 2" xfId="54061" xr:uid="{3B3C528E-1DEC-48F6-AF6C-002828E64078}"/>
    <cellStyle name="60% - uthevingsfarge 1 291_EK rapporter alle flows" xfId="54062" xr:uid="{4E4D4B26-AB7E-4D94-B469-C091B45202BA}"/>
    <cellStyle name="60% - uthevingsfarge 1 292" xfId="54063" xr:uid="{C5520241-1837-4E4E-B039-E315A1D58655}"/>
    <cellStyle name="60% - uthevingsfarge 1 292 2" xfId="54064" xr:uid="{DCF2FD51-72CC-4EDA-A55A-0D25C370A1F7}"/>
    <cellStyle name="60% - uthevingsfarge 1 292_EK rapporter alle flows" xfId="54065" xr:uid="{AAB4BD00-12A6-41F0-9657-68EFF7247E53}"/>
    <cellStyle name="60% - uthevingsfarge 1 293" xfId="54066" xr:uid="{6DFD23A9-B4D3-485E-BAD7-49376762252B}"/>
    <cellStyle name="60% - uthevingsfarge 1 293 2" xfId="54067" xr:uid="{31A55882-6B42-40EB-8D1A-64D1A6DB8AB2}"/>
    <cellStyle name="60% - uthevingsfarge 1 293_EK rapporter alle flows" xfId="54068" xr:uid="{AA0A3277-1437-4895-AC9D-FA4914948729}"/>
    <cellStyle name="60% - uthevingsfarge 1 294" xfId="54069" xr:uid="{A49AB7B3-9194-4903-BF08-4A808AF473EA}"/>
    <cellStyle name="60% - uthevingsfarge 1 294 2" xfId="54070" xr:uid="{5CAEB7D3-98B8-4CD4-833C-567D01FC7C0B}"/>
    <cellStyle name="60% - uthevingsfarge 1 294_EK rapporter alle flows" xfId="54071" xr:uid="{BB5FDC7B-1B8E-40FD-B007-BEB810214E78}"/>
    <cellStyle name="60% - uthevingsfarge 1 295" xfId="54072" xr:uid="{80F00BBD-EFFB-4475-93E4-36D3B04DA837}"/>
    <cellStyle name="60% - uthevingsfarge 1 295 2" xfId="54073" xr:uid="{704EB1D6-5E88-48EE-B09F-CF0E179C62F2}"/>
    <cellStyle name="60% - uthevingsfarge 1 295_EK rapporter alle flows" xfId="54074" xr:uid="{88CA966C-123B-4595-A70A-AFF8AA0DBD7E}"/>
    <cellStyle name="60% - uthevingsfarge 1 296" xfId="54075" xr:uid="{9AEB041E-5C37-4267-958B-D60BAB7C822D}"/>
    <cellStyle name="60% - uthevingsfarge 1 296 2" xfId="54076" xr:uid="{657ADF0F-09A2-4593-9D85-AAC3E9D8081C}"/>
    <cellStyle name="60% - uthevingsfarge 1 296_EK rapporter alle flows" xfId="54077" xr:uid="{1B53A2B3-4245-428E-BE4C-5A6CEDBD6018}"/>
    <cellStyle name="60% - uthevingsfarge 1 297" xfId="54078" xr:uid="{CCAAEB76-BD4B-49E3-990E-C932132C3361}"/>
    <cellStyle name="60% - uthevingsfarge 1 297 2" xfId="54079" xr:uid="{AAD210B8-AFA9-495A-9B89-A78F9F41A7D3}"/>
    <cellStyle name="60% - uthevingsfarge 1 297_EK rapporter alle flows" xfId="54080" xr:uid="{F9A5CEA6-A031-4655-8066-25BCB2BCDFE7}"/>
    <cellStyle name="60% - uthevingsfarge 1 298" xfId="54081" xr:uid="{61DE9A9D-3D6D-4FB6-954A-07F78FDEB6CC}"/>
    <cellStyle name="60% - uthevingsfarge 1 298 2" xfId="54082" xr:uid="{AA02BD96-A788-4A76-98AB-339B24279A21}"/>
    <cellStyle name="60% - uthevingsfarge 1 298_EK rapporter alle flows" xfId="54083" xr:uid="{5788EBDE-13AB-4778-AA84-C90B7DEDAA72}"/>
    <cellStyle name="60% - uthevingsfarge 1 299" xfId="54084" xr:uid="{432CB09D-1451-448E-B5FD-213D6F864F9F}"/>
    <cellStyle name="60% - uthevingsfarge 1 299 2" xfId="54085" xr:uid="{0D559267-A8B2-440E-BBC8-60B075947CFC}"/>
    <cellStyle name="60% - uthevingsfarge 1 299_EK rapporter alle flows" xfId="54086" xr:uid="{76FED0F2-A29B-4997-BD72-B9BCA16A02CA}"/>
    <cellStyle name="60% - uthevingsfarge 1 3" xfId="6159" xr:uid="{146F517C-8E0F-4E96-9D3D-DFEEB587C50D}"/>
    <cellStyle name="60% - uthevingsfarge 1 3 2" xfId="21373" xr:uid="{C14D8333-DDDE-4FFD-B546-124B53D8A394}"/>
    <cellStyle name="60% - uthevingsfarge 1 3 3" xfId="21374" xr:uid="{1BA84504-A4C6-453B-965E-FE3F718CC63E}"/>
    <cellStyle name="60% - uthevingsfarge 1 3_AVA DVA EL" xfId="21375" xr:uid="{189869BC-AF11-477B-BD53-AE92E2442921}"/>
    <cellStyle name="60% - uthevingsfarge 1 30" xfId="54087" xr:uid="{CE2FC9E8-1BC2-4B13-B591-F22E4AFBA09A}"/>
    <cellStyle name="60% - uthevingsfarge 1 30 2" xfId="54088" xr:uid="{6AA7BBDF-85B5-4EA6-BE99-56C9DE5C8A74}"/>
    <cellStyle name="60% - uthevingsfarge 1 30_EK rapporter alle flows" xfId="54089" xr:uid="{B7EF36F3-3BD0-41AA-B565-EF61BE008141}"/>
    <cellStyle name="60% - uthevingsfarge 1 300" xfId="54090" xr:uid="{9DE37C6A-BB23-4483-9253-9B5A3B876BF1}"/>
    <cellStyle name="60% - uthevingsfarge 1 300 2" xfId="54091" xr:uid="{56D92254-A586-435D-8AA9-63B049AC5A63}"/>
    <cellStyle name="60% - uthevingsfarge 1 300_EK rapporter alle flows" xfId="54092" xr:uid="{AD611EE0-3C82-433A-A65C-56F60BECE54E}"/>
    <cellStyle name="60% - uthevingsfarge 1 301" xfId="54093" xr:uid="{1DDCB2D0-53F7-441A-A206-1F11BF39D08B}"/>
    <cellStyle name="60% - uthevingsfarge 1 301 2" xfId="54094" xr:uid="{7DD4F43B-38CA-4F44-8D0C-3207CFEA8143}"/>
    <cellStyle name="60% - uthevingsfarge 1 301_EK rapporter alle flows" xfId="54095" xr:uid="{5BCD4506-5F3F-46FC-8C49-BA95BC06B8A3}"/>
    <cellStyle name="60% - uthevingsfarge 1 302" xfId="54096" xr:uid="{B5F965EC-7AD3-4C6E-BC5D-6AF44A1234CD}"/>
    <cellStyle name="60% - uthevingsfarge 1 302 2" xfId="54097" xr:uid="{DA67399D-C0D1-4ED2-A6CE-80D1A4A5DF70}"/>
    <cellStyle name="60% - uthevingsfarge 1 302_EK rapporter alle flows" xfId="54098" xr:uid="{E1B68495-E5DE-4307-A1F2-E11EF4EF3B06}"/>
    <cellStyle name="60% - uthevingsfarge 1 303" xfId="54099" xr:uid="{5F64D837-CFAE-4D33-AF1B-56D97C87D780}"/>
    <cellStyle name="60% - uthevingsfarge 1 303 2" xfId="54100" xr:uid="{312834F6-6EFB-42D2-9798-363DD37E103C}"/>
    <cellStyle name="60% - uthevingsfarge 1 303_EK rapporter alle flows" xfId="54101" xr:uid="{1386414F-B64E-4A5B-BC66-1AE88E25FEA5}"/>
    <cellStyle name="60% - uthevingsfarge 1 304" xfId="54102" xr:uid="{3FDEF8AB-5EBD-419A-9010-15AEEE587443}"/>
    <cellStyle name="60% - uthevingsfarge 1 304 2" xfId="54103" xr:uid="{EC600FAB-7722-4D6D-A91C-6C09B21F4A4A}"/>
    <cellStyle name="60% - uthevingsfarge 1 304_EK rapporter alle flows" xfId="54104" xr:uid="{AD83B183-51F7-4169-8BBC-361823EE073A}"/>
    <cellStyle name="60% - uthevingsfarge 1 305" xfId="54105" xr:uid="{A287ED38-E841-4F25-91CB-8AA5877E9B38}"/>
    <cellStyle name="60% - uthevingsfarge 1 305 2" xfId="54106" xr:uid="{7E69BEA3-4827-4DC1-90D5-203E45F0AC7C}"/>
    <cellStyle name="60% - uthevingsfarge 1 305_EK rapporter alle flows" xfId="54107" xr:uid="{DAEFE649-6E43-4259-9F35-7CB225B9086B}"/>
    <cellStyle name="60% - uthevingsfarge 1 306" xfId="54108" xr:uid="{05A62656-93D7-4295-BE48-1643630ED585}"/>
    <cellStyle name="60% - uthevingsfarge 1 306 2" xfId="54109" xr:uid="{36AAA50C-611D-4A36-B7A2-5382B0C580DF}"/>
    <cellStyle name="60% - uthevingsfarge 1 306_EK rapporter alle flows" xfId="54110" xr:uid="{998B2A96-CA98-40F0-8E3A-DD4A32DBD057}"/>
    <cellStyle name="60% - uthevingsfarge 1 307" xfId="54111" xr:uid="{42D4346B-B4D9-42E6-9B7A-C9A030B7DFA8}"/>
    <cellStyle name="60% - uthevingsfarge 1 307 2" xfId="54112" xr:uid="{4D11D616-0218-4A38-9330-614917CE7770}"/>
    <cellStyle name="60% - uthevingsfarge 1 307_EK rapporter alle flows" xfId="54113" xr:uid="{FEE21997-FD10-4078-9DA1-8217C03F5B06}"/>
    <cellStyle name="60% - uthevingsfarge 1 308" xfId="54114" xr:uid="{AEBC0886-2702-4042-9C16-E27DCADF53AE}"/>
    <cellStyle name="60% - uthevingsfarge 1 308 2" xfId="54115" xr:uid="{E8917D0F-660E-464E-B2C1-C69BCB16C63E}"/>
    <cellStyle name="60% - uthevingsfarge 1 308_EK rapporter alle flows" xfId="54116" xr:uid="{76D5FC5E-3F46-4C88-8E5B-157E663F3673}"/>
    <cellStyle name="60% - uthevingsfarge 1 309" xfId="54117" xr:uid="{E87636E2-599B-4908-987F-6A8917F707BB}"/>
    <cellStyle name="60% - uthevingsfarge 1 309 2" xfId="54118" xr:uid="{05DFB370-954F-4256-A982-7114FA3EDBBF}"/>
    <cellStyle name="60% - uthevingsfarge 1 309_EK rapporter alle flows" xfId="54119" xr:uid="{36A70D40-A508-4D59-A3A7-A6C7C2C4A970}"/>
    <cellStyle name="60% - uthevingsfarge 1 31" xfId="54120" xr:uid="{8B33548A-531F-4D3E-A85F-18311192F9EA}"/>
    <cellStyle name="60% - uthevingsfarge 1 31 2" xfId="54121" xr:uid="{268BA34D-6BAD-49F8-A6C6-E33A83B62D3B}"/>
    <cellStyle name="60% - uthevingsfarge 1 31_EK rapporter alle flows" xfId="54122" xr:uid="{8026E133-C348-4534-9317-C93607E460F9}"/>
    <cellStyle name="60% - uthevingsfarge 1 310" xfId="54123" xr:uid="{F17D8639-7268-4E0B-872A-E4C9F96277CE}"/>
    <cellStyle name="60% - uthevingsfarge 1 310 2" xfId="54124" xr:uid="{C0D682BF-1FBB-4193-8BD0-1110CF703B17}"/>
    <cellStyle name="60% - uthevingsfarge 1 310_EK rapporter alle flows" xfId="54125" xr:uid="{E3490597-030B-4FF4-849A-6E0594F891A7}"/>
    <cellStyle name="60% - uthevingsfarge 1 311" xfId="54126" xr:uid="{7C577B31-441C-4225-9EB4-01E0EDD780DA}"/>
    <cellStyle name="60% - uthevingsfarge 1 311 2" xfId="54127" xr:uid="{91D9BD4B-6559-4E32-944E-68E702361DBF}"/>
    <cellStyle name="60% - uthevingsfarge 1 311_EK rapporter alle flows" xfId="54128" xr:uid="{C14EA03D-491E-4883-8424-0C7BA76FE67B}"/>
    <cellStyle name="60% - uthevingsfarge 1 312" xfId="54129" xr:uid="{608F1654-A24D-4DB8-84FD-D6E5F4C4DAA3}"/>
    <cellStyle name="60% - uthevingsfarge 1 312 2" xfId="54130" xr:uid="{94820BB1-0B24-443C-9F64-4AF08A7EED51}"/>
    <cellStyle name="60% - uthevingsfarge 1 312_EK rapporter alle flows" xfId="54131" xr:uid="{126CB18A-D09C-43FC-BB23-2BBE25BB027E}"/>
    <cellStyle name="60% - uthevingsfarge 1 313" xfId="54132" xr:uid="{0B1A20BD-6C00-4C49-A065-6E9D6D80401B}"/>
    <cellStyle name="60% - uthevingsfarge 1 313 2" xfId="54133" xr:uid="{1AF4652F-2E22-4F8B-9361-5B5D1D347FCD}"/>
    <cellStyle name="60% - uthevingsfarge 1 313_EK rapporter alle flows" xfId="54134" xr:uid="{BC2F557B-A6FB-4412-959D-32F779C5EA27}"/>
    <cellStyle name="60% - uthevingsfarge 1 314" xfId="54135" xr:uid="{A6C35034-759E-4262-8B43-90EF89BD522D}"/>
    <cellStyle name="60% - uthevingsfarge 1 314 2" xfId="54136" xr:uid="{571ED0D6-568C-4190-92AA-15A9A9E3876F}"/>
    <cellStyle name="60% - uthevingsfarge 1 314_EK rapporter alle flows" xfId="54137" xr:uid="{E91AD137-136E-42A3-8E97-ECE099150AED}"/>
    <cellStyle name="60% - uthevingsfarge 1 315" xfId="54138" xr:uid="{01D94E67-DED8-44CF-9FD5-A7D5C9F743E2}"/>
    <cellStyle name="60% - uthevingsfarge 1 315 2" xfId="54139" xr:uid="{721886EC-7E76-4753-ACA8-6B88B58C553D}"/>
    <cellStyle name="60% - uthevingsfarge 1 315_EK rapporter alle flows" xfId="54140" xr:uid="{9DC5DA35-0BC7-4E3B-BD99-13B1207EAAB6}"/>
    <cellStyle name="60% - uthevingsfarge 1 316" xfId="54141" xr:uid="{79379009-D4C8-4FF8-B1B4-CED65D55301F}"/>
    <cellStyle name="60% - uthevingsfarge 1 316 2" xfId="54142" xr:uid="{0EEC64B0-6C5D-4C78-945C-8575CFBBDC51}"/>
    <cellStyle name="60% - uthevingsfarge 1 316_EK rapporter alle flows" xfId="54143" xr:uid="{36946131-059A-48DD-BD00-D5C8F2003F3C}"/>
    <cellStyle name="60% - uthevingsfarge 1 317" xfId="54144" xr:uid="{B3504539-4654-4E55-B21A-691AD018E970}"/>
    <cellStyle name="60% - uthevingsfarge 1 317 2" xfId="54145" xr:uid="{7F482562-12B4-4933-8FEC-DF3D11BE24F7}"/>
    <cellStyle name="60% - uthevingsfarge 1 317_EK rapporter alle flows" xfId="54146" xr:uid="{A8465CBF-F1D0-4FC6-9A13-895549EC1264}"/>
    <cellStyle name="60% - uthevingsfarge 1 318" xfId="54147" xr:uid="{B105C425-51B9-4078-969C-1CAC36CACA94}"/>
    <cellStyle name="60% - uthevingsfarge 1 318 2" xfId="54148" xr:uid="{B15D0D6A-79FD-4633-8E90-1F758C605D23}"/>
    <cellStyle name="60% - uthevingsfarge 1 318_EK rapporter alle flows" xfId="54149" xr:uid="{D575BA4B-B4CA-4137-A66A-5802E805BAB6}"/>
    <cellStyle name="60% - uthevingsfarge 1 319" xfId="54150" xr:uid="{C0A182B4-EAC7-4C27-A555-B2583356288A}"/>
    <cellStyle name="60% - uthevingsfarge 1 319 2" xfId="54151" xr:uid="{2D41AD27-B914-4E43-A543-98FB8F867C19}"/>
    <cellStyle name="60% - uthevingsfarge 1 319_EK rapporter alle flows" xfId="54152" xr:uid="{C255C3FC-BA0E-4689-B607-7CFD6A88C778}"/>
    <cellStyle name="60% - uthevingsfarge 1 32" xfId="54153" xr:uid="{54B52D1C-A3B8-4DAA-AA98-FB8F49E93D92}"/>
    <cellStyle name="60% - uthevingsfarge 1 32 2" xfId="54154" xr:uid="{96BD4D9C-00CC-406E-956A-7173A2420C60}"/>
    <cellStyle name="60% - uthevingsfarge 1 32_EK rapporter alle flows" xfId="54155" xr:uid="{5A895978-9993-42C4-9129-7A96E436220D}"/>
    <cellStyle name="60% - uthevingsfarge 1 320" xfId="54156" xr:uid="{24C438AC-882F-43A4-99E1-33DE49D9DC31}"/>
    <cellStyle name="60% - uthevingsfarge 1 320 2" xfId="54157" xr:uid="{68D1A752-072B-41EB-B972-0A6889BBBABB}"/>
    <cellStyle name="60% - uthevingsfarge 1 320_EK rapporter alle flows" xfId="54158" xr:uid="{AD97A297-2D3D-4FF9-B7D1-846BC82E5861}"/>
    <cellStyle name="60% - uthevingsfarge 1 321" xfId="54159" xr:uid="{27FE88A9-6235-42A2-96B4-09BAEE348E22}"/>
    <cellStyle name="60% - uthevingsfarge 1 321 2" xfId="54160" xr:uid="{060C4678-B321-434F-86FF-EE03DEBAEFA2}"/>
    <cellStyle name="60% - uthevingsfarge 1 321_EK rapporter alle flows" xfId="54161" xr:uid="{E66F4013-DE49-4FE0-8DAA-1B620CA95A0A}"/>
    <cellStyle name="60% - uthevingsfarge 1 322" xfId="54162" xr:uid="{D5FD5998-6F67-4633-8495-188ABF4FE8D9}"/>
    <cellStyle name="60% - uthevingsfarge 1 322 2" xfId="54163" xr:uid="{DB5E652B-4F2C-44E1-96D8-B91FA0EBB9F1}"/>
    <cellStyle name="60% - uthevingsfarge 1 322_EK rapporter alle flows" xfId="54164" xr:uid="{99FA9D8E-2C00-42CA-BAF9-428C0BFDBFB1}"/>
    <cellStyle name="60% - uthevingsfarge 1 323" xfId="54165" xr:uid="{A6FF83F9-D86D-4424-A16C-D7319C415C8E}"/>
    <cellStyle name="60% - uthevingsfarge 1 323 2" xfId="54166" xr:uid="{865067D4-9C3D-408E-A949-63C45DAEA92B}"/>
    <cellStyle name="60% - uthevingsfarge 1 323_EK rapporter alle flows" xfId="54167" xr:uid="{3138E233-B265-4AF8-9EFB-C78CA77D22F6}"/>
    <cellStyle name="60% - uthevingsfarge 1 324" xfId="54168" xr:uid="{DDF21125-1CEF-4B08-BA3E-7F58EA18230A}"/>
    <cellStyle name="60% - uthevingsfarge 1 324 2" xfId="54169" xr:uid="{5839BF07-D9EE-4B92-B889-20732776A91A}"/>
    <cellStyle name="60% - uthevingsfarge 1 324_EK rapporter alle flows" xfId="54170" xr:uid="{3BA11F32-B32E-451F-BB29-48C0ACA74C87}"/>
    <cellStyle name="60% - uthevingsfarge 1 325" xfId="54171" xr:uid="{934D4F7A-18E9-4C4A-9204-F1A382322E19}"/>
    <cellStyle name="60% - uthevingsfarge 1 325 2" xfId="54172" xr:uid="{59B8977D-FDE0-4774-AA12-1459907B4954}"/>
    <cellStyle name="60% - uthevingsfarge 1 325_EK rapporter alle flows" xfId="54173" xr:uid="{9200E6D7-CD58-497F-A398-0311688E86D1}"/>
    <cellStyle name="60% - uthevingsfarge 1 326" xfId="54174" xr:uid="{55453F78-1A53-47AD-A25C-1D71155232DE}"/>
    <cellStyle name="60% - uthevingsfarge 1 326 2" xfId="54175" xr:uid="{5322132E-F564-4F49-AF4D-0C634997DEB2}"/>
    <cellStyle name="60% - uthevingsfarge 1 326_EK rapporter alle flows" xfId="54176" xr:uid="{F94ACF17-41A6-447C-8BBB-B436B9CCDA4D}"/>
    <cellStyle name="60% - uthevingsfarge 1 327" xfId="54177" xr:uid="{6A96616B-4D7B-4B07-A02B-48EF3B8A9FF5}"/>
    <cellStyle name="60% - uthevingsfarge 1 327 2" xfId="54178" xr:uid="{A0208A3D-DC07-4ACF-B4EE-0042F3DC36ED}"/>
    <cellStyle name="60% - uthevingsfarge 1 327_EK rapporter alle flows" xfId="54179" xr:uid="{0E17AC13-894C-4F3F-9881-24387D63EE36}"/>
    <cellStyle name="60% - uthevingsfarge 1 328" xfId="54180" xr:uid="{C85825B2-0CF6-4E50-AD54-606336E6236E}"/>
    <cellStyle name="60% - uthevingsfarge 1 328 2" xfId="54181" xr:uid="{ABBDDAAC-7E8A-4207-AB90-79D2AB77B75E}"/>
    <cellStyle name="60% - uthevingsfarge 1 328_EK rapporter alle flows" xfId="54182" xr:uid="{110EBDDD-CA9D-46F5-BB29-0B8A6037F5DE}"/>
    <cellStyle name="60% - uthevingsfarge 1 329" xfId="54183" xr:uid="{1401DB58-C389-4D1A-A9A6-D53F48747A90}"/>
    <cellStyle name="60% - uthevingsfarge 1 329 2" xfId="54184" xr:uid="{41ED140A-6FDD-4ECF-ADE8-1ED8B0422ACE}"/>
    <cellStyle name="60% - uthevingsfarge 1 329_EK rapporter alle flows" xfId="54185" xr:uid="{97AC770A-8E06-4708-BFE3-8F5F0132FAC6}"/>
    <cellStyle name="60% - uthevingsfarge 1 33" xfId="54186" xr:uid="{5D7527C9-1A15-4B2B-839C-C7E40D6D365D}"/>
    <cellStyle name="60% - uthevingsfarge 1 33 2" xfId="54187" xr:uid="{AACA16CD-EDDB-416E-98E4-7B8B823991AA}"/>
    <cellStyle name="60% - uthevingsfarge 1 33_EK rapporter alle flows" xfId="54188" xr:uid="{AF7DA416-2412-40DD-B564-B5B6DB3E61DD}"/>
    <cellStyle name="60% - uthevingsfarge 1 330" xfId="54189" xr:uid="{998F905B-E1B7-4BC5-A395-25432BBD9828}"/>
    <cellStyle name="60% - uthevingsfarge 1 330 2" xfId="54190" xr:uid="{DCFEE421-93AE-415C-B893-432D41298279}"/>
    <cellStyle name="60% - uthevingsfarge 1 330_EK rapporter alle flows" xfId="54191" xr:uid="{51569344-5B22-4B9F-BC5F-8CD9D643378C}"/>
    <cellStyle name="60% - uthevingsfarge 1 331" xfId="54192" xr:uid="{5449D592-80BD-493D-84CC-5651B1CB0F3D}"/>
    <cellStyle name="60% - uthevingsfarge 1 331 2" xfId="54193" xr:uid="{3AC27CF5-4163-43F9-AF73-5B6C95D42215}"/>
    <cellStyle name="60% - uthevingsfarge 1 331_EK rapporter alle flows" xfId="54194" xr:uid="{2419D3C0-12E9-4942-A339-13F4A990AC49}"/>
    <cellStyle name="60% - uthevingsfarge 1 332" xfId="54195" xr:uid="{1F1239CB-E440-4F96-9FF4-C1960FF2ADC7}"/>
    <cellStyle name="60% - uthevingsfarge 1 332 2" xfId="54196" xr:uid="{EAF55B66-310D-420D-87BF-224C863C886A}"/>
    <cellStyle name="60% - uthevingsfarge 1 332_EK rapporter alle flows" xfId="54197" xr:uid="{307C454E-43F8-4AF9-B769-B85C7525942A}"/>
    <cellStyle name="60% - uthevingsfarge 1 333" xfId="54198" xr:uid="{F3FD2742-6350-4691-8F62-60D32EDD0C60}"/>
    <cellStyle name="60% - uthevingsfarge 1 333 2" xfId="54199" xr:uid="{039D85BE-A742-4E14-A9F5-814BB29AC4AC}"/>
    <cellStyle name="60% - uthevingsfarge 1 333_EK rapporter alle flows" xfId="54200" xr:uid="{56E81019-F3E3-464A-9200-268ED3D7E2F8}"/>
    <cellStyle name="60% - uthevingsfarge 1 334" xfId="54201" xr:uid="{BF92FE26-F590-41DB-BAF2-CC6687DD8957}"/>
    <cellStyle name="60% - uthevingsfarge 1 334 2" xfId="54202" xr:uid="{5D0D1D89-DE04-470A-8A9A-A074A2EBCC33}"/>
    <cellStyle name="60% - uthevingsfarge 1 334_EK rapporter alle flows" xfId="54203" xr:uid="{D60C81C3-EA72-4883-B0D0-2405909308AE}"/>
    <cellStyle name="60% - uthevingsfarge 1 335" xfId="54204" xr:uid="{F43FA16E-1536-4F4B-A256-6ABE73365C84}"/>
    <cellStyle name="60% - uthevingsfarge 1 335 2" xfId="54205" xr:uid="{CDDCAD50-C161-42AD-99B9-3C543728A6E2}"/>
    <cellStyle name="60% - uthevingsfarge 1 335_EK rapporter alle flows" xfId="54206" xr:uid="{FB2F6CC0-3B94-422C-B356-DE2F3E964883}"/>
    <cellStyle name="60% - uthevingsfarge 1 336" xfId="54207" xr:uid="{332A1F8B-F074-4A8B-989F-ACBC491EDFF0}"/>
    <cellStyle name="60% - uthevingsfarge 1 336 2" xfId="54208" xr:uid="{E31DC475-C748-487D-8EE7-05E1E8B4022C}"/>
    <cellStyle name="60% - uthevingsfarge 1 336_EK rapporter alle flows" xfId="54209" xr:uid="{557DA3C6-9976-4E94-8FCD-0FBE1B0A15D4}"/>
    <cellStyle name="60% - uthevingsfarge 1 337" xfId="54210" xr:uid="{69886E09-9C35-4A8B-A011-AB149A72666F}"/>
    <cellStyle name="60% - uthevingsfarge 1 337 2" xfId="54211" xr:uid="{5EB75CC1-6AC5-496A-99C0-943BDC312D4A}"/>
    <cellStyle name="60% - uthevingsfarge 1 337_EK rapporter alle flows" xfId="54212" xr:uid="{B5AD78B1-4D78-46DD-A58D-C9357E5D7361}"/>
    <cellStyle name="60% - uthevingsfarge 1 338" xfId="54213" xr:uid="{6DAD7F8E-98BC-4F49-8CC8-B54E45C25EE4}"/>
    <cellStyle name="60% - uthevingsfarge 1 338 2" xfId="54214" xr:uid="{764FDF12-5730-4A9A-BC33-F2F9D8DA97F6}"/>
    <cellStyle name="60% - uthevingsfarge 1 338_EK rapporter alle flows" xfId="54215" xr:uid="{2309B612-9BB9-4247-83BA-98E690E4A015}"/>
    <cellStyle name="60% - uthevingsfarge 1 339" xfId="54216" xr:uid="{D69C536D-F753-4618-BAE4-E1DCEF624631}"/>
    <cellStyle name="60% - uthevingsfarge 1 339 2" xfId="54217" xr:uid="{1B8E8B34-5B79-44C3-B230-3E1FC4CCEF59}"/>
    <cellStyle name="60% - uthevingsfarge 1 339_EK rapporter alle flows" xfId="54218" xr:uid="{8DD2128A-0E3F-46E4-A7AD-CA0A7D45E3BB}"/>
    <cellStyle name="60% - uthevingsfarge 1 34" xfId="54219" xr:uid="{F335BDD5-DE38-4443-9F1A-E762E6B20BB6}"/>
    <cellStyle name="60% - uthevingsfarge 1 34 2" xfId="54220" xr:uid="{25046254-294C-4898-BBC4-FF9A0749C036}"/>
    <cellStyle name="60% - uthevingsfarge 1 34_EK rapporter alle flows" xfId="54221" xr:uid="{7CB8AEFA-B9B5-4FF3-B3DE-377CCED66F76}"/>
    <cellStyle name="60% - uthevingsfarge 1 340" xfId="54222" xr:uid="{8D08DC29-5836-4661-9F9D-BDC9223C3A6E}"/>
    <cellStyle name="60% - uthevingsfarge 1 340 2" xfId="54223" xr:uid="{1E42BC98-1DE4-4F41-8076-CDA698071713}"/>
    <cellStyle name="60% - uthevingsfarge 1 340_EK rapporter alle flows" xfId="54224" xr:uid="{79EDF250-076B-4A64-9B49-046BB758D27D}"/>
    <cellStyle name="60% - uthevingsfarge 1 341" xfId="54225" xr:uid="{36104DEA-02A5-4A5C-89FF-19D2A5291069}"/>
    <cellStyle name="60% - uthevingsfarge 1 341 2" xfId="54226" xr:uid="{7634D316-66D6-4E23-912C-A5F30E57B329}"/>
    <cellStyle name="60% - uthevingsfarge 1 341_EK rapporter alle flows" xfId="54227" xr:uid="{452A2B1A-8BFA-4261-BDCC-3FA197BD1B06}"/>
    <cellStyle name="60% - uthevingsfarge 1 342" xfId="54228" xr:uid="{7E6A7AD4-3CC1-4000-811E-6E2CE21D1A21}"/>
    <cellStyle name="60% - uthevingsfarge 1 342 2" xfId="54229" xr:uid="{EC468B68-6E8C-41C0-939A-E5966F554880}"/>
    <cellStyle name="60% - uthevingsfarge 1 342_EK rapporter alle flows" xfId="54230" xr:uid="{9C1BF600-0FC3-4D93-80DF-BE2A5471ECBF}"/>
    <cellStyle name="60% - uthevingsfarge 1 343" xfId="54231" xr:uid="{1B516A57-4D62-4DF7-90C9-BAE3A480F5E3}"/>
    <cellStyle name="60% - uthevingsfarge 1 343 2" xfId="54232" xr:uid="{6ACA3D64-C2EA-4452-854F-E55D7DD183EB}"/>
    <cellStyle name="60% - uthevingsfarge 1 343_EK rapporter alle flows" xfId="54233" xr:uid="{8E701E4D-9EC1-412F-9D86-C15036A8625C}"/>
    <cellStyle name="60% - uthevingsfarge 1 344" xfId="54234" xr:uid="{F89C3821-3375-40CD-8A09-7725133E1F6B}"/>
    <cellStyle name="60% - uthevingsfarge 1 344 2" xfId="54235" xr:uid="{2EB05B70-B0A2-400D-A4F8-AB94559FDF64}"/>
    <cellStyle name="60% - uthevingsfarge 1 344_EK rapporter alle flows" xfId="54236" xr:uid="{EF6CA09D-2259-4DCC-A281-C4C2F896A174}"/>
    <cellStyle name="60% - uthevingsfarge 1 345" xfId="54237" xr:uid="{8A7A5A26-3490-4A29-BF43-9484600370A5}"/>
    <cellStyle name="60% - uthevingsfarge 1 345 2" xfId="54238" xr:uid="{3667B9E8-561E-4BA9-874D-C1EF57F5B828}"/>
    <cellStyle name="60% - uthevingsfarge 1 345_EK rapporter alle flows" xfId="54239" xr:uid="{2E901788-CFE0-4653-9991-80A6933125AD}"/>
    <cellStyle name="60% - uthevingsfarge 1 346" xfId="54240" xr:uid="{5FB860EF-367D-4672-8AA9-D0A6E844F5B7}"/>
    <cellStyle name="60% - uthevingsfarge 1 346 2" xfId="54241" xr:uid="{354AEAA9-7306-4592-85B0-9B054A688B44}"/>
    <cellStyle name="60% - uthevingsfarge 1 346_EK rapporter alle flows" xfId="54242" xr:uid="{DA75DD78-2992-4F4B-BDBD-94DAE92EEC4D}"/>
    <cellStyle name="60% - uthevingsfarge 1 347" xfId="54243" xr:uid="{BEF09F72-F763-4373-9F67-8CFECF09C29F}"/>
    <cellStyle name="60% - uthevingsfarge 1 347 2" xfId="54244" xr:uid="{7C801AC8-D2A8-49A5-92E1-8FDAEE45AD65}"/>
    <cellStyle name="60% - uthevingsfarge 1 347_EK rapporter alle flows" xfId="54245" xr:uid="{5DD61617-064B-4D21-A819-2F234E98C5E5}"/>
    <cellStyle name="60% - uthevingsfarge 1 348" xfId="54246" xr:uid="{5F5685EA-3FD7-4ACA-BBBE-35941A0B54F8}"/>
    <cellStyle name="60% - uthevingsfarge 1 348 2" xfId="54247" xr:uid="{4A2F8D41-59F6-4696-AF75-3AC87CAD093A}"/>
    <cellStyle name="60% - uthevingsfarge 1 348_EK rapporter alle flows" xfId="54248" xr:uid="{A0379E52-A000-41E8-BE69-CCB908DBF378}"/>
    <cellStyle name="60% - uthevingsfarge 1 349" xfId="54249" xr:uid="{00FE41B4-C8B6-47C3-862A-C2A1367BFA2F}"/>
    <cellStyle name="60% - uthevingsfarge 1 349 2" xfId="54250" xr:uid="{6819F9E8-99DB-4F8A-90E7-A6EC60A410FA}"/>
    <cellStyle name="60% - uthevingsfarge 1 349_EK rapporter alle flows" xfId="54251" xr:uid="{CEED32B5-4F87-4B32-B491-DBEA22825DE2}"/>
    <cellStyle name="60% - uthevingsfarge 1 35" xfId="54252" xr:uid="{CC03101E-B84C-45FB-A7BF-ABA98C86BF44}"/>
    <cellStyle name="60% - uthevingsfarge 1 35 2" xfId="54253" xr:uid="{2F673D89-7746-404A-84C9-682C398C6499}"/>
    <cellStyle name="60% - uthevingsfarge 1 35_EK rapporter alle flows" xfId="54254" xr:uid="{C422C6A0-A8E3-4CB5-96B0-D78B8822DFA9}"/>
    <cellStyle name="60% - uthevingsfarge 1 350" xfId="54255" xr:uid="{6C4DAAF8-4EA9-4349-9F16-455A55D01CE0}"/>
    <cellStyle name="60% - uthevingsfarge 1 36" xfId="54256" xr:uid="{4B6F519D-2CEA-428A-AD3F-3D5B688CAF5C}"/>
    <cellStyle name="60% - uthevingsfarge 1 36 2" xfId="54257" xr:uid="{8DCE241D-E809-424B-847C-CA83B359C7CA}"/>
    <cellStyle name="60% - uthevingsfarge 1 36_EK rapporter alle flows" xfId="54258" xr:uid="{7622E45B-ADC0-4837-9739-D24EAD30E7BD}"/>
    <cellStyle name="60% - uthevingsfarge 1 37" xfId="54259" xr:uid="{3FB2E1ED-04E5-4CB9-8CB6-23269E1F90A4}"/>
    <cellStyle name="60% - uthevingsfarge 1 37 2" xfId="54260" xr:uid="{81FE7B79-2627-4F34-B044-4E06F6B373C5}"/>
    <cellStyle name="60% - uthevingsfarge 1 37_EK rapporter alle flows" xfId="54261" xr:uid="{93E9CB14-9CF2-4748-98FC-B7BC433A7104}"/>
    <cellStyle name="60% - uthevingsfarge 1 38" xfId="54262" xr:uid="{94D49B20-68B2-4644-995A-CD20663F294F}"/>
    <cellStyle name="60% - uthevingsfarge 1 38 2" xfId="54263" xr:uid="{F9AE04B7-0307-4511-AC8E-A7C8543BAB02}"/>
    <cellStyle name="60% - uthevingsfarge 1 38_EK rapporter alle flows" xfId="54264" xr:uid="{5EF01D32-89D6-4785-BC0F-DDFB29BB1E04}"/>
    <cellStyle name="60% - uthevingsfarge 1 39" xfId="54265" xr:uid="{E2BC7FF1-9120-4085-B54F-8736C254E525}"/>
    <cellStyle name="60% - uthevingsfarge 1 39 2" xfId="54266" xr:uid="{FC8E4E78-C827-4872-BD26-FA58E0E9D380}"/>
    <cellStyle name="60% - uthevingsfarge 1 39_EK rapporter alle flows" xfId="54267" xr:uid="{5A66B88F-C4C8-4D87-866F-15CD17A4F1B3}"/>
    <cellStyle name="60% - uthevingsfarge 1 4" xfId="21376" xr:uid="{D7E6E1E4-DADC-4D0D-9C12-C963C1E39324}"/>
    <cellStyle name="60% - uthevingsfarge 1 4 2" xfId="41877" xr:uid="{76ABFAE5-0027-4E8F-9086-84C8C23929D7}"/>
    <cellStyle name="60% - uthevingsfarge 1 4_EK rapporter alle flows" xfId="54268" xr:uid="{0E348D36-E887-4D21-A503-3C9CF1AAEE82}"/>
    <cellStyle name="60% - uthevingsfarge 1 40" xfId="54269" xr:uid="{CBA45C6F-1B85-411C-B1DF-D1C6587839DA}"/>
    <cellStyle name="60% - uthevingsfarge 1 40 2" xfId="54270" xr:uid="{3D079681-26FE-4843-95D4-5D093C9836A2}"/>
    <cellStyle name="60% - uthevingsfarge 1 40_EK rapporter alle flows" xfId="54271" xr:uid="{6FF3A0C2-AAC3-486D-90E2-76FB36C395C0}"/>
    <cellStyle name="60% - uthevingsfarge 1 41" xfId="54272" xr:uid="{87E24A64-3292-4D56-B16F-D57A98F39C5C}"/>
    <cellStyle name="60% - uthevingsfarge 1 41 2" xfId="54273" xr:uid="{A5FFFC62-EAD2-4983-8631-CF0E6DAFE36C}"/>
    <cellStyle name="60% - uthevingsfarge 1 41_EK rapporter alle flows" xfId="54274" xr:uid="{E6A70F52-1A63-4D54-B8E5-A068B89560BD}"/>
    <cellStyle name="60% - uthevingsfarge 1 42" xfId="54275" xr:uid="{C69D8638-8291-4FFE-9992-FCF1CDEDAF27}"/>
    <cellStyle name="60% - uthevingsfarge 1 42 2" xfId="54276" xr:uid="{FC75BB6F-FF8E-4227-AA4B-76945A0AAEFD}"/>
    <cellStyle name="60% - uthevingsfarge 1 42_EK rapporter alle flows" xfId="54277" xr:uid="{B3C3F3F9-B609-4C57-BBB9-D9AD4F5E194E}"/>
    <cellStyle name="60% - uthevingsfarge 1 43" xfId="54278" xr:uid="{ED8A20EF-B5D0-4153-B861-9D9C5402302A}"/>
    <cellStyle name="60% - uthevingsfarge 1 43 2" xfId="54279" xr:uid="{810A414F-D81A-4629-895F-BDA7A48A0258}"/>
    <cellStyle name="60% - uthevingsfarge 1 43_EK rapporter alle flows" xfId="54280" xr:uid="{92CAAFEB-CC0D-4BA1-8890-0E5C19F3AC01}"/>
    <cellStyle name="60% - uthevingsfarge 1 44" xfId="54281" xr:uid="{061419C1-E65E-43C5-9727-1012864FAB8E}"/>
    <cellStyle name="60% - uthevingsfarge 1 44 2" xfId="54282" xr:uid="{B4366A21-578A-4AFB-B38D-4B465EB260DC}"/>
    <cellStyle name="60% - uthevingsfarge 1 44_EK rapporter alle flows" xfId="54283" xr:uid="{4E9A8030-0BE7-447C-9B71-314789BF5D51}"/>
    <cellStyle name="60% - uthevingsfarge 1 45" xfId="54284" xr:uid="{A1CFA89A-118B-4B42-AA4D-D2F2C30D4D05}"/>
    <cellStyle name="60% - uthevingsfarge 1 45 2" xfId="54285" xr:uid="{D5CF1B84-F885-4FFF-8A94-063C9CB4A9E5}"/>
    <cellStyle name="60% - uthevingsfarge 1 45_EK rapporter alle flows" xfId="54286" xr:uid="{E796542A-48FB-4B35-8967-5C50CD23A81F}"/>
    <cellStyle name="60% - uthevingsfarge 1 46" xfId="54287" xr:uid="{49B69B8C-2F8B-4629-9917-1B8948DF5707}"/>
    <cellStyle name="60% - uthevingsfarge 1 46 2" xfId="54288" xr:uid="{88B20A80-D938-4BF3-AB6D-456478032FFF}"/>
    <cellStyle name="60% - uthevingsfarge 1 46_EK rapporter alle flows" xfId="54289" xr:uid="{3210E699-20A1-41C0-9AE1-F5F8C5AE4F29}"/>
    <cellStyle name="60% - uthevingsfarge 1 47" xfId="54290" xr:uid="{F2A9524E-411F-4FC1-8AE2-5B41F94F8C6F}"/>
    <cellStyle name="60% - uthevingsfarge 1 47 2" xfId="54291" xr:uid="{7E4EC905-0222-47A8-A27B-C5CE0DB4F03F}"/>
    <cellStyle name="60% - uthevingsfarge 1 47_EK rapporter alle flows" xfId="54292" xr:uid="{039ED71F-837A-4FB6-83D3-3A737D9A5D68}"/>
    <cellStyle name="60% - uthevingsfarge 1 48" xfId="54293" xr:uid="{15579EAE-AEDA-411E-84E2-813210E7E1DE}"/>
    <cellStyle name="60% - uthevingsfarge 1 48 2" xfId="54294" xr:uid="{C484628D-E20B-4C6C-A39F-6BB18C859492}"/>
    <cellStyle name="60% - uthevingsfarge 1 48_EK rapporter alle flows" xfId="54295" xr:uid="{BA01AF13-942C-4F9C-A186-AC93726B6675}"/>
    <cellStyle name="60% - uthevingsfarge 1 49" xfId="54296" xr:uid="{6555F7AA-F4A1-43C5-9491-020B386DDDC7}"/>
    <cellStyle name="60% - uthevingsfarge 1 49 2" xfId="54297" xr:uid="{E5251F2A-C878-428A-9C58-3E7CAA7006F8}"/>
    <cellStyle name="60% - uthevingsfarge 1 49_EK rapporter alle flows" xfId="54298" xr:uid="{C918D01A-CCC2-450E-A543-BD587C4DEC96}"/>
    <cellStyle name="60% - uthevingsfarge 1 5" xfId="21377" xr:uid="{0D065CA8-3403-4EF3-BF15-C3BDE1A78DDB}"/>
    <cellStyle name="60% - uthevingsfarge 1 5 2" xfId="54299" xr:uid="{454B4D63-C5AE-4D4D-A1E1-A102E1AE96C3}"/>
    <cellStyle name="60% - uthevingsfarge 1 5_EK rapporter alle flows" xfId="54300" xr:uid="{59FE51D1-3550-405A-ACC6-32522543FC02}"/>
    <cellStyle name="60% - uthevingsfarge 1 50" xfId="54301" xr:uid="{FE3E02A7-20ED-497D-8C48-D6C8FEA46712}"/>
    <cellStyle name="60% - uthevingsfarge 1 50 2" xfId="54302" xr:uid="{446584F1-6F90-4D93-BA88-CED2ECBCA4E8}"/>
    <cellStyle name="60% - uthevingsfarge 1 50_EK rapporter alle flows" xfId="54303" xr:uid="{BC418F41-D5C0-4E31-9AEC-C9B9DEAEC94D}"/>
    <cellStyle name="60% - uthevingsfarge 1 51" xfId="54304" xr:uid="{A441D10A-C940-4BFD-9807-48DF97E62123}"/>
    <cellStyle name="60% - uthevingsfarge 1 51 2" xfId="54305" xr:uid="{FA54D2A0-C849-4B21-83D7-519212AEB54E}"/>
    <cellStyle name="60% - uthevingsfarge 1 51_EK rapporter alle flows" xfId="54306" xr:uid="{BF54B062-2809-41F2-AA16-17C2B9EBB008}"/>
    <cellStyle name="60% - uthevingsfarge 1 52" xfId="54307" xr:uid="{6CE10F7C-D8E2-41FC-A56A-2DD9978B18F5}"/>
    <cellStyle name="60% - uthevingsfarge 1 52 2" xfId="54308" xr:uid="{273A4174-82E2-4FA3-978E-1734CA90EBF4}"/>
    <cellStyle name="60% - uthevingsfarge 1 52_EK rapporter alle flows" xfId="54309" xr:uid="{8F438045-5236-4356-81E0-C85C66244C51}"/>
    <cellStyle name="60% - uthevingsfarge 1 53" xfId="54310" xr:uid="{B81EA127-B2CA-42FF-A9B2-EEF1628FC6EE}"/>
    <cellStyle name="60% - uthevingsfarge 1 53 2" xfId="54311" xr:uid="{A23B05BF-6AAF-4FB9-830E-929490C56F91}"/>
    <cellStyle name="60% - uthevingsfarge 1 53_EK rapporter alle flows" xfId="54312" xr:uid="{B5A55920-1947-4406-9145-8F9D216FFA8E}"/>
    <cellStyle name="60% - uthevingsfarge 1 54" xfId="54313" xr:uid="{9F94FE1B-37F8-406F-B116-BA1C832D854C}"/>
    <cellStyle name="60% - uthevingsfarge 1 54 2" xfId="54314" xr:uid="{E563EF77-ADBF-4A31-836D-D243C806C840}"/>
    <cellStyle name="60% - uthevingsfarge 1 54_EK rapporter alle flows" xfId="54315" xr:uid="{3B453A28-7D91-407C-A32A-8D182FA32019}"/>
    <cellStyle name="60% - uthevingsfarge 1 55" xfId="54316" xr:uid="{C3650ECF-8415-4B22-A928-224E9FE82C6F}"/>
    <cellStyle name="60% - uthevingsfarge 1 55 2" xfId="54317" xr:uid="{47DC7E32-BAFF-4D79-9805-1B058BC26E19}"/>
    <cellStyle name="60% - uthevingsfarge 1 55_EK rapporter alle flows" xfId="54318" xr:uid="{8FF0200F-A622-4279-9EE8-5A102989523A}"/>
    <cellStyle name="60% - uthevingsfarge 1 56" xfId="54319" xr:uid="{4761C82A-0F11-4DD3-8B42-E39AA80554E9}"/>
    <cellStyle name="60% - uthevingsfarge 1 56 2" xfId="54320" xr:uid="{8754D5A4-EE44-4B85-AC68-E94D25BF5776}"/>
    <cellStyle name="60% - uthevingsfarge 1 56_EK rapporter alle flows" xfId="54321" xr:uid="{1DC8DE4D-3033-421F-8F0F-D6F19B47505A}"/>
    <cellStyle name="60% - uthevingsfarge 1 57" xfId="54322" xr:uid="{A5506100-6354-458F-A738-F09B98AA0FF5}"/>
    <cellStyle name="60% - uthevingsfarge 1 57 2" xfId="54323" xr:uid="{2F6B5546-3125-4306-BA3F-F392AA45F8BA}"/>
    <cellStyle name="60% - uthevingsfarge 1 57_EK rapporter alle flows" xfId="54324" xr:uid="{80669740-6C51-43B1-9296-E313A429ED15}"/>
    <cellStyle name="60% - uthevingsfarge 1 58" xfId="54325" xr:uid="{13CCB9CE-3BEC-42AB-99AA-FA02EB7BD070}"/>
    <cellStyle name="60% - uthevingsfarge 1 58 2" xfId="54326" xr:uid="{12CEDF24-C2DE-4DA4-93F5-7DFD2F73EE8C}"/>
    <cellStyle name="60% - uthevingsfarge 1 58_EK rapporter alle flows" xfId="54327" xr:uid="{BEBA4697-7494-4DAB-9609-BF2184F32425}"/>
    <cellStyle name="60% - uthevingsfarge 1 59" xfId="54328" xr:uid="{5C66675E-4B84-4CC1-BF0E-999877A267E6}"/>
    <cellStyle name="60% - uthevingsfarge 1 59 2" xfId="54329" xr:uid="{040862D4-64A7-4C62-ACB7-3398B27791E8}"/>
    <cellStyle name="60% - uthevingsfarge 1 59_EK rapporter alle flows" xfId="54330" xr:uid="{B4491B8B-B306-4629-A474-888B3730ED97}"/>
    <cellStyle name="60% - uthevingsfarge 1 6" xfId="41172" xr:uid="{C5C71729-8E9A-4C25-984D-9389829C004F}"/>
    <cellStyle name="60% - uthevingsfarge 1 6 2" xfId="54331" xr:uid="{52C3D351-DEE8-4902-A7F4-EF0CEB112A2B}"/>
    <cellStyle name="60% - uthevingsfarge 1 6_EK rapporter alle flows" xfId="54332" xr:uid="{7E929569-C0F1-49A5-88F2-EA64B4175DF6}"/>
    <cellStyle name="60% - uthevingsfarge 1 60" xfId="54333" xr:uid="{0B2913AA-D940-4D6B-9EB4-334DAA56B0B0}"/>
    <cellStyle name="60% - uthevingsfarge 1 60 2" xfId="54334" xr:uid="{C9290377-9462-4076-A575-25701B6A8DE8}"/>
    <cellStyle name="60% - uthevingsfarge 1 60_EK rapporter alle flows" xfId="54335" xr:uid="{AF148AD3-7FDF-496E-A54C-5B19D9666CAC}"/>
    <cellStyle name="60% - uthevingsfarge 1 61" xfId="54336" xr:uid="{62F57E9A-ABF4-40A6-82A0-7579A21D1889}"/>
    <cellStyle name="60% - uthevingsfarge 1 61 2" xfId="54337" xr:uid="{3E9421B4-AB76-4C79-8541-9A9998A65869}"/>
    <cellStyle name="60% - uthevingsfarge 1 61_EK rapporter alle flows" xfId="54338" xr:uid="{E305ADC3-31F3-4FDF-B58E-332DD171E857}"/>
    <cellStyle name="60% - uthevingsfarge 1 62" xfId="54339" xr:uid="{3096F482-9082-43DB-AFA4-54DB3E9DF8BE}"/>
    <cellStyle name="60% - uthevingsfarge 1 62 2" xfId="54340" xr:uid="{703358C2-43E0-453C-B933-B140719495DA}"/>
    <cellStyle name="60% - uthevingsfarge 1 62_EK rapporter alle flows" xfId="54341" xr:uid="{DFE56E58-EE5C-499F-975D-F18101B3496E}"/>
    <cellStyle name="60% - uthevingsfarge 1 63" xfId="54342" xr:uid="{47725063-4F55-448D-8AFA-E07A74A2B03E}"/>
    <cellStyle name="60% - uthevingsfarge 1 63 2" xfId="54343" xr:uid="{C7741AAF-C6B3-43BA-B1E3-D4ED5E835561}"/>
    <cellStyle name="60% - uthevingsfarge 1 63_EK rapporter alle flows" xfId="54344" xr:uid="{90D2B0DB-E1D3-4AE2-9B28-2711A8D27A9F}"/>
    <cellStyle name="60% - uthevingsfarge 1 64" xfId="54345" xr:uid="{84688A68-32FE-453A-9FF0-EB441ACD489C}"/>
    <cellStyle name="60% - uthevingsfarge 1 64 2" xfId="54346" xr:uid="{27915B49-0378-48B4-86F7-F0FBC457773C}"/>
    <cellStyle name="60% - uthevingsfarge 1 64_EK rapporter alle flows" xfId="54347" xr:uid="{20D793F0-8582-46B7-8BC2-3B8548BB3CC6}"/>
    <cellStyle name="60% - uthevingsfarge 1 65" xfId="54348" xr:uid="{4274B11D-0CE5-4D56-A7D2-00A68FF5E717}"/>
    <cellStyle name="60% - uthevingsfarge 1 65 2" xfId="54349" xr:uid="{72762FC3-A005-4491-AC61-9D1F0179E939}"/>
    <cellStyle name="60% - uthevingsfarge 1 65_EK rapporter alle flows" xfId="54350" xr:uid="{15FF51A6-E4CB-4A76-B776-D658F10C294C}"/>
    <cellStyle name="60% - uthevingsfarge 1 66" xfId="54351" xr:uid="{47449EEA-057E-4812-8173-CCFC1E927A67}"/>
    <cellStyle name="60% - uthevingsfarge 1 66 2" xfId="54352" xr:uid="{7AB88D52-AE41-4957-A325-2C39F78E76F8}"/>
    <cellStyle name="60% - uthevingsfarge 1 66_EK rapporter alle flows" xfId="54353" xr:uid="{E223437D-1FB1-4E1B-858F-3EC29992B5A1}"/>
    <cellStyle name="60% - uthevingsfarge 1 67" xfId="54354" xr:uid="{2ABA29EE-B68F-4900-8FDE-65C92504047D}"/>
    <cellStyle name="60% - uthevingsfarge 1 67 2" xfId="54355" xr:uid="{9C83945E-71BC-4C96-9E37-539A02658002}"/>
    <cellStyle name="60% - uthevingsfarge 1 67_EK rapporter alle flows" xfId="54356" xr:uid="{7655BEA2-4850-495B-8803-2478BEE67219}"/>
    <cellStyle name="60% - uthevingsfarge 1 68" xfId="54357" xr:uid="{94302CB9-F922-4ACF-A107-17852ABD9CEE}"/>
    <cellStyle name="60% - uthevingsfarge 1 68 2" xfId="54358" xr:uid="{792EACB9-27A6-4C85-A755-FA2952101282}"/>
    <cellStyle name="60% - uthevingsfarge 1 68_EK rapporter alle flows" xfId="54359" xr:uid="{FCE71443-9D7B-4BFE-8325-6D4B98C88C42}"/>
    <cellStyle name="60% - uthevingsfarge 1 69" xfId="54360" xr:uid="{9374E324-5C2A-4E44-B907-773B01A80665}"/>
    <cellStyle name="60% - uthevingsfarge 1 69 2" xfId="54361" xr:uid="{8CFC4B10-BF2D-40F1-9CC6-0714FBA5BBC2}"/>
    <cellStyle name="60% - uthevingsfarge 1 69_EK rapporter alle flows" xfId="54362" xr:uid="{A95DB7EE-9435-4875-8812-200C42E196DD}"/>
    <cellStyle name="60% - uthevingsfarge 1 7" xfId="41173" xr:uid="{06815A30-CF91-42AC-A658-67B5E2B483C1}"/>
    <cellStyle name="60% - uthevingsfarge 1 7 2" xfId="54363" xr:uid="{BB0AED26-1916-4038-A587-DB51B3B98E74}"/>
    <cellStyle name="60% - uthevingsfarge 1 7_EK rapporter alle flows" xfId="54364" xr:uid="{2DA5C918-0BB6-41D2-9761-DC8B529493A2}"/>
    <cellStyle name="60% - uthevingsfarge 1 70" xfId="54365" xr:uid="{CE0DB6F7-A888-40B8-B6A0-43E289DC947C}"/>
    <cellStyle name="60% - uthevingsfarge 1 70 2" xfId="54366" xr:uid="{5144CCDB-BD64-4D88-A6AB-E94C445E1BC1}"/>
    <cellStyle name="60% - uthevingsfarge 1 70_EK rapporter alle flows" xfId="54367" xr:uid="{D54546D7-0778-4EA6-AB4D-73226FC8D2DB}"/>
    <cellStyle name="60% - uthevingsfarge 1 71" xfId="54368" xr:uid="{C4BD66B3-3633-4A16-A0E2-C62FA006E5DE}"/>
    <cellStyle name="60% - uthevingsfarge 1 71 2" xfId="54369" xr:uid="{17F1D85E-9BA7-4F69-A8CA-02D2BBDA5AE3}"/>
    <cellStyle name="60% - uthevingsfarge 1 71_EK rapporter alle flows" xfId="54370" xr:uid="{85AD003E-A3C9-418A-9D91-F756607902EA}"/>
    <cellStyle name="60% - uthevingsfarge 1 72" xfId="54371" xr:uid="{28D6569F-A172-41A2-A115-F762892AC8B7}"/>
    <cellStyle name="60% - uthevingsfarge 1 72 2" xfId="54372" xr:uid="{15318A8D-D38A-4B62-A078-B7BD9794C613}"/>
    <cellStyle name="60% - uthevingsfarge 1 72_EK rapporter alle flows" xfId="54373" xr:uid="{307A76F8-E4DB-42B3-B0B4-481083256B67}"/>
    <cellStyle name="60% - uthevingsfarge 1 73" xfId="54374" xr:uid="{24CD3733-820D-4B21-BCC5-3DADB383B5BF}"/>
    <cellStyle name="60% - uthevingsfarge 1 73 2" xfId="54375" xr:uid="{61A9B05F-C5B1-4799-BE8D-E220E8C46FBE}"/>
    <cellStyle name="60% - uthevingsfarge 1 73_EK rapporter alle flows" xfId="54376" xr:uid="{12687121-9A0B-4226-9B31-19DD20DB4DFB}"/>
    <cellStyle name="60% - uthevingsfarge 1 74" xfId="54377" xr:uid="{84900AA6-1D02-4C89-97F8-7F11DB729C8C}"/>
    <cellStyle name="60% - uthevingsfarge 1 74 2" xfId="54378" xr:uid="{BD75FB9B-A629-4B45-A76D-52B160699E24}"/>
    <cellStyle name="60% - uthevingsfarge 1 74_EK rapporter alle flows" xfId="54379" xr:uid="{3C7DF973-964B-475C-B5FC-442AB5F06504}"/>
    <cellStyle name="60% - uthevingsfarge 1 75" xfId="54380" xr:uid="{2D0754DE-9E15-4B3E-8DBA-2A87A2E83411}"/>
    <cellStyle name="60% - uthevingsfarge 1 75 2" xfId="54381" xr:uid="{D8D03281-AFDB-48A0-BAD9-C846DA07BDB3}"/>
    <cellStyle name="60% - uthevingsfarge 1 75_EK rapporter alle flows" xfId="54382" xr:uid="{38CE2FBA-FC50-44D7-9F43-D074FCDFFCD0}"/>
    <cellStyle name="60% - uthevingsfarge 1 76" xfId="54383" xr:uid="{910E5112-53ED-42C2-96D7-E6CB4E04E36D}"/>
    <cellStyle name="60% - uthevingsfarge 1 76 2" xfId="54384" xr:uid="{8C7EDE66-4D5F-4738-BD56-08F060AEB1A3}"/>
    <cellStyle name="60% - uthevingsfarge 1 76_EK rapporter alle flows" xfId="54385" xr:uid="{E8ED7EA5-253C-4793-AE3C-8F44362F2D48}"/>
    <cellStyle name="60% - uthevingsfarge 1 77" xfId="54386" xr:uid="{D898C6AF-C425-4BAE-8D76-A281FC45707F}"/>
    <cellStyle name="60% - uthevingsfarge 1 77 2" xfId="54387" xr:uid="{73356D73-55F4-4EE8-B89A-2CD767CF4969}"/>
    <cellStyle name="60% - uthevingsfarge 1 77_EK rapporter alle flows" xfId="54388" xr:uid="{4C1CEC7C-A350-4FE0-A989-7927D58D6F8B}"/>
    <cellStyle name="60% - uthevingsfarge 1 78" xfId="54389" xr:uid="{1973C736-E275-4D79-AAC6-B00BA5998FFF}"/>
    <cellStyle name="60% - uthevingsfarge 1 78 2" xfId="54390" xr:uid="{AB4973D7-4BA9-4CC2-9DE9-EB706DF5FE85}"/>
    <cellStyle name="60% - uthevingsfarge 1 78_EK rapporter alle flows" xfId="54391" xr:uid="{EF667422-B9E4-4784-B516-9C96DB19E7FC}"/>
    <cellStyle name="60% - uthevingsfarge 1 79" xfId="54392" xr:uid="{8A592C1B-1C1C-4E5D-96A6-50A6D56C8E57}"/>
    <cellStyle name="60% - uthevingsfarge 1 79 2" xfId="54393" xr:uid="{934D91EE-0DF9-4607-A02A-5818D2D89AAA}"/>
    <cellStyle name="60% - uthevingsfarge 1 79_EK rapporter alle flows" xfId="54394" xr:uid="{B49553D2-C722-4739-8F46-8E957D355B22}"/>
    <cellStyle name="60% - uthevingsfarge 1 8" xfId="41174" xr:uid="{EA2B9F9A-B897-4025-8AAF-394A2AC7B6E3}"/>
    <cellStyle name="60% - uthevingsfarge 1 8 2" xfId="54395" xr:uid="{BC68CC9D-9ED3-430B-BAD8-84A036703C22}"/>
    <cellStyle name="60% - uthevingsfarge 1 8_EK rapporter alle flows" xfId="54396" xr:uid="{0AF2278F-805C-4AC1-AF2B-72F1F28055ED}"/>
    <cellStyle name="60% - uthevingsfarge 1 80" xfId="54397" xr:uid="{920A6813-3FA0-4F1C-87BE-9DC9CD64B32F}"/>
    <cellStyle name="60% - uthevingsfarge 1 80 2" xfId="54398" xr:uid="{14219832-1EA0-42A7-B2B2-E0A54EBC69C4}"/>
    <cellStyle name="60% - uthevingsfarge 1 80_EK rapporter alle flows" xfId="54399" xr:uid="{09FEAEA2-7C81-4484-B4CF-DE2582B0FE1D}"/>
    <cellStyle name="60% - uthevingsfarge 1 81" xfId="54400" xr:uid="{CBDC2564-B20D-4327-8245-1ED655AB0124}"/>
    <cellStyle name="60% - uthevingsfarge 1 81 2" xfId="54401" xr:uid="{C8640214-BDAF-4682-822A-89586681CCCE}"/>
    <cellStyle name="60% - uthevingsfarge 1 81_EK rapporter alle flows" xfId="54402" xr:uid="{0A9DDCAE-AD93-4B17-8C81-68E85C18C001}"/>
    <cellStyle name="60% - uthevingsfarge 1 82" xfId="54403" xr:uid="{D9CBDD8D-6BFA-4AD1-94C8-C5A945A7F183}"/>
    <cellStyle name="60% - uthevingsfarge 1 82 2" xfId="54404" xr:uid="{04312742-885F-42A0-9EFD-44700BDD54A0}"/>
    <cellStyle name="60% - uthevingsfarge 1 82_EK rapporter alle flows" xfId="54405" xr:uid="{6A0D2491-E73F-4B40-BC04-92AA3A7CA977}"/>
    <cellStyle name="60% - uthevingsfarge 1 83" xfId="54406" xr:uid="{42C1D63C-70BF-41FB-8D11-849DC9E1B3B3}"/>
    <cellStyle name="60% - uthevingsfarge 1 83 2" xfId="54407" xr:uid="{D8A2A8C4-E75D-41C4-88E5-5622164CB5DF}"/>
    <cellStyle name="60% - uthevingsfarge 1 83_EK rapporter alle flows" xfId="54408" xr:uid="{DA0CD62B-AE43-438A-B54E-F7C45B3A14B6}"/>
    <cellStyle name="60% - uthevingsfarge 1 84" xfId="54409" xr:uid="{038C2504-F406-462B-BBA3-5585045CE533}"/>
    <cellStyle name="60% - uthevingsfarge 1 84 2" xfId="54410" xr:uid="{9658B182-E416-4506-83DF-6C3374E53841}"/>
    <cellStyle name="60% - uthevingsfarge 1 84_EK rapporter alle flows" xfId="54411" xr:uid="{6E0381B6-54C6-43E6-90D9-FAB8B72E1024}"/>
    <cellStyle name="60% - uthevingsfarge 1 85" xfId="54412" xr:uid="{63730E81-3A23-48B9-B2A0-8600A716C2CD}"/>
    <cellStyle name="60% - uthevingsfarge 1 85 2" xfId="54413" xr:uid="{427C21CF-C9D7-4E92-9C9D-FEB69644C97F}"/>
    <cellStyle name="60% - uthevingsfarge 1 85_EK rapporter alle flows" xfId="54414" xr:uid="{1A9BAA48-21B8-40FE-BE42-159D5290EE4C}"/>
    <cellStyle name="60% - uthevingsfarge 1 86" xfId="54415" xr:uid="{FE7F93FA-DA06-490C-A446-AF7940B647DC}"/>
    <cellStyle name="60% - uthevingsfarge 1 86 2" xfId="54416" xr:uid="{CAA535F1-BB9C-44CA-89F4-51CD5A1A6D13}"/>
    <cellStyle name="60% - uthevingsfarge 1 86_EK rapporter alle flows" xfId="54417" xr:uid="{90D8AE11-D1B9-4FEE-95CD-BDF2C303ED3B}"/>
    <cellStyle name="60% - uthevingsfarge 1 87" xfId="54418" xr:uid="{58EA9B52-C608-4A76-B6D0-27618E5E6107}"/>
    <cellStyle name="60% - uthevingsfarge 1 87 2" xfId="54419" xr:uid="{254B762B-7446-4F7E-83A4-6AD109A20539}"/>
    <cellStyle name="60% - uthevingsfarge 1 87_EK rapporter alle flows" xfId="54420" xr:uid="{8BEAF8E0-C51E-4597-935D-46D7A329A27B}"/>
    <cellStyle name="60% - uthevingsfarge 1 88" xfId="54421" xr:uid="{0C2F1EC4-246D-4CF3-88E2-EE232B6F7F85}"/>
    <cellStyle name="60% - uthevingsfarge 1 88 2" xfId="54422" xr:uid="{68C317A9-6D5F-4C46-BBD8-B71678448E90}"/>
    <cellStyle name="60% - uthevingsfarge 1 88_EK rapporter alle flows" xfId="54423" xr:uid="{2C5C4D24-60E0-426E-B5E1-660F53F8AC8B}"/>
    <cellStyle name="60% - uthevingsfarge 1 89" xfId="54424" xr:uid="{760A6473-A40A-4972-88B8-675461F2B817}"/>
    <cellStyle name="60% - uthevingsfarge 1 89 2" xfId="54425" xr:uid="{E7BADF7D-C7D1-484B-A4E7-C9162393F898}"/>
    <cellStyle name="60% - uthevingsfarge 1 89_EK rapporter alle flows" xfId="54426" xr:uid="{1AE61F1F-DB7D-4A25-834F-DD183BCFB690}"/>
    <cellStyle name="60% - uthevingsfarge 1 9" xfId="54427" xr:uid="{C18D981D-3D4C-4458-834D-FD104B169F6A}"/>
    <cellStyle name="60% - uthevingsfarge 1 9 2" xfId="54428" xr:uid="{A54A8E13-92C4-4257-AC09-E9E2C0DF2046}"/>
    <cellStyle name="60% - uthevingsfarge 1 9_EK rapporter alle flows" xfId="54429" xr:uid="{35EC3D5D-829B-45EA-B5D3-17A8316C87F8}"/>
    <cellStyle name="60% - uthevingsfarge 1 90" xfId="54430" xr:uid="{D6E42258-A6E5-4BBD-8297-B1C815B117FE}"/>
    <cellStyle name="60% - uthevingsfarge 1 90 2" xfId="54431" xr:uid="{CE55E27F-A33D-47D0-9794-B934349E3079}"/>
    <cellStyle name="60% - uthevingsfarge 1 90_EK rapporter alle flows" xfId="54432" xr:uid="{33A3CDE7-6496-4F8A-8C88-B466950DE040}"/>
    <cellStyle name="60% - uthevingsfarge 1 91" xfId="54433" xr:uid="{4BA3C73F-C497-4518-912B-505A25E51829}"/>
    <cellStyle name="60% - uthevingsfarge 1 91 2" xfId="54434" xr:uid="{7512010A-6195-41D3-93BB-E2993352ED69}"/>
    <cellStyle name="60% - uthevingsfarge 1 91_EK rapporter alle flows" xfId="54435" xr:uid="{C5B70E4F-91AB-4797-B362-035B35D86302}"/>
    <cellStyle name="60% - uthevingsfarge 1 92" xfId="54436" xr:uid="{B150D7F1-B592-4867-98DC-35045972DEF1}"/>
    <cellStyle name="60% - uthevingsfarge 1 92 2" xfId="54437" xr:uid="{A37B5CF2-0C5B-446F-86E2-8A04FAAB2768}"/>
    <cellStyle name="60% - uthevingsfarge 1 92_EK rapporter alle flows" xfId="54438" xr:uid="{0274D67F-2FD0-4888-B9B1-EAAB2ACEEFA9}"/>
    <cellStyle name="60% - uthevingsfarge 1 93" xfId="54439" xr:uid="{3FDA7526-0BE0-44CC-8C64-99A04D8E64D5}"/>
    <cellStyle name="60% - uthevingsfarge 1 93 2" xfId="54440" xr:uid="{83E67F23-D669-4403-ABC0-0D08A4AD9FED}"/>
    <cellStyle name="60% - uthevingsfarge 1 93_EK rapporter alle flows" xfId="54441" xr:uid="{A69A9747-6564-47F9-981D-76035721F832}"/>
    <cellStyle name="60% - uthevingsfarge 1 94" xfId="54442" xr:uid="{04A7BB0B-96EA-447E-B97F-D56DAD6A0E9D}"/>
    <cellStyle name="60% - uthevingsfarge 1 94 2" xfId="54443" xr:uid="{B4242AB7-A0F0-49D6-B69C-373EC2CC2C35}"/>
    <cellStyle name="60% - uthevingsfarge 1 94_EK rapporter alle flows" xfId="54444" xr:uid="{FE94D1E6-B808-4697-8521-55439E845487}"/>
    <cellStyle name="60% - uthevingsfarge 1 95" xfId="54445" xr:uid="{46BF367D-971A-42AA-9ECA-4972A8474AA4}"/>
    <cellStyle name="60% - uthevingsfarge 1 95 2" xfId="54446" xr:uid="{E92542C2-20B3-4385-8F31-7DF4892A49C0}"/>
    <cellStyle name="60% - uthevingsfarge 1 95_EK rapporter alle flows" xfId="54447" xr:uid="{7D164E48-ABD6-4718-939E-FE821007A5A2}"/>
    <cellStyle name="60% - uthevingsfarge 1 96" xfId="54448" xr:uid="{7B47C6AB-34A0-4440-819F-A3C6D6E5ED84}"/>
    <cellStyle name="60% - uthevingsfarge 1 96 2" xfId="54449" xr:uid="{B46364D5-BA25-430F-A5E2-7FE3C6BC729D}"/>
    <cellStyle name="60% - uthevingsfarge 1 96_EK rapporter alle flows" xfId="54450" xr:uid="{79466312-87CC-4F57-8F34-417C1A7C48F4}"/>
    <cellStyle name="60% - uthevingsfarge 1 97" xfId="54451" xr:uid="{A0E1F821-3E09-4356-8716-7C5D5C3B33D9}"/>
    <cellStyle name="60% - uthevingsfarge 1 97 2" xfId="54452" xr:uid="{4F67998C-BDB9-4224-BE83-27E11E02E138}"/>
    <cellStyle name="60% - uthevingsfarge 1 97_EK rapporter alle flows" xfId="54453" xr:uid="{1B52579F-C810-467E-8650-AB040D72A73C}"/>
    <cellStyle name="60% - uthevingsfarge 1 98" xfId="54454" xr:uid="{183B1E37-B57E-4715-B4B4-4255FCD666AA}"/>
    <cellStyle name="60% - uthevingsfarge 1 98 2" xfId="54455" xr:uid="{7FBB191A-D5CA-46F3-8D30-21067E4424FF}"/>
    <cellStyle name="60% - uthevingsfarge 1 98_EK rapporter alle flows" xfId="54456" xr:uid="{A4EE9AD4-FC28-4AC8-BAB2-16A56D2C37AF}"/>
    <cellStyle name="60% - uthevingsfarge 1 99" xfId="54457" xr:uid="{FF39CC7A-823C-4979-9428-4950E35E7A1E}"/>
    <cellStyle name="60% - uthevingsfarge 1 99 2" xfId="54458" xr:uid="{1E25D035-F91A-4F36-8A09-F7AE7E0F819D}"/>
    <cellStyle name="60% - uthevingsfarge 1 99_EK rapporter alle flows" xfId="54459" xr:uid="{3684FC32-2A12-4B14-9A8F-512BB8FD2945}"/>
    <cellStyle name="60% - uthevingsfarge 1_7. Other MTM adjustments" xfId="6160" xr:uid="{2EF196A7-A267-4179-8355-AEA2C22CD12D}"/>
    <cellStyle name="60% - uthevingsfarge 2" xfId="6161" xr:uid="{AE819EA7-0A03-4218-9730-EE94AF8419DB}"/>
    <cellStyle name="60% - uthevingsfarge 2 10" xfId="54460" xr:uid="{EEF8657A-E209-4426-BB6B-899F1172835B}"/>
    <cellStyle name="60% - uthevingsfarge 2 10 2" xfId="54461" xr:uid="{3F18F00B-B94F-40D0-A43E-3A1A83255FFA}"/>
    <cellStyle name="60% - uthevingsfarge 2 10_EK rapporter alle flows" xfId="54462" xr:uid="{60167640-2FF3-4993-9E30-05AF3B324EF2}"/>
    <cellStyle name="60% - uthevingsfarge 2 100" xfId="54463" xr:uid="{5E95D111-47EF-4784-A030-2A66BBC0FA1D}"/>
    <cellStyle name="60% - uthevingsfarge 2 100 2" xfId="54464" xr:uid="{D8D0071D-8861-4AB7-9B13-F7B42CC77D38}"/>
    <cellStyle name="60% - uthevingsfarge 2 100_EK rapporter alle flows" xfId="54465" xr:uid="{253E96EE-E83D-4ACB-898B-8D1A2CDD76CA}"/>
    <cellStyle name="60% - uthevingsfarge 2 101" xfId="54466" xr:uid="{87B4C229-195B-43AA-BDC4-D37868F2D34B}"/>
    <cellStyle name="60% - uthevingsfarge 2 101 2" xfId="54467" xr:uid="{E9D48D53-B0E0-4C00-AF9B-A830CA3F2941}"/>
    <cellStyle name="60% - uthevingsfarge 2 101_EK rapporter alle flows" xfId="54468" xr:uid="{69886073-C514-4774-9BAB-4CB58EFEDEAF}"/>
    <cellStyle name="60% - uthevingsfarge 2 102" xfId="54469" xr:uid="{B3EA7D93-62BD-42E6-B751-BF5A462D4B0A}"/>
    <cellStyle name="60% - uthevingsfarge 2 102 2" xfId="54470" xr:uid="{12C21590-4B68-4E72-A072-75D63064DA72}"/>
    <cellStyle name="60% - uthevingsfarge 2 102_EK rapporter alle flows" xfId="54471" xr:uid="{BEBEAA11-9933-4D27-9D51-B6C74E166F49}"/>
    <cellStyle name="60% - uthevingsfarge 2 103" xfId="54472" xr:uid="{4A63BE6D-A8E8-4F76-9177-012BA681D5BA}"/>
    <cellStyle name="60% - uthevingsfarge 2 103 2" xfId="54473" xr:uid="{4948E515-FBD8-4CBB-80C6-E78EF06B8B06}"/>
    <cellStyle name="60% - uthevingsfarge 2 103_EK rapporter alle flows" xfId="54474" xr:uid="{6AFDF1D7-0FBB-401B-AFB3-1AC2A035CF6A}"/>
    <cellStyle name="60% - uthevingsfarge 2 104" xfId="54475" xr:uid="{76DF6087-25EF-4014-8194-52476E5A239A}"/>
    <cellStyle name="60% - uthevingsfarge 2 104 2" xfId="54476" xr:uid="{3C8EDF35-8E48-4297-9840-86B66EE328FE}"/>
    <cellStyle name="60% - uthevingsfarge 2 104_EK rapporter alle flows" xfId="54477" xr:uid="{F5CB2ECA-BF7F-48C0-B077-F7567B2A2D71}"/>
    <cellStyle name="60% - uthevingsfarge 2 105" xfId="54478" xr:uid="{D259B1C5-B95F-45A1-80B8-C7C8EB3C3949}"/>
    <cellStyle name="60% - uthevingsfarge 2 105 2" xfId="54479" xr:uid="{480368D1-C329-4FFE-B200-34923E41C8ED}"/>
    <cellStyle name="60% - uthevingsfarge 2 105_EK rapporter alle flows" xfId="54480" xr:uid="{C473E4B8-F1DD-458D-9C00-EA65C2D704EF}"/>
    <cellStyle name="60% - uthevingsfarge 2 106" xfId="54481" xr:uid="{EA3B34A4-2288-43BE-A7A9-5AA08B6B9D77}"/>
    <cellStyle name="60% - uthevingsfarge 2 106 2" xfId="54482" xr:uid="{5021546C-9B0F-44B6-AC98-AD0E7152B5A0}"/>
    <cellStyle name="60% - uthevingsfarge 2 106_EK rapporter alle flows" xfId="54483" xr:uid="{C8546F35-2FC1-4B14-9ECD-0D2D32DB57A6}"/>
    <cellStyle name="60% - uthevingsfarge 2 107" xfId="54484" xr:uid="{59DE8AD9-69EF-4E91-99CD-B0D471D2A1AC}"/>
    <cellStyle name="60% - uthevingsfarge 2 107 2" xfId="54485" xr:uid="{70D88892-8E5A-4376-8DA1-0B1854122CE3}"/>
    <cellStyle name="60% - uthevingsfarge 2 107_EK rapporter alle flows" xfId="54486" xr:uid="{FF5BF5E9-BB4F-4483-8C6A-41AEAEA89A72}"/>
    <cellStyle name="60% - uthevingsfarge 2 108" xfId="54487" xr:uid="{3E759CB7-5EF6-4FF9-8453-7AFE2C0A5128}"/>
    <cellStyle name="60% - uthevingsfarge 2 108 2" xfId="54488" xr:uid="{521E62C8-C228-4981-8BAD-27FD39EEABF1}"/>
    <cellStyle name="60% - uthevingsfarge 2 108_EK rapporter alle flows" xfId="54489" xr:uid="{162DC19D-C219-4864-BC52-AD364BDC0948}"/>
    <cellStyle name="60% - uthevingsfarge 2 109" xfId="54490" xr:uid="{DB369FFA-1955-4982-A4B8-E47B5B03E567}"/>
    <cellStyle name="60% - uthevingsfarge 2 109 2" xfId="54491" xr:uid="{08A2C024-C9C3-4F40-AAB8-6A8ED391D6D3}"/>
    <cellStyle name="60% - uthevingsfarge 2 109_EK rapporter alle flows" xfId="54492" xr:uid="{77B45A00-EC3A-4092-A709-4F34F8ECC857}"/>
    <cellStyle name="60% - uthevingsfarge 2 11" xfId="54493" xr:uid="{578D8EDF-61C8-4694-AEFA-CB23B6A5D5F2}"/>
    <cellStyle name="60% - uthevingsfarge 2 11 2" xfId="54494" xr:uid="{2924C807-1C13-481E-83A2-FDB1944C4E9C}"/>
    <cellStyle name="60% - uthevingsfarge 2 11_EK rapporter alle flows" xfId="54495" xr:uid="{7E16C0EF-AF1C-4951-AC85-1F3605371053}"/>
    <cellStyle name="60% - uthevingsfarge 2 110" xfId="54496" xr:uid="{EA33E360-4167-4093-B62C-914CA11FFBB1}"/>
    <cellStyle name="60% - uthevingsfarge 2 110 2" xfId="54497" xr:uid="{9A98624B-5BD1-4921-AFF0-BABEC2D0E851}"/>
    <cellStyle name="60% - uthevingsfarge 2 110_EK rapporter alle flows" xfId="54498" xr:uid="{03006F4F-0FCD-4D14-9605-E043D6222F0D}"/>
    <cellStyle name="60% - uthevingsfarge 2 111" xfId="54499" xr:uid="{2B65FDF0-8D5F-49A9-BA93-6898A80DCB5F}"/>
    <cellStyle name="60% - uthevingsfarge 2 111 2" xfId="54500" xr:uid="{B10839B9-39ED-40A3-BF9C-C6589DA6ED24}"/>
    <cellStyle name="60% - uthevingsfarge 2 111_EK rapporter alle flows" xfId="54501" xr:uid="{A747FFB0-14E2-4963-9F0C-1D02D4D39E2F}"/>
    <cellStyle name="60% - uthevingsfarge 2 112" xfId="54502" xr:uid="{DECC3080-EAE4-41CB-8B61-C6DA54BAB661}"/>
    <cellStyle name="60% - uthevingsfarge 2 112 2" xfId="54503" xr:uid="{D3C363EF-9062-453B-8CF9-70E2D6C223F6}"/>
    <cellStyle name="60% - uthevingsfarge 2 112_EK rapporter alle flows" xfId="54504" xr:uid="{5781F86A-C88E-46BC-BB7D-38ADC4E6233F}"/>
    <cellStyle name="60% - uthevingsfarge 2 113" xfId="54505" xr:uid="{E37920CF-967C-4154-9359-A8FA21CBB86C}"/>
    <cellStyle name="60% - uthevingsfarge 2 113 2" xfId="54506" xr:uid="{F7E53708-8F66-4CE9-BB7C-281E8B07EA31}"/>
    <cellStyle name="60% - uthevingsfarge 2 113_EK rapporter alle flows" xfId="54507" xr:uid="{1D52510A-11F1-481E-93F7-3BC801EE5099}"/>
    <cellStyle name="60% - uthevingsfarge 2 114" xfId="54508" xr:uid="{FA6D97E3-A158-460B-9FC6-D054C89DC8E9}"/>
    <cellStyle name="60% - uthevingsfarge 2 114 2" xfId="54509" xr:uid="{6B419770-CAFD-4D67-9B78-A129096FFBA7}"/>
    <cellStyle name="60% - uthevingsfarge 2 114_EK rapporter alle flows" xfId="54510" xr:uid="{E965FCBD-FADB-406E-8BB9-BC75AEA7A998}"/>
    <cellStyle name="60% - uthevingsfarge 2 115" xfId="54511" xr:uid="{39A00678-F9E1-433F-8E6C-C78C9D1ED202}"/>
    <cellStyle name="60% - uthevingsfarge 2 115 2" xfId="54512" xr:uid="{8692ABAC-50BD-47D4-9052-370411299C2C}"/>
    <cellStyle name="60% - uthevingsfarge 2 115_EK rapporter alle flows" xfId="54513" xr:uid="{2826DE48-1184-4014-A94D-C85C2606A088}"/>
    <cellStyle name="60% - uthevingsfarge 2 116" xfId="54514" xr:uid="{71D49F23-6D37-47B4-BB2F-9A0C116A8185}"/>
    <cellStyle name="60% - uthevingsfarge 2 116 2" xfId="54515" xr:uid="{01846124-C069-470A-89D3-EF49DDB8339A}"/>
    <cellStyle name="60% - uthevingsfarge 2 116_EK rapporter alle flows" xfId="54516" xr:uid="{723ED7CD-513C-45B3-9EF5-274E21685873}"/>
    <cellStyle name="60% - uthevingsfarge 2 117" xfId="54517" xr:uid="{D6FB45C5-016D-432F-8B47-B2814D06DB5F}"/>
    <cellStyle name="60% - uthevingsfarge 2 117 2" xfId="54518" xr:uid="{1E9B7A5A-DA6B-4F89-B1B2-1F5741BAACBB}"/>
    <cellStyle name="60% - uthevingsfarge 2 117_EK rapporter alle flows" xfId="54519" xr:uid="{2BBBE180-9C2A-4DBD-8893-9CE86EA482BD}"/>
    <cellStyle name="60% - uthevingsfarge 2 118" xfId="54520" xr:uid="{F65880A6-1CE2-45BB-83C1-E10DCEDD4E12}"/>
    <cellStyle name="60% - uthevingsfarge 2 118 2" xfId="54521" xr:uid="{481E6C86-2488-4ED4-AD97-1D1A6ABAA85D}"/>
    <cellStyle name="60% - uthevingsfarge 2 118_EK rapporter alle flows" xfId="54522" xr:uid="{AEADFDA0-76C1-446A-BD0B-67BC5ED58CE2}"/>
    <cellStyle name="60% - uthevingsfarge 2 119" xfId="54523" xr:uid="{141637F8-E364-435E-AE45-6A3EA09FE26E}"/>
    <cellStyle name="60% - uthevingsfarge 2 119 2" xfId="54524" xr:uid="{D93BDB2D-06F7-4638-B2D7-B35EA9C2AEEC}"/>
    <cellStyle name="60% - uthevingsfarge 2 119_EK rapporter alle flows" xfId="54525" xr:uid="{7EFA2DBC-D80C-436C-AF1A-09C75DA2297E}"/>
    <cellStyle name="60% - uthevingsfarge 2 12" xfId="54526" xr:uid="{01FC5025-EE77-4C58-80FD-4A30FF67F944}"/>
    <cellStyle name="60% - uthevingsfarge 2 12 2" xfId="54527" xr:uid="{0E6DD12C-B0AA-47B3-8A36-1475AB364860}"/>
    <cellStyle name="60% - uthevingsfarge 2 12_EK rapporter alle flows" xfId="54528" xr:uid="{341A8F04-400A-4309-A5B7-D6928B855C4A}"/>
    <cellStyle name="60% - uthevingsfarge 2 120" xfId="54529" xr:uid="{5094A440-EE18-4A07-94F6-03E1A14F6F66}"/>
    <cellStyle name="60% - uthevingsfarge 2 120 2" xfId="54530" xr:uid="{8AE37771-1522-442C-A264-578A3D870E79}"/>
    <cellStyle name="60% - uthevingsfarge 2 120_EK rapporter alle flows" xfId="54531" xr:uid="{101C5E5B-BA4D-4AA9-871A-CB65C564DC26}"/>
    <cellStyle name="60% - uthevingsfarge 2 121" xfId="54532" xr:uid="{826E8184-545E-4A8B-9ED9-6E5E9C626AC9}"/>
    <cellStyle name="60% - uthevingsfarge 2 121 2" xfId="54533" xr:uid="{7A3B0388-B6ED-47F6-9A65-604D485DBD79}"/>
    <cellStyle name="60% - uthevingsfarge 2 121_EK rapporter alle flows" xfId="54534" xr:uid="{67A071B8-DFE3-46CF-A31C-38313B03A96C}"/>
    <cellStyle name="60% - uthevingsfarge 2 122" xfId="54535" xr:uid="{9F4A4A89-80AC-4674-B79F-E7B52864B332}"/>
    <cellStyle name="60% - uthevingsfarge 2 122 2" xfId="54536" xr:uid="{FA6E30E7-EBE6-4FC4-98BC-1A30190810B7}"/>
    <cellStyle name="60% - uthevingsfarge 2 122_EK rapporter alle flows" xfId="54537" xr:uid="{E1641EEC-CF85-466B-8732-2D0A8006D4B0}"/>
    <cellStyle name="60% - uthevingsfarge 2 123" xfId="54538" xr:uid="{770E51E6-520D-4084-B620-B8409BD296C8}"/>
    <cellStyle name="60% - uthevingsfarge 2 123 2" xfId="54539" xr:uid="{BCBA3698-B710-4E7E-A987-F1C1AC3B4AF3}"/>
    <cellStyle name="60% - uthevingsfarge 2 123_EK rapporter alle flows" xfId="54540" xr:uid="{2BDDC020-54B8-47CB-877F-B93FA232F0F0}"/>
    <cellStyle name="60% - uthevingsfarge 2 124" xfId="54541" xr:uid="{18A40BA1-5F8A-4CD1-B7E7-0415FAB6BA08}"/>
    <cellStyle name="60% - uthevingsfarge 2 124 2" xfId="54542" xr:uid="{BDD5373E-7764-4CE8-8130-59FABB37F202}"/>
    <cellStyle name="60% - uthevingsfarge 2 124_EK rapporter alle flows" xfId="54543" xr:uid="{AC90E043-5996-476B-A33F-817D9F423086}"/>
    <cellStyle name="60% - uthevingsfarge 2 125" xfId="54544" xr:uid="{281C351A-349C-493D-A67B-6EEA52D4D3EB}"/>
    <cellStyle name="60% - uthevingsfarge 2 125 2" xfId="54545" xr:uid="{9DCD90D9-0BE2-4172-9394-D94934CA79C2}"/>
    <cellStyle name="60% - uthevingsfarge 2 125_EK rapporter alle flows" xfId="54546" xr:uid="{14136DF0-7CE1-4C06-A99C-D2517AD1DC5F}"/>
    <cellStyle name="60% - uthevingsfarge 2 126" xfId="54547" xr:uid="{9E9C651F-E6F9-47C5-9E05-5EA928D7AD98}"/>
    <cellStyle name="60% - uthevingsfarge 2 126 2" xfId="54548" xr:uid="{CD5433CE-2631-45F2-80FE-4BDE31E3E5DE}"/>
    <cellStyle name="60% - uthevingsfarge 2 126_EK rapporter alle flows" xfId="54549" xr:uid="{EA4865C8-E216-4689-BCEC-E58C10154C29}"/>
    <cellStyle name="60% - uthevingsfarge 2 127" xfId="54550" xr:uid="{CC89405C-CDBD-4E2F-9D22-C64084318237}"/>
    <cellStyle name="60% - uthevingsfarge 2 127 2" xfId="54551" xr:uid="{E05A3323-A3BE-439D-8C41-A44AC004939F}"/>
    <cellStyle name="60% - uthevingsfarge 2 127_EK rapporter alle flows" xfId="54552" xr:uid="{F19B28CF-CB1F-4379-99E7-E14EF95D182A}"/>
    <cellStyle name="60% - uthevingsfarge 2 128" xfId="54553" xr:uid="{15058478-7B98-491A-B5B4-E9E8F9FFBAA2}"/>
    <cellStyle name="60% - uthevingsfarge 2 128 2" xfId="54554" xr:uid="{E96C22E0-A9EE-4380-BB5B-D55E92E33EE3}"/>
    <cellStyle name="60% - uthevingsfarge 2 128_EK rapporter alle flows" xfId="54555" xr:uid="{29B6C877-82AD-4E9F-AD63-D9181B197EFA}"/>
    <cellStyle name="60% - uthevingsfarge 2 129" xfId="54556" xr:uid="{5E3D3252-6096-4330-A2D1-F0E348F40D5F}"/>
    <cellStyle name="60% - uthevingsfarge 2 129 2" xfId="54557" xr:uid="{E006FA5D-5E2C-4068-BF80-545800DFEBCA}"/>
    <cellStyle name="60% - uthevingsfarge 2 129_EK rapporter alle flows" xfId="54558" xr:uid="{680E61DD-4C2A-43DA-B221-5EF2CC4801E2}"/>
    <cellStyle name="60% - uthevingsfarge 2 13" xfId="54559" xr:uid="{C06A84AE-7848-4FDE-BE66-CBCAE9E850C5}"/>
    <cellStyle name="60% - uthevingsfarge 2 13 2" xfId="54560" xr:uid="{ED1818F4-BADF-4A67-882B-976958175205}"/>
    <cellStyle name="60% - uthevingsfarge 2 13_EK rapporter alle flows" xfId="54561" xr:uid="{E1EE96DD-D603-4632-AD03-CD3ECB1DE455}"/>
    <cellStyle name="60% - uthevingsfarge 2 130" xfId="54562" xr:uid="{FD49FD35-2ADE-4E24-A924-79F13AAFBC52}"/>
    <cellStyle name="60% - uthevingsfarge 2 130 2" xfId="54563" xr:uid="{772741BF-897F-4241-853E-0A1CC7C397BF}"/>
    <cellStyle name="60% - uthevingsfarge 2 130_EK rapporter alle flows" xfId="54564" xr:uid="{7882BD03-57A4-4153-8BC0-6D8267350A12}"/>
    <cellStyle name="60% - uthevingsfarge 2 131" xfId="54565" xr:uid="{FC60F294-13A6-409B-B175-6753EC18212C}"/>
    <cellStyle name="60% - uthevingsfarge 2 131 2" xfId="54566" xr:uid="{766AD496-0DA4-4660-BEA1-CB8C8BAB40BD}"/>
    <cellStyle name="60% - uthevingsfarge 2 131_EK rapporter alle flows" xfId="54567" xr:uid="{7E1BE61E-0540-432E-9A5C-2AE58A967FA9}"/>
    <cellStyle name="60% - uthevingsfarge 2 132" xfId="54568" xr:uid="{4FFD8E7C-A761-4615-B1DF-84EA1A315109}"/>
    <cellStyle name="60% - uthevingsfarge 2 132 2" xfId="54569" xr:uid="{336A73DB-C6BF-455B-B539-B9A7F52199E7}"/>
    <cellStyle name="60% - uthevingsfarge 2 132_EK rapporter alle flows" xfId="54570" xr:uid="{D1DE353A-03F8-403A-994F-143D9CACD2D3}"/>
    <cellStyle name="60% - uthevingsfarge 2 133" xfId="54571" xr:uid="{EFEE4422-5812-4A61-AC8E-367B22D6E754}"/>
    <cellStyle name="60% - uthevingsfarge 2 133 2" xfId="54572" xr:uid="{A0252FF8-DF10-428A-B846-CA3A5390D5F3}"/>
    <cellStyle name="60% - uthevingsfarge 2 133_EK rapporter alle flows" xfId="54573" xr:uid="{1CC95BDA-8339-471D-B027-A8541A8A93C7}"/>
    <cellStyle name="60% - uthevingsfarge 2 134" xfId="54574" xr:uid="{3AF9784E-877D-4F7E-AAEB-FF9A53C54087}"/>
    <cellStyle name="60% - uthevingsfarge 2 134 2" xfId="54575" xr:uid="{362F7152-DFAF-4602-B39B-9C015C62A436}"/>
    <cellStyle name="60% - uthevingsfarge 2 134_EK rapporter alle flows" xfId="54576" xr:uid="{70A9A47F-B1ED-4CAB-BDA9-A567CA5510AB}"/>
    <cellStyle name="60% - uthevingsfarge 2 135" xfId="54577" xr:uid="{20CE99D0-7C57-4A18-AC6B-67783B8C334B}"/>
    <cellStyle name="60% - uthevingsfarge 2 135 2" xfId="54578" xr:uid="{D5D4BB65-2028-43DF-BEAC-C28004D32B6C}"/>
    <cellStyle name="60% - uthevingsfarge 2 135_EK rapporter alle flows" xfId="54579" xr:uid="{E8E83975-24E6-467C-8133-BFA650E73E62}"/>
    <cellStyle name="60% - uthevingsfarge 2 136" xfId="54580" xr:uid="{D0DF96FF-1718-4604-B17B-2E667542B1D8}"/>
    <cellStyle name="60% - uthevingsfarge 2 136 2" xfId="54581" xr:uid="{7A32A1B0-0B01-469C-B676-B77DE15541CF}"/>
    <cellStyle name="60% - uthevingsfarge 2 136_EK rapporter alle flows" xfId="54582" xr:uid="{58AEC2BE-838A-4EEB-9B3A-107E1940947E}"/>
    <cellStyle name="60% - uthevingsfarge 2 137" xfId="54583" xr:uid="{9036FAFF-D1F1-4908-B364-3B41DA5FBD86}"/>
    <cellStyle name="60% - uthevingsfarge 2 137 2" xfId="54584" xr:uid="{C0E23C67-EE31-47B5-B671-548C13AA209B}"/>
    <cellStyle name="60% - uthevingsfarge 2 137_EK rapporter alle flows" xfId="54585" xr:uid="{DDA094CF-358E-49A8-9510-49EF48004B44}"/>
    <cellStyle name="60% - uthevingsfarge 2 138" xfId="54586" xr:uid="{438925B7-86AC-4B0A-B274-023C1A57BE0F}"/>
    <cellStyle name="60% - uthevingsfarge 2 138 2" xfId="54587" xr:uid="{77187409-CC93-449F-A4E4-A7AD1CF45763}"/>
    <cellStyle name="60% - uthevingsfarge 2 138_EK rapporter alle flows" xfId="54588" xr:uid="{71A3B0F2-A15F-4BFF-902A-8653E614931B}"/>
    <cellStyle name="60% - uthevingsfarge 2 139" xfId="54589" xr:uid="{1E4F4688-7BCB-45FD-8661-AF2199A7A88C}"/>
    <cellStyle name="60% - uthevingsfarge 2 139 2" xfId="54590" xr:uid="{9FD5E810-118F-40F4-9E89-344B91CE442A}"/>
    <cellStyle name="60% - uthevingsfarge 2 139_EK rapporter alle flows" xfId="54591" xr:uid="{54F1B954-D0D6-4795-9E4A-42F424AB25B6}"/>
    <cellStyle name="60% - uthevingsfarge 2 14" xfId="54592" xr:uid="{ED28AFDF-5B49-4CAB-97D5-AE1BE0125B4B}"/>
    <cellStyle name="60% - uthevingsfarge 2 14 2" xfId="54593" xr:uid="{C0A2468C-40CE-431D-94BD-8F5A3C4066F1}"/>
    <cellStyle name="60% - uthevingsfarge 2 14_EK rapporter alle flows" xfId="54594" xr:uid="{FADCBAFD-8F4E-410E-B78A-4875115ED9B3}"/>
    <cellStyle name="60% - uthevingsfarge 2 140" xfId="54595" xr:uid="{7B7FB025-8FCC-4025-876B-4EA60F1C1554}"/>
    <cellStyle name="60% - uthevingsfarge 2 140 2" xfId="54596" xr:uid="{469C54BA-E3A6-448B-9042-F176D86636CC}"/>
    <cellStyle name="60% - uthevingsfarge 2 140_EK rapporter alle flows" xfId="54597" xr:uid="{2D9BB8A8-CA5E-4417-ABD5-052AAEFC46E2}"/>
    <cellStyle name="60% - uthevingsfarge 2 141" xfId="54598" xr:uid="{EDC83344-D6E0-43A9-83E9-A5DB11184D20}"/>
    <cellStyle name="60% - uthevingsfarge 2 141 2" xfId="54599" xr:uid="{EF360EBB-C2A6-44D1-87A3-05981EFFB710}"/>
    <cellStyle name="60% - uthevingsfarge 2 141_EK rapporter alle flows" xfId="54600" xr:uid="{16DB7D43-3F71-4F18-974F-08A24FAE8229}"/>
    <cellStyle name="60% - uthevingsfarge 2 142" xfId="54601" xr:uid="{FDC57FF2-2970-4551-A4DA-6ED704379DF6}"/>
    <cellStyle name="60% - uthevingsfarge 2 142 2" xfId="54602" xr:uid="{B94271E1-974E-4F9F-8E4C-92CD21318EB9}"/>
    <cellStyle name="60% - uthevingsfarge 2 142_EK rapporter alle flows" xfId="54603" xr:uid="{222323F8-B515-4683-B40D-960AEEC59803}"/>
    <cellStyle name="60% - uthevingsfarge 2 143" xfId="54604" xr:uid="{8B8CA01D-9343-45ED-8A16-A73ADAD5EA5A}"/>
    <cellStyle name="60% - uthevingsfarge 2 143 2" xfId="54605" xr:uid="{78C2A983-D2F2-4D7C-9AA1-35062427A0DF}"/>
    <cellStyle name="60% - uthevingsfarge 2 143_EK rapporter alle flows" xfId="54606" xr:uid="{273C68AE-61F8-40A8-A3E2-2FCE14BABBA4}"/>
    <cellStyle name="60% - uthevingsfarge 2 144" xfId="54607" xr:uid="{01864C26-14F2-4BE3-BE6D-434894A50FA4}"/>
    <cellStyle name="60% - uthevingsfarge 2 144 2" xfId="54608" xr:uid="{5F88341B-E071-4D78-BCA6-BF4CEEB3C4FB}"/>
    <cellStyle name="60% - uthevingsfarge 2 144_EK rapporter alle flows" xfId="54609" xr:uid="{EBD42803-081A-4341-B987-F1D6B6C0C9F2}"/>
    <cellStyle name="60% - uthevingsfarge 2 145" xfId="54610" xr:uid="{0D5ADB8C-279E-4B6B-8289-AD16B090C50C}"/>
    <cellStyle name="60% - uthevingsfarge 2 145 2" xfId="54611" xr:uid="{EE66577A-4E9B-4BE4-9079-229A432DD35F}"/>
    <cellStyle name="60% - uthevingsfarge 2 145_EK rapporter alle flows" xfId="54612" xr:uid="{CD2ABB93-936A-48E0-848F-92CEC43AFE2F}"/>
    <cellStyle name="60% - uthevingsfarge 2 146" xfId="54613" xr:uid="{3492C874-CD6B-4141-A849-1FF1EBD587E8}"/>
    <cellStyle name="60% - uthevingsfarge 2 146 2" xfId="54614" xr:uid="{1DCCB8FB-A433-4F54-A1CC-B9BDD08CFFD2}"/>
    <cellStyle name="60% - uthevingsfarge 2 146_EK rapporter alle flows" xfId="54615" xr:uid="{4F22C5AB-6AEE-4F04-B11D-8C1FE603497C}"/>
    <cellStyle name="60% - uthevingsfarge 2 147" xfId="54616" xr:uid="{7B58B287-0556-45C7-8612-A7D7DF26CEF3}"/>
    <cellStyle name="60% - uthevingsfarge 2 147 2" xfId="54617" xr:uid="{DB244133-D9C0-4BEC-9558-78E18E1E61F7}"/>
    <cellStyle name="60% - uthevingsfarge 2 147_EK rapporter alle flows" xfId="54618" xr:uid="{63F33389-B744-4A2E-9D7D-92317CC894DD}"/>
    <cellStyle name="60% - uthevingsfarge 2 148" xfId="54619" xr:uid="{50665FD6-2ECD-44E7-8752-2AF4D0DB54C2}"/>
    <cellStyle name="60% - uthevingsfarge 2 148 2" xfId="54620" xr:uid="{232B0695-8222-4FED-8CD9-58098E12C4BB}"/>
    <cellStyle name="60% - uthevingsfarge 2 148_EK rapporter alle flows" xfId="54621" xr:uid="{BF7C30AB-8D52-481F-93D7-D1E5042B4E6F}"/>
    <cellStyle name="60% - uthevingsfarge 2 149" xfId="54622" xr:uid="{0F4A0382-233D-48C9-96AA-68C8D3F87D75}"/>
    <cellStyle name="60% - uthevingsfarge 2 149 2" xfId="54623" xr:uid="{D1A8760D-BAB4-4276-89F0-516DBBB698EE}"/>
    <cellStyle name="60% - uthevingsfarge 2 149_EK rapporter alle flows" xfId="54624" xr:uid="{9541CEC3-B945-4B7B-927B-911A7FDAFE15}"/>
    <cellStyle name="60% - uthevingsfarge 2 15" xfId="54625" xr:uid="{621AB89E-B696-4086-9F90-601AAFB03EEA}"/>
    <cellStyle name="60% - uthevingsfarge 2 15 2" xfId="54626" xr:uid="{BFDB29BA-DD07-4BD9-998C-8C091833BE3F}"/>
    <cellStyle name="60% - uthevingsfarge 2 15_EK rapporter alle flows" xfId="54627" xr:uid="{5B23BBC5-E55F-44EE-9ED0-A74E74601A36}"/>
    <cellStyle name="60% - uthevingsfarge 2 150" xfId="54628" xr:uid="{10FBA22C-13BD-45D0-B69D-A11AE406CD59}"/>
    <cellStyle name="60% - uthevingsfarge 2 150 2" xfId="54629" xr:uid="{2188FE4A-0A54-4094-8501-A37D30E3B98F}"/>
    <cellStyle name="60% - uthevingsfarge 2 150_EK rapporter alle flows" xfId="54630" xr:uid="{00DD6AA6-5A2D-4EFC-9DBE-2A28974F7D21}"/>
    <cellStyle name="60% - uthevingsfarge 2 151" xfId="54631" xr:uid="{8A5B1E64-A8B7-4762-BE83-D6A124D2AAA8}"/>
    <cellStyle name="60% - uthevingsfarge 2 151 2" xfId="54632" xr:uid="{E14E003E-436E-4822-A09E-D84585B64E3E}"/>
    <cellStyle name="60% - uthevingsfarge 2 151_EK rapporter alle flows" xfId="54633" xr:uid="{EB98DE31-ACC6-45F5-AD04-C874CEBA9B5E}"/>
    <cellStyle name="60% - uthevingsfarge 2 152" xfId="54634" xr:uid="{1BBB330B-3223-424B-A606-378C9D967615}"/>
    <cellStyle name="60% - uthevingsfarge 2 152 2" xfId="54635" xr:uid="{F0552408-4DC5-4057-B78D-3CE97CA9CA6D}"/>
    <cellStyle name="60% - uthevingsfarge 2 152_EK rapporter alle flows" xfId="54636" xr:uid="{C12E13BF-4038-4020-8961-751F2C9F8277}"/>
    <cellStyle name="60% - uthevingsfarge 2 153" xfId="54637" xr:uid="{F56F43CB-64E1-45CD-A2A8-5DBD19FE7C9D}"/>
    <cellStyle name="60% - uthevingsfarge 2 153 2" xfId="54638" xr:uid="{B054E855-7656-40E6-B264-FA2DE160DE5C}"/>
    <cellStyle name="60% - uthevingsfarge 2 153_EK rapporter alle flows" xfId="54639" xr:uid="{F226A873-61E8-4878-8779-BBD31B86EC20}"/>
    <cellStyle name="60% - uthevingsfarge 2 154" xfId="54640" xr:uid="{6AFF1B11-0A66-40B0-8F60-A3E5B72F9B16}"/>
    <cellStyle name="60% - uthevingsfarge 2 154 2" xfId="54641" xr:uid="{D056B093-32B2-4CE6-B666-635882ED70B9}"/>
    <cellStyle name="60% - uthevingsfarge 2 154_EK rapporter alle flows" xfId="54642" xr:uid="{95AD6327-9D83-42C5-B8D9-6F36213A5D84}"/>
    <cellStyle name="60% - uthevingsfarge 2 155" xfId="54643" xr:uid="{3EF785AF-A7A5-4C85-BE73-40789B3BE10F}"/>
    <cellStyle name="60% - uthevingsfarge 2 155 2" xfId="54644" xr:uid="{CFA3D86D-6202-4425-836F-9A090CD90978}"/>
    <cellStyle name="60% - uthevingsfarge 2 155_EK rapporter alle flows" xfId="54645" xr:uid="{CDE62B6D-548A-4C0B-B8CE-28D916BC7EEF}"/>
    <cellStyle name="60% - uthevingsfarge 2 156" xfId="54646" xr:uid="{C29B1930-9D71-4BFF-94DA-F610A29402ED}"/>
    <cellStyle name="60% - uthevingsfarge 2 156 2" xfId="54647" xr:uid="{0026ED41-2619-4193-8540-E02A2B7F9DCF}"/>
    <cellStyle name="60% - uthevingsfarge 2 156_EK rapporter alle flows" xfId="54648" xr:uid="{320A3F64-6C77-44E7-B747-B4D90118CD57}"/>
    <cellStyle name="60% - uthevingsfarge 2 157" xfId="54649" xr:uid="{B8F96FF3-0665-4FD4-834C-6D6301FB4C6D}"/>
    <cellStyle name="60% - uthevingsfarge 2 157 2" xfId="54650" xr:uid="{7A8B497C-8F30-4C14-BA00-636CEDF82719}"/>
    <cellStyle name="60% - uthevingsfarge 2 157_EK rapporter alle flows" xfId="54651" xr:uid="{DD40FCB1-BCD9-412C-B314-5CA4C2C01FD8}"/>
    <cellStyle name="60% - uthevingsfarge 2 158" xfId="54652" xr:uid="{66BEF3BA-0D74-42BB-BCFB-0B6910C503FF}"/>
    <cellStyle name="60% - uthevingsfarge 2 158 2" xfId="54653" xr:uid="{AA85D8CC-B91A-4CBF-BEFC-A9790822F422}"/>
    <cellStyle name="60% - uthevingsfarge 2 158_EK rapporter alle flows" xfId="54654" xr:uid="{17B18967-5D01-4B4B-8FFA-22F7EEF1193E}"/>
    <cellStyle name="60% - uthevingsfarge 2 159" xfId="54655" xr:uid="{CD8F34D0-32BC-43DC-9280-2C8CECFD1B25}"/>
    <cellStyle name="60% - uthevingsfarge 2 159 2" xfId="54656" xr:uid="{F96DAFF4-8C91-4532-A297-B24A26315CFD}"/>
    <cellStyle name="60% - uthevingsfarge 2 159_EK rapporter alle flows" xfId="54657" xr:uid="{B5FFE8F9-A697-4C4F-9EBA-F28DB99F0526}"/>
    <cellStyle name="60% - uthevingsfarge 2 16" xfId="54658" xr:uid="{7534A7FF-1385-459A-8ACB-4900B938FCDE}"/>
    <cellStyle name="60% - uthevingsfarge 2 16 2" xfId="54659" xr:uid="{DA6DE5F3-E501-4712-BE77-B8C92B6D9897}"/>
    <cellStyle name="60% - uthevingsfarge 2 16_EK rapporter alle flows" xfId="54660" xr:uid="{835F1F2C-2E29-4CD2-B895-57DBEF051C27}"/>
    <cellStyle name="60% - uthevingsfarge 2 160" xfId="54661" xr:uid="{B33C8FF9-CD70-4466-943F-D29B4107F69C}"/>
    <cellStyle name="60% - uthevingsfarge 2 160 2" xfId="54662" xr:uid="{898D71AC-F461-43F1-853A-D7C2B1B3AE1F}"/>
    <cellStyle name="60% - uthevingsfarge 2 160_EK rapporter alle flows" xfId="54663" xr:uid="{5309B889-D326-44FE-BF2C-27AD782ACCAB}"/>
    <cellStyle name="60% - uthevingsfarge 2 161" xfId="54664" xr:uid="{099E20DD-3435-4C2F-AF57-0B0196B2F65A}"/>
    <cellStyle name="60% - uthevingsfarge 2 161 2" xfId="54665" xr:uid="{A34ECAD5-A1CC-4C4B-AEF6-D281BC12FC97}"/>
    <cellStyle name="60% - uthevingsfarge 2 161_EK rapporter alle flows" xfId="54666" xr:uid="{97E40CCA-B1D4-40D7-9D40-8A493C1028E7}"/>
    <cellStyle name="60% - uthevingsfarge 2 162" xfId="54667" xr:uid="{3903F8C9-AE80-4063-AB70-DA4045ACF53C}"/>
    <cellStyle name="60% - uthevingsfarge 2 162 2" xfId="54668" xr:uid="{73D9B25F-BB52-40D7-AF69-3A4C14EBC505}"/>
    <cellStyle name="60% - uthevingsfarge 2 162_EK rapporter alle flows" xfId="54669" xr:uid="{B28D390F-D49E-49CE-8DD6-351C5755CA7C}"/>
    <cellStyle name="60% - uthevingsfarge 2 163" xfId="54670" xr:uid="{C7F0EED3-BED5-4FA7-87E7-852E97AF465C}"/>
    <cellStyle name="60% - uthevingsfarge 2 163 2" xfId="54671" xr:uid="{3C662FAC-664E-45DD-9A4A-6EFC08B33B15}"/>
    <cellStyle name="60% - uthevingsfarge 2 163_EK rapporter alle flows" xfId="54672" xr:uid="{02885C33-F3E8-43E4-A10F-C054C29A2132}"/>
    <cellStyle name="60% - uthevingsfarge 2 164" xfId="54673" xr:uid="{11F90D41-5EB0-4554-9428-221124EAC8EA}"/>
    <cellStyle name="60% - uthevingsfarge 2 164 2" xfId="54674" xr:uid="{B9E466A9-C044-4D52-9762-9952D6C38B97}"/>
    <cellStyle name="60% - uthevingsfarge 2 164_EK rapporter alle flows" xfId="54675" xr:uid="{CF6EBF2C-B378-4347-87A4-4DBAB3101E16}"/>
    <cellStyle name="60% - uthevingsfarge 2 165" xfId="54676" xr:uid="{244294B0-08D8-4878-BB24-F9F3AD909CBA}"/>
    <cellStyle name="60% - uthevingsfarge 2 165 2" xfId="54677" xr:uid="{B1CB51CA-9622-414C-BD89-D94E4683285F}"/>
    <cellStyle name="60% - uthevingsfarge 2 165_EK rapporter alle flows" xfId="54678" xr:uid="{C296A253-617A-4EED-9255-FB6A96041C57}"/>
    <cellStyle name="60% - uthevingsfarge 2 166" xfId="54679" xr:uid="{7FD98FFE-947E-451A-9A2A-CB38EFAFD409}"/>
    <cellStyle name="60% - uthevingsfarge 2 166 2" xfId="54680" xr:uid="{DE1FDBD4-2E1C-4F20-8587-89938930B2E8}"/>
    <cellStyle name="60% - uthevingsfarge 2 166_EK rapporter alle flows" xfId="54681" xr:uid="{329CFA4E-0033-48E2-9894-90EB4385D47E}"/>
    <cellStyle name="60% - uthevingsfarge 2 167" xfId="54682" xr:uid="{416670F6-F080-4302-B791-2730D16E5293}"/>
    <cellStyle name="60% - uthevingsfarge 2 167 2" xfId="54683" xr:uid="{2EDFAA6F-4495-49F6-B2BB-3681F73136F5}"/>
    <cellStyle name="60% - uthevingsfarge 2 167_EK rapporter alle flows" xfId="54684" xr:uid="{1DCF3624-A43C-4E28-8002-5A4097333A45}"/>
    <cellStyle name="60% - uthevingsfarge 2 168" xfId="54685" xr:uid="{9C6CC9BF-AE54-4C3D-95EC-D0823D2D20EF}"/>
    <cellStyle name="60% - uthevingsfarge 2 168 2" xfId="54686" xr:uid="{07BC5927-2A02-47D6-857A-AC3D2D65CCE6}"/>
    <cellStyle name="60% - uthevingsfarge 2 168_EK rapporter alle flows" xfId="54687" xr:uid="{D5D5FFF6-4999-4CF7-909A-997767B92C74}"/>
    <cellStyle name="60% - uthevingsfarge 2 169" xfId="54688" xr:uid="{143EF1D7-4BFB-4D6B-B993-03EDE41F1602}"/>
    <cellStyle name="60% - uthevingsfarge 2 169 2" xfId="54689" xr:uid="{3A9E7F0A-A6DD-4642-A025-7DC052AF1790}"/>
    <cellStyle name="60% - uthevingsfarge 2 169_EK rapporter alle flows" xfId="54690" xr:uid="{CA8A86C9-A459-4F11-A84D-BE68F2EA45CC}"/>
    <cellStyle name="60% - uthevingsfarge 2 17" xfId="54691" xr:uid="{681C8357-6C47-42BC-A519-081D49D9187C}"/>
    <cellStyle name="60% - uthevingsfarge 2 17 2" xfId="54692" xr:uid="{534A036B-66EC-4DC6-9613-8E1163BF2BEB}"/>
    <cellStyle name="60% - uthevingsfarge 2 17_EK rapporter alle flows" xfId="54693" xr:uid="{4928146E-163A-4649-AF6C-59F294727C36}"/>
    <cellStyle name="60% - uthevingsfarge 2 170" xfId="54694" xr:uid="{8C1DD8BE-800B-4CE4-A9A8-E06A600D90D4}"/>
    <cellStyle name="60% - uthevingsfarge 2 170 2" xfId="54695" xr:uid="{D37D97DB-1D3E-43D3-8AE7-F6A4460BC9ED}"/>
    <cellStyle name="60% - uthevingsfarge 2 170_EK rapporter alle flows" xfId="54696" xr:uid="{2F2A2B62-B96D-47FF-B77E-F1A62F9EC34B}"/>
    <cellStyle name="60% - uthevingsfarge 2 171" xfId="54697" xr:uid="{A4B161BB-00DA-45F3-AA42-50C8CCD0EC46}"/>
    <cellStyle name="60% - uthevingsfarge 2 171 2" xfId="54698" xr:uid="{D8F79ADB-5545-4AB8-A3C7-4DEEFC9917D9}"/>
    <cellStyle name="60% - uthevingsfarge 2 171_EK rapporter alle flows" xfId="54699" xr:uid="{7636468E-77E3-4490-80A4-2DE84E86C5E8}"/>
    <cellStyle name="60% - uthevingsfarge 2 172" xfId="54700" xr:uid="{16ABBD76-6895-4436-8E03-EB644CAFAF18}"/>
    <cellStyle name="60% - uthevingsfarge 2 172 2" xfId="54701" xr:uid="{725E10B1-7D4E-472B-936F-7BA499E00869}"/>
    <cellStyle name="60% - uthevingsfarge 2 172_EK rapporter alle flows" xfId="54702" xr:uid="{9579E976-F48E-4ECC-BDE6-C94F044CC2A1}"/>
    <cellStyle name="60% - uthevingsfarge 2 173" xfId="54703" xr:uid="{12B1492E-8114-4D07-82E6-3BA3ADF0E04D}"/>
    <cellStyle name="60% - uthevingsfarge 2 173 2" xfId="54704" xr:uid="{5C093DF8-A1A0-48C9-ACB7-C2C7A326BD74}"/>
    <cellStyle name="60% - uthevingsfarge 2 173_EK rapporter alle flows" xfId="54705" xr:uid="{0187208B-6CC3-47CC-8134-D9E9641D41A2}"/>
    <cellStyle name="60% - uthevingsfarge 2 174" xfId="54706" xr:uid="{1FEC9A38-BD7F-48DF-A811-82D1F3641E9A}"/>
    <cellStyle name="60% - uthevingsfarge 2 174 2" xfId="54707" xr:uid="{155498A1-4848-4A1E-A288-7DD543B68EFF}"/>
    <cellStyle name="60% - uthevingsfarge 2 174_EK rapporter alle flows" xfId="54708" xr:uid="{A0048D7C-BD5D-4D2C-ADCE-2F8761F8C000}"/>
    <cellStyle name="60% - uthevingsfarge 2 175" xfId="54709" xr:uid="{0CCC1543-BFFD-4FB0-B856-F0DB9D451A59}"/>
    <cellStyle name="60% - uthevingsfarge 2 175 2" xfId="54710" xr:uid="{EDCAB7B7-4FEE-4182-BB63-16C29EEDC9D6}"/>
    <cellStyle name="60% - uthevingsfarge 2 175_EK rapporter alle flows" xfId="54711" xr:uid="{94E06BE5-72E9-4E73-9074-AEA844B4E3FA}"/>
    <cellStyle name="60% - uthevingsfarge 2 176" xfId="54712" xr:uid="{4703A101-BB59-42DD-8ACB-BFDA99D8D491}"/>
    <cellStyle name="60% - uthevingsfarge 2 176 2" xfId="54713" xr:uid="{0EA496D2-2BF5-4679-981F-6BA70B671607}"/>
    <cellStyle name="60% - uthevingsfarge 2 176_EK rapporter alle flows" xfId="54714" xr:uid="{9A343228-870C-4621-B914-623C7997BFFD}"/>
    <cellStyle name="60% - uthevingsfarge 2 177" xfId="54715" xr:uid="{27AC6AA1-F89F-4125-A92A-9FD1CB677A76}"/>
    <cellStyle name="60% - uthevingsfarge 2 177 2" xfId="54716" xr:uid="{5DF8D25B-E503-4D41-B586-B34E7EE74D5A}"/>
    <cellStyle name="60% - uthevingsfarge 2 177_EK rapporter alle flows" xfId="54717" xr:uid="{8E40D4F8-0402-4CAD-8DB1-1A595984531F}"/>
    <cellStyle name="60% - uthevingsfarge 2 178" xfId="54718" xr:uid="{A60ECE9A-8A00-421B-8436-7DF0BC453A85}"/>
    <cellStyle name="60% - uthevingsfarge 2 178 2" xfId="54719" xr:uid="{FCB2B072-9091-4FEC-9429-4C9AB2401E10}"/>
    <cellStyle name="60% - uthevingsfarge 2 178_EK rapporter alle flows" xfId="54720" xr:uid="{1B20A27C-B5CB-47F9-B3B6-309203BF4FDD}"/>
    <cellStyle name="60% - uthevingsfarge 2 179" xfId="54721" xr:uid="{C562D566-35A1-4F67-A618-FDDB6E7C3443}"/>
    <cellStyle name="60% - uthevingsfarge 2 179 2" xfId="54722" xr:uid="{294ED6F4-9A8B-4E4C-A552-11182DF82030}"/>
    <cellStyle name="60% - uthevingsfarge 2 179_EK rapporter alle flows" xfId="54723" xr:uid="{8E259306-A0DB-45A8-80A9-19EC7DE05A31}"/>
    <cellStyle name="60% - uthevingsfarge 2 18" xfId="54724" xr:uid="{1CF97420-7139-4F76-A53C-B30E98D8D6C8}"/>
    <cellStyle name="60% - uthevingsfarge 2 18 2" xfId="54725" xr:uid="{B7FE0B86-9CF7-4AB9-8F67-50120D46F2D8}"/>
    <cellStyle name="60% - uthevingsfarge 2 18_EK rapporter alle flows" xfId="54726" xr:uid="{A13EA161-8852-4B6D-99A5-2E110796195F}"/>
    <cellStyle name="60% - uthevingsfarge 2 180" xfId="54727" xr:uid="{1E809E3C-8A0A-4AD9-8379-EDD56612D64B}"/>
    <cellStyle name="60% - uthevingsfarge 2 180 2" xfId="54728" xr:uid="{28653395-47B2-4525-ADEF-D9A60E24E03B}"/>
    <cellStyle name="60% - uthevingsfarge 2 180_EK rapporter alle flows" xfId="54729" xr:uid="{CD8D9CFD-A06F-41F8-9A80-5DFFD98FEBA2}"/>
    <cellStyle name="60% - uthevingsfarge 2 181" xfId="54730" xr:uid="{C6A2EC53-B01F-482E-A04B-A6BE9C2E778A}"/>
    <cellStyle name="60% - uthevingsfarge 2 181 2" xfId="54731" xr:uid="{6ED8C2AA-61FD-45DD-B055-9D3ABB878E56}"/>
    <cellStyle name="60% - uthevingsfarge 2 181_EK rapporter alle flows" xfId="54732" xr:uid="{A21F2BD1-A9BB-4041-85CD-7AA2AABD280E}"/>
    <cellStyle name="60% - uthevingsfarge 2 182" xfId="54733" xr:uid="{45C0EAC2-AD69-4D27-A29F-DDE4BCF1224C}"/>
    <cellStyle name="60% - uthevingsfarge 2 182 2" xfId="54734" xr:uid="{9B99DE7E-31A5-467B-8351-071F65D65238}"/>
    <cellStyle name="60% - uthevingsfarge 2 182_EK rapporter alle flows" xfId="54735" xr:uid="{F1574DB5-0F4C-4722-87F6-27DAE557CBB4}"/>
    <cellStyle name="60% - uthevingsfarge 2 183" xfId="54736" xr:uid="{D16C0890-9224-42CB-B830-BB3FC0F2338B}"/>
    <cellStyle name="60% - uthevingsfarge 2 183 2" xfId="54737" xr:uid="{DDF8AF84-115B-420A-846C-EE0900A2AF00}"/>
    <cellStyle name="60% - uthevingsfarge 2 183_EK rapporter alle flows" xfId="54738" xr:uid="{A50A3F55-49DB-408E-B7D1-96A943FFF5EB}"/>
    <cellStyle name="60% - uthevingsfarge 2 184" xfId="54739" xr:uid="{6FC635DA-52D9-4D71-9600-F58BCA169B61}"/>
    <cellStyle name="60% - uthevingsfarge 2 184 2" xfId="54740" xr:uid="{CAE3E719-1AD6-4494-AC46-5682D7774A07}"/>
    <cellStyle name="60% - uthevingsfarge 2 184_EK rapporter alle flows" xfId="54741" xr:uid="{D1789C13-1E86-4106-A7B2-E4A359776DF2}"/>
    <cellStyle name="60% - uthevingsfarge 2 185" xfId="54742" xr:uid="{DFB658FC-58CA-46B9-B974-8FE658C5D9ED}"/>
    <cellStyle name="60% - uthevingsfarge 2 185 2" xfId="54743" xr:uid="{4F5DF822-06FF-4EA3-89A6-B00F2BFFE12D}"/>
    <cellStyle name="60% - uthevingsfarge 2 185_EK rapporter alle flows" xfId="54744" xr:uid="{51FA7B4E-D5E3-473F-84F5-F369F65FB201}"/>
    <cellStyle name="60% - uthevingsfarge 2 186" xfId="54745" xr:uid="{897F3C1A-3377-4172-8B3D-C4811C4BD28D}"/>
    <cellStyle name="60% - uthevingsfarge 2 186 2" xfId="54746" xr:uid="{BAE7CD9E-7118-4565-BF23-490B8E6DF59F}"/>
    <cellStyle name="60% - uthevingsfarge 2 186_EK rapporter alle flows" xfId="54747" xr:uid="{EC2B6250-C99C-4663-8742-F5CEC9D9B007}"/>
    <cellStyle name="60% - uthevingsfarge 2 187" xfId="54748" xr:uid="{85B4E788-691C-4744-AE9E-B9CD07F72B64}"/>
    <cellStyle name="60% - uthevingsfarge 2 187 2" xfId="54749" xr:uid="{B69BC17C-9988-4FDA-9920-5F18D6981927}"/>
    <cellStyle name="60% - uthevingsfarge 2 187_EK rapporter alle flows" xfId="54750" xr:uid="{0BD1371C-0B29-45AA-ACF6-F12A3C5710B5}"/>
    <cellStyle name="60% - uthevingsfarge 2 188" xfId="54751" xr:uid="{CC7FBE6E-FB5E-46CC-A809-CC832F8799EA}"/>
    <cellStyle name="60% - uthevingsfarge 2 188 2" xfId="54752" xr:uid="{96180E3C-954B-46FD-A066-B38ED65F0C9D}"/>
    <cellStyle name="60% - uthevingsfarge 2 188_EK rapporter alle flows" xfId="54753" xr:uid="{25517941-566C-467F-86D2-D7BDE7F4677C}"/>
    <cellStyle name="60% - uthevingsfarge 2 189" xfId="54754" xr:uid="{34CD9759-A3B1-4742-B21F-5C5C292E89B5}"/>
    <cellStyle name="60% - uthevingsfarge 2 189 2" xfId="54755" xr:uid="{372FF705-EED4-4472-BEE2-AA42217303D2}"/>
    <cellStyle name="60% - uthevingsfarge 2 189_EK rapporter alle flows" xfId="54756" xr:uid="{C1E56A31-F4B9-4029-B551-935C9DA2FDA4}"/>
    <cellStyle name="60% - uthevingsfarge 2 19" xfId="54757" xr:uid="{0B9B2FAE-83DE-4256-9423-5844028A396B}"/>
    <cellStyle name="60% - uthevingsfarge 2 19 2" xfId="54758" xr:uid="{604037F6-4D1E-4248-8D1D-D7B41D9958F9}"/>
    <cellStyle name="60% - uthevingsfarge 2 19_EK rapporter alle flows" xfId="54759" xr:uid="{D62FCA1B-E23E-4B08-AD8B-B8FB81436977}"/>
    <cellStyle name="60% - uthevingsfarge 2 190" xfId="54760" xr:uid="{7E004D36-2153-4679-8BD3-ECB8D2178914}"/>
    <cellStyle name="60% - uthevingsfarge 2 190 2" xfId="54761" xr:uid="{36199164-7817-4464-AA24-DC4B1FE19433}"/>
    <cellStyle name="60% - uthevingsfarge 2 190_EK rapporter alle flows" xfId="54762" xr:uid="{178CF3A1-114E-4741-A0B4-20CD385E1232}"/>
    <cellStyle name="60% - uthevingsfarge 2 191" xfId="54763" xr:uid="{F7DF17B2-896E-4A00-96C1-A750002BBF76}"/>
    <cellStyle name="60% - uthevingsfarge 2 191 2" xfId="54764" xr:uid="{C7BB887E-ECD0-4F58-9FD6-E1C2C1215EE6}"/>
    <cellStyle name="60% - uthevingsfarge 2 191_EK rapporter alle flows" xfId="54765" xr:uid="{B671D9A3-07B8-4A50-A78C-AE2D66C48EEC}"/>
    <cellStyle name="60% - uthevingsfarge 2 192" xfId="54766" xr:uid="{A69A0023-B847-466D-9239-246F01E01F4F}"/>
    <cellStyle name="60% - uthevingsfarge 2 192 2" xfId="54767" xr:uid="{5FDB4D75-E714-44EC-8A30-5B685C6AB77A}"/>
    <cellStyle name="60% - uthevingsfarge 2 192_EK rapporter alle flows" xfId="54768" xr:uid="{1F17309B-D7A9-43BF-B8A3-C7445D987B8C}"/>
    <cellStyle name="60% - uthevingsfarge 2 193" xfId="54769" xr:uid="{3E8F3FFE-7856-4059-A8BD-88C8014436D5}"/>
    <cellStyle name="60% - uthevingsfarge 2 193 2" xfId="54770" xr:uid="{9C9A5AE0-3F83-4CA3-878F-896D2CB71159}"/>
    <cellStyle name="60% - uthevingsfarge 2 193_EK rapporter alle flows" xfId="54771" xr:uid="{0FCE7C13-52C3-4548-9C13-B4292058C115}"/>
    <cellStyle name="60% - uthevingsfarge 2 194" xfId="54772" xr:uid="{566B60C7-D463-4155-A473-1B530C5FEA45}"/>
    <cellStyle name="60% - uthevingsfarge 2 194 2" xfId="54773" xr:uid="{0D50DD2F-1CAA-4B8E-874B-8877B2ADEBCD}"/>
    <cellStyle name="60% - uthevingsfarge 2 194_EK rapporter alle flows" xfId="54774" xr:uid="{E60823A7-B067-47A3-928D-DAB3345B960E}"/>
    <cellStyle name="60% - uthevingsfarge 2 195" xfId="54775" xr:uid="{0AC1F8A0-45B5-456F-A060-60F8934B4D12}"/>
    <cellStyle name="60% - uthevingsfarge 2 195 2" xfId="54776" xr:uid="{028F4199-B0FE-4CAE-B3E8-E3F59B4C0E94}"/>
    <cellStyle name="60% - uthevingsfarge 2 195_EK rapporter alle flows" xfId="54777" xr:uid="{B3664D39-1B1B-4CA6-A336-11862DBAF3A9}"/>
    <cellStyle name="60% - uthevingsfarge 2 196" xfId="54778" xr:uid="{A93B9357-D3C5-44A8-91EF-D25D7FC56E83}"/>
    <cellStyle name="60% - uthevingsfarge 2 196 2" xfId="54779" xr:uid="{A88C0A63-C73E-4626-BF7A-20B7F0E1885C}"/>
    <cellStyle name="60% - uthevingsfarge 2 196_EK rapporter alle flows" xfId="54780" xr:uid="{C82F7C8D-443F-4445-B714-7539B7192F92}"/>
    <cellStyle name="60% - uthevingsfarge 2 197" xfId="54781" xr:uid="{C4AB94CB-5EF6-4A03-BBE9-2543A399FA8D}"/>
    <cellStyle name="60% - uthevingsfarge 2 197 2" xfId="54782" xr:uid="{BDAC0C98-D07E-45EA-B0A9-DAA236BA26F6}"/>
    <cellStyle name="60% - uthevingsfarge 2 197_EK rapporter alle flows" xfId="54783" xr:uid="{8C99C805-D401-4F9A-93F7-8B02CE7E2A56}"/>
    <cellStyle name="60% - uthevingsfarge 2 198" xfId="54784" xr:uid="{9C8CEF48-6485-48A3-850C-FBB52EF1AFD9}"/>
    <cellStyle name="60% - uthevingsfarge 2 198 2" xfId="54785" xr:uid="{AEDB9744-64FF-460A-9EDC-EBEB4F72EAFC}"/>
    <cellStyle name="60% - uthevingsfarge 2 198_EK rapporter alle flows" xfId="54786" xr:uid="{DB433C92-A549-42B6-A03E-CCDCC64FC703}"/>
    <cellStyle name="60% - uthevingsfarge 2 199" xfId="54787" xr:uid="{01131F5E-0EF3-415B-A184-553EEF4A3B0B}"/>
    <cellStyle name="60% - uthevingsfarge 2 199 2" xfId="54788" xr:uid="{36D67C04-31E5-4AFB-BC4C-F586C4423262}"/>
    <cellStyle name="60% - uthevingsfarge 2 199_EK rapporter alle flows" xfId="54789" xr:uid="{DD51ADAC-68AD-428F-A8A3-0B9A559DAAAE}"/>
    <cellStyle name="60% - uthevingsfarge 2 2" xfId="6162" xr:uid="{02298E2A-38B1-4173-93C1-1208A39035F9}"/>
    <cellStyle name="60% - uthevingsfarge 2 2 2" xfId="21378" xr:uid="{7CA2B50A-51E4-4FD0-8284-29EF7B77A44D}"/>
    <cellStyle name="60% - uthevingsfarge 2 2 2 2" xfId="21379" xr:uid="{DE7375E1-2577-4B71-8042-81184094CD5F}"/>
    <cellStyle name="60% - uthevingsfarge 2 2 2 3" xfId="21380" xr:uid="{7937CF46-A7ED-4CFF-8ABF-29586EBEB7F1}"/>
    <cellStyle name="60% - uthevingsfarge 2 2 2_AVA DVA EL" xfId="21381" xr:uid="{6B7C9D7E-57C5-4673-AFCF-49078E9952EC}"/>
    <cellStyle name="60% - uthevingsfarge 2 2 3" xfId="21382" xr:uid="{F4B6A554-4F5F-485E-9939-D347795231D7}"/>
    <cellStyle name="60% - uthevingsfarge 2 2 4" xfId="41878" xr:uid="{6CFA5FFC-C398-4EBB-9F70-5D5BB4856141}"/>
    <cellStyle name="60% - uthevingsfarge 2 2 5" xfId="41879" xr:uid="{6786F41E-BE1B-45A2-8F06-C3718C11B7D9}"/>
    <cellStyle name="60% - uthevingsfarge 2 2_Adj_Balance_Sheet" xfId="41175" xr:uid="{C4F9E42C-08A4-424E-BB10-C2B22C27D61C}"/>
    <cellStyle name="60% - uthevingsfarge 2 20" xfId="54790" xr:uid="{0F0FE2AC-45E4-4A59-B967-B35BB8D55B82}"/>
    <cellStyle name="60% - uthevingsfarge 2 20 2" xfId="54791" xr:uid="{56DB23AA-FB62-4AC8-BF26-E38ADE8D22D9}"/>
    <cellStyle name="60% - uthevingsfarge 2 20_EK rapporter alle flows" xfId="54792" xr:uid="{BEA1A711-4E1A-4760-8C51-05438AAE9CD1}"/>
    <cellStyle name="60% - uthevingsfarge 2 200" xfId="54793" xr:uid="{F3E016E6-2CA6-46FC-85F2-F33D37433C29}"/>
    <cellStyle name="60% - uthevingsfarge 2 200 2" xfId="54794" xr:uid="{029DCF23-057A-483B-BF1F-80A33CDE37AC}"/>
    <cellStyle name="60% - uthevingsfarge 2 200_EK rapporter alle flows" xfId="54795" xr:uid="{CCBB1040-0A34-43CD-A309-0B0903A3D461}"/>
    <cellStyle name="60% - uthevingsfarge 2 201" xfId="54796" xr:uid="{F3B3AE95-2361-4AB9-BECA-10ED4B7DA447}"/>
    <cellStyle name="60% - uthevingsfarge 2 201 2" xfId="54797" xr:uid="{1872B452-64A3-423C-9610-1378282B0187}"/>
    <cellStyle name="60% - uthevingsfarge 2 201_EK rapporter alle flows" xfId="54798" xr:uid="{396FE62D-1056-42F6-B1B5-4757A6EFC930}"/>
    <cellStyle name="60% - uthevingsfarge 2 202" xfId="54799" xr:uid="{5E9652C4-563C-4BAE-9150-5CC4E0F57319}"/>
    <cellStyle name="60% - uthevingsfarge 2 202 2" xfId="54800" xr:uid="{BBAD4049-E82B-4BCC-87B3-3A490720E43C}"/>
    <cellStyle name="60% - uthevingsfarge 2 202_EK rapporter alle flows" xfId="54801" xr:uid="{936487AE-CCB8-485C-A86C-0765C9786541}"/>
    <cellStyle name="60% - uthevingsfarge 2 203" xfId="54802" xr:uid="{D6BE4FC6-D3AD-4392-BA5A-7B5D5000FFDE}"/>
    <cellStyle name="60% - uthevingsfarge 2 203 2" xfId="54803" xr:uid="{9928C020-3734-4061-AC07-F3A3A059734A}"/>
    <cellStyle name="60% - uthevingsfarge 2 203_EK rapporter alle flows" xfId="54804" xr:uid="{B36A4AC3-C135-4B33-B22C-56EC14BDD4F4}"/>
    <cellStyle name="60% - uthevingsfarge 2 204" xfId="54805" xr:uid="{40612FA6-3A02-4621-A2BB-34620A7C2CBE}"/>
    <cellStyle name="60% - uthevingsfarge 2 204 2" xfId="54806" xr:uid="{0A4A39E2-8C78-4F7B-ABD4-A9F8617B224A}"/>
    <cellStyle name="60% - uthevingsfarge 2 204_EK rapporter alle flows" xfId="54807" xr:uid="{898E1AD5-FF3E-47CC-A8C5-AEC3B0D89F09}"/>
    <cellStyle name="60% - uthevingsfarge 2 205" xfId="54808" xr:uid="{0F93E451-4B99-4623-B210-FCAE767143AC}"/>
    <cellStyle name="60% - uthevingsfarge 2 205 2" xfId="54809" xr:uid="{E8ECCA5D-8E56-442E-B737-6DC21FA4E107}"/>
    <cellStyle name="60% - uthevingsfarge 2 205_EK rapporter alle flows" xfId="54810" xr:uid="{D74D7A33-3CD2-455C-9B43-F2C6C08A5AB0}"/>
    <cellStyle name="60% - uthevingsfarge 2 206" xfId="54811" xr:uid="{0E8F6D7E-982B-4094-AF14-27181202955C}"/>
    <cellStyle name="60% - uthevingsfarge 2 206 2" xfId="54812" xr:uid="{403F400E-FC4A-422B-B0EF-E73305A73545}"/>
    <cellStyle name="60% - uthevingsfarge 2 206_EK rapporter alle flows" xfId="54813" xr:uid="{75E578C8-42CC-40C2-9952-3518C0EDAFDC}"/>
    <cellStyle name="60% - uthevingsfarge 2 207" xfId="54814" xr:uid="{179D2943-2670-466F-B95D-BB00CA6114B8}"/>
    <cellStyle name="60% - uthevingsfarge 2 207 2" xfId="54815" xr:uid="{C09D76A2-B18B-44E5-8183-9431518DA452}"/>
    <cellStyle name="60% - uthevingsfarge 2 207_EK rapporter alle flows" xfId="54816" xr:uid="{52367930-6841-453A-B730-2CBC30EC6CDE}"/>
    <cellStyle name="60% - uthevingsfarge 2 208" xfId="54817" xr:uid="{3F110F67-AC8D-40E3-9CDC-923BADA100E2}"/>
    <cellStyle name="60% - uthevingsfarge 2 208 2" xfId="54818" xr:uid="{4C7E3C2B-60FC-4072-9D0B-7F64157F5EAC}"/>
    <cellStyle name="60% - uthevingsfarge 2 208_EK rapporter alle flows" xfId="54819" xr:uid="{42EF5A79-E61B-4BF0-AFC2-A155C6CBDE0C}"/>
    <cellStyle name="60% - uthevingsfarge 2 209" xfId="54820" xr:uid="{3A603A59-7307-4D9F-BD5E-8C2950C317D2}"/>
    <cellStyle name="60% - uthevingsfarge 2 209 2" xfId="54821" xr:uid="{4D9CBB21-4BDF-441B-B3EC-33882824326D}"/>
    <cellStyle name="60% - uthevingsfarge 2 209_EK rapporter alle flows" xfId="54822" xr:uid="{E696AD3B-9CF0-48B4-B25C-6EF2929DBE9D}"/>
    <cellStyle name="60% - uthevingsfarge 2 21" xfId="54823" xr:uid="{A16CCE69-750C-4612-B644-9DFC0A473555}"/>
    <cellStyle name="60% - uthevingsfarge 2 21 2" xfId="54824" xr:uid="{259445B7-72E8-4571-B197-6670D14D4014}"/>
    <cellStyle name="60% - uthevingsfarge 2 21_EK rapporter alle flows" xfId="54825" xr:uid="{68BF84EA-4E47-4D04-8E2A-63500444BE74}"/>
    <cellStyle name="60% - uthevingsfarge 2 210" xfId="54826" xr:uid="{A01829C7-E4D4-4F70-94A5-664D724C7CBC}"/>
    <cellStyle name="60% - uthevingsfarge 2 210 2" xfId="54827" xr:uid="{EABB5F2A-D6D8-4E89-942C-568A610BEF72}"/>
    <cellStyle name="60% - uthevingsfarge 2 210_EK rapporter alle flows" xfId="54828" xr:uid="{3A8DF6DA-2CC6-411B-9215-6A7563635244}"/>
    <cellStyle name="60% - uthevingsfarge 2 211" xfId="54829" xr:uid="{237FD266-EC08-419B-917C-9D7D4077B1CB}"/>
    <cellStyle name="60% - uthevingsfarge 2 211 2" xfId="54830" xr:uid="{23EDE702-8B40-4FBE-9CC2-BF42F2DFDBC3}"/>
    <cellStyle name="60% - uthevingsfarge 2 211_EK rapporter alle flows" xfId="54831" xr:uid="{A08CECC8-C290-4E87-8A3D-2DA21A36E460}"/>
    <cellStyle name="60% - uthevingsfarge 2 212" xfId="54832" xr:uid="{BB036937-1BE5-4AF8-972E-E1A10595E5A5}"/>
    <cellStyle name="60% - uthevingsfarge 2 212 2" xfId="54833" xr:uid="{1A800C93-D445-41E3-87D0-7FBFC03644E2}"/>
    <cellStyle name="60% - uthevingsfarge 2 212_EK rapporter alle flows" xfId="54834" xr:uid="{B3E8F83F-1806-4E41-9B32-3D1F82D6B94B}"/>
    <cellStyle name="60% - uthevingsfarge 2 213" xfId="54835" xr:uid="{B2C3BC67-2BE0-4610-95FD-4662A6EC2D0C}"/>
    <cellStyle name="60% - uthevingsfarge 2 213 2" xfId="54836" xr:uid="{AA7F2D31-2FD6-402E-BEBC-E7428EE46E0F}"/>
    <cellStyle name="60% - uthevingsfarge 2 213_EK rapporter alle flows" xfId="54837" xr:uid="{C9778690-5220-4861-9F00-6EF19C8DE6AD}"/>
    <cellStyle name="60% - uthevingsfarge 2 214" xfId="54838" xr:uid="{C45E5381-B963-4448-88C6-C1E0206CE77F}"/>
    <cellStyle name="60% - uthevingsfarge 2 214 2" xfId="54839" xr:uid="{E34B35AA-2840-4CAE-B037-DDADB5EFE985}"/>
    <cellStyle name="60% - uthevingsfarge 2 214_EK rapporter alle flows" xfId="54840" xr:uid="{BC6D865C-B15B-4EAB-A3AD-EA5F537910E9}"/>
    <cellStyle name="60% - uthevingsfarge 2 215" xfId="54841" xr:uid="{CA7A1706-6A1B-4DFE-B528-7B0E563C25F1}"/>
    <cellStyle name="60% - uthevingsfarge 2 215 2" xfId="54842" xr:uid="{22A604A8-12C3-459C-AC2F-12FF83FF91FC}"/>
    <cellStyle name="60% - uthevingsfarge 2 215_EK rapporter alle flows" xfId="54843" xr:uid="{21157727-C146-4585-BB5B-DC365B09F74E}"/>
    <cellStyle name="60% - uthevingsfarge 2 216" xfId="54844" xr:uid="{DCB4CDB8-94A3-48DA-966D-E4067FC0D5C2}"/>
    <cellStyle name="60% - uthevingsfarge 2 216 2" xfId="54845" xr:uid="{CE609473-69F2-4E70-893A-E49D0CD5FF1B}"/>
    <cellStyle name="60% - uthevingsfarge 2 216_EK rapporter alle flows" xfId="54846" xr:uid="{1E208D82-28C4-4358-A0F0-B031CBE3CA7D}"/>
    <cellStyle name="60% - uthevingsfarge 2 217" xfId="54847" xr:uid="{6D0AD76E-704B-46B8-A05D-DCC74F3E6DD8}"/>
    <cellStyle name="60% - uthevingsfarge 2 217 2" xfId="54848" xr:uid="{4CC728F0-8443-417C-A45B-0C33A1B23FB6}"/>
    <cellStyle name="60% - uthevingsfarge 2 217_EK rapporter alle flows" xfId="54849" xr:uid="{8304BDA1-2DA9-4D3A-9F09-4194A2848499}"/>
    <cellStyle name="60% - uthevingsfarge 2 218" xfId="54850" xr:uid="{2952390D-8458-4DF6-B94A-2D4C9C19F0A9}"/>
    <cellStyle name="60% - uthevingsfarge 2 218 2" xfId="54851" xr:uid="{932039B4-829B-47D0-82CA-E57A4E35B8FB}"/>
    <cellStyle name="60% - uthevingsfarge 2 218_EK rapporter alle flows" xfId="54852" xr:uid="{0E820E80-EAA2-431A-A3F6-DE62BC6F105B}"/>
    <cellStyle name="60% - uthevingsfarge 2 219" xfId="54853" xr:uid="{3BE5A8FF-EFC0-4AA9-AED9-621D07B2FF87}"/>
    <cellStyle name="60% - uthevingsfarge 2 219 2" xfId="54854" xr:uid="{2326C8AC-35F6-4B31-86E0-BB4FEDC48AEE}"/>
    <cellStyle name="60% - uthevingsfarge 2 219_EK rapporter alle flows" xfId="54855" xr:uid="{AB07A30B-3680-47EE-9594-9361830DE809}"/>
    <cellStyle name="60% - uthevingsfarge 2 22" xfId="54856" xr:uid="{1B21BB22-2706-4E97-B4B2-400BE6627641}"/>
    <cellStyle name="60% - uthevingsfarge 2 22 2" xfId="54857" xr:uid="{4E427FD2-73F1-4DBF-88D1-6E69A32BC52C}"/>
    <cellStyle name="60% - uthevingsfarge 2 22_EK rapporter alle flows" xfId="54858" xr:uid="{A81E9AB7-CE53-44A8-970A-9AB26D9D4B07}"/>
    <cellStyle name="60% - uthevingsfarge 2 220" xfId="54859" xr:uid="{A7ABF960-0A54-4830-80CA-2BBAD87E452B}"/>
    <cellStyle name="60% - uthevingsfarge 2 220 2" xfId="54860" xr:uid="{2A36639F-182A-4B66-8094-E1217BBADC26}"/>
    <cellStyle name="60% - uthevingsfarge 2 220_EK rapporter alle flows" xfId="54861" xr:uid="{3246524F-7CE5-4F72-A6F4-274AF2F47D37}"/>
    <cellStyle name="60% - uthevingsfarge 2 221" xfId="54862" xr:uid="{E0C7F8F8-6696-46BD-BFC4-B46739244A39}"/>
    <cellStyle name="60% - uthevingsfarge 2 221 2" xfId="54863" xr:uid="{FD34F0B2-FC6B-4B67-A651-6522D8B93C76}"/>
    <cellStyle name="60% - uthevingsfarge 2 221_EK rapporter alle flows" xfId="54864" xr:uid="{23B83D5E-57D8-4411-AE03-4937D0F10B83}"/>
    <cellStyle name="60% - uthevingsfarge 2 222" xfId="54865" xr:uid="{05B0E0EC-9A6D-4C0B-B406-F1D47499BE4A}"/>
    <cellStyle name="60% - uthevingsfarge 2 222 2" xfId="54866" xr:uid="{071C2754-32EF-4B42-9D99-2D533E659B9A}"/>
    <cellStyle name="60% - uthevingsfarge 2 222_EK rapporter alle flows" xfId="54867" xr:uid="{7C9F6481-FC74-4A6C-BC20-5FE071F5DE43}"/>
    <cellStyle name="60% - uthevingsfarge 2 223" xfId="54868" xr:uid="{DF125B4C-109E-4093-99C6-9DE6D8A9A392}"/>
    <cellStyle name="60% - uthevingsfarge 2 223 2" xfId="54869" xr:uid="{FF39CFE4-3623-433A-B0EC-F96130DC0925}"/>
    <cellStyle name="60% - uthevingsfarge 2 223_EK rapporter alle flows" xfId="54870" xr:uid="{57EC2DBB-99C8-4317-A215-0397028D09FF}"/>
    <cellStyle name="60% - uthevingsfarge 2 224" xfId="54871" xr:uid="{D88EF54F-B4DC-4C99-A76E-7CA0DC6D981D}"/>
    <cellStyle name="60% - uthevingsfarge 2 224 2" xfId="54872" xr:uid="{8E0C481B-6724-4F04-8EBF-5F206422AE3E}"/>
    <cellStyle name="60% - uthevingsfarge 2 224_EK rapporter alle flows" xfId="54873" xr:uid="{1EA62B63-213F-441C-B7FE-01F5A25AD49C}"/>
    <cellStyle name="60% - uthevingsfarge 2 225" xfId="54874" xr:uid="{F7DAACED-B8E0-4FA0-95BF-EB9B80F56CF5}"/>
    <cellStyle name="60% - uthevingsfarge 2 225 2" xfId="54875" xr:uid="{20845ED4-E47C-41CF-B814-25EA7BF76812}"/>
    <cellStyle name="60% - uthevingsfarge 2 225_EK rapporter alle flows" xfId="54876" xr:uid="{E602CB06-4DA1-4156-AF5C-CAA595F6356F}"/>
    <cellStyle name="60% - uthevingsfarge 2 226" xfId="54877" xr:uid="{FAF3DF86-D646-4523-8E16-B6E58C74C05A}"/>
    <cellStyle name="60% - uthevingsfarge 2 226 2" xfId="54878" xr:uid="{33AECF26-BE0A-4329-B36B-3535692FE16F}"/>
    <cellStyle name="60% - uthevingsfarge 2 226_EK rapporter alle flows" xfId="54879" xr:uid="{B4CE647A-7A88-4F5E-92DC-CD391976C3AB}"/>
    <cellStyle name="60% - uthevingsfarge 2 227" xfId="54880" xr:uid="{3442CDFD-5459-48F3-A3F8-76E3A19419D3}"/>
    <cellStyle name="60% - uthevingsfarge 2 227 2" xfId="54881" xr:uid="{EB0C4B1B-F909-4BDB-9997-87187880D4C6}"/>
    <cellStyle name="60% - uthevingsfarge 2 227_EK rapporter alle flows" xfId="54882" xr:uid="{A238D715-BC0E-42E0-8CEB-ABCE9D87E07B}"/>
    <cellStyle name="60% - uthevingsfarge 2 228" xfId="54883" xr:uid="{F321CF41-FBAF-4676-9F89-DA949AF94F9C}"/>
    <cellStyle name="60% - uthevingsfarge 2 228 2" xfId="54884" xr:uid="{A0126FFA-593E-40EE-A4AD-CEEF1BA697BF}"/>
    <cellStyle name="60% - uthevingsfarge 2 228_EK rapporter alle flows" xfId="54885" xr:uid="{9C9EA59A-356B-4D7F-A082-EF9B54E51BE8}"/>
    <cellStyle name="60% - uthevingsfarge 2 229" xfId="54886" xr:uid="{9F98577E-DBE9-45FE-A28A-0878DBE0F45E}"/>
    <cellStyle name="60% - uthevingsfarge 2 229 2" xfId="54887" xr:uid="{6D9CC9BD-23D4-4E15-ACBB-F082BBED23E3}"/>
    <cellStyle name="60% - uthevingsfarge 2 229_EK rapporter alle flows" xfId="54888" xr:uid="{FD43ED7B-21C4-40BB-8628-44CBD299D7C6}"/>
    <cellStyle name="60% - uthevingsfarge 2 23" xfId="54889" xr:uid="{69641392-E4C9-4E21-9AAD-DEE148192A6C}"/>
    <cellStyle name="60% - uthevingsfarge 2 23 2" xfId="54890" xr:uid="{4F5B674F-AD9A-46BC-9969-49673738565F}"/>
    <cellStyle name="60% - uthevingsfarge 2 23_EK rapporter alle flows" xfId="54891" xr:uid="{1B274849-5B15-4933-9746-6EFF3651BD9B}"/>
    <cellStyle name="60% - uthevingsfarge 2 230" xfId="54892" xr:uid="{1D7E4F00-18F4-4C21-B88A-03592374C9F2}"/>
    <cellStyle name="60% - uthevingsfarge 2 230 2" xfId="54893" xr:uid="{BDCDE3AA-F7FC-4757-AFF8-1F3AE180DE72}"/>
    <cellStyle name="60% - uthevingsfarge 2 230_EK rapporter alle flows" xfId="54894" xr:uid="{F998B857-4001-440E-A9C8-F6B1FC2DB8F4}"/>
    <cellStyle name="60% - uthevingsfarge 2 231" xfId="54895" xr:uid="{377C5312-18C5-4551-9E9B-D2F736C01792}"/>
    <cellStyle name="60% - uthevingsfarge 2 231 2" xfId="54896" xr:uid="{47CA50D7-940B-4803-9C84-A0B69CE84152}"/>
    <cellStyle name="60% - uthevingsfarge 2 231_EK rapporter alle flows" xfId="54897" xr:uid="{59C8C6C6-3729-4065-A676-B05642741788}"/>
    <cellStyle name="60% - uthevingsfarge 2 232" xfId="54898" xr:uid="{E700A312-CB2E-4B22-A36B-A5475CA59971}"/>
    <cellStyle name="60% - uthevingsfarge 2 232 2" xfId="54899" xr:uid="{9293EBA6-403B-4A20-B792-C78A3BB884FE}"/>
    <cellStyle name="60% - uthevingsfarge 2 232_EK rapporter alle flows" xfId="54900" xr:uid="{21289693-DAA1-412C-9B91-22172E411DE1}"/>
    <cellStyle name="60% - uthevingsfarge 2 233" xfId="54901" xr:uid="{9FF2FBC8-CB91-4A6D-A824-77E3888312CF}"/>
    <cellStyle name="60% - uthevingsfarge 2 233 2" xfId="54902" xr:uid="{0013C061-67C0-45DD-8B60-C22B7348C58F}"/>
    <cellStyle name="60% - uthevingsfarge 2 233_EK rapporter alle flows" xfId="54903" xr:uid="{D5494009-649C-4912-B8C7-778858197AE5}"/>
    <cellStyle name="60% - uthevingsfarge 2 234" xfId="54904" xr:uid="{128E9747-9330-4A02-88BE-531CF0989049}"/>
    <cellStyle name="60% - uthevingsfarge 2 234 2" xfId="54905" xr:uid="{2B1401C8-4B44-4F8A-943A-9B55A15968B8}"/>
    <cellStyle name="60% - uthevingsfarge 2 234_EK rapporter alle flows" xfId="54906" xr:uid="{19FB2382-F48D-4ECE-9FBC-701C1EAD10CA}"/>
    <cellStyle name="60% - uthevingsfarge 2 235" xfId="54907" xr:uid="{94637EED-E2D0-4787-B3CD-B877878D18B7}"/>
    <cellStyle name="60% - uthevingsfarge 2 235 2" xfId="54908" xr:uid="{3698D822-F688-407A-B9D7-7A436A217C7A}"/>
    <cellStyle name="60% - uthevingsfarge 2 235_EK rapporter alle flows" xfId="54909" xr:uid="{4EFB6AF6-6538-4AC9-9049-2CF545C37647}"/>
    <cellStyle name="60% - uthevingsfarge 2 236" xfId="54910" xr:uid="{DF5EEEB1-FB1D-495F-9A10-8BAC7D19F606}"/>
    <cellStyle name="60% - uthevingsfarge 2 236 2" xfId="54911" xr:uid="{BC401854-B973-4934-93A0-E0749047D191}"/>
    <cellStyle name="60% - uthevingsfarge 2 236_EK rapporter alle flows" xfId="54912" xr:uid="{23BE6D0F-AB2E-498F-B416-78C581C1C036}"/>
    <cellStyle name="60% - uthevingsfarge 2 237" xfId="54913" xr:uid="{AEA73E96-2B66-47DC-A957-327548652126}"/>
    <cellStyle name="60% - uthevingsfarge 2 237 2" xfId="54914" xr:uid="{78CA4568-0FFE-438F-AEF4-1BD29685C924}"/>
    <cellStyle name="60% - uthevingsfarge 2 237_EK rapporter alle flows" xfId="54915" xr:uid="{10283699-C78E-4D3B-AAC9-B49035097184}"/>
    <cellStyle name="60% - uthevingsfarge 2 238" xfId="54916" xr:uid="{55FD9460-1608-44FD-B27C-3E06EBFE6133}"/>
    <cellStyle name="60% - uthevingsfarge 2 238 2" xfId="54917" xr:uid="{8723B4BA-F634-43FB-8609-36BFB9E0DCF8}"/>
    <cellStyle name="60% - uthevingsfarge 2 238_EK rapporter alle flows" xfId="54918" xr:uid="{98AAA41F-91E7-414C-99B4-DB3EB857399C}"/>
    <cellStyle name="60% - uthevingsfarge 2 239" xfId="54919" xr:uid="{889189F2-4E11-46D4-AC2A-B4124C0A2BC2}"/>
    <cellStyle name="60% - uthevingsfarge 2 239 2" xfId="54920" xr:uid="{2EA10DF8-FD3F-4001-A0FE-D9CC02EDC534}"/>
    <cellStyle name="60% - uthevingsfarge 2 239_EK rapporter alle flows" xfId="54921" xr:uid="{233A42B2-97E0-44CB-96E3-D9DBE8043EF5}"/>
    <cellStyle name="60% - uthevingsfarge 2 24" xfId="54922" xr:uid="{1F79A14B-70EA-4CA9-BF3E-1925395F8968}"/>
    <cellStyle name="60% - uthevingsfarge 2 24 2" xfId="54923" xr:uid="{8780C735-DF42-4E36-95CB-1BADB4F26DFE}"/>
    <cellStyle name="60% - uthevingsfarge 2 24_EK rapporter alle flows" xfId="54924" xr:uid="{2CAC1ED7-3B7F-44E0-A711-558EEE6FDA40}"/>
    <cellStyle name="60% - uthevingsfarge 2 240" xfId="54925" xr:uid="{32452D0B-2246-4436-9627-8DB94CF840B5}"/>
    <cellStyle name="60% - uthevingsfarge 2 240 2" xfId="54926" xr:uid="{5DF73992-E03A-46A9-98B5-C764DF8669CD}"/>
    <cellStyle name="60% - uthevingsfarge 2 240_EK rapporter alle flows" xfId="54927" xr:uid="{11C98669-76DE-422B-828D-FEB9127EA45A}"/>
    <cellStyle name="60% - uthevingsfarge 2 241" xfId="54928" xr:uid="{99BC2067-5E68-4AC8-BCFA-E5A307E5DC13}"/>
    <cellStyle name="60% - uthevingsfarge 2 241 2" xfId="54929" xr:uid="{BFD3F2D1-C993-49F5-BC35-7EFCD7084344}"/>
    <cellStyle name="60% - uthevingsfarge 2 241_EK rapporter alle flows" xfId="54930" xr:uid="{93A83D51-A150-4C2A-8A90-1981920A81ED}"/>
    <cellStyle name="60% - uthevingsfarge 2 242" xfId="54931" xr:uid="{86BAC0BB-0934-4584-8167-B03F3F001A1D}"/>
    <cellStyle name="60% - uthevingsfarge 2 242 2" xfId="54932" xr:uid="{8BABD4CD-A4F9-4BB9-9908-505E0EFCD842}"/>
    <cellStyle name="60% - uthevingsfarge 2 242_EK rapporter alle flows" xfId="54933" xr:uid="{872C87AE-F5B3-47B0-8391-260CCF59884A}"/>
    <cellStyle name="60% - uthevingsfarge 2 243" xfId="54934" xr:uid="{8D5D64E0-9004-421E-B65D-F2A97E7C94D8}"/>
    <cellStyle name="60% - uthevingsfarge 2 243 2" xfId="54935" xr:uid="{0A37DD66-7630-4B41-B76A-643DAFF37805}"/>
    <cellStyle name="60% - uthevingsfarge 2 243_EK rapporter alle flows" xfId="54936" xr:uid="{A00CE3BC-F81E-487E-9F6D-06B394990C5F}"/>
    <cellStyle name="60% - uthevingsfarge 2 244" xfId="54937" xr:uid="{44FD9232-4FE3-4491-BD82-1004EA2BE2C6}"/>
    <cellStyle name="60% - uthevingsfarge 2 244 2" xfId="54938" xr:uid="{2C41632A-222A-4E32-A689-2CF82A2275FB}"/>
    <cellStyle name="60% - uthevingsfarge 2 244_EK rapporter alle flows" xfId="54939" xr:uid="{FFA1EA8F-2CFD-4140-A477-B794972C49BA}"/>
    <cellStyle name="60% - uthevingsfarge 2 245" xfId="54940" xr:uid="{1DED9506-8A90-44D0-AE56-254759687AED}"/>
    <cellStyle name="60% - uthevingsfarge 2 245 2" xfId="54941" xr:uid="{A2962734-B64D-4423-9C2F-78C3957646C4}"/>
    <cellStyle name="60% - uthevingsfarge 2 245_EK rapporter alle flows" xfId="54942" xr:uid="{92C54EB5-FABE-44F7-9654-9B8806CEF518}"/>
    <cellStyle name="60% - uthevingsfarge 2 246" xfId="54943" xr:uid="{3FFCFC08-CFA9-41CE-B337-3F60E68BB202}"/>
    <cellStyle name="60% - uthevingsfarge 2 246 2" xfId="54944" xr:uid="{FB1B22FE-96A1-451B-BCA1-51264489EB99}"/>
    <cellStyle name="60% - uthevingsfarge 2 246_EK rapporter alle flows" xfId="54945" xr:uid="{33CE7328-1619-41F9-ADF8-8C37808388B9}"/>
    <cellStyle name="60% - uthevingsfarge 2 247" xfId="54946" xr:uid="{0423912F-88C3-41CD-8B5B-3CB0C6590B39}"/>
    <cellStyle name="60% - uthevingsfarge 2 247 2" xfId="54947" xr:uid="{53B5FBA0-52F0-422C-8B2A-6FA52E474EB9}"/>
    <cellStyle name="60% - uthevingsfarge 2 247_EK rapporter alle flows" xfId="54948" xr:uid="{F9E220CF-BC6D-4E54-BCB1-00C8F08A8E98}"/>
    <cellStyle name="60% - uthevingsfarge 2 248" xfId="54949" xr:uid="{ADDD6215-50E7-45A6-8E42-5D6BE22BD423}"/>
    <cellStyle name="60% - uthevingsfarge 2 248 2" xfId="54950" xr:uid="{6DED7AF8-233D-4B3B-B813-FDE70F994C51}"/>
    <cellStyle name="60% - uthevingsfarge 2 248_EK rapporter alle flows" xfId="54951" xr:uid="{41FEF07C-9BC1-4AFE-B492-B115E89BBFF4}"/>
    <cellStyle name="60% - uthevingsfarge 2 249" xfId="54952" xr:uid="{9566E5AA-E827-4355-92FE-BBAC530D3AD1}"/>
    <cellStyle name="60% - uthevingsfarge 2 249 2" xfId="54953" xr:uid="{88DDFCFD-351F-451C-A00E-30DBC53EA843}"/>
    <cellStyle name="60% - uthevingsfarge 2 249_EK rapporter alle flows" xfId="54954" xr:uid="{BCD25ADE-8EA2-4D96-B7F9-847402E8A149}"/>
    <cellStyle name="60% - uthevingsfarge 2 25" xfId="54955" xr:uid="{51B5CD37-7DBE-402E-84DB-7143D9382D01}"/>
    <cellStyle name="60% - uthevingsfarge 2 25 2" xfId="54956" xr:uid="{63CFDA4E-D59D-4411-8A06-DF9BB2CBB7B7}"/>
    <cellStyle name="60% - uthevingsfarge 2 25_EK rapporter alle flows" xfId="54957" xr:uid="{7D892AED-F6EC-4768-848E-31CF6AD91250}"/>
    <cellStyle name="60% - uthevingsfarge 2 250" xfId="54958" xr:uid="{306D348D-7615-406C-999E-A0F2E55C6E91}"/>
    <cellStyle name="60% - uthevingsfarge 2 250 2" xfId="54959" xr:uid="{7986D485-8FE0-456D-BC0A-B1CD8F48EE90}"/>
    <cellStyle name="60% - uthevingsfarge 2 250_EK rapporter alle flows" xfId="54960" xr:uid="{D976ECF5-6031-4393-AEEB-816E236B83D1}"/>
    <cellStyle name="60% - uthevingsfarge 2 251" xfId="54961" xr:uid="{0E73906D-9FFE-47EA-9354-1DAE4135F92F}"/>
    <cellStyle name="60% - uthevingsfarge 2 251 2" xfId="54962" xr:uid="{EA543D05-D26B-4638-8E08-BA83A840842C}"/>
    <cellStyle name="60% - uthevingsfarge 2 251_EK rapporter alle flows" xfId="54963" xr:uid="{CF36D56F-6743-477A-8433-E71E4AB2CB8A}"/>
    <cellStyle name="60% - uthevingsfarge 2 252" xfId="54964" xr:uid="{FB8BC3B7-A38F-45B7-8A55-389A289DA8F1}"/>
    <cellStyle name="60% - uthevingsfarge 2 252 2" xfId="54965" xr:uid="{B33E4D4A-C07C-4EBC-A3A5-0DEED2D806ED}"/>
    <cellStyle name="60% - uthevingsfarge 2 252_EK rapporter alle flows" xfId="54966" xr:uid="{F5C4C078-23A1-4C27-B4CD-96EF745825B4}"/>
    <cellStyle name="60% - uthevingsfarge 2 253" xfId="54967" xr:uid="{C56F855F-9BDC-4CCC-B358-A4870BB73F84}"/>
    <cellStyle name="60% - uthevingsfarge 2 253 2" xfId="54968" xr:uid="{D74AD596-F221-498E-8010-2942D74D88D1}"/>
    <cellStyle name="60% - uthevingsfarge 2 253_EK rapporter alle flows" xfId="54969" xr:uid="{BFFE6BE2-B907-4743-B72C-E4465B200438}"/>
    <cellStyle name="60% - uthevingsfarge 2 254" xfId="54970" xr:uid="{BEAED836-A181-4EE0-B1BB-081F7A2E7498}"/>
    <cellStyle name="60% - uthevingsfarge 2 254 2" xfId="54971" xr:uid="{7AA14BA3-EC94-4F6E-9164-A437B8AF3CAC}"/>
    <cellStyle name="60% - uthevingsfarge 2 254_EK rapporter alle flows" xfId="54972" xr:uid="{5C9549BA-D45E-47BE-97CF-AC291482533B}"/>
    <cellStyle name="60% - uthevingsfarge 2 255" xfId="54973" xr:uid="{8D4F5518-675A-4BC3-A2DE-3025822B4D8B}"/>
    <cellStyle name="60% - uthevingsfarge 2 255 2" xfId="54974" xr:uid="{297C845C-1C11-4322-95DD-83CAAA0AFFA1}"/>
    <cellStyle name="60% - uthevingsfarge 2 255_EK rapporter alle flows" xfId="54975" xr:uid="{46F8AFDB-BA3E-4E34-8E35-3677530791DC}"/>
    <cellStyle name="60% - uthevingsfarge 2 256" xfId="54976" xr:uid="{E1162ED7-442B-46BD-A99D-F62FE1392D11}"/>
    <cellStyle name="60% - uthevingsfarge 2 256 2" xfId="54977" xr:uid="{696A8C07-19C3-4580-A9B7-DC4DCD9B08BD}"/>
    <cellStyle name="60% - uthevingsfarge 2 256_EK rapporter alle flows" xfId="54978" xr:uid="{5E2FD811-7EFC-432C-B166-3EEA0A3B3097}"/>
    <cellStyle name="60% - uthevingsfarge 2 257" xfId="54979" xr:uid="{CF4CDD01-CDFA-420A-8120-E13B77A95878}"/>
    <cellStyle name="60% - uthevingsfarge 2 257 2" xfId="54980" xr:uid="{F5C96C9C-2822-4374-B155-36D1CC754B1B}"/>
    <cellStyle name="60% - uthevingsfarge 2 257_EK rapporter alle flows" xfId="54981" xr:uid="{D6A4A661-9CB4-4041-9204-B857CAF26933}"/>
    <cellStyle name="60% - uthevingsfarge 2 258" xfId="54982" xr:uid="{1D12AE4D-0A95-4C1C-AB3E-84AE9C72C7ED}"/>
    <cellStyle name="60% - uthevingsfarge 2 258 2" xfId="54983" xr:uid="{751CB889-D831-4BBA-96F6-3D59A6E7D5FE}"/>
    <cellStyle name="60% - uthevingsfarge 2 258_EK rapporter alle flows" xfId="54984" xr:uid="{681D7A43-CDB8-47E5-AA41-2574A44E2E3F}"/>
    <cellStyle name="60% - uthevingsfarge 2 259" xfId="54985" xr:uid="{1D0BC921-16E4-4D02-B808-5C8C6E5A2D58}"/>
    <cellStyle name="60% - uthevingsfarge 2 259 2" xfId="54986" xr:uid="{5AC2C5D1-BCED-45AF-8892-7B162DB7E320}"/>
    <cellStyle name="60% - uthevingsfarge 2 259_EK rapporter alle flows" xfId="54987" xr:uid="{67F4382F-5688-4658-985F-31CE78792B65}"/>
    <cellStyle name="60% - uthevingsfarge 2 26" xfId="54988" xr:uid="{9D86007D-FB1D-47A7-B22F-E5C42A5A6E71}"/>
    <cellStyle name="60% - uthevingsfarge 2 26 2" xfId="54989" xr:uid="{C347F7A0-80AC-40BA-BC09-0931CA1134DD}"/>
    <cellStyle name="60% - uthevingsfarge 2 26_EK rapporter alle flows" xfId="54990" xr:uid="{1DD1728B-66AD-41BE-8C48-B230ADD9636A}"/>
    <cellStyle name="60% - uthevingsfarge 2 260" xfId="54991" xr:uid="{6D831A89-E684-4354-8CC7-78B59159921B}"/>
    <cellStyle name="60% - uthevingsfarge 2 260 2" xfId="54992" xr:uid="{A072DA02-7050-49EE-9048-2A204D0AD892}"/>
    <cellStyle name="60% - uthevingsfarge 2 260_EK rapporter alle flows" xfId="54993" xr:uid="{FB08EC88-6BA8-49D7-A6CC-D41344AF0881}"/>
    <cellStyle name="60% - uthevingsfarge 2 261" xfId="54994" xr:uid="{F0300EE3-865B-427B-8DC0-D9EFDC6A2F50}"/>
    <cellStyle name="60% - uthevingsfarge 2 261 2" xfId="54995" xr:uid="{F6A6B9DE-5115-4F7F-A364-924822CF35BF}"/>
    <cellStyle name="60% - uthevingsfarge 2 261_EK rapporter alle flows" xfId="54996" xr:uid="{B5D01FB1-6F85-4EA2-8AC0-3700500B3982}"/>
    <cellStyle name="60% - uthevingsfarge 2 262" xfId="54997" xr:uid="{E291C325-1C6F-4CBE-824D-7AC475FA8C3D}"/>
    <cellStyle name="60% - uthevingsfarge 2 262 2" xfId="54998" xr:uid="{77C7F374-C04C-4EAB-AC4E-6DE29BD05E96}"/>
    <cellStyle name="60% - uthevingsfarge 2 262_EK rapporter alle flows" xfId="54999" xr:uid="{89CFD734-4669-4DF5-B4B4-C59FD43D2430}"/>
    <cellStyle name="60% - uthevingsfarge 2 263" xfId="55000" xr:uid="{B94B5A39-E6C1-4FB6-9439-1EB43516211D}"/>
    <cellStyle name="60% - uthevingsfarge 2 263 2" xfId="55001" xr:uid="{FCE5C869-C462-4DCC-A104-7933B8E553A8}"/>
    <cellStyle name="60% - uthevingsfarge 2 263_EK rapporter alle flows" xfId="55002" xr:uid="{4CC9D163-48DA-42C0-AD60-985236256407}"/>
    <cellStyle name="60% - uthevingsfarge 2 264" xfId="55003" xr:uid="{EAF815D5-F3F1-45D5-ACC4-8C033DCC313C}"/>
    <cellStyle name="60% - uthevingsfarge 2 264 2" xfId="55004" xr:uid="{45DBFE12-81C7-4C96-BA7D-765E5D414AB6}"/>
    <cellStyle name="60% - uthevingsfarge 2 264_EK rapporter alle flows" xfId="55005" xr:uid="{F4D71D74-DC66-4462-9440-361166B9DB46}"/>
    <cellStyle name="60% - uthevingsfarge 2 265" xfId="55006" xr:uid="{03E32D29-51FF-487C-B78E-9F16C7202EE8}"/>
    <cellStyle name="60% - uthevingsfarge 2 265 2" xfId="55007" xr:uid="{4E84E999-EA11-4448-9A5B-66ED0AD5FD69}"/>
    <cellStyle name="60% - uthevingsfarge 2 265_EK rapporter alle flows" xfId="55008" xr:uid="{0860C58F-FE16-43B0-9C19-C81F44EFF1E6}"/>
    <cellStyle name="60% - uthevingsfarge 2 266" xfId="55009" xr:uid="{28EA9FEC-F850-4541-AC4E-9BD0832D68FC}"/>
    <cellStyle name="60% - uthevingsfarge 2 266 2" xfId="55010" xr:uid="{535F4F73-7397-4019-A9F2-5D6A51FF3FD0}"/>
    <cellStyle name="60% - uthevingsfarge 2 266_EK rapporter alle flows" xfId="55011" xr:uid="{6DD7886A-5673-4716-AF8C-1C553947C685}"/>
    <cellStyle name="60% - uthevingsfarge 2 267" xfId="55012" xr:uid="{19D43021-E419-47A6-A7B6-6E0D0E18BE67}"/>
    <cellStyle name="60% - uthevingsfarge 2 267 2" xfId="55013" xr:uid="{AC4B1BCD-129B-41A5-BC16-51F1453C8BFB}"/>
    <cellStyle name="60% - uthevingsfarge 2 267_EK rapporter alle flows" xfId="55014" xr:uid="{FE38571D-8B2E-4651-922F-CADE7F9D01BC}"/>
    <cellStyle name="60% - uthevingsfarge 2 268" xfId="55015" xr:uid="{00F6DD11-22A5-4651-AC38-B2AD5B7CE109}"/>
    <cellStyle name="60% - uthevingsfarge 2 268 2" xfId="55016" xr:uid="{2B5051D4-5E39-4060-9755-E9E783E39783}"/>
    <cellStyle name="60% - uthevingsfarge 2 268_EK rapporter alle flows" xfId="55017" xr:uid="{D663A504-6132-4113-8F11-10EFA6CB2D6E}"/>
    <cellStyle name="60% - uthevingsfarge 2 269" xfId="55018" xr:uid="{9CEA2B9B-0400-43D9-B5E3-883A64B2E279}"/>
    <cellStyle name="60% - uthevingsfarge 2 269 2" xfId="55019" xr:uid="{CE94E518-5B7D-4029-AC84-8B450B99E76A}"/>
    <cellStyle name="60% - uthevingsfarge 2 269_EK rapporter alle flows" xfId="55020" xr:uid="{BF3079C5-784F-490F-BE81-9EB74707743C}"/>
    <cellStyle name="60% - uthevingsfarge 2 27" xfId="55021" xr:uid="{17A69C14-AF4F-4CE7-948A-74CB9BA7FC8F}"/>
    <cellStyle name="60% - uthevingsfarge 2 27 2" xfId="55022" xr:uid="{2DB79F24-D781-4751-8F96-5C15B03B4085}"/>
    <cellStyle name="60% - uthevingsfarge 2 27_EK rapporter alle flows" xfId="55023" xr:uid="{7DD265C8-28D5-45C7-9754-137270503531}"/>
    <cellStyle name="60% - uthevingsfarge 2 270" xfId="55024" xr:uid="{C15D7965-21D2-4CF0-A575-4228059731B6}"/>
    <cellStyle name="60% - uthevingsfarge 2 270 2" xfId="55025" xr:uid="{337FD88D-7F7F-4599-9357-93CB7E182CC8}"/>
    <cellStyle name="60% - uthevingsfarge 2 270_EK rapporter alle flows" xfId="55026" xr:uid="{7092F9C4-CC56-4D3D-9B8C-EA3FD52EF2B3}"/>
    <cellStyle name="60% - uthevingsfarge 2 271" xfId="55027" xr:uid="{15477EB9-9EC5-41A0-934C-4A60EBD92A38}"/>
    <cellStyle name="60% - uthevingsfarge 2 271 2" xfId="55028" xr:uid="{99B04AA0-9099-4166-88FA-D0222E151EA6}"/>
    <cellStyle name="60% - uthevingsfarge 2 271_EK rapporter alle flows" xfId="55029" xr:uid="{A37780EB-F994-4818-A423-8A764961C5A7}"/>
    <cellStyle name="60% - uthevingsfarge 2 272" xfId="55030" xr:uid="{CB53FB8B-8697-4F50-A363-A383594DCC4C}"/>
    <cellStyle name="60% - uthevingsfarge 2 272 2" xfId="55031" xr:uid="{1307A317-F926-45B8-A6C1-428826D55A4D}"/>
    <cellStyle name="60% - uthevingsfarge 2 272_EK rapporter alle flows" xfId="55032" xr:uid="{482E9316-7CA0-405E-8648-01FF85F91E57}"/>
    <cellStyle name="60% - uthevingsfarge 2 273" xfId="55033" xr:uid="{99F85107-36D3-4FD3-99F2-07CF6F9E030A}"/>
    <cellStyle name="60% - uthevingsfarge 2 273 2" xfId="55034" xr:uid="{CDECB5E6-B20B-46B5-86F7-DA4843A266A7}"/>
    <cellStyle name="60% - uthevingsfarge 2 273_EK rapporter alle flows" xfId="55035" xr:uid="{95A77A02-0022-4AD6-B366-03C660091F19}"/>
    <cellStyle name="60% - uthevingsfarge 2 274" xfId="55036" xr:uid="{7FE1F8C2-810A-47C8-9711-E47B8630163F}"/>
    <cellStyle name="60% - uthevingsfarge 2 274 2" xfId="55037" xr:uid="{28A7B93A-164D-4F3E-AD17-26CA8D35550F}"/>
    <cellStyle name="60% - uthevingsfarge 2 274_EK rapporter alle flows" xfId="55038" xr:uid="{D691512F-2B99-4008-A99A-73C9D9C10F30}"/>
    <cellStyle name="60% - uthevingsfarge 2 275" xfId="55039" xr:uid="{1CA83AE5-67D8-431E-925F-1F49AAC7C113}"/>
    <cellStyle name="60% - uthevingsfarge 2 275 2" xfId="55040" xr:uid="{42C3E384-5E93-452C-84D3-6F631EE58E16}"/>
    <cellStyle name="60% - uthevingsfarge 2 275_EK rapporter alle flows" xfId="55041" xr:uid="{19D1D6E8-BD05-4C5E-8267-A539C55B5C7E}"/>
    <cellStyle name="60% - uthevingsfarge 2 276" xfId="55042" xr:uid="{1FB12203-449F-479D-8CBF-1F35C5159FF8}"/>
    <cellStyle name="60% - uthevingsfarge 2 276 2" xfId="55043" xr:uid="{E8D635B2-6DC7-4DC3-8934-04E90C2D4EC1}"/>
    <cellStyle name="60% - uthevingsfarge 2 276_EK rapporter alle flows" xfId="55044" xr:uid="{845A6F8C-0E6F-4E4D-9FE1-CECBF2F824BA}"/>
    <cellStyle name="60% - uthevingsfarge 2 277" xfId="55045" xr:uid="{9B63C3BB-800D-4489-A57A-2EBD10A88A16}"/>
    <cellStyle name="60% - uthevingsfarge 2 277 2" xfId="55046" xr:uid="{49306C88-40FA-4B31-9F39-6A577D5D3835}"/>
    <cellStyle name="60% - uthevingsfarge 2 277_EK rapporter alle flows" xfId="55047" xr:uid="{5DDE2569-4817-4946-A7AE-704F7A4E9422}"/>
    <cellStyle name="60% - uthevingsfarge 2 278" xfId="55048" xr:uid="{C62424E9-8384-4CEF-86E4-24DA268E30D1}"/>
    <cellStyle name="60% - uthevingsfarge 2 278 2" xfId="55049" xr:uid="{4F142122-8FDF-4479-9D60-608F096B1869}"/>
    <cellStyle name="60% - uthevingsfarge 2 278_EK rapporter alle flows" xfId="55050" xr:uid="{1724416A-6233-4941-A2B0-18BCB1548CC2}"/>
    <cellStyle name="60% - uthevingsfarge 2 279" xfId="55051" xr:uid="{8E920976-2D77-411E-A895-B8624B2B716D}"/>
    <cellStyle name="60% - uthevingsfarge 2 279 2" xfId="55052" xr:uid="{D3953279-BCC3-45F9-A0E1-684C90311D4F}"/>
    <cellStyle name="60% - uthevingsfarge 2 279_EK rapporter alle flows" xfId="55053" xr:uid="{04D784EA-5AC0-41CB-8EA2-138B1B168912}"/>
    <cellStyle name="60% - uthevingsfarge 2 28" xfId="55054" xr:uid="{8E745C77-8D74-474D-AB97-90AB840DD8D0}"/>
    <cellStyle name="60% - uthevingsfarge 2 28 2" xfId="55055" xr:uid="{B1439C1A-9AE2-4893-9227-ADA940BCBCD6}"/>
    <cellStyle name="60% - uthevingsfarge 2 28_EK rapporter alle flows" xfId="55056" xr:uid="{ED23CE62-4ECA-4186-87AF-C4FCD68C5032}"/>
    <cellStyle name="60% - uthevingsfarge 2 280" xfId="55057" xr:uid="{B83FF3F3-4AE2-42B4-988C-46D3C6DA1B2E}"/>
    <cellStyle name="60% - uthevingsfarge 2 280 2" xfId="55058" xr:uid="{B0D4FCAD-B601-4340-A2C6-369C96F5E83E}"/>
    <cellStyle name="60% - uthevingsfarge 2 280_EK rapporter alle flows" xfId="55059" xr:uid="{4E8748AD-2252-4F32-A3D0-DC70ECBC20BD}"/>
    <cellStyle name="60% - uthevingsfarge 2 281" xfId="55060" xr:uid="{50A5CE8B-BBE0-48DF-911B-C65861CD3053}"/>
    <cellStyle name="60% - uthevingsfarge 2 281 2" xfId="55061" xr:uid="{7D465112-067C-4A96-832E-C8CA1FFC146A}"/>
    <cellStyle name="60% - uthevingsfarge 2 281_EK rapporter alle flows" xfId="55062" xr:uid="{FB665325-533F-447F-B543-08886146A64D}"/>
    <cellStyle name="60% - uthevingsfarge 2 282" xfId="55063" xr:uid="{427C2029-C19B-4541-8416-A9CF2EB82A34}"/>
    <cellStyle name="60% - uthevingsfarge 2 282 2" xfId="55064" xr:uid="{E24B9328-D258-48E4-9BE9-4202DB5C554C}"/>
    <cellStyle name="60% - uthevingsfarge 2 282_EK rapporter alle flows" xfId="55065" xr:uid="{D79CE946-3E45-4A7F-9FBC-9B9168DD75FB}"/>
    <cellStyle name="60% - uthevingsfarge 2 283" xfId="55066" xr:uid="{12517603-4766-43C2-B380-FB1BC373EC11}"/>
    <cellStyle name="60% - uthevingsfarge 2 283 2" xfId="55067" xr:uid="{2E759365-31EC-4447-826E-7BEE0B7D713E}"/>
    <cellStyle name="60% - uthevingsfarge 2 283_EK rapporter alle flows" xfId="55068" xr:uid="{B9C4E025-E874-412F-B967-E77B46A35B73}"/>
    <cellStyle name="60% - uthevingsfarge 2 284" xfId="55069" xr:uid="{EE05A72F-4754-4A09-86B8-25B8BA3A6743}"/>
    <cellStyle name="60% - uthevingsfarge 2 284 2" xfId="55070" xr:uid="{669F05AB-D5F7-4383-B3EA-7D2FD3A063D6}"/>
    <cellStyle name="60% - uthevingsfarge 2 284_EK rapporter alle flows" xfId="55071" xr:uid="{B5CF10A2-DB35-4015-BDD8-E2FF2177449C}"/>
    <cellStyle name="60% - uthevingsfarge 2 285" xfId="55072" xr:uid="{C4D6FA3D-AD19-4D81-86ED-4A2DAB5473E2}"/>
    <cellStyle name="60% - uthevingsfarge 2 285 2" xfId="55073" xr:uid="{44C4C0BD-0BEE-4EAC-827B-E1CDB9FBE87C}"/>
    <cellStyle name="60% - uthevingsfarge 2 285_EK rapporter alle flows" xfId="55074" xr:uid="{62BD6176-E240-4B4A-A3D7-95430B38BADC}"/>
    <cellStyle name="60% - uthevingsfarge 2 286" xfId="55075" xr:uid="{900C9DAE-54F4-42E0-917F-F63E786104A8}"/>
    <cellStyle name="60% - uthevingsfarge 2 286 2" xfId="55076" xr:uid="{C3CA7629-3AAB-4B84-8195-2DEAD80AB2DE}"/>
    <cellStyle name="60% - uthevingsfarge 2 286_EK rapporter alle flows" xfId="55077" xr:uid="{5D9A8313-BF73-4D3E-A20D-7F5EBDFE563C}"/>
    <cellStyle name="60% - uthevingsfarge 2 287" xfId="55078" xr:uid="{AE671D29-4EB9-45E1-AAF0-00B36C395E41}"/>
    <cellStyle name="60% - uthevingsfarge 2 287 2" xfId="55079" xr:uid="{74A73B5A-7E7C-4CE3-A6C8-3699CEA0A875}"/>
    <cellStyle name="60% - uthevingsfarge 2 287_EK rapporter alle flows" xfId="55080" xr:uid="{A4BEBD6E-EE8B-48F4-94FA-1E916191DD53}"/>
    <cellStyle name="60% - uthevingsfarge 2 288" xfId="55081" xr:uid="{254D80E7-EFF8-4CD2-B97E-E725E3DD5C2E}"/>
    <cellStyle name="60% - uthevingsfarge 2 288 2" xfId="55082" xr:uid="{DFC5E68C-4812-4CB4-B17B-3FE259B269F7}"/>
    <cellStyle name="60% - uthevingsfarge 2 288_EK rapporter alle flows" xfId="55083" xr:uid="{6A61BF3C-DCAD-4850-B0F6-FCFFB01D35FD}"/>
    <cellStyle name="60% - uthevingsfarge 2 289" xfId="55084" xr:uid="{5E0A0F4C-E7BD-4DB9-B88C-C22E652DBDFC}"/>
    <cellStyle name="60% - uthevingsfarge 2 289 2" xfId="55085" xr:uid="{82696D0C-7DCA-434D-ADD3-7DC4F427399D}"/>
    <cellStyle name="60% - uthevingsfarge 2 289_EK rapporter alle flows" xfId="55086" xr:uid="{17E09C75-CC8A-42D1-B3C8-B098481BFD76}"/>
    <cellStyle name="60% - uthevingsfarge 2 29" xfId="55087" xr:uid="{D84F4B6B-B154-40E4-AC36-037EFA2F98BB}"/>
    <cellStyle name="60% - uthevingsfarge 2 29 2" xfId="55088" xr:uid="{CF323430-EAA0-467A-A030-FF24A90DDE29}"/>
    <cellStyle name="60% - uthevingsfarge 2 29_EK rapporter alle flows" xfId="55089" xr:uid="{A245B131-F4D2-40E0-9AD1-F157BFBE2910}"/>
    <cellStyle name="60% - uthevingsfarge 2 290" xfId="55090" xr:uid="{E689FFA2-34E2-491C-A6F7-1BC32D0DF82F}"/>
    <cellStyle name="60% - uthevingsfarge 2 290 2" xfId="55091" xr:uid="{4954FF8F-E8C9-447A-AF69-D0996DD36F61}"/>
    <cellStyle name="60% - uthevingsfarge 2 290_EK rapporter alle flows" xfId="55092" xr:uid="{E5AA05C6-7A49-4741-9638-138DDEDBDF19}"/>
    <cellStyle name="60% - uthevingsfarge 2 291" xfId="55093" xr:uid="{DDDB6718-57C6-48D9-87D7-7F738962FCCD}"/>
    <cellStyle name="60% - uthevingsfarge 2 291 2" xfId="55094" xr:uid="{AED43DF5-66E4-4D1A-AD90-C6D1AB0C915C}"/>
    <cellStyle name="60% - uthevingsfarge 2 291_EK rapporter alle flows" xfId="55095" xr:uid="{A51A9991-3265-45BC-8A13-7C245839114C}"/>
    <cellStyle name="60% - uthevingsfarge 2 292" xfId="55096" xr:uid="{0FD24A46-F33E-4BA5-A461-06DAC7338B6A}"/>
    <cellStyle name="60% - uthevingsfarge 2 292 2" xfId="55097" xr:uid="{9D9BABA8-F095-44D4-B8D2-815A340DA755}"/>
    <cellStyle name="60% - uthevingsfarge 2 292_EK rapporter alle flows" xfId="55098" xr:uid="{0AEDC7E0-2230-44BA-A834-9C5A04BB4BB2}"/>
    <cellStyle name="60% - uthevingsfarge 2 293" xfId="55099" xr:uid="{D0133902-1474-482A-9314-C45177DB1BD0}"/>
    <cellStyle name="60% - uthevingsfarge 2 293 2" xfId="55100" xr:uid="{8844C13E-4471-432D-A9AE-69753C9CBE33}"/>
    <cellStyle name="60% - uthevingsfarge 2 293_EK rapporter alle flows" xfId="55101" xr:uid="{57D31FD4-6B3C-4F70-BFEA-CEF5FCC500E0}"/>
    <cellStyle name="60% - uthevingsfarge 2 294" xfId="55102" xr:uid="{199582A8-DA6E-466D-A2DE-34E8A9224CC4}"/>
    <cellStyle name="60% - uthevingsfarge 2 294 2" xfId="55103" xr:uid="{8D652548-08EC-4082-80EC-56F0916C82F9}"/>
    <cellStyle name="60% - uthevingsfarge 2 294_EK rapporter alle flows" xfId="55104" xr:uid="{A3E09DF9-7F3E-4506-B0D2-9A14BBCC5D2E}"/>
    <cellStyle name="60% - uthevingsfarge 2 295" xfId="55105" xr:uid="{B97E976D-D50A-40F7-A365-D61C8FF62A85}"/>
    <cellStyle name="60% - uthevingsfarge 2 295 2" xfId="55106" xr:uid="{762B4795-0E6F-4A3A-87C7-EBF3E0CAC757}"/>
    <cellStyle name="60% - uthevingsfarge 2 295_EK rapporter alle flows" xfId="55107" xr:uid="{F04E69B9-9CB1-4E9F-9C57-DB0AD9E7C110}"/>
    <cellStyle name="60% - uthevingsfarge 2 296" xfId="55108" xr:uid="{66A5D6D2-CFE5-4717-B2E7-41E99800FEE2}"/>
    <cellStyle name="60% - uthevingsfarge 2 296 2" xfId="55109" xr:uid="{3A326E2E-3331-437B-8632-16A71972CCA7}"/>
    <cellStyle name="60% - uthevingsfarge 2 296_EK rapporter alle flows" xfId="55110" xr:uid="{F048E3CE-C642-4128-ADA7-A15D3662BD67}"/>
    <cellStyle name="60% - uthevingsfarge 2 297" xfId="55111" xr:uid="{B28C3E74-EAA3-4C9B-B8F6-4C50CA9F558C}"/>
    <cellStyle name="60% - uthevingsfarge 2 297 2" xfId="55112" xr:uid="{C9C246E6-6CB6-4997-ABC5-429661902649}"/>
    <cellStyle name="60% - uthevingsfarge 2 297_EK rapporter alle flows" xfId="55113" xr:uid="{B0A65AE4-5D11-41E9-A743-FC8B86354745}"/>
    <cellStyle name="60% - uthevingsfarge 2 298" xfId="55114" xr:uid="{C4C0E227-5F8C-4D87-9880-8D0F4A7CEBC2}"/>
    <cellStyle name="60% - uthevingsfarge 2 298 2" xfId="55115" xr:uid="{A5590C34-CEF0-4EA6-8A0D-227009A69C62}"/>
    <cellStyle name="60% - uthevingsfarge 2 298_EK rapporter alle flows" xfId="55116" xr:uid="{7F351F4E-1A20-4BE2-80C2-627FCCAAAF5A}"/>
    <cellStyle name="60% - uthevingsfarge 2 299" xfId="55117" xr:uid="{4CED5A7B-6983-48A9-9088-D54B1A4AE5BC}"/>
    <cellStyle name="60% - uthevingsfarge 2 299 2" xfId="55118" xr:uid="{24313210-879F-4507-95D9-5FF112F35BBC}"/>
    <cellStyle name="60% - uthevingsfarge 2 299_EK rapporter alle flows" xfId="55119" xr:uid="{2EA3ADC6-E2AA-413D-BD00-5403CE9AE609}"/>
    <cellStyle name="60% - uthevingsfarge 2 3" xfId="6163" xr:uid="{C9FB8F7A-1599-43D9-91CB-919945332831}"/>
    <cellStyle name="60% - uthevingsfarge 2 3 2" xfId="21383" xr:uid="{1BA1E8FA-F916-46E3-8A2A-4D7E578E6D22}"/>
    <cellStyle name="60% - uthevingsfarge 2 3 3" xfId="21384" xr:uid="{A4AF19E7-185A-499B-BE10-EBF60C5DDB2E}"/>
    <cellStyle name="60% - uthevingsfarge 2 3_AVA DVA EL" xfId="21385" xr:uid="{11104BE7-F1C2-42CF-8AA9-21FFD41D5CB4}"/>
    <cellStyle name="60% - uthevingsfarge 2 30" xfId="55120" xr:uid="{F975B8BB-DF24-4550-A408-218C00CB2ABF}"/>
    <cellStyle name="60% - uthevingsfarge 2 30 2" xfId="55121" xr:uid="{791B9261-FA24-48AC-88B7-86D29402E214}"/>
    <cellStyle name="60% - uthevingsfarge 2 30_EK rapporter alle flows" xfId="55122" xr:uid="{B4731808-AD99-4E6E-A6BF-6D1A1F20E14D}"/>
    <cellStyle name="60% - uthevingsfarge 2 300" xfId="55123" xr:uid="{829301A7-E1B5-4A2F-814E-DEF351A7A506}"/>
    <cellStyle name="60% - uthevingsfarge 2 300 2" xfId="55124" xr:uid="{FCF778D2-DC34-4993-AB70-CE45DDEAFE95}"/>
    <cellStyle name="60% - uthevingsfarge 2 300_EK rapporter alle flows" xfId="55125" xr:uid="{4B96A054-FF3A-44BB-B2B5-003C2E81C427}"/>
    <cellStyle name="60% - uthevingsfarge 2 301" xfId="55126" xr:uid="{27202D2D-9651-4A69-9B01-101E020ED406}"/>
    <cellStyle name="60% - uthevingsfarge 2 301 2" xfId="55127" xr:uid="{56BB9C18-7A41-4CE7-974A-DC4A3BD61C19}"/>
    <cellStyle name="60% - uthevingsfarge 2 301_EK rapporter alle flows" xfId="55128" xr:uid="{429D2038-BFEE-4C1E-B449-F9A330DF283C}"/>
    <cellStyle name="60% - uthevingsfarge 2 302" xfId="55129" xr:uid="{F1120B4A-A056-4059-952C-FB69673A5BC0}"/>
    <cellStyle name="60% - uthevingsfarge 2 302 2" xfId="55130" xr:uid="{8DE54EEA-B0AD-43D4-8C8A-B2D6CE692F91}"/>
    <cellStyle name="60% - uthevingsfarge 2 302_EK rapporter alle flows" xfId="55131" xr:uid="{A81680CD-A165-4EB4-A327-20493C923058}"/>
    <cellStyle name="60% - uthevingsfarge 2 303" xfId="55132" xr:uid="{196C49E3-F2A6-4AB0-BCAF-69B339E62522}"/>
    <cellStyle name="60% - uthevingsfarge 2 303 2" xfId="55133" xr:uid="{8035C12F-767C-40FC-9A84-735078C16A04}"/>
    <cellStyle name="60% - uthevingsfarge 2 303_EK rapporter alle flows" xfId="55134" xr:uid="{2167B098-EF24-468A-8B88-5E41288B5F8F}"/>
    <cellStyle name="60% - uthevingsfarge 2 304" xfId="55135" xr:uid="{19BED751-F670-479F-8434-051264B3442B}"/>
    <cellStyle name="60% - uthevingsfarge 2 304 2" xfId="55136" xr:uid="{D69C99EC-13E0-42E9-A970-AF347C51666F}"/>
    <cellStyle name="60% - uthevingsfarge 2 304_EK rapporter alle flows" xfId="55137" xr:uid="{48D3E721-F4B7-4609-9A27-D5ED211CB75B}"/>
    <cellStyle name="60% - uthevingsfarge 2 305" xfId="55138" xr:uid="{7156E407-ACD1-40E2-A0B8-002E6DF85C63}"/>
    <cellStyle name="60% - uthevingsfarge 2 305 2" xfId="55139" xr:uid="{4F71BDFB-5A94-4967-877E-7CB18F253B20}"/>
    <cellStyle name="60% - uthevingsfarge 2 305_EK rapporter alle flows" xfId="55140" xr:uid="{A796B4E8-6D31-436C-903B-C0A74E26311D}"/>
    <cellStyle name="60% - uthevingsfarge 2 306" xfId="55141" xr:uid="{D93E4D16-B1E0-49E9-A25F-8328A3501DB0}"/>
    <cellStyle name="60% - uthevingsfarge 2 306 2" xfId="55142" xr:uid="{78CD1C82-03FB-4E74-8BD9-5C894A820709}"/>
    <cellStyle name="60% - uthevingsfarge 2 306_EK rapporter alle flows" xfId="55143" xr:uid="{C97DEDF0-94E3-4EAB-9465-F497CAD5B5D2}"/>
    <cellStyle name="60% - uthevingsfarge 2 307" xfId="55144" xr:uid="{37A4C5B2-A7AF-4D2C-A202-DFF7A5332A37}"/>
    <cellStyle name="60% - uthevingsfarge 2 307 2" xfId="55145" xr:uid="{76D099F8-4825-40D5-8967-5A60D60F3B9C}"/>
    <cellStyle name="60% - uthevingsfarge 2 307_EK rapporter alle flows" xfId="55146" xr:uid="{C54CF441-4497-4B49-BC10-667AEA2806BF}"/>
    <cellStyle name="60% - uthevingsfarge 2 308" xfId="55147" xr:uid="{5C871CB8-9F92-4AFE-8526-5B768400299A}"/>
    <cellStyle name="60% - uthevingsfarge 2 308 2" xfId="55148" xr:uid="{AED06BF9-447C-49D1-A95A-23C7CE0FBCE8}"/>
    <cellStyle name="60% - uthevingsfarge 2 308_EK rapporter alle flows" xfId="55149" xr:uid="{599446F6-4587-4599-BA1D-B13FF292CADC}"/>
    <cellStyle name="60% - uthevingsfarge 2 309" xfId="55150" xr:uid="{FA93E353-7752-42B3-816B-E805CB06F539}"/>
    <cellStyle name="60% - uthevingsfarge 2 309 2" xfId="55151" xr:uid="{16D9778B-465C-485D-8695-A327F34CA2D7}"/>
    <cellStyle name="60% - uthevingsfarge 2 309_EK rapporter alle flows" xfId="55152" xr:uid="{134C20F0-59CB-4370-88CB-02EF5F033A3D}"/>
    <cellStyle name="60% - uthevingsfarge 2 31" xfId="55153" xr:uid="{45CB0981-510B-4B4B-B066-0D15236F1CD4}"/>
    <cellStyle name="60% - uthevingsfarge 2 31 2" xfId="55154" xr:uid="{99493D3A-0DE2-4467-A5C6-6D22DB721ECA}"/>
    <cellStyle name="60% - uthevingsfarge 2 31_EK rapporter alle flows" xfId="55155" xr:uid="{9CE65A73-CEF4-4B8B-8DF7-DA4E0C36F247}"/>
    <cellStyle name="60% - uthevingsfarge 2 310" xfId="55156" xr:uid="{505AE656-8FF7-403A-A123-D5F79F02E96A}"/>
    <cellStyle name="60% - uthevingsfarge 2 310 2" xfId="55157" xr:uid="{6AB990F5-3410-4CDB-A4BA-C3C3153A78C0}"/>
    <cellStyle name="60% - uthevingsfarge 2 310_EK rapporter alle flows" xfId="55158" xr:uid="{3F99FEE3-BB68-4579-AAFE-D3FEEB036C8B}"/>
    <cellStyle name="60% - uthevingsfarge 2 311" xfId="55159" xr:uid="{6D6A99E6-C384-446D-B2C2-15869744FFE3}"/>
    <cellStyle name="60% - uthevingsfarge 2 311 2" xfId="55160" xr:uid="{5F37805D-4E77-481A-AEB3-36B4D338ADA3}"/>
    <cellStyle name="60% - uthevingsfarge 2 311_EK rapporter alle flows" xfId="55161" xr:uid="{DFB1AFB8-BEC7-4718-AE43-656C7E7123F3}"/>
    <cellStyle name="60% - uthevingsfarge 2 312" xfId="55162" xr:uid="{83096AC2-E4A1-4DB3-983F-A913EFB8E738}"/>
    <cellStyle name="60% - uthevingsfarge 2 312 2" xfId="55163" xr:uid="{2C45C928-EC0A-4571-B5AD-24C36A5F4FA5}"/>
    <cellStyle name="60% - uthevingsfarge 2 312_EK rapporter alle flows" xfId="55164" xr:uid="{36BC16D5-36E7-4E6E-8F33-9FF4C13B0076}"/>
    <cellStyle name="60% - uthevingsfarge 2 313" xfId="55165" xr:uid="{63BBDC3C-7D12-42D8-81A6-826692F5C1D2}"/>
    <cellStyle name="60% - uthevingsfarge 2 313 2" xfId="55166" xr:uid="{086118A5-467C-400B-980D-5674AD56E959}"/>
    <cellStyle name="60% - uthevingsfarge 2 313_EK rapporter alle flows" xfId="55167" xr:uid="{54D5EFA5-B1E8-4F09-88DA-D7669E042135}"/>
    <cellStyle name="60% - uthevingsfarge 2 314" xfId="55168" xr:uid="{FB834489-3ACD-4248-B71C-BDB27A21D338}"/>
    <cellStyle name="60% - uthevingsfarge 2 314 2" xfId="55169" xr:uid="{78A039E8-692A-4F12-BC09-A27B9111640B}"/>
    <cellStyle name="60% - uthevingsfarge 2 314_EK rapporter alle flows" xfId="55170" xr:uid="{8C7AB576-1903-4580-8707-5FDF79AB7CD4}"/>
    <cellStyle name="60% - uthevingsfarge 2 315" xfId="55171" xr:uid="{30FF3D50-99FE-4CFB-BD0B-5E709144B3B8}"/>
    <cellStyle name="60% - uthevingsfarge 2 315 2" xfId="55172" xr:uid="{6603039C-A9BC-4903-9E1F-BBDF0161D39C}"/>
    <cellStyle name="60% - uthevingsfarge 2 315_EK rapporter alle flows" xfId="55173" xr:uid="{8696DB58-7A82-4F4C-9C0F-56609BC780DA}"/>
    <cellStyle name="60% - uthevingsfarge 2 316" xfId="55174" xr:uid="{062D7F36-39E7-4023-8487-29C9C2CF6E71}"/>
    <cellStyle name="60% - uthevingsfarge 2 316 2" xfId="55175" xr:uid="{E49D7955-4080-4C8E-B4B9-B778C4215DF1}"/>
    <cellStyle name="60% - uthevingsfarge 2 316_EK rapporter alle flows" xfId="55176" xr:uid="{A72A690B-2C80-4DFF-B529-6DF44F8D5A98}"/>
    <cellStyle name="60% - uthevingsfarge 2 317" xfId="55177" xr:uid="{ED332BDE-AC1F-4FCA-924F-B06FD48199CF}"/>
    <cellStyle name="60% - uthevingsfarge 2 317 2" xfId="55178" xr:uid="{36B81ADF-CB4F-413D-873E-93FE2879C839}"/>
    <cellStyle name="60% - uthevingsfarge 2 317_EK rapporter alle flows" xfId="55179" xr:uid="{CD942AB2-805F-4121-93E2-502DA9A30230}"/>
    <cellStyle name="60% - uthevingsfarge 2 318" xfId="55180" xr:uid="{25BA47E0-B0A3-41B5-9F2E-AF3D68054210}"/>
    <cellStyle name="60% - uthevingsfarge 2 318 2" xfId="55181" xr:uid="{94AF546D-9DF6-4350-8E2C-35DB2FE3D76F}"/>
    <cellStyle name="60% - uthevingsfarge 2 318_EK rapporter alle flows" xfId="55182" xr:uid="{6D45E3C7-9E7F-4791-B414-BE6EFFF833D8}"/>
    <cellStyle name="60% - uthevingsfarge 2 319" xfId="55183" xr:uid="{0D4F274F-6BBF-4D87-AED3-19FB47285C00}"/>
    <cellStyle name="60% - uthevingsfarge 2 319 2" xfId="55184" xr:uid="{3C5D88FD-0A1F-45A7-BE2D-64410133E9C6}"/>
    <cellStyle name="60% - uthevingsfarge 2 319_EK rapporter alle flows" xfId="55185" xr:uid="{E4E1AAC6-FC40-4DC8-B516-579571283B09}"/>
    <cellStyle name="60% - uthevingsfarge 2 32" xfId="55186" xr:uid="{9ECF705B-5529-47BE-A97E-077F312BC01C}"/>
    <cellStyle name="60% - uthevingsfarge 2 32 2" xfId="55187" xr:uid="{2A213FCB-6D8A-40AA-B8AE-29D37BF4F579}"/>
    <cellStyle name="60% - uthevingsfarge 2 32_EK rapporter alle flows" xfId="55188" xr:uid="{11B9B1C2-A487-45D1-AA3E-6C42284495C4}"/>
    <cellStyle name="60% - uthevingsfarge 2 320" xfId="55189" xr:uid="{0D6650BC-F893-40D3-9037-D5CD35740EF6}"/>
    <cellStyle name="60% - uthevingsfarge 2 320 2" xfId="55190" xr:uid="{90CBD7BD-4CA1-46BB-985F-983660B037D8}"/>
    <cellStyle name="60% - uthevingsfarge 2 320_EK rapporter alle flows" xfId="55191" xr:uid="{D664E61E-CF4A-4717-9843-2883142CF09B}"/>
    <cellStyle name="60% - uthevingsfarge 2 321" xfId="55192" xr:uid="{83B5A9F3-1317-4448-9A4C-92C373B42103}"/>
    <cellStyle name="60% - uthevingsfarge 2 321 2" xfId="55193" xr:uid="{EB6FCC34-2CF3-48DE-8868-7694D60289FD}"/>
    <cellStyle name="60% - uthevingsfarge 2 321_EK rapporter alle flows" xfId="55194" xr:uid="{19BF1E24-C51E-4A8A-8C8A-3902AFAAF9E8}"/>
    <cellStyle name="60% - uthevingsfarge 2 322" xfId="55195" xr:uid="{29FE60FF-073E-43A2-AC3A-C715EA310642}"/>
    <cellStyle name="60% - uthevingsfarge 2 322 2" xfId="55196" xr:uid="{20475EF8-745B-45CC-AFF7-54B304C7FBF9}"/>
    <cellStyle name="60% - uthevingsfarge 2 322_EK rapporter alle flows" xfId="55197" xr:uid="{229CD00D-7BE9-4A15-84FB-AF5F390660DB}"/>
    <cellStyle name="60% - uthevingsfarge 2 323" xfId="55198" xr:uid="{2233305D-ED7C-40D3-912F-0B8E55B128F4}"/>
    <cellStyle name="60% - uthevingsfarge 2 323 2" xfId="55199" xr:uid="{24C5E8DD-F8BE-4C90-AEA6-C589DD2BF2C2}"/>
    <cellStyle name="60% - uthevingsfarge 2 323_EK rapporter alle flows" xfId="55200" xr:uid="{2C339952-0C34-46E4-8FC1-E0836F002126}"/>
    <cellStyle name="60% - uthevingsfarge 2 324" xfId="55201" xr:uid="{1DFFA13D-D2C1-4463-8E65-96539AFAE474}"/>
    <cellStyle name="60% - uthevingsfarge 2 324 2" xfId="55202" xr:uid="{2417B93F-FCC5-47BA-A233-5FDF15770B07}"/>
    <cellStyle name="60% - uthevingsfarge 2 324_EK rapporter alle flows" xfId="55203" xr:uid="{717EE9E5-6378-4C9F-9046-A02E0A9A6AF6}"/>
    <cellStyle name="60% - uthevingsfarge 2 325" xfId="55204" xr:uid="{6E8E0442-BFF5-4026-9B79-7B8FB52BCEBB}"/>
    <cellStyle name="60% - uthevingsfarge 2 325 2" xfId="55205" xr:uid="{CA1B2A93-CA12-4B8B-948C-473677882E40}"/>
    <cellStyle name="60% - uthevingsfarge 2 325_EK rapporter alle flows" xfId="55206" xr:uid="{E36E5F8D-9E59-454D-9487-41751504619D}"/>
    <cellStyle name="60% - uthevingsfarge 2 326" xfId="55207" xr:uid="{040B85D3-5C2F-450F-8048-BDAD2ADCD010}"/>
    <cellStyle name="60% - uthevingsfarge 2 326 2" xfId="55208" xr:uid="{E027D4EC-FB00-4306-AA73-ACD69BE9D263}"/>
    <cellStyle name="60% - uthevingsfarge 2 326_EK rapporter alle flows" xfId="55209" xr:uid="{F9607ECA-5181-4696-AFEC-0D20D8C550C5}"/>
    <cellStyle name="60% - uthevingsfarge 2 327" xfId="55210" xr:uid="{AB1C4004-B26D-4D74-98B0-03C2F08745D1}"/>
    <cellStyle name="60% - uthevingsfarge 2 327 2" xfId="55211" xr:uid="{63FBC231-210F-4ECE-A12B-5A939218F15F}"/>
    <cellStyle name="60% - uthevingsfarge 2 327_EK rapporter alle flows" xfId="55212" xr:uid="{21A0A2EF-CA04-4E28-BC6D-E136F03413E8}"/>
    <cellStyle name="60% - uthevingsfarge 2 328" xfId="55213" xr:uid="{4945CF97-0A6E-42BC-B873-9C5ED9FDEA1B}"/>
    <cellStyle name="60% - uthevingsfarge 2 328 2" xfId="55214" xr:uid="{9045DADA-0A64-4BF9-A6FA-9CFAEEB35B7B}"/>
    <cellStyle name="60% - uthevingsfarge 2 328_EK rapporter alle flows" xfId="55215" xr:uid="{2840A6B3-455A-49FE-B01D-8189760C02D7}"/>
    <cellStyle name="60% - uthevingsfarge 2 329" xfId="55216" xr:uid="{11E4B649-99B3-4D3E-A963-5501B8F39FC5}"/>
    <cellStyle name="60% - uthevingsfarge 2 329 2" xfId="55217" xr:uid="{988DCFFA-7BDB-472C-8B79-E29F317DA5EF}"/>
    <cellStyle name="60% - uthevingsfarge 2 329_EK rapporter alle flows" xfId="55218" xr:uid="{F3DA0408-5E66-4252-BEF9-1C4B48202905}"/>
    <cellStyle name="60% - uthevingsfarge 2 33" xfId="55219" xr:uid="{32E8612D-92A4-4C7E-8A5C-15F171AD54B6}"/>
    <cellStyle name="60% - uthevingsfarge 2 33 2" xfId="55220" xr:uid="{2DFDD7D6-05EA-4439-8DFE-CB9A706CAA72}"/>
    <cellStyle name="60% - uthevingsfarge 2 33_EK rapporter alle flows" xfId="55221" xr:uid="{568BF422-7E0B-44FC-B364-7AD4D374A541}"/>
    <cellStyle name="60% - uthevingsfarge 2 330" xfId="55222" xr:uid="{F3F19976-1709-4297-82F6-B2D607B40AFC}"/>
    <cellStyle name="60% - uthevingsfarge 2 330 2" xfId="55223" xr:uid="{A6DBAE64-AEE6-4C94-A341-319995EE2EE2}"/>
    <cellStyle name="60% - uthevingsfarge 2 330_EK rapporter alle flows" xfId="55224" xr:uid="{87BF93BA-26E6-4559-B9FF-98435CDDA48C}"/>
    <cellStyle name="60% - uthevingsfarge 2 331" xfId="55225" xr:uid="{B618A8AA-90A4-42AC-A5ED-44297DD0D4BF}"/>
    <cellStyle name="60% - uthevingsfarge 2 331 2" xfId="55226" xr:uid="{B1C204AF-FB8F-4CD9-B955-0F323A441A80}"/>
    <cellStyle name="60% - uthevingsfarge 2 331_EK rapporter alle flows" xfId="55227" xr:uid="{9E766BC2-2C07-4A75-87D4-A5F9B8D2B518}"/>
    <cellStyle name="60% - uthevingsfarge 2 332" xfId="55228" xr:uid="{D8D6085A-D2A3-4DCE-B6BF-157C8AE59909}"/>
    <cellStyle name="60% - uthevingsfarge 2 332 2" xfId="55229" xr:uid="{6C0CA44D-72E5-4AAB-9E98-71DED40A7ECE}"/>
    <cellStyle name="60% - uthevingsfarge 2 332_EK rapporter alle flows" xfId="55230" xr:uid="{D8A03A8D-6B26-4B4A-AD89-8E82F1A28075}"/>
    <cellStyle name="60% - uthevingsfarge 2 333" xfId="55231" xr:uid="{3F92E76E-6A79-48EF-90B0-DBB45AFD4D98}"/>
    <cellStyle name="60% - uthevingsfarge 2 333 2" xfId="55232" xr:uid="{7FB32A25-7996-48C5-966A-D5154D140AD7}"/>
    <cellStyle name="60% - uthevingsfarge 2 333_EK rapporter alle flows" xfId="55233" xr:uid="{2656DD73-D5F6-43CD-8751-0AE61F5ED5B4}"/>
    <cellStyle name="60% - uthevingsfarge 2 334" xfId="55234" xr:uid="{FFEEB025-369A-451F-BF50-EAD2F338F2F3}"/>
    <cellStyle name="60% - uthevingsfarge 2 334 2" xfId="55235" xr:uid="{AFD2627F-3625-434C-BA79-7E22E0446AED}"/>
    <cellStyle name="60% - uthevingsfarge 2 334_EK rapporter alle flows" xfId="55236" xr:uid="{C8172B75-43CB-478F-B423-D8410F8615C7}"/>
    <cellStyle name="60% - uthevingsfarge 2 335" xfId="55237" xr:uid="{DDCE2B5D-DDB0-4AAC-9DE6-5E887BF111B5}"/>
    <cellStyle name="60% - uthevingsfarge 2 335 2" xfId="55238" xr:uid="{6793CC35-E1DB-4430-9446-A11FDD227ECB}"/>
    <cellStyle name="60% - uthevingsfarge 2 335_EK rapporter alle flows" xfId="55239" xr:uid="{AE01687A-85A9-486D-9992-9340B2693327}"/>
    <cellStyle name="60% - uthevingsfarge 2 336" xfId="55240" xr:uid="{EA586434-21A4-48A4-A6FD-9CFC313DCFC0}"/>
    <cellStyle name="60% - uthevingsfarge 2 336 2" xfId="55241" xr:uid="{041EFC76-8F8C-43E8-9879-32A282C8B9F3}"/>
    <cellStyle name="60% - uthevingsfarge 2 336_EK rapporter alle flows" xfId="55242" xr:uid="{E8EB4962-559E-4769-BADD-52B64536FEEC}"/>
    <cellStyle name="60% - uthevingsfarge 2 337" xfId="55243" xr:uid="{BA40DCE6-CD5E-4C5A-964C-DA54B08321EB}"/>
    <cellStyle name="60% - uthevingsfarge 2 337 2" xfId="55244" xr:uid="{7757320C-CEBA-4E8C-97E7-0DF8569CCBF1}"/>
    <cellStyle name="60% - uthevingsfarge 2 337_EK rapporter alle flows" xfId="55245" xr:uid="{065BC321-EB5D-4640-BAC7-46EBEADCA013}"/>
    <cellStyle name="60% - uthevingsfarge 2 338" xfId="55246" xr:uid="{E7F2B364-42BE-4D9F-94AE-E25D6493BA50}"/>
    <cellStyle name="60% - uthevingsfarge 2 338 2" xfId="55247" xr:uid="{9CC794B5-CB70-4DF6-8153-EC403709B22F}"/>
    <cellStyle name="60% - uthevingsfarge 2 338_EK rapporter alle flows" xfId="55248" xr:uid="{6FF70442-5ACB-4672-92EB-9406506C0B26}"/>
    <cellStyle name="60% - uthevingsfarge 2 339" xfId="55249" xr:uid="{A8E93B38-7510-49D3-8CDC-EA8CD4CA7887}"/>
    <cellStyle name="60% - uthevingsfarge 2 339 2" xfId="55250" xr:uid="{5FDD69CA-7D06-4D0C-A059-106C9357A475}"/>
    <cellStyle name="60% - uthevingsfarge 2 339_EK rapporter alle flows" xfId="55251" xr:uid="{BB295F01-C49C-49B1-862E-4DA11D02AC1B}"/>
    <cellStyle name="60% - uthevingsfarge 2 34" xfId="55252" xr:uid="{34E71ECD-D617-473B-BACC-82871E090608}"/>
    <cellStyle name="60% - uthevingsfarge 2 34 2" xfId="55253" xr:uid="{3B0E7EFB-C36C-4F26-9194-05FA76CC5CED}"/>
    <cellStyle name="60% - uthevingsfarge 2 34_EK rapporter alle flows" xfId="55254" xr:uid="{8BFF15E5-A42E-49E6-B08B-87E6E9BA11CA}"/>
    <cellStyle name="60% - uthevingsfarge 2 340" xfId="55255" xr:uid="{0311C214-E306-427A-B1A1-29A52693496F}"/>
    <cellStyle name="60% - uthevingsfarge 2 340 2" xfId="55256" xr:uid="{F146DB72-B843-45C0-928C-B71D4054E845}"/>
    <cellStyle name="60% - uthevingsfarge 2 340_EK rapporter alle flows" xfId="55257" xr:uid="{689D739F-ED53-4295-8414-C8FD10F6D56F}"/>
    <cellStyle name="60% - uthevingsfarge 2 341" xfId="55258" xr:uid="{2444CF50-F17C-4345-8FF7-A0F140684836}"/>
    <cellStyle name="60% - uthevingsfarge 2 341 2" xfId="55259" xr:uid="{B71D1478-9766-4772-8858-9B33B61E9A9D}"/>
    <cellStyle name="60% - uthevingsfarge 2 341_EK rapporter alle flows" xfId="55260" xr:uid="{B2C7935C-B223-4C61-813B-4276D3DA1590}"/>
    <cellStyle name="60% - uthevingsfarge 2 342" xfId="55261" xr:uid="{C04F7DA6-8849-4376-A78D-D3D60E662C9A}"/>
    <cellStyle name="60% - uthevingsfarge 2 342 2" xfId="55262" xr:uid="{0784376C-E7D5-497C-B1BC-D89E09B8EFEA}"/>
    <cellStyle name="60% - uthevingsfarge 2 342_EK rapporter alle flows" xfId="55263" xr:uid="{3AE6AE57-5A5B-403A-B11E-C724C49E2769}"/>
    <cellStyle name="60% - uthevingsfarge 2 343" xfId="55264" xr:uid="{7EA9C1F0-4EDD-4381-BA68-1A61D94C1C85}"/>
    <cellStyle name="60% - uthevingsfarge 2 343 2" xfId="55265" xr:uid="{FBA8E936-5B6A-457B-AE1F-A63A111904D3}"/>
    <cellStyle name="60% - uthevingsfarge 2 343_EK rapporter alle flows" xfId="55266" xr:uid="{E8815F15-59BD-4774-81AF-E7585268ED00}"/>
    <cellStyle name="60% - uthevingsfarge 2 344" xfId="55267" xr:uid="{17701883-4A7F-4A65-AB37-59496E9C6EB4}"/>
    <cellStyle name="60% - uthevingsfarge 2 344 2" xfId="55268" xr:uid="{A732F8CF-C5EE-48FF-A7DC-701B177EDFD6}"/>
    <cellStyle name="60% - uthevingsfarge 2 344_EK rapporter alle flows" xfId="55269" xr:uid="{CCEB2A03-E0DD-4306-8DB0-F279856A7000}"/>
    <cellStyle name="60% - uthevingsfarge 2 345" xfId="55270" xr:uid="{E420A0B6-9D20-4F70-AE48-7464531823D2}"/>
    <cellStyle name="60% - uthevingsfarge 2 345 2" xfId="55271" xr:uid="{766E9B26-CA0D-486D-BD86-021580190D53}"/>
    <cellStyle name="60% - uthevingsfarge 2 345_EK rapporter alle flows" xfId="55272" xr:uid="{797F6899-64D2-436E-9656-EFE81C8C1700}"/>
    <cellStyle name="60% - uthevingsfarge 2 346" xfId="55273" xr:uid="{EF71649F-2877-4D5D-AC69-A4188C76A204}"/>
    <cellStyle name="60% - uthevingsfarge 2 346 2" xfId="55274" xr:uid="{AF8E3034-BF4B-4E00-ABC7-4FA43F4DBCCA}"/>
    <cellStyle name="60% - uthevingsfarge 2 346_EK rapporter alle flows" xfId="55275" xr:uid="{1A3349A1-85DC-45D7-A878-D2EAB5A9F8BE}"/>
    <cellStyle name="60% - uthevingsfarge 2 347" xfId="55276" xr:uid="{33DCADB5-F118-4A92-8FD9-3D830C3CFD5D}"/>
    <cellStyle name="60% - uthevingsfarge 2 347 2" xfId="55277" xr:uid="{B93292A6-6057-4E91-B6D3-03B2D5803FDD}"/>
    <cellStyle name="60% - uthevingsfarge 2 347_EK rapporter alle flows" xfId="55278" xr:uid="{4368C372-217A-495D-B006-F6FA3BC2A620}"/>
    <cellStyle name="60% - uthevingsfarge 2 348" xfId="55279" xr:uid="{099220D2-7B33-4AD4-8723-F0A86FFF8CD3}"/>
    <cellStyle name="60% - uthevingsfarge 2 348 2" xfId="55280" xr:uid="{4A8D11F2-EC3E-4589-B921-2F7045E06FA8}"/>
    <cellStyle name="60% - uthevingsfarge 2 348_EK rapporter alle flows" xfId="55281" xr:uid="{AF889962-2F03-49EA-9BBE-8A816A224F93}"/>
    <cellStyle name="60% - uthevingsfarge 2 349" xfId="55282" xr:uid="{E6C177C0-3CD6-4FA2-A1B6-E8D10B895B89}"/>
    <cellStyle name="60% - uthevingsfarge 2 349 2" xfId="55283" xr:uid="{58DD4EFB-645C-45EF-948E-C61AD493D25A}"/>
    <cellStyle name="60% - uthevingsfarge 2 349_EK rapporter alle flows" xfId="55284" xr:uid="{D08A6E26-33E0-4001-8A7D-1C5218AF8274}"/>
    <cellStyle name="60% - uthevingsfarge 2 35" xfId="55285" xr:uid="{3320D081-5373-46D5-84BE-C7287C3FFE39}"/>
    <cellStyle name="60% - uthevingsfarge 2 35 2" xfId="55286" xr:uid="{38F0F2C2-196C-4A2D-AD80-DE48602D209E}"/>
    <cellStyle name="60% - uthevingsfarge 2 35_EK rapporter alle flows" xfId="55287" xr:uid="{26353AA6-637A-4C8D-A6E4-6C58486C80DA}"/>
    <cellStyle name="60% - uthevingsfarge 2 350" xfId="55288" xr:uid="{7B4E69CB-9124-4280-BCFC-1AAC7623247C}"/>
    <cellStyle name="60% - uthevingsfarge 2 36" xfId="55289" xr:uid="{1AC4B865-9DA1-4430-82BC-4F1ED9E533B6}"/>
    <cellStyle name="60% - uthevingsfarge 2 36 2" xfId="55290" xr:uid="{E2CC8D19-CE34-4366-A0D5-95801DC669B8}"/>
    <cellStyle name="60% - uthevingsfarge 2 36_EK rapporter alle flows" xfId="55291" xr:uid="{C2BC5C96-C3FD-41C0-9597-B6AC40BA7EAB}"/>
    <cellStyle name="60% - uthevingsfarge 2 37" xfId="55292" xr:uid="{3B06795B-B58C-4AD5-AAB7-CB3304433606}"/>
    <cellStyle name="60% - uthevingsfarge 2 37 2" xfId="55293" xr:uid="{62A491A9-95F0-4C23-B6F8-1443AFBA6726}"/>
    <cellStyle name="60% - uthevingsfarge 2 37_EK rapporter alle flows" xfId="55294" xr:uid="{45A35B50-317C-4D16-BD8B-01C578E0F66C}"/>
    <cellStyle name="60% - uthevingsfarge 2 38" xfId="55295" xr:uid="{2EDEAD8E-694B-4DDD-AE7A-77976FFC44C6}"/>
    <cellStyle name="60% - uthevingsfarge 2 38 2" xfId="55296" xr:uid="{9788B487-FF4E-4BC1-BBB4-FFD6AAACB917}"/>
    <cellStyle name="60% - uthevingsfarge 2 38_EK rapporter alle flows" xfId="55297" xr:uid="{51B1B4F4-0430-44AA-A9ED-F98BEF5A8BB4}"/>
    <cellStyle name="60% - uthevingsfarge 2 39" xfId="55298" xr:uid="{45F7DE08-FD73-486D-92A8-FB8E88A4A102}"/>
    <cellStyle name="60% - uthevingsfarge 2 39 2" xfId="55299" xr:uid="{EE426654-83EE-49DF-9E5C-5A9C3330E09D}"/>
    <cellStyle name="60% - uthevingsfarge 2 39_EK rapporter alle flows" xfId="55300" xr:uid="{C2D677F4-C473-4377-9D11-528121AA14BE}"/>
    <cellStyle name="60% - uthevingsfarge 2 4" xfId="21386" xr:uid="{B609C544-81A8-4DA2-8260-74E5E0D12957}"/>
    <cellStyle name="60% - uthevingsfarge 2 4 2" xfId="41880" xr:uid="{96C9D0A5-0DCC-42AE-A454-1A56E727626E}"/>
    <cellStyle name="60% - uthevingsfarge 2 4_EK rapporter alle flows" xfId="55301" xr:uid="{C6CB73D1-9BDB-4C50-B249-393E07E9B327}"/>
    <cellStyle name="60% - uthevingsfarge 2 40" xfId="55302" xr:uid="{1F38833C-EF95-4E8D-A9B5-3938E958D9F8}"/>
    <cellStyle name="60% - uthevingsfarge 2 40 2" xfId="55303" xr:uid="{7DB29AC0-7F48-4946-B699-77F39BCF4D78}"/>
    <cellStyle name="60% - uthevingsfarge 2 40_EK rapporter alle flows" xfId="55304" xr:uid="{2D75438E-4C9A-4D5C-9171-490FF773AAD5}"/>
    <cellStyle name="60% - uthevingsfarge 2 41" xfId="55305" xr:uid="{BA190184-C20F-4944-BD62-5DD0E49A0795}"/>
    <cellStyle name="60% - uthevingsfarge 2 41 2" xfId="55306" xr:uid="{4F61ED5E-BA77-4BBD-B120-338C4D5B56B6}"/>
    <cellStyle name="60% - uthevingsfarge 2 41_EK rapporter alle flows" xfId="55307" xr:uid="{1788D691-B55F-43A8-8C1A-6D9FBACA76FD}"/>
    <cellStyle name="60% - uthevingsfarge 2 42" xfId="55308" xr:uid="{15631693-B6DF-4AF9-AD8D-0F99C6BE5145}"/>
    <cellStyle name="60% - uthevingsfarge 2 42 2" xfId="55309" xr:uid="{ECEE8087-49AE-40DA-B215-441352164533}"/>
    <cellStyle name="60% - uthevingsfarge 2 42_EK rapporter alle flows" xfId="55310" xr:uid="{867C8D15-C4E9-4E67-B39D-2C2BE320D278}"/>
    <cellStyle name="60% - uthevingsfarge 2 43" xfId="55311" xr:uid="{CC1A77D5-D5A5-484C-B275-D8869971BFCC}"/>
    <cellStyle name="60% - uthevingsfarge 2 43 2" xfId="55312" xr:uid="{09090E5A-FE90-4D0E-BFE7-C5D2709BBE45}"/>
    <cellStyle name="60% - uthevingsfarge 2 43_EK rapporter alle flows" xfId="55313" xr:uid="{331367AC-0F27-4CDF-B332-9CA83ABE7F16}"/>
    <cellStyle name="60% - uthevingsfarge 2 44" xfId="55314" xr:uid="{F9B87A83-153F-4378-9A78-C84DBAEDDA62}"/>
    <cellStyle name="60% - uthevingsfarge 2 44 2" xfId="55315" xr:uid="{F9F06DDE-A265-4B4D-ADEE-5C2F0423F973}"/>
    <cellStyle name="60% - uthevingsfarge 2 44_EK rapporter alle flows" xfId="55316" xr:uid="{C7030D95-5465-4E32-B734-60513C21EC47}"/>
    <cellStyle name="60% - uthevingsfarge 2 45" xfId="55317" xr:uid="{EAF551D0-D5EA-4A6B-AEB4-A3686B21D1AC}"/>
    <cellStyle name="60% - uthevingsfarge 2 45 2" xfId="55318" xr:uid="{C4B72CB1-19EF-426D-8D67-63408FEF7D71}"/>
    <cellStyle name="60% - uthevingsfarge 2 45_EK rapporter alle flows" xfId="55319" xr:uid="{068DB632-5270-48F1-8C9D-7E581E952EBB}"/>
    <cellStyle name="60% - uthevingsfarge 2 46" xfId="55320" xr:uid="{DB9615E6-3F3C-4747-98EE-73D0E720E376}"/>
    <cellStyle name="60% - uthevingsfarge 2 46 2" xfId="55321" xr:uid="{04505544-A04D-47BC-967E-62A75DA8BFDB}"/>
    <cellStyle name="60% - uthevingsfarge 2 46_EK rapporter alle flows" xfId="55322" xr:uid="{CE0E7B66-B221-4FB3-A2B8-A4F958963FCA}"/>
    <cellStyle name="60% - uthevingsfarge 2 47" xfId="55323" xr:uid="{75DEFA1C-A722-4DEE-A55F-2A91A399AB81}"/>
    <cellStyle name="60% - uthevingsfarge 2 47 2" xfId="55324" xr:uid="{7A9B9094-CA01-4B3E-ADE7-15908D5CDE5C}"/>
    <cellStyle name="60% - uthevingsfarge 2 47_EK rapporter alle flows" xfId="55325" xr:uid="{8E285CCE-F3EA-4D21-AB7D-8033ED104752}"/>
    <cellStyle name="60% - uthevingsfarge 2 48" xfId="55326" xr:uid="{AAE469EE-C8F0-479B-9D27-72BA3DB6F05D}"/>
    <cellStyle name="60% - uthevingsfarge 2 48 2" xfId="55327" xr:uid="{918B6AB7-A807-4B28-9BAE-6041D719CA70}"/>
    <cellStyle name="60% - uthevingsfarge 2 48_EK rapporter alle flows" xfId="55328" xr:uid="{8A65E1AC-7B63-448E-A168-9459A3CC1342}"/>
    <cellStyle name="60% - uthevingsfarge 2 49" xfId="55329" xr:uid="{67F4F738-1AFE-448C-8E69-C2559F1BAE0E}"/>
    <cellStyle name="60% - uthevingsfarge 2 49 2" xfId="55330" xr:uid="{33D4D0F6-E078-4832-84E3-5F861B5A49B1}"/>
    <cellStyle name="60% - uthevingsfarge 2 49_EK rapporter alle flows" xfId="55331" xr:uid="{E8C0EBAE-E2B8-4E4C-935F-0F3F9D3F442C}"/>
    <cellStyle name="60% - uthevingsfarge 2 5" xfId="21387" xr:uid="{7C8A3AA3-99B8-4128-A071-EBBEBC88BAF7}"/>
    <cellStyle name="60% - uthevingsfarge 2 5 2" xfId="55332" xr:uid="{FFBBB933-67F1-4EFB-B974-930586648002}"/>
    <cellStyle name="60% - uthevingsfarge 2 5_EK rapporter alle flows" xfId="55333" xr:uid="{4E2AA4CF-1C68-4834-A565-6646C7572B35}"/>
    <cellStyle name="60% - uthevingsfarge 2 50" xfId="55334" xr:uid="{F6D53951-FEBE-470D-A21E-3F9AA3875E59}"/>
    <cellStyle name="60% - uthevingsfarge 2 50 2" xfId="55335" xr:uid="{9EC36560-2C9F-476E-A4AB-E5F116BF24E3}"/>
    <cellStyle name="60% - uthevingsfarge 2 50_EK rapporter alle flows" xfId="55336" xr:uid="{43EF5A8D-6E73-4AA0-BED3-FF876CEB44D3}"/>
    <cellStyle name="60% - uthevingsfarge 2 51" xfId="55337" xr:uid="{ADE1B230-5837-408F-8330-7F480E7D0FB2}"/>
    <cellStyle name="60% - uthevingsfarge 2 51 2" xfId="55338" xr:uid="{4B2FB66B-0986-4502-AB89-FEF28307CE36}"/>
    <cellStyle name="60% - uthevingsfarge 2 51_EK rapporter alle flows" xfId="55339" xr:uid="{60AA38E0-EEB3-4B7E-B4A7-0D1A4573260D}"/>
    <cellStyle name="60% - uthevingsfarge 2 52" xfId="55340" xr:uid="{C64F0840-9244-4084-A50E-14C35BF478BF}"/>
    <cellStyle name="60% - uthevingsfarge 2 52 2" xfId="55341" xr:uid="{CC92A101-5F11-4087-84EE-C795B3F7FBA5}"/>
    <cellStyle name="60% - uthevingsfarge 2 52_EK rapporter alle flows" xfId="55342" xr:uid="{B94DBE82-E814-4DE8-B0FD-423EB961A1DC}"/>
    <cellStyle name="60% - uthevingsfarge 2 53" xfId="55343" xr:uid="{97C952CF-5EB0-4081-8976-7988F0B10D74}"/>
    <cellStyle name="60% - uthevingsfarge 2 53 2" xfId="55344" xr:uid="{B9112AA8-BBD0-455B-AD8C-E8CAD9206876}"/>
    <cellStyle name="60% - uthevingsfarge 2 53_EK rapporter alle flows" xfId="55345" xr:uid="{C10F3246-EF49-4BDE-BF8C-6AAD44907223}"/>
    <cellStyle name="60% - uthevingsfarge 2 54" xfId="55346" xr:uid="{7DEFC340-CFDB-450A-91AB-A8F57AF5397D}"/>
    <cellStyle name="60% - uthevingsfarge 2 54 2" xfId="55347" xr:uid="{A7377A41-83B0-4E57-93B0-20CD5A6CA05E}"/>
    <cellStyle name="60% - uthevingsfarge 2 54_EK rapporter alle flows" xfId="55348" xr:uid="{882BF841-EA8A-4B30-BC35-7548BECEAD66}"/>
    <cellStyle name="60% - uthevingsfarge 2 55" xfId="55349" xr:uid="{C847F353-F589-49FD-B689-DEC3AD2F3C60}"/>
    <cellStyle name="60% - uthevingsfarge 2 55 2" xfId="55350" xr:uid="{03BCD647-71C2-4575-AA9D-0033EC7D2300}"/>
    <cellStyle name="60% - uthevingsfarge 2 55_EK rapporter alle flows" xfId="55351" xr:uid="{36EF5373-6D3F-4EE9-BE61-AEBB3ACDA241}"/>
    <cellStyle name="60% - uthevingsfarge 2 56" xfId="55352" xr:uid="{5A25C108-27FC-48E0-BA47-DF55E14B95AD}"/>
    <cellStyle name="60% - uthevingsfarge 2 56 2" xfId="55353" xr:uid="{D30BEBAF-7213-4BB2-B267-D958AF516C9F}"/>
    <cellStyle name="60% - uthevingsfarge 2 56_EK rapporter alle flows" xfId="55354" xr:uid="{52EFA4CF-2435-4FBA-AF5F-CA200B6B6575}"/>
    <cellStyle name="60% - uthevingsfarge 2 57" xfId="55355" xr:uid="{16438CD6-B5E5-4A10-844A-9C699D52EAA8}"/>
    <cellStyle name="60% - uthevingsfarge 2 57 2" xfId="55356" xr:uid="{7C9B70B9-0FA5-4B80-A0C0-4608FF0321EF}"/>
    <cellStyle name="60% - uthevingsfarge 2 57_EK rapporter alle flows" xfId="55357" xr:uid="{4AF6349D-40C0-42FD-AE8A-877C21E0DB9B}"/>
    <cellStyle name="60% - uthevingsfarge 2 58" xfId="55358" xr:uid="{0DB75F04-321C-4BC7-8581-C647466A2EA8}"/>
    <cellStyle name="60% - uthevingsfarge 2 58 2" xfId="55359" xr:uid="{5A4434B0-EF01-4FAE-A8BB-5834180DEEED}"/>
    <cellStyle name="60% - uthevingsfarge 2 58_EK rapporter alle flows" xfId="55360" xr:uid="{BAFFF362-DC45-47BF-B576-97BDC62F80FB}"/>
    <cellStyle name="60% - uthevingsfarge 2 59" xfId="55361" xr:uid="{DC0B1291-3928-4964-93E1-D462ABCC4546}"/>
    <cellStyle name="60% - uthevingsfarge 2 59 2" xfId="55362" xr:uid="{65191CFF-9A2F-4ED0-896B-69361C1EF5DD}"/>
    <cellStyle name="60% - uthevingsfarge 2 59_EK rapporter alle flows" xfId="55363" xr:uid="{1D32DEAD-EC3B-4E9E-8557-DAB02B8E0C71}"/>
    <cellStyle name="60% - uthevingsfarge 2 6" xfId="41176" xr:uid="{EA2CDC0F-83DE-4C62-A793-D6FE3E2906F6}"/>
    <cellStyle name="60% - uthevingsfarge 2 6 2" xfId="55364" xr:uid="{D18F006E-8FB9-4106-85CB-722609AF103A}"/>
    <cellStyle name="60% - uthevingsfarge 2 6_EK rapporter alle flows" xfId="55365" xr:uid="{146A828A-AF8D-429C-9EA1-45F1CDCDA45F}"/>
    <cellStyle name="60% - uthevingsfarge 2 60" xfId="55366" xr:uid="{562AE302-40AB-4CAD-BD8D-0D249E456CD7}"/>
    <cellStyle name="60% - uthevingsfarge 2 60 2" xfId="55367" xr:uid="{F4D99490-7C6F-4CA8-B59D-80CE10FEBF1D}"/>
    <cellStyle name="60% - uthevingsfarge 2 60_EK rapporter alle flows" xfId="55368" xr:uid="{8A422DF4-0F41-4B92-8AF1-7440BBDF3422}"/>
    <cellStyle name="60% - uthevingsfarge 2 61" xfId="55369" xr:uid="{DAF1A9EE-47B0-4462-8A6B-0ED2EEA1BC81}"/>
    <cellStyle name="60% - uthevingsfarge 2 61 2" xfId="55370" xr:uid="{FB8755A9-71B4-4D76-B87A-4299240EBE6A}"/>
    <cellStyle name="60% - uthevingsfarge 2 61_EK rapporter alle flows" xfId="55371" xr:uid="{CD9E0E34-E9C5-4A2E-A136-41DC3F776BD1}"/>
    <cellStyle name="60% - uthevingsfarge 2 62" xfId="55372" xr:uid="{2E71FE86-D1E0-44CD-A44A-D7CCF8FEAAD4}"/>
    <cellStyle name="60% - uthevingsfarge 2 62 2" xfId="55373" xr:uid="{C1FA5002-49F4-4F80-978F-27AC4EE60FD7}"/>
    <cellStyle name="60% - uthevingsfarge 2 62_EK rapporter alle flows" xfId="55374" xr:uid="{49B6F54A-A048-4AA9-A0FF-B3F1FA20905A}"/>
    <cellStyle name="60% - uthevingsfarge 2 63" xfId="55375" xr:uid="{85D4C138-1EDF-46EC-9BEE-696E6C6BC72E}"/>
    <cellStyle name="60% - uthevingsfarge 2 63 2" xfId="55376" xr:uid="{EA8E2A21-986A-47F9-B19D-865C2CEE5638}"/>
    <cellStyle name="60% - uthevingsfarge 2 63_EK rapporter alle flows" xfId="55377" xr:uid="{C3903A04-EF0A-4062-9E7B-394BE4EF5E38}"/>
    <cellStyle name="60% - uthevingsfarge 2 64" xfId="55378" xr:uid="{5D798C00-9352-42B3-AC26-AB2DC6248089}"/>
    <cellStyle name="60% - uthevingsfarge 2 64 2" xfId="55379" xr:uid="{BD5F30F3-A40C-4D13-B316-CD00FD06CB61}"/>
    <cellStyle name="60% - uthevingsfarge 2 64_EK rapporter alle flows" xfId="55380" xr:uid="{C160FE0C-81EB-4C8E-9F86-8708380119F0}"/>
    <cellStyle name="60% - uthevingsfarge 2 65" xfId="55381" xr:uid="{ABD9B06C-8D0C-4C9F-BBC1-CDDBAA8B6791}"/>
    <cellStyle name="60% - uthevingsfarge 2 65 2" xfId="55382" xr:uid="{07339F7A-66F7-45E3-AE42-FF18B971E110}"/>
    <cellStyle name="60% - uthevingsfarge 2 65_EK rapporter alle flows" xfId="55383" xr:uid="{C654DC11-7D62-4FF3-9791-29E41581AC29}"/>
    <cellStyle name="60% - uthevingsfarge 2 66" xfId="55384" xr:uid="{FFD8B457-CF39-4CED-868F-4C18D645BBF6}"/>
    <cellStyle name="60% - uthevingsfarge 2 66 2" xfId="55385" xr:uid="{41E0E1C1-8A54-47AA-ABB6-4F275F49E590}"/>
    <cellStyle name="60% - uthevingsfarge 2 66_EK rapporter alle flows" xfId="55386" xr:uid="{3FE92222-6388-42B2-9E2D-569014261197}"/>
    <cellStyle name="60% - uthevingsfarge 2 67" xfId="55387" xr:uid="{1F928306-7224-4298-AF7D-978C464FAD53}"/>
    <cellStyle name="60% - uthevingsfarge 2 67 2" xfId="55388" xr:uid="{801EDBE9-67CA-4BC3-B34A-6AE64162B8DD}"/>
    <cellStyle name="60% - uthevingsfarge 2 67_EK rapporter alle flows" xfId="55389" xr:uid="{2851203B-AC08-4B7D-912B-505541436D4A}"/>
    <cellStyle name="60% - uthevingsfarge 2 68" xfId="55390" xr:uid="{E56C570E-23C1-4EE0-8D24-CF1F81AB138E}"/>
    <cellStyle name="60% - uthevingsfarge 2 68 2" xfId="55391" xr:uid="{97E39DD5-93CD-4AB8-B0D7-2096D42FF947}"/>
    <cellStyle name="60% - uthevingsfarge 2 68_EK rapporter alle flows" xfId="55392" xr:uid="{22DA65F5-490D-45D4-BECB-306DDF9F17F1}"/>
    <cellStyle name="60% - uthevingsfarge 2 69" xfId="55393" xr:uid="{658926BD-8C24-4AEC-9739-E792AB504E47}"/>
    <cellStyle name="60% - uthevingsfarge 2 69 2" xfId="55394" xr:uid="{9DE10FBD-5E25-4703-AC5A-44BBD4A63DEA}"/>
    <cellStyle name="60% - uthevingsfarge 2 69_EK rapporter alle flows" xfId="55395" xr:uid="{117D2EA5-A7D0-40DB-89D1-B4653DBD9E5D}"/>
    <cellStyle name="60% - uthevingsfarge 2 7" xfId="41177" xr:uid="{F260420D-5E9A-45BC-B59A-72B1DFEFD8FA}"/>
    <cellStyle name="60% - uthevingsfarge 2 7 2" xfId="55396" xr:uid="{AF8BC1FA-D69C-4239-B710-C0D5E64A7F7F}"/>
    <cellStyle name="60% - uthevingsfarge 2 7_EK rapporter alle flows" xfId="55397" xr:uid="{EC891A91-E4EA-4E55-9A80-41C4EACBCCB5}"/>
    <cellStyle name="60% - uthevingsfarge 2 70" xfId="55398" xr:uid="{10D88226-83BD-4EEE-8795-5C34FF730612}"/>
    <cellStyle name="60% - uthevingsfarge 2 70 2" xfId="55399" xr:uid="{DBF56D35-8BFD-4FD5-9263-45AC7BC2E078}"/>
    <cellStyle name="60% - uthevingsfarge 2 70_EK rapporter alle flows" xfId="55400" xr:uid="{6D6BD53F-15E0-4C20-91B8-50E1CE0FE2D8}"/>
    <cellStyle name="60% - uthevingsfarge 2 71" xfId="55401" xr:uid="{27DC2C2A-F9C1-4753-A71B-6712E60C37BF}"/>
    <cellStyle name="60% - uthevingsfarge 2 71 2" xfId="55402" xr:uid="{4042C2ED-2DAC-4919-8A5C-581F5358D44A}"/>
    <cellStyle name="60% - uthevingsfarge 2 71_EK rapporter alle flows" xfId="55403" xr:uid="{675BEA12-5668-40EE-B414-1108AA8F25BD}"/>
    <cellStyle name="60% - uthevingsfarge 2 72" xfId="55404" xr:uid="{38594B05-98EC-4302-8170-AFA297D61C25}"/>
    <cellStyle name="60% - uthevingsfarge 2 72 2" xfId="55405" xr:uid="{696F36E6-F0E9-4490-A6C7-135CD1C06D31}"/>
    <cellStyle name="60% - uthevingsfarge 2 72_EK rapporter alle flows" xfId="55406" xr:uid="{740B4848-3C9A-4D94-A87D-70E296010E2A}"/>
    <cellStyle name="60% - uthevingsfarge 2 73" xfId="55407" xr:uid="{3D30E8D8-A7A1-43A2-BE38-667D65B659D5}"/>
    <cellStyle name="60% - uthevingsfarge 2 73 2" xfId="55408" xr:uid="{0D7A34E2-1C0A-4AEE-AA69-83DA3BE5515A}"/>
    <cellStyle name="60% - uthevingsfarge 2 73_EK rapporter alle flows" xfId="55409" xr:uid="{4638B83E-4E1C-43F7-BCFB-5A2C495F9827}"/>
    <cellStyle name="60% - uthevingsfarge 2 74" xfId="55410" xr:uid="{25A6B049-5EA6-4712-8B88-561184DF84D8}"/>
    <cellStyle name="60% - uthevingsfarge 2 74 2" xfId="55411" xr:uid="{61935F97-45EB-4EFA-A02B-093C2BA055EF}"/>
    <cellStyle name="60% - uthevingsfarge 2 74_EK rapporter alle flows" xfId="55412" xr:uid="{40CD1FC6-99A4-489C-848C-98A537A59F5D}"/>
    <cellStyle name="60% - uthevingsfarge 2 75" xfId="55413" xr:uid="{568A58BF-A052-4E50-896B-1B0377BA94E9}"/>
    <cellStyle name="60% - uthevingsfarge 2 75 2" xfId="55414" xr:uid="{DCB42D7C-393C-449D-9B07-329618E2889E}"/>
    <cellStyle name="60% - uthevingsfarge 2 75_EK rapporter alle flows" xfId="55415" xr:uid="{D0E964A1-B57D-45A0-9F27-0018E0338C0E}"/>
    <cellStyle name="60% - uthevingsfarge 2 76" xfId="55416" xr:uid="{675B78BA-537A-4EB9-B07C-13FD97D7B36A}"/>
    <cellStyle name="60% - uthevingsfarge 2 76 2" xfId="55417" xr:uid="{DC941E3D-12B1-495E-8E12-02BCEC28E44A}"/>
    <cellStyle name="60% - uthevingsfarge 2 76_EK rapporter alle flows" xfId="55418" xr:uid="{519CFFDC-8BD7-4DB7-B75F-789AD1C54134}"/>
    <cellStyle name="60% - uthevingsfarge 2 77" xfId="55419" xr:uid="{9E429B04-8092-4389-9568-F8544E9F35AD}"/>
    <cellStyle name="60% - uthevingsfarge 2 77 2" xfId="55420" xr:uid="{CDF21679-D813-4772-BE8A-080CE6878DBB}"/>
    <cellStyle name="60% - uthevingsfarge 2 77_EK rapporter alle flows" xfId="55421" xr:uid="{5CFFF473-2428-4F36-A2E1-E9D83A3AB849}"/>
    <cellStyle name="60% - uthevingsfarge 2 78" xfId="55422" xr:uid="{7916289D-F816-4DB5-B447-D5CBC71C451F}"/>
    <cellStyle name="60% - uthevingsfarge 2 78 2" xfId="55423" xr:uid="{FA56A270-1246-4607-8D09-262C3D625454}"/>
    <cellStyle name="60% - uthevingsfarge 2 78_EK rapporter alle flows" xfId="55424" xr:uid="{E94CC0FB-A51C-4B8C-8D02-1D2B7F87267E}"/>
    <cellStyle name="60% - uthevingsfarge 2 79" xfId="55425" xr:uid="{765E413B-EA8B-4297-8FD3-B61DDA06E372}"/>
    <cellStyle name="60% - uthevingsfarge 2 79 2" xfId="55426" xr:uid="{5C38777D-EFAD-4627-B360-E8289962B41B}"/>
    <cellStyle name="60% - uthevingsfarge 2 79_EK rapporter alle flows" xfId="55427" xr:uid="{F695C632-B1FC-49FD-B495-3A5FAC3BA56B}"/>
    <cellStyle name="60% - uthevingsfarge 2 8" xfId="41178" xr:uid="{D55FC740-20EF-4F6A-BEBC-EFEB4B36DCD7}"/>
    <cellStyle name="60% - uthevingsfarge 2 8 2" xfId="55428" xr:uid="{1DDE13C8-650C-4975-8BE3-41E47760B426}"/>
    <cellStyle name="60% - uthevingsfarge 2 8_EK rapporter alle flows" xfId="55429" xr:uid="{534F5038-51B9-41CC-B60A-FC13592501C8}"/>
    <cellStyle name="60% - uthevingsfarge 2 80" xfId="55430" xr:uid="{BB1D7723-1296-4CD0-B6C7-FA0D99F891F6}"/>
    <cellStyle name="60% - uthevingsfarge 2 80 2" xfId="55431" xr:uid="{7D4EE654-9CF2-431E-A190-847D742E153D}"/>
    <cellStyle name="60% - uthevingsfarge 2 80_EK rapporter alle flows" xfId="55432" xr:uid="{B3F870B9-9B14-4D1E-AE07-17E3B7A65AAD}"/>
    <cellStyle name="60% - uthevingsfarge 2 81" xfId="55433" xr:uid="{185B20C8-B2CB-438C-9249-0F474261E8AE}"/>
    <cellStyle name="60% - uthevingsfarge 2 81 2" xfId="55434" xr:uid="{61A860B6-4913-4E5A-8B8B-E1B89FD7763C}"/>
    <cellStyle name="60% - uthevingsfarge 2 81_EK rapporter alle flows" xfId="55435" xr:uid="{35239CC6-B5E8-4967-8A84-C2D17894FB9B}"/>
    <cellStyle name="60% - uthevingsfarge 2 82" xfId="55436" xr:uid="{1910B63F-BB2E-45E8-A111-CC8208AC8C11}"/>
    <cellStyle name="60% - uthevingsfarge 2 82 2" xfId="55437" xr:uid="{C5F2C6B9-80BD-4AAF-844F-2F57EF18DFA4}"/>
    <cellStyle name="60% - uthevingsfarge 2 82_EK rapporter alle flows" xfId="55438" xr:uid="{445F65AC-D638-4BFD-A58F-FA7BD09C6F8A}"/>
    <cellStyle name="60% - uthevingsfarge 2 83" xfId="55439" xr:uid="{0AE9B6C0-8359-4A59-B6A1-CB327B0FF36F}"/>
    <cellStyle name="60% - uthevingsfarge 2 83 2" xfId="55440" xr:uid="{5DEA75A8-6AD4-4BE5-9B66-7AA555AA9A24}"/>
    <cellStyle name="60% - uthevingsfarge 2 83_EK rapporter alle flows" xfId="55441" xr:uid="{8332BDC8-06A4-4DDD-87EE-A40CA7A74FC1}"/>
    <cellStyle name="60% - uthevingsfarge 2 84" xfId="55442" xr:uid="{AFCB0275-D3D8-4350-B7F6-39D74148D6AA}"/>
    <cellStyle name="60% - uthevingsfarge 2 84 2" xfId="55443" xr:uid="{2CC02D9F-4077-4EEE-A5F6-FAE347DAD062}"/>
    <cellStyle name="60% - uthevingsfarge 2 84_EK rapporter alle flows" xfId="55444" xr:uid="{9AE28CB0-F6A9-4651-A4E5-FC594B10D472}"/>
    <cellStyle name="60% - uthevingsfarge 2 85" xfId="55445" xr:uid="{110A6FF0-CED8-49E9-827C-B4BD3484FB3E}"/>
    <cellStyle name="60% - uthevingsfarge 2 85 2" xfId="55446" xr:uid="{BB5D8443-55E3-4FB1-BC2C-3C030B3FE5AA}"/>
    <cellStyle name="60% - uthevingsfarge 2 85_EK rapporter alle flows" xfId="55447" xr:uid="{4C644CE0-290A-4F09-97FD-5BF5490DA646}"/>
    <cellStyle name="60% - uthevingsfarge 2 86" xfId="55448" xr:uid="{DDC255FB-0C68-46D5-88E6-F61F97C5573E}"/>
    <cellStyle name="60% - uthevingsfarge 2 86 2" xfId="55449" xr:uid="{199294C7-B478-4D10-925F-FC70E169348B}"/>
    <cellStyle name="60% - uthevingsfarge 2 86_EK rapporter alle flows" xfId="55450" xr:uid="{007D595B-59A1-4E16-AC9E-D3E21CD173BE}"/>
    <cellStyle name="60% - uthevingsfarge 2 87" xfId="55451" xr:uid="{4F9C142B-7D86-47DC-B4D8-8B0E45F4D324}"/>
    <cellStyle name="60% - uthevingsfarge 2 87 2" xfId="55452" xr:uid="{31B51743-C03E-4492-A4ED-BFA5E8D3C41D}"/>
    <cellStyle name="60% - uthevingsfarge 2 87_EK rapporter alle flows" xfId="55453" xr:uid="{D43CB131-F4EC-4B7A-B0CD-ECB828C4418A}"/>
    <cellStyle name="60% - uthevingsfarge 2 88" xfId="55454" xr:uid="{0EE3E32F-3818-4909-AAC4-EE2097C54A40}"/>
    <cellStyle name="60% - uthevingsfarge 2 88 2" xfId="55455" xr:uid="{63540497-59F7-47BB-9C89-099B022A7D41}"/>
    <cellStyle name="60% - uthevingsfarge 2 88_EK rapporter alle flows" xfId="55456" xr:uid="{D5413E33-0056-4113-9438-4634E07FD3E3}"/>
    <cellStyle name="60% - uthevingsfarge 2 89" xfId="55457" xr:uid="{B41B83B4-4E69-4FB5-B170-6E83661A1A6F}"/>
    <cellStyle name="60% - uthevingsfarge 2 89 2" xfId="55458" xr:uid="{97CE4C55-1AC1-487F-B4B8-E8AA9CF229B6}"/>
    <cellStyle name="60% - uthevingsfarge 2 89_EK rapporter alle flows" xfId="55459" xr:uid="{96C5607D-9258-4FF2-9115-6F44C515BFD7}"/>
    <cellStyle name="60% - uthevingsfarge 2 9" xfId="55460" xr:uid="{F4FDA777-5141-4A4D-B591-F9F359CC02A8}"/>
    <cellStyle name="60% - uthevingsfarge 2 9 2" xfId="55461" xr:uid="{CA0B589B-AC51-424E-B0A8-9FCA9F71F4D4}"/>
    <cellStyle name="60% - uthevingsfarge 2 9_EK rapporter alle flows" xfId="55462" xr:uid="{3433934C-4526-4AF2-81D3-E7F69B83D375}"/>
    <cellStyle name="60% - uthevingsfarge 2 90" xfId="55463" xr:uid="{66FFBA92-C448-4631-9553-1DCF561F9C21}"/>
    <cellStyle name="60% - uthevingsfarge 2 90 2" xfId="55464" xr:uid="{2AACD9ED-8D78-4BED-A8D1-BEC711F79233}"/>
    <cellStyle name="60% - uthevingsfarge 2 90_EK rapporter alle flows" xfId="55465" xr:uid="{C26DE756-F380-4566-8327-6EBF3806B509}"/>
    <cellStyle name="60% - uthevingsfarge 2 91" xfId="55466" xr:uid="{1D5F4EBC-0AFA-4EE6-8616-025C51B6DB17}"/>
    <cellStyle name="60% - uthevingsfarge 2 91 2" xfId="55467" xr:uid="{536926BF-31DB-4F10-A92B-B8E9F820352E}"/>
    <cellStyle name="60% - uthevingsfarge 2 91_EK rapporter alle flows" xfId="55468" xr:uid="{CBB036E6-9CDD-4B01-9796-036BE969F186}"/>
    <cellStyle name="60% - uthevingsfarge 2 92" xfId="55469" xr:uid="{838DBE1F-BF04-4D8E-BCF3-E936FE53650A}"/>
    <cellStyle name="60% - uthevingsfarge 2 92 2" xfId="55470" xr:uid="{C30E80A5-FC83-44BD-9CCF-6552AF558786}"/>
    <cellStyle name="60% - uthevingsfarge 2 92_EK rapporter alle flows" xfId="55471" xr:uid="{0639E733-A0A9-4CD6-B71B-7828243DDBE2}"/>
    <cellStyle name="60% - uthevingsfarge 2 93" xfId="55472" xr:uid="{A79A64BC-36BD-4204-895A-FCBE2F8FB5A7}"/>
    <cellStyle name="60% - uthevingsfarge 2 93 2" xfId="55473" xr:uid="{16583414-854E-403D-A451-07D149DBE78E}"/>
    <cellStyle name="60% - uthevingsfarge 2 93_EK rapporter alle flows" xfId="55474" xr:uid="{A05ACF98-AE55-4D33-B896-8C882831195D}"/>
    <cellStyle name="60% - uthevingsfarge 2 94" xfId="55475" xr:uid="{F6572489-C1D5-4BE2-9852-80D5B8A0E95A}"/>
    <cellStyle name="60% - uthevingsfarge 2 94 2" xfId="55476" xr:uid="{63FDA0FA-64C5-4B87-BB02-063EFA586133}"/>
    <cellStyle name="60% - uthevingsfarge 2 94_EK rapporter alle flows" xfId="55477" xr:uid="{B391C27E-8D7B-4228-A33E-DD0574F9141D}"/>
    <cellStyle name="60% - uthevingsfarge 2 95" xfId="55478" xr:uid="{F9E609E2-D5C5-4DD4-B068-A56628613924}"/>
    <cellStyle name="60% - uthevingsfarge 2 95 2" xfId="55479" xr:uid="{0DC99087-AA5C-4B96-803E-B6DA9461C8A8}"/>
    <cellStyle name="60% - uthevingsfarge 2 95_EK rapporter alle flows" xfId="55480" xr:uid="{8BC22A93-1675-4FCE-BF97-BB5DA17A2640}"/>
    <cellStyle name="60% - uthevingsfarge 2 96" xfId="55481" xr:uid="{C0CDA634-715B-468B-86A9-A09D09B977E7}"/>
    <cellStyle name="60% - uthevingsfarge 2 96 2" xfId="55482" xr:uid="{67851717-A4BB-4378-A9AF-E425A235E6FE}"/>
    <cellStyle name="60% - uthevingsfarge 2 96_EK rapporter alle flows" xfId="55483" xr:uid="{4B80A739-2F0A-4032-8918-6941FF296786}"/>
    <cellStyle name="60% - uthevingsfarge 2 97" xfId="55484" xr:uid="{49B3C396-A83C-4A11-A45B-7E7B60E27481}"/>
    <cellStyle name="60% - uthevingsfarge 2 97 2" xfId="55485" xr:uid="{3C04ED2A-D1C0-4355-82E4-F8912399732B}"/>
    <cellStyle name="60% - uthevingsfarge 2 97_EK rapporter alle flows" xfId="55486" xr:uid="{6E737492-0D87-47F2-9B58-78B3EE1DE9B7}"/>
    <cellStyle name="60% - uthevingsfarge 2 98" xfId="55487" xr:uid="{CDB64882-DDBB-4991-9A09-F93709EA9618}"/>
    <cellStyle name="60% - uthevingsfarge 2 98 2" xfId="55488" xr:uid="{814F1195-C1FB-4B2F-8CDB-46EA366DD23D}"/>
    <cellStyle name="60% - uthevingsfarge 2 98_EK rapporter alle flows" xfId="55489" xr:uid="{DEE82B70-FC71-407A-9F9C-1B0A2822C9AD}"/>
    <cellStyle name="60% - uthevingsfarge 2 99" xfId="55490" xr:uid="{460E688F-3757-47E0-BFE5-2F1B77CF62DB}"/>
    <cellStyle name="60% - uthevingsfarge 2 99 2" xfId="55491" xr:uid="{3EFF0495-4AFF-407C-B9F5-1F575BD5D008}"/>
    <cellStyle name="60% - uthevingsfarge 2 99_EK rapporter alle flows" xfId="55492" xr:uid="{BCFD735C-DA6C-4DE6-9120-E730AD923F10}"/>
    <cellStyle name="60% - uthevingsfarge 2_7. Other MTM adjustments" xfId="6164" xr:uid="{412B5505-F63A-4EE3-8511-30240A2C0050}"/>
    <cellStyle name="60% - uthevingsfarge 3" xfId="6165" xr:uid="{5E4398A9-FF7F-4A9C-911B-D7140769CD4F}"/>
    <cellStyle name="60% - uthevingsfarge 3 10" xfId="55493" xr:uid="{4589422C-6C95-447D-BFCE-FE7535B4A763}"/>
    <cellStyle name="60% - uthevingsfarge 3 10 2" xfId="55494" xr:uid="{6C2BF48E-2D51-474A-B957-518DA410B959}"/>
    <cellStyle name="60% - uthevingsfarge 3 10_EK rapporter alle flows" xfId="55495" xr:uid="{744D49D7-E976-46E5-B541-9B3547919A9A}"/>
    <cellStyle name="60% - uthevingsfarge 3 100" xfId="55496" xr:uid="{657594CD-EAB4-4BEE-968F-A85CC4F535AB}"/>
    <cellStyle name="60% - uthevingsfarge 3 100 2" xfId="55497" xr:uid="{24508F31-606E-4895-9CD0-656E3DF3569E}"/>
    <cellStyle name="60% - uthevingsfarge 3 100_EK rapporter alle flows" xfId="55498" xr:uid="{F9000847-93EB-47C7-A019-57A1ADEB29DE}"/>
    <cellStyle name="60% - uthevingsfarge 3 101" xfId="55499" xr:uid="{8FF079B2-8631-4C86-A2EC-84C35FFF5132}"/>
    <cellStyle name="60% - uthevingsfarge 3 101 2" xfId="55500" xr:uid="{C65DBE14-BE18-415C-8D13-8230445CDEA4}"/>
    <cellStyle name="60% - uthevingsfarge 3 101_EK rapporter alle flows" xfId="55501" xr:uid="{1A1200E6-302B-465A-B8BF-18A3C65A6921}"/>
    <cellStyle name="60% - uthevingsfarge 3 102" xfId="55502" xr:uid="{DAD2C637-D17D-4024-8C8B-249C36E6A761}"/>
    <cellStyle name="60% - uthevingsfarge 3 102 2" xfId="55503" xr:uid="{318F8C48-34CF-430A-94FC-030584829778}"/>
    <cellStyle name="60% - uthevingsfarge 3 102_EK rapporter alle flows" xfId="55504" xr:uid="{0BA3C9E6-9275-4DA8-87FB-B4B2B344E94D}"/>
    <cellStyle name="60% - uthevingsfarge 3 103" xfId="55505" xr:uid="{A8EF66CF-67DB-460C-B656-8A16105EC738}"/>
    <cellStyle name="60% - uthevingsfarge 3 103 2" xfId="55506" xr:uid="{2BE0317A-6116-4084-A228-09846B3667DC}"/>
    <cellStyle name="60% - uthevingsfarge 3 103_EK rapporter alle flows" xfId="55507" xr:uid="{ACCADF2A-47B4-4790-9229-07E0998C762C}"/>
    <cellStyle name="60% - uthevingsfarge 3 104" xfId="55508" xr:uid="{426636E6-0146-43EE-BFB4-8ECC02EC7E8F}"/>
    <cellStyle name="60% - uthevingsfarge 3 104 2" xfId="55509" xr:uid="{6B4E1CC8-BE44-44E5-A495-374905F4DBA4}"/>
    <cellStyle name="60% - uthevingsfarge 3 104_EK rapporter alle flows" xfId="55510" xr:uid="{FFC7586C-BB47-4F7D-9C2F-54E2A81CB3AA}"/>
    <cellStyle name="60% - uthevingsfarge 3 105" xfId="55511" xr:uid="{6005C65B-8C8C-44F9-8BEB-5A777914AEA1}"/>
    <cellStyle name="60% - uthevingsfarge 3 105 2" xfId="55512" xr:uid="{BDF594E2-BA74-40EF-AA6E-3FD85478D857}"/>
    <cellStyle name="60% - uthevingsfarge 3 105_EK rapporter alle flows" xfId="55513" xr:uid="{B1AFE6BA-F6B1-4247-B32B-8B3783C544B1}"/>
    <cellStyle name="60% - uthevingsfarge 3 106" xfId="55514" xr:uid="{AEDFAB20-A3E0-4953-AE03-38DF19B9BFC8}"/>
    <cellStyle name="60% - uthevingsfarge 3 106 2" xfId="55515" xr:uid="{12E9D927-2C87-4CA8-B8C9-5456DECA2505}"/>
    <cellStyle name="60% - uthevingsfarge 3 106_EK rapporter alle flows" xfId="55516" xr:uid="{20A22A40-505D-44F8-8B01-C3B008499B8E}"/>
    <cellStyle name="60% - uthevingsfarge 3 107" xfId="55517" xr:uid="{BC8239D8-497E-4872-B309-2C6F9E735951}"/>
    <cellStyle name="60% - uthevingsfarge 3 107 2" xfId="55518" xr:uid="{0764A2CA-8E7F-4FEA-A098-947543BAE1AE}"/>
    <cellStyle name="60% - uthevingsfarge 3 107_EK rapporter alle flows" xfId="55519" xr:uid="{99142849-2A0F-467A-AA5C-26FB928683BC}"/>
    <cellStyle name="60% - uthevingsfarge 3 108" xfId="55520" xr:uid="{9D853D70-122F-4D20-BFC1-4BE5248970F4}"/>
    <cellStyle name="60% - uthevingsfarge 3 108 2" xfId="55521" xr:uid="{64FAB57B-E503-4855-9E65-C7926EB75765}"/>
    <cellStyle name="60% - uthevingsfarge 3 108_EK rapporter alle flows" xfId="55522" xr:uid="{E09809E4-248C-45AE-BC8B-DD6444F8A17D}"/>
    <cellStyle name="60% - uthevingsfarge 3 109" xfId="55523" xr:uid="{DAD88ECB-0E07-4BEB-8259-7EEF8F527266}"/>
    <cellStyle name="60% - uthevingsfarge 3 109 2" xfId="55524" xr:uid="{2F6AA64D-609A-44CE-8D1E-CA405F4454A7}"/>
    <cellStyle name="60% - uthevingsfarge 3 109_EK rapporter alle flows" xfId="55525" xr:uid="{8D839C66-DFFB-4F37-B4A4-0452C98A01CB}"/>
    <cellStyle name="60% - uthevingsfarge 3 11" xfId="55526" xr:uid="{00D2F15F-B8CE-4C5E-BE10-BF9BDB8E11B3}"/>
    <cellStyle name="60% - uthevingsfarge 3 11 2" xfId="55527" xr:uid="{B8FACFF6-52D6-42DA-8EBB-793C2790E1E6}"/>
    <cellStyle name="60% - uthevingsfarge 3 11_EK rapporter alle flows" xfId="55528" xr:uid="{0D4DC81A-6158-4F9B-AC3D-02174AE5042E}"/>
    <cellStyle name="60% - uthevingsfarge 3 110" xfId="55529" xr:uid="{894BA4DB-1D6A-43F2-AB27-10A246940FB5}"/>
    <cellStyle name="60% - uthevingsfarge 3 110 2" xfId="55530" xr:uid="{08924EC0-312D-47D2-BEF1-501E69EC9F53}"/>
    <cellStyle name="60% - uthevingsfarge 3 110_EK rapporter alle flows" xfId="55531" xr:uid="{634C2A30-54F7-4FEB-B8F3-626FC7AB96F1}"/>
    <cellStyle name="60% - uthevingsfarge 3 111" xfId="55532" xr:uid="{110ABD83-1D65-4F87-9364-B1A4766EC696}"/>
    <cellStyle name="60% - uthevingsfarge 3 111 2" xfId="55533" xr:uid="{9C4A55C7-706A-4AEA-A749-DFEADD00674E}"/>
    <cellStyle name="60% - uthevingsfarge 3 111_EK rapporter alle flows" xfId="55534" xr:uid="{E7117DEA-6D76-4246-B3D0-25F85DBEDB45}"/>
    <cellStyle name="60% - uthevingsfarge 3 112" xfId="55535" xr:uid="{A51FAF0A-9848-44F3-9EFE-B1347F5EC69D}"/>
    <cellStyle name="60% - uthevingsfarge 3 112 2" xfId="55536" xr:uid="{C0286C27-6DC7-4075-B307-0D28BC622510}"/>
    <cellStyle name="60% - uthevingsfarge 3 112_EK rapporter alle flows" xfId="55537" xr:uid="{F9479CA1-C0B5-4D2B-B44B-75B13D3F588D}"/>
    <cellStyle name="60% - uthevingsfarge 3 113" xfId="55538" xr:uid="{6B4D9777-57F4-45C7-828B-9FB33AFFD9F5}"/>
    <cellStyle name="60% - uthevingsfarge 3 113 2" xfId="55539" xr:uid="{04B4F204-EAEF-4B44-9F4E-974C2DBEBF0F}"/>
    <cellStyle name="60% - uthevingsfarge 3 113_EK rapporter alle flows" xfId="55540" xr:uid="{2D69EE42-D3EC-4BC0-B5EB-522523C87CB6}"/>
    <cellStyle name="60% - uthevingsfarge 3 114" xfId="55541" xr:uid="{AB9BC5A0-9D65-453D-9C53-151A71242923}"/>
    <cellStyle name="60% - uthevingsfarge 3 114 2" xfId="55542" xr:uid="{FCD29900-B016-46A5-A6AE-D9E051C00A4D}"/>
    <cellStyle name="60% - uthevingsfarge 3 114_EK rapporter alle flows" xfId="55543" xr:uid="{0DF967BF-7D67-4B22-B2C4-35DE4AD72351}"/>
    <cellStyle name="60% - uthevingsfarge 3 115" xfId="55544" xr:uid="{AD88A386-5FF8-4E4A-B543-9D2F373251CC}"/>
    <cellStyle name="60% - uthevingsfarge 3 115 2" xfId="55545" xr:uid="{A196BA3C-0498-4C2D-8F36-F096882C5A70}"/>
    <cellStyle name="60% - uthevingsfarge 3 115_EK rapporter alle flows" xfId="55546" xr:uid="{99045172-F886-4138-AF20-62CB2C9C3694}"/>
    <cellStyle name="60% - uthevingsfarge 3 116" xfId="55547" xr:uid="{79BDF899-5974-4AC5-AFE2-7CF087A6C132}"/>
    <cellStyle name="60% - uthevingsfarge 3 116 2" xfId="55548" xr:uid="{E69E6D9B-8751-48E6-9ADD-0DBBA7E87D46}"/>
    <cellStyle name="60% - uthevingsfarge 3 116_EK rapporter alle flows" xfId="55549" xr:uid="{F85897B7-8CFD-4430-A993-F1825A1FD6AE}"/>
    <cellStyle name="60% - uthevingsfarge 3 117" xfId="55550" xr:uid="{E97CB6DE-7EE1-4A6D-A379-4B7759919AEE}"/>
    <cellStyle name="60% - uthevingsfarge 3 117 2" xfId="55551" xr:uid="{4B90CA60-FB73-46A4-A1C7-6BAAA46815FF}"/>
    <cellStyle name="60% - uthevingsfarge 3 117_EK rapporter alle flows" xfId="55552" xr:uid="{60D0240B-B9A6-412F-9B03-6BA28DAA111F}"/>
    <cellStyle name="60% - uthevingsfarge 3 118" xfId="55553" xr:uid="{84635652-2410-45AD-AB9F-B8EE725991D4}"/>
    <cellStyle name="60% - uthevingsfarge 3 118 2" xfId="55554" xr:uid="{64C95404-58E0-4643-8832-DB02926B3D6F}"/>
    <cellStyle name="60% - uthevingsfarge 3 118_EK rapporter alle flows" xfId="55555" xr:uid="{33CD1C39-80AF-40E1-90CF-EC13FD215983}"/>
    <cellStyle name="60% - uthevingsfarge 3 119" xfId="55556" xr:uid="{BEE14483-833E-42CC-AE0A-12EF0B97A4A4}"/>
    <cellStyle name="60% - uthevingsfarge 3 119 2" xfId="55557" xr:uid="{F53680A3-6CDE-4465-ACD5-FB69623A1862}"/>
    <cellStyle name="60% - uthevingsfarge 3 119_EK rapporter alle flows" xfId="55558" xr:uid="{A97B09A3-AFA7-4318-9C12-577EFDA03DF9}"/>
    <cellStyle name="60% - uthevingsfarge 3 12" xfId="55559" xr:uid="{E378AA57-537D-49CD-9D1E-2C6296DE5A04}"/>
    <cellStyle name="60% - uthevingsfarge 3 12 2" xfId="55560" xr:uid="{D5B9CB9C-D7B1-4D5F-8052-15019F457EFF}"/>
    <cellStyle name="60% - uthevingsfarge 3 12_EK rapporter alle flows" xfId="55561" xr:uid="{B3429C0F-94B6-42BB-B101-EE6081A21F51}"/>
    <cellStyle name="60% - uthevingsfarge 3 120" xfId="55562" xr:uid="{373AA534-8CAB-4C76-B821-4C9E927F2CD3}"/>
    <cellStyle name="60% - uthevingsfarge 3 120 2" xfId="55563" xr:uid="{77C843CA-EB8A-4AD3-8DC5-A9286C3D9929}"/>
    <cellStyle name="60% - uthevingsfarge 3 120_EK rapporter alle flows" xfId="55564" xr:uid="{AE278405-2C47-4579-95A1-48B8AC6E2764}"/>
    <cellStyle name="60% - uthevingsfarge 3 121" xfId="55565" xr:uid="{0E2EE4DE-39FD-42C5-945B-241769DA6F49}"/>
    <cellStyle name="60% - uthevingsfarge 3 121 2" xfId="55566" xr:uid="{A2544F5E-F926-41D1-8EA3-F888F1056C9A}"/>
    <cellStyle name="60% - uthevingsfarge 3 121_EK rapporter alle flows" xfId="55567" xr:uid="{AE2DE071-B1C4-498C-836D-97EC0721B5A6}"/>
    <cellStyle name="60% - uthevingsfarge 3 122" xfId="55568" xr:uid="{334366B9-6E93-4402-8605-7817F8D84D13}"/>
    <cellStyle name="60% - uthevingsfarge 3 122 2" xfId="55569" xr:uid="{933D98AD-8E7A-4F3B-891D-FD547186776A}"/>
    <cellStyle name="60% - uthevingsfarge 3 122_EK rapporter alle flows" xfId="55570" xr:uid="{6EF9DE80-3DDC-41FE-BDA9-1CD616840531}"/>
    <cellStyle name="60% - uthevingsfarge 3 123" xfId="55571" xr:uid="{FFA76007-5849-454E-9254-75093EC3BEE8}"/>
    <cellStyle name="60% - uthevingsfarge 3 123 2" xfId="55572" xr:uid="{6C4C1627-6007-47D7-878F-DE39545FE196}"/>
    <cellStyle name="60% - uthevingsfarge 3 123_EK rapporter alle flows" xfId="55573" xr:uid="{AD5677FB-6511-4A7A-A6B1-4AAE956C3F3F}"/>
    <cellStyle name="60% - uthevingsfarge 3 124" xfId="55574" xr:uid="{D85A0FBF-7D65-4B58-9C90-41434BD3E342}"/>
    <cellStyle name="60% - uthevingsfarge 3 124 2" xfId="55575" xr:uid="{4252C840-EED8-4364-A8B4-93AD5C3A5D73}"/>
    <cellStyle name="60% - uthevingsfarge 3 124_EK rapporter alle flows" xfId="55576" xr:uid="{E893B7AB-93FF-45B5-BE72-787C7C26C970}"/>
    <cellStyle name="60% - uthevingsfarge 3 125" xfId="55577" xr:uid="{BBC81560-1D39-4691-98A8-305BA5B42EED}"/>
    <cellStyle name="60% - uthevingsfarge 3 125 2" xfId="55578" xr:uid="{492AF33A-5258-4392-8350-0F2162D3FF1E}"/>
    <cellStyle name="60% - uthevingsfarge 3 125_EK rapporter alle flows" xfId="55579" xr:uid="{92FD0F11-82E9-4C07-9FD3-C7894BBB6CC3}"/>
    <cellStyle name="60% - uthevingsfarge 3 126" xfId="55580" xr:uid="{4F6965F4-329F-4427-A153-7ACA4622A80B}"/>
    <cellStyle name="60% - uthevingsfarge 3 126 2" xfId="55581" xr:uid="{E7BC70D9-FD3B-49D5-8B68-A0710B5A476A}"/>
    <cellStyle name="60% - uthevingsfarge 3 126_EK rapporter alle flows" xfId="55582" xr:uid="{8D537FFB-6F34-40C0-92D3-0D655AF603DB}"/>
    <cellStyle name="60% - uthevingsfarge 3 127" xfId="55583" xr:uid="{2DBC5BFD-3AC1-40CF-9C78-A599921080B7}"/>
    <cellStyle name="60% - uthevingsfarge 3 127 2" xfId="55584" xr:uid="{8E0217EA-D18C-4DA7-9C1C-DF7CED09FBF7}"/>
    <cellStyle name="60% - uthevingsfarge 3 127_EK rapporter alle flows" xfId="55585" xr:uid="{7E9701A6-C2A4-45E4-A759-300F7E004F54}"/>
    <cellStyle name="60% - uthevingsfarge 3 128" xfId="55586" xr:uid="{18A96D3A-9F12-4A30-B02A-953268B6A129}"/>
    <cellStyle name="60% - uthevingsfarge 3 128 2" xfId="55587" xr:uid="{19D80DCF-CE38-413D-BD88-EBCB9AF4E5DC}"/>
    <cellStyle name="60% - uthevingsfarge 3 128_EK rapporter alle flows" xfId="55588" xr:uid="{E52F681A-7BAB-48A1-BE37-A8A714998AEF}"/>
    <cellStyle name="60% - uthevingsfarge 3 129" xfId="55589" xr:uid="{DA97EF5C-A48F-4B82-A9DF-6A900838295C}"/>
    <cellStyle name="60% - uthevingsfarge 3 129 2" xfId="55590" xr:uid="{9EDCD3E8-3CA7-4902-AD5D-7382722167B7}"/>
    <cellStyle name="60% - uthevingsfarge 3 129_EK rapporter alle flows" xfId="55591" xr:uid="{20A3E80E-FE24-4C20-802B-A8EFDFC761C7}"/>
    <cellStyle name="60% - uthevingsfarge 3 13" xfId="55592" xr:uid="{F4384533-3807-41BA-911B-3B081917642A}"/>
    <cellStyle name="60% - uthevingsfarge 3 13 2" xfId="55593" xr:uid="{C7B5276F-B06A-49EB-8DD5-7517C384FDB2}"/>
    <cellStyle name="60% - uthevingsfarge 3 13_EK rapporter alle flows" xfId="55594" xr:uid="{8EAB2BD3-F093-4EFA-9E3B-E93D811346EE}"/>
    <cellStyle name="60% - uthevingsfarge 3 130" xfId="55595" xr:uid="{28FFBD99-21F3-4062-BDFD-1368FA7812DC}"/>
    <cellStyle name="60% - uthevingsfarge 3 130 2" xfId="55596" xr:uid="{ED59FE55-7B2C-4547-B19D-98B949221A60}"/>
    <cellStyle name="60% - uthevingsfarge 3 130_EK rapporter alle flows" xfId="55597" xr:uid="{6DE2DF19-BFD9-47EE-9F6E-31498B33BE9D}"/>
    <cellStyle name="60% - uthevingsfarge 3 131" xfId="55598" xr:uid="{D0885E6D-45C4-424B-9607-FA7EF7D042AC}"/>
    <cellStyle name="60% - uthevingsfarge 3 131 2" xfId="55599" xr:uid="{6F23F729-B945-4C04-97B2-CF899D9E8C6E}"/>
    <cellStyle name="60% - uthevingsfarge 3 131_EK rapporter alle flows" xfId="55600" xr:uid="{EEFB2AA0-B847-44DF-9426-49B62DD8D04F}"/>
    <cellStyle name="60% - uthevingsfarge 3 132" xfId="55601" xr:uid="{E1F83F2F-6B11-4C18-92DD-CA96BA193B8A}"/>
    <cellStyle name="60% - uthevingsfarge 3 132 2" xfId="55602" xr:uid="{97C11034-92FB-4082-9108-4D7F1C94B2F2}"/>
    <cellStyle name="60% - uthevingsfarge 3 132_EK rapporter alle flows" xfId="55603" xr:uid="{9B0866F2-ED26-4D56-AD95-A4EE4A1FBE5A}"/>
    <cellStyle name="60% - uthevingsfarge 3 133" xfId="55604" xr:uid="{FC78BD7E-661B-41E8-8609-6EF4D9AF2D7C}"/>
    <cellStyle name="60% - uthevingsfarge 3 133 2" xfId="55605" xr:uid="{3AE60E2D-6CA9-4292-9BA2-41E4D31BE65D}"/>
    <cellStyle name="60% - uthevingsfarge 3 133_EK rapporter alle flows" xfId="55606" xr:uid="{75838B54-38B8-41BF-97FA-B5966290BAF1}"/>
    <cellStyle name="60% - uthevingsfarge 3 134" xfId="55607" xr:uid="{2B897F58-5D34-4ED3-84C8-356993D5FBA6}"/>
    <cellStyle name="60% - uthevingsfarge 3 134 2" xfId="55608" xr:uid="{67130907-A341-45C4-B0FD-40044C7D0A50}"/>
    <cellStyle name="60% - uthevingsfarge 3 134_EK rapporter alle flows" xfId="55609" xr:uid="{5E28724D-1060-4538-A8EC-759DDBD4B8D5}"/>
    <cellStyle name="60% - uthevingsfarge 3 135" xfId="55610" xr:uid="{E13780A9-DF86-4D26-A28D-F6F8426AC15C}"/>
    <cellStyle name="60% - uthevingsfarge 3 135 2" xfId="55611" xr:uid="{70541748-FF40-4A0C-BDDE-5549F16F64B9}"/>
    <cellStyle name="60% - uthevingsfarge 3 135_EK rapporter alle flows" xfId="55612" xr:uid="{A3065C03-6EB9-4F3B-8756-D32755742CE5}"/>
    <cellStyle name="60% - uthevingsfarge 3 136" xfId="55613" xr:uid="{989803C3-5539-4197-9B18-82535FF7F2F8}"/>
    <cellStyle name="60% - uthevingsfarge 3 136 2" xfId="55614" xr:uid="{266BEA1A-DD72-4CAE-9BDD-28847F504715}"/>
    <cellStyle name="60% - uthevingsfarge 3 136_EK rapporter alle flows" xfId="55615" xr:uid="{FCA89642-730B-42BA-B4C2-74E9BDE14136}"/>
    <cellStyle name="60% - uthevingsfarge 3 137" xfId="55616" xr:uid="{45262A20-2788-4BD1-ACBF-4EECB7D0ED11}"/>
    <cellStyle name="60% - uthevingsfarge 3 137 2" xfId="55617" xr:uid="{1E7B23D8-70FD-4912-9A12-7010A72337B7}"/>
    <cellStyle name="60% - uthevingsfarge 3 137_EK rapporter alle flows" xfId="55618" xr:uid="{AEA1C65A-59D0-465C-A2A8-54817FE8E126}"/>
    <cellStyle name="60% - uthevingsfarge 3 138" xfId="55619" xr:uid="{E8E09BFD-9AE1-4DE6-97EA-5DFC5E8540AC}"/>
    <cellStyle name="60% - uthevingsfarge 3 138 2" xfId="55620" xr:uid="{794B2C46-8EC5-48A1-976A-EAD41181FA21}"/>
    <cellStyle name="60% - uthevingsfarge 3 138_EK rapporter alle flows" xfId="55621" xr:uid="{BD46CEAA-8DB0-45BD-B46F-84F45CFF7D9D}"/>
    <cellStyle name="60% - uthevingsfarge 3 139" xfId="55622" xr:uid="{02F3817E-4D18-46EE-BDE6-B2A00391064C}"/>
    <cellStyle name="60% - uthevingsfarge 3 139 2" xfId="55623" xr:uid="{F638C155-298D-4795-A73E-D11EC059D65E}"/>
    <cellStyle name="60% - uthevingsfarge 3 139_EK rapporter alle flows" xfId="55624" xr:uid="{71A06578-294D-4CBA-BF6F-071BE0F94CF8}"/>
    <cellStyle name="60% - uthevingsfarge 3 14" xfId="55625" xr:uid="{F838098B-9BDF-4B2B-BADB-551B6088340E}"/>
    <cellStyle name="60% - uthevingsfarge 3 14 2" xfId="55626" xr:uid="{32DC4BAC-590E-4FAA-B054-9D14A5D61C8E}"/>
    <cellStyle name="60% - uthevingsfarge 3 14_EK rapporter alle flows" xfId="55627" xr:uid="{B1A44988-6687-454E-A779-8F18D05E4C21}"/>
    <cellStyle name="60% - uthevingsfarge 3 140" xfId="55628" xr:uid="{4B0DE2FD-3B13-446B-9EF4-9B338E804F6C}"/>
    <cellStyle name="60% - uthevingsfarge 3 140 2" xfId="55629" xr:uid="{BD7AC6DE-C760-40CC-B407-59D843776120}"/>
    <cellStyle name="60% - uthevingsfarge 3 140_EK rapporter alle flows" xfId="55630" xr:uid="{859356A6-3538-4BD3-B102-C55F6172154E}"/>
    <cellStyle name="60% - uthevingsfarge 3 141" xfId="55631" xr:uid="{AB436070-82D6-4755-8F90-0A01A13EDFA8}"/>
    <cellStyle name="60% - uthevingsfarge 3 141 2" xfId="55632" xr:uid="{7F2392D5-4AAA-468C-B175-CBE1123B4D06}"/>
    <cellStyle name="60% - uthevingsfarge 3 141_EK rapporter alle flows" xfId="55633" xr:uid="{9A5E8F0E-94CC-4568-A974-4032C8296B46}"/>
    <cellStyle name="60% - uthevingsfarge 3 142" xfId="55634" xr:uid="{6D927D43-FC1A-4F12-AD07-C10817A4EBF0}"/>
    <cellStyle name="60% - uthevingsfarge 3 142 2" xfId="55635" xr:uid="{1553A058-1E82-4DE7-94FA-AFCBB81797A6}"/>
    <cellStyle name="60% - uthevingsfarge 3 142_EK rapporter alle flows" xfId="55636" xr:uid="{0ED79A7B-0D36-4FDD-BB62-578B46CA31F0}"/>
    <cellStyle name="60% - uthevingsfarge 3 143" xfId="55637" xr:uid="{0D9D5E5F-597A-4680-A1C6-EC2CDF57D892}"/>
    <cellStyle name="60% - uthevingsfarge 3 143 2" xfId="55638" xr:uid="{A0968623-F8AB-4F89-848E-09C89F48AB35}"/>
    <cellStyle name="60% - uthevingsfarge 3 143_EK rapporter alle flows" xfId="55639" xr:uid="{E158E445-F67B-40B0-9EAC-5A8ED30C60B5}"/>
    <cellStyle name="60% - uthevingsfarge 3 144" xfId="55640" xr:uid="{9E6CE3E0-48F8-4595-ABF7-1D587A458361}"/>
    <cellStyle name="60% - uthevingsfarge 3 144 2" xfId="55641" xr:uid="{9DF1ED58-F5E6-4031-80FF-BB1BF85A2C1A}"/>
    <cellStyle name="60% - uthevingsfarge 3 144_EK rapporter alle flows" xfId="55642" xr:uid="{774E9C4A-E3C4-4F72-BD46-7F92744B68AC}"/>
    <cellStyle name="60% - uthevingsfarge 3 145" xfId="55643" xr:uid="{981E7688-858B-41D7-B64E-8B07061ABE04}"/>
    <cellStyle name="60% - uthevingsfarge 3 145 2" xfId="55644" xr:uid="{D65EA5B5-803A-4014-8999-805F91271470}"/>
    <cellStyle name="60% - uthevingsfarge 3 145_EK rapporter alle flows" xfId="55645" xr:uid="{D08BCF76-A917-42DC-A012-0E384C608A72}"/>
    <cellStyle name="60% - uthevingsfarge 3 146" xfId="55646" xr:uid="{A931A00E-D67D-47A3-A2C0-A783A3FB68B2}"/>
    <cellStyle name="60% - uthevingsfarge 3 146 2" xfId="55647" xr:uid="{DB9C348E-C07D-49A9-A228-BE6AAAD8DBB0}"/>
    <cellStyle name="60% - uthevingsfarge 3 146_EK rapporter alle flows" xfId="55648" xr:uid="{EF08926B-A20D-4BB2-9586-52749997BCA8}"/>
    <cellStyle name="60% - uthevingsfarge 3 147" xfId="55649" xr:uid="{DE7B235E-C6FC-447B-93B5-B9C52AA6B7CE}"/>
    <cellStyle name="60% - uthevingsfarge 3 147 2" xfId="55650" xr:uid="{5ADCDCFE-1BD2-412F-9D9F-407EFC5642EA}"/>
    <cellStyle name="60% - uthevingsfarge 3 147_EK rapporter alle flows" xfId="55651" xr:uid="{81DC8F78-A5C9-430A-8DA1-09D0FDE987C6}"/>
    <cellStyle name="60% - uthevingsfarge 3 148" xfId="55652" xr:uid="{94AD80D5-54AA-4713-A927-44D218F75200}"/>
    <cellStyle name="60% - uthevingsfarge 3 148 2" xfId="55653" xr:uid="{A56FC996-2E0D-4BA4-94FC-F36699CC59B5}"/>
    <cellStyle name="60% - uthevingsfarge 3 148_EK rapporter alle flows" xfId="55654" xr:uid="{C26F7DC5-17AD-474B-BF3A-01F3076354F6}"/>
    <cellStyle name="60% - uthevingsfarge 3 149" xfId="55655" xr:uid="{58BBAAE4-12CC-4849-A283-6F7AAEE7A4C8}"/>
    <cellStyle name="60% - uthevingsfarge 3 149 2" xfId="55656" xr:uid="{B04659A8-6C0D-4420-8706-F99A53BB468C}"/>
    <cellStyle name="60% - uthevingsfarge 3 149_EK rapporter alle flows" xfId="55657" xr:uid="{31FBB09D-6895-4E74-AA0A-5AB0D7ABE0AF}"/>
    <cellStyle name="60% - uthevingsfarge 3 15" xfId="55658" xr:uid="{9E9436F7-B752-46C5-8394-F8784C1E9EA2}"/>
    <cellStyle name="60% - uthevingsfarge 3 15 2" xfId="55659" xr:uid="{74844F2D-EF85-41B7-8306-BA61977D2FD7}"/>
    <cellStyle name="60% - uthevingsfarge 3 15_EK rapporter alle flows" xfId="55660" xr:uid="{A599A77C-7610-4A42-801D-CE2B11082A45}"/>
    <cellStyle name="60% - uthevingsfarge 3 150" xfId="55661" xr:uid="{8F4B0646-DFBB-4876-832E-27849B2F7904}"/>
    <cellStyle name="60% - uthevingsfarge 3 150 2" xfId="55662" xr:uid="{E22F20F4-9421-413F-A149-6BE2C52037A3}"/>
    <cellStyle name="60% - uthevingsfarge 3 150_EK rapporter alle flows" xfId="55663" xr:uid="{6A89E95F-8A40-405A-BB1C-5D15129BAFE3}"/>
    <cellStyle name="60% - uthevingsfarge 3 151" xfId="55664" xr:uid="{196E4B7C-4B26-40EA-8D4D-BFC4803D0EA3}"/>
    <cellStyle name="60% - uthevingsfarge 3 151 2" xfId="55665" xr:uid="{55A7F0F0-F568-458D-A08F-5276C61A610B}"/>
    <cellStyle name="60% - uthevingsfarge 3 151_EK rapporter alle flows" xfId="55666" xr:uid="{00494FED-EE57-494A-B277-3A5B168D2E68}"/>
    <cellStyle name="60% - uthevingsfarge 3 152" xfId="55667" xr:uid="{376340FD-25F7-44F7-AA52-501B42962C4C}"/>
    <cellStyle name="60% - uthevingsfarge 3 152 2" xfId="55668" xr:uid="{CF6A8B80-212A-418E-B10E-E1950B6EC2A8}"/>
    <cellStyle name="60% - uthevingsfarge 3 152_EK rapporter alle flows" xfId="55669" xr:uid="{307D629C-984E-4DB6-9274-D6D939BDAF84}"/>
    <cellStyle name="60% - uthevingsfarge 3 153" xfId="55670" xr:uid="{0461299C-E668-416E-9E04-662198DAB6F4}"/>
    <cellStyle name="60% - uthevingsfarge 3 153 2" xfId="55671" xr:uid="{1982262F-C9D4-4307-B929-6B07C388B7C7}"/>
    <cellStyle name="60% - uthevingsfarge 3 153_EK rapporter alle flows" xfId="55672" xr:uid="{F360693F-BC77-4989-9071-9A8636BAA791}"/>
    <cellStyle name="60% - uthevingsfarge 3 154" xfId="55673" xr:uid="{52B51BED-4AD5-4D50-BFA2-A54FDC76A6A7}"/>
    <cellStyle name="60% - uthevingsfarge 3 154 2" xfId="55674" xr:uid="{262D7B67-F3EE-435D-8BE1-A3D6C72A33A7}"/>
    <cellStyle name="60% - uthevingsfarge 3 154_EK rapporter alle flows" xfId="55675" xr:uid="{69AB6BEA-E6FC-432C-9CD9-05E8E561A600}"/>
    <cellStyle name="60% - uthevingsfarge 3 155" xfId="55676" xr:uid="{1A40E1A8-F4BF-4EC0-B83E-E7D0FFE2AC5F}"/>
    <cellStyle name="60% - uthevingsfarge 3 155 2" xfId="55677" xr:uid="{1F52C9DD-7BE5-4A1A-BA37-4B98A8A1DBC2}"/>
    <cellStyle name="60% - uthevingsfarge 3 155_EK rapporter alle flows" xfId="55678" xr:uid="{89B9A917-26B1-4CDF-B879-C22B0D578502}"/>
    <cellStyle name="60% - uthevingsfarge 3 156" xfId="55679" xr:uid="{CBEB80B2-FACD-44BC-8BC9-A7D93BA9AB66}"/>
    <cellStyle name="60% - uthevingsfarge 3 156 2" xfId="55680" xr:uid="{B91EB29E-00E0-4AC3-BAE7-1059FC1E3BF1}"/>
    <cellStyle name="60% - uthevingsfarge 3 156_EK rapporter alle flows" xfId="55681" xr:uid="{E883C740-A6D8-48D3-8F27-3CDF7DF7E4BF}"/>
    <cellStyle name="60% - uthevingsfarge 3 157" xfId="55682" xr:uid="{18D812D5-F71D-4183-AD3D-CEF08AB24796}"/>
    <cellStyle name="60% - uthevingsfarge 3 157 2" xfId="55683" xr:uid="{05B2EB26-0B58-4906-A10E-6C74B65BE880}"/>
    <cellStyle name="60% - uthevingsfarge 3 157_EK rapporter alle flows" xfId="55684" xr:uid="{C56AE3C6-896B-4A42-BD90-001C6F14F5DD}"/>
    <cellStyle name="60% - uthevingsfarge 3 158" xfId="55685" xr:uid="{24A71CF5-D8A0-4BB7-B1E9-1DAFF496D4A7}"/>
    <cellStyle name="60% - uthevingsfarge 3 158 2" xfId="55686" xr:uid="{E502FA81-8AEA-4E5F-BED8-3EBE5ABD8608}"/>
    <cellStyle name="60% - uthevingsfarge 3 158_EK rapporter alle flows" xfId="55687" xr:uid="{B05BDBB8-C63F-4D53-99EC-741CB0C8E2DC}"/>
    <cellStyle name="60% - uthevingsfarge 3 159" xfId="55688" xr:uid="{51B7B8B5-58A3-4921-96B9-7949FA7F1502}"/>
    <cellStyle name="60% - uthevingsfarge 3 159 2" xfId="55689" xr:uid="{325827D5-62E5-4BC0-A4F5-E90225C27B95}"/>
    <cellStyle name="60% - uthevingsfarge 3 159_EK rapporter alle flows" xfId="55690" xr:uid="{874C6906-77D2-4CFF-93CE-1339D7E0B54B}"/>
    <cellStyle name="60% - uthevingsfarge 3 16" xfId="55691" xr:uid="{B5C66094-DDA9-4572-9169-14369A0F1048}"/>
    <cellStyle name="60% - uthevingsfarge 3 16 2" xfId="55692" xr:uid="{7EC93158-597E-41C4-853A-D9487CF9FDC0}"/>
    <cellStyle name="60% - uthevingsfarge 3 16_EK rapporter alle flows" xfId="55693" xr:uid="{4386AEE0-E422-4FE1-BBE0-50277B839E50}"/>
    <cellStyle name="60% - uthevingsfarge 3 160" xfId="55694" xr:uid="{336B0EAD-72BC-45E7-8042-95B8ADB87C4F}"/>
    <cellStyle name="60% - uthevingsfarge 3 160 2" xfId="55695" xr:uid="{74E216B0-DA63-4E27-95BF-648AF49CE216}"/>
    <cellStyle name="60% - uthevingsfarge 3 160_EK rapporter alle flows" xfId="55696" xr:uid="{BBECE2F0-BB0E-47B4-B509-8BBF699A44C0}"/>
    <cellStyle name="60% - uthevingsfarge 3 161" xfId="55697" xr:uid="{6FBA9DC0-C6F9-4ACE-9795-646E550F8BB0}"/>
    <cellStyle name="60% - uthevingsfarge 3 161 2" xfId="55698" xr:uid="{DABC11E9-67B1-47FB-8599-A628433B19F6}"/>
    <cellStyle name="60% - uthevingsfarge 3 161_EK rapporter alle flows" xfId="55699" xr:uid="{9B7F7A56-6EC3-41F5-8AEE-F0787F2B4ED6}"/>
    <cellStyle name="60% - uthevingsfarge 3 162" xfId="55700" xr:uid="{AFEB9923-F7D8-4FE1-A51F-0C6EBAA5B039}"/>
    <cellStyle name="60% - uthevingsfarge 3 162 2" xfId="55701" xr:uid="{2E11A781-3DC3-4BFE-8FFC-BB306DE3DEF6}"/>
    <cellStyle name="60% - uthevingsfarge 3 162_EK rapporter alle flows" xfId="55702" xr:uid="{3436AFE3-FC4A-4E80-AC50-65FDF7259FBF}"/>
    <cellStyle name="60% - uthevingsfarge 3 163" xfId="55703" xr:uid="{48DFEFD7-5D1B-4D4E-B829-BB9903A4AC8E}"/>
    <cellStyle name="60% - uthevingsfarge 3 163 2" xfId="55704" xr:uid="{8B2F6B3D-DA2C-474E-8266-FB089F1F4DB8}"/>
    <cellStyle name="60% - uthevingsfarge 3 163_EK rapporter alle flows" xfId="55705" xr:uid="{75035C11-466F-4320-B6E9-DEC596311802}"/>
    <cellStyle name="60% - uthevingsfarge 3 164" xfId="55706" xr:uid="{0B43D263-6789-47C4-8570-382FC168F966}"/>
    <cellStyle name="60% - uthevingsfarge 3 164 2" xfId="55707" xr:uid="{484E62D0-3F91-4E3F-975D-7AE7D679278C}"/>
    <cellStyle name="60% - uthevingsfarge 3 164_EK rapporter alle flows" xfId="55708" xr:uid="{C5835B92-B381-4F95-9405-E9D180E5DDE3}"/>
    <cellStyle name="60% - uthevingsfarge 3 165" xfId="55709" xr:uid="{D64F6D68-D6EA-4711-98E7-013E29DC15D3}"/>
    <cellStyle name="60% - uthevingsfarge 3 165 2" xfId="55710" xr:uid="{E5EC8D32-E820-49B0-9E36-7741D5A076E9}"/>
    <cellStyle name="60% - uthevingsfarge 3 165_EK rapporter alle flows" xfId="55711" xr:uid="{17F471C8-C579-4672-926C-070B327C6BA2}"/>
    <cellStyle name="60% - uthevingsfarge 3 166" xfId="55712" xr:uid="{4FA9DD24-992A-4368-A040-758A5F928F37}"/>
    <cellStyle name="60% - uthevingsfarge 3 166 2" xfId="55713" xr:uid="{2DAA0DA1-8732-4FB0-AC30-EEF2BA029AE9}"/>
    <cellStyle name="60% - uthevingsfarge 3 166_EK rapporter alle flows" xfId="55714" xr:uid="{2415ED12-1880-4095-AE8C-2FB59A3EBA43}"/>
    <cellStyle name="60% - uthevingsfarge 3 167" xfId="55715" xr:uid="{24429543-DBEB-4D4D-B37F-A42F0FFA97AC}"/>
    <cellStyle name="60% - uthevingsfarge 3 167 2" xfId="55716" xr:uid="{8DE09854-C300-4C83-8252-EE82C8D2B2D3}"/>
    <cellStyle name="60% - uthevingsfarge 3 167_EK rapporter alle flows" xfId="55717" xr:uid="{425AE3D4-A3C0-46D4-ACAC-548EE6854B83}"/>
    <cellStyle name="60% - uthevingsfarge 3 168" xfId="55718" xr:uid="{862A0416-D93B-4926-A77B-CCB117973987}"/>
    <cellStyle name="60% - uthevingsfarge 3 168 2" xfId="55719" xr:uid="{28AB5EB2-AE33-4CAB-AD70-CE5C9A69A159}"/>
    <cellStyle name="60% - uthevingsfarge 3 168_EK rapporter alle flows" xfId="55720" xr:uid="{A4D949B7-4F5A-4627-BDBC-DAB3F6085F7E}"/>
    <cellStyle name="60% - uthevingsfarge 3 169" xfId="55721" xr:uid="{FB1724D9-FEFE-4411-BC33-216D56AEECA9}"/>
    <cellStyle name="60% - uthevingsfarge 3 169 2" xfId="55722" xr:uid="{67C73794-A832-48D0-A02B-19BAC345E7F8}"/>
    <cellStyle name="60% - uthevingsfarge 3 169_EK rapporter alle flows" xfId="55723" xr:uid="{ABACEAFA-E364-4AF7-A97B-E6206B438E05}"/>
    <cellStyle name="60% - uthevingsfarge 3 17" xfId="55724" xr:uid="{0A1F61B3-5E5A-4C63-8D47-28C6A062A820}"/>
    <cellStyle name="60% - uthevingsfarge 3 17 2" xfId="55725" xr:uid="{B78A508E-B263-4C7E-A163-DA14BA48EBBE}"/>
    <cellStyle name="60% - uthevingsfarge 3 17_EK rapporter alle flows" xfId="55726" xr:uid="{90BC3E3D-267B-44E9-BB9A-3344AA7AEE82}"/>
    <cellStyle name="60% - uthevingsfarge 3 170" xfId="55727" xr:uid="{411A7519-1EF5-4632-A622-0C61DECFEE09}"/>
    <cellStyle name="60% - uthevingsfarge 3 170 2" xfId="55728" xr:uid="{2C1E716B-C833-4060-BCAB-9112BEC746D2}"/>
    <cellStyle name="60% - uthevingsfarge 3 170_EK rapporter alle flows" xfId="55729" xr:uid="{943B4BEE-0EE8-4641-8B98-30681919A6D8}"/>
    <cellStyle name="60% - uthevingsfarge 3 171" xfId="55730" xr:uid="{4A26491A-D229-4DB6-8D6D-76DBC0649EB4}"/>
    <cellStyle name="60% - uthevingsfarge 3 171 2" xfId="55731" xr:uid="{65BB6423-E9CD-4A25-9F9B-4E7C8CF4C9FA}"/>
    <cellStyle name="60% - uthevingsfarge 3 171_EK rapporter alle flows" xfId="55732" xr:uid="{64A9CDFA-CCC8-45DE-8A5B-914E26F4BB2E}"/>
    <cellStyle name="60% - uthevingsfarge 3 172" xfId="55733" xr:uid="{D9618499-9423-420C-AC03-985FBB9B289E}"/>
    <cellStyle name="60% - uthevingsfarge 3 172 2" xfId="55734" xr:uid="{4984AD97-2721-4E2C-93A7-5A20465A8D79}"/>
    <cellStyle name="60% - uthevingsfarge 3 172_EK rapporter alle flows" xfId="55735" xr:uid="{A5DDF246-87CE-442E-A76B-78065C7BF582}"/>
    <cellStyle name="60% - uthevingsfarge 3 173" xfId="55736" xr:uid="{A1ACC1D3-4907-4AAE-A720-CE5FE498CE06}"/>
    <cellStyle name="60% - uthevingsfarge 3 173 2" xfId="55737" xr:uid="{29444118-A1C7-4794-A040-FE4B0F270758}"/>
    <cellStyle name="60% - uthevingsfarge 3 173_EK rapporter alle flows" xfId="55738" xr:uid="{DEC0C103-A82C-4C0F-9369-D132F9F20A21}"/>
    <cellStyle name="60% - uthevingsfarge 3 174" xfId="55739" xr:uid="{55C90E3C-D306-48D7-BC3D-66C24E52342C}"/>
    <cellStyle name="60% - uthevingsfarge 3 174 2" xfId="55740" xr:uid="{93C462ED-8D8A-4346-BF50-275DD744BDE0}"/>
    <cellStyle name="60% - uthevingsfarge 3 174_EK rapporter alle flows" xfId="55741" xr:uid="{BA53E658-2C89-4106-83AD-6141CD8F89F1}"/>
    <cellStyle name="60% - uthevingsfarge 3 175" xfId="55742" xr:uid="{E6AD6502-839A-402C-A3B8-A101DF101E62}"/>
    <cellStyle name="60% - uthevingsfarge 3 175 2" xfId="55743" xr:uid="{C0FDD6F0-E7CE-4AC5-AD0F-92408DFBF0FA}"/>
    <cellStyle name="60% - uthevingsfarge 3 175_EK rapporter alle flows" xfId="55744" xr:uid="{4CA77827-0F72-40FB-8E00-A587A448F450}"/>
    <cellStyle name="60% - uthevingsfarge 3 176" xfId="55745" xr:uid="{C015E24A-7D25-4A4D-AB7E-20CFF4FDBA2E}"/>
    <cellStyle name="60% - uthevingsfarge 3 176 2" xfId="55746" xr:uid="{8C8CD8C2-25F5-49EC-9A16-1A398150C6B1}"/>
    <cellStyle name="60% - uthevingsfarge 3 176_EK rapporter alle flows" xfId="55747" xr:uid="{F5DB88FA-0BE0-4B03-A3E1-DC2311EF0934}"/>
    <cellStyle name="60% - uthevingsfarge 3 177" xfId="55748" xr:uid="{623887C8-9C89-43F3-A632-7853F7831CC5}"/>
    <cellStyle name="60% - uthevingsfarge 3 177 2" xfId="55749" xr:uid="{CCE1D031-5E24-4C75-83C6-A4BA14EF50DC}"/>
    <cellStyle name="60% - uthevingsfarge 3 177_EK rapporter alle flows" xfId="55750" xr:uid="{C2EFC3CA-9444-4926-934A-BBFDC65DE81C}"/>
    <cellStyle name="60% - uthevingsfarge 3 178" xfId="55751" xr:uid="{102B6BF6-4444-4971-AFF0-0D1E5396C024}"/>
    <cellStyle name="60% - uthevingsfarge 3 178 2" xfId="55752" xr:uid="{5A08E2E7-4E5B-49C8-AE58-7130D7FDC700}"/>
    <cellStyle name="60% - uthevingsfarge 3 178_EK rapporter alle flows" xfId="55753" xr:uid="{E0D6DA40-06CA-4D15-8AE7-61721D42E8F8}"/>
    <cellStyle name="60% - uthevingsfarge 3 179" xfId="55754" xr:uid="{7FD39CDF-6F5E-44CC-A434-ED95FA266E07}"/>
    <cellStyle name="60% - uthevingsfarge 3 179 2" xfId="55755" xr:uid="{D16E5AA9-ED24-4F5C-877D-29E5583E06DD}"/>
    <cellStyle name="60% - uthevingsfarge 3 179_EK rapporter alle flows" xfId="55756" xr:uid="{AEF73AE0-9F37-42FB-A0A6-F99C56B32A11}"/>
    <cellStyle name="60% - uthevingsfarge 3 18" xfId="55757" xr:uid="{4120E863-32DE-4B29-8082-B913C747184C}"/>
    <cellStyle name="60% - uthevingsfarge 3 18 2" xfId="55758" xr:uid="{B43428A2-4DCC-4183-8DDE-FA5377C2362A}"/>
    <cellStyle name="60% - uthevingsfarge 3 18_EK rapporter alle flows" xfId="55759" xr:uid="{6ED43999-CD53-413E-A782-7B37C78DDA1A}"/>
    <cellStyle name="60% - uthevingsfarge 3 180" xfId="55760" xr:uid="{11F138BC-2192-4AFF-A302-896F10EA208C}"/>
    <cellStyle name="60% - uthevingsfarge 3 180 2" xfId="55761" xr:uid="{5787D78E-45B9-4B8A-82C7-B3FB9E3F9014}"/>
    <cellStyle name="60% - uthevingsfarge 3 180_EK rapporter alle flows" xfId="55762" xr:uid="{EF873A0A-7F16-4947-8703-AF085A4E4821}"/>
    <cellStyle name="60% - uthevingsfarge 3 181" xfId="55763" xr:uid="{74767D97-C4FC-41EC-AA40-38CD048CDCDD}"/>
    <cellStyle name="60% - uthevingsfarge 3 181 2" xfId="55764" xr:uid="{F3132023-8F58-4D18-9A84-4F2B329D959C}"/>
    <cellStyle name="60% - uthevingsfarge 3 181_EK rapporter alle flows" xfId="55765" xr:uid="{2E809496-6810-47F2-B217-FCB32C3DAAB8}"/>
    <cellStyle name="60% - uthevingsfarge 3 182" xfId="55766" xr:uid="{F8076E4B-C83D-488D-9C70-7C234C4F0A25}"/>
    <cellStyle name="60% - uthevingsfarge 3 182 2" xfId="55767" xr:uid="{AF93AC6D-2CF2-4D4E-BD57-7A524FA55D95}"/>
    <cellStyle name="60% - uthevingsfarge 3 182_EK rapporter alle flows" xfId="55768" xr:uid="{C3EBF755-22B1-4201-8EBF-BCCB61972FBA}"/>
    <cellStyle name="60% - uthevingsfarge 3 183" xfId="55769" xr:uid="{002784F7-8467-4727-B7AC-04295626E257}"/>
    <cellStyle name="60% - uthevingsfarge 3 183 2" xfId="55770" xr:uid="{C8A99FC5-C6F4-445E-B792-3CB1C299AC89}"/>
    <cellStyle name="60% - uthevingsfarge 3 183_EK rapporter alle flows" xfId="55771" xr:uid="{2C412E07-A48B-4657-8011-177E05956469}"/>
    <cellStyle name="60% - uthevingsfarge 3 184" xfId="55772" xr:uid="{B864DFB6-EAF8-4549-9334-1553DCE30973}"/>
    <cellStyle name="60% - uthevingsfarge 3 184 2" xfId="55773" xr:uid="{2584FC1C-8762-4ACB-872E-41041188D9AE}"/>
    <cellStyle name="60% - uthevingsfarge 3 184_EK rapporter alle flows" xfId="55774" xr:uid="{6ECAB2A6-5EAB-4B01-A134-7589836BD6AB}"/>
    <cellStyle name="60% - uthevingsfarge 3 185" xfId="55775" xr:uid="{9380C623-6913-46E8-A2A8-AF2AAB4CDA24}"/>
    <cellStyle name="60% - uthevingsfarge 3 185 2" xfId="55776" xr:uid="{F98C6BD5-3BBB-451D-A2FF-DAEA8C9D01D0}"/>
    <cellStyle name="60% - uthevingsfarge 3 185_EK rapporter alle flows" xfId="55777" xr:uid="{66803732-02E1-4D48-8593-85F814A3DA97}"/>
    <cellStyle name="60% - uthevingsfarge 3 186" xfId="55778" xr:uid="{F38EBE80-017F-4488-917A-24F50D22F9D5}"/>
    <cellStyle name="60% - uthevingsfarge 3 186 2" xfId="55779" xr:uid="{D6B81AF6-2B7A-4F48-BB40-7F53C4F8FE8A}"/>
    <cellStyle name="60% - uthevingsfarge 3 186_EK rapporter alle flows" xfId="55780" xr:uid="{2F5F2921-5905-4594-B6FE-B2F5A5F59840}"/>
    <cellStyle name="60% - uthevingsfarge 3 187" xfId="55781" xr:uid="{5CF0FAC6-4B51-443A-B120-A80BE8F7C5F4}"/>
    <cellStyle name="60% - uthevingsfarge 3 187 2" xfId="55782" xr:uid="{80FA5033-827E-47EF-8E4E-2FAC71CF4E42}"/>
    <cellStyle name="60% - uthevingsfarge 3 187_EK rapporter alle flows" xfId="55783" xr:uid="{B26D63C8-C421-45F7-871F-EFB2689422BF}"/>
    <cellStyle name="60% - uthevingsfarge 3 188" xfId="55784" xr:uid="{1D0B4B21-7C71-455F-866D-709A501FA318}"/>
    <cellStyle name="60% - uthevingsfarge 3 188 2" xfId="55785" xr:uid="{4C1D7169-5A8D-4172-B568-5C1089E3D558}"/>
    <cellStyle name="60% - uthevingsfarge 3 188_EK rapporter alle flows" xfId="55786" xr:uid="{A7E0C6A7-8778-4A4B-9994-B15B7C6E1FCC}"/>
    <cellStyle name="60% - uthevingsfarge 3 189" xfId="55787" xr:uid="{BF684776-3EDB-4BCA-BBF0-C7E47AEA44D7}"/>
    <cellStyle name="60% - uthevingsfarge 3 189 2" xfId="55788" xr:uid="{22BB0F2E-2FBD-40FE-9D2B-8578DD0BE1E7}"/>
    <cellStyle name="60% - uthevingsfarge 3 189_EK rapporter alle flows" xfId="55789" xr:uid="{DF3B8EB3-E0B5-4D81-901E-8B3AD6B4F076}"/>
    <cellStyle name="60% - uthevingsfarge 3 19" xfId="55790" xr:uid="{B1A46D7D-5878-4310-AD10-3BB7C6B668B9}"/>
    <cellStyle name="60% - uthevingsfarge 3 19 2" xfId="55791" xr:uid="{225A89D3-A53D-4DE7-B7D3-3905B9B5AFC9}"/>
    <cellStyle name="60% - uthevingsfarge 3 19_EK rapporter alle flows" xfId="55792" xr:uid="{CD8CA697-80F2-4744-AB35-F7A135A881D9}"/>
    <cellStyle name="60% - uthevingsfarge 3 190" xfId="55793" xr:uid="{A8EF6667-1F24-4594-861A-6A2FBDC697EA}"/>
    <cellStyle name="60% - uthevingsfarge 3 190 2" xfId="55794" xr:uid="{0332A577-ED54-4F31-9A60-B96A614796DA}"/>
    <cellStyle name="60% - uthevingsfarge 3 190_EK rapporter alle flows" xfId="55795" xr:uid="{EB39040F-491A-49E9-8C4D-DF95ADAC0DB1}"/>
    <cellStyle name="60% - uthevingsfarge 3 191" xfId="55796" xr:uid="{B6E60F3E-37DE-46AF-9806-20CCB703DF16}"/>
    <cellStyle name="60% - uthevingsfarge 3 191 2" xfId="55797" xr:uid="{2931BD80-5508-4D37-BD53-9243A8572D97}"/>
    <cellStyle name="60% - uthevingsfarge 3 191_EK rapporter alle flows" xfId="55798" xr:uid="{74756D27-6DE8-4C5C-8400-FAB243A5B847}"/>
    <cellStyle name="60% - uthevingsfarge 3 192" xfId="55799" xr:uid="{5D3F7AA5-2D9D-441B-B67C-BD8EB049CF17}"/>
    <cellStyle name="60% - uthevingsfarge 3 192 2" xfId="55800" xr:uid="{A6E9297D-8E3A-46B6-A271-04A22711EE6A}"/>
    <cellStyle name="60% - uthevingsfarge 3 192_EK rapporter alle flows" xfId="55801" xr:uid="{703534FD-23B6-449D-B865-863AA4EEFE77}"/>
    <cellStyle name="60% - uthevingsfarge 3 193" xfId="55802" xr:uid="{9DC10714-F375-4E21-8B89-ACD05CCB21C2}"/>
    <cellStyle name="60% - uthevingsfarge 3 193 2" xfId="55803" xr:uid="{42F4A9B1-4FD6-43CF-A13B-646519B107A2}"/>
    <cellStyle name="60% - uthevingsfarge 3 193_EK rapporter alle flows" xfId="55804" xr:uid="{0694121F-B97C-4583-A962-041275AE3FE8}"/>
    <cellStyle name="60% - uthevingsfarge 3 194" xfId="55805" xr:uid="{52A0EC66-1A32-425F-8EF6-C65504E50234}"/>
    <cellStyle name="60% - uthevingsfarge 3 194 2" xfId="55806" xr:uid="{941BDCA4-FA27-464F-BE91-22BBC70B3AC1}"/>
    <cellStyle name="60% - uthevingsfarge 3 194_EK rapporter alle flows" xfId="55807" xr:uid="{DDBF00A6-A969-470E-9AB4-711F7C1F08E5}"/>
    <cellStyle name="60% - uthevingsfarge 3 195" xfId="55808" xr:uid="{E5E74A41-2D4B-4E22-A660-03D40C84128C}"/>
    <cellStyle name="60% - uthevingsfarge 3 195 2" xfId="55809" xr:uid="{EA345336-3CAB-4B3B-A48E-3F862F659F09}"/>
    <cellStyle name="60% - uthevingsfarge 3 195_EK rapporter alle flows" xfId="55810" xr:uid="{5182E477-8250-4E2D-8718-BF1FAA35AF85}"/>
    <cellStyle name="60% - uthevingsfarge 3 196" xfId="55811" xr:uid="{51CFDB5C-2B44-438B-8872-60DDD2900380}"/>
    <cellStyle name="60% - uthevingsfarge 3 196 2" xfId="55812" xr:uid="{9D0D0CE6-9395-4547-8D96-D2418303FA37}"/>
    <cellStyle name="60% - uthevingsfarge 3 196_EK rapporter alle flows" xfId="55813" xr:uid="{632887FC-5586-4800-82E6-C98A35712CDD}"/>
    <cellStyle name="60% - uthevingsfarge 3 197" xfId="55814" xr:uid="{CD621545-B649-48A0-AEBA-40D355AAD54D}"/>
    <cellStyle name="60% - uthevingsfarge 3 197 2" xfId="55815" xr:uid="{7F0C6A3C-7B09-4583-B90D-22421E71F516}"/>
    <cellStyle name="60% - uthevingsfarge 3 197_EK rapporter alle flows" xfId="55816" xr:uid="{3D2CC063-64BD-4BD0-8E60-83E08A6757CE}"/>
    <cellStyle name="60% - uthevingsfarge 3 198" xfId="55817" xr:uid="{EABF6A0D-2DA0-4B9F-BDFD-8D3B42D30D5D}"/>
    <cellStyle name="60% - uthevingsfarge 3 198 2" xfId="55818" xr:uid="{C1702D5E-49F8-4951-A155-C9B2D3659831}"/>
    <cellStyle name="60% - uthevingsfarge 3 198_EK rapporter alle flows" xfId="55819" xr:uid="{DE10C205-42A5-4323-91C3-E39F4C38EF6B}"/>
    <cellStyle name="60% - uthevingsfarge 3 199" xfId="55820" xr:uid="{375D2106-3A32-4CC9-95F7-FBFB8A9773E2}"/>
    <cellStyle name="60% - uthevingsfarge 3 199 2" xfId="55821" xr:uid="{87B47486-29AC-4E8D-8D53-76343E59B55F}"/>
    <cellStyle name="60% - uthevingsfarge 3 199_EK rapporter alle flows" xfId="55822" xr:uid="{ABFA26AA-8EA8-4780-996B-4E1E60D94C84}"/>
    <cellStyle name="60% - uthevingsfarge 3 2" xfId="6166" xr:uid="{23768D51-38C3-4105-B66C-BB1BF0467CFA}"/>
    <cellStyle name="60% - uthevingsfarge 3 2 2" xfId="21388" xr:uid="{4CAD572D-26DE-40D4-ADAA-E188A4E673AE}"/>
    <cellStyle name="60% - uthevingsfarge 3 2 2 2" xfId="21389" xr:uid="{70A2BBD5-C189-4390-962A-5F09A1FAAD00}"/>
    <cellStyle name="60% - uthevingsfarge 3 2 2 3" xfId="21390" xr:uid="{00F0E458-CEA9-4903-AB74-0D917F302E66}"/>
    <cellStyle name="60% - uthevingsfarge 3 2 2_AVA DVA EL" xfId="21391" xr:uid="{78B5460E-251E-4AFC-989F-4C7EB976C4CE}"/>
    <cellStyle name="60% - uthevingsfarge 3 2 3" xfId="21392" xr:uid="{F46E3624-92A9-40F1-BE12-9D2496057D82}"/>
    <cellStyle name="60% - uthevingsfarge 3 2 4" xfId="41881" xr:uid="{E65B360E-7738-4D54-938B-EDFEF06FA3E0}"/>
    <cellStyle name="60% - uthevingsfarge 3 2 5" xfId="41882" xr:uid="{54139922-CE7C-4495-B43A-F45153CB63B3}"/>
    <cellStyle name="60% - uthevingsfarge 3 2_Adj_Balance_Sheet" xfId="41179" xr:uid="{64BF107F-D3D1-455E-929F-D9C3D041FBFE}"/>
    <cellStyle name="60% - uthevingsfarge 3 20" xfId="55823" xr:uid="{C37B9D4E-F640-410A-8035-CF2208094DCD}"/>
    <cellStyle name="60% - uthevingsfarge 3 20 2" xfId="55824" xr:uid="{CAC045B0-D36B-452C-8D89-CC2EE08AB2F7}"/>
    <cellStyle name="60% - uthevingsfarge 3 20_EK rapporter alle flows" xfId="55825" xr:uid="{61D643F9-AF4E-48A4-897C-8AAF2C38E96C}"/>
    <cellStyle name="60% - uthevingsfarge 3 200" xfId="55826" xr:uid="{61176FA0-95DD-40A5-9111-2A55E5235B46}"/>
    <cellStyle name="60% - uthevingsfarge 3 200 2" xfId="55827" xr:uid="{65FCEBFA-C8D0-453A-8C38-1141653CC986}"/>
    <cellStyle name="60% - uthevingsfarge 3 200_EK rapporter alle flows" xfId="55828" xr:uid="{2066EC48-60BA-4276-965B-F48AAE1E049F}"/>
    <cellStyle name="60% - uthevingsfarge 3 201" xfId="55829" xr:uid="{ACA7C3EA-6CB4-48F6-82A9-9F121734AF08}"/>
    <cellStyle name="60% - uthevingsfarge 3 201 2" xfId="55830" xr:uid="{14686AFC-2B51-4D04-B54D-13DE11947DA0}"/>
    <cellStyle name="60% - uthevingsfarge 3 201_EK rapporter alle flows" xfId="55831" xr:uid="{A26BE587-5211-49BD-814D-BA4045A567EA}"/>
    <cellStyle name="60% - uthevingsfarge 3 202" xfId="55832" xr:uid="{E1727867-2C54-457B-832F-965BECD73BAE}"/>
    <cellStyle name="60% - uthevingsfarge 3 202 2" xfId="55833" xr:uid="{D31F8BC1-9E76-46CF-9081-65EE50FAF0AB}"/>
    <cellStyle name="60% - uthevingsfarge 3 202_EK rapporter alle flows" xfId="55834" xr:uid="{877CC0A4-44F3-4C7B-A941-A0E47E56F5ED}"/>
    <cellStyle name="60% - uthevingsfarge 3 203" xfId="55835" xr:uid="{8E07A6AA-D7EE-4120-8AD7-129496A9EC4C}"/>
    <cellStyle name="60% - uthevingsfarge 3 203 2" xfId="55836" xr:uid="{460B5A01-0C9D-4C49-958B-0A28C0928911}"/>
    <cellStyle name="60% - uthevingsfarge 3 203_EK rapporter alle flows" xfId="55837" xr:uid="{296B153D-E902-4AEB-956C-85AF17BD57AB}"/>
    <cellStyle name="60% - uthevingsfarge 3 204" xfId="55838" xr:uid="{9CA7C5B4-4003-4141-9F0D-2EEDF3594EA9}"/>
    <cellStyle name="60% - uthevingsfarge 3 204 2" xfId="55839" xr:uid="{A6FF8720-9FF8-4AFE-91B2-FE59908EDABB}"/>
    <cellStyle name="60% - uthevingsfarge 3 204_EK rapporter alle flows" xfId="55840" xr:uid="{938F7EDF-CC64-4A82-81EC-218EBFF7B028}"/>
    <cellStyle name="60% - uthevingsfarge 3 205" xfId="55841" xr:uid="{7AAF1C9B-26E3-4C0A-8D04-F850B12BB6B3}"/>
    <cellStyle name="60% - uthevingsfarge 3 205 2" xfId="55842" xr:uid="{2C59D51E-2D0E-447B-A4AD-DE78A6841116}"/>
    <cellStyle name="60% - uthevingsfarge 3 205_EK rapporter alle flows" xfId="55843" xr:uid="{6EF1A53F-0739-4E48-B3BD-DA7F5F81963B}"/>
    <cellStyle name="60% - uthevingsfarge 3 206" xfId="55844" xr:uid="{9DE33443-01B5-4154-8477-71E4E6B3D888}"/>
    <cellStyle name="60% - uthevingsfarge 3 206 2" xfId="55845" xr:uid="{DECB288B-BE46-492F-B0DD-8B2B83DCBFDD}"/>
    <cellStyle name="60% - uthevingsfarge 3 206_EK rapporter alle flows" xfId="55846" xr:uid="{F5A51173-10F2-4BCD-9DDD-C067D45A5687}"/>
    <cellStyle name="60% - uthevingsfarge 3 207" xfId="55847" xr:uid="{0B5AAD7D-C636-450D-BDF8-F0802DE8E745}"/>
    <cellStyle name="60% - uthevingsfarge 3 207 2" xfId="55848" xr:uid="{F8F4AF5C-E2B8-4474-AED9-AB2863A71F15}"/>
    <cellStyle name="60% - uthevingsfarge 3 207_EK rapporter alle flows" xfId="55849" xr:uid="{546C1CFA-B65E-4EDB-AB1F-0647B709A10A}"/>
    <cellStyle name="60% - uthevingsfarge 3 208" xfId="55850" xr:uid="{B44CD1AD-8900-4DA9-A698-B8E8D0F55F95}"/>
    <cellStyle name="60% - uthevingsfarge 3 208 2" xfId="55851" xr:uid="{2A3EC966-4B16-423B-A276-E9BAC82DACF2}"/>
    <cellStyle name="60% - uthevingsfarge 3 208_EK rapporter alle flows" xfId="55852" xr:uid="{D59EE80C-0BC5-4161-91A2-BF5F49BA9A99}"/>
    <cellStyle name="60% - uthevingsfarge 3 209" xfId="55853" xr:uid="{20FAB692-698F-43D2-86D1-FFECD4780EBE}"/>
    <cellStyle name="60% - uthevingsfarge 3 209 2" xfId="55854" xr:uid="{0BCBA43C-1700-4EE9-A960-30220EBEC003}"/>
    <cellStyle name="60% - uthevingsfarge 3 209_EK rapporter alle flows" xfId="55855" xr:uid="{9A9A1E80-B222-4486-92BD-51FE239221C3}"/>
    <cellStyle name="60% - uthevingsfarge 3 21" xfId="55856" xr:uid="{04BAF316-928C-410A-986D-B254C946C19B}"/>
    <cellStyle name="60% - uthevingsfarge 3 21 2" xfId="55857" xr:uid="{75E96F3B-F616-423D-B0CB-2A72F6F4447D}"/>
    <cellStyle name="60% - uthevingsfarge 3 21_EK rapporter alle flows" xfId="55858" xr:uid="{DE50CAB7-872C-434A-9E69-327077415A88}"/>
    <cellStyle name="60% - uthevingsfarge 3 210" xfId="55859" xr:uid="{2F2F4B9A-8D83-4290-A353-99812418C58A}"/>
    <cellStyle name="60% - uthevingsfarge 3 210 2" xfId="55860" xr:uid="{14D983D8-9827-4B12-914C-D6A943DE405B}"/>
    <cellStyle name="60% - uthevingsfarge 3 210_EK rapporter alle flows" xfId="55861" xr:uid="{A2831CF3-D524-4396-B95E-A679F69302A4}"/>
    <cellStyle name="60% - uthevingsfarge 3 211" xfId="55862" xr:uid="{44B75BF1-6131-44A3-B0C5-A05766920451}"/>
    <cellStyle name="60% - uthevingsfarge 3 211 2" xfId="55863" xr:uid="{55E06E7B-5974-41AC-80CD-E58DA77C2CF1}"/>
    <cellStyle name="60% - uthevingsfarge 3 211_EK rapporter alle flows" xfId="55864" xr:uid="{A0E8DA89-4449-493A-A98A-C7D9587A7FE6}"/>
    <cellStyle name="60% - uthevingsfarge 3 212" xfId="55865" xr:uid="{A549AF80-40CA-4D4E-9FB2-75ADE1F19533}"/>
    <cellStyle name="60% - uthevingsfarge 3 212 2" xfId="55866" xr:uid="{134985C4-0B23-4C99-82F0-0C87B355ECC0}"/>
    <cellStyle name="60% - uthevingsfarge 3 212_EK rapporter alle flows" xfId="55867" xr:uid="{3198E3B3-A46F-42C7-9180-4C01AC920E8B}"/>
    <cellStyle name="60% - uthevingsfarge 3 213" xfId="55868" xr:uid="{8608C55C-2040-4B8D-8395-E31B23DD3F7E}"/>
    <cellStyle name="60% - uthevingsfarge 3 213 2" xfId="55869" xr:uid="{C0273929-94AF-41F9-BB9E-638EC6EBA212}"/>
    <cellStyle name="60% - uthevingsfarge 3 213_EK rapporter alle flows" xfId="55870" xr:uid="{873AD771-85E8-447A-ADBB-A230D2EA24D4}"/>
    <cellStyle name="60% - uthevingsfarge 3 214" xfId="55871" xr:uid="{151A8922-050E-472B-902B-0B3A601FD740}"/>
    <cellStyle name="60% - uthevingsfarge 3 214 2" xfId="55872" xr:uid="{BC0024C8-8414-46E2-88AD-B27D55D7803F}"/>
    <cellStyle name="60% - uthevingsfarge 3 214_EK rapporter alle flows" xfId="55873" xr:uid="{A9C76F6C-5429-49B6-9E50-206E1661EDF5}"/>
    <cellStyle name="60% - uthevingsfarge 3 215" xfId="55874" xr:uid="{7BB54536-59F1-41B9-8BB1-CD989229EBE9}"/>
    <cellStyle name="60% - uthevingsfarge 3 215 2" xfId="55875" xr:uid="{554E5E54-A662-4DA3-9C97-7D6CE0C34393}"/>
    <cellStyle name="60% - uthevingsfarge 3 215_EK rapporter alle flows" xfId="55876" xr:uid="{73CBB291-B3D9-411F-9FB6-E324F3228A77}"/>
    <cellStyle name="60% - uthevingsfarge 3 216" xfId="55877" xr:uid="{6088ADC0-CD6E-4B44-B7D0-CED05B173078}"/>
    <cellStyle name="60% - uthevingsfarge 3 216 2" xfId="55878" xr:uid="{82995271-5BCF-412E-B773-A4CFDA84DC01}"/>
    <cellStyle name="60% - uthevingsfarge 3 216_EK rapporter alle flows" xfId="55879" xr:uid="{F24AEDCC-661A-4B22-864A-76E0DEDE42EB}"/>
    <cellStyle name="60% - uthevingsfarge 3 217" xfId="55880" xr:uid="{5F99FB1C-3D0D-4D0D-A3AF-707C97A5E9A5}"/>
    <cellStyle name="60% - uthevingsfarge 3 217 2" xfId="55881" xr:uid="{ADBDEA04-D4B5-4730-A9C0-1AC9CCC35263}"/>
    <cellStyle name="60% - uthevingsfarge 3 217_EK rapporter alle flows" xfId="55882" xr:uid="{8BEF663D-8165-42E5-98C6-70699BA140B3}"/>
    <cellStyle name="60% - uthevingsfarge 3 218" xfId="55883" xr:uid="{C17BB493-B6D4-46C2-80D7-CBDDB2C03E72}"/>
    <cellStyle name="60% - uthevingsfarge 3 218 2" xfId="55884" xr:uid="{2141C1B7-CEEE-4290-9317-DDB59CE3BAB4}"/>
    <cellStyle name="60% - uthevingsfarge 3 218_EK rapporter alle flows" xfId="55885" xr:uid="{6A4FBD97-BC9D-4FF5-9A43-7EB9E26B630F}"/>
    <cellStyle name="60% - uthevingsfarge 3 219" xfId="55886" xr:uid="{201D68CC-6066-4725-92EC-562D2E221038}"/>
    <cellStyle name="60% - uthevingsfarge 3 219 2" xfId="55887" xr:uid="{9FC9BAED-F1C1-45E7-B536-06064B63A817}"/>
    <cellStyle name="60% - uthevingsfarge 3 219_EK rapporter alle flows" xfId="55888" xr:uid="{0E1D3ABF-B44B-451D-9990-91557882A880}"/>
    <cellStyle name="60% - uthevingsfarge 3 22" xfId="55889" xr:uid="{4895ADA0-A565-4E4D-9189-9B72CC365210}"/>
    <cellStyle name="60% - uthevingsfarge 3 22 2" xfId="55890" xr:uid="{10CEA719-095C-43AD-BC2A-82CEB235DF0E}"/>
    <cellStyle name="60% - uthevingsfarge 3 22_EK rapporter alle flows" xfId="55891" xr:uid="{1CAD2E5F-6D23-4159-8D56-D6D3FC81FD6A}"/>
    <cellStyle name="60% - uthevingsfarge 3 220" xfId="55892" xr:uid="{93092602-E130-420D-8F08-36C69F0705B5}"/>
    <cellStyle name="60% - uthevingsfarge 3 220 2" xfId="55893" xr:uid="{CA6D6900-AB4A-433F-8138-6DF27B6D3DFF}"/>
    <cellStyle name="60% - uthevingsfarge 3 220_EK rapporter alle flows" xfId="55894" xr:uid="{2935F8A0-F2F6-4C42-A79F-677A809A650F}"/>
    <cellStyle name="60% - uthevingsfarge 3 221" xfId="55895" xr:uid="{9B5A1F88-DDF3-499F-AD5C-9F63CC301B9C}"/>
    <cellStyle name="60% - uthevingsfarge 3 221 2" xfId="55896" xr:uid="{8BCACEF8-6030-4123-9665-8AB0597825FD}"/>
    <cellStyle name="60% - uthevingsfarge 3 221_EK rapporter alle flows" xfId="55897" xr:uid="{C6109A98-6063-4FF1-ADDB-134AA8530321}"/>
    <cellStyle name="60% - uthevingsfarge 3 222" xfId="55898" xr:uid="{7C96C211-52E5-47CC-91E1-48FABA90C24E}"/>
    <cellStyle name="60% - uthevingsfarge 3 222 2" xfId="55899" xr:uid="{429AE4D2-75A9-4B0A-8691-5FB8C5F4E5EF}"/>
    <cellStyle name="60% - uthevingsfarge 3 222_EK rapporter alle flows" xfId="55900" xr:uid="{C6497889-83C1-4892-A56E-FE89742F77F8}"/>
    <cellStyle name="60% - uthevingsfarge 3 223" xfId="55901" xr:uid="{FC6CEE2E-F1CB-450C-82E6-AA51AEDD794D}"/>
    <cellStyle name="60% - uthevingsfarge 3 223 2" xfId="55902" xr:uid="{39E01266-3ACE-4673-8D0E-6E7805769A0C}"/>
    <cellStyle name="60% - uthevingsfarge 3 223_EK rapporter alle flows" xfId="55903" xr:uid="{3E0ED682-DEE7-475C-B434-EF48CCBA7960}"/>
    <cellStyle name="60% - uthevingsfarge 3 224" xfId="55904" xr:uid="{ACC6042E-65D2-4A7E-A827-419E8F6D6024}"/>
    <cellStyle name="60% - uthevingsfarge 3 224 2" xfId="55905" xr:uid="{C7537C46-818E-4E31-AA28-2B9F51D9F131}"/>
    <cellStyle name="60% - uthevingsfarge 3 224_EK rapporter alle flows" xfId="55906" xr:uid="{64283E0F-98F1-426D-93EC-BC1C739C4364}"/>
    <cellStyle name="60% - uthevingsfarge 3 225" xfId="55907" xr:uid="{2E05DA7A-EDE6-4913-9694-10F109DE1210}"/>
    <cellStyle name="60% - uthevingsfarge 3 225 2" xfId="55908" xr:uid="{9ED04C70-126F-4039-BAD1-A520F56D0816}"/>
    <cellStyle name="60% - uthevingsfarge 3 225_EK rapporter alle flows" xfId="55909" xr:uid="{CF7AAA7F-C64B-44CA-8570-B0CF9B662B48}"/>
    <cellStyle name="60% - uthevingsfarge 3 226" xfId="55910" xr:uid="{ADE64FEC-127C-4154-A212-B31210E5B229}"/>
    <cellStyle name="60% - uthevingsfarge 3 226 2" xfId="55911" xr:uid="{4896EA58-F2C7-4293-B090-7BBB04D0786E}"/>
    <cellStyle name="60% - uthevingsfarge 3 226_EK rapporter alle flows" xfId="55912" xr:uid="{3BAC985E-68E1-414B-92D3-E65CC26087A4}"/>
    <cellStyle name="60% - uthevingsfarge 3 227" xfId="55913" xr:uid="{71C5BD88-867B-4AAB-B866-F47C0101EE9C}"/>
    <cellStyle name="60% - uthevingsfarge 3 227 2" xfId="55914" xr:uid="{B2ED5AC4-050A-4588-98BC-AEDCC32FA1E6}"/>
    <cellStyle name="60% - uthevingsfarge 3 227_EK rapporter alle flows" xfId="55915" xr:uid="{EE8D4D12-DBA0-4D1D-B779-BE26F7C99F7C}"/>
    <cellStyle name="60% - uthevingsfarge 3 228" xfId="55916" xr:uid="{69182A95-376C-4583-9F5B-9BDE33062E48}"/>
    <cellStyle name="60% - uthevingsfarge 3 228 2" xfId="55917" xr:uid="{8F4E0155-C79C-49B5-A26A-D5500DDEB75B}"/>
    <cellStyle name="60% - uthevingsfarge 3 228_EK rapporter alle flows" xfId="55918" xr:uid="{5E5196D4-C89D-4F4A-9932-E3132A7713AC}"/>
    <cellStyle name="60% - uthevingsfarge 3 229" xfId="55919" xr:uid="{80D4CA68-2226-4F66-B0EE-F33382B2278D}"/>
    <cellStyle name="60% - uthevingsfarge 3 229 2" xfId="55920" xr:uid="{6635FFD3-9BF9-4E00-AF8B-52A999668F24}"/>
    <cellStyle name="60% - uthevingsfarge 3 229_EK rapporter alle flows" xfId="55921" xr:uid="{2F15348A-1D3D-47C4-8866-3D09B812097C}"/>
    <cellStyle name="60% - uthevingsfarge 3 23" xfId="55922" xr:uid="{A67B45FE-37B4-428A-8C31-33FB6E694884}"/>
    <cellStyle name="60% - uthevingsfarge 3 23 2" xfId="55923" xr:uid="{6A398E05-9265-476A-A488-0EA2EA3C2013}"/>
    <cellStyle name="60% - uthevingsfarge 3 23_EK rapporter alle flows" xfId="55924" xr:uid="{17D6E051-8281-459B-B547-03CAFEA64C7A}"/>
    <cellStyle name="60% - uthevingsfarge 3 230" xfId="55925" xr:uid="{8797C8CD-DEDB-4D3D-8675-C806A87A9093}"/>
    <cellStyle name="60% - uthevingsfarge 3 230 2" xfId="55926" xr:uid="{262F355A-826D-4F6D-9E0B-2B2FC11EBE3A}"/>
    <cellStyle name="60% - uthevingsfarge 3 230_EK rapporter alle flows" xfId="55927" xr:uid="{614128FE-DCF2-4188-AE2F-A362A00EEC7F}"/>
    <cellStyle name="60% - uthevingsfarge 3 231" xfId="55928" xr:uid="{C9236CE5-A6BB-48DC-8B35-600B30EA543C}"/>
    <cellStyle name="60% - uthevingsfarge 3 231 2" xfId="55929" xr:uid="{07E2555E-2FF3-46ED-B948-07AD482DB595}"/>
    <cellStyle name="60% - uthevingsfarge 3 231_EK rapporter alle flows" xfId="55930" xr:uid="{B83A9053-2123-4FEA-AF55-246450FF0A11}"/>
    <cellStyle name="60% - uthevingsfarge 3 232" xfId="55931" xr:uid="{DB111800-D25B-4A0A-B78C-32E30BF0F1CB}"/>
    <cellStyle name="60% - uthevingsfarge 3 232 2" xfId="55932" xr:uid="{5D45A9F5-EADF-4B5E-9C4A-455E081F0611}"/>
    <cellStyle name="60% - uthevingsfarge 3 232_EK rapporter alle flows" xfId="55933" xr:uid="{8FEF003D-3F93-4E02-9E7E-C0B5A0BD0481}"/>
    <cellStyle name="60% - uthevingsfarge 3 233" xfId="55934" xr:uid="{30846AA9-2458-4A1F-A437-44EB6CAAD837}"/>
    <cellStyle name="60% - uthevingsfarge 3 233 2" xfId="55935" xr:uid="{1407E6DF-1102-45EC-BF65-BE315287F253}"/>
    <cellStyle name="60% - uthevingsfarge 3 233_EK rapporter alle flows" xfId="55936" xr:uid="{38D7F988-3799-4379-AE31-A895E63167F3}"/>
    <cellStyle name="60% - uthevingsfarge 3 234" xfId="55937" xr:uid="{7B634EE3-2D8F-471A-B7D9-FEA4C7A31A8F}"/>
    <cellStyle name="60% - uthevingsfarge 3 234 2" xfId="55938" xr:uid="{09648A26-15A6-4951-8483-68A803EDF587}"/>
    <cellStyle name="60% - uthevingsfarge 3 234_EK rapporter alle flows" xfId="55939" xr:uid="{F5877E90-DAFF-4A69-820D-227DD21FBF7B}"/>
    <cellStyle name="60% - uthevingsfarge 3 235" xfId="55940" xr:uid="{53EBA8AC-CB57-4D42-AAF6-4FAD4A1C433F}"/>
    <cellStyle name="60% - uthevingsfarge 3 235 2" xfId="55941" xr:uid="{8EC30FF3-C4C9-43A0-BF10-BD09F8C9691C}"/>
    <cellStyle name="60% - uthevingsfarge 3 235_EK rapporter alle flows" xfId="55942" xr:uid="{CA4A689A-3E3A-445D-907B-A283336F960D}"/>
    <cellStyle name="60% - uthevingsfarge 3 236" xfId="55943" xr:uid="{E99EE999-E00C-4873-BB43-027C8B2B699E}"/>
    <cellStyle name="60% - uthevingsfarge 3 236 2" xfId="55944" xr:uid="{E4F15210-9778-4D75-9CED-9337DA5CCE6D}"/>
    <cellStyle name="60% - uthevingsfarge 3 236_EK rapporter alle flows" xfId="55945" xr:uid="{461C1B9C-4205-490C-9821-F6F52A1C18F6}"/>
    <cellStyle name="60% - uthevingsfarge 3 237" xfId="55946" xr:uid="{4EDD0D65-F21C-4185-A94D-BE879CB84955}"/>
    <cellStyle name="60% - uthevingsfarge 3 237 2" xfId="55947" xr:uid="{B95C80C8-974D-4145-83A6-FCC0D0B6901D}"/>
    <cellStyle name="60% - uthevingsfarge 3 237_EK rapporter alle flows" xfId="55948" xr:uid="{AB4695CE-45B0-4C1D-86C0-48EA671146C3}"/>
    <cellStyle name="60% - uthevingsfarge 3 238" xfId="55949" xr:uid="{3BFC04E5-71C9-41D6-9EC0-348041D26D70}"/>
    <cellStyle name="60% - uthevingsfarge 3 238 2" xfId="55950" xr:uid="{DB316423-4E5C-4151-85BE-1A6C201A06A2}"/>
    <cellStyle name="60% - uthevingsfarge 3 238_EK rapporter alle flows" xfId="55951" xr:uid="{8483D538-7283-4EF6-859E-181E547C8DA7}"/>
    <cellStyle name="60% - uthevingsfarge 3 239" xfId="55952" xr:uid="{5C7B909D-CDA8-4034-B986-3384F657B9EA}"/>
    <cellStyle name="60% - uthevingsfarge 3 239 2" xfId="55953" xr:uid="{C841EF81-5D9D-4436-B96C-2EAE8E0AA82D}"/>
    <cellStyle name="60% - uthevingsfarge 3 239_EK rapporter alle flows" xfId="55954" xr:uid="{E990B759-66C3-451E-956D-DA2AF97D409C}"/>
    <cellStyle name="60% - uthevingsfarge 3 24" xfId="55955" xr:uid="{9E09217C-7E8E-4FFD-AF4B-C02D36F6E6B9}"/>
    <cellStyle name="60% - uthevingsfarge 3 24 2" xfId="55956" xr:uid="{BC2F0B08-F646-4C36-BB1F-DAD4B2A2C412}"/>
    <cellStyle name="60% - uthevingsfarge 3 24_EK rapporter alle flows" xfId="55957" xr:uid="{3D9CD615-4583-41BC-8F0F-9FD77169A1F2}"/>
    <cellStyle name="60% - uthevingsfarge 3 240" xfId="55958" xr:uid="{77EB6E63-9EF9-4422-900D-2A05CF63241B}"/>
    <cellStyle name="60% - uthevingsfarge 3 240 2" xfId="55959" xr:uid="{9FC2A9CB-6D11-418E-8CF4-045988A866E5}"/>
    <cellStyle name="60% - uthevingsfarge 3 240_EK rapporter alle flows" xfId="55960" xr:uid="{9BD57EAC-148A-4793-A04D-6827F065F6A7}"/>
    <cellStyle name="60% - uthevingsfarge 3 241" xfId="55961" xr:uid="{1D86FFF0-DFBA-40B2-9732-EACB94F88CCB}"/>
    <cellStyle name="60% - uthevingsfarge 3 241 2" xfId="55962" xr:uid="{4C0F6944-5AAA-4BEC-93D6-6AF13E5EC7A7}"/>
    <cellStyle name="60% - uthevingsfarge 3 241_EK rapporter alle flows" xfId="55963" xr:uid="{5C6BDE2F-EDE0-4285-BC95-CD97A1218B1D}"/>
    <cellStyle name="60% - uthevingsfarge 3 242" xfId="55964" xr:uid="{30E4EC8B-412F-42F6-AC76-2C6A29849E8F}"/>
    <cellStyle name="60% - uthevingsfarge 3 242 2" xfId="55965" xr:uid="{7306BA49-6106-4D48-92C8-F69FAFAE3E01}"/>
    <cellStyle name="60% - uthevingsfarge 3 242_EK rapporter alle flows" xfId="55966" xr:uid="{85124329-11BE-4020-B8B9-CE14D11D05EE}"/>
    <cellStyle name="60% - uthevingsfarge 3 243" xfId="55967" xr:uid="{1E78CC00-32A3-466F-8EAB-F572C8301BFF}"/>
    <cellStyle name="60% - uthevingsfarge 3 243 2" xfId="55968" xr:uid="{7B327BCA-6F49-4371-92E4-B6F33611BD39}"/>
    <cellStyle name="60% - uthevingsfarge 3 243_EK rapporter alle flows" xfId="55969" xr:uid="{2D35DD7A-C8D4-40F7-8318-EE871405AE30}"/>
    <cellStyle name="60% - uthevingsfarge 3 244" xfId="55970" xr:uid="{999144BE-B9A3-4C18-807A-F8266104C884}"/>
    <cellStyle name="60% - uthevingsfarge 3 244 2" xfId="55971" xr:uid="{51C96952-2690-4F21-A5A5-EFA1E146D879}"/>
    <cellStyle name="60% - uthevingsfarge 3 244_EK rapporter alle flows" xfId="55972" xr:uid="{E36EF9C4-6031-4CB2-B3CC-403F1727CBCE}"/>
    <cellStyle name="60% - uthevingsfarge 3 245" xfId="55973" xr:uid="{8DBF950E-893B-42AE-811C-23DCB098E475}"/>
    <cellStyle name="60% - uthevingsfarge 3 245 2" xfId="55974" xr:uid="{8952E01B-3148-40C3-BDE3-C3992D659F46}"/>
    <cellStyle name="60% - uthevingsfarge 3 245_EK rapporter alle flows" xfId="55975" xr:uid="{3C1E4A77-A12E-4C42-B9DD-9CAC98515287}"/>
    <cellStyle name="60% - uthevingsfarge 3 246" xfId="55976" xr:uid="{28591E0D-6D39-449B-8F79-0392B03F3991}"/>
    <cellStyle name="60% - uthevingsfarge 3 246 2" xfId="55977" xr:uid="{AC8FF5D8-FAE5-4B83-88BD-2EB05021504E}"/>
    <cellStyle name="60% - uthevingsfarge 3 246_EK rapporter alle flows" xfId="55978" xr:uid="{D0482288-DA8F-4198-907E-B213D1E53EA5}"/>
    <cellStyle name="60% - uthevingsfarge 3 247" xfId="55979" xr:uid="{17B5EA23-5E15-4FE4-85D0-DE2F093B20E9}"/>
    <cellStyle name="60% - uthevingsfarge 3 247 2" xfId="55980" xr:uid="{70C56FC3-2C1F-42B7-8590-2F48842A045B}"/>
    <cellStyle name="60% - uthevingsfarge 3 247_EK rapporter alle flows" xfId="55981" xr:uid="{618038F0-AC3A-432F-9C99-624B0FBB23C3}"/>
    <cellStyle name="60% - uthevingsfarge 3 248" xfId="55982" xr:uid="{B125C4E1-121A-4B71-A1C5-CA245A3D3890}"/>
    <cellStyle name="60% - uthevingsfarge 3 248 2" xfId="55983" xr:uid="{397E5349-C363-4835-A08A-165F2AB4E88C}"/>
    <cellStyle name="60% - uthevingsfarge 3 248_EK rapporter alle flows" xfId="55984" xr:uid="{5FA62415-F9AF-4EAA-9577-DB40D9BEA739}"/>
    <cellStyle name="60% - uthevingsfarge 3 249" xfId="55985" xr:uid="{AEB5006C-2A83-4B4F-9A95-1CF81B49EAE4}"/>
    <cellStyle name="60% - uthevingsfarge 3 249 2" xfId="55986" xr:uid="{EACB9B89-169A-4657-B777-09E230D1802C}"/>
    <cellStyle name="60% - uthevingsfarge 3 249_EK rapporter alle flows" xfId="55987" xr:uid="{F0A80CD1-9431-4A3D-9ED9-AD1FF9430577}"/>
    <cellStyle name="60% - uthevingsfarge 3 25" xfId="55988" xr:uid="{3030B424-7FE2-44A9-BF82-C88E40222C22}"/>
    <cellStyle name="60% - uthevingsfarge 3 25 2" xfId="55989" xr:uid="{B03E973A-DD3B-4702-A649-6914CE150427}"/>
    <cellStyle name="60% - uthevingsfarge 3 25_EK rapporter alle flows" xfId="55990" xr:uid="{9B1CC134-F3D2-4CA6-B430-442EAFE45419}"/>
    <cellStyle name="60% - uthevingsfarge 3 250" xfId="55991" xr:uid="{8B22D567-9DFF-45D6-99EF-49CAD50A10FE}"/>
    <cellStyle name="60% - uthevingsfarge 3 250 2" xfId="55992" xr:uid="{E2323A00-341E-4592-AF59-6D5C04A63DDF}"/>
    <cellStyle name="60% - uthevingsfarge 3 250_EK rapporter alle flows" xfId="55993" xr:uid="{A71E95F7-23E7-4DC6-AEC8-659530D45466}"/>
    <cellStyle name="60% - uthevingsfarge 3 251" xfId="55994" xr:uid="{9D141595-A7DE-4F8C-ADC5-744AD271B05F}"/>
    <cellStyle name="60% - uthevingsfarge 3 251 2" xfId="55995" xr:uid="{2D903874-E3FD-4CA6-B387-6B794253BDD5}"/>
    <cellStyle name="60% - uthevingsfarge 3 251_EK rapporter alle flows" xfId="55996" xr:uid="{52621BE2-1E5F-44B2-9AC4-C94486D3C686}"/>
    <cellStyle name="60% - uthevingsfarge 3 252" xfId="55997" xr:uid="{A68C6BD5-573F-47C0-9744-D86AE301E8C8}"/>
    <cellStyle name="60% - uthevingsfarge 3 252 2" xfId="55998" xr:uid="{66CD9405-6E23-40A4-8DFC-7864F527BCA1}"/>
    <cellStyle name="60% - uthevingsfarge 3 252_EK rapporter alle flows" xfId="55999" xr:uid="{33E61C1D-D65B-4172-BC7F-7F30E50A67D4}"/>
    <cellStyle name="60% - uthevingsfarge 3 253" xfId="56000" xr:uid="{0E232856-0925-4850-A59C-78C215FB5CD4}"/>
    <cellStyle name="60% - uthevingsfarge 3 253 2" xfId="56001" xr:uid="{97D7C6C6-FC2A-40CE-AE8B-532BA966F464}"/>
    <cellStyle name="60% - uthevingsfarge 3 253_EK rapporter alle flows" xfId="56002" xr:uid="{AF5F734A-4D4C-4410-A718-581DE8C47207}"/>
    <cellStyle name="60% - uthevingsfarge 3 254" xfId="56003" xr:uid="{5A6E4AA2-42BE-4052-8C1E-2546BB1C2035}"/>
    <cellStyle name="60% - uthevingsfarge 3 254 2" xfId="56004" xr:uid="{8744C241-0B43-4458-8B93-5534344F45A0}"/>
    <cellStyle name="60% - uthevingsfarge 3 254_EK rapporter alle flows" xfId="56005" xr:uid="{D66D706B-DE00-45D3-BADC-7ED258C4F92C}"/>
    <cellStyle name="60% - uthevingsfarge 3 255" xfId="56006" xr:uid="{8995E396-CA7A-4F27-9A00-873E252C38D8}"/>
    <cellStyle name="60% - uthevingsfarge 3 255 2" xfId="56007" xr:uid="{61CAB7E2-FF4A-4FD1-A5ED-1FF16A148582}"/>
    <cellStyle name="60% - uthevingsfarge 3 255_EK rapporter alle flows" xfId="56008" xr:uid="{74EA787B-E3E1-4885-B0FD-A0F7E2750BBF}"/>
    <cellStyle name="60% - uthevingsfarge 3 256" xfId="56009" xr:uid="{738F14AB-A878-4E82-9290-E9A6BFEF434E}"/>
    <cellStyle name="60% - uthevingsfarge 3 256 2" xfId="56010" xr:uid="{76DF7CFC-1582-4CB0-95CF-3DA23ECDE6FB}"/>
    <cellStyle name="60% - uthevingsfarge 3 256_EK rapporter alle flows" xfId="56011" xr:uid="{C4F9FAF9-93B9-459B-8CB2-451DA6B7DDBD}"/>
    <cellStyle name="60% - uthevingsfarge 3 257" xfId="56012" xr:uid="{6CBA44F2-EDFD-4C24-A600-83045D074782}"/>
    <cellStyle name="60% - uthevingsfarge 3 257 2" xfId="56013" xr:uid="{6E3C8E25-4426-48D0-8084-2D2270063D72}"/>
    <cellStyle name="60% - uthevingsfarge 3 257_EK rapporter alle flows" xfId="56014" xr:uid="{EAEDD5EF-E975-4368-8340-0A6ED980BA04}"/>
    <cellStyle name="60% - uthevingsfarge 3 258" xfId="56015" xr:uid="{E1490E87-AB85-488F-B7C2-AC221493F9B8}"/>
    <cellStyle name="60% - uthevingsfarge 3 258 2" xfId="56016" xr:uid="{2A504804-CF35-4183-9D58-64C6306F1DD6}"/>
    <cellStyle name="60% - uthevingsfarge 3 258_EK rapporter alle flows" xfId="56017" xr:uid="{938E92F3-7E67-4F20-BE30-40475EAF7E08}"/>
    <cellStyle name="60% - uthevingsfarge 3 259" xfId="56018" xr:uid="{53BC2DB5-A8E9-4771-ADDF-37E5263886D0}"/>
    <cellStyle name="60% - uthevingsfarge 3 259 2" xfId="56019" xr:uid="{D4DFF638-D198-497A-A322-0F53BA67736F}"/>
    <cellStyle name="60% - uthevingsfarge 3 259_EK rapporter alle flows" xfId="56020" xr:uid="{AD066B84-E478-4784-9A2A-B07B80987148}"/>
    <cellStyle name="60% - uthevingsfarge 3 26" xfId="56021" xr:uid="{E813C366-2E78-4E27-BB33-18131FC26309}"/>
    <cellStyle name="60% - uthevingsfarge 3 26 2" xfId="56022" xr:uid="{EEFF1BF3-9417-4207-B5E4-977069A514A0}"/>
    <cellStyle name="60% - uthevingsfarge 3 26_EK rapporter alle flows" xfId="56023" xr:uid="{444FB90C-D7DC-4C4A-9570-AA35B74B8F30}"/>
    <cellStyle name="60% - uthevingsfarge 3 260" xfId="56024" xr:uid="{31B0FFF2-2F2F-4B11-BEC6-B2E25FF4BDD5}"/>
    <cellStyle name="60% - uthevingsfarge 3 260 2" xfId="56025" xr:uid="{1197CFEB-4822-41C5-ABC4-2D7441C073C0}"/>
    <cellStyle name="60% - uthevingsfarge 3 260_EK rapporter alle flows" xfId="56026" xr:uid="{F4344EBD-A7E3-480F-AFA4-9B685E73CD22}"/>
    <cellStyle name="60% - uthevingsfarge 3 261" xfId="56027" xr:uid="{3C2B4E5E-B3EC-475C-A509-9142FA6E1F14}"/>
    <cellStyle name="60% - uthevingsfarge 3 261 2" xfId="56028" xr:uid="{F78FD8EE-EEA0-400D-8F26-9955E70EAA93}"/>
    <cellStyle name="60% - uthevingsfarge 3 261_EK rapporter alle flows" xfId="56029" xr:uid="{9F96EC43-9A0F-4B53-83AC-024412139216}"/>
    <cellStyle name="60% - uthevingsfarge 3 262" xfId="56030" xr:uid="{253DDCFC-2D33-47E1-A060-D1F57A8B8828}"/>
    <cellStyle name="60% - uthevingsfarge 3 262 2" xfId="56031" xr:uid="{8486BA84-5CC7-4958-8F9E-8597F5A591AD}"/>
    <cellStyle name="60% - uthevingsfarge 3 262_EK rapporter alle flows" xfId="56032" xr:uid="{EB07259F-D8AC-440E-89DD-D98A76A727D9}"/>
    <cellStyle name="60% - uthevingsfarge 3 263" xfId="56033" xr:uid="{47865E08-5B1C-4D14-9E84-0BC8D5883EE5}"/>
    <cellStyle name="60% - uthevingsfarge 3 263 2" xfId="56034" xr:uid="{10B6D738-722A-4DD7-A8F1-A38FE4B0CA18}"/>
    <cellStyle name="60% - uthevingsfarge 3 263_EK rapporter alle flows" xfId="56035" xr:uid="{B3701C1D-4C42-452C-921D-56575A7482AF}"/>
    <cellStyle name="60% - uthevingsfarge 3 264" xfId="56036" xr:uid="{8933B2D8-FCC4-4946-B9BA-7E35A02242A9}"/>
    <cellStyle name="60% - uthevingsfarge 3 264 2" xfId="56037" xr:uid="{C5C35C9F-07A2-48EA-AD9B-BC930A54B65E}"/>
    <cellStyle name="60% - uthevingsfarge 3 264_EK rapporter alle flows" xfId="56038" xr:uid="{E2202FFC-3B21-4F31-A102-1494AD12E208}"/>
    <cellStyle name="60% - uthevingsfarge 3 265" xfId="56039" xr:uid="{6552BCEE-68E8-4326-9E6A-7B887568F0E1}"/>
    <cellStyle name="60% - uthevingsfarge 3 265 2" xfId="56040" xr:uid="{98D05326-C995-41C8-B6E4-24F660F50AF0}"/>
    <cellStyle name="60% - uthevingsfarge 3 265_EK rapporter alle flows" xfId="56041" xr:uid="{0B0D9E29-39D6-472E-A20D-3E19FD80421A}"/>
    <cellStyle name="60% - uthevingsfarge 3 266" xfId="56042" xr:uid="{0751D633-616A-4E1A-94B4-4AB928A505D0}"/>
    <cellStyle name="60% - uthevingsfarge 3 266 2" xfId="56043" xr:uid="{65403473-4B20-4DF2-A260-6EB8E0860F5C}"/>
    <cellStyle name="60% - uthevingsfarge 3 266_EK rapporter alle flows" xfId="56044" xr:uid="{CFAEB9B9-2B1B-4AA8-8829-012FAADA3897}"/>
    <cellStyle name="60% - uthevingsfarge 3 267" xfId="56045" xr:uid="{44F44D97-B844-4900-B32C-7CF9DFC325BA}"/>
    <cellStyle name="60% - uthevingsfarge 3 267 2" xfId="56046" xr:uid="{A1E7A225-75A3-4C2F-9B3B-9B2877D0D71F}"/>
    <cellStyle name="60% - uthevingsfarge 3 267_EK rapporter alle flows" xfId="56047" xr:uid="{4DEDDA53-F6CC-41FF-9403-F987AADD9982}"/>
    <cellStyle name="60% - uthevingsfarge 3 268" xfId="56048" xr:uid="{8C35F7E6-6386-4FB8-BA99-AB6AFECC8D7C}"/>
    <cellStyle name="60% - uthevingsfarge 3 268 2" xfId="56049" xr:uid="{A85F734C-A869-46B4-B14C-D21CE55CDA01}"/>
    <cellStyle name="60% - uthevingsfarge 3 268_EK rapporter alle flows" xfId="56050" xr:uid="{B7F5F542-861A-414C-826A-E5131A4D32BA}"/>
    <cellStyle name="60% - uthevingsfarge 3 269" xfId="56051" xr:uid="{9CC79AFE-7641-4FE7-8F30-21A621EB7CA7}"/>
    <cellStyle name="60% - uthevingsfarge 3 269 2" xfId="56052" xr:uid="{F1F40718-D21E-4953-A814-6C97DFBFEE9C}"/>
    <cellStyle name="60% - uthevingsfarge 3 269_EK rapporter alle flows" xfId="56053" xr:uid="{06D93B72-532D-455D-BC3D-3410A734204C}"/>
    <cellStyle name="60% - uthevingsfarge 3 27" xfId="56054" xr:uid="{3EC3A79D-4129-4A6A-B011-282B06EAE96F}"/>
    <cellStyle name="60% - uthevingsfarge 3 27 2" xfId="56055" xr:uid="{7E28BA3A-AD94-4118-A7AE-9406E6014F65}"/>
    <cellStyle name="60% - uthevingsfarge 3 27_EK rapporter alle flows" xfId="56056" xr:uid="{5EA061A9-6C51-4EC8-B06C-1E0B070D2843}"/>
    <cellStyle name="60% - uthevingsfarge 3 270" xfId="56057" xr:uid="{C9222AE4-DAD5-4957-966A-C5C211A6E932}"/>
    <cellStyle name="60% - uthevingsfarge 3 270 2" xfId="56058" xr:uid="{12DFC337-65EF-41FD-A9ED-97BA1DF0C879}"/>
    <cellStyle name="60% - uthevingsfarge 3 270_EK rapporter alle flows" xfId="56059" xr:uid="{452371FF-9819-493A-A831-13041FDB3561}"/>
    <cellStyle name="60% - uthevingsfarge 3 271" xfId="56060" xr:uid="{9CA54E1A-FC5D-4FD8-99C8-BD028AD1BBAC}"/>
    <cellStyle name="60% - uthevingsfarge 3 271 2" xfId="56061" xr:uid="{1E699A35-4892-4975-8D26-A90C7D51A0BE}"/>
    <cellStyle name="60% - uthevingsfarge 3 271_EK rapporter alle flows" xfId="56062" xr:uid="{91619BF4-2FBF-4BAE-BBC5-7E2A9907C5C5}"/>
    <cellStyle name="60% - uthevingsfarge 3 272" xfId="56063" xr:uid="{239E3D03-E016-4C5D-96EA-3D478BD4BA1F}"/>
    <cellStyle name="60% - uthevingsfarge 3 272 2" xfId="56064" xr:uid="{9E2877DD-3CC6-40DC-ADA6-A3443FE5ACDC}"/>
    <cellStyle name="60% - uthevingsfarge 3 272_EK rapporter alle flows" xfId="56065" xr:uid="{313EE1AF-C721-44FA-91B2-F06E197864D5}"/>
    <cellStyle name="60% - uthevingsfarge 3 273" xfId="56066" xr:uid="{50158C19-6970-4F4C-AD39-256030D562CA}"/>
    <cellStyle name="60% - uthevingsfarge 3 273 2" xfId="56067" xr:uid="{936B4FD7-7582-4327-89F5-DC9BD428B1E9}"/>
    <cellStyle name="60% - uthevingsfarge 3 273_EK rapporter alle flows" xfId="56068" xr:uid="{BF6D6F04-367D-419F-829B-F4B833D193C9}"/>
    <cellStyle name="60% - uthevingsfarge 3 274" xfId="56069" xr:uid="{2DFA93A4-86D2-4275-B79D-20CBB3E063AE}"/>
    <cellStyle name="60% - uthevingsfarge 3 274 2" xfId="56070" xr:uid="{6C458FA0-58BD-48FB-A53B-E3DB7F6ABFD5}"/>
    <cellStyle name="60% - uthevingsfarge 3 274_EK rapporter alle flows" xfId="56071" xr:uid="{EE793F07-3EB6-4173-9DA2-8D2F1FD69510}"/>
    <cellStyle name="60% - uthevingsfarge 3 275" xfId="56072" xr:uid="{EFCB868A-DB8F-44F8-8B59-47AC003374FC}"/>
    <cellStyle name="60% - uthevingsfarge 3 275 2" xfId="56073" xr:uid="{84ED8EC4-8A38-4E8B-B663-4C3BE54BE978}"/>
    <cellStyle name="60% - uthevingsfarge 3 275_EK rapporter alle flows" xfId="56074" xr:uid="{3C03617B-EA8D-4944-A10E-D6DC067773E9}"/>
    <cellStyle name="60% - uthevingsfarge 3 276" xfId="56075" xr:uid="{6313FE99-057D-4682-BA41-DE53FF105E38}"/>
    <cellStyle name="60% - uthevingsfarge 3 276 2" xfId="56076" xr:uid="{1C37EB36-E5F1-48AB-9080-0F447F905E2B}"/>
    <cellStyle name="60% - uthevingsfarge 3 276_EK rapporter alle flows" xfId="56077" xr:uid="{E031EF43-979F-4CCE-9B56-BE452765B0F2}"/>
    <cellStyle name="60% - uthevingsfarge 3 277" xfId="56078" xr:uid="{6B19E201-7A87-46E4-A172-684EE305ADE8}"/>
    <cellStyle name="60% - uthevingsfarge 3 277 2" xfId="56079" xr:uid="{4CBC6433-2AB1-45FB-95E3-920747F6F4C0}"/>
    <cellStyle name="60% - uthevingsfarge 3 277_EK rapporter alle flows" xfId="56080" xr:uid="{88768B89-DB57-4E58-87FF-F9AE697189A7}"/>
    <cellStyle name="60% - uthevingsfarge 3 278" xfId="56081" xr:uid="{AD1158CD-2E8E-44BB-A44D-4329D6D0BC10}"/>
    <cellStyle name="60% - uthevingsfarge 3 278 2" xfId="56082" xr:uid="{8B5845A5-0CAB-457D-8D6A-A7A87670FEB9}"/>
    <cellStyle name="60% - uthevingsfarge 3 278_EK rapporter alle flows" xfId="56083" xr:uid="{D4D9C56D-623F-4AB7-99A6-11C391CE5710}"/>
    <cellStyle name="60% - uthevingsfarge 3 279" xfId="56084" xr:uid="{3F99033B-F1A4-4882-8FFB-77C1C44846BF}"/>
    <cellStyle name="60% - uthevingsfarge 3 279 2" xfId="56085" xr:uid="{4DB20BC8-06A4-404B-9285-5A1ED4980D5D}"/>
    <cellStyle name="60% - uthevingsfarge 3 279_EK rapporter alle flows" xfId="56086" xr:uid="{10C329A5-8B2E-4A4E-8D42-E18439C040DF}"/>
    <cellStyle name="60% - uthevingsfarge 3 28" xfId="56087" xr:uid="{A066BD8F-80EE-4E97-BDC4-D2334356AB8C}"/>
    <cellStyle name="60% - uthevingsfarge 3 28 2" xfId="56088" xr:uid="{3B503EB8-79CF-423D-BA0C-16A86153A729}"/>
    <cellStyle name="60% - uthevingsfarge 3 28_EK rapporter alle flows" xfId="56089" xr:uid="{8782AD5B-1495-4FCE-9C59-504A1D2487BE}"/>
    <cellStyle name="60% - uthevingsfarge 3 280" xfId="56090" xr:uid="{9C023012-24DE-4CC5-A286-7AFF7481A179}"/>
    <cellStyle name="60% - uthevingsfarge 3 280 2" xfId="56091" xr:uid="{A3CABFAB-0A35-45D5-8F99-08200D558DD4}"/>
    <cellStyle name="60% - uthevingsfarge 3 280_EK rapporter alle flows" xfId="56092" xr:uid="{1DDED7EA-0B93-4012-A27C-E5C2A8C66C7A}"/>
    <cellStyle name="60% - uthevingsfarge 3 281" xfId="56093" xr:uid="{2D24148B-02CC-4CE2-9C48-17A2F2277EA3}"/>
    <cellStyle name="60% - uthevingsfarge 3 281 2" xfId="56094" xr:uid="{C2EB525B-8EF6-4A09-AF42-9A7512C3B296}"/>
    <cellStyle name="60% - uthevingsfarge 3 281_EK rapporter alle flows" xfId="56095" xr:uid="{F4E11FE1-7ABE-4DE9-BF05-585FF47EBBD4}"/>
    <cellStyle name="60% - uthevingsfarge 3 282" xfId="56096" xr:uid="{7AA63446-9B9D-4543-BCD5-BB1D76616BA7}"/>
    <cellStyle name="60% - uthevingsfarge 3 282 2" xfId="56097" xr:uid="{82D61DB5-2B6E-441F-BB43-0518438027B1}"/>
    <cellStyle name="60% - uthevingsfarge 3 282_EK rapporter alle flows" xfId="56098" xr:uid="{D29B322E-F9A2-4351-85B7-AAB89F75D9C7}"/>
    <cellStyle name="60% - uthevingsfarge 3 283" xfId="56099" xr:uid="{E7F6EC24-FEC5-4F08-8D5A-1482CB91037C}"/>
    <cellStyle name="60% - uthevingsfarge 3 283 2" xfId="56100" xr:uid="{ED41575A-24F8-4FCD-B89D-CF3C2943E021}"/>
    <cellStyle name="60% - uthevingsfarge 3 283_EK rapporter alle flows" xfId="56101" xr:uid="{2DE3F413-2518-4571-9BC9-CF4037F05F4A}"/>
    <cellStyle name="60% - uthevingsfarge 3 284" xfId="56102" xr:uid="{5CF6F0C8-AE21-4C0F-80AF-7E1EB21DFFCB}"/>
    <cellStyle name="60% - uthevingsfarge 3 284 2" xfId="56103" xr:uid="{79AB53BB-680D-4BDB-B3B3-46FDA7E651B8}"/>
    <cellStyle name="60% - uthevingsfarge 3 284_EK rapporter alle flows" xfId="56104" xr:uid="{5A7F437C-F424-4D96-A0F9-36D8BE8770D5}"/>
    <cellStyle name="60% - uthevingsfarge 3 285" xfId="56105" xr:uid="{72C59631-9F07-443E-AD6F-97B277E9EDCB}"/>
    <cellStyle name="60% - uthevingsfarge 3 285 2" xfId="56106" xr:uid="{DBBA9BA9-5C5A-42F7-9D91-E976110D1D82}"/>
    <cellStyle name="60% - uthevingsfarge 3 285_EK rapporter alle flows" xfId="56107" xr:uid="{B1BA933D-F2C5-4A85-9D68-424C22D88B46}"/>
    <cellStyle name="60% - uthevingsfarge 3 286" xfId="56108" xr:uid="{785B087D-9415-435F-8221-F4F57564DC8D}"/>
    <cellStyle name="60% - uthevingsfarge 3 286 2" xfId="56109" xr:uid="{A7C8F1A1-2AC0-4BDA-9F89-7BF023DDE3B9}"/>
    <cellStyle name="60% - uthevingsfarge 3 286_EK rapporter alle flows" xfId="56110" xr:uid="{8A3A6B19-BEE5-4C1F-9CFE-0BEB64B14131}"/>
    <cellStyle name="60% - uthevingsfarge 3 287" xfId="56111" xr:uid="{9FA0F826-E5B4-47CA-BA9F-E702C6C6AE5A}"/>
    <cellStyle name="60% - uthevingsfarge 3 287 2" xfId="56112" xr:uid="{51B22EB8-55AF-45E4-995D-E2673143FD23}"/>
    <cellStyle name="60% - uthevingsfarge 3 287_EK rapporter alle flows" xfId="56113" xr:uid="{F0B0E964-10B9-40E3-A4D6-281179E3DD78}"/>
    <cellStyle name="60% - uthevingsfarge 3 288" xfId="56114" xr:uid="{C5C59BF8-0766-4A37-9E29-D97EC696FD7E}"/>
    <cellStyle name="60% - uthevingsfarge 3 288 2" xfId="56115" xr:uid="{63E97EDE-6AFC-4C52-A04B-31CC4387CF9B}"/>
    <cellStyle name="60% - uthevingsfarge 3 288_EK rapporter alle flows" xfId="56116" xr:uid="{0B8CCCBA-F4FB-480C-AB50-24351B20CFC8}"/>
    <cellStyle name="60% - uthevingsfarge 3 289" xfId="56117" xr:uid="{F809B43E-0857-4563-878E-F4F1A775A1B7}"/>
    <cellStyle name="60% - uthevingsfarge 3 289 2" xfId="56118" xr:uid="{D8FCE01C-E565-440C-984D-24ED72695B48}"/>
    <cellStyle name="60% - uthevingsfarge 3 289_EK rapporter alle flows" xfId="56119" xr:uid="{46422879-6741-4E7E-9348-E9675B40FF98}"/>
    <cellStyle name="60% - uthevingsfarge 3 29" xfId="56120" xr:uid="{E3890EAC-368D-40DF-91AA-895ED8B17FD5}"/>
    <cellStyle name="60% - uthevingsfarge 3 29 2" xfId="56121" xr:uid="{A11E75D1-A3DD-4551-A501-B5AD4CDA78DC}"/>
    <cellStyle name="60% - uthevingsfarge 3 29_EK rapporter alle flows" xfId="56122" xr:uid="{3971FBA0-6ACE-4E42-923E-8879B75FB196}"/>
    <cellStyle name="60% - uthevingsfarge 3 290" xfId="56123" xr:uid="{E1984569-090D-478E-BB42-B4879D83A3DF}"/>
    <cellStyle name="60% - uthevingsfarge 3 290 2" xfId="56124" xr:uid="{A0614AB8-8B3C-4C40-A261-A6DA0DA44FA5}"/>
    <cellStyle name="60% - uthevingsfarge 3 290_EK rapporter alle flows" xfId="56125" xr:uid="{EAA9AAC1-E0B1-4E31-A159-E2746CB017AE}"/>
    <cellStyle name="60% - uthevingsfarge 3 291" xfId="56126" xr:uid="{3D8E602F-64AD-4B70-9320-27394013A829}"/>
    <cellStyle name="60% - uthevingsfarge 3 291 2" xfId="56127" xr:uid="{DB0FBB52-9688-4704-BF1C-B25D4C65BC98}"/>
    <cellStyle name="60% - uthevingsfarge 3 291_EK rapporter alle flows" xfId="56128" xr:uid="{506FCD30-65C2-4AE8-B6DD-2DAAED59A4C6}"/>
    <cellStyle name="60% - uthevingsfarge 3 292" xfId="56129" xr:uid="{F9F88CDC-22EC-47FE-85A5-7F25627CDE99}"/>
    <cellStyle name="60% - uthevingsfarge 3 292 2" xfId="56130" xr:uid="{8B437742-6930-4279-972C-C1A396680BA2}"/>
    <cellStyle name="60% - uthevingsfarge 3 292_EK rapporter alle flows" xfId="56131" xr:uid="{846BF725-8151-42FC-AF8E-AB4C8F45F7F9}"/>
    <cellStyle name="60% - uthevingsfarge 3 293" xfId="56132" xr:uid="{F6BBCD61-B6AB-45EC-A890-FAD4BCA3A756}"/>
    <cellStyle name="60% - uthevingsfarge 3 293 2" xfId="56133" xr:uid="{452538D8-DA90-43DE-99A6-8A8BB72D6BAC}"/>
    <cellStyle name="60% - uthevingsfarge 3 293_EK rapporter alle flows" xfId="56134" xr:uid="{E41FDD9F-50C6-402D-AA30-B10815CB9E43}"/>
    <cellStyle name="60% - uthevingsfarge 3 294" xfId="56135" xr:uid="{56A3AB6D-7277-453E-8ADC-225E3D25B885}"/>
    <cellStyle name="60% - uthevingsfarge 3 294 2" xfId="56136" xr:uid="{3D3E29AF-BF74-4080-AECC-3536CBD7B071}"/>
    <cellStyle name="60% - uthevingsfarge 3 294_EK rapporter alle flows" xfId="56137" xr:uid="{EA137621-EE05-4D21-B36C-D5DEADCFB33A}"/>
    <cellStyle name="60% - uthevingsfarge 3 295" xfId="56138" xr:uid="{D81255E4-FD38-4638-8E39-24A272691A05}"/>
    <cellStyle name="60% - uthevingsfarge 3 295 2" xfId="56139" xr:uid="{478AD3FC-57CC-4E8D-A311-6D8C149630D9}"/>
    <cellStyle name="60% - uthevingsfarge 3 295_EK rapporter alle flows" xfId="56140" xr:uid="{61E76030-5533-4ADE-B6ED-D4041887E7A6}"/>
    <cellStyle name="60% - uthevingsfarge 3 296" xfId="56141" xr:uid="{6B9752F6-75F3-44B6-A157-C4D6E99616B9}"/>
    <cellStyle name="60% - uthevingsfarge 3 296 2" xfId="56142" xr:uid="{EA61BCB3-6C96-47A0-802E-03FEC6B99A6B}"/>
    <cellStyle name="60% - uthevingsfarge 3 296_EK rapporter alle flows" xfId="56143" xr:uid="{D578F63C-54FE-45B6-87E3-1153B2CEE1AB}"/>
    <cellStyle name="60% - uthevingsfarge 3 297" xfId="56144" xr:uid="{17EA0D15-6E65-4344-9BFA-154856AF1FC7}"/>
    <cellStyle name="60% - uthevingsfarge 3 297 2" xfId="56145" xr:uid="{4CE0678A-B5B3-4F9D-83AC-D2FE853B01BA}"/>
    <cellStyle name="60% - uthevingsfarge 3 297_EK rapporter alle flows" xfId="56146" xr:uid="{D57BDCE7-B901-408D-B318-F4E88585F1B4}"/>
    <cellStyle name="60% - uthevingsfarge 3 298" xfId="56147" xr:uid="{016D68CD-3C86-4F7C-95BE-8750BD772F49}"/>
    <cellStyle name="60% - uthevingsfarge 3 298 2" xfId="56148" xr:uid="{A7DFF290-0E78-45C9-8F23-01B042A617FB}"/>
    <cellStyle name="60% - uthevingsfarge 3 298_EK rapporter alle flows" xfId="56149" xr:uid="{A8AA8115-98A0-4DBE-9E6B-927814482D76}"/>
    <cellStyle name="60% - uthevingsfarge 3 299" xfId="56150" xr:uid="{6B71FE8A-E174-4052-84BB-BA6CA9D9BB47}"/>
    <cellStyle name="60% - uthevingsfarge 3 299 2" xfId="56151" xr:uid="{128FEEF1-BD27-492D-9E97-BC4C068BD126}"/>
    <cellStyle name="60% - uthevingsfarge 3 299_EK rapporter alle flows" xfId="56152" xr:uid="{805616D9-4F23-451B-A81C-D0E9EC01D0EE}"/>
    <cellStyle name="60% - uthevingsfarge 3 3" xfId="6167" xr:uid="{56F20165-056C-45BF-850D-EB1F5B191696}"/>
    <cellStyle name="60% - uthevingsfarge 3 3 2" xfId="21393" xr:uid="{969053BF-8B10-41A2-9C04-A58C80A8C3C2}"/>
    <cellStyle name="60% - uthevingsfarge 3 3 3" xfId="21394" xr:uid="{D472DAA7-9E43-42A3-9A90-1184CE643F2E}"/>
    <cellStyle name="60% - uthevingsfarge 3 3_AVA DVA EL" xfId="21395" xr:uid="{E0E8EF93-BFF3-4CA1-A10A-BE71189A675F}"/>
    <cellStyle name="60% - uthevingsfarge 3 30" xfId="56153" xr:uid="{CE7D2EA4-433E-40C2-ADD5-44C14FD0B1F0}"/>
    <cellStyle name="60% - uthevingsfarge 3 30 2" xfId="56154" xr:uid="{FB494F72-E69E-4931-A39C-3487CF6F990E}"/>
    <cellStyle name="60% - uthevingsfarge 3 30_EK rapporter alle flows" xfId="56155" xr:uid="{C6C0EB30-0F33-4B5E-BDEE-5E8E72574FFA}"/>
    <cellStyle name="60% - uthevingsfarge 3 300" xfId="56156" xr:uid="{DD0F1D62-9EF6-4811-A754-BBD33233F2A0}"/>
    <cellStyle name="60% - uthevingsfarge 3 300 2" xfId="56157" xr:uid="{5C2ED814-935F-4117-A950-C2C76AB61AFE}"/>
    <cellStyle name="60% - uthevingsfarge 3 300_EK rapporter alle flows" xfId="56158" xr:uid="{6A4A711C-DB69-401D-8370-BE1B41CE2C17}"/>
    <cellStyle name="60% - uthevingsfarge 3 301" xfId="56159" xr:uid="{3E552BD3-DC30-4530-8B35-E0B7CBC94AFD}"/>
    <cellStyle name="60% - uthevingsfarge 3 301 2" xfId="56160" xr:uid="{9D80D1CA-EDA6-48CF-800B-ED96CEFE4DC5}"/>
    <cellStyle name="60% - uthevingsfarge 3 301_EK rapporter alle flows" xfId="56161" xr:uid="{F1A50858-DD15-42B6-A09A-89A45E241A4E}"/>
    <cellStyle name="60% - uthevingsfarge 3 302" xfId="56162" xr:uid="{E0C3AC74-1637-48BF-BFC7-4840F26CB03C}"/>
    <cellStyle name="60% - uthevingsfarge 3 302 2" xfId="56163" xr:uid="{A0BDFABD-6828-4BE9-95C2-C4CEB956CD66}"/>
    <cellStyle name="60% - uthevingsfarge 3 302_EK rapporter alle flows" xfId="56164" xr:uid="{C64D99C3-EFF4-438F-B563-DC1A70C5AF27}"/>
    <cellStyle name="60% - uthevingsfarge 3 303" xfId="56165" xr:uid="{521940FB-ABCB-43C7-9EAE-579951B92180}"/>
    <cellStyle name="60% - uthevingsfarge 3 303 2" xfId="56166" xr:uid="{1B15DCBC-FB01-4299-9F69-CE0A8E79E039}"/>
    <cellStyle name="60% - uthevingsfarge 3 303_EK rapporter alle flows" xfId="56167" xr:uid="{3FF19273-1B71-4EBF-911C-4AA171CD652C}"/>
    <cellStyle name="60% - uthevingsfarge 3 304" xfId="56168" xr:uid="{AEDC91E1-0CA0-49C7-87BE-5372CC8113DF}"/>
    <cellStyle name="60% - uthevingsfarge 3 304 2" xfId="56169" xr:uid="{21E73F5A-56FE-4EC4-8BEE-B4E3BC0D142A}"/>
    <cellStyle name="60% - uthevingsfarge 3 304_EK rapporter alle flows" xfId="56170" xr:uid="{D0FF1EB4-7BB6-4026-B36A-A45BCD80B2F1}"/>
    <cellStyle name="60% - uthevingsfarge 3 305" xfId="56171" xr:uid="{96DAA632-E3C9-4039-B494-B0BE7B5F1054}"/>
    <cellStyle name="60% - uthevingsfarge 3 305 2" xfId="56172" xr:uid="{AD0FB6DA-0F4B-42B3-BCD3-B6FD646BEB0A}"/>
    <cellStyle name="60% - uthevingsfarge 3 305_EK rapporter alle flows" xfId="56173" xr:uid="{8E75A36C-370E-4844-A234-40213C7FD879}"/>
    <cellStyle name="60% - uthevingsfarge 3 306" xfId="56174" xr:uid="{2F43D714-AFFF-4D31-8FA3-7CDD69776C86}"/>
    <cellStyle name="60% - uthevingsfarge 3 306 2" xfId="56175" xr:uid="{BC0EA1F5-759A-4EBD-B1DF-31D61ACBD750}"/>
    <cellStyle name="60% - uthevingsfarge 3 306_EK rapporter alle flows" xfId="56176" xr:uid="{8C545805-CE36-401E-9DFB-705240247A68}"/>
    <cellStyle name="60% - uthevingsfarge 3 307" xfId="56177" xr:uid="{7403518C-CE81-481D-AD2B-E9C0BF97116C}"/>
    <cellStyle name="60% - uthevingsfarge 3 307 2" xfId="56178" xr:uid="{7836C1CF-504E-4173-A3FE-42C2B27E4930}"/>
    <cellStyle name="60% - uthevingsfarge 3 307_EK rapporter alle flows" xfId="56179" xr:uid="{1CFB029D-3738-4AC3-A5F1-2021319E9FA4}"/>
    <cellStyle name="60% - uthevingsfarge 3 308" xfId="56180" xr:uid="{C53CF800-9407-4A8C-911F-CFE40296DA3F}"/>
    <cellStyle name="60% - uthevingsfarge 3 308 2" xfId="56181" xr:uid="{A43BDF00-AFA6-403C-83A0-978E5F490265}"/>
    <cellStyle name="60% - uthevingsfarge 3 308_EK rapporter alle flows" xfId="56182" xr:uid="{6AA03033-9CFE-4561-B951-8F9873601733}"/>
    <cellStyle name="60% - uthevingsfarge 3 309" xfId="56183" xr:uid="{C8EF3A17-1E36-4B21-9B06-FE9CD1483906}"/>
    <cellStyle name="60% - uthevingsfarge 3 309 2" xfId="56184" xr:uid="{FC7A78E4-74EA-4358-AED4-805654140DA6}"/>
    <cellStyle name="60% - uthevingsfarge 3 309_EK rapporter alle flows" xfId="56185" xr:uid="{C31F1968-782B-4E57-95C1-CBA1D782670D}"/>
    <cellStyle name="60% - uthevingsfarge 3 31" xfId="56186" xr:uid="{5AB074F3-D177-494B-8BE9-6F42485E9146}"/>
    <cellStyle name="60% - uthevingsfarge 3 31 2" xfId="56187" xr:uid="{130E5104-A12B-41E6-A34D-4D3BB0642EA0}"/>
    <cellStyle name="60% - uthevingsfarge 3 31_EK rapporter alle flows" xfId="56188" xr:uid="{2C1BB573-98E2-4A63-8951-41B51229B0E7}"/>
    <cellStyle name="60% - uthevingsfarge 3 310" xfId="56189" xr:uid="{AB066412-C21F-4936-9E7A-DA53C18458EA}"/>
    <cellStyle name="60% - uthevingsfarge 3 310 2" xfId="56190" xr:uid="{70D0AB74-79FB-4A1A-88B3-E252B8D049C9}"/>
    <cellStyle name="60% - uthevingsfarge 3 310_EK rapporter alle flows" xfId="56191" xr:uid="{FC04667B-519B-435A-8233-D3DAD99CA3F3}"/>
    <cellStyle name="60% - uthevingsfarge 3 311" xfId="56192" xr:uid="{67E323C4-630E-490F-9384-F8AE4EC44431}"/>
    <cellStyle name="60% - uthevingsfarge 3 311 2" xfId="56193" xr:uid="{C4AA52A1-9B75-4599-A6F7-456FAEEBE12E}"/>
    <cellStyle name="60% - uthevingsfarge 3 311_EK rapporter alle flows" xfId="56194" xr:uid="{D0E7F605-C20A-4057-ADD0-4DE496B343F1}"/>
    <cellStyle name="60% - uthevingsfarge 3 312" xfId="56195" xr:uid="{48486FA4-BB01-4BE7-BEA3-0DF4A8C6D50E}"/>
    <cellStyle name="60% - uthevingsfarge 3 312 2" xfId="56196" xr:uid="{B4BF7A4B-B82D-4867-B019-F52B2F9B326B}"/>
    <cellStyle name="60% - uthevingsfarge 3 312_EK rapporter alle flows" xfId="56197" xr:uid="{539C9CFC-496F-4D66-971C-0FD066B7126F}"/>
    <cellStyle name="60% - uthevingsfarge 3 313" xfId="56198" xr:uid="{AB30EAEE-C83B-4849-97F3-49AF9E608C82}"/>
    <cellStyle name="60% - uthevingsfarge 3 313 2" xfId="56199" xr:uid="{5698DF42-36E5-4BC3-994A-260480EBD22B}"/>
    <cellStyle name="60% - uthevingsfarge 3 313_EK rapporter alle flows" xfId="56200" xr:uid="{99B70C18-C121-442F-8AD8-F15ECD6524E0}"/>
    <cellStyle name="60% - uthevingsfarge 3 314" xfId="56201" xr:uid="{2038D013-8972-4185-80DC-6C4DD73DA125}"/>
    <cellStyle name="60% - uthevingsfarge 3 314 2" xfId="56202" xr:uid="{C1E5D08F-5B6A-4737-897D-8A1E1F3CCD16}"/>
    <cellStyle name="60% - uthevingsfarge 3 314_EK rapporter alle flows" xfId="56203" xr:uid="{13DAF4FC-5E01-44E1-981C-6105BF0FC8DF}"/>
    <cellStyle name="60% - uthevingsfarge 3 315" xfId="56204" xr:uid="{8FD9DB54-66F0-475E-9B61-33310687E758}"/>
    <cellStyle name="60% - uthevingsfarge 3 315 2" xfId="56205" xr:uid="{541A5EB0-7127-47C9-8098-C25CD49E0FB0}"/>
    <cellStyle name="60% - uthevingsfarge 3 315_EK rapporter alle flows" xfId="56206" xr:uid="{09F449EC-093E-48A9-9A90-6A4E5CD13158}"/>
    <cellStyle name="60% - uthevingsfarge 3 316" xfId="56207" xr:uid="{67FB8270-C060-4CAE-A755-83DC5114E1C9}"/>
    <cellStyle name="60% - uthevingsfarge 3 316 2" xfId="56208" xr:uid="{89C6FB59-15DE-4710-ABDC-57DE16D233B3}"/>
    <cellStyle name="60% - uthevingsfarge 3 316_EK rapporter alle flows" xfId="56209" xr:uid="{ADE6E53C-2ED0-4E1A-B6F3-4B8782A607CC}"/>
    <cellStyle name="60% - uthevingsfarge 3 317" xfId="56210" xr:uid="{E3CD3D2E-1ED1-4F6F-B4DC-40ADBCC77FD2}"/>
    <cellStyle name="60% - uthevingsfarge 3 317 2" xfId="56211" xr:uid="{768FF9CD-255E-4EEF-B486-9FFBB4DE2640}"/>
    <cellStyle name="60% - uthevingsfarge 3 317_EK rapporter alle flows" xfId="56212" xr:uid="{8E80777F-5059-4131-B562-6894C9FC3D95}"/>
    <cellStyle name="60% - uthevingsfarge 3 318" xfId="56213" xr:uid="{583CA532-D850-4B91-A680-C47D24B65E43}"/>
    <cellStyle name="60% - uthevingsfarge 3 318 2" xfId="56214" xr:uid="{B99CA0C2-B6EA-4A75-9CE2-3CCB04662430}"/>
    <cellStyle name="60% - uthevingsfarge 3 318_EK rapporter alle flows" xfId="56215" xr:uid="{CA9F149E-B8BE-40DD-B07B-7F1046AE82BE}"/>
    <cellStyle name="60% - uthevingsfarge 3 319" xfId="56216" xr:uid="{B54A8A4D-74AA-4DEB-8441-7A3F5FE2C683}"/>
    <cellStyle name="60% - uthevingsfarge 3 319 2" xfId="56217" xr:uid="{DA3AF85A-58D5-42D3-92A9-CB6AA04A025C}"/>
    <cellStyle name="60% - uthevingsfarge 3 319_EK rapporter alle flows" xfId="56218" xr:uid="{783E4387-4016-451C-8774-3D5BAA6EDE66}"/>
    <cellStyle name="60% - uthevingsfarge 3 32" xfId="56219" xr:uid="{621CC955-1051-4F56-9229-99AADC3EFDCB}"/>
    <cellStyle name="60% - uthevingsfarge 3 32 2" xfId="56220" xr:uid="{1109869E-7324-4607-8821-67BAEBECBBF2}"/>
    <cellStyle name="60% - uthevingsfarge 3 32_EK rapporter alle flows" xfId="56221" xr:uid="{0EBB0ACC-ADA1-4230-B721-265D874D3464}"/>
    <cellStyle name="60% - uthevingsfarge 3 320" xfId="56222" xr:uid="{5B74D08F-E663-4D45-8DC6-DC67791564D6}"/>
    <cellStyle name="60% - uthevingsfarge 3 320 2" xfId="56223" xr:uid="{D555E29B-4747-48BF-89E9-B44C86E9AE61}"/>
    <cellStyle name="60% - uthevingsfarge 3 320_EK rapporter alle flows" xfId="56224" xr:uid="{CAF74E5A-3760-4D30-9ACC-DD145FAA395A}"/>
    <cellStyle name="60% - uthevingsfarge 3 321" xfId="56225" xr:uid="{C26AC1C4-5401-49A1-8F5D-E5DDE81399D5}"/>
    <cellStyle name="60% - uthevingsfarge 3 321 2" xfId="56226" xr:uid="{29ABF69B-471D-4799-9CEC-A4D5E7AC1B5A}"/>
    <cellStyle name="60% - uthevingsfarge 3 321_EK rapporter alle flows" xfId="56227" xr:uid="{FAB44171-022C-49DA-A523-3F65159887B8}"/>
    <cellStyle name="60% - uthevingsfarge 3 322" xfId="56228" xr:uid="{18C68845-06E5-40F8-9F61-4341D1C6188F}"/>
    <cellStyle name="60% - uthevingsfarge 3 322 2" xfId="56229" xr:uid="{1269C2B5-943A-496D-B602-79B46C29001A}"/>
    <cellStyle name="60% - uthevingsfarge 3 322_EK rapporter alle flows" xfId="56230" xr:uid="{A794F13F-C954-496E-9552-ACAC9F765B85}"/>
    <cellStyle name="60% - uthevingsfarge 3 323" xfId="56231" xr:uid="{0541FEA8-3F4A-44EC-9E02-6C55B9D8D170}"/>
    <cellStyle name="60% - uthevingsfarge 3 323 2" xfId="56232" xr:uid="{86737C91-CC8E-4278-938E-521DA811F28E}"/>
    <cellStyle name="60% - uthevingsfarge 3 323_EK rapporter alle flows" xfId="56233" xr:uid="{CBB41050-79AC-4526-B93A-35BB69457335}"/>
    <cellStyle name="60% - uthevingsfarge 3 324" xfId="56234" xr:uid="{944071EC-E5B2-4B35-AC55-0F22ED68DE5D}"/>
    <cellStyle name="60% - uthevingsfarge 3 324 2" xfId="56235" xr:uid="{D1E0E60E-47F6-483E-A658-F02035DC8CD2}"/>
    <cellStyle name="60% - uthevingsfarge 3 324_EK rapporter alle flows" xfId="56236" xr:uid="{E3F3AE2D-90E1-49B3-A2B9-A7B0F7CEF81F}"/>
    <cellStyle name="60% - uthevingsfarge 3 325" xfId="56237" xr:uid="{529A5636-FA8A-46D6-933C-353E030F0BF8}"/>
    <cellStyle name="60% - uthevingsfarge 3 325 2" xfId="56238" xr:uid="{018860D8-5ACE-4646-B226-7D3D2EAD4834}"/>
    <cellStyle name="60% - uthevingsfarge 3 325_EK rapporter alle flows" xfId="56239" xr:uid="{296E25FD-0E5A-43F5-A45C-7BF4C45361E5}"/>
    <cellStyle name="60% - uthevingsfarge 3 326" xfId="56240" xr:uid="{F87D20EE-E697-4E1B-A07C-3E575B69761E}"/>
    <cellStyle name="60% - uthevingsfarge 3 326 2" xfId="56241" xr:uid="{3883751B-F30F-4211-896F-3EAA99C2AC30}"/>
    <cellStyle name="60% - uthevingsfarge 3 326_EK rapporter alle flows" xfId="56242" xr:uid="{9F2C3FC5-64AA-4226-B20A-2F3114406323}"/>
    <cellStyle name="60% - uthevingsfarge 3 327" xfId="56243" xr:uid="{15070146-7C7C-4DCD-BA77-99683D28795F}"/>
    <cellStyle name="60% - uthevingsfarge 3 327 2" xfId="56244" xr:uid="{C6AC710F-7385-4CFE-AEA2-15DB2F5FA585}"/>
    <cellStyle name="60% - uthevingsfarge 3 327_EK rapporter alle flows" xfId="56245" xr:uid="{F9066515-2A41-43D0-8A00-A76B4E6398BA}"/>
    <cellStyle name="60% - uthevingsfarge 3 328" xfId="56246" xr:uid="{41593D69-43BE-4E94-A0C2-FCD2CE2F095F}"/>
    <cellStyle name="60% - uthevingsfarge 3 328 2" xfId="56247" xr:uid="{F642AF7C-C36D-45AE-B192-DA5C781E5805}"/>
    <cellStyle name="60% - uthevingsfarge 3 328_EK rapporter alle flows" xfId="56248" xr:uid="{08E1D415-D3DC-4517-BBCE-715A7179D53C}"/>
    <cellStyle name="60% - uthevingsfarge 3 329" xfId="56249" xr:uid="{553108AE-AA68-48F1-B55E-041C836246DB}"/>
    <cellStyle name="60% - uthevingsfarge 3 329 2" xfId="56250" xr:uid="{3EDCC719-8D07-499E-9F37-38602708CEB1}"/>
    <cellStyle name="60% - uthevingsfarge 3 329_EK rapporter alle flows" xfId="56251" xr:uid="{BE6312FD-DA7D-4728-9942-90431D89CF25}"/>
    <cellStyle name="60% - uthevingsfarge 3 33" xfId="56252" xr:uid="{C585D6C8-66C3-41D9-AA0C-F138DAA35E1B}"/>
    <cellStyle name="60% - uthevingsfarge 3 33 2" xfId="56253" xr:uid="{79C6646C-1E41-45A0-98CF-52E0D55EEAE9}"/>
    <cellStyle name="60% - uthevingsfarge 3 33_EK rapporter alle flows" xfId="56254" xr:uid="{44C4CD67-CAED-47A0-86CE-2E1AD7AE413F}"/>
    <cellStyle name="60% - uthevingsfarge 3 330" xfId="56255" xr:uid="{E05E7446-7786-46E6-B1D3-E880ED862DA0}"/>
    <cellStyle name="60% - uthevingsfarge 3 330 2" xfId="56256" xr:uid="{86330F28-BE69-4CF2-AD50-B3589F76A0D0}"/>
    <cellStyle name="60% - uthevingsfarge 3 330_EK rapporter alle flows" xfId="56257" xr:uid="{A09932C6-F16C-409A-B472-896E7EB7627D}"/>
    <cellStyle name="60% - uthevingsfarge 3 331" xfId="56258" xr:uid="{E190B23C-B62D-49F6-B7C2-E07751B5F6D6}"/>
    <cellStyle name="60% - uthevingsfarge 3 331 2" xfId="56259" xr:uid="{A212EB12-191E-4920-AB3A-99F8E4ECEA55}"/>
    <cellStyle name="60% - uthevingsfarge 3 331_EK rapporter alle flows" xfId="56260" xr:uid="{F58DD6B4-EF2F-4328-B3C5-66FB160A1299}"/>
    <cellStyle name="60% - uthevingsfarge 3 332" xfId="56261" xr:uid="{81DE7E6D-E9AF-4C51-A72C-3F1F963937D2}"/>
    <cellStyle name="60% - uthevingsfarge 3 332 2" xfId="56262" xr:uid="{18FC5D1F-5638-4A43-A8C9-33BC1A4ECDE2}"/>
    <cellStyle name="60% - uthevingsfarge 3 332_EK rapporter alle flows" xfId="56263" xr:uid="{B20D7251-4955-47A7-8934-27A36DC99E35}"/>
    <cellStyle name="60% - uthevingsfarge 3 333" xfId="56264" xr:uid="{307F22CF-15E9-4E4D-8368-4175C17C02DE}"/>
    <cellStyle name="60% - uthevingsfarge 3 333 2" xfId="56265" xr:uid="{2826B10A-E2D4-4761-90E1-B422728F056C}"/>
    <cellStyle name="60% - uthevingsfarge 3 333_EK rapporter alle flows" xfId="56266" xr:uid="{AD3F2B03-38F4-4FB8-B60A-70D76F80AC26}"/>
    <cellStyle name="60% - uthevingsfarge 3 334" xfId="56267" xr:uid="{F32B384B-6080-4EE4-8D5F-8A6F5CC00553}"/>
    <cellStyle name="60% - uthevingsfarge 3 334 2" xfId="56268" xr:uid="{FB8C827B-9870-49BA-822F-E430DA225D83}"/>
    <cellStyle name="60% - uthevingsfarge 3 334_EK rapporter alle flows" xfId="56269" xr:uid="{FEBBC9EB-B599-48B6-9FFA-A00DE1080586}"/>
    <cellStyle name="60% - uthevingsfarge 3 335" xfId="56270" xr:uid="{E7A5C7A3-8783-4F9E-8E5A-4AE601032D2A}"/>
    <cellStyle name="60% - uthevingsfarge 3 335 2" xfId="56271" xr:uid="{E17ED003-F4E7-4DF7-BF37-3A963CCEBC47}"/>
    <cellStyle name="60% - uthevingsfarge 3 335_EK rapporter alle flows" xfId="56272" xr:uid="{6DC9A985-489C-4F51-8C14-B88B00BAA299}"/>
    <cellStyle name="60% - uthevingsfarge 3 336" xfId="56273" xr:uid="{C67E28A1-9C0E-41E1-BA11-7D76A58A1744}"/>
    <cellStyle name="60% - uthevingsfarge 3 336 2" xfId="56274" xr:uid="{C919B40A-7630-4ABE-A112-BBB148B023C6}"/>
    <cellStyle name="60% - uthevingsfarge 3 336_EK rapporter alle flows" xfId="56275" xr:uid="{0AE540FA-A928-486A-82C9-59439171B418}"/>
    <cellStyle name="60% - uthevingsfarge 3 337" xfId="56276" xr:uid="{03A4B436-1B0C-42B5-B92A-C58CE83641EC}"/>
    <cellStyle name="60% - uthevingsfarge 3 337 2" xfId="56277" xr:uid="{DA638243-6B2F-4826-92C8-52FC65EDFA93}"/>
    <cellStyle name="60% - uthevingsfarge 3 337_EK rapporter alle flows" xfId="56278" xr:uid="{C695C337-F166-49BC-A843-11BC1E87A9ED}"/>
    <cellStyle name="60% - uthevingsfarge 3 338" xfId="56279" xr:uid="{BE25FFF7-F0C2-4766-AB74-E9A587A18D3A}"/>
    <cellStyle name="60% - uthevingsfarge 3 338 2" xfId="56280" xr:uid="{99FA2006-AFF3-40D2-8965-82AA8D04901C}"/>
    <cellStyle name="60% - uthevingsfarge 3 338_EK rapporter alle flows" xfId="56281" xr:uid="{44B2526A-4051-42B9-B8EE-B895181F7AF3}"/>
    <cellStyle name="60% - uthevingsfarge 3 339" xfId="56282" xr:uid="{DBC967B9-2671-4B74-997C-40944FAF5399}"/>
    <cellStyle name="60% - uthevingsfarge 3 339 2" xfId="56283" xr:uid="{BF3FC29B-30B8-4597-BCDC-FF59730F7B2B}"/>
    <cellStyle name="60% - uthevingsfarge 3 339_EK rapporter alle flows" xfId="56284" xr:uid="{FACD6029-6A77-4F8B-ADED-063C55104A4E}"/>
    <cellStyle name="60% - uthevingsfarge 3 34" xfId="56285" xr:uid="{FF43E355-8096-4B89-845E-0A2ECCFB7D46}"/>
    <cellStyle name="60% - uthevingsfarge 3 34 2" xfId="56286" xr:uid="{A81EAB8F-3B4D-4CCA-8FE1-57E2CB68BC41}"/>
    <cellStyle name="60% - uthevingsfarge 3 34_EK rapporter alle flows" xfId="56287" xr:uid="{0502F709-B3F8-4FC2-AEB1-94ADFD78E2D8}"/>
    <cellStyle name="60% - uthevingsfarge 3 340" xfId="56288" xr:uid="{41A83781-2331-46FC-AF15-1AECD5F46A69}"/>
    <cellStyle name="60% - uthevingsfarge 3 340 2" xfId="56289" xr:uid="{543FBABB-9176-4B23-99AB-30584E67C017}"/>
    <cellStyle name="60% - uthevingsfarge 3 340_EK rapporter alle flows" xfId="56290" xr:uid="{35F40A67-BFE2-4C78-99EB-B2C3534B799D}"/>
    <cellStyle name="60% - uthevingsfarge 3 341" xfId="56291" xr:uid="{6AF2D991-099F-4234-B347-4E67247B1E5B}"/>
    <cellStyle name="60% - uthevingsfarge 3 341 2" xfId="56292" xr:uid="{B1DAEEC1-EAC8-4DDC-8D17-5637088D5653}"/>
    <cellStyle name="60% - uthevingsfarge 3 341_EK rapporter alle flows" xfId="56293" xr:uid="{69034616-F1EC-447E-BCAF-B8CE68B9A8D0}"/>
    <cellStyle name="60% - uthevingsfarge 3 342" xfId="56294" xr:uid="{EB84F3FF-293E-4C24-BD86-936CD77D5D62}"/>
    <cellStyle name="60% - uthevingsfarge 3 342 2" xfId="56295" xr:uid="{89894A49-724E-4215-A70E-EFC306854542}"/>
    <cellStyle name="60% - uthevingsfarge 3 342_EK rapporter alle flows" xfId="56296" xr:uid="{4C11A03A-8202-47B6-B992-8A223ED2B341}"/>
    <cellStyle name="60% - uthevingsfarge 3 343" xfId="56297" xr:uid="{FD7ED3FB-DE6D-43D4-9156-1772E471A6FB}"/>
    <cellStyle name="60% - uthevingsfarge 3 343 2" xfId="56298" xr:uid="{0792D0C1-3940-4372-BD3A-B967F5433A35}"/>
    <cellStyle name="60% - uthevingsfarge 3 343_EK rapporter alle flows" xfId="56299" xr:uid="{062E42CB-1DD8-4292-9A32-33FA16A15941}"/>
    <cellStyle name="60% - uthevingsfarge 3 344" xfId="56300" xr:uid="{231DD80D-FD71-4923-A4C8-A322B84785FA}"/>
    <cellStyle name="60% - uthevingsfarge 3 344 2" xfId="56301" xr:uid="{A3A50F05-A103-4232-9FE9-71AEC127E4A9}"/>
    <cellStyle name="60% - uthevingsfarge 3 344_EK rapporter alle flows" xfId="56302" xr:uid="{470E2B09-F22F-41B7-82EE-87DFBE8185FC}"/>
    <cellStyle name="60% - uthevingsfarge 3 345" xfId="56303" xr:uid="{F3D17702-FAB0-440B-A0A3-0C82B8EBA6C2}"/>
    <cellStyle name="60% - uthevingsfarge 3 345 2" xfId="56304" xr:uid="{A5E21AF1-0BC7-4276-BA2E-4B5C92E9A47B}"/>
    <cellStyle name="60% - uthevingsfarge 3 345_EK rapporter alle flows" xfId="56305" xr:uid="{F9A3B406-4AFE-4B1D-A82C-21FA1C6A112E}"/>
    <cellStyle name="60% - uthevingsfarge 3 346" xfId="56306" xr:uid="{CB23883A-ED58-4145-B177-C511C88B24A5}"/>
    <cellStyle name="60% - uthevingsfarge 3 346 2" xfId="56307" xr:uid="{B1F76AF5-E97F-4E79-9F0D-A307E5DB43D5}"/>
    <cellStyle name="60% - uthevingsfarge 3 346_EK rapporter alle flows" xfId="56308" xr:uid="{5B0B7C88-0641-450F-8E85-3928330088D8}"/>
    <cellStyle name="60% - uthevingsfarge 3 347" xfId="56309" xr:uid="{A8BFF8E2-6E1F-428D-946E-94DE30472B8A}"/>
    <cellStyle name="60% - uthevingsfarge 3 347 2" xfId="56310" xr:uid="{4F466E36-8EC3-40BC-B6E3-73EDB78915BC}"/>
    <cellStyle name="60% - uthevingsfarge 3 347_EK rapporter alle flows" xfId="56311" xr:uid="{96966448-E786-4D9A-B3A1-86F4C343A380}"/>
    <cellStyle name="60% - uthevingsfarge 3 348" xfId="56312" xr:uid="{52D3A5FA-7FDE-4199-B7D2-6C3C6956CA5C}"/>
    <cellStyle name="60% - uthevingsfarge 3 348 2" xfId="56313" xr:uid="{D0FCC0E8-0BFE-499A-AD6F-01843EF33649}"/>
    <cellStyle name="60% - uthevingsfarge 3 348_EK rapporter alle flows" xfId="56314" xr:uid="{DD2BDCF7-E947-4DAF-A1A1-CE4EB6C9ACA0}"/>
    <cellStyle name="60% - uthevingsfarge 3 349" xfId="56315" xr:uid="{40415DA3-3666-4100-8E75-32F74183A8D7}"/>
    <cellStyle name="60% - uthevingsfarge 3 349 2" xfId="56316" xr:uid="{B8339266-434D-40BD-9CB8-D89CF559FE29}"/>
    <cellStyle name="60% - uthevingsfarge 3 349_EK rapporter alle flows" xfId="56317" xr:uid="{A0165816-2A0B-4738-AEEE-06DAEFB87509}"/>
    <cellStyle name="60% - uthevingsfarge 3 35" xfId="56318" xr:uid="{41EDD1E3-05F8-4CFE-BB30-511E82BDF67E}"/>
    <cellStyle name="60% - uthevingsfarge 3 35 2" xfId="56319" xr:uid="{42100BD7-A5F3-4958-BC5F-04FD25F51ADB}"/>
    <cellStyle name="60% - uthevingsfarge 3 35_EK rapporter alle flows" xfId="56320" xr:uid="{2CA63D27-26C2-408C-BFEE-5FB504438EBF}"/>
    <cellStyle name="60% - uthevingsfarge 3 350" xfId="56321" xr:uid="{05817DE8-4A75-4996-A338-50EE653A831A}"/>
    <cellStyle name="60% - uthevingsfarge 3 36" xfId="56322" xr:uid="{E2EA8274-EECD-4790-97DE-98B0F1ED23B7}"/>
    <cellStyle name="60% - uthevingsfarge 3 36 2" xfId="56323" xr:uid="{A31A433B-0B7C-48E6-8F71-CF3E0C60D0F3}"/>
    <cellStyle name="60% - uthevingsfarge 3 36_EK rapporter alle flows" xfId="56324" xr:uid="{22FA1EB0-E9FE-49C6-B287-FCB22F8A0ACF}"/>
    <cellStyle name="60% - uthevingsfarge 3 37" xfId="56325" xr:uid="{C63E15F7-6E51-47DE-BF38-38C2AD8EB887}"/>
    <cellStyle name="60% - uthevingsfarge 3 37 2" xfId="56326" xr:uid="{CD66E558-31E6-4C61-8DCC-8899181785A9}"/>
    <cellStyle name="60% - uthevingsfarge 3 37_EK rapporter alle flows" xfId="56327" xr:uid="{9D254E2A-D90B-4003-A50C-4FDE20408E22}"/>
    <cellStyle name="60% - uthevingsfarge 3 38" xfId="56328" xr:uid="{19C36152-5C4D-4520-A695-3B85A05D3E7D}"/>
    <cellStyle name="60% - uthevingsfarge 3 38 2" xfId="56329" xr:uid="{8E3CD2B6-E5D7-4838-B98E-18A2C3ABCCA7}"/>
    <cellStyle name="60% - uthevingsfarge 3 38_EK rapporter alle flows" xfId="56330" xr:uid="{1E324E95-0C5B-4ACB-8B8F-0AFF310FB338}"/>
    <cellStyle name="60% - uthevingsfarge 3 39" xfId="56331" xr:uid="{2342255D-833E-4C33-8A5D-5854D5DA86AD}"/>
    <cellStyle name="60% - uthevingsfarge 3 39 2" xfId="56332" xr:uid="{87DC62B6-4D64-476D-B5FE-FBF94AEA1CA5}"/>
    <cellStyle name="60% - uthevingsfarge 3 39_EK rapporter alle flows" xfId="56333" xr:uid="{1FCB0A37-8FF1-4882-AE25-9BD86EC00B46}"/>
    <cellStyle name="60% - uthevingsfarge 3 4" xfId="21396" xr:uid="{A0C3C83A-A8FE-4C03-B076-4FE2D04DC1F3}"/>
    <cellStyle name="60% - uthevingsfarge 3 4 2" xfId="41883" xr:uid="{B6CCCDCB-3C0A-4E00-9F19-DA72F83BC944}"/>
    <cellStyle name="60% - uthevingsfarge 3 4_EK rapporter alle flows" xfId="56334" xr:uid="{86A49AD7-8485-461F-8264-091FE11E9989}"/>
    <cellStyle name="60% - uthevingsfarge 3 40" xfId="56335" xr:uid="{9854C7C0-8254-49B0-9E07-36BC17DDD99E}"/>
    <cellStyle name="60% - uthevingsfarge 3 40 2" xfId="56336" xr:uid="{1C553625-B181-4B60-B9DE-172A33F24789}"/>
    <cellStyle name="60% - uthevingsfarge 3 40_EK rapporter alle flows" xfId="56337" xr:uid="{91A38ADD-436F-4CF3-9A66-EE2613C47856}"/>
    <cellStyle name="60% - uthevingsfarge 3 41" xfId="56338" xr:uid="{C258A676-174B-465A-BC3D-2D800828261A}"/>
    <cellStyle name="60% - uthevingsfarge 3 41 2" xfId="56339" xr:uid="{1B59A5A0-4E1A-450A-8D93-6B47817D8CA8}"/>
    <cellStyle name="60% - uthevingsfarge 3 41_EK rapporter alle flows" xfId="56340" xr:uid="{466E8CD4-751C-474F-8193-5E3E50ABA28E}"/>
    <cellStyle name="60% - uthevingsfarge 3 42" xfId="56341" xr:uid="{3BA0DBBB-4ADE-4833-9607-260DE3DF39AE}"/>
    <cellStyle name="60% - uthevingsfarge 3 42 2" xfId="56342" xr:uid="{DFF5525D-C0B5-482D-848F-140EA93D2B35}"/>
    <cellStyle name="60% - uthevingsfarge 3 42_EK rapporter alle flows" xfId="56343" xr:uid="{2C6660B0-4983-4240-8772-CD5785A9C65D}"/>
    <cellStyle name="60% - uthevingsfarge 3 43" xfId="56344" xr:uid="{E4F72A13-B5CF-433F-B986-1CCF811C61A4}"/>
    <cellStyle name="60% - uthevingsfarge 3 43 2" xfId="56345" xr:uid="{E78A1B6F-5945-48B5-B0AF-4406DBCC7ECD}"/>
    <cellStyle name="60% - uthevingsfarge 3 43_EK rapporter alle flows" xfId="56346" xr:uid="{523875DA-39E6-4CD7-B4D8-EBFA572EEFEE}"/>
    <cellStyle name="60% - uthevingsfarge 3 44" xfId="56347" xr:uid="{51540F57-80C1-4C5B-8C84-E7394891BDA9}"/>
    <cellStyle name="60% - uthevingsfarge 3 44 2" xfId="56348" xr:uid="{5E41C6E4-C06B-4459-A62E-33C0EAF885AE}"/>
    <cellStyle name="60% - uthevingsfarge 3 44_EK rapporter alle flows" xfId="56349" xr:uid="{2C622819-4BFC-4F98-A186-7609F43A19EB}"/>
    <cellStyle name="60% - uthevingsfarge 3 45" xfId="56350" xr:uid="{710B4FB3-2D65-4173-9A06-93B82622B7D7}"/>
    <cellStyle name="60% - uthevingsfarge 3 45 2" xfId="56351" xr:uid="{2A91A08E-F557-4D39-BD4A-376AB58E1015}"/>
    <cellStyle name="60% - uthevingsfarge 3 45_EK rapporter alle flows" xfId="56352" xr:uid="{BC5912CC-2C4A-48C8-BFEC-0B654285A63F}"/>
    <cellStyle name="60% - uthevingsfarge 3 46" xfId="56353" xr:uid="{DD2CB7F3-4C60-467E-BD03-E59C1A8CE519}"/>
    <cellStyle name="60% - uthevingsfarge 3 46 2" xfId="56354" xr:uid="{4A44CA63-1AF4-486E-A18B-962FCC0428B6}"/>
    <cellStyle name="60% - uthevingsfarge 3 46_EK rapporter alle flows" xfId="56355" xr:uid="{EDCDAD57-FAC1-4950-9946-819F1724B8DE}"/>
    <cellStyle name="60% - uthevingsfarge 3 47" xfId="56356" xr:uid="{388549D8-4E49-45A0-A625-AD96435969EB}"/>
    <cellStyle name="60% - uthevingsfarge 3 47 2" xfId="56357" xr:uid="{CBD404DB-2F83-4A4B-A4A5-13A85A837885}"/>
    <cellStyle name="60% - uthevingsfarge 3 47_EK rapporter alle flows" xfId="56358" xr:uid="{E8419370-FB18-4919-A901-C9F708A8C440}"/>
    <cellStyle name="60% - uthevingsfarge 3 48" xfId="56359" xr:uid="{ED5D5F31-1A7F-4DE1-A179-67772E5E6785}"/>
    <cellStyle name="60% - uthevingsfarge 3 48 2" xfId="56360" xr:uid="{15C57AE0-4392-4FFA-B22A-12BB34C774FC}"/>
    <cellStyle name="60% - uthevingsfarge 3 48_EK rapporter alle flows" xfId="56361" xr:uid="{6E90C0B5-63D8-41B6-9FEB-D55CF3CE2E88}"/>
    <cellStyle name="60% - uthevingsfarge 3 49" xfId="56362" xr:uid="{128D6A0C-269D-4C57-90DE-0725E00F4DAD}"/>
    <cellStyle name="60% - uthevingsfarge 3 49 2" xfId="56363" xr:uid="{6930F845-D510-4386-B35A-8CBAF649FBF1}"/>
    <cellStyle name="60% - uthevingsfarge 3 49_EK rapporter alle flows" xfId="56364" xr:uid="{B20CF938-C2E9-4D33-A8F3-F46F65DC5D89}"/>
    <cellStyle name="60% - uthevingsfarge 3 5" xfId="21397" xr:uid="{8676DC54-8B05-4FB0-BBF0-685703F5894E}"/>
    <cellStyle name="60% - uthevingsfarge 3 5 2" xfId="56365" xr:uid="{2E23DB54-8888-4BF0-800D-9AD789700BD9}"/>
    <cellStyle name="60% - uthevingsfarge 3 5_EK rapporter alle flows" xfId="56366" xr:uid="{00BCEBD5-FAD4-4CED-AC94-A70CC5E09D0C}"/>
    <cellStyle name="60% - uthevingsfarge 3 50" xfId="56367" xr:uid="{A001C1AF-21E8-42B1-A7EF-67E63DA6A1DF}"/>
    <cellStyle name="60% - uthevingsfarge 3 50 2" xfId="56368" xr:uid="{E802A4F1-A0DB-4C2C-9468-5FD9A52AA9B4}"/>
    <cellStyle name="60% - uthevingsfarge 3 50_EK rapporter alle flows" xfId="56369" xr:uid="{DA768CE3-E922-42A6-A76D-AECE7C2C6138}"/>
    <cellStyle name="60% - uthevingsfarge 3 51" xfId="56370" xr:uid="{4658F87B-135B-4BA9-BD97-500FC7601F92}"/>
    <cellStyle name="60% - uthevingsfarge 3 51 2" xfId="56371" xr:uid="{1F53CD45-3652-4A78-B899-24F731846DB8}"/>
    <cellStyle name="60% - uthevingsfarge 3 51_EK rapporter alle flows" xfId="56372" xr:uid="{12F9ABC9-6FBC-4639-89A8-F4396788A256}"/>
    <cellStyle name="60% - uthevingsfarge 3 52" xfId="56373" xr:uid="{F40055AE-6277-45A8-81D8-478E62C24ED4}"/>
    <cellStyle name="60% - uthevingsfarge 3 52 2" xfId="56374" xr:uid="{E04C85D4-C4B7-482B-9C11-6200B3D22996}"/>
    <cellStyle name="60% - uthevingsfarge 3 52_EK rapporter alle flows" xfId="56375" xr:uid="{1C19BA0B-D07D-4D9F-B57B-95DA01DF1CA7}"/>
    <cellStyle name="60% - uthevingsfarge 3 53" xfId="56376" xr:uid="{2D497182-79E1-4C95-9840-4D24F62D9BF2}"/>
    <cellStyle name="60% - uthevingsfarge 3 53 2" xfId="56377" xr:uid="{470588BC-E587-4791-8085-81C978FCE9FF}"/>
    <cellStyle name="60% - uthevingsfarge 3 53_EK rapporter alle flows" xfId="56378" xr:uid="{5EC2DF83-07B2-4056-8225-C31DAD081436}"/>
    <cellStyle name="60% - uthevingsfarge 3 54" xfId="56379" xr:uid="{F1226B99-1975-4114-A2A1-DEA6291435AB}"/>
    <cellStyle name="60% - uthevingsfarge 3 54 2" xfId="56380" xr:uid="{4A6925B3-B365-478C-883F-F33DD9297C1C}"/>
    <cellStyle name="60% - uthevingsfarge 3 54_EK rapporter alle flows" xfId="56381" xr:uid="{7070695B-F7E7-4486-A086-7980C081CA92}"/>
    <cellStyle name="60% - uthevingsfarge 3 55" xfId="56382" xr:uid="{722DC35B-97D7-4E1C-8498-533DB8DD88F0}"/>
    <cellStyle name="60% - uthevingsfarge 3 55 2" xfId="56383" xr:uid="{48A74464-BDC7-4320-B1B3-0C2ECE248F5D}"/>
    <cellStyle name="60% - uthevingsfarge 3 55_EK rapporter alle flows" xfId="56384" xr:uid="{7E2A11B2-F29F-4BBB-87BB-3B7DE7193F3F}"/>
    <cellStyle name="60% - uthevingsfarge 3 56" xfId="56385" xr:uid="{1215DDED-31DE-4501-A6A4-566BC8303A63}"/>
    <cellStyle name="60% - uthevingsfarge 3 56 2" xfId="56386" xr:uid="{83A0B1E8-EBB7-4F5F-8AED-0C45EA26FF07}"/>
    <cellStyle name="60% - uthevingsfarge 3 56_EK rapporter alle flows" xfId="56387" xr:uid="{5F5B2271-07A4-44B1-93DF-3117C8F5E1EF}"/>
    <cellStyle name="60% - uthevingsfarge 3 57" xfId="56388" xr:uid="{C0B952C6-9D60-45A7-87EE-2E3C5453A7D1}"/>
    <cellStyle name="60% - uthevingsfarge 3 57 2" xfId="56389" xr:uid="{7840671C-E969-48CB-A464-83A0536883C7}"/>
    <cellStyle name="60% - uthevingsfarge 3 57_EK rapporter alle flows" xfId="56390" xr:uid="{0CD4EB42-9D0F-4B5E-8D9B-657D135143FF}"/>
    <cellStyle name="60% - uthevingsfarge 3 58" xfId="56391" xr:uid="{7D71E450-F202-4C5C-825E-118F6A7710B8}"/>
    <cellStyle name="60% - uthevingsfarge 3 58 2" xfId="56392" xr:uid="{82BDE2DE-B50F-4376-9FCE-6DA33D0BC4F6}"/>
    <cellStyle name="60% - uthevingsfarge 3 58_EK rapporter alle flows" xfId="56393" xr:uid="{2C7CF07D-613E-46FE-9E41-14A02F5053E3}"/>
    <cellStyle name="60% - uthevingsfarge 3 59" xfId="56394" xr:uid="{404B7457-0AD2-431A-B199-92E0A46A19CD}"/>
    <cellStyle name="60% - uthevingsfarge 3 59 2" xfId="56395" xr:uid="{7AD7D923-E2A7-41A0-861F-F729EC0D07C9}"/>
    <cellStyle name="60% - uthevingsfarge 3 59_EK rapporter alle flows" xfId="56396" xr:uid="{4D49BC42-9F5D-457E-9182-0188111924FC}"/>
    <cellStyle name="60% - uthevingsfarge 3 6" xfId="41180" xr:uid="{7D61B7C0-8D20-47E9-8A6C-79B79E1FD91D}"/>
    <cellStyle name="60% - uthevingsfarge 3 6 2" xfId="56397" xr:uid="{A428207D-F898-4DFD-92DC-CD2B516EB197}"/>
    <cellStyle name="60% - uthevingsfarge 3 6_EK rapporter alle flows" xfId="56398" xr:uid="{9EBCC3FE-1AFC-4B6C-B6D1-528C8554B3D0}"/>
    <cellStyle name="60% - uthevingsfarge 3 60" xfId="56399" xr:uid="{EC550697-7FB8-4EF2-B0AF-0D187CA1D2EE}"/>
    <cellStyle name="60% - uthevingsfarge 3 60 2" xfId="56400" xr:uid="{963DECB7-27B1-4344-A8B1-46AEAF83DEFA}"/>
    <cellStyle name="60% - uthevingsfarge 3 60_EK rapporter alle flows" xfId="56401" xr:uid="{49221D13-E7FD-497F-91A1-70EF185C0502}"/>
    <cellStyle name="60% - uthevingsfarge 3 61" xfId="56402" xr:uid="{5A5C494A-3836-4502-9401-7A698B89AB4A}"/>
    <cellStyle name="60% - uthevingsfarge 3 61 2" xfId="56403" xr:uid="{5CC13FE8-F67A-43E5-BA44-9C2F44FBC64D}"/>
    <cellStyle name="60% - uthevingsfarge 3 61_EK rapporter alle flows" xfId="56404" xr:uid="{33934BB2-C466-4E87-BA82-EB4E34883895}"/>
    <cellStyle name="60% - uthevingsfarge 3 62" xfId="56405" xr:uid="{E8A28669-A350-4E72-BC59-9A14BFEC9125}"/>
    <cellStyle name="60% - uthevingsfarge 3 62 2" xfId="56406" xr:uid="{EEF02AA4-B070-45D4-BB79-F7332DB69765}"/>
    <cellStyle name="60% - uthevingsfarge 3 62_EK rapporter alle flows" xfId="56407" xr:uid="{1F866A75-2902-41E9-808D-1C38A9F14FFC}"/>
    <cellStyle name="60% - uthevingsfarge 3 63" xfId="56408" xr:uid="{D057785B-937A-4EBF-99CC-E75881E4D9CF}"/>
    <cellStyle name="60% - uthevingsfarge 3 63 2" xfId="56409" xr:uid="{E31A07C3-E044-4062-8CFB-B306C2A40878}"/>
    <cellStyle name="60% - uthevingsfarge 3 63_EK rapporter alle flows" xfId="56410" xr:uid="{A56DD6DA-BF4F-4C49-A001-36024670D9ED}"/>
    <cellStyle name="60% - uthevingsfarge 3 64" xfId="56411" xr:uid="{B39CD265-6176-489F-A0F7-9FA357240AB3}"/>
    <cellStyle name="60% - uthevingsfarge 3 64 2" xfId="56412" xr:uid="{657F5658-0E2D-4DAD-886C-5110CB39558C}"/>
    <cellStyle name="60% - uthevingsfarge 3 64_EK rapporter alle flows" xfId="56413" xr:uid="{545716DB-CECD-4803-9D56-574B156A0CB7}"/>
    <cellStyle name="60% - uthevingsfarge 3 65" xfId="56414" xr:uid="{4FB8A28A-15FA-4FCF-8BA3-0C5A7FB0326C}"/>
    <cellStyle name="60% - uthevingsfarge 3 65 2" xfId="56415" xr:uid="{D5EFEC18-52DB-40CA-859A-D82FA4F02A6C}"/>
    <cellStyle name="60% - uthevingsfarge 3 65_EK rapporter alle flows" xfId="56416" xr:uid="{42BF8C63-1BEA-4A35-A9BC-5EDDCDF9D78C}"/>
    <cellStyle name="60% - uthevingsfarge 3 66" xfId="56417" xr:uid="{2016EBA6-AE8D-45B2-94B2-F60824921315}"/>
    <cellStyle name="60% - uthevingsfarge 3 66 2" xfId="56418" xr:uid="{BC328C4A-BA74-4316-B3E1-FCD367043AAA}"/>
    <cellStyle name="60% - uthevingsfarge 3 66_EK rapporter alle flows" xfId="56419" xr:uid="{5F00A5D5-6132-47FC-97F9-B215A6945F15}"/>
    <cellStyle name="60% - uthevingsfarge 3 67" xfId="56420" xr:uid="{BBB869D3-292C-4080-A654-D188F339CA86}"/>
    <cellStyle name="60% - uthevingsfarge 3 67 2" xfId="56421" xr:uid="{0CC7C42C-00D3-48BB-A550-95BCC7508065}"/>
    <cellStyle name="60% - uthevingsfarge 3 67_EK rapporter alle flows" xfId="56422" xr:uid="{2149F161-11C5-44C7-93EF-B66143104049}"/>
    <cellStyle name="60% - uthevingsfarge 3 68" xfId="56423" xr:uid="{9FFEFDFB-B9D1-4E0C-BD83-E864F03B63C1}"/>
    <cellStyle name="60% - uthevingsfarge 3 68 2" xfId="56424" xr:uid="{EBA2935F-9A29-4A47-AF5D-1D169F84775D}"/>
    <cellStyle name="60% - uthevingsfarge 3 68_EK rapporter alle flows" xfId="56425" xr:uid="{81364CED-0BD7-4AD9-B295-849C379EC878}"/>
    <cellStyle name="60% - uthevingsfarge 3 69" xfId="56426" xr:uid="{336F2B65-8F8A-43CC-970F-2606443838A2}"/>
    <cellStyle name="60% - uthevingsfarge 3 69 2" xfId="56427" xr:uid="{6A087932-77A4-4D20-95C4-04A2AC3DFDAC}"/>
    <cellStyle name="60% - uthevingsfarge 3 69_EK rapporter alle flows" xfId="56428" xr:uid="{394D5BE1-DC02-4DCF-A321-3B17DE15523A}"/>
    <cellStyle name="60% - uthevingsfarge 3 7" xfId="41181" xr:uid="{4119B84C-0B09-4341-8015-8D5EDF2C58D1}"/>
    <cellStyle name="60% - uthevingsfarge 3 7 2" xfId="56429" xr:uid="{52E9B2D7-FEC2-473E-A66F-196436573000}"/>
    <cellStyle name="60% - uthevingsfarge 3 7_EK rapporter alle flows" xfId="56430" xr:uid="{88BBFD37-D351-4F1F-A38F-58E7321FCCAD}"/>
    <cellStyle name="60% - uthevingsfarge 3 70" xfId="56431" xr:uid="{D2C7F5ED-6760-43F8-891C-E3551775A214}"/>
    <cellStyle name="60% - uthevingsfarge 3 70 2" xfId="56432" xr:uid="{4F77FA3D-8156-4266-8656-6575A359A3E9}"/>
    <cellStyle name="60% - uthevingsfarge 3 70_EK rapporter alle flows" xfId="56433" xr:uid="{65D30AD9-9565-45D1-944B-2DC589577A90}"/>
    <cellStyle name="60% - uthevingsfarge 3 71" xfId="56434" xr:uid="{D72BAF2F-AAD2-4602-AA9B-BB5C655DD048}"/>
    <cellStyle name="60% - uthevingsfarge 3 71 2" xfId="56435" xr:uid="{1DC8A3F1-B5A5-4E2C-B507-68E41C591F75}"/>
    <cellStyle name="60% - uthevingsfarge 3 71_EK rapporter alle flows" xfId="56436" xr:uid="{DF12256D-4B5F-4755-AAEB-CAE07FD9DCEF}"/>
    <cellStyle name="60% - uthevingsfarge 3 72" xfId="56437" xr:uid="{395118AC-251D-4CF2-9023-4C721321770B}"/>
    <cellStyle name="60% - uthevingsfarge 3 72 2" xfId="56438" xr:uid="{976ADBA6-CD31-4A43-99EA-C1B1ED278449}"/>
    <cellStyle name="60% - uthevingsfarge 3 72_EK rapporter alle flows" xfId="56439" xr:uid="{1F5955F6-C825-4CB5-A130-3686D78FFAB9}"/>
    <cellStyle name="60% - uthevingsfarge 3 73" xfId="56440" xr:uid="{DB5CBF99-28F8-47A7-98C9-810109255DAD}"/>
    <cellStyle name="60% - uthevingsfarge 3 73 2" xfId="56441" xr:uid="{A4807038-BE2B-4ADD-B43E-734BA708156D}"/>
    <cellStyle name="60% - uthevingsfarge 3 73_EK rapporter alle flows" xfId="56442" xr:uid="{5462622C-C7D5-43B7-A784-6559229B2D79}"/>
    <cellStyle name="60% - uthevingsfarge 3 74" xfId="56443" xr:uid="{F147C446-A0BD-41A1-97AB-C1C768840C80}"/>
    <cellStyle name="60% - uthevingsfarge 3 74 2" xfId="56444" xr:uid="{FD4A6B2B-D5DF-45EA-B4F0-CB748D9DDE5F}"/>
    <cellStyle name="60% - uthevingsfarge 3 74_EK rapporter alle flows" xfId="56445" xr:uid="{7EBC7A33-53D2-4E5C-BB30-B3C7EED5AB40}"/>
    <cellStyle name="60% - uthevingsfarge 3 75" xfId="56446" xr:uid="{616C8BF4-2249-4373-AF2C-8ADD2F7637DC}"/>
    <cellStyle name="60% - uthevingsfarge 3 75 2" xfId="56447" xr:uid="{5D44DF1D-F2A0-4ECD-B8DD-CEA24E66DE6A}"/>
    <cellStyle name="60% - uthevingsfarge 3 75_EK rapporter alle flows" xfId="56448" xr:uid="{904FD66D-CE62-4936-8FCC-2B27AD1A68D0}"/>
    <cellStyle name="60% - uthevingsfarge 3 76" xfId="56449" xr:uid="{F8C9595A-1C6E-4711-AC45-72241F18B92A}"/>
    <cellStyle name="60% - uthevingsfarge 3 76 2" xfId="56450" xr:uid="{17D6A0E2-5AFD-4E14-A026-467D0BBEACFA}"/>
    <cellStyle name="60% - uthevingsfarge 3 76_EK rapporter alle flows" xfId="56451" xr:uid="{F5533ADA-97FF-43E2-8FB2-3D69FB43E167}"/>
    <cellStyle name="60% - uthevingsfarge 3 77" xfId="56452" xr:uid="{A9611120-A6C5-49B7-91F1-5856FEC16328}"/>
    <cellStyle name="60% - uthevingsfarge 3 77 2" xfId="56453" xr:uid="{E057DC44-C642-47E4-AD20-4CD250456058}"/>
    <cellStyle name="60% - uthevingsfarge 3 77_EK rapporter alle flows" xfId="56454" xr:uid="{31874857-C937-44E5-ABDA-6450B39EDB4A}"/>
    <cellStyle name="60% - uthevingsfarge 3 78" xfId="56455" xr:uid="{1D7992A5-3A38-463E-94AA-CCB877813275}"/>
    <cellStyle name="60% - uthevingsfarge 3 78 2" xfId="56456" xr:uid="{0A09A42F-7754-4B66-AC3C-D87952E512AD}"/>
    <cellStyle name="60% - uthevingsfarge 3 78_EK rapporter alle flows" xfId="56457" xr:uid="{F682198F-D960-452E-A405-F31CACF1634C}"/>
    <cellStyle name="60% - uthevingsfarge 3 79" xfId="56458" xr:uid="{741EC03C-1706-456A-B7A9-14ABDE76CBC5}"/>
    <cellStyle name="60% - uthevingsfarge 3 79 2" xfId="56459" xr:uid="{12D9ABB2-3C68-4715-8ACE-BDBF7A2DC396}"/>
    <cellStyle name="60% - uthevingsfarge 3 79_EK rapporter alle flows" xfId="56460" xr:uid="{1BC84E4C-9B4F-4709-9AD3-DC4559FFAB5E}"/>
    <cellStyle name="60% - uthevingsfarge 3 8" xfId="41182" xr:uid="{09AE39B1-FFF6-482E-A69B-F1EF15BD66D0}"/>
    <cellStyle name="60% - uthevingsfarge 3 8 2" xfId="56461" xr:uid="{94BCA755-A1F0-4B65-ADBC-143407354C11}"/>
    <cellStyle name="60% - uthevingsfarge 3 8_EK rapporter alle flows" xfId="56462" xr:uid="{25B39827-15A1-4BA5-8650-42B4B70D3D53}"/>
    <cellStyle name="60% - uthevingsfarge 3 80" xfId="56463" xr:uid="{CA0957E0-C8E9-4CAB-BD94-27A7E29F93ED}"/>
    <cellStyle name="60% - uthevingsfarge 3 80 2" xfId="56464" xr:uid="{5E2ADAE9-E365-447C-BCA4-4419427F27DB}"/>
    <cellStyle name="60% - uthevingsfarge 3 80_EK rapporter alle flows" xfId="56465" xr:uid="{363A909F-059D-4236-B513-721F183C5886}"/>
    <cellStyle name="60% - uthevingsfarge 3 81" xfId="56466" xr:uid="{DD2A1478-E0BF-467C-B2E1-C8E864EA8049}"/>
    <cellStyle name="60% - uthevingsfarge 3 81 2" xfId="56467" xr:uid="{239A20ED-90C0-44D9-BD44-A4C0727EB6F6}"/>
    <cellStyle name="60% - uthevingsfarge 3 81_EK rapporter alle flows" xfId="56468" xr:uid="{7C5345FE-2832-4F06-BB82-89F162832226}"/>
    <cellStyle name="60% - uthevingsfarge 3 82" xfId="56469" xr:uid="{7AE9D30F-436C-4167-993C-F7D043D44CF2}"/>
    <cellStyle name="60% - uthevingsfarge 3 82 2" xfId="56470" xr:uid="{944274AB-3CCB-4DAF-BED2-D2ECF2812080}"/>
    <cellStyle name="60% - uthevingsfarge 3 82_EK rapporter alle flows" xfId="56471" xr:uid="{D44B00BB-6DF1-42D5-A753-2D9BFF6791B8}"/>
    <cellStyle name="60% - uthevingsfarge 3 83" xfId="56472" xr:uid="{F0F44CB7-0980-4E9B-9E5B-85AA75A091FA}"/>
    <cellStyle name="60% - uthevingsfarge 3 83 2" xfId="56473" xr:uid="{5DC91FB4-7CB2-43EA-9DD9-7D77AA569776}"/>
    <cellStyle name="60% - uthevingsfarge 3 83_EK rapporter alle flows" xfId="56474" xr:uid="{77837039-985A-4A3B-9EA0-F07B5FBC77B8}"/>
    <cellStyle name="60% - uthevingsfarge 3 84" xfId="56475" xr:uid="{A1036AA1-B903-4647-A126-293031AECBD0}"/>
    <cellStyle name="60% - uthevingsfarge 3 84 2" xfId="56476" xr:uid="{F7F483DE-9FCF-4158-9B4A-D3EF317D1367}"/>
    <cellStyle name="60% - uthevingsfarge 3 84_EK rapporter alle flows" xfId="56477" xr:uid="{5BE4B722-5F9A-471E-97AB-9246D9D340BE}"/>
    <cellStyle name="60% - uthevingsfarge 3 85" xfId="56478" xr:uid="{1F82D416-AEC2-448B-A086-3CF18EE67AF4}"/>
    <cellStyle name="60% - uthevingsfarge 3 85 2" xfId="56479" xr:uid="{FCA559A6-D440-45C5-AD6E-E198C3EA87AC}"/>
    <cellStyle name="60% - uthevingsfarge 3 85_EK rapporter alle flows" xfId="56480" xr:uid="{DAA3A5B9-E0CB-44A3-82DB-74F4E4F96AB3}"/>
    <cellStyle name="60% - uthevingsfarge 3 86" xfId="56481" xr:uid="{719F1DCC-5FFD-4433-A95D-D77A722D23FF}"/>
    <cellStyle name="60% - uthevingsfarge 3 86 2" xfId="56482" xr:uid="{69836582-5908-45C3-B84F-31320586AF67}"/>
    <cellStyle name="60% - uthevingsfarge 3 86_EK rapporter alle flows" xfId="56483" xr:uid="{40B3E1AE-32E1-4954-BB40-F81E5164AEC2}"/>
    <cellStyle name="60% - uthevingsfarge 3 87" xfId="56484" xr:uid="{835D8B60-7AE4-4FA0-8CB7-6DD7AE15AEC0}"/>
    <cellStyle name="60% - uthevingsfarge 3 87 2" xfId="56485" xr:uid="{6BD26830-8363-4EF1-8212-3231807B5B02}"/>
    <cellStyle name="60% - uthevingsfarge 3 87_EK rapporter alle flows" xfId="56486" xr:uid="{BC001C81-E8A2-4E02-81D2-7574D4F19273}"/>
    <cellStyle name="60% - uthevingsfarge 3 88" xfId="56487" xr:uid="{912AE1A2-1E85-423F-B042-C0CC8D9782BF}"/>
    <cellStyle name="60% - uthevingsfarge 3 88 2" xfId="56488" xr:uid="{8DECFDD4-64A0-471A-B4C0-14B56F496014}"/>
    <cellStyle name="60% - uthevingsfarge 3 88_EK rapporter alle flows" xfId="56489" xr:uid="{3746FE72-9735-405C-B1A7-FF2C73F06541}"/>
    <cellStyle name="60% - uthevingsfarge 3 89" xfId="56490" xr:uid="{D1C5D552-65BC-4FF8-8404-D3077F19AB3A}"/>
    <cellStyle name="60% - uthevingsfarge 3 89 2" xfId="56491" xr:uid="{292D5686-CD57-4585-B2B0-B25EBF273656}"/>
    <cellStyle name="60% - uthevingsfarge 3 89_EK rapporter alle flows" xfId="56492" xr:uid="{C81E2594-B143-4C13-88C2-A049CF0B1742}"/>
    <cellStyle name="60% - uthevingsfarge 3 9" xfId="56493" xr:uid="{4C48C9A8-8B06-403F-82B2-46E5075CC4ED}"/>
    <cellStyle name="60% - uthevingsfarge 3 9 2" xfId="56494" xr:uid="{D81D2C2C-9E2A-4A5A-949D-20FFB9199B45}"/>
    <cellStyle name="60% - uthevingsfarge 3 9_EK rapporter alle flows" xfId="56495" xr:uid="{B6D52711-CC30-4984-B04A-903C9DDF74FE}"/>
    <cellStyle name="60% - uthevingsfarge 3 90" xfId="56496" xr:uid="{67BB0AB2-6901-4A7D-BBBC-818F26DBF3D3}"/>
    <cellStyle name="60% - uthevingsfarge 3 90 2" xfId="56497" xr:uid="{932D69F6-4C4F-41D4-A7A0-C7151AB6B006}"/>
    <cellStyle name="60% - uthevingsfarge 3 90_EK rapporter alle flows" xfId="56498" xr:uid="{A7BD6E07-F84A-466E-A1B5-9981013340C1}"/>
    <cellStyle name="60% - uthevingsfarge 3 91" xfId="56499" xr:uid="{0F42B676-59CA-4478-B610-B8B58F980F1D}"/>
    <cellStyle name="60% - uthevingsfarge 3 91 2" xfId="56500" xr:uid="{B0E98CA1-2506-486F-8792-4DABB77C7767}"/>
    <cellStyle name="60% - uthevingsfarge 3 91_EK rapporter alle flows" xfId="56501" xr:uid="{89489945-66E8-4505-8E6E-9A7EED6C2B3E}"/>
    <cellStyle name="60% - uthevingsfarge 3 92" xfId="56502" xr:uid="{99CC85AB-71D8-48F4-99DF-C82F3C9BE5FD}"/>
    <cellStyle name="60% - uthevingsfarge 3 92 2" xfId="56503" xr:uid="{0F4F6FDE-D7E5-422C-8111-4B134C7C8432}"/>
    <cellStyle name="60% - uthevingsfarge 3 92_EK rapporter alle flows" xfId="56504" xr:uid="{2C65FBC7-08BB-488B-9A42-181FA7BD4950}"/>
    <cellStyle name="60% - uthevingsfarge 3 93" xfId="56505" xr:uid="{F35D0083-7AD0-4625-A6B6-6BD387871CEC}"/>
    <cellStyle name="60% - uthevingsfarge 3 93 2" xfId="56506" xr:uid="{27132EAE-1045-4762-9CAA-85D774042E89}"/>
    <cellStyle name="60% - uthevingsfarge 3 93_EK rapporter alle flows" xfId="56507" xr:uid="{B076C093-A5B6-49E5-9992-C1BD9C6D76CA}"/>
    <cellStyle name="60% - uthevingsfarge 3 94" xfId="56508" xr:uid="{C69CBBCC-4FF1-40E7-BE2E-795A5813B189}"/>
    <cellStyle name="60% - uthevingsfarge 3 94 2" xfId="56509" xr:uid="{E4F39AAF-513B-4592-A50F-C454FB669309}"/>
    <cellStyle name="60% - uthevingsfarge 3 94_EK rapporter alle flows" xfId="56510" xr:uid="{FD2838B0-DB99-44E5-BDB7-F84183E48058}"/>
    <cellStyle name="60% - uthevingsfarge 3 95" xfId="56511" xr:uid="{A22FA5C2-21D9-41A8-B0C2-6D5910CFF417}"/>
    <cellStyle name="60% - uthevingsfarge 3 95 2" xfId="56512" xr:uid="{41FDFF6F-C445-428D-B043-6F8FE04C64D0}"/>
    <cellStyle name="60% - uthevingsfarge 3 95_EK rapporter alle flows" xfId="56513" xr:uid="{C62A272F-7AEC-4136-A058-C538BDA969C8}"/>
    <cellStyle name="60% - uthevingsfarge 3 96" xfId="56514" xr:uid="{13194D46-EBB2-49E4-A37C-9E7F774E482A}"/>
    <cellStyle name="60% - uthevingsfarge 3 96 2" xfId="56515" xr:uid="{7AB8E8EC-CCDA-41EC-8730-BEAB851C28E4}"/>
    <cellStyle name="60% - uthevingsfarge 3 96_EK rapporter alle flows" xfId="56516" xr:uid="{1CFC6CB9-09EC-45A2-890C-631749946E6E}"/>
    <cellStyle name="60% - uthevingsfarge 3 97" xfId="56517" xr:uid="{2BE7F6B6-B109-4AD7-97FD-7354835E2F9F}"/>
    <cellStyle name="60% - uthevingsfarge 3 97 2" xfId="56518" xr:uid="{B3F80C9C-4FC8-4590-B4BB-F82C440A55A2}"/>
    <cellStyle name="60% - uthevingsfarge 3 97_EK rapporter alle flows" xfId="56519" xr:uid="{2BEE7BA3-7EFB-40FD-8956-5B9444D8D608}"/>
    <cellStyle name="60% - uthevingsfarge 3 98" xfId="56520" xr:uid="{3772AD16-22BA-41A0-AF08-CA0B86342108}"/>
    <cellStyle name="60% - uthevingsfarge 3 98 2" xfId="56521" xr:uid="{156635CA-6EFD-408D-B616-025DE21B27ED}"/>
    <cellStyle name="60% - uthevingsfarge 3 98_EK rapporter alle flows" xfId="56522" xr:uid="{07D012C5-A7BD-4872-9048-B6E65B8C894C}"/>
    <cellStyle name="60% - uthevingsfarge 3 99" xfId="56523" xr:uid="{216F57D1-646F-4678-B9A7-D1BC65620D01}"/>
    <cellStyle name="60% - uthevingsfarge 3 99 2" xfId="56524" xr:uid="{99C40BC2-D2E8-4425-955C-232CFC982256}"/>
    <cellStyle name="60% - uthevingsfarge 3 99_EK rapporter alle flows" xfId="56525" xr:uid="{CBE16E4D-7F0C-410E-9631-D7323FD9A3D2}"/>
    <cellStyle name="60% - uthevingsfarge 3_7. Other MTM adjustments" xfId="6168" xr:uid="{5BD9451F-2D03-4D59-8398-11E1938D5854}"/>
    <cellStyle name="60% - uthevingsfarge 4" xfId="6169" xr:uid="{53A1DB7D-CCE5-45D7-A178-ACD15DC704E0}"/>
    <cellStyle name="60% - uthevingsfarge 4 10" xfId="56526" xr:uid="{BC7B47C9-8129-4C9F-98F5-F089D431C72D}"/>
    <cellStyle name="60% - uthevingsfarge 4 10 2" xfId="56527" xr:uid="{4AD8E6EA-B5F4-44AE-89B9-02CDD39642B7}"/>
    <cellStyle name="60% - uthevingsfarge 4 10_EK rapporter alle flows" xfId="56528" xr:uid="{3082DF86-7D60-428B-9E88-6D788BB59208}"/>
    <cellStyle name="60% - uthevingsfarge 4 100" xfId="56529" xr:uid="{F3871F69-C099-471B-B970-23671B0AC225}"/>
    <cellStyle name="60% - uthevingsfarge 4 100 2" xfId="56530" xr:uid="{6A547B2D-2D69-4621-B345-59ADDFD11796}"/>
    <cellStyle name="60% - uthevingsfarge 4 100_EK rapporter alle flows" xfId="56531" xr:uid="{7CCBF225-CABB-4178-8B60-F3B692ABAF80}"/>
    <cellStyle name="60% - uthevingsfarge 4 101" xfId="56532" xr:uid="{C4286283-C643-40D7-B28A-58DDFBD35AC4}"/>
    <cellStyle name="60% - uthevingsfarge 4 101 2" xfId="56533" xr:uid="{D22C8178-F8DB-4A76-8415-CE221381C226}"/>
    <cellStyle name="60% - uthevingsfarge 4 101_EK rapporter alle flows" xfId="56534" xr:uid="{A8C68CB5-1AAF-47E9-BFAD-3F6C0338C162}"/>
    <cellStyle name="60% - uthevingsfarge 4 102" xfId="56535" xr:uid="{CE0FCC9F-00AF-4F4D-9E4C-F36F42D1BC3F}"/>
    <cellStyle name="60% - uthevingsfarge 4 102 2" xfId="56536" xr:uid="{E945829D-744F-40AE-9885-FBF10C1C16E8}"/>
    <cellStyle name="60% - uthevingsfarge 4 102_EK rapporter alle flows" xfId="56537" xr:uid="{98431EE0-4A84-4F91-B77F-094350E9C9C4}"/>
    <cellStyle name="60% - uthevingsfarge 4 103" xfId="56538" xr:uid="{B10032FF-F769-473C-9F26-4EA101D80318}"/>
    <cellStyle name="60% - uthevingsfarge 4 103 2" xfId="56539" xr:uid="{326D5593-4965-4509-9D59-330EC30C76DE}"/>
    <cellStyle name="60% - uthevingsfarge 4 103_EK rapporter alle flows" xfId="56540" xr:uid="{2579A0FF-08FA-44AA-8804-06E3ED500F91}"/>
    <cellStyle name="60% - uthevingsfarge 4 104" xfId="56541" xr:uid="{FF79858E-DD03-45A9-9F97-2B78BA18A690}"/>
    <cellStyle name="60% - uthevingsfarge 4 104 2" xfId="56542" xr:uid="{0347B051-6319-449F-8652-CF2E91BC46FE}"/>
    <cellStyle name="60% - uthevingsfarge 4 104_EK rapporter alle flows" xfId="56543" xr:uid="{072E5FC0-0CA4-495E-911F-D2C1A94236D2}"/>
    <cellStyle name="60% - uthevingsfarge 4 105" xfId="56544" xr:uid="{BCF0E28E-AAE2-404C-B9E2-7CEF0D7668A8}"/>
    <cellStyle name="60% - uthevingsfarge 4 105 2" xfId="56545" xr:uid="{8FBD2B81-B34D-4EC5-9308-B7898FE953FA}"/>
    <cellStyle name="60% - uthevingsfarge 4 105_EK rapporter alle flows" xfId="56546" xr:uid="{F1301A5D-127C-4C96-B34C-F078045C6D95}"/>
    <cellStyle name="60% - uthevingsfarge 4 106" xfId="56547" xr:uid="{107FC417-F6EE-4C11-9B30-69E51FE7DAB6}"/>
    <cellStyle name="60% - uthevingsfarge 4 106 2" xfId="56548" xr:uid="{F5A56434-1D66-4DF0-B988-6574813F6F90}"/>
    <cellStyle name="60% - uthevingsfarge 4 106_EK rapporter alle flows" xfId="56549" xr:uid="{72908B48-AAFB-44BA-A01E-F930CC6B00E5}"/>
    <cellStyle name="60% - uthevingsfarge 4 107" xfId="56550" xr:uid="{1A50300E-635F-475A-806B-85B5518A222E}"/>
    <cellStyle name="60% - uthevingsfarge 4 107 2" xfId="56551" xr:uid="{51B7A203-46B4-4810-8B1F-984EC725E44E}"/>
    <cellStyle name="60% - uthevingsfarge 4 107_EK rapporter alle flows" xfId="56552" xr:uid="{EAF5E0F1-B05A-4CB9-A89D-39119AABDC6E}"/>
    <cellStyle name="60% - uthevingsfarge 4 108" xfId="56553" xr:uid="{6F337774-F603-41A0-BA8A-70EFEA6354BE}"/>
    <cellStyle name="60% - uthevingsfarge 4 108 2" xfId="56554" xr:uid="{C95ACFAC-191F-42BF-A59C-790E024FA199}"/>
    <cellStyle name="60% - uthevingsfarge 4 108_EK rapporter alle flows" xfId="56555" xr:uid="{E309A995-371E-45D2-BF56-D618638019B5}"/>
    <cellStyle name="60% - uthevingsfarge 4 109" xfId="56556" xr:uid="{BA742E44-06FF-4916-AAD4-BFD79AE716B6}"/>
    <cellStyle name="60% - uthevingsfarge 4 109 2" xfId="56557" xr:uid="{8373FA49-E418-4A83-8DA2-D997494DCE74}"/>
    <cellStyle name="60% - uthevingsfarge 4 109_EK rapporter alle flows" xfId="56558" xr:uid="{C618E7C9-F00C-44BE-A57B-2957D1486624}"/>
    <cellStyle name="60% - uthevingsfarge 4 11" xfId="56559" xr:uid="{527FCBFC-2593-4455-A2C5-E05A30B99398}"/>
    <cellStyle name="60% - uthevingsfarge 4 11 2" xfId="56560" xr:uid="{0332900C-A4B3-400D-B3F0-AF6794A17832}"/>
    <cellStyle name="60% - uthevingsfarge 4 11_EK rapporter alle flows" xfId="56561" xr:uid="{29D87008-A9D6-4B84-868F-7202C3D1A909}"/>
    <cellStyle name="60% - uthevingsfarge 4 110" xfId="56562" xr:uid="{A0352FF3-4719-408D-B55A-D0564E571FB2}"/>
    <cellStyle name="60% - uthevingsfarge 4 110 2" xfId="56563" xr:uid="{DB073DB0-1069-45B5-9ACB-954376751604}"/>
    <cellStyle name="60% - uthevingsfarge 4 110_EK rapporter alle flows" xfId="56564" xr:uid="{7FEC73D7-7568-492B-A219-F86EA4D8003F}"/>
    <cellStyle name="60% - uthevingsfarge 4 111" xfId="56565" xr:uid="{F33598AB-B4FD-46D3-8E68-D65A27077BE2}"/>
    <cellStyle name="60% - uthevingsfarge 4 111 2" xfId="56566" xr:uid="{D028C4F9-B163-4988-90E4-457E9C5F8366}"/>
    <cellStyle name="60% - uthevingsfarge 4 111_EK rapporter alle flows" xfId="56567" xr:uid="{395061B6-9894-4E05-9E4E-FD8C5342F766}"/>
    <cellStyle name="60% - uthevingsfarge 4 112" xfId="56568" xr:uid="{49746B0F-7FEC-4B50-B443-184EFC6159EC}"/>
    <cellStyle name="60% - uthevingsfarge 4 112 2" xfId="56569" xr:uid="{58D0B08E-3322-45B6-9746-14511DA91F46}"/>
    <cellStyle name="60% - uthevingsfarge 4 112_EK rapporter alle flows" xfId="56570" xr:uid="{78C083E5-2463-4A8F-A2DD-EB5E6BA1E6F2}"/>
    <cellStyle name="60% - uthevingsfarge 4 113" xfId="56571" xr:uid="{88952A24-AD9F-4164-ACF6-C2D395BF86D6}"/>
    <cellStyle name="60% - uthevingsfarge 4 113 2" xfId="56572" xr:uid="{63346FCD-CCCB-4DF6-9A8E-01E2426F6EA4}"/>
    <cellStyle name="60% - uthevingsfarge 4 113_EK rapporter alle flows" xfId="56573" xr:uid="{FE79E2A6-4ED8-42D9-8E20-6B4F6D6FA216}"/>
    <cellStyle name="60% - uthevingsfarge 4 114" xfId="56574" xr:uid="{D75A7276-EDEA-467E-BDC6-C21A9F36FD37}"/>
    <cellStyle name="60% - uthevingsfarge 4 114 2" xfId="56575" xr:uid="{638C47E9-26C4-4A9C-A949-80B647D06E75}"/>
    <cellStyle name="60% - uthevingsfarge 4 114_EK rapporter alle flows" xfId="56576" xr:uid="{C1C64DDE-7743-433B-9294-CEC273E34ADB}"/>
    <cellStyle name="60% - uthevingsfarge 4 115" xfId="56577" xr:uid="{ACA67525-8DBF-481B-89A2-E3585F5E0800}"/>
    <cellStyle name="60% - uthevingsfarge 4 115 2" xfId="56578" xr:uid="{860D285D-AFA0-4A0C-994D-8EB6E2555554}"/>
    <cellStyle name="60% - uthevingsfarge 4 115_EK rapporter alle flows" xfId="56579" xr:uid="{3F33A500-CD82-4F84-AE54-70173C994C44}"/>
    <cellStyle name="60% - uthevingsfarge 4 116" xfId="56580" xr:uid="{F478DB55-DAB0-4400-8B0B-886E0496D2D1}"/>
    <cellStyle name="60% - uthevingsfarge 4 116 2" xfId="56581" xr:uid="{99E90BA3-A4BB-49DC-97C5-FA2CAAA557DB}"/>
    <cellStyle name="60% - uthevingsfarge 4 116_EK rapporter alle flows" xfId="56582" xr:uid="{B8ED8635-27D4-421A-BF9C-67D4443EA8F4}"/>
    <cellStyle name="60% - uthevingsfarge 4 117" xfId="56583" xr:uid="{EB3FF7AA-A44F-4422-9C0C-5937CD754B02}"/>
    <cellStyle name="60% - uthevingsfarge 4 117 2" xfId="56584" xr:uid="{3FE2E415-7447-4FD6-B894-79DF914B4169}"/>
    <cellStyle name="60% - uthevingsfarge 4 117_EK rapporter alle flows" xfId="56585" xr:uid="{71BF1142-9D0F-4F60-B3F0-AB992C62A762}"/>
    <cellStyle name="60% - uthevingsfarge 4 118" xfId="56586" xr:uid="{B6EF359B-FA6D-4C80-9F11-EFE9A189E1A4}"/>
    <cellStyle name="60% - uthevingsfarge 4 118 2" xfId="56587" xr:uid="{E26BCC7D-FA9E-4BD9-86E7-3E95492BAEFC}"/>
    <cellStyle name="60% - uthevingsfarge 4 118_EK rapporter alle flows" xfId="56588" xr:uid="{68BEEFFE-50ED-4CA0-94B4-43EFBBAD2BFD}"/>
    <cellStyle name="60% - uthevingsfarge 4 119" xfId="56589" xr:uid="{7AC74CFF-510D-45BE-B2A7-DDC53BE4887A}"/>
    <cellStyle name="60% - uthevingsfarge 4 119 2" xfId="56590" xr:uid="{CB147E5E-F6D7-4187-A697-DF72D423736E}"/>
    <cellStyle name="60% - uthevingsfarge 4 119_EK rapporter alle flows" xfId="56591" xr:uid="{937DF30A-F755-4C1E-9CCD-15E6A6B0CDB9}"/>
    <cellStyle name="60% - uthevingsfarge 4 12" xfId="56592" xr:uid="{5945F725-C496-4755-8FE1-2D424CB37F2E}"/>
    <cellStyle name="60% - uthevingsfarge 4 12 2" xfId="56593" xr:uid="{2E11680A-F0FF-4C1D-B8C8-610C92C4FFD8}"/>
    <cellStyle name="60% - uthevingsfarge 4 12_EK rapporter alle flows" xfId="56594" xr:uid="{7F36B828-3BA2-4837-9ADD-2756C25B6327}"/>
    <cellStyle name="60% - uthevingsfarge 4 120" xfId="56595" xr:uid="{08FC593F-6A4A-48AE-B486-92D809C6D81E}"/>
    <cellStyle name="60% - uthevingsfarge 4 120 2" xfId="56596" xr:uid="{8A06AF6B-7F9D-474B-BC7C-E3CD41D60C54}"/>
    <cellStyle name="60% - uthevingsfarge 4 120_EK rapporter alle flows" xfId="56597" xr:uid="{DBB08150-18A3-405F-A322-50C4EB48F131}"/>
    <cellStyle name="60% - uthevingsfarge 4 121" xfId="56598" xr:uid="{CFAD7CC2-243E-4095-BFC6-64788D7F07FB}"/>
    <cellStyle name="60% - uthevingsfarge 4 121 2" xfId="56599" xr:uid="{A18BE048-1E2F-41DB-92BC-1F31423FC7FB}"/>
    <cellStyle name="60% - uthevingsfarge 4 121_EK rapporter alle flows" xfId="56600" xr:uid="{F87FE750-1952-4D95-B38E-76EE78097940}"/>
    <cellStyle name="60% - uthevingsfarge 4 122" xfId="56601" xr:uid="{5272E9F2-C53E-423C-962E-56BAAE49049E}"/>
    <cellStyle name="60% - uthevingsfarge 4 122 2" xfId="56602" xr:uid="{440EF86D-8B0A-42E6-B7A0-5536042E2B04}"/>
    <cellStyle name="60% - uthevingsfarge 4 122_EK rapporter alle flows" xfId="56603" xr:uid="{E5C6EB22-C601-4815-BFD0-6EBA60C370B1}"/>
    <cellStyle name="60% - uthevingsfarge 4 123" xfId="56604" xr:uid="{ADFC3C18-4811-4CA8-8699-3160134870F8}"/>
    <cellStyle name="60% - uthevingsfarge 4 123 2" xfId="56605" xr:uid="{A873CE05-0740-44A9-BD20-B52F8C0DFBDD}"/>
    <cellStyle name="60% - uthevingsfarge 4 123_EK rapporter alle flows" xfId="56606" xr:uid="{E7314D04-11DA-4E22-B889-BCA0E0E50ADF}"/>
    <cellStyle name="60% - uthevingsfarge 4 124" xfId="56607" xr:uid="{2F612C64-458A-4D73-985F-EF5F89C259FC}"/>
    <cellStyle name="60% - uthevingsfarge 4 124 2" xfId="56608" xr:uid="{8172500D-1BD7-4DA8-8371-63BAD587537A}"/>
    <cellStyle name="60% - uthevingsfarge 4 124_EK rapporter alle flows" xfId="56609" xr:uid="{FF056918-A1DF-4F05-B529-A9C9286946F6}"/>
    <cellStyle name="60% - uthevingsfarge 4 125" xfId="56610" xr:uid="{4472EF1D-4383-4067-8F8F-23E7B1904767}"/>
    <cellStyle name="60% - uthevingsfarge 4 125 2" xfId="56611" xr:uid="{7D281746-23FF-4911-9318-9C6858DAEB20}"/>
    <cellStyle name="60% - uthevingsfarge 4 125_EK rapporter alle flows" xfId="56612" xr:uid="{C59A96F6-EC57-4B72-8C7B-E4C0668A44BB}"/>
    <cellStyle name="60% - uthevingsfarge 4 126" xfId="56613" xr:uid="{857F42F6-9A19-4B27-8197-C14DC31E7E17}"/>
    <cellStyle name="60% - uthevingsfarge 4 126 2" xfId="56614" xr:uid="{E2DA87A8-3A44-4CE3-BC98-F59717B252B6}"/>
    <cellStyle name="60% - uthevingsfarge 4 126_EK rapporter alle flows" xfId="56615" xr:uid="{E8C9B310-E484-419A-A964-E8B6A1433279}"/>
    <cellStyle name="60% - uthevingsfarge 4 127" xfId="56616" xr:uid="{44A67B51-B209-4E0A-857B-EE9DC795AC9A}"/>
    <cellStyle name="60% - uthevingsfarge 4 127 2" xfId="56617" xr:uid="{34C11205-047A-4DF4-80A8-A4F184456444}"/>
    <cellStyle name="60% - uthevingsfarge 4 127_EK rapporter alle flows" xfId="56618" xr:uid="{C26C3DF0-0DA8-4051-8A3B-A4B60FA42E74}"/>
    <cellStyle name="60% - uthevingsfarge 4 128" xfId="56619" xr:uid="{BEE5CB7C-D7F2-4846-9A1F-8ABC7DC416AD}"/>
    <cellStyle name="60% - uthevingsfarge 4 128 2" xfId="56620" xr:uid="{D9EBAF7A-B6D2-44BC-931C-1882E5A21EC5}"/>
    <cellStyle name="60% - uthevingsfarge 4 128_EK rapporter alle flows" xfId="56621" xr:uid="{89752E7F-BDC3-4555-BB7F-1EEB32FA7689}"/>
    <cellStyle name="60% - uthevingsfarge 4 129" xfId="56622" xr:uid="{CEE31E8D-B5B1-49BC-A690-3E9CAE59C6A1}"/>
    <cellStyle name="60% - uthevingsfarge 4 129 2" xfId="56623" xr:uid="{9C3248DD-46B9-41E7-A043-CDF662B43229}"/>
    <cellStyle name="60% - uthevingsfarge 4 129_EK rapporter alle flows" xfId="56624" xr:uid="{CB6E36FC-B0A3-42E9-B1C9-C4E5F615E6D9}"/>
    <cellStyle name="60% - uthevingsfarge 4 13" xfId="56625" xr:uid="{636DA3DA-C4C2-4E29-A28C-50057D013F98}"/>
    <cellStyle name="60% - uthevingsfarge 4 13 2" xfId="56626" xr:uid="{30078B38-4737-48D5-A8C0-E51D6217101C}"/>
    <cellStyle name="60% - uthevingsfarge 4 13_EK rapporter alle flows" xfId="56627" xr:uid="{2012610E-2EAA-4976-A2ED-5C817E74623B}"/>
    <cellStyle name="60% - uthevingsfarge 4 130" xfId="56628" xr:uid="{7A5BB9F6-5B33-43A8-92A7-63EDE966503B}"/>
    <cellStyle name="60% - uthevingsfarge 4 130 2" xfId="56629" xr:uid="{7B2D1E3B-7AF6-4D88-B38F-B986BE12F2C9}"/>
    <cellStyle name="60% - uthevingsfarge 4 130_EK rapporter alle flows" xfId="56630" xr:uid="{3E9746A5-3219-4859-8AA2-A5B3B7396556}"/>
    <cellStyle name="60% - uthevingsfarge 4 131" xfId="56631" xr:uid="{EB83BAED-8F52-4844-A5CC-B4B260BF628C}"/>
    <cellStyle name="60% - uthevingsfarge 4 131 2" xfId="56632" xr:uid="{F553A5BB-96B8-4390-B355-FA45DEFDB3BD}"/>
    <cellStyle name="60% - uthevingsfarge 4 131_EK rapporter alle flows" xfId="56633" xr:uid="{256AF876-41DC-4E26-A5D4-126CBE65B608}"/>
    <cellStyle name="60% - uthevingsfarge 4 132" xfId="56634" xr:uid="{9E0DDE22-C0D0-4A4F-83A7-06B879D21F49}"/>
    <cellStyle name="60% - uthevingsfarge 4 132 2" xfId="56635" xr:uid="{8645A9EC-0C33-48F0-B3B4-A4E99CCE7715}"/>
    <cellStyle name="60% - uthevingsfarge 4 132_EK rapporter alle flows" xfId="56636" xr:uid="{2C526BC6-6B4A-47F8-A33F-B1691945D63C}"/>
    <cellStyle name="60% - uthevingsfarge 4 133" xfId="56637" xr:uid="{35143750-CABD-467A-BA2C-B0CFAD21F7C4}"/>
    <cellStyle name="60% - uthevingsfarge 4 133 2" xfId="56638" xr:uid="{81802B6B-87DF-4934-AE9A-E30871BC3E2E}"/>
    <cellStyle name="60% - uthevingsfarge 4 133_EK rapporter alle flows" xfId="56639" xr:uid="{A2486506-847C-4425-9C29-559FA1DB4EF0}"/>
    <cellStyle name="60% - uthevingsfarge 4 134" xfId="56640" xr:uid="{46A05CC8-C6FA-407B-AA06-F9183B1C4DAD}"/>
    <cellStyle name="60% - uthevingsfarge 4 134 2" xfId="56641" xr:uid="{6E39FA66-E5C8-4E70-A2AD-4E7C70DFC026}"/>
    <cellStyle name="60% - uthevingsfarge 4 134_EK rapporter alle flows" xfId="56642" xr:uid="{1A57B30E-C271-4C9C-9833-732F9F46B58B}"/>
    <cellStyle name="60% - uthevingsfarge 4 135" xfId="56643" xr:uid="{A089EC7E-F105-47D5-B8F1-9ACB2C0B108F}"/>
    <cellStyle name="60% - uthevingsfarge 4 135 2" xfId="56644" xr:uid="{D5412AAD-924E-46B1-AC6A-2ECF20591DCD}"/>
    <cellStyle name="60% - uthevingsfarge 4 135_EK rapporter alle flows" xfId="56645" xr:uid="{B06CF5C3-F073-48A8-8DD6-5F22FC561422}"/>
    <cellStyle name="60% - uthevingsfarge 4 136" xfId="56646" xr:uid="{3586CE30-5547-466C-AD53-14D221B39FC8}"/>
    <cellStyle name="60% - uthevingsfarge 4 136 2" xfId="56647" xr:uid="{BD54A03E-5E9D-4A46-9B76-11A3554851A4}"/>
    <cellStyle name="60% - uthevingsfarge 4 136_EK rapporter alle flows" xfId="56648" xr:uid="{28A41B95-8D12-46EF-AA6B-88877C04D5A1}"/>
    <cellStyle name="60% - uthevingsfarge 4 137" xfId="56649" xr:uid="{7A8ED0FB-9D6F-464F-A05B-F43330880A80}"/>
    <cellStyle name="60% - uthevingsfarge 4 137 2" xfId="56650" xr:uid="{B142C411-295F-4E96-BDE2-76972BB01DED}"/>
    <cellStyle name="60% - uthevingsfarge 4 137_EK rapporter alle flows" xfId="56651" xr:uid="{77166B2B-4C6D-49B9-84A8-23F88549A0ED}"/>
    <cellStyle name="60% - uthevingsfarge 4 138" xfId="56652" xr:uid="{64297D52-DD67-4A35-83FC-7C2D90646051}"/>
    <cellStyle name="60% - uthevingsfarge 4 138 2" xfId="56653" xr:uid="{1D4DAF36-D4D8-4D29-85A0-A03AAC575A47}"/>
    <cellStyle name="60% - uthevingsfarge 4 138_EK rapporter alle flows" xfId="56654" xr:uid="{B7ABD6E6-2FB7-4D7A-B0C3-4CEFB094A6F4}"/>
    <cellStyle name="60% - uthevingsfarge 4 139" xfId="56655" xr:uid="{77264DA5-780A-40CF-9A33-C0BC0BB28C88}"/>
    <cellStyle name="60% - uthevingsfarge 4 139 2" xfId="56656" xr:uid="{9A61B973-57F6-4437-8A94-5FD96594C582}"/>
    <cellStyle name="60% - uthevingsfarge 4 139_EK rapporter alle flows" xfId="56657" xr:uid="{167E060E-5D0B-49FA-9EA2-68FB94A360EE}"/>
    <cellStyle name="60% - uthevingsfarge 4 14" xfId="56658" xr:uid="{6C4CA857-1425-4F9D-A5D4-5411B3515DC2}"/>
    <cellStyle name="60% - uthevingsfarge 4 14 2" xfId="56659" xr:uid="{20643672-9C1D-4022-832C-11935B576960}"/>
    <cellStyle name="60% - uthevingsfarge 4 14_EK rapporter alle flows" xfId="56660" xr:uid="{2B758C75-34BB-4F86-A1F4-BD8388D0AA08}"/>
    <cellStyle name="60% - uthevingsfarge 4 140" xfId="56661" xr:uid="{D1EB0E86-C74F-4A26-B489-E0EEA9E80E9A}"/>
    <cellStyle name="60% - uthevingsfarge 4 140 2" xfId="56662" xr:uid="{CC916EF0-4BB8-4D00-A2FC-B9E61434E292}"/>
    <cellStyle name="60% - uthevingsfarge 4 140_EK rapporter alle flows" xfId="56663" xr:uid="{217928F3-1D3E-452D-A7B4-A81CC5708C25}"/>
    <cellStyle name="60% - uthevingsfarge 4 141" xfId="56664" xr:uid="{B5BAAD39-5820-4B77-A271-A68D609BFD26}"/>
    <cellStyle name="60% - uthevingsfarge 4 141 2" xfId="56665" xr:uid="{6FF4C238-2060-497C-90E1-CC96BC0F78FC}"/>
    <cellStyle name="60% - uthevingsfarge 4 141_EK rapporter alle flows" xfId="56666" xr:uid="{35328477-14F4-4E09-8974-F3E9ABFA301E}"/>
    <cellStyle name="60% - uthevingsfarge 4 142" xfId="56667" xr:uid="{C041BED1-BE3F-4AFC-9743-9BCFA5697D8D}"/>
    <cellStyle name="60% - uthevingsfarge 4 142 2" xfId="56668" xr:uid="{EC78F93D-C019-4B52-905C-AC4DCE299DFC}"/>
    <cellStyle name="60% - uthevingsfarge 4 142_EK rapporter alle flows" xfId="56669" xr:uid="{6D66E45C-78DA-400E-9E2F-AC0F8A071B88}"/>
    <cellStyle name="60% - uthevingsfarge 4 143" xfId="56670" xr:uid="{680B767F-76E3-478B-8CCE-2921F5FA1FF8}"/>
    <cellStyle name="60% - uthevingsfarge 4 143 2" xfId="56671" xr:uid="{F5717A24-7449-4E69-B913-0E7AC7FBC0DF}"/>
    <cellStyle name="60% - uthevingsfarge 4 143_EK rapporter alle flows" xfId="56672" xr:uid="{5102CB8E-D1C6-4F97-910A-3C029A57CF24}"/>
    <cellStyle name="60% - uthevingsfarge 4 144" xfId="56673" xr:uid="{DA963C10-A929-4815-A94E-73AE147719A7}"/>
    <cellStyle name="60% - uthevingsfarge 4 144 2" xfId="56674" xr:uid="{25CC9E33-FF2C-4C97-9460-55067C084EC3}"/>
    <cellStyle name="60% - uthevingsfarge 4 144_EK rapporter alle flows" xfId="56675" xr:uid="{033E69DD-38BA-4D91-B3BD-CC0E6D55A69F}"/>
    <cellStyle name="60% - uthevingsfarge 4 145" xfId="56676" xr:uid="{DD9388E3-B15C-49CB-BA8E-4D4B3F6E3F9B}"/>
    <cellStyle name="60% - uthevingsfarge 4 145 2" xfId="56677" xr:uid="{29F7B4B0-069C-4525-BC8A-571A89CBB2AE}"/>
    <cellStyle name="60% - uthevingsfarge 4 145_EK rapporter alle flows" xfId="56678" xr:uid="{B1778043-3BD8-4921-A28A-DE9E3D3CC0C6}"/>
    <cellStyle name="60% - uthevingsfarge 4 146" xfId="56679" xr:uid="{C2974EDF-E4DF-4829-B134-8EF1FA24D9D1}"/>
    <cellStyle name="60% - uthevingsfarge 4 146 2" xfId="56680" xr:uid="{3548F81D-8EEA-4B55-BCAD-05D5F1988EB4}"/>
    <cellStyle name="60% - uthevingsfarge 4 146_EK rapporter alle flows" xfId="56681" xr:uid="{84663B1E-3BB7-42FF-951B-806C6BEA678A}"/>
    <cellStyle name="60% - uthevingsfarge 4 147" xfId="56682" xr:uid="{A5DCC7AA-AAFE-4985-AF8C-61C6EA87A4DE}"/>
    <cellStyle name="60% - uthevingsfarge 4 147 2" xfId="56683" xr:uid="{336BF8BF-0C6A-4AF2-81FD-F053F694DD41}"/>
    <cellStyle name="60% - uthevingsfarge 4 147_EK rapporter alle flows" xfId="56684" xr:uid="{9C6CC729-F8B5-4F36-AC8B-83E489D4A070}"/>
    <cellStyle name="60% - uthevingsfarge 4 148" xfId="56685" xr:uid="{471AAB2E-8238-4B93-8D42-19536D938D57}"/>
    <cellStyle name="60% - uthevingsfarge 4 148 2" xfId="56686" xr:uid="{22A02CF8-51CD-4FD2-8550-AAE1B9D1FDC6}"/>
    <cellStyle name="60% - uthevingsfarge 4 148_EK rapporter alle flows" xfId="56687" xr:uid="{ED688AD0-6334-49C4-AAF6-01DCF18A7396}"/>
    <cellStyle name="60% - uthevingsfarge 4 149" xfId="56688" xr:uid="{BCF10696-71EC-46B1-9FC7-807109E5ADC2}"/>
    <cellStyle name="60% - uthevingsfarge 4 149 2" xfId="56689" xr:uid="{C784EC64-BFBB-403D-9BA1-07B90997DF25}"/>
    <cellStyle name="60% - uthevingsfarge 4 149_EK rapporter alle flows" xfId="56690" xr:uid="{DDA0852C-4521-44E7-BA6F-7607E4CAEB40}"/>
    <cellStyle name="60% - uthevingsfarge 4 15" xfId="56691" xr:uid="{8DE11D18-FDC7-47A1-99CB-6F4725F71033}"/>
    <cellStyle name="60% - uthevingsfarge 4 15 2" xfId="56692" xr:uid="{84BDC64E-CFDF-4563-92BD-5CB5775C555C}"/>
    <cellStyle name="60% - uthevingsfarge 4 15_EK rapporter alle flows" xfId="56693" xr:uid="{C8FCDE9E-C30A-42CD-9636-A62BC5D9D24C}"/>
    <cellStyle name="60% - uthevingsfarge 4 150" xfId="56694" xr:uid="{797FCD00-DE20-4343-A1D9-6662B5532377}"/>
    <cellStyle name="60% - uthevingsfarge 4 150 2" xfId="56695" xr:uid="{D1364DF5-B36D-4B89-9DB5-687F73FB8FD0}"/>
    <cellStyle name="60% - uthevingsfarge 4 150_EK rapporter alle flows" xfId="56696" xr:uid="{D7EE6DBB-7BF8-4EF0-A9BB-F96DE2E7BF23}"/>
    <cellStyle name="60% - uthevingsfarge 4 151" xfId="56697" xr:uid="{55D19F3B-B0A5-47E2-BA17-9AA0D82FEB41}"/>
    <cellStyle name="60% - uthevingsfarge 4 151 2" xfId="56698" xr:uid="{79BAEECE-EFA1-4B5F-91CE-C45D46C8D74E}"/>
    <cellStyle name="60% - uthevingsfarge 4 151_EK rapporter alle flows" xfId="56699" xr:uid="{1399ABFF-1694-4CE9-B030-4F49395A67A4}"/>
    <cellStyle name="60% - uthevingsfarge 4 152" xfId="56700" xr:uid="{BCA1698E-FA12-44C2-ACFE-D40000EDA57E}"/>
    <cellStyle name="60% - uthevingsfarge 4 152 2" xfId="56701" xr:uid="{7357B42D-385A-4DEC-8D21-87F807DA5EC8}"/>
    <cellStyle name="60% - uthevingsfarge 4 152_EK rapporter alle flows" xfId="56702" xr:uid="{DFFCEE21-3E74-45FD-8C32-29E9924018C5}"/>
    <cellStyle name="60% - uthevingsfarge 4 153" xfId="56703" xr:uid="{EAE51EE7-5D56-477B-B776-5DE0914A53E3}"/>
    <cellStyle name="60% - uthevingsfarge 4 153 2" xfId="56704" xr:uid="{BCB3DC16-E422-4368-99D7-B35D87B051F0}"/>
    <cellStyle name="60% - uthevingsfarge 4 153_EK rapporter alle flows" xfId="56705" xr:uid="{1C81B597-595F-4CC1-8E7D-0189EB84E97D}"/>
    <cellStyle name="60% - uthevingsfarge 4 154" xfId="56706" xr:uid="{2EBBC132-188F-43F3-8DF9-7A3C0AE0585E}"/>
    <cellStyle name="60% - uthevingsfarge 4 154 2" xfId="56707" xr:uid="{D211295C-45C6-49FF-A1A8-2EE795CE5E5F}"/>
    <cellStyle name="60% - uthevingsfarge 4 154_EK rapporter alle flows" xfId="56708" xr:uid="{415213DC-5DC6-4453-989B-CEF3A3BFD627}"/>
    <cellStyle name="60% - uthevingsfarge 4 155" xfId="56709" xr:uid="{69A2EB66-A2F6-4087-AEFD-1404697471DB}"/>
    <cellStyle name="60% - uthevingsfarge 4 155 2" xfId="56710" xr:uid="{39BD671A-A342-4876-BA14-D1CCD14E2CD2}"/>
    <cellStyle name="60% - uthevingsfarge 4 155_EK rapporter alle flows" xfId="56711" xr:uid="{BDF583FE-5AD9-4394-93F7-5486795C87AE}"/>
    <cellStyle name="60% - uthevingsfarge 4 156" xfId="56712" xr:uid="{B8A2537E-76B3-4DE9-8025-3C0F73B57F87}"/>
    <cellStyle name="60% - uthevingsfarge 4 156 2" xfId="56713" xr:uid="{12EFCAE8-A3E5-4CCC-A851-AAD54ACC24A2}"/>
    <cellStyle name="60% - uthevingsfarge 4 156_EK rapporter alle flows" xfId="56714" xr:uid="{95901B9A-5B88-4E12-93D9-53B7A681857E}"/>
    <cellStyle name="60% - uthevingsfarge 4 157" xfId="56715" xr:uid="{98140E8C-8411-4036-BED0-5214513C0048}"/>
    <cellStyle name="60% - uthevingsfarge 4 157 2" xfId="56716" xr:uid="{F0403A9F-4A2A-48AA-B749-4383BF3D07A2}"/>
    <cellStyle name="60% - uthevingsfarge 4 157_EK rapporter alle flows" xfId="56717" xr:uid="{F238E582-2B0A-4568-8696-1CC207A60B9B}"/>
    <cellStyle name="60% - uthevingsfarge 4 158" xfId="56718" xr:uid="{EDC79031-0497-446E-9293-3A6097353A7F}"/>
    <cellStyle name="60% - uthevingsfarge 4 158 2" xfId="56719" xr:uid="{89C080A6-99F6-4CB8-ACA3-F659E6B9C100}"/>
    <cellStyle name="60% - uthevingsfarge 4 158_EK rapporter alle flows" xfId="56720" xr:uid="{3F7EE011-29CA-419B-802F-50711A6C4FDF}"/>
    <cellStyle name="60% - uthevingsfarge 4 159" xfId="56721" xr:uid="{D99CD79E-5007-4C3F-91C3-981569EDDD29}"/>
    <cellStyle name="60% - uthevingsfarge 4 159 2" xfId="56722" xr:uid="{9FD95209-785F-4831-AEEB-5B9C29349586}"/>
    <cellStyle name="60% - uthevingsfarge 4 159_EK rapporter alle flows" xfId="56723" xr:uid="{82882B96-B5D6-4387-B0B5-82CBC72D54CC}"/>
    <cellStyle name="60% - uthevingsfarge 4 16" xfId="56724" xr:uid="{45A10519-8964-4278-989F-11BABA5E2ACD}"/>
    <cellStyle name="60% - uthevingsfarge 4 16 2" xfId="56725" xr:uid="{643168B2-65CD-4025-B4F1-A0B2AEDF9C5F}"/>
    <cellStyle name="60% - uthevingsfarge 4 16_EK rapporter alle flows" xfId="56726" xr:uid="{6E4C7C26-DDF9-4EEC-9595-EBFA7812874B}"/>
    <cellStyle name="60% - uthevingsfarge 4 160" xfId="56727" xr:uid="{0DF1D07A-EA61-4177-804A-85DED33B0618}"/>
    <cellStyle name="60% - uthevingsfarge 4 160 2" xfId="56728" xr:uid="{AC0E58B0-63C1-4AD9-AC61-E5006EFEBBCB}"/>
    <cellStyle name="60% - uthevingsfarge 4 160_EK rapporter alle flows" xfId="56729" xr:uid="{360C2F0A-AA1D-42CA-8A42-4FFB83764B25}"/>
    <cellStyle name="60% - uthevingsfarge 4 161" xfId="56730" xr:uid="{4D33112F-80D2-4DE0-B0A1-B5639E6B0B0D}"/>
    <cellStyle name="60% - uthevingsfarge 4 161 2" xfId="56731" xr:uid="{A86E4DEE-F982-445A-B5E7-EBED448B2E1A}"/>
    <cellStyle name="60% - uthevingsfarge 4 161_EK rapporter alle flows" xfId="56732" xr:uid="{383CE7FD-4143-44EF-AA15-098A0FADB985}"/>
    <cellStyle name="60% - uthevingsfarge 4 162" xfId="56733" xr:uid="{07B66625-0376-4B30-A563-855954FEE498}"/>
    <cellStyle name="60% - uthevingsfarge 4 162 2" xfId="56734" xr:uid="{5B012FBF-13E8-40EE-A21F-FD7ACC90E0D6}"/>
    <cellStyle name="60% - uthevingsfarge 4 162_EK rapporter alle flows" xfId="56735" xr:uid="{A89B38F3-8D3C-46B0-8EA9-C927C147DB50}"/>
    <cellStyle name="60% - uthevingsfarge 4 163" xfId="56736" xr:uid="{12748EBA-9D84-452E-AE37-B0E86E20D3AD}"/>
    <cellStyle name="60% - uthevingsfarge 4 163 2" xfId="56737" xr:uid="{DAFC7174-1ECD-4E9A-95E7-566ACF4E2EAA}"/>
    <cellStyle name="60% - uthevingsfarge 4 163_EK rapporter alle flows" xfId="56738" xr:uid="{9F0CDDFC-D948-42D7-87DD-C2C124B4C667}"/>
    <cellStyle name="60% - uthevingsfarge 4 164" xfId="56739" xr:uid="{DFAE1AAE-44F2-4C2E-9EBF-BF313AD036F9}"/>
    <cellStyle name="60% - uthevingsfarge 4 164 2" xfId="56740" xr:uid="{EBE6F8C1-5E70-4810-8CE6-ED963C12DF21}"/>
    <cellStyle name="60% - uthevingsfarge 4 164_EK rapporter alle flows" xfId="56741" xr:uid="{A4F13F00-669D-48D3-8FBA-6F33E4108427}"/>
    <cellStyle name="60% - uthevingsfarge 4 165" xfId="56742" xr:uid="{821BDE17-88D5-46D7-9033-8A93D987CBCA}"/>
    <cellStyle name="60% - uthevingsfarge 4 165 2" xfId="56743" xr:uid="{74FA2336-F010-423D-90B8-330722A98F01}"/>
    <cellStyle name="60% - uthevingsfarge 4 165_EK rapporter alle flows" xfId="56744" xr:uid="{19A6F4E4-4A8C-4DA7-9C71-79D1BDD889EC}"/>
    <cellStyle name="60% - uthevingsfarge 4 166" xfId="56745" xr:uid="{F897A7C0-115D-4B3E-A6A9-C9D0C95A74ED}"/>
    <cellStyle name="60% - uthevingsfarge 4 166 2" xfId="56746" xr:uid="{9D4936C9-EDCA-4FA4-B00A-1F6803EA9856}"/>
    <cellStyle name="60% - uthevingsfarge 4 166_EK rapporter alle flows" xfId="56747" xr:uid="{B99AD1A3-4C21-4E4E-960E-C2B5EE626B46}"/>
    <cellStyle name="60% - uthevingsfarge 4 167" xfId="56748" xr:uid="{6F88412A-7B1A-4F13-B273-247D9962ED69}"/>
    <cellStyle name="60% - uthevingsfarge 4 167 2" xfId="56749" xr:uid="{D70C5A79-907D-497A-801E-C6AF75BE21A8}"/>
    <cellStyle name="60% - uthevingsfarge 4 167_EK rapporter alle flows" xfId="56750" xr:uid="{91D2DA21-6A8D-46DF-BB17-4A776346A19C}"/>
    <cellStyle name="60% - uthevingsfarge 4 168" xfId="56751" xr:uid="{E69BFBB3-416B-49CC-A325-8807545FC9AE}"/>
    <cellStyle name="60% - uthevingsfarge 4 168 2" xfId="56752" xr:uid="{02A67CC1-A5A0-466C-A971-50D3D81A9356}"/>
    <cellStyle name="60% - uthevingsfarge 4 168_EK rapporter alle flows" xfId="56753" xr:uid="{60E3FDAB-0CAF-4FBB-9F55-0B1A286F6A49}"/>
    <cellStyle name="60% - uthevingsfarge 4 169" xfId="56754" xr:uid="{0DAB434F-8ED6-4A62-98A8-D1CAE3DEB28B}"/>
    <cellStyle name="60% - uthevingsfarge 4 169 2" xfId="56755" xr:uid="{E9BC13F0-C239-481C-B339-98D007E3B869}"/>
    <cellStyle name="60% - uthevingsfarge 4 169_EK rapporter alle flows" xfId="56756" xr:uid="{81A79900-9295-457F-B82F-A89D0BC06718}"/>
    <cellStyle name="60% - uthevingsfarge 4 17" xfId="56757" xr:uid="{232CCB11-4AE4-49D3-9652-EBECF9BCCC6E}"/>
    <cellStyle name="60% - uthevingsfarge 4 17 2" xfId="56758" xr:uid="{1FCB11A6-CED7-4B16-8BA4-1975DD7CE2C5}"/>
    <cellStyle name="60% - uthevingsfarge 4 17_EK rapporter alle flows" xfId="56759" xr:uid="{AF5DCAB4-2E56-48BC-95F5-B7F6AF1A57C4}"/>
    <cellStyle name="60% - uthevingsfarge 4 170" xfId="56760" xr:uid="{F49D9C6B-79F1-485E-AA62-837C7D2383AB}"/>
    <cellStyle name="60% - uthevingsfarge 4 170 2" xfId="56761" xr:uid="{E343E5BC-CC59-447B-BC61-39DADE474F8E}"/>
    <cellStyle name="60% - uthevingsfarge 4 170_EK rapporter alle flows" xfId="56762" xr:uid="{99CE47A2-DB9F-4650-A8F8-DEE86394F658}"/>
    <cellStyle name="60% - uthevingsfarge 4 171" xfId="56763" xr:uid="{860C39C6-07E8-4C7A-9E86-CAC2156D2777}"/>
    <cellStyle name="60% - uthevingsfarge 4 171 2" xfId="56764" xr:uid="{0B863C41-C34C-42C8-9A90-E1763454E3B0}"/>
    <cellStyle name="60% - uthevingsfarge 4 171_EK rapporter alle flows" xfId="56765" xr:uid="{A66B9193-F1ED-418F-9BF4-50549F10844B}"/>
    <cellStyle name="60% - uthevingsfarge 4 172" xfId="56766" xr:uid="{0AEA007F-5E80-4824-88D6-E9E559C9EA01}"/>
    <cellStyle name="60% - uthevingsfarge 4 172 2" xfId="56767" xr:uid="{7BA0DB41-B9FD-4829-977F-D2933F0290AB}"/>
    <cellStyle name="60% - uthevingsfarge 4 172_EK rapporter alle flows" xfId="56768" xr:uid="{37BCF9CA-E170-4A18-8719-FC975428B632}"/>
    <cellStyle name="60% - uthevingsfarge 4 173" xfId="56769" xr:uid="{462D6EF9-3857-44E3-A0AE-33916F72A855}"/>
    <cellStyle name="60% - uthevingsfarge 4 173 2" xfId="56770" xr:uid="{367018C9-5AD8-4E48-A4FD-245321331DB0}"/>
    <cellStyle name="60% - uthevingsfarge 4 173_EK rapporter alle flows" xfId="56771" xr:uid="{7A77F3E5-2E51-409B-8C5E-87278E022D57}"/>
    <cellStyle name="60% - uthevingsfarge 4 174" xfId="56772" xr:uid="{451EAB33-D392-498B-B13C-FF2F5380B52F}"/>
    <cellStyle name="60% - uthevingsfarge 4 174 2" xfId="56773" xr:uid="{F5C988FE-090C-4E83-AD8D-C91C19268976}"/>
    <cellStyle name="60% - uthevingsfarge 4 174_EK rapporter alle flows" xfId="56774" xr:uid="{B6555B71-85EE-4278-80E0-D93E28744291}"/>
    <cellStyle name="60% - uthevingsfarge 4 175" xfId="56775" xr:uid="{2305658E-F452-411B-B577-080C37BE5183}"/>
    <cellStyle name="60% - uthevingsfarge 4 175 2" xfId="56776" xr:uid="{13609031-50CA-4C53-A13C-B477F1E01B0A}"/>
    <cellStyle name="60% - uthevingsfarge 4 175_EK rapporter alle flows" xfId="56777" xr:uid="{1D45554A-FC6B-43B0-A51F-CD37E152D232}"/>
    <cellStyle name="60% - uthevingsfarge 4 176" xfId="56778" xr:uid="{A1F5FB91-0154-4916-AFBE-BB342F03E23B}"/>
    <cellStyle name="60% - uthevingsfarge 4 176 2" xfId="56779" xr:uid="{E98B106F-D336-46B1-BAD1-A081F5FC3578}"/>
    <cellStyle name="60% - uthevingsfarge 4 176_EK rapporter alle flows" xfId="56780" xr:uid="{C9BF8920-EC25-4C7B-A458-A420E0C6387A}"/>
    <cellStyle name="60% - uthevingsfarge 4 177" xfId="56781" xr:uid="{C7B20B5B-8679-4CB7-899E-48ABAB2ADE54}"/>
    <cellStyle name="60% - uthevingsfarge 4 177 2" xfId="56782" xr:uid="{F9684F9D-FE1A-4D45-9EB3-C78C78263EAA}"/>
    <cellStyle name="60% - uthevingsfarge 4 177_EK rapporter alle flows" xfId="56783" xr:uid="{EC8580F5-0A6C-4C86-A510-4ECFAC5FDB3F}"/>
    <cellStyle name="60% - uthevingsfarge 4 178" xfId="56784" xr:uid="{75B6AADC-8645-4F0D-94B4-4EAE33D6A141}"/>
    <cellStyle name="60% - uthevingsfarge 4 178 2" xfId="56785" xr:uid="{40BF1D9A-6ADC-44E8-A153-004872F7C0B1}"/>
    <cellStyle name="60% - uthevingsfarge 4 178_EK rapporter alle flows" xfId="56786" xr:uid="{72DAAF59-B1A5-4CAA-83A8-95C36738C33D}"/>
    <cellStyle name="60% - uthevingsfarge 4 179" xfId="56787" xr:uid="{8D76CB2A-59DA-4C90-ABC5-BEA41E6CE2F5}"/>
    <cellStyle name="60% - uthevingsfarge 4 179 2" xfId="56788" xr:uid="{FAE53917-8981-40EE-B020-A7CA455FD86E}"/>
    <cellStyle name="60% - uthevingsfarge 4 179_EK rapporter alle flows" xfId="56789" xr:uid="{D3ABB13B-6367-4790-BD2E-F84A15BFDDC8}"/>
    <cellStyle name="60% - uthevingsfarge 4 18" xfId="56790" xr:uid="{5F69DD88-5CCB-4B77-B4A6-5A6DA5FD1C8A}"/>
    <cellStyle name="60% - uthevingsfarge 4 18 2" xfId="56791" xr:uid="{777E381A-428F-4488-B620-278B2A8D62BB}"/>
    <cellStyle name="60% - uthevingsfarge 4 18_EK rapporter alle flows" xfId="56792" xr:uid="{9ECF47E2-EDA3-461C-B22C-738AF5009970}"/>
    <cellStyle name="60% - uthevingsfarge 4 180" xfId="56793" xr:uid="{C88E9E06-7F92-4C1A-BD04-EEBBA619B028}"/>
    <cellStyle name="60% - uthevingsfarge 4 180 2" xfId="56794" xr:uid="{709C8BAB-3D48-44C1-8B56-2054D4F7987C}"/>
    <cellStyle name="60% - uthevingsfarge 4 180_EK rapporter alle flows" xfId="56795" xr:uid="{2CAD7F07-C974-41A3-B029-A46E6ADC363A}"/>
    <cellStyle name="60% - uthevingsfarge 4 181" xfId="56796" xr:uid="{4EACBA47-CAF9-4484-9330-FAD7E6A6D15E}"/>
    <cellStyle name="60% - uthevingsfarge 4 181 2" xfId="56797" xr:uid="{29BAC191-04E8-41D8-8DFE-048BA380EA36}"/>
    <cellStyle name="60% - uthevingsfarge 4 181_EK rapporter alle flows" xfId="56798" xr:uid="{02942765-1316-4B41-B690-67F17B33EEB4}"/>
    <cellStyle name="60% - uthevingsfarge 4 182" xfId="56799" xr:uid="{DABFED04-0300-4BDF-8D1F-3BAEB263CDF6}"/>
    <cellStyle name="60% - uthevingsfarge 4 182 2" xfId="56800" xr:uid="{DDA7FAB0-7183-42A9-8264-4CB99EA0E625}"/>
    <cellStyle name="60% - uthevingsfarge 4 182_EK rapporter alle flows" xfId="56801" xr:uid="{A6EA7563-77D3-4E27-BBA7-F0C34E493F61}"/>
    <cellStyle name="60% - uthevingsfarge 4 183" xfId="56802" xr:uid="{C01B082D-6B42-4024-A315-FAA804B6EB41}"/>
    <cellStyle name="60% - uthevingsfarge 4 183 2" xfId="56803" xr:uid="{6E4FE4A4-E517-4F3F-82DF-90965E3C7147}"/>
    <cellStyle name="60% - uthevingsfarge 4 183_EK rapporter alle flows" xfId="56804" xr:uid="{6B6AB302-5921-4280-B34F-D0EF78F08447}"/>
    <cellStyle name="60% - uthevingsfarge 4 184" xfId="56805" xr:uid="{0C2E98F3-8EC2-4EAA-B577-B6C271A3AC15}"/>
    <cellStyle name="60% - uthevingsfarge 4 184 2" xfId="56806" xr:uid="{C30EEB0D-F7CE-4DAC-BC32-6CCB39E164F5}"/>
    <cellStyle name="60% - uthevingsfarge 4 184_EK rapporter alle flows" xfId="56807" xr:uid="{2CCFFD2B-09A7-4D09-B4F0-018F88777945}"/>
    <cellStyle name="60% - uthevingsfarge 4 185" xfId="56808" xr:uid="{CB2B2E74-B9AD-4A0C-83CA-A29DDEFA6E6A}"/>
    <cellStyle name="60% - uthevingsfarge 4 185 2" xfId="56809" xr:uid="{FB9BAF0D-C4C5-41BC-A0BF-B19351AC0F49}"/>
    <cellStyle name="60% - uthevingsfarge 4 185_EK rapporter alle flows" xfId="56810" xr:uid="{D51CA69F-3152-4B8B-A1B6-A23815DE191E}"/>
    <cellStyle name="60% - uthevingsfarge 4 186" xfId="56811" xr:uid="{4AEE7521-98B8-4CED-BBE6-5C7A374E6321}"/>
    <cellStyle name="60% - uthevingsfarge 4 186 2" xfId="56812" xr:uid="{402D7272-B4C6-4E39-8D1C-71090A98CB79}"/>
    <cellStyle name="60% - uthevingsfarge 4 186_EK rapporter alle flows" xfId="56813" xr:uid="{19611D36-9F61-4934-84EA-4238418EBA9C}"/>
    <cellStyle name="60% - uthevingsfarge 4 187" xfId="56814" xr:uid="{8F0477DD-6521-4366-9816-6DB4D39A899C}"/>
    <cellStyle name="60% - uthevingsfarge 4 187 2" xfId="56815" xr:uid="{73125132-6B50-456D-94C2-BB7A7A87E0B7}"/>
    <cellStyle name="60% - uthevingsfarge 4 187_EK rapporter alle flows" xfId="56816" xr:uid="{E02B228E-F58A-42F9-A02B-6F9B5D0A686B}"/>
    <cellStyle name="60% - uthevingsfarge 4 188" xfId="56817" xr:uid="{3E2551B7-E4BE-439C-9EAD-0833697AED10}"/>
    <cellStyle name="60% - uthevingsfarge 4 188 2" xfId="56818" xr:uid="{B898D256-F582-4772-88A6-581C448428D5}"/>
    <cellStyle name="60% - uthevingsfarge 4 188_EK rapporter alle flows" xfId="56819" xr:uid="{563C532C-A02B-42C7-8C09-883CC8888300}"/>
    <cellStyle name="60% - uthevingsfarge 4 189" xfId="56820" xr:uid="{D09E0186-9633-4CD5-9FED-E4DAAA614920}"/>
    <cellStyle name="60% - uthevingsfarge 4 189 2" xfId="56821" xr:uid="{7664621F-E2F0-428D-A724-2BE5B8886EF7}"/>
    <cellStyle name="60% - uthevingsfarge 4 189_EK rapporter alle flows" xfId="56822" xr:uid="{2ED9A927-8668-4A58-90B1-19FA9D250027}"/>
    <cellStyle name="60% - uthevingsfarge 4 19" xfId="56823" xr:uid="{72CAA600-A65C-406D-B1D5-6A2B6D00B63F}"/>
    <cellStyle name="60% - uthevingsfarge 4 19 2" xfId="56824" xr:uid="{3B549C5E-5D6A-4E84-AF82-AAC92AF47815}"/>
    <cellStyle name="60% - uthevingsfarge 4 19_EK rapporter alle flows" xfId="56825" xr:uid="{4AC7EA48-CCFA-47F3-B187-0433CDCAD73C}"/>
    <cellStyle name="60% - uthevingsfarge 4 190" xfId="56826" xr:uid="{28E41C21-2267-4E06-AC0E-D5CD581AAB85}"/>
    <cellStyle name="60% - uthevingsfarge 4 190 2" xfId="56827" xr:uid="{70BFB5F5-05DC-4A39-BC82-BB89C0A8B1A3}"/>
    <cellStyle name="60% - uthevingsfarge 4 190_EK rapporter alle flows" xfId="56828" xr:uid="{86C9BFC1-CC3A-405F-BC9F-8C06B7CA13EE}"/>
    <cellStyle name="60% - uthevingsfarge 4 191" xfId="56829" xr:uid="{F405E6C8-B0A5-438C-BD5D-9197C38621CC}"/>
    <cellStyle name="60% - uthevingsfarge 4 191 2" xfId="56830" xr:uid="{E8556349-3913-47F2-B348-03456D23A3E3}"/>
    <cellStyle name="60% - uthevingsfarge 4 191_EK rapporter alle flows" xfId="56831" xr:uid="{BC8B089C-5C58-4FC1-BCFB-AB4E406E9848}"/>
    <cellStyle name="60% - uthevingsfarge 4 192" xfId="56832" xr:uid="{D9F97784-A676-4A37-81F4-9B255423A336}"/>
    <cellStyle name="60% - uthevingsfarge 4 192 2" xfId="56833" xr:uid="{49C4B310-A8A9-42BA-9FDD-EC70AF8830A6}"/>
    <cellStyle name="60% - uthevingsfarge 4 192_EK rapporter alle flows" xfId="56834" xr:uid="{3DF59D11-9616-48D6-B8B0-4B5F908BDC03}"/>
    <cellStyle name="60% - uthevingsfarge 4 193" xfId="56835" xr:uid="{24A2BD8C-0DE4-4754-A87A-05D30F6677D5}"/>
    <cellStyle name="60% - uthevingsfarge 4 193 2" xfId="56836" xr:uid="{50722B39-7F0B-4074-9433-05F2C1A45E25}"/>
    <cellStyle name="60% - uthevingsfarge 4 193_EK rapporter alle flows" xfId="56837" xr:uid="{73AEF325-5592-44B8-9D03-4F4ED19E19B1}"/>
    <cellStyle name="60% - uthevingsfarge 4 194" xfId="56838" xr:uid="{4EA8DFBC-2942-4E3B-82A6-BD952537C3CA}"/>
    <cellStyle name="60% - uthevingsfarge 4 194 2" xfId="56839" xr:uid="{ADE68A0E-B252-4F07-B835-BEC8B0D10FD5}"/>
    <cellStyle name="60% - uthevingsfarge 4 194_EK rapporter alle flows" xfId="56840" xr:uid="{47CC2A62-89A1-4431-97BC-BC2F0A6A51F4}"/>
    <cellStyle name="60% - uthevingsfarge 4 195" xfId="56841" xr:uid="{C667408E-ECCB-49F8-BF8F-A8174F030685}"/>
    <cellStyle name="60% - uthevingsfarge 4 195 2" xfId="56842" xr:uid="{B4E3C136-4302-4060-8E26-9B4F72089152}"/>
    <cellStyle name="60% - uthevingsfarge 4 195_EK rapporter alle flows" xfId="56843" xr:uid="{E1A55EB2-D401-4BD6-AAA5-013192A0822B}"/>
    <cellStyle name="60% - uthevingsfarge 4 196" xfId="56844" xr:uid="{BE4DBB3D-5F41-44A4-AD56-09F021348C2F}"/>
    <cellStyle name="60% - uthevingsfarge 4 196 2" xfId="56845" xr:uid="{F9BBB458-AC89-4B36-BB95-42B0A1B972A3}"/>
    <cellStyle name="60% - uthevingsfarge 4 196_EK rapporter alle flows" xfId="56846" xr:uid="{FEAD33B3-A6AC-48F6-9BFF-B24186F0D7BB}"/>
    <cellStyle name="60% - uthevingsfarge 4 197" xfId="56847" xr:uid="{E8AD7E36-E16F-466C-8148-D4A35F27CAB6}"/>
    <cellStyle name="60% - uthevingsfarge 4 197 2" xfId="56848" xr:uid="{79A8C69F-363E-463F-9D77-23A183631582}"/>
    <cellStyle name="60% - uthevingsfarge 4 197_EK rapporter alle flows" xfId="56849" xr:uid="{CAA2D9C1-C8EA-4635-8861-01F0E7C71BBB}"/>
    <cellStyle name="60% - uthevingsfarge 4 198" xfId="56850" xr:uid="{0C2C80BC-A9C0-492E-B2FC-421F23767177}"/>
    <cellStyle name="60% - uthevingsfarge 4 198 2" xfId="56851" xr:uid="{FE98C3C7-57B5-4BE6-BAE1-C0DCACD4F767}"/>
    <cellStyle name="60% - uthevingsfarge 4 198_EK rapporter alle flows" xfId="56852" xr:uid="{989BB074-C3D3-4EC0-AB6C-99777C6FDB3F}"/>
    <cellStyle name="60% - uthevingsfarge 4 199" xfId="56853" xr:uid="{8A6AE745-BD63-43F0-9199-0F2033182845}"/>
    <cellStyle name="60% - uthevingsfarge 4 199 2" xfId="56854" xr:uid="{F670CE2C-C2CE-4349-8281-9124582ACF04}"/>
    <cellStyle name="60% - uthevingsfarge 4 199_EK rapporter alle flows" xfId="56855" xr:uid="{2C716415-0E26-43E0-9B98-CB71F24DCB01}"/>
    <cellStyle name="60% - uthevingsfarge 4 2" xfId="6170" xr:uid="{7AC6A639-19B7-436F-823A-1C1F142ED134}"/>
    <cellStyle name="60% - uthevingsfarge 4 2 2" xfId="21398" xr:uid="{CF79A092-1021-4D3C-BEA5-68925E15171A}"/>
    <cellStyle name="60% - uthevingsfarge 4 2 2 2" xfId="21399" xr:uid="{71DEF1E0-1548-4725-99BC-8305F0D0FCE0}"/>
    <cellStyle name="60% - uthevingsfarge 4 2 2 3" xfId="21400" xr:uid="{974AE379-1B6E-4316-BBD7-9E8CB7ED7A02}"/>
    <cellStyle name="60% - uthevingsfarge 4 2 2_AVA DVA EL" xfId="21401" xr:uid="{5940F995-8E62-4083-B2A6-42124A1C7235}"/>
    <cellStyle name="60% - uthevingsfarge 4 2 3" xfId="21402" xr:uid="{7CB69500-39FE-4B46-B16D-30D3F3963EBC}"/>
    <cellStyle name="60% - uthevingsfarge 4 2 4" xfId="41884" xr:uid="{12673053-4A6D-4A35-B188-7248918029B8}"/>
    <cellStyle name="60% - uthevingsfarge 4 2 5" xfId="41885" xr:uid="{21F35B1D-BB84-4135-B0C7-D106ACF475A9}"/>
    <cellStyle name="60% - uthevingsfarge 4 2_Adj_Balance_Sheet" xfId="41183" xr:uid="{6E64D286-C74D-4F54-9A4F-97698314AD52}"/>
    <cellStyle name="60% - uthevingsfarge 4 20" xfId="56856" xr:uid="{A40F0719-BCFA-4C8A-8D7B-F3108014EA95}"/>
    <cellStyle name="60% - uthevingsfarge 4 20 2" xfId="56857" xr:uid="{2FD658C5-9624-4F67-BB3A-4B1B9882FDAF}"/>
    <cellStyle name="60% - uthevingsfarge 4 20_EK rapporter alle flows" xfId="56858" xr:uid="{5D5BA57C-C26F-478F-8499-5644C8D43D25}"/>
    <cellStyle name="60% - uthevingsfarge 4 200" xfId="56859" xr:uid="{88B33681-DC2B-4C7F-AD24-1B40FEACE754}"/>
    <cellStyle name="60% - uthevingsfarge 4 200 2" xfId="56860" xr:uid="{56063CEC-C773-4A02-83B6-742486A49CB7}"/>
    <cellStyle name="60% - uthevingsfarge 4 200_EK rapporter alle flows" xfId="56861" xr:uid="{05A79DDF-1006-492A-9AE4-68BF58FEEE1E}"/>
    <cellStyle name="60% - uthevingsfarge 4 201" xfId="56862" xr:uid="{D919DB73-10D6-4A02-A768-27D46A2B3669}"/>
    <cellStyle name="60% - uthevingsfarge 4 201 2" xfId="56863" xr:uid="{86E6C46F-0F5E-465C-BCEC-F330A18A27BA}"/>
    <cellStyle name="60% - uthevingsfarge 4 201_EK rapporter alle flows" xfId="56864" xr:uid="{5D832BB3-0091-46C1-8616-D9776B69A31C}"/>
    <cellStyle name="60% - uthevingsfarge 4 202" xfId="56865" xr:uid="{DCC235FE-5EF4-43DA-9996-D59F9FDBDD50}"/>
    <cellStyle name="60% - uthevingsfarge 4 202 2" xfId="56866" xr:uid="{04C24976-BA40-49A3-9F6C-1B730EC4D16D}"/>
    <cellStyle name="60% - uthevingsfarge 4 202_EK rapporter alle flows" xfId="56867" xr:uid="{7D75E5B5-1B1D-4954-AAC1-F85F4D44B2F3}"/>
    <cellStyle name="60% - uthevingsfarge 4 203" xfId="56868" xr:uid="{E8066845-725C-4070-8CE2-A2B2CDA55AFD}"/>
    <cellStyle name="60% - uthevingsfarge 4 203 2" xfId="56869" xr:uid="{C28EF898-2872-4802-85A9-9DBD6355A6D7}"/>
    <cellStyle name="60% - uthevingsfarge 4 203_EK rapporter alle flows" xfId="56870" xr:uid="{FD31DFA7-2171-4B42-A0EE-FC24F2F6F970}"/>
    <cellStyle name="60% - uthevingsfarge 4 204" xfId="56871" xr:uid="{DDC87E41-5E70-4305-852D-738674FAF076}"/>
    <cellStyle name="60% - uthevingsfarge 4 204 2" xfId="56872" xr:uid="{1A0112D5-99F8-45D1-BDA1-F5AA19C50AE8}"/>
    <cellStyle name="60% - uthevingsfarge 4 204_EK rapporter alle flows" xfId="56873" xr:uid="{C876893D-E834-473A-8A91-8514FED7044A}"/>
    <cellStyle name="60% - uthevingsfarge 4 205" xfId="56874" xr:uid="{4DBA02F3-0207-40A4-A706-5EFB9BF913C2}"/>
    <cellStyle name="60% - uthevingsfarge 4 205 2" xfId="56875" xr:uid="{435FC39A-150E-4451-BAF1-B05374FDDB6E}"/>
    <cellStyle name="60% - uthevingsfarge 4 205_EK rapporter alle flows" xfId="56876" xr:uid="{4AD071A0-E56B-49BD-914B-FCCDF182C3D6}"/>
    <cellStyle name="60% - uthevingsfarge 4 206" xfId="56877" xr:uid="{482F7933-DC22-4FD7-A1EF-431FA0D131ED}"/>
    <cellStyle name="60% - uthevingsfarge 4 206 2" xfId="56878" xr:uid="{DB4EB3B3-5B4D-4EF8-8F94-BB7451F95ED8}"/>
    <cellStyle name="60% - uthevingsfarge 4 206_EK rapporter alle flows" xfId="56879" xr:uid="{7CBC3931-51FC-4A97-9962-CF9AAFF2DD7E}"/>
    <cellStyle name="60% - uthevingsfarge 4 207" xfId="56880" xr:uid="{F60F61CA-2739-4766-A3D8-D59D82E92E93}"/>
    <cellStyle name="60% - uthevingsfarge 4 207 2" xfId="56881" xr:uid="{63B31657-2CD6-4C01-9E48-926DADBF86BD}"/>
    <cellStyle name="60% - uthevingsfarge 4 207_EK rapporter alle flows" xfId="56882" xr:uid="{B245F361-7C89-4241-B20B-9FC4E48DB42E}"/>
    <cellStyle name="60% - uthevingsfarge 4 208" xfId="56883" xr:uid="{B5CF799D-8534-485E-B592-D95590DC23DC}"/>
    <cellStyle name="60% - uthevingsfarge 4 208 2" xfId="56884" xr:uid="{F4A79003-E4C2-4E6D-8DEB-078316C050EC}"/>
    <cellStyle name="60% - uthevingsfarge 4 208_EK rapporter alle flows" xfId="56885" xr:uid="{A280212D-FBAE-4FBB-96F2-3729BD1485A4}"/>
    <cellStyle name="60% - uthevingsfarge 4 209" xfId="56886" xr:uid="{2AE021BF-C150-4AEB-B160-AE04647A18E2}"/>
    <cellStyle name="60% - uthevingsfarge 4 209 2" xfId="56887" xr:uid="{D612C206-41C7-4B74-9153-F832AC02BE34}"/>
    <cellStyle name="60% - uthevingsfarge 4 209_EK rapporter alle flows" xfId="56888" xr:uid="{E32F82C2-6FAE-4A51-AD5D-80729B23A144}"/>
    <cellStyle name="60% - uthevingsfarge 4 21" xfId="56889" xr:uid="{884C092C-82C0-4A6C-8E15-2FB8BF989342}"/>
    <cellStyle name="60% - uthevingsfarge 4 21 2" xfId="56890" xr:uid="{395A93F2-E02A-469C-AFA3-584BFAC2A7DC}"/>
    <cellStyle name="60% - uthevingsfarge 4 21_EK rapporter alle flows" xfId="56891" xr:uid="{C7F75720-C0F0-41DA-BCCC-1B552DB217A9}"/>
    <cellStyle name="60% - uthevingsfarge 4 210" xfId="56892" xr:uid="{37305946-377A-442B-9467-3F9B4D522015}"/>
    <cellStyle name="60% - uthevingsfarge 4 210 2" xfId="56893" xr:uid="{3B49C180-46CB-4F03-A735-49E4F425FC29}"/>
    <cellStyle name="60% - uthevingsfarge 4 210_EK rapporter alle flows" xfId="56894" xr:uid="{693A805E-85B3-474A-BAD9-C860A585D966}"/>
    <cellStyle name="60% - uthevingsfarge 4 211" xfId="56895" xr:uid="{F59FBD68-61E6-45C1-B45D-9DCC9AFC0E01}"/>
    <cellStyle name="60% - uthevingsfarge 4 211 2" xfId="56896" xr:uid="{E0CD9E50-F3BD-4942-9773-F98ACBB03DC0}"/>
    <cellStyle name="60% - uthevingsfarge 4 211_EK rapporter alle flows" xfId="56897" xr:uid="{DD68823F-5F51-48D6-B2F8-3F74536AD16E}"/>
    <cellStyle name="60% - uthevingsfarge 4 212" xfId="56898" xr:uid="{9BAA514F-C63C-4FF2-AD98-6735D6FDF001}"/>
    <cellStyle name="60% - uthevingsfarge 4 212 2" xfId="56899" xr:uid="{B7E0C26D-783B-473D-978F-6CCC789C6B20}"/>
    <cellStyle name="60% - uthevingsfarge 4 212_EK rapporter alle flows" xfId="56900" xr:uid="{FE390315-F1FC-4385-A45C-23076DB14229}"/>
    <cellStyle name="60% - uthevingsfarge 4 213" xfId="56901" xr:uid="{C5607370-78C1-4B88-9591-2936E64ADD66}"/>
    <cellStyle name="60% - uthevingsfarge 4 213 2" xfId="56902" xr:uid="{3FEA9828-8411-47E9-8280-848A8C0105E7}"/>
    <cellStyle name="60% - uthevingsfarge 4 213_EK rapporter alle flows" xfId="56903" xr:uid="{FBAD2D34-B491-4FDB-A8A5-4B4171616910}"/>
    <cellStyle name="60% - uthevingsfarge 4 214" xfId="56904" xr:uid="{5891DAEE-EE84-42C8-AECB-695577EABD60}"/>
    <cellStyle name="60% - uthevingsfarge 4 214 2" xfId="56905" xr:uid="{7005005F-2782-4DBA-B4C6-E0808E50BD7D}"/>
    <cellStyle name="60% - uthevingsfarge 4 214_EK rapporter alle flows" xfId="56906" xr:uid="{D93C5A4F-D3EA-4E6D-8585-AD50E272E932}"/>
    <cellStyle name="60% - uthevingsfarge 4 215" xfId="56907" xr:uid="{937DD676-5490-4659-AA46-3270C6FC4D65}"/>
    <cellStyle name="60% - uthevingsfarge 4 215 2" xfId="56908" xr:uid="{0A879010-F6EF-4B6E-A43D-5895C5FABA53}"/>
    <cellStyle name="60% - uthevingsfarge 4 215_EK rapporter alle flows" xfId="56909" xr:uid="{C6B62FF2-61FF-4F9A-A15F-01D147056721}"/>
    <cellStyle name="60% - uthevingsfarge 4 216" xfId="56910" xr:uid="{F40E8569-4A03-4270-8B59-FF780836B3EE}"/>
    <cellStyle name="60% - uthevingsfarge 4 216 2" xfId="56911" xr:uid="{A6873326-1F5A-43C3-8553-9AF8B6B7C47C}"/>
    <cellStyle name="60% - uthevingsfarge 4 216_EK rapporter alle flows" xfId="56912" xr:uid="{5E23D13D-4C6D-4021-BB08-276B2C8CFB1A}"/>
    <cellStyle name="60% - uthevingsfarge 4 217" xfId="56913" xr:uid="{131FA774-1D16-4F03-92EC-D94A06130EF4}"/>
    <cellStyle name="60% - uthevingsfarge 4 217 2" xfId="56914" xr:uid="{E0F53E88-095E-4AA1-84D6-334168AA65BD}"/>
    <cellStyle name="60% - uthevingsfarge 4 217_EK rapporter alle flows" xfId="56915" xr:uid="{A157D9A7-F090-4D0C-9507-BA7572A15297}"/>
    <cellStyle name="60% - uthevingsfarge 4 218" xfId="56916" xr:uid="{A153CDC3-B345-453D-B9BB-C2E24F1A5623}"/>
    <cellStyle name="60% - uthevingsfarge 4 218 2" xfId="56917" xr:uid="{24132725-8CCD-4B49-A076-7B4BAD49CDB0}"/>
    <cellStyle name="60% - uthevingsfarge 4 218_EK rapporter alle flows" xfId="56918" xr:uid="{66729A60-4A2C-4218-89AE-910D283616B1}"/>
    <cellStyle name="60% - uthevingsfarge 4 219" xfId="56919" xr:uid="{BED2305D-356B-451E-9CC9-4A4305D4A4C0}"/>
    <cellStyle name="60% - uthevingsfarge 4 219 2" xfId="56920" xr:uid="{5D8C566F-F74B-43E8-B439-168516EDB0F7}"/>
    <cellStyle name="60% - uthevingsfarge 4 219_EK rapporter alle flows" xfId="56921" xr:uid="{66AB49EB-10E5-4DB7-A764-64F787EC3701}"/>
    <cellStyle name="60% - uthevingsfarge 4 22" xfId="56922" xr:uid="{E2BFA716-A435-4F7C-A615-8743C07CF120}"/>
    <cellStyle name="60% - uthevingsfarge 4 22 2" xfId="56923" xr:uid="{FDEFE1A9-A7AE-4440-A2A6-06DF8D07DABA}"/>
    <cellStyle name="60% - uthevingsfarge 4 22_EK rapporter alle flows" xfId="56924" xr:uid="{2D7452F2-99FC-4B86-81F6-A2EA27BF60B3}"/>
    <cellStyle name="60% - uthevingsfarge 4 220" xfId="56925" xr:uid="{3DF924F4-21FB-481E-B2EC-18D733DD7DD6}"/>
    <cellStyle name="60% - uthevingsfarge 4 220 2" xfId="56926" xr:uid="{42337132-123C-4815-8969-B0C2172CAD8B}"/>
    <cellStyle name="60% - uthevingsfarge 4 220_EK rapporter alle flows" xfId="56927" xr:uid="{AB54167C-5683-45B2-91BC-DC5ED819E5DF}"/>
    <cellStyle name="60% - uthevingsfarge 4 221" xfId="56928" xr:uid="{C9F9494F-A352-4E12-BF3C-63DF33E1DC16}"/>
    <cellStyle name="60% - uthevingsfarge 4 221 2" xfId="56929" xr:uid="{6624648A-4801-4712-922D-C3A058B56B4C}"/>
    <cellStyle name="60% - uthevingsfarge 4 221_EK rapporter alle flows" xfId="56930" xr:uid="{BAC82FA7-B550-46B3-8EE4-B929A2B4A106}"/>
    <cellStyle name="60% - uthevingsfarge 4 222" xfId="56931" xr:uid="{355186D0-AD99-446A-8419-CF6FF303FFCD}"/>
    <cellStyle name="60% - uthevingsfarge 4 222 2" xfId="56932" xr:uid="{07A5C63B-B98B-4817-A83B-5FD954EED4DD}"/>
    <cellStyle name="60% - uthevingsfarge 4 222_EK rapporter alle flows" xfId="56933" xr:uid="{4D485E7C-1160-4CB9-AE5A-609BE90B84FF}"/>
    <cellStyle name="60% - uthevingsfarge 4 223" xfId="56934" xr:uid="{40F017B3-E846-478F-B36C-80DD30502939}"/>
    <cellStyle name="60% - uthevingsfarge 4 223 2" xfId="56935" xr:uid="{49D39766-5108-4BFD-B7D2-D1FD1BAB2B35}"/>
    <cellStyle name="60% - uthevingsfarge 4 223_EK rapporter alle flows" xfId="56936" xr:uid="{DF4554A1-BA2C-49EA-BB6D-A984B621CF5F}"/>
    <cellStyle name="60% - uthevingsfarge 4 224" xfId="56937" xr:uid="{008D8030-9335-44DF-8FC1-C7F218801ECC}"/>
    <cellStyle name="60% - uthevingsfarge 4 224 2" xfId="56938" xr:uid="{867CEBEA-8802-42CB-9539-6DA36B9BD16A}"/>
    <cellStyle name="60% - uthevingsfarge 4 224_EK rapporter alle flows" xfId="56939" xr:uid="{7E988B03-DEF8-4061-92A1-2074D086481A}"/>
    <cellStyle name="60% - uthevingsfarge 4 225" xfId="56940" xr:uid="{8A9F34E0-5FBA-4DCD-9FF3-06C57424F37C}"/>
    <cellStyle name="60% - uthevingsfarge 4 225 2" xfId="56941" xr:uid="{E00240D7-C845-4468-84FF-81C868DC512A}"/>
    <cellStyle name="60% - uthevingsfarge 4 225_EK rapporter alle flows" xfId="56942" xr:uid="{872A5F44-6F60-4C62-9BA7-3C5BDB526649}"/>
    <cellStyle name="60% - uthevingsfarge 4 226" xfId="56943" xr:uid="{7BAE4DC1-93EC-4712-A0FE-9682B39D63AB}"/>
    <cellStyle name="60% - uthevingsfarge 4 226 2" xfId="56944" xr:uid="{9E92CF54-E2DD-4C50-9301-C0C838C95B76}"/>
    <cellStyle name="60% - uthevingsfarge 4 226_EK rapporter alle flows" xfId="56945" xr:uid="{2318CB3D-3DA3-47D9-A847-96D858CC0583}"/>
    <cellStyle name="60% - uthevingsfarge 4 227" xfId="56946" xr:uid="{95AA22BC-968B-4803-A591-0FCF0417D88F}"/>
    <cellStyle name="60% - uthevingsfarge 4 227 2" xfId="56947" xr:uid="{55C884ED-B520-433C-AAAF-390CCF991339}"/>
    <cellStyle name="60% - uthevingsfarge 4 227_EK rapporter alle flows" xfId="56948" xr:uid="{7314298B-FBD8-467E-96A6-DEEBA7669B8A}"/>
    <cellStyle name="60% - uthevingsfarge 4 228" xfId="56949" xr:uid="{0BDA718C-CE80-4E72-8FB9-884F65372A90}"/>
    <cellStyle name="60% - uthevingsfarge 4 228 2" xfId="56950" xr:uid="{06BEAB2A-22F5-4407-8FB9-00E708E97059}"/>
    <cellStyle name="60% - uthevingsfarge 4 228_EK rapporter alle flows" xfId="56951" xr:uid="{CFECD8F9-614E-4928-AFCF-DA2144B7D0AC}"/>
    <cellStyle name="60% - uthevingsfarge 4 229" xfId="56952" xr:uid="{7368B731-4E03-4A72-B634-779A8293FD6C}"/>
    <cellStyle name="60% - uthevingsfarge 4 229 2" xfId="56953" xr:uid="{D28D8E14-962E-4258-A3B8-1C7DE90E3C3F}"/>
    <cellStyle name="60% - uthevingsfarge 4 229_EK rapporter alle flows" xfId="56954" xr:uid="{DC5BE8CA-3556-4FAB-A9E4-2E7C7B4F2160}"/>
    <cellStyle name="60% - uthevingsfarge 4 23" xfId="56955" xr:uid="{3A847FF1-48DA-4D87-ABF1-985E21F7B33F}"/>
    <cellStyle name="60% - uthevingsfarge 4 23 2" xfId="56956" xr:uid="{4BC5FBE3-FD33-4F80-9B46-AC2D10852BEA}"/>
    <cellStyle name="60% - uthevingsfarge 4 23_EK rapporter alle flows" xfId="56957" xr:uid="{D2373070-C51D-4CB0-AB5C-3459CD3382AC}"/>
    <cellStyle name="60% - uthevingsfarge 4 230" xfId="56958" xr:uid="{E6BDABA5-A5C2-4035-9E3F-80EC133A944D}"/>
    <cellStyle name="60% - uthevingsfarge 4 230 2" xfId="56959" xr:uid="{5C780334-8F98-4782-A33F-98E6C50CD539}"/>
    <cellStyle name="60% - uthevingsfarge 4 230_EK rapporter alle flows" xfId="56960" xr:uid="{83C78EC3-5DF0-4BD5-81E2-FAC6125B009F}"/>
    <cellStyle name="60% - uthevingsfarge 4 231" xfId="56961" xr:uid="{EAD41732-30D9-4006-B36F-04A99EB9CF7B}"/>
    <cellStyle name="60% - uthevingsfarge 4 231 2" xfId="56962" xr:uid="{757D1B19-C244-41F0-AD79-56B9D9769DC7}"/>
    <cellStyle name="60% - uthevingsfarge 4 231_EK rapporter alle flows" xfId="56963" xr:uid="{34F66EBD-1652-46E0-9CE6-EE433C674FD2}"/>
    <cellStyle name="60% - uthevingsfarge 4 232" xfId="56964" xr:uid="{75DADD8F-337B-4D12-B00C-0BB3B3048308}"/>
    <cellStyle name="60% - uthevingsfarge 4 232 2" xfId="56965" xr:uid="{4A007A33-FA17-417C-9412-D0A02655BA33}"/>
    <cellStyle name="60% - uthevingsfarge 4 232_EK rapporter alle flows" xfId="56966" xr:uid="{6AF364EB-F9CC-4721-9170-B0F84C3EE130}"/>
    <cellStyle name="60% - uthevingsfarge 4 233" xfId="56967" xr:uid="{F72553AC-EF3B-4142-AB9F-89596E681D3D}"/>
    <cellStyle name="60% - uthevingsfarge 4 233 2" xfId="56968" xr:uid="{DC0EC042-2CDD-4417-A55D-221B9040E33B}"/>
    <cellStyle name="60% - uthevingsfarge 4 233_EK rapporter alle flows" xfId="56969" xr:uid="{11D738C3-001E-4CEB-A8D8-4270567B21AA}"/>
    <cellStyle name="60% - uthevingsfarge 4 234" xfId="56970" xr:uid="{B250B499-4450-4E0D-BBEB-4477DFE1E9E7}"/>
    <cellStyle name="60% - uthevingsfarge 4 234 2" xfId="56971" xr:uid="{210C1B15-FCEF-413D-A3F3-47E069175C20}"/>
    <cellStyle name="60% - uthevingsfarge 4 234_EK rapporter alle flows" xfId="56972" xr:uid="{89B14703-E596-4F6A-A4E1-38FA3BB6CE90}"/>
    <cellStyle name="60% - uthevingsfarge 4 235" xfId="56973" xr:uid="{A4C38B13-520A-471A-9EEC-57AE66D4BD99}"/>
    <cellStyle name="60% - uthevingsfarge 4 235 2" xfId="56974" xr:uid="{8B876321-9308-4E5B-B27D-924E4E4FA838}"/>
    <cellStyle name="60% - uthevingsfarge 4 235_EK rapporter alle flows" xfId="56975" xr:uid="{0960AD9E-E5CD-49CD-ABB8-3ECCA6DD8F99}"/>
    <cellStyle name="60% - uthevingsfarge 4 236" xfId="56976" xr:uid="{6C33CEDB-A277-49DD-9BA4-A94D1F43B7D8}"/>
    <cellStyle name="60% - uthevingsfarge 4 236 2" xfId="56977" xr:uid="{7F311D72-833B-496A-8033-E8E04BD2466A}"/>
    <cellStyle name="60% - uthevingsfarge 4 236_EK rapporter alle flows" xfId="56978" xr:uid="{20CCD798-76B5-4A43-BAA1-611C01926E40}"/>
    <cellStyle name="60% - uthevingsfarge 4 237" xfId="56979" xr:uid="{FBF399E5-7667-4C18-AA88-1AE6EAABCB8B}"/>
    <cellStyle name="60% - uthevingsfarge 4 237 2" xfId="56980" xr:uid="{C3A2950B-B6FD-47A0-9BB2-9DA263B83E10}"/>
    <cellStyle name="60% - uthevingsfarge 4 237_EK rapporter alle flows" xfId="56981" xr:uid="{3A70BA12-985E-45B1-B644-7BF51C1903B9}"/>
    <cellStyle name="60% - uthevingsfarge 4 238" xfId="56982" xr:uid="{A8B5BD90-E000-4C9D-9900-40A305A6A19E}"/>
    <cellStyle name="60% - uthevingsfarge 4 238 2" xfId="56983" xr:uid="{48A0E46A-37BD-401C-8769-A15ACB7ECE8E}"/>
    <cellStyle name="60% - uthevingsfarge 4 238_EK rapporter alle flows" xfId="56984" xr:uid="{54CF1489-5B2E-4029-B32A-4D096685CAEA}"/>
    <cellStyle name="60% - uthevingsfarge 4 239" xfId="56985" xr:uid="{0066FC08-C666-4E4C-96C9-4CD4DCC1CC8E}"/>
    <cellStyle name="60% - uthevingsfarge 4 239 2" xfId="56986" xr:uid="{A454745D-D546-49A1-902F-F20850F93C11}"/>
    <cellStyle name="60% - uthevingsfarge 4 239_EK rapporter alle flows" xfId="56987" xr:uid="{D4D25EF4-84D6-445E-A737-96E0CBA7B3EF}"/>
    <cellStyle name="60% - uthevingsfarge 4 24" xfId="56988" xr:uid="{15EE891F-79A4-430E-81C0-D5D64C471152}"/>
    <cellStyle name="60% - uthevingsfarge 4 24 2" xfId="56989" xr:uid="{02E70FF1-EA99-46AC-A0F1-76BF397A2DCA}"/>
    <cellStyle name="60% - uthevingsfarge 4 24_EK rapporter alle flows" xfId="56990" xr:uid="{76661775-6DD6-4776-891C-2D4CB6A228E8}"/>
    <cellStyle name="60% - uthevingsfarge 4 240" xfId="56991" xr:uid="{97E19B3F-E9FB-464C-804B-4DCE0FC06760}"/>
    <cellStyle name="60% - uthevingsfarge 4 240 2" xfId="56992" xr:uid="{84642384-8EA0-43A6-8C60-D82F1B745E36}"/>
    <cellStyle name="60% - uthevingsfarge 4 240_EK rapporter alle flows" xfId="56993" xr:uid="{E2040B55-DD73-4354-9745-57FCF1B4F4E7}"/>
    <cellStyle name="60% - uthevingsfarge 4 241" xfId="56994" xr:uid="{57763E72-C358-4DE7-94F6-E8A48CF12E4D}"/>
    <cellStyle name="60% - uthevingsfarge 4 241 2" xfId="56995" xr:uid="{29B5A6CB-B5A0-4A24-BAB9-96897291CBCD}"/>
    <cellStyle name="60% - uthevingsfarge 4 241_EK rapporter alle flows" xfId="56996" xr:uid="{60D6EE31-E24B-4391-9E79-25B958DEB3DC}"/>
    <cellStyle name="60% - uthevingsfarge 4 242" xfId="56997" xr:uid="{D65C518B-C1EF-48BA-8E38-5D85A3B528BC}"/>
    <cellStyle name="60% - uthevingsfarge 4 242 2" xfId="56998" xr:uid="{FA8B86FA-EE61-402D-B268-B8DE7496D589}"/>
    <cellStyle name="60% - uthevingsfarge 4 242_EK rapporter alle flows" xfId="56999" xr:uid="{E3636823-27A6-418A-980C-E3DB8796038E}"/>
    <cellStyle name="60% - uthevingsfarge 4 243" xfId="57000" xr:uid="{980CE84A-0F4B-4427-833A-EAFDF64F7F9A}"/>
    <cellStyle name="60% - uthevingsfarge 4 243 2" xfId="57001" xr:uid="{94CBAA6A-2010-41E7-B4BA-1565D57B9667}"/>
    <cellStyle name="60% - uthevingsfarge 4 243_EK rapporter alle flows" xfId="57002" xr:uid="{23542D97-3821-49B6-B7D2-BAA5EE2CCD74}"/>
    <cellStyle name="60% - uthevingsfarge 4 244" xfId="57003" xr:uid="{1DA60B9B-13EB-4DE9-AA7C-DEEBAA7475DD}"/>
    <cellStyle name="60% - uthevingsfarge 4 244 2" xfId="57004" xr:uid="{12E06882-E88F-4B23-ADB3-4E7BC96958F1}"/>
    <cellStyle name="60% - uthevingsfarge 4 244_EK rapporter alle flows" xfId="57005" xr:uid="{880D822E-3C00-497D-AB20-71EC122CDD28}"/>
    <cellStyle name="60% - uthevingsfarge 4 245" xfId="57006" xr:uid="{2B84337F-25A2-48BA-9CF7-757966C02B99}"/>
    <cellStyle name="60% - uthevingsfarge 4 245 2" xfId="57007" xr:uid="{A39E173A-4A89-4882-AF4C-C02D35FFF356}"/>
    <cellStyle name="60% - uthevingsfarge 4 245_EK rapporter alle flows" xfId="57008" xr:uid="{69D77670-E933-42AD-8F37-C0A4C057AA99}"/>
    <cellStyle name="60% - uthevingsfarge 4 246" xfId="57009" xr:uid="{7446B47B-0A95-4A96-BA03-3CB66552943A}"/>
    <cellStyle name="60% - uthevingsfarge 4 246 2" xfId="57010" xr:uid="{8B1A8D41-C581-4E26-898B-A08CB799B60F}"/>
    <cellStyle name="60% - uthevingsfarge 4 246_EK rapporter alle flows" xfId="57011" xr:uid="{18F4A23E-877E-4EEA-93ED-2D2B40521BD8}"/>
    <cellStyle name="60% - uthevingsfarge 4 247" xfId="57012" xr:uid="{BB35EA5C-CD67-4DDE-A982-52FC24492115}"/>
    <cellStyle name="60% - uthevingsfarge 4 247 2" xfId="57013" xr:uid="{0C8B22BC-837C-432D-8A73-2552C262241C}"/>
    <cellStyle name="60% - uthevingsfarge 4 247_EK rapporter alle flows" xfId="57014" xr:uid="{024C4909-2016-475C-B228-002AC699E041}"/>
    <cellStyle name="60% - uthevingsfarge 4 248" xfId="57015" xr:uid="{736FE42D-6CC9-48CA-9D37-40FD48E409F4}"/>
    <cellStyle name="60% - uthevingsfarge 4 248 2" xfId="57016" xr:uid="{7D749B6E-5531-41AA-B7E0-AAC53D51872E}"/>
    <cellStyle name="60% - uthevingsfarge 4 248_EK rapporter alle flows" xfId="57017" xr:uid="{B37D1ECA-97FB-4E43-90FB-C42A7D79A01F}"/>
    <cellStyle name="60% - uthevingsfarge 4 249" xfId="57018" xr:uid="{EC7F11AF-BA73-43AE-B0F6-C040469D0EFD}"/>
    <cellStyle name="60% - uthevingsfarge 4 249 2" xfId="57019" xr:uid="{77E87906-F64C-459A-90D0-B42035A44C48}"/>
    <cellStyle name="60% - uthevingsfarge 4 249_EK rapporter alle flows" xfId="57020" xr:uid="{2152E43F-D514-43F6-A6A8-EB9A5FD66342}"/>
    <cellStyle name="60% - uthevingsfarge 4 25" xfId="57021" xr:uid="{59E0DA22-8621-4B99-BF90-241EBA05A0C0}"/>
    <cellStyle name="60% - uthevingsfarge 4 25 2" xfId="57022" xr:uid="{51DD282F-C4D4-4BCB-A127-13A797FE10AC}"/>
    <cellStyle name="60% - uthevingsfarge 4 25_EK rapporter alle flows" xfId="57023" xr:uid="{7CDDF3E4-10DE-4F93-85CF-42A3DE06E793}"/>
    <cellStyle name="60% - uthevingsfarge 4 250" xfId="57024" xr:uid="{779730A8-ADA1-4354-9AE5-18C0928CDD5A}"/>
    <cellStyle name="60% - uthevingsfarge 4 250 2" xfId="57025" xr:uid="{3669D352-F1D3-4929-9B35-3A5635CA78AA}"/>
    <cellStyle name="60% - uthevingsfarge 4 250_EK rapporter alle flows" xfId="57026" xr:uid="{7B3B2A5C-9F79-43BC-BA5A-5DFC2017B4F5}"/>
    <cellStyle name="60% - uthevingsfarge 4 251" xfId="57027" xr:uid="{7CE1E30E-86B9-488C-A049-F1C24766173C}"/>
    <cellStyle name="60% - uthevingsfarge 4 251 2" xfId="57028" xr:uid="{160578BA-B7C5-422F-9E15-4995D479A85F}"/>
    <cellStyle name="60% - uthevingsfarge 4 251_EK rapporter alle flows" xfId="57029" xr:uid="{2C058F1F-E58A-4A9A-B3F1-229D325CE1D2}"/>
    <cellStyle name="60% - uthevingsfarge 4 252" xfId="57030" xr:uid="{53B5C761-EE22-4A7B-91FF-85EAE000A4B1}"/>
    <cellStyle name="60% - uthevingsfarge 4 252 2" xfId="57031" xr:uid="{4FB06C78-B84F-47F1-AE6F-3F5870D74903}"/>
    <cellStyle name="60% - uthevingsfarge 4 252_EK rapporter alle flows" xfId="57032" xr:uid="{DA6337C4-218A-4B4A-ADA2-3B82BFB6643F}"/>
    <cellStyle name="60% - uthevingsfarge 4 253" xfId="57033" xr:uid="{BA19C354-4BDF-476C-A1F1-FFD1645DD5F4}"/>
    <cellStyle name="60% - uthevingsfarge 4 253 2" xfId="57034" xr:uid="{102E3139-CD81-4704-AD5B-33162BF85413}"/>
    <cellStyle name="60% - uthevingsfarge 4 253_EK rapporter alle flows" xfId="57035" xr:uid="{ADF278B8-0A87-479F-AD6A-7ADD7070A24E}"/>
    <cellStyle name="60% - uthevingsfarge 4 254" xfId="57036" xr:uid="{8F8D773F-F0FC-4FA3-A648-85A72752AA22}"/>
    <cellStyle name="60% - uthevingsfarge 4 254 2" xfId="57037" xr:uid="{A9E96460-C793-4EFC-BA43-435E8C91B43F}"/>
    <cellStyle name="60% - uthevingsfarge 4 254_EK rapporter alle flows" xfId="57038" xr:uid="{F838D071-CF1C-4822-A6F9-2638C3194161}"/>
    <cellStyle name="60% - uthevingsfarge 4 255" xfId="57039" xr:uid="{0FD53461-5032-421A-B527-1A3F155882C6}"/>
    <cellStyle name="60% - uthevingsfarge 4 255 2" xfId="57040" xr:uid="{4C63F4C0-1EA3-4077-8978-2A57475FEFDC}"/>
    <cellStyle name="60% - uthevingsfarge 4 255_EK rapporter alle flows" xfId="57041" xr:uid="{B547EED7-CB8E-47FF-A771-D560CC5A9FA3}"/>
    <cellStyle name="60% - uthevingsfarge 4 256" xfId="57042" xr:uid="{C2B1174B-CE2E-410E-9AC0-A9409A53FEC0}"/>
    <cellStyle name="60% - uthevingsfarge 4 256 2" xfId="57043" xr:uid="{AB01BB4F-D668-4DA0-B6CB-E4C2B81A7C32}"/>
    <cellStyle name="60% - uthevingsfarge 4 256_EK rapporter alle flows" xfId="57044" xr:uid="{AA19460C-7D90-4421-B007-29FDE6192B1B}"/>
    <cellStyle name="60% - uthevingsfarge 4 257" xfId="57045" xr:uid="{464D12DA-AFBC-4E50-819A-01031BD34B6E}"/>
    <cellStyle name="60% - uthevingsfarge 4 257 2" xfId="57046" xr:uid="{CB3AC492-3EFF-4A08-A0BB-D62045F62571}"/>
    <cellStyle name="60% - uthevingsfarge 4 257_EK rapporter alle flows" xfId="57047" xr:uid="{37E55532-1EFC-428F-B19A-6E2C6EB2124C}"/>
    <cellStyle name="60% - uthevingsfarge 4 258" xfId="57048" xr:uid="{5454BD89-946A-4883-9449-7EE3702ADA9E}"/>
    <cellStyle name="60% - uthevingsfarge 4 258 2" xfId="57049" xr:uid="{249D0C71-94AD-4531-907E-D9F3A946B537}"/>
    <cellStyle name="60% - uthevingsfarge 4 258_EK rapporter alle flows" xfId="57050" xr:uid="{63D7A142-0797-47F1-BFD8-3C30A43A3445}"/>
    <cellStyle name="60% - uthevingsfarge 4 259" xfId="57051" xr:uid="{AB808023-7CE9-433F-BE8C-5370DF7A679D}"/>
    <cellStyle name="60% - uthevingsfarge 4 259 2" xfId="57052" xr:uid="{5EE43E6A-8897-4F90-B349-9C9AD103B4EF}"/>
    <cellStyle name="60% - uthevingsfarge 4 259_EK rapporter alle flows" xfId="57053" xr:uid="{ED252188-3838-4B38-97D6-5C090BA38D05}"/>
    <cellStyle name="60% - uthevingsfarge 4 26" xfId="57054" xr:uid="{D6C910F3-001E-4593-9122-E4C794A005F5}"/>
    <cellStyle name="60% - uthevingsfarge 4 26 2" xfId="57055" xr:uid="{C805E8F6-3C1C-4435-9103-62584211C940}"/>
    <cellStyle name="60% - uthevingsfarge 4 26_EK rapporter alle flows" xfId="57056" xr:uid="{0D9AB6D9-9B39-43B6-B2B4-8420F1B8C325}"/>
    <cellStyle name="60% - uthevingsfarge 4 260" xfId="57057" xr:uid="{8DD9329F-D93E-4407-86E1-BD8EBA818C18}"/>
    <cellStyle name="60% - uthevingsfarge 4 260 2" xfId="57058" xr:uid="{47F4ECC1-DBCF-4362-8D34-51606980EFC1}"/>
    <cellStyle name="60% - uthevingsfarge 4 260_EK rapporter alle flows" xfId="57059" xr:uid="{A446FE39-12FF-4652-84CF-B008BAE91AFE}"/>
    <cellStyle name="60% - uthevingsfarge 4 261" xfId="57060" xr:uid="{AB55DEA3-7E41-452B-BD38-B9FF5D45A83F}"/>
    <cellStyle name="60% - uthevingsfarge 4 261 2" xfId="57061" xr:uid="{45CC0F2A-D16B-4307-9A04-8E6A27F96791}"/>
    <cellStyle name="60% - uthevingsfarge 4 261_EK rapporter alle flows" xfId="57062" xr:uid="{316B1268-2771-43E7-AB01-79582541A45B}"/>
    <cellStyle name="60% - uthevingsfarge 4 262" xfId="57063" xr:uid="{914FEBBE-6022-42C5-9376-246FD147305F}"/>
    <cellStyle name="60% - uthevingsfarge 4 262 2" xfId="57064" xr:uid="{E4DB6FBD-BF9A-43B2-A971-B3ED4FD62201}"/>
    <cellStyle name="60% - uthevingsfarge 4 262_EK rapporter alle flows" xfId="57065" xr:uid="{62F34BD7-7CED-4A43-B2FB-A553FE42467A}"/>
    <cellStyle name="60% - uthevingsfarge 4 263" xfId="57066" xr:uid="{2FCF64BC-D116-46AE-B156-EBE88A1BC588}"/>
    <cellStyle name="60% - uthevingsfarge 4 263 2" xfId="57067" xr:uid="{A28D7EDC-C5C3-49F8-B1F6-5B3C10030C36}"/>
    <cellStyle name="60% - uthevingsfarge 4 263_EK rapporter alle flows" xfId="57068" xr:uid="{0E7F40AD-D106-415C-B196-C1742193A121}"/>
    <cellStyle name="60% - uthevingsfarge 4 264" xfId="57069" xr:uid="{34EC490D-32F0-4153-A292-CC3058EC4C3E}"/>
    <cellStyle name="60% - uthevingsfarge 4 264 2" xfId="57070" xr:uid="{439ADA9B-8E6C-44D4-B7E4-696F39E0D1EB}"/>
    <cellStyle name="60% - uthevingsfarge 4 264_EK rapporter alle flows" xfId="57071" xr:uid="{663E1893-295F-4B72-87AE-FF21F4497C5E}"/>
    <cellStyle name="60% - uthevingsfarge 4 265" xfId="57072" xr:uid="{34F907AF-3CF0-4BE2-93FA-2D49B90AC9D7}"/>
    <cellStyle name="60% - uthevingsfarge 4 265 2" xfId="57073" xr:uid="{B18016B3-294C-4FB6-8CCF-7D2CE15B84CF}"/>
    <cellStyle name="60% - uthevingsfarge 4 265_EK rapporter alle flows" xfId="57074" xr:uid="{9B3FA154-8076-4E06-969D-5D51791D4CCA}"/>
    <cellStyle name="60% - uthevingsfarge 4 266" xfId="57075" xr:uid="{C19D1E31-2C3D-46ED-8258-88B6597BA2B2}"/>
    <cellStyle name="60% - uthevingsfarge 4 266 2" xfId="57076" xr:uid="{F3E86B60-E55B-42E4-985E-EB46C1ED84B9}"/>
    <cellStyle name="60% - uthevingsfarge 4 266_EK rapporter alle flows" xfId="57077" xr:uid="{C8BD7C60-E3E9-4AD6-B5EA-7E64D9D57D42}"/>
    <cellStyle name="60% - uthevingsfarge 4 267" xfId="57078" xr:uid="{05196314-B99D-4C1F-8262-F7C35760234E}"/>
    <cellStyle name="60% - uthevingsfarge 4 267 2" xfId="57079" xr:uid="{0F8ABA91-4145-46F6-B521-802DD7311BBC}"/>
    <cellStyle name="60% - uthevingsfarge 4 267_EK rapporter alle flows" xfId="57080" xr:uid="{B0BC2E4A-3724-47EB-9A32-1497531B904A}"/>
    <cellStyle name="60% - uthevingsfarge 4 268" xfId="57081" xr:uid="{4FFAD865-EA4C-4001-8E9E-2E623C04D4D4}"/>
    <cellStyle name="60% - uthevingsfarge 4 268 2" xfId="57082" xr:uid="{4B3A5B5B-7CB2-4B75-A110-3BE0419EEA15}"/>
    <cellStyle name="60% - uthevingsfarge 4 268_EK rapporter alle flows" xfId="57083" xr:uid="{2EB0D396-9BC3-4E06-9887-E8FBBFBB238B}"/>
    <cellStyle name="60% - uthevingsfarge 4 269" xfId="57084" xr:uid="{F241C284-4DF3-4E9B-A284-EE9B90380DCE}"/>
    <cellStyle name="60% - uthevingsfarge 4 269 2" xfId="57085" xr:uid="{D74179C9-2980-40A9-AA6F-9542F194A670}"/>
    <cellStyle name="60% - uthevingsfarge 4 269_EK rapporter alle flows" xfId="57086" xr:uid="{2A1D9A80-8F88-41D2-97F3-7E2A6119F444}"/>
    <cellStyle name="60% - uthevingsfarge 4 27" xfId="57087" xr:uid="{C4F598BE-3CA1-4A53-ABDC-871BBF74383C}"/>
    <cellStyle name="60% - uthevingsfarge 4 27 2" xfId="57088" xr:uid="{4138E6FB-42F7-49D0-8095-C58454CEB061}"/>
    <cellStyle name="60% - uthevingsfarge 4 27_EK rapporter alle flows" xfId="57089" xr:uid="{B5CE1CC4-FE21-4DF6-B7CF-71D9AE1C3F80}"/>
    <cellStyle name="60% - uthevingsfarge 4 270" xfId="57090" xr:uid="{4A1F4092-7A59-451D-9BA3-A767F8E068D6}"/>
    <cellStyle name="60% - uthevingsfarge 4 270 2" xfId="57091" xr:uid="{B204E104-05F3-4D4C-90BA-BF29EE938939}"/>
    <cellStyle name="60% - uthevingsfarge 4 270_EK rapporter alle flows" xfId="57092" xr:uid="{B2971680-4533-4323-B097-20EFE9ABD4BA}"/>
    <cellStyle name="60% - uthevingsfarge 4 271" xfId="57093" xr:uid="{6C1C8A21-49A5-4D23-8582-73B43AB8B692}"/>
    <cellStyle name="60% - uthevingsfarge 4 271 2" xfId="57094" xr:uid="{F47A3E44-BF03-4596-B61A-148BB10BE67D}"/>
    <cellStyle name="60% - uthevingsfarge 4 271_EK rapporter alle flows" xfId="57095" xr:uid="{28A48774-0E6C-493A-BC40-43E8E4693BFA}"/>
    <cellStyle name="60% - uthevingsfarge 4 272" xfId="57096" xr:uid="{600C12BB-8DED-4145-A1CB-B2F1B0B6FFD1}"/>
    <cellStyle name="60% - uthevingsfarge 4 272 2" xfId="57097" xr:uid="{BB1E0E8C-046E-4AD5-AA03-8F397A9FE8EE}"/>
    <cellStyle name="60% - uthevingsfarge 4 272_EK rapporter alle flows" xfId="57098" xr:uid="{2312228B-7FAB-450E-9D73-384AF0AA3830}"/>
    <cellStyle name="60% - uthevingsfarge 4 273" xfId="57099" xr:uid="{57A8B9A6-085F-4CA1-8A31-84C032C86B2F}"/>
    <cellStyle name="60% - uthevingsfarge 4 273 2" xfId="57100" xr:uid="{286127E8-5846-49A3-93BE-DA157FE3BFB0}"/>
    <cellStyle name="60% - uthevingsfarge 4 273_EK rapporter alle flows" xfId="57101" xr:uid="{D146B782-45FC-43C9-A750-C63C462BC6EF}"/>
    <cellStyle name="60% - uthevingsfarge 4 274" xfId="57102" xr:uid="{02491ECE-272E-4BC9-A812-4CDA9180627A}"/>
    <cellStyle name="60% - uthevingsfarge 4 274 2" xfId="57103" xr:uid="{4DFFC93F-FB43-427F-A3A7-DAD56F5B4BE0}"/>
    <cellStyle name="60% - uthevingsfarge 4 274_EK rapporter alle flows" xfId="57104" xr:uid="{D11D5FC2-5AA5-48F1-8048-05BE34ADCF1D}"/>
    <cellStyle name="60% - uthevingsfarge 4 275" xfId="57105" xr:uid="{0990D8CC-8804-45CF-9E97-B0CDBADD0FAD}"/>
    <cellStyle name="60% - uthevingsfarge 4 275 2" xfId="57106" xr:uid="{31BDF244-6C4D-48A2-AC16-54E9E7C388A2}"/>
    <cellStyle name="60% - uthevingsfarge 4 275_EK rapporter alle flows" xfId="57107" xr:uid="{F270BB9F-35C8-409A-8C31-CBAB5B5FB03F}"/>
    <cellStyle name="60% - uthevingsfarge 4 276" xfId="57108" xr:uid="{16C7573F-7100-4295-AB5E-22C7A441926A}"/>
    <cellStyle name="60% - uthevingsfarge 4 276 2" xfId="57109" xr:uid="{810401F8-65A8-45B8-BC7C-8A91F7CF16D1}"/>
    <cellStyle name="60% - uthevingsfarge 4 276_EK rapporter alle flows" xfId="57110" xr:uid="{619B01A7-886E-47E7-90D8-A3AEF3B2566A}"/>
    <cellStyle name="60% - uthevingsfarge 4 277" xfId="57111" xr:uid="{674D2703-B4FB-4004-834F-EBF95B738607}"/>
    <cellStyle name="60% - uthevingsfarge 4 277 2" xfId="57112" xr:uid="{88938F1F-6CC6-40DE-B4F5-EB4F0F659B2B}"/>
    <cellStyle name="60% - uthevingsfarge 4 277_EK rapporter alle flows" xfId="57113" xr:uid="{E94CCF77-7859-4688-920B-7135D23F200D}"/>
    <cellStyle name="60% - uthevingsfarge 4 278" xfId="57114" xr:uid="{63DE07C3-B42A-4303-9086-22E80F9DA854}"/>
    <cellStyle name="60% - uthevingsfarge 4 278 2" xfId="57115" xr:uid="{53E4A839-04AA-4CC7-A420-945A17EBAB60}"/>
    <cellStyle name="60% - uthevingsfarge 4 278_EK rapporter alle flows" xfId="57116" xr:uid="{E69EDA18-4BEA-43B4-91E7-633EC2BC678C}"/>
    <cellStyle name="60% - uthevingsfarge 4 279" xfId="57117" xr:uid="{55CA9269-5334-46ED-8A11-E264CB41311B}"/>
    <cellStyle name="60% - uthevingsfarge 4 279 2" xfId="57118" xr:uid="{97ECBF4E-02C6-47BB-8424-D93631F2B1B9}"/>
    <cellStyle name="60% - uthevingsfarge 4 279_EK rapporter alle flows" xfId="57119" xr:uid="{A4357821-9634-4293-90EA-D6937FD60F3A}"/>
    <cellStyle name="60% - uthevingsfarge 4 28" xfId="57120" xr:uid="{94DF8061-B3BA-4A6D-9994-106CC4A2928B}"/>
    <cellStyle name="60% - uthevingsfarge 4 28 2" xfId="57121" xr:uid="{700F2ED4-920F-4C99-A09A-F7DAA2E93319}"/>
    <cellStyle name="60% - uthevingsfarge 4 28_EK rapporter alle flows" xfId="57122" xr:uid="{BBD7A988-93AE-4398-A8E1-42F49C824FBE}"/>
    <cellStyle name="60% - uthevingsfarge 4 280" xfId="57123" xr:uid="{A7C37823-CDA2-43DF-B9D8-C2C29EA85A47}"/>
    <cellStyle name="60% - uthevingsfarge 4 280 2" xfId="57124" xr:uid="{60D392AC-4134-404F-A045-4CD5B80FDAAC}"/>
    <cellStyle name="60% - uthevingsfarge 4 280_EK rapporter alle flows" xfId="57125" xr:uid="{B62FB55D-E4AB-4758-925A-DC6B7F42AA34}"/>
    <cellStyle name="60% - uthevingsfarge 4 281" xfId="57126" xr:uid="{4BBE94C0-D07E-40AC-A036-0B7E39DF4839}"/>
    <cellStyle name="60% - uthevingsfarge 4 281 2" xfId="57127" xr:uid="{B3220A27-0022-4A4E-A0CB-511FD64F9FED}"/>
    <cellStyle name="60% - uthevingsfarge 4 281_EK rapporter alle flows" xfId="57128" xr:uid="{8FD8A397-A738-4BE0-A845-7BD43D84F376}"/>
    <cellStyle name="60% - uthevingsfarge 4 282" xfId="57129" xr:uid="{D3AC0FFD-2DDA-4109-94A9-E33B51982EB8}"/>
    <cellStyle name="60% - uthevingsfarge 4 282 2" xfId="57130" xr:uid="{E05EC92A-9B28-49D1-A263-B57E8E48EB4A}"/>
    <cellStyle name="60% - uthevingsfarge 4 282_EK rapporter alle flows" xfId="57131" xr:uid="{6099CEE4-9887-4449-913A-CE3F1019D850}"/>
    <cellStyle name="60% - uthevingsfarge 4 283" xfId="57132" xr:uid="{08D64268-CB36-4F6B-94CE-76E0B2CA345B}"/>
    <cellStyle name="60% - uthevingsfarge 4 283 2" xfId="57133" xr:uid="{5001952C-4A0D-4D46-B179-6A93ADD210AE}"/>
    <cellStyle name="60% - uthevingsfarge 4 283_EK rapporter alle flows" xfId="57134" xr:uid="{E57031C8-D5BA-4A27-995C-FF40A14D3EAD}"/>
    <cellStyle name="60% - uthevingsfarge 4 284" xfId="57135" xr:uid="{A9335011-76B8-4B3F-A616-59B17252A164}"/>
    <cellStyle name="60% - uthevingsfarge 4 284 2" xfId="57136" xr:uid="{AB94328C-70D2-45B0-A254-502246CCB4F3}"/>
    <cellStyle name="60% - uthevingsfarge 4 284_EK rapporter alle flows" xfId="57137" xr:uid="{441194C0-A0AC-4CD6-AEA5-E812DF0BF8E5}"/>
    <cellStyle name="60% - uthevingsfarge 4 285" xfId="57138" xr:uid="{7896B2A8-C89A-45C7-B243-69153700D948}"/>
    <cellStyle name="60% - uthevingsfarge 4 285 2" xfId="57139" xr:uid="{27380119-7740-456C-9ADD-09C23D62EE56}"/>
    <cellStyle name="60% - uthevingsfarge 4 285_EK rapporter alle flows" xfId="57140" xr:uid="{2437923E-A500-4EF0-B2C7-A3A77C615347}"/>
    <cellStyle name="60% - uthevingsfarge 4 286" xfId="57141" xr:uid="{4CE33E2D-CC09-46AB-88DA-F7B4E8C5D31D}"/>
    <cellStyle name="60% - uthevingsfarge 4 286 2" xfId="57142" xr:uid="{120925E8-C00D-4EDB-AD9E-E00924A612B0}"/>
    <cellStyle name="60% - uthevingsfarge 4 286_EK rapporter alle flows" xfId="57143" xr:uid="{9179DCC9-7E32-4A3E-BF3A-F5930FAA40A1}"/>
    <cellStyle name="60% - uthevingsfarge 4 287" xfId="57144" xr:uid="{FB67CBC8-068E-42E9-A01D-78FBF996E8F4}"/>
    <cellStyle name="60% - uthevingsfarge 4 287 2" xfId="57145" xr:uid="{0016393C-434A-4960-A37B-BE43085FD4F7}"/>
    <cellStyle name="60% - uthevingsfarge 4 287_EK rapporter alle flows" xfId="57146" xr:uid="{89258A5E-54D5-453D-9CC7-5E940CDBF0DF}"/>
    <cellStyle name="60% - uthevingsfarge 4 288" xfId="57147" xr:uid="{91792062-173F-45EF-9F9D-AEDDF59C26CB}"/>
    <cellStyle name="60% - uthevingsfarge 4 288 2" xfId="57148" xr:uid="{C18E7546-F3A1-4D5B-855C-08E3D471B1DC}"/>
    <cellStyle name="60% - uthevingsfarge 4 288_EK rapporter alle flows" xfId="57149" xr:uid="{B6219B52-0956-4E96-BEB3-8A8FFC4335E3}"/>
    <cellStyle name="60% - uthevingsfarge 4 289" xfId="57150" xr:uid="{704C129C-AFD2-4544-B141-68C7EA69D70F}"/>
    <cellStyle name="60% - uthevingsfarge 4 289 2" xfId="57151" xr:uid="{40954D87-F673-43C4-A3AB-735E075EB9CE}"/>
    <cellStyle name="60% - uthevingsfarge 4 289_EK rapporter alle flows" xfId="57152" xr:uid="{44614CC0-E377-475C-8120-5D3278B021ED}"/>
    <cellStyle name="60% - uthevingsfarge 4 29" xfId="57153" xr:uid="{13444341-D58D-4259-B4C0-CAB48662C65D}"/>
    <cellStyle name="60% - uthevingsfarge 4 29 2" xfId="57154" xr:uid="{9778EDE5-45AC-43AF-B31D-17529C56C990}"/>
    <cellStyle name="60% - uthevingsfarge 4 29_EK rapporter alle flows" xfId="57155" xr:uid="{BB0F831A-6FD2-4D12-B1E9-81FBD0536C06}"/>
    <cellStyle name="60% - uthevingsfarge 4 290" xfId="57156" xr:uid="{829847A6-DD40-4785-8AD8-0CF7A81D8B01}"/>
    <cellStyle name="60% - uthevingsfarge 4 290 2" xfId="57157" xr:uid="{63F4FA14-519D-4171-96C4-053C44BFFC87}"/>
    <cellStyle name="60% - uthevingsfarge 4 290_EK rapporter alle flows" xfId="57158" xr:uid="{0522A38B-E852-4B32-A6DF-F8C8E74E09F1}"/>
    <cellStyle name="60% - uthevingsfarge 4 291" xfId="57159" xr:uid="{E3DBD378-A2C4-4C59-B34A-EC769D4B7A4B}"/>
    <cellStyle name="60% - uthevingsfarge 4 291 2" xfId="57160" xr:uid="{9F439E2C-B2B6-49E7-BA40-D1984BF37995}"/>
    <cellStyle name="60% - uthevingsfarge 4 291_EK rapporter alle flows" xfId="57161" xr:uid="{A784903F-043C-4A5A-9F4E-595760B57D68}"/>
    <cellStyle name="60% - uthevingsfarge 4 292" xfId="57162" xr:uid="{BDFC0C76-9DC4-429A-837D-6B6A76C077DE}"/>
    <cellStyle name="60% - uthevingsfarge 4 292 2" xfId="57163" xr:uid="{438B3D0B-669A-448E-8A9F-F90E662BEBDE}"/>
    <cellStyle name="60% - uthevingsfarge 4 292_EK rapporter alle flows" xfId="57164" xr:uid="{08879022-A9F2-435F-B0A4-B0D8417016DA}"/>
    <cellStyle name="60% - uthevingsfarge 4 293" xfId="57165" xr:uid="{731F175F-CE84-4444-B0CB-562B8EDF9EB7}"/>
    <cellStyle name="60% - uthevingsfarge 4 293 2" xfId="57166" xr:uid="{101C90A3-5534-4624-BC2D-18AA0E3E8411}"/>
    <cellStyle name="60% - uthevingsfarge 4 293_EK rapporter alle flows" xfId="57167" xr:uid="{1C96070D-FBD6-4799-9AAA-8DE70C195DE9}"/>
    <cellStyle name="60% - uthevingsfarge 4 294" xfId="57168" xr:uid="{C85E816A-EEC3-4813-B960-227E03BE64C0}"/>
    <cellStyle name="60% - uthevingsfarge 4 294 2" xfId="57169" xr:uid="{A63C88E9-683B-43A4-84FA-D2A0F3E02E18}"/>
    <cellStyle name="60% - uthevingsfarge 4 294_EK rapporter alle flows" xfId="57170" xr:uid="{2DE89F42-684C-4D6B-A56E-B0B97B2334FC}"/>
    <cellStyle name="60% - uthevingsfarge 4 295" xfId="57171" xr:uid="{EC63982B-E07A-4DBB-A6FF-880FA8CB55FE}"/>
    <cellStyle name="60% - uthevingsfarge 4 295 2" xfId="57172" xr:uid="{E98881F2-F5E9-46A5-AEB1-A74B1F653B67}"/>
    <cellStyle name="60% - uthevingsfarge 4 295_EK rapporter alle flows" xfId="57173" xr:uid="{B3F0B82F-EC70-4620-925F-B5696F5087C2}"/>
    <cellStyle name="60% - uthevingsfarge 4 296" xfId="57174" xr:uid="{D9FA05C5-F579-456E-B904-F68165E497CC}"/>
    <cellStyle name="60% - uthevingsfarge 4 296 2" xfId="57175" xr:uid="{B631F969-130E-4879-B07C-CBAFD97C748D}"/>
    <cellStyle name="60% - uthevingsfarge 4 296_EK rapporter alle flows" xfId="57176" xr:uid="{E199E6AE-B375-4380-8087-6DBB050265A5}"/>
    <cellStyle name="60% - uthevingsfarge 4 297" xfId="57177" xr:uid="{80B25A16-5BEA-4E57-A590-46E021D07D87}"/>
    <cellStyle name="60% - uthevingsfarge 4 297 2" xfId="57178" xr:uid="{86C893D4-CC27-4ACB-A151-76C908016F5C}"/>
    <cellStyle name="60% - uthevingsfarge 4 297_EK rapporter alle flows" xfId="57179" xr:uid="{19F78239-854C-406E-B8C9-8D31CE9B0860}"/>
    <cellStyle name="60% - uthevingsfarge 4 298" xfId="57180" xr:uid="{5BEEBCEF-716A-4263-AE06-5F1FBD42713F}"/>
    <cellStyle name="60% - uthevingsfarge 4 298 2" xfId="57181" xr:uid="{21863678-0713-44CD-9268-355431179E34}"/>
    <cellStyle name="60% - uthevingsfarge 4 298_EK rapporter alle flows" xfId="57182" xr:uid="{F3C1CB34-12E2-4865-BFEB-FDB9DFA59E6D}"/>
    <cellStyle name="60% - uthevingsfarge 4 299" xfId="57183" xr:uid="{03E8BD09-882D-4BDF-90FC-CCBB12B64B7D}"/>
    <cellStyle name="60% - uthevingsfarge 4 299 2" xfId="57184" xr:uid="{947E8308-E1BB-41CA-83BC-456B70340B87}"/>
    <cellStyle name="60% - uthevingsfarge 4 299_EK rapporter alle flows" xfId="57185" xr:uid="{18310776-9B8C-4B19-8E4C-E87C75AB98AC}"/>
    <cellStyle name="60% - uthevingsfarge 4 3" xfId="6171" xr:uid="{CC920A18-AF0E-4911-B9F5-7F7479052D6D}"/>
    <cellStyle name="60% - uthevingsfarge 4 3 2" xfId="21403" xr:uid="{1BBEBF93-CE81-4263-8FBC-057541178AFF}"/>
    <cellStyle name="60% - uthevingsfarge 4 3 3" xfId="21404" xr:uid="{69DF2A1D-F32C-47F8-8C31-B56C800CF16F}"/>
    <cellStyle name="60% - uthevingsfarge 4 3_AVA DVA EL" xfId="21405" xr:uid="{912AB284-7381-4F0C-9A2B-E33610021F31}"/>
    <cellStyle name="60% - uthevingsfarge 4 30" xfId="57186" xr:uid="{0D1EF8B7-4DE8-4659-82F2-5DFB59FE7AE6}"/>
    <cellStyle name="60% - uthevingsfarge 4 30 2" xfId="57187" xr:uid="{827CEB70-F9DC-42CC-A0C4-8D9BC237B80B}"/>
    <cellStyle name="60% - uthevingsfarge 4 30_EK rapporter alle flows" xfId="57188" xr:uid="{A3FB9BD2-5AD5-45B9-A97F-887E90149C43}"/>
    <cellStyle name="60% - uthevingsfarge 4 300" xfId="57189" xr:uid="{5B18A87A-BACC-43C2-BA71-DC695F5284C4}"/>
    <cellStyle name="60% - uthevingsfarge 4 300 2" xfId="57190" xr:uid="{B70752F7-5C65-483D-8ED9-61E7BC3E2743}"/>
    <cellStyle name="60% - uthevingsfarge 4 300_EK rapporter alle flows" xfId="57191" xr:uid="{0A904946-D3AD-49C8-A6BC-2D91CD4D7F18}"/>
    <cellStyle name="60% - uthevingsfarge 4 301" xfId="57192" xr:uid="{2582F540-54EB-43EF-AC82-8289E02E0FBC}"/>
    <cellStyle name="60% - uthevingsfarge 4 301 2" xfId="57193" xr:uid="{515993D4-27E4-4CB8-9D48-4A708040C33E}"/>
    <cellStyle name="60% - uthevingsfarge 4 301_EK rapporter alle flows" xfId="57194" xr:uid="{F33B5925-3554-44C4-BDEB-EB8B2C30719C}"/>
    <cellStyle name="60% - uthevingsfarge 4 302" xfId="57195" xr:uid="{BB6CA477-42A0-476D-9EA8-54BFC817F369}"/>
    <cellStyle name="60% - uthevingsfarge 4 302 2" xfId="57196" xr:uid="{AA8126DF-2CE5-4728-AEFC-E9C0B95DD8B4}"/>
    <cellStyle name="60% - uthevingsfarge 4 302_EK rapporter alle flows" xfId="57197" xr:uid="{EB4A685C-8E49-4696-9037-F76BFB05363F}"/>
    <cellStyle name="60% - uthevingsfarge 4 303" xfId="57198" xr:uid="{FBBD21C8-E679-4FF6-8718-C9BC4BCAE693}"/>
    <cellStyle name="60% - uthevingsfarge 4 303 2" xfId="57199" xr:uid="{D2681408-F0DE-4182-93CD-81AE1DFF39E6}"/>
    <cellStyle name="60% - uthevingsfarge 4 303_EK rapporter alle flows" xfId="57200" xr:uid="{8A08B0AF-3B75-4BA8-A1AE-6199F873CF60}"/>
    <cellStyle name="60% - uthevingsfarge 4 304" xfId="57201" xr:uid="{37AF3A64-B33C-44D1-9221-D2C3DA80E8EE}"/>
    <cellStyle name="60% - uthevingsfarge 4 304 2" xfId="57202" xr:uid="{3E38187A-B7DB-4545-A780-36B67D2A1135}"/>
    <cellStyle name="60% - uthevingsfarge 4 304_EK rapporter alle flows" xfId="57203" xr:uid="{A85AA22E-0C50-4B2F-967C-8EA1B06599FF}"/>
    <cellStyle name="60% - uthevingsfarge 4 305" xfId="57204" xr:uid="{BAC3D149-A738-44D6-B16F-DD95D973B521}"/>
    <cellStyle name="60% - uthevingsfarge 4 305 2" xfId="57205" xr:uid="{3EE7ABFD-E5BD-4745-BD99-2E21ECC4BA49}"/>
    <cellStyle name="60% - uthevingsfarge 4 305_EK rapporter alle flows" xfId="57206" xr:uid="{5AA0DE2F-06BE-445C-8AD1-A655ECAFCB6B}"/>
    <cellStyle name="60% - uthevingsfarge 4 306" xfId="57207" xr:uid="{0A1A5642-736E-4F8C-8B1A-1FAD31A1B4E7}"/>
    <cellStyle name="60% - uthevingsfarge 4 306 2" xfId="57208" xr:uid="{093E0B6A-834B-4C53-A98F-D2AE97A53846}"/>
    <cellStyle name="60% - uthevingsfarge 4 306_EK rapporter alle flows" xfId="57209" xr:uid="{A30FDC6F-B747-4BDE-BD02-A50BFFDEE3F4}"/>
    <cellStyle name="60% - uthevingsfarge 4 307" xfId="57210" xr:uid="{7B434B8D-729F-4EB6-8913-D858F656E032}"/>
    <cellStyle name="60% - uthevingsfarge 4 307 2" xfId="57211" xr:uid="{8A1EBF78-8DAD-476F-A311-62EFF466A826}"/>
    <cellStyle name="60% - uthevingsfarge 4 307_EK rapporter alle flows" xfId="57212" xr:uid="{170BD6D3-C2B6-44FC-9851-429047FEC087}"/>
    <cellStyle name="60% - uthevingsfarge 4 308" xfId="57213" xr:uid="{777C0842-FE1C-43A0-BEB6-4445F4120FAB}"/>
    <cellStyle name="60% - uthevingsfarge 4 308 2" xfId="57214" xr:uid="{129B3B9E-AE1E-4C22-86DD-718D39596D64}"/>
    <cellStyle name="60% - uthevingsfarge 4 308_EK rapporter alle flows" xfId="57215" xr:uid="{44560158-07F9-4F02-B652-79D028DFD2BE}"/>
    <cellStyle name="60% - uthevingsfarge 4 309" xfId="57216" xr:uid="{BF5943DF-540D-4E44-9F41-3F0C5240555C}"/>
    <cellStyle name="60% - uthevingsfarge 4 309 2" xfId="57217" xr:uid="{49A467CE-BB33-4066-93DB-5FAE01C40A0A}"/>
    <cellStyle name="60% - uthevingsfarge 4 309_EK rapporter alle flows" xfId="57218" xr:uid="{450A1396-CA8D-4AAC-909F-47FE26941464}"/>
    <cellStyle name="60% - uthevingsfarge 4 31" xfId="57219" xr:uid="{952C487B-F368-414E-A0BC-1C525B930A4F}"/>
    <cellStyle name="60% - uthevingsfarge 4 31 2" xfId="57220" xr:uid="{52A33BDE-DD3B-4195-BE6B-1F38DE4B928B}"/>
    <cellStyle name="60% - uthevingsfarge 4 31_EK rapporter alle flows" xfId="57221" xr:uid="{60B0BCE5-2301-4057-8EB6-CFCF1572EE77}"/>
    <cellStyle name="60% - uthevingsfarge 4 310" xfId="57222" xr:uid="{4B5D7134-2944-40FE-B49B-D2CCC90CA08C}"/>
    <cellStyle name="60% - uthevingsfarge 4 310 2" xfId="57223" xr:uid="{30D19BA9-DC47-4DD4-93D1-FB6EAF628317}"/>
    <cellStyle name="60% - uthevingsfarge 4 310_EK rapporter alle flows" xfId="57224" xr:uid="{07368C2A-1381-454D-A7C6-BD5D3DD67F01}"/>
    <cellStyle name="60% - uthevingsfarge 4 311" xfId="57225" xr:uid="{FFD93653-1E39-4171-8BAD-406EF949D9FC}"/>
    <cellStyle name="60% - uthevingsfarge 4 311 2" xfId="57226" xr:uid="{ABAE3F6E-5507-4BE1-A515-7A93E3251182}"/>
    <cellStyle name="60% - uthevingsfarge 4 311_EK rapporter alle flows" xfId="57227" xr:uid="{4AC4652D-E421-402B-87D2-E1206C35294A}"/>
    <cellStyle name="60% - uthevingsfarge 4 312" xfId="57228" xr:uid="{03BE285F-6520-469A-B71A-8816065D7D4B}"/>
    <cellStyle name="60% - uthevingsfarge 4 312 2" xfId="57229" xr:uid="{699B4275-5653-496A-9AB8-36D0F3315AB8}"/>
    <cellStyle name="60% - uthevingsfarge 4 312_EK rapporter alle flows" xfId="57230" xr:uid="{7A70FB68-09F0-433E-8C32-EBB65DC4F6BA}"/>
    <cellStyle name="60% - uthevingsfarge 4 313" xfId="57231" xr:uid="{38F1E88F-D150-45C4-A1C5-216CC6660EC0}"/>
    <cellStyle name="60% - uthevingsfarge 4 313 2" xfId="57232" xr:uid="{98CC69BC-C7A5-4F58-B6E4-4821014C8EB2}"/>
    <cellStyle name="60% - uthevingsfarge 4 313_EK rapporter alle flows" xfId="57233" xr:uid="{AEC3B82A-0914-4E54-904E-F2E285BBE8D4}"/>
    <cellStyle name="60% - uthevingsfarge 4 314" xfId="57234" xr:uid="{25C15CC0-1889-4472-8BC2-2113C7C0F325}"/>
    <cellStyle name="60% - uthevingsfarge 4 314 2" xfId="57235" xr:uid="{047F5BBF-0995-47F5-8429-809BBA4BE7CE}"/>
    <cellStyle name="60% - uthevingsfarge 4 314_EK rapporter alle flows" xfId="57236" xr:uid="{650DB111-AB10-4737-9081-A4CCAB13D60C}"/>
    <cellStyle name="60% - uthevingsfarge 4 315" xfId="57237" xr:uid="{A8AE08C8-D0D8-413C-A188-4ACC05FAC4DA}"/>
    <cellStyle name="60% - uthevingsfarge 4 315 2" xfId="57238" xr:uid="{CD413F7B-67CB-441A-ABAC-EF5C59FD76B7}"/>
    <cellStyle name="60% - uthevingsfarge 4 315_EK rapporter alle flows" xfId="57239" xr:uid="{C0D30CE4-CA47-4BBA-9F76-99EE5D4867B5}"/>
    <cellStyle name="60% - uthevingsfarge 4 316" xfId="57240" xr:uid="{FD970E47-8D4A-4195-B7FF-E38AC1807ADC}"/>
    <cellStyle name="60% - uthevingsfarge 4 316 2" xfId="57241" xr:uid="{629F44BA-5941-4D25-800D-DA10EE64DB52}"/>
    <cellStyle name="60% - uthevingsfarge 4 316_EK rapporter alle flows" xfId="57242" xr:uid="{A3D8A453-60A4-4841-AAD4-388DD36B77D0}"/>
    <cellStyle name="60% - uthevingsfarge 4 317" xfId="57243" xr:uid="{C59B5F10-CEE9-4AB5-A2D6-3BD72F521026}"/>
    <cellStyle name="60% - uthevingsfarge 4 317 2" xfId="57244" xr:uid="{557A2BAE-7585-458F-8966-125D8AA61BA3}"/>
    <cellStyle name="60% - uthevingsfarge 4 317_EK rapporter alle flows" xfId="57245" xr:uid="{521004F6-DA10-4C22-A318-67EA06B58987}"/>
    <cellStyle name="60% - uthevingsfarge 4 318" xfId="57246" xr:uid="{AFFC2FB9-0247-4116-A7DB-266A164DEE19}"/>
    <cellStyle name="60% - uthevingsfarge 4 318 2" xfId="57247" xr:uid="{5733EA7C-8AE2-4402-B6BF-EACB294A2ECE}"/>
    <cellStyle name="60% - uthevingsfarge 4 318_EK rapporter alle flows" xfId="57248" xr:uid="{CF623464-4299-4A09-9072-1135F695E0AA}"/>
    <cellStyle name="60% - uthevingsfarge 4 319" xfId="57249" xr:uid="{EF012E33-14F7-469A-80E2-84E066C89BA7}"/>
    <cellStyle name="60% - uthevingsfarge 4 319 2" xfId="57250" xr:uid="{36876785-03AB-4771-BC6A-0D9BD0260F05}"/>
    <cellStyle name="60% - uthevingsfarge 4 319_EK rapporter alle flows" xfId="57251" xr:uid="{849862E2-89AD-4CA9-A92C-9A45EE4E174E}"/>
    <cellStyle name="60% - uthevingsfarge 4 32" xfId="57252" xr:uid="{C8DB4C69-FCC2-4252-B3B1-3A22C0884A16}"/>
    <cellStyle name="60% - uthevingsfarge 4 32 2" xfId="57253" xr:uid="{A9FA29D2-6216-4361-B94C-7C049C4317E7}"/>
    <cellStyle name="60% - uthevingsfarge 4 32_EK rapporter alle flows" xfId="57254" xr:uid="{0815695F-7C8D-4E32-8D80-8B658CEC9C9B}"/>
    <cellStyle name="60% - uthevingsfarge 4 320" xfId="57255" xr:uid="{1F303D77-BEE4-4077-B5DE-1F53D4731503}"/>
    <cellStyle name="60% - uthevingsfarge 4 320 2" xfId="57256" xr:uid="{9869E694-42C1-417F-A9EB-4D8F47039529}"/>
    <cellStyle name="60% - uthevingsfarge 4 320_EK rapporter alle flows" xfId="57257" xr:uid="{CFB8CDD7-9452-4FDF-AAA1-BFED01F3B982}"/>
    <cellStyle name="60% - uthevingsfarge 4 321" xfId="57258" xr:uid="{7B390736-B7CB-40F6-A17B-E30A241CD07E}"/>
    <cellStyle name="60% - uthevingsfarge 4 321 2" xfId="57259" xr:uid="{AA9C97FD-ECEB-413E-BD6B-A0722180FBE2}"/>
    <cellStyle name="60% - uthevingsfarge 4 321_EK rapporter alle flows" xfId="57260" xr:uid="{168D0CC6-64FC-4046-844E-1BDDD91B6CFD}"/>
    <cellStyle name="60% - uthevingsfarge 4 322" xfId="57261" xr:uid="{0B71E640-F328-48BF-BC12-083682C15B08}"/>
    <cellStyle name="60% - uthevingsfarge 4 322 2" xfId="57262" xr:uid="{2B4DFD35-E44E-4E95-93A5-6C4226509F4A}"/>
    <cellStyle name="60% - uthevingsfarge 4 322_EK rapporter alle flows" xfId="57263" xr:uid="{8646B78C-FCE7-4361-945E-BB42335C3442}"/>
    <cellStyle name="60% - uthevingsfarge 4 323" xfId="57264" xr:uid="{81CFD0C6-C0BB-4E0C-A091-28515AE5C077}"/>
    <cellStyle name="60% - uthevingsfarge 4 323 2" xfId="57265" xr:uid="{4CB6C74B-5EE0-4C92-AD7D-6F56718C650B}"/>
    <cellStyle name="60% - uthevingsfarge 4 323_EK rapporter alle flows" xfId="57266" xr:uid="{D3D8619F-6737-4E50-853F-038EE6D61C24}"/>
    <cellStyle name="60% - uthevingsfarge 4 324" xfId="57267" xr:uid="{DFDF88D6-FB78-429F-90A1-C56CA938F981}"/>
    <cellStyle name="60% - uthevingsfarge 4 324 2" xfId="57268" xr:uid="{69774637-17CA-4A23-B4C3-17B8AF7B09D7}"/>
    <cellStyle name="60% - uthevingsfarge 4 324_EK rapporter alle flows" xfId="57269" xr:uid="{36F6C09D-B2FA-4D9B-95C2-AA676299EE75}"/>
    <cellStyle name="60% - uthevingsfarge 4 325" xfId="57270" xr:uid="{8CA1D512-3676-4601-9A22-74725640E762}"/>
    <cellStyle name="60% - uthevingsfarge 4 325 2" xfId="57271" xr:uid="{21EE883D-0EF3-44F6-A475-2DA08B339030}"/>
    <cellStyle name="60% - uthevingsfarge 4 325_EK rapporter alle flows" xfId="57272" xr:uid="{8F1DFD11-C57B-4FD6-BAAF-2669A89A3D49}"/>
    <cellStyle name="60% - uthevingsfarge 4 326" xfId="57273" xr:uid="{B59078F7-6601-431B-8C62-9B93C29B3ADC}"/>
    <cellStyle name="60% - uthevingsfarge 4 326 2" xfId="57274" xr:uid="{DD33D431-88E0-40D9-A35C-026041EB3B14}"/>
    <cellStyle name="60% - uthevingsfarge 4 326_EK rapporter alle flows" xfId="57275" xr:uid="{9AF18D3F-BF57-4091-8559-4A74F834010E}"/>
    <cellStyle name="60% - uthevingsfarge 4 327" xfId="57276" xr:uid="{59ACE3F3-3A0A-4653-A295-EECB2DF39A72}"/>
    <cellStyle name="60% - uthevingsfarge 4 327 2" xfId="57277" xr:uid="{EF5E19B1-78F5-4E6C-8503-8C309F941874}"/>
    <cellStyle name="60% - uthevingsfarge 4 327_EK rapporter alle flows" xfId="57278" xr:uid="{17678FBA-AC6D-4434-9B32-40381D3FBA58}"/>
    <cellStyle name="60% - uthevingsfarge 4 328" xfId="57279" xr:uid="{1CEFFFE7-318A-4729-A5CF-ED35A73DBE71}"/>
    <cellStyle name="60% - uthevingsfarge 4 328 2" xfId="57280" xr:uid="{1181AF4E-1667-4D4C-8996-878253628A43}"/>
    <cellStyle name="60% - uthevingsfarge 4 328_EK rapporter alle flows" xfId="57281" xr:uid="{33B9C8A4-0653-4176-BDAD-CDB34B9D0CD1}"/>
    <cellStyle name="60% - uthevingsfarge 4 329" xfId="57282" xr:uid="{0B7D0383-3347-4F02-A5F0-44A01715416C}"/>
    <cellStyle name="60% - uthevingsfarge 4 329 2" xfId="57283" xr:uid="{1889F011-306C-4DAF-B6E2-11C77A9E889D}"/>
    <cellStyle name="60% - uthevingsfarge 4 329_EK rapporter alle flows" xfId="57284" xr:uid="{A8D44AF0-A27A-4BC0-8566-2274E042508C}"/>
    <cellStyle name="60% - uthevingsfarge 4 33" xfId="57285" xr:uid="{CE8CEA50-2878-4031-90C5-C05D75B12C8C}"/>
    <cellStyle name="60% - uthevingsfarge 4 33 2" xfId="57286" xr:uid="{1255DE4C-6FF4-48E2-ADE7-1DF913ABFE3C}"/>
    <cellStyle name="60% - uthevingsfarge 4 33_EK rapporter alle flows" xfId="57287" xr:uid="{9FCF9B8B-04EB-473D-9EFE-5A78D9C9E273}"/>
    <cellStyle name="60% - uthevingsfarge 4 330" xfId="57288" xr:uid="{7B97B5AA-D95B-4F7B-B26C-BF282529A0A6}"/>
    <cellStyle name="60% - uthevingsfarge 4 330 2" xfId="57289" xr:uid="{3D57D870-1F69-40FF-89A1-0810304001F5}"/>
    <cellStyle name="60% - uthevingsfarge 4 330_EK rapporter alle flows" xfId="57290" xr:uid="{086564D5-5CA4-41B1-972C-E1FFF0173C8D}"/>
    <cellStyle name="60% - uthevingsfarge 4 331" xfId="57291" xr:uid="{EB6F2617-9609-4279-A0F1-E23440C24645}"/>
    <cellStyle name="60% - uthevingsfarge 4 331 2" xfId="57292" xr:uid="{12F8EC6D-2C40-4763-A3E9-EABFC07A399F}"/>
    <cellStyle name="60% - uthevingsfarge 4 331_EK rapporter alle flows" xfId="57293" xr:uid="{BA64D33C-B81F-4013-9084-B360343F57CE}"/>
    <cellStyle name="60% - uthevingsfarge 4 332" xfId="57294" xr:uid="{7C4AFE65-689B-4D92-9955-8966605B4B65}"/>
    <cellStyle name="60% - uthevingsfarge 4 332 2" xfId="57295" xr:uid="{F820852E-F15D-4671-B1CA-B224ECE11EC0}"/>
    <cellStyle name="60% - uthevingsfarge 4 332_EK rapporter alle flows" xfId="57296" xr:uid="{426BB5F4-9A49-4F9D-B984-3BA10809F414}"/>
    <cellStyle name="60% - uthevingsfarge 4 333" xfId="57297" xr:uid="{E79E6950-6D3F-4C54-BF5E-CE4D3A555D62}"/>
    <cellStyle name="60% - uthevingsfarge 4 333 2" xfId="57298" xr:uid="{4F9D5856-6F1E-49EE-9649-C73D7CD7D3BB}"/>
    <cellStyle name="60% - uthevingsfarge 4 333_EK rapporter alle flows" xfId="57299" xr:uid="{665AB030-D578-43F8-B6E9-F10EA8CCD74D}"/>
    <cellStyle name="60% - uthevingsfarge 4 334" xfId="57300" xr:uid="{C3A76B21-5F7E-4498-BD63-108EE7134AB9}"/>
    <cellStyle name="60% - uthevingsfarge 4 334 2" xfId="57301" xr:uid="{20D30E8D-8332-43F5-A4EB-F9DE168EB87B}"/>
    <cellStyle name="60% - uthevingsfarge 4 334_EK rapporter alle flows" xfId="57302" xr:uid="{D69ED7F8-8F61-4542-9566-88445F0EF9E0}"/>
    <cellStyle name="60% - uthevingsfarge 4 335" xfId="57303" xr:uid="{0D177E22-FE98-486A-8080-A5E78BA459D0}"/>
    <cellStyle name="60% - uthevingsfarge 4 335 2" xfId="57304" xr:uid="{5B22D8F0-2DA1-4B85-80A4-34928EEB7945}"/>
    <cellStyle name="60% - uthevingsfarge 4 335_EK rapporter alle flows" xfId="57305" xr:uid="{47F1BF11-C7AC-4820-A029-1C0EAEF1062C}"/>
    <cellStyle name="60% - uthevingsfarge 4 336" xfId="57306" xr:uid="{ECF1A538-1F94-4D78-B086-5280A4FB90F8}"/>
    <cellStyle name="60% - uthevingsfarge 4 336 2" xfId="57307" xr:uid="{B9F95316-34A3-48F4-BD17-B38D6BCB9512}"/>
    <cellStyle name="60% - uthevingsfarge 4 336_EK rapporter alle flows" xfId="57308" xr:uid="{7CED82B0-CAD4-478E-AE08-31BC6CDDC91F}"/>
    <cellStyle name="60% - uthevingsfarge 4 337" xfId="57309" xr:uid="{7BF88683-83C2-48F6-90AD-DD682B93EFB7}"/>
    <cellStyle name="60% - uthevingsfarge 4 337 2" xfId="57310" xr:uid="{832E120C-00E8-49F1-AC81-29B9DB532CFF}"/>
    <cellStyle name="60% - uthevingsfarge 4 337_EK rapporter alle flows" xfId="57311" xr:uid="{C74B91B4-54FB-43BE-9C01-9A9A0B188D1B}"/>
    <cellStyle name="60% - uthevingsfarge 4 338" xfId="57312" xr:uid="{85DDB1F6-0075-4C52-A491-09887939EC8D}"/>
    <cellStyle name="60% - uthevingsfarge 4 338 2" xfId="57313" xr:uid="{5F43A444-F2E7-4DD1-A218-70F55936117B}"/>
    <cellStyle name="60% - uthevingsfarge 4 338_EK rapporter alle flows" xfId="57314" xr:uid="{05261C87-4209-4109-BD13-EE8061CF1B2A}"/>
    <cellStyle name="60% - uthevingsfarge 4 339" xfId="57315" xr:uid="{08B5DEB3-B6AF-41E0-989A-723E16E8C40A}"/>
    <cellStyle name="60% - uthevingsfarge 4 339 2" xfId="57316" xr:uid="{2F37EAB6-ED9D-4EAE-B3F2-17D23C307DEA}"/>
    <cellStyle name="60% - uthevingsfarge 4 339_EK rapporter alle flows" xfId="57317" xr:uid="{A97503EE-4CD7-4830-9A1F-ACA7B4E31C7E}"/>
    <cellStyle name="60% - uthevingsfarge 4 34" xfId="57318" xr:uid="{7DF32EE7-A0D1-4106-9B29-C5CC113B2E73}"/>
    <cellStyle name="60% - uthevingsfarge 4 34 2" xfId="57319" xr:uid="{264609A5-898F-4D87-B961-BD31D7E337D3}"/>
    <cellStyle name="60% - uthevingsfarge 4 34_EK rapporter alle flows" xfId="57320" xr:uid="{481428D4-FAA9-4907-8019-F4FEAB80C854}"/>
    <cellStyle name="60% - uthevingsfarge 4 340" xfId="57321" xr:uid="{B1F5B73E-4054-4338-A165-6F962BFC02B8}"/>
    <cellStyle name="60% - uthevingsfarge 4 340 2" xfId="57322" xr:uid="{9C5B45E1-1E37-46B5-8E41-2FFB74F79DFB}"/>
    <cellStyle name="60% - uthevingsfarge 4 340_EK rapporter alle flows" xfId="57323" xr:uid="{DD61496F-3B87-4E48-B642-187C862F3318}"/>
    <cellStyle name="60% - uthevingsfarge 4 341" xfId="57324" xr:uid="{53D50250-09D6-423A-A716-2AE53C1D354C}"/>
    <cellStyle name="60% - uthevingsfarge 4 341 2" xfId="57325" xr:uid="{3A03252F-728D-4B79-A8A3-189864847AD6}"/>
    <cellStyle name="60% - uthevingsfarge 4 341_EK rapporter alle flows" xfId="57326" xr:uid="{69E8881E-4C14-4805-A86D-18F913A1D630}"/>
    <cellStyle name="60% - uthevingsfarge 4 342" xfId="57327" xr:uid="{AFCC602A-985F-4159-85F8-363CC34DB113}"/>
    <cellStyle name="60% - uthevingsfarge 4 342 2" xfId="57328" xr:uid="{51845D2B-0762-44CA-B7C1-9FCC037C8C0D}"/>
    <cellStyle name="60% - uthevingsfarge 4 342_EK rapporter alle flows" xfId="57329" xr:uid="{832322C0-9D0C-43E2-B008-DEAB1644031D}"/>
    <cellStyle name="60% - uthevingsfarge 4 343" xfId="57330" xr:uid="{477BAB07-6951-471A-B2B4-ECCB0796CFA8}"/>
    <cellStyle name="60% - uthevingsfarge 4 343 2" xfId="57331" xr:uid="{80FAA4AE-9DF4-4007-8339-05B5D410AE73}"/>
    <cellStyle name="60% - uthevingsfarge 4 343_EK rapporter alle flows" xfId="57332" xr:uid="{0EDCD541-4BD0-44F9-BD2A-85313681F9D6}"/>
    <cellStyle name="60% - uthevingsfarge 4 344" xfId="57333" xr:uid="{5D2C139E-05AD-4FAD-96C2-47980EB0778A}"/>
    <cellStyle name="60% - uthevingsfarge 4 344 2" xfId="57334" xr:uid="{88C35E80-932C-43B9-8F2D-12B4131D533C}"/>
    <cellStyle name="60% - uthevingsfarge 4 344_EK rapporter alle flows" xfId="57335" xr:uid="{633D7696-7CE9-4E25-820C-2845589E2DED}"/>
    <cellStyle name="60% - uthevingsfarge 4 345" xfId="57336" xr:uid="{99F968C1-73A4-4CDF-8A81-F708727CA904}"/>
    <cellStyle name="60% - uthevingsfarge 4 345 2" xfId="57337" xr:uid="{EFD07E11-96DE-4314-9A51-F7EF4AC6CE55}"/>
    <cellStyle name="60% - uthevingsfarge 4 345_EK rapporter alle flows" xfId="57338" xr:uid="{60DF9882-F6B8-44E6-B619-1A0CD427DEB2}"/>
    <cellStyle name="60% - uthevingsfarge 4 346" xfId="57339" xr:uid="{72D9649B-0984-498C-9A53-B4397FE62E85}"/>
    <cellStyle name="60% - uthevingsfarge 4 346 2" xfId="57340" xr:uid="{13C55955-49AC-4DE2-B1C9-5AB6BF2B9FC7}"/>
    <cellStyle name="60% - uthevingsfarge 4 346_EK rapporter alle flows" xfId="57341" xr:uid="{2A7B474D-5E70-46C2-A76A-F17A92F00D4E}"/>
    <cellStyle name="60% - uthevingsfarge 4 347" xfId="57342" xr:uid="{EE1F8D7C-A7C0-4AE1-8698-C5898FB5E551}"/>
    <cellStyle name="60% - uthevingsfarge 4 347 2" xfId="57343" xr:uid="{10E1A0A7-3F3C-4276-8BFE-269AE3407D9A}"/>
    <cellStyle name="60% - uthevingsfarge 4 347_EK rapporter alle flows" xfId="57344" xr:uid="{785397A7-D84C-4C94-A9F3-9DA7C2AF03E8}"/>
    <cellStyle name="60% - uthevingsfarge 4 348" xfId="57345" xr:uid="{3E25F99C-DA9B-45B3-A3DA-AD1F4A821B3A}"/>
    <cellStyle name="60% - uthevingsfarge 4 348 2" xfId="57346" xr:uid="{44948965-BCE3-437A-8A66-0C3DD1F39B69}"/>
    <cellStyle name="60% - uthevingsfarge 4 348_EK rapporter alle flows" xfId="57347" xr:uid="{82001BD3-2E13-4C0E-A4DF-EF9969021BEC}"/>
    <cellStyle name="60% - uthevingsfarge 4 349" xfId="57348" xr:uid="{DF75FB3C-C380-4D06-B717-765AE0D7D0A2}"/>
    <cellStyle name="60% - uthevingsfarge 4 349 2" xfId="57349" xr:uid="{B457C136-0981-43D3-A396-0A3DBA5C31C1}"/>
    <cellStyle name="60% - uthevingsfarge 4 349_EK rapporter alle flows" xfId="57350" xr:uid="{B2450B0B-7123-42DF-86DF-6D69F2C37C60}"/>
    <cellStyle name="60% - uthevingsfarge 4 35" xfId="57351" xr:uid="{7C2D7471-9460-49E8-81A4-F381F1213B2D}"/>
    <cellStyle name="60% - uthevingsfarge 4 35 2" xfId="57352" xr:uid="{71AD6437-F58D-4DB6-908D-57FA9698D49A}"/>
    <cellStyle name="60% - uthevingsfarge 4 35_EK rapporter alle flows" xfId="57353" xr:uid="{1E23FC1B-95EB-4E3E-BAB2-933DA5D8B9B2}"/>
    <cellStyle name="60% - uthevingsfarge 4 350" xfId="57354" xr:uid="{721F9C56-2CBE-43E3-9F74-62CDDD884872}"/>
    <cellStyle name="60% - uthevingsfarge 4 36" xfId="57355" xr:uid="{C7D05BCD-4F1E-4E57-906B-9237E85078B9}"/>
    <cellStyle name="60% - uthevingsfarge 4 36 2" xfId="57356" xr:uid="{0F792D35-56C0-4C4D-B290-95DA3B9DC5D9}"/>
    <cellStyle name="60% - uthevingsfarge 4 36_EK rapporter alle flows" xfId="57357" xr:uid="{618709D4-8401-4AEB-8BF8-CFECD150F844}"/>
    <cellStyle name="60% - uthevingsfarge 4 37" xfId="57358" xr:uid="{909C82C6-6586-45A8-B4DE-BD7483F6B522}"/>
    <cellStyle name="60% - uthevingsfarge 4 37 2" xfId="57359" xr:uid="{615ADC46-6CD4-4929-AEB8-1B0EBC155110}"/>
    <cellStyle name="60% - uthevingsfarge 4 37_EK rapporter alle flows" xfId="57360" xr:uid="{0C3A9645-B48C-4F53-900D-FEB47F26719F}"/>
    <cellStyle name="60% - uthevingsfarge 4 38" xfId="57361" xr:uid="{A1662706-0E44-400B-A0B1-D9BE4BCBF320}"/>
    <cellStyle name="60% - uthevingsfarge 4 38 2" xfId="57362" xr:uid="{C8E6A7AB-3BCA-43C0-9D17-1583BFBAB604}"/>
    <cellStyle name="60% - uthevingsfarge 4 38_EK rapporter alle flows" xfId="57363" xr:uid="{9856785B-1B04-48F2-9039-893FF7C2FD0F}"/>
    <cellStyle name="60% - uthevingsfarge 4 39" xfId="57364" xr:uid="{8E93089B-CE14-4705-B1AE-B502E15BAE8B}"/>
    <cellStyle name="60% - uthevingsfarge 4 39 2" xfId="57365" xr:uid="{853CC50F-43CF-4D23-99C2-FA1106B96878}"/>
    <cellStyle name="60% - uthevingsfarge 4 39_EK rapporter alle flows" xfId="57366" xr:uid="{D744D1DE-52EB-4F40-9EE4-BB0B25B9510B}"/>
    <cellStyle name="60% - uthevingsfarge 4 4" xfId="21406" xr:uid="{6A906E10-47DE-416D-9D17-211F1AB18457}"/>
    <cellStyle name="60% - uthevingsfarge 4 4 2" xfId="41886" xr:uid="{CDE49763-5BAE-4C6F-AB2F-5CF03C59F53A}"/>
    <cellStyle name="60% - uthevingsfarge 4 4_EK rapporter alle flows" xfId="57367" xr:uid="{B9560C9E-F475-4974-9427-DA8F7DDBD7A6}"/>
    <cellStyle name="60% - uthevingsfarge 4 40" xfId="57368" xr:uid="{CE56F4B5-71F9-47EE-A6E8-CC55F1AE6639}"/>
    <cellStyle name="60% - uthevingsfarge 4 40 2" xfId="57369" xr:uid="{85A2D659-49A5-441C-A92E-241491E0A0F3}"/>
    <cellStyle name="60% - uthevingsfarge 4 40_EK rapporter alle flows" xfId="57370" xr:uid="{CBD1B977-8B56-475A-A0DC-95DD56C55131}"/>
    <cellStyle name="60% - uthevingsfarge 4 41" xfId="57371" xr:uid="{9F62B3B4-DC5B-40E3-B4DB-A7F2FAA877BD}"/>
    <cellStyle name="60% - uthevingsfarge 4 41 2" xfId="57372" xr:uid="{B6073CF6-B3A0-4A5A-B895-5A2CFC39360E}"/>
    <cellStyle name="60% - uthevingsfarge 4 41_EK rapporter alle flows" xfId="57373" xr:uid="{616D3B85-82B8-4748-89E6-FBD5A0C36596}"/>
    <cellStyle name="60% - uthevingsfarge 4 42" xfId="57374" xr:uid="{BA3BF6B0-E2C5-49F3-AA6D-1DC51AA40E92}"/>
    <cellStyle name="60% - uthevingsfarge 4 42 2" xfId="57375" xr:uid="{AF7941C9-F8C7-45B7-9E10-832C3A96B6AE}"/>
    <cellStyle name="60% - uthevingsfarge 4 42_EK rapporter alle flows" xfId="57376" xr:uid="{5B30A953-43D9-4B1F-ACB6-9526E4A17284}"/>
    <cellStyle name="60% - uthevingsfarge 4 43" xfId="57377" xr:uid="{B5262D8B-D97E-4622-AEBB-EBD8CD5E36DC}"/>
    <cellStyle name="60% - uthevingsfarge 4 43 2" xfId="57378" xr:uid="{E10020AC-32A3-4796-A965-DFB268BCF4B4}"/>
    <cellStyle name="60% - uthevingsfarge 4 43_EK rapporter alle flows" xfId="57379" xr:uid="{02C6DCF7-88B3-4039-AD84-85CC2EF9C461}"/>
    <cellStyle name="60% - uthevingsfarge 4 44" xfId="57380" xr:uid="{16D2A2F4-1E29-4390-931C-A06CFBE86333}"/>
    <cellStyle name="60% - uthevingsfarge 4 44 2" xfId="57381" xr:uid="{A82CFCA0-752C-4AB6-95F8-54138292B2E4}"/>
    <cellStyle name="60% - uthevingsfarge 4 44_EK rapporter alle flows" xfId="57382" xr:uid="{0796D9CE-7970-4F8B-8D65-D008E7950C3D}"/>
    <cellStyle name="60% - uthevingsfarge 4 45" xfId="57383" xr:uid="{C18E8565-4ED6-4A92-8A59-6C4F8362BC11}"/>
    <cellStyle name="60% - uthevingsfarge 4 45 2" xfId="57384" xr:uid="{0CF701D8-5774-4FE1-BCAE-27520CCE33E1}"/>
    <cellStyle name="60% - uthevingsfarge 4 45_EK rapporter alle flows" xfId="57385" xr:uid="{35C3A986-4CF1-43C3-B06E-C7A5BA801D16}"/>
    <cellStyle name="60% - uthevingsfarge 4 46" xfId="57386" xr:uid="{C443E610-73C2-459E-B836-918B4BC4C9E0}"/>
    <cellStyle name="60% - uthevingsfarge 4 46 2" xfId="57387" xr:uid="{883105A4-3FBF-49CF-B3C5-F2F7A10F6473}"/>
    <cellStyle name="60% - uthevingsfarge 4 46_EK rapporter alle flows" xfId="57388" xr:uid="{6E8855A9-51F1-4C3C-8E76-6EB0575D2D15}"/>
    <cellStyle name="60% - uthevingsfarge 4 47" xfId="57389" xr:uid="{FB1F4686-8E15-488B-9BC1-8157C8E9E476}"/>
    <cellStyle name="60% - uthevingsfarge 4 47 2" xfId="57390" xr:uid="{D5E1C863-7B38-4A1B-9690-CEDD6FC122FD}"/>
    <cellStyle name="60% - uthevingsfarge 4 47_EK rapporter alle flows" xfId="57391" xr:uid="{7537AD54-8E84-4D0A-8A85-B2BB8ED0F9BE}"/>
    <cellStyle name="60% - uthevingsfarge 4 48" xfId="57392" xr:uid="{F2229609-83D4-4D88-9E61-D5811DA095E0}"/>
    <cellStyle name="60% - uthevingsfarge 4 48 2" xfId="57393" xr:uid="{283D34E5-00FF-4586-9609-9D01CD9DF75E}"/>
    <cellStyle name="60% - uthevingsfarge 4 48_EK rapporter alle flows" xfId="57394" xr:uid="{323F737E-85B3-40E2-A793-31A27F568D65}"/>
    <cellStyle name="60% - uthevingsfarge 4 49" xfId="57395" xr:uid="{29F6809F-29D9-4564-B1C9-9AD4A0C2DE8A}"/>
    <cellStyle name="60% - uthevingsfarge 4 49 2" xfId="57396" xr:uid="{F3EDECAE-4197-4862-B4FE-B99CC0530023}"/>
    <cellStyle name="60% - uthevingsfarge 4 49_EK rapporter alle flows" xfId="57397" xr:uid="{0EDFE822-CE1B-4A3C-A50D-2FD900BFE5DD}"/>
    <cellStyle name="60% - uthevingsfarge 4 5" xfId="21407" xr:uid="{1BBF430F-14A2-481C-91AD-D2854A16FCC3}"/>
    <cellStyle name="60% - uthevingsfarge 4 5 2" xfId="57398" xr:uid="{BF7D1D79-6324-4236-BAC3-6F4FCB7F0409}"/>
    <cellStyle name="60% - uthevingsfarge 4 5_EK rapporter alle flows" xfId="57399" xr:uid="{D288922F-6C4F-464C-90E5-701EE6F99D29}"/>
    <cellStyle name="60% - uthevingsfarge 4 50" xfId="57400" xr:uid="{8A97E549-3EAF-4C0C-B7A0-254BB844A660}"/>
    <cellStyle name="60% - uthevingsfarge 4 50 2" xfId="57401" xr:uid="{52CDFB1A-4C78-4753-98F8-1513582D306D}"/>
    <cellStyle name="60% - uthevingsfarge 4 50_EK rapporter alle flows" xfId="57402" xr:uid="{7D0D49D7-C439-4322-BCE5-D1789757B7BD}"/>
    <cellStyle name="60% - uthevingsfarge 4 51" xfId="57403" xr:uid="{C7AABBA6-42EF-4D49-8D6D-03EA59DBF1FA}"/>
    <cellStyle name="60% - uthevingsfarge 4 51 2" xfId="57404" xr:uid="{5899D830-A14E-4627-8D14-07B4F523099D}"/>
    <cellStyle name="60% - uthevingsfarge 4 51_EK rapporter alle flows" xfId="57405" xr:uid="{F183A491-265C-4338-B5AA-0C8E8E395403}"/>
    <cellStyle name="60% - uthevingsfarge 4 52" xfId="57406" xr:uid="{F4748409-E643-46ED-8C40-E8AC5526F023}"/>
    <cellStyle name="60% - uthevingsfarge 4 52 2" xfId="57407" xr:uid="{CF94A868-4BF7-4683-B737-83303B849489}"/>
    <cellStyle name="60% - uthevingsfarge 4 52_EK rapporter alle flows" xfId="57408" xr:uid="{62556786-7B8D-4C67-B2E2-4C8C232469BA}"/>
    <cellStyle name="60% - uthevingsfarge 4 53" xfId="57409" xr:uid="{B8FFB9A6-E2FF-4556-9484-AE63D5ABD540}"/>
    <cellStyle name="60% - uthevingsfarge 4 53 2" xfId="57410" xr:uid="{F3A4932D-EA3C-41F9-9020-911C35D41936}"/>
    <cellStyle name="60% - uthevingsfarge 4 53_EK rapporter alle flows" xfId="57411" xr:uid="{EF3F62CD-628D-425F-8B6B-C7BFC164C0C3}"/>
    <cellStyle name="60% - uthevingsfarge 4 54" xfId="57412" xr:uid="{DC24D270-4165-4163-A53A-8957E4951217}"/>
    <cellStyle name="60% - uthevingsfarge 4 54 2" xfId="57413" xr:uid="{5F613D49-8FBE-4A08-81FA-EB73AE0FA46A}"/>
    <cellStyle name="60% - uthevingsfarge 4 54_EK rapporter alle flows" xfId="57414" xr:uid="{D3498B77-4711-48D6-A9CE-4601919BA2B8}"/>
    <cellStyle name="60% - uthevingsfarge 4 55" xfId="57415" xr:uid="{B1D4A71D-BA4E-4D33-9151-C88CC4938EC8}"/>
    <cellStyle name="60% - uthevingsfarge 4 55 2" xfId="57416" xr:uid="{21E126AB-775B-4EB0-8590-6F0573232539}"/>
    <cellStyle name="60% - uthevingsfarge 4 55_EK rapporter alle flows" xfId="57417" xr:uid="{B5363343-1150-4173-A65B-F5FBD10EA816}"/>
    <cellStyle name="60% - uthevingsfarge 4 56" xfId="57418" xr:uid="{E76AB007-336D-414E-A0A9-FBB7F56E1E62}"/>
    <cellStyle name="60% - uthevingsfarge 4 56 2" xfId="57419" xr:uid="{81CDCC28-5730-44CD-A5E6-FFA429BDD62D}"/>
    <cellStyle name="60% - uthevingsfarge 4 56_EK rapporter alle flows" xfId="57420" xr:uid="{1DC5B15F-446B-4E7A-9DD9-4C31410CA24C}"/>
    <cellStyle name="60% - uthevingsfarge 4 57" xfId="57421" xr:uid="{E7E8E1F2-BF8A-4959-A2E7-A97803C4E138}"/>
    <cellStyle name="60% - uthevingsfarge 4 57 2" xfId="57422" xr:uid="{92A95CC6-06D9-49F6-849E-6A44BD0945E5}"/>
    <cellStyle name="60% - uthevingsfarge 4 57_EK rapporter alle flows" xfId="57423" xr:uid="{7224E9A7-EFF2-4F54-A9AF-139E7A688456}"/>
    <cellStyle name="60% - uthevingsfarge 4 58" xfId="57424" xr:uid="{9112D5B2-CFBA-4E1E-B728-DA6EC4BF0F95}"/>
    <cellStyle name="60% - uthevingsfarge 4 58 2" xfId="57425" xr:uid="{2287858F-5130-439C-8551-CD67E6170DA1}"/>
    <cellStyle name="60% - uthevingsfarge 4 58_EK rapporter alle flows" xfId="57426" xr:uid="{F9027F27-D8C1-418F-BEF4-3A327CD6BD34}"/>
    <cellStyle name="60% - uthevingsfarge 4 59" xfId="57427" xr:uid="{DD61B25E-8C0A-4F5A-8440-FC6D93C0E128}"/>
    <cellStyle name="60% - uthevingsfarge 4 59 2" xfId="57428" xr:uid="{3AEFDA5A-6935-4222-9C7A-F9FF5C9D7AB4}"/>
    <cellStyle name="60% - uthevingsfarge 4 59_EK rapporter alle flows" xfId="57429" xr:uid="{52BEB8CF-BBB8-4CEA-825B-F040E6D87CF5}"/>
    <cellStyle name="60% - uthevingsfarge 4 6" xfId="41184" xr:uid="{171FF298-7360-4044-B303-F76238E078A0}"/>
    <cellStyle name="60% - uthevingsfarge 4 6 2" xfId="57430" xr:uid="{B592A0C2-5AA2-4A66-AF04-349086E6D67D}"/>
    <cellStyle name="60% - uthevingsfarge 4 6_EK rapporter alle flows" xfId="57431" xr:uid="{193734B8-BCFC-4752-B776-898AEF7EC84B}"/>
    <cellStyle name="60% - uthevingsfarge 4 60" xfId="57432" xr:uid="{AA27789A-D261-489B-ACE3-A2276609C469}"/>
    <cellStyle name="60% - uthevingsfarge 4 60 2" xfId="57433" xr:uid="{A7FC6EB9-5EDD-47D9-87CD-586ABC21BB23}"/>
    <cellStyle name="60% - uthevingsfarge 4 60_EK rapporter alle flows" xfId="57434" xr:uid="{699051B8-F0B8-4175-A1E1-1ABB28BEE39C}"/>
    <cellStyle name="60% - uthevingsfarge 4 61" xfId="57435" xr:uid="{BE04E3E8-4D03-433C-AF80-F35038F37151}"/>
    <cellStyle name="60% - uthevingsfarge 4 61 2" xfId="57436" xr:uid="{04122F65-B383-47A2-A46D-C51FC2C2AE6C}"/>
    <cellStyle name="60% - uthevingsfarge 4 61_EK rapporter alle flows" xfId="57437" xr:uid="{83739C8A-A772-452F-8486-6855E98CB651}"/>
    <cellStyle name="60% - uthevingsfarge 4 62" xfId="57438" xr:uid="{34C38AD8-3928-4840-A4EB-28B8DB1B8623}"/>
    <cellStyle name="60% - uthevingsfarge 4 62 2" xfId="57439" xr:uid="{4978791A-2C9F-4A0C-B16B-852A196B40B3}"/>
    <cellStyle name="60% - uthevingsfarge 4 62_EK rapporter alle flows" xfId="57440" xr:uid="{E940DC15-8C05-4454-8C8C-ED908F44D03F}"/>
    <cellStyle name="60% - uthevingsfarge 4 63" xfId="57441" xr:uid="{5E749D61-B1BD-4652-8D99-2BD4BEFC9374}"/>
    <cellStyle name="60% - uthevingsfarge 4 63 2" xfId="57442" xr:uid="{E64E8A63-2B5A-4E99-A939-EA726FAD2459}"/>
    <cellStyle name="60% - uthevingsfarge 4 63_EK rapporter alle flows" xfId="57443" xr:uid="{3335829E-5CE4-4A76-9554-900284A9B665}"/>
    <cellStyle name="60% - uthevingsfarge 4 64" xfId="57444" xr:uid="{D3B0058A-3885-4D82-83A4-01211453105D}"/>
    <cellStyle name="60% - uthevingsfarge 4 64 2" xfId="57445" xr:uid="{36C6D41C-11E4-45A1-BDF3-CE8026C450E0}"/>
    <cellStyle name="60% - uthevingsfarge 4 64_EK rapporter alle flows" xfId="57446" xr:uid="{133460B6-CA04-49CF-88AC-5C2C542D0B10}"/>
    <cellStyle name="60% - uthevingsfarge 4 65" xfId="57447" xr:uid="{6824C880-7248-445F-8169-D8F2B8905668}"/>
    <cellStyle name="60% - uthevingsfarge 4 65 2" xfId="57448" xr:uid="{3A0C7277-11E5-4291-A8BC-367984620492}"/>
    <cellStyle name="60% - uthevingsfarge 4 65_EK rapporter alle flows" xfId="57449" xr:uid="{B922DA25-E82B-477C-8DC9-3D6E18AC0F53}"/>
    <cellStyle name="60% - uthevingsfarge 4 66" xfId="57450" xr:uid="{1E39F417-AE75-42BE-ACE5-9F55A2E4369E}"/>
    <cellStyle name="60% - uthevingsfarge 4 66 2" xfId="57451" xr:uid="{D2C9C0DA-FA8A-460F-AE16-B5EA98F70CD5}"/>
    <cellStyle name="60% - uthevingsfarge 4 66_EK rapporter alle flows" xfId="57452" xr:uid="{F0C542A7-9941-4F5A-B94F-82120B89DD6D}"/>
    <cellStyle name="60% - uthevingsfarge 4 67" xfId="57453" xr:uid="{ED126B9A-CE25-4FF6-857D-B656F07512AF}"/>
    <cellStyle name="60% - uthevingsfarge 4 67 2" xfId="57454" xr:uid="{120E1713-9A9F-40F1-A076-378A800AAB36}"/>
    <cellStyle name="60% - uthevingsfarge 4 67_EK rapporter alle flows" xfId="57455" xr:uid="{6C804B00-2574-436E-8B80-245B4156B795}"/>
    <cellStyle name="60% - uthevingsfarge 4 68" xfId="57456" xr:uid="{CDC5733A-6925-4AD1-AFFF-DBB3D219747B}"/>
    <cellStyle name="60% - uthevingsfarge 4 68 2" xfId="57457" xr:uid="{66846590-3F58-430F-B31E-43C8EF113F77}"/>
    <cellStyle name="60% - uthevingsfarge 4 68_EK rapporter alle flows" xfId="57458" xr:uid="{9D30BE25-19C2-461D-AAEE-CEDB63A121C0}"/>
    <cellStyle name="60% - uthevingsfarge 4 69" xfId="57459" xr:uid="{131E5A01-13BA-4FE6-95AB-0C2395C23514}"/>
    <cellStyle name="60% - uthevingsfarge 4 69 2" xfId="57460" xr:uid="{C2A04CC0-4A5D-4D70-924A-E4FE9527855F}"/>
    <cellStyle name="60% - uthevingsfarge 4 69_EK rapporter alle flows" xfId="57461" xr:uid="{68998C14-E041-4824-BCFC-3B6C884CD48B}"/>
    <cellStyle name="60% - uthevingsfarge 4 7" xfId="41185" xr:uid="{C618B0E7-1E33-48EB-975E-17CC32173D00}"/>
    <cellStyle name="60% - uthevingsfarge 4 7 2" xfId="57462" xr:uid="{5D47C23E-8807-4391-8476-7D695AB67EED}"/>
    <cellStyle name="60% - uthevingsfarge 4 7_EK rapporter alle flows" xfId="57463" xr:uid="{8ADAF06A-B6E6-437B-A906-BB53BFBACEC8}"/>
    <cellStyle name="60% - uthevingsfarge 4 70" xfId="57464" xr:uid="{3845D674-A4A5-42E6-A30B-1FAA58FBAF1F}"/>
    <cellStyle name="60% - uthevingsfarge 4 70 2" xfId="57465" xr:uid="{6640387C-377C-4D49-A220-A37A33B7ED4E}"/>
    <cellStyle name="60% - uthevingsfarge 4 70_EK rapporter alle flows" xfId="57466" xr:uid="{7A0592FB-1924-47E4-9594-2177FC42A357}"/>
    <cellStyle name="60% - uthevingsfarge 4 71" xfId="57467" xr:uid="{FC641D45-8E3A-4E40-A9EE-168BF8E54F7B}"/>
    <cellStyle name="60% - uthevingsfarge 4 71 2" xfId="57468" xr:uid="{634FC4B0-0836-41D4-9FB9-2ABC7EBFD784}"/>
    <cellStyle name="60% - uthevingsfarge 4 71_EK rapporter alle flows" xfId="57469" xr:uid="{5BC7E408-F41C-4BFA-87B0-3F31E6D83C79}"/>
    <cellStyle name="60% - uthevingsfarge 4 72" xfId="57470" xr:uid="{318F6FAB-9C82-4505-9983-CFF8263D22C8}"/>
    <cellStyle name="60% - uthevingsfarge 4 72 2" xfId="57471" xr:uid="{0897AD36-6352-406F-93D3-B788D886D04B}"/>
    <cellStyle name="60% - uthevingsfarge 4 72_EK rapporter alle flows" xfId="57472" xr:uid="{B19EF12A-BBA3-486D-B3A5-ABEBF88C5F54}"/>
    <cellStyle name="60% - uthevingsfarge 4 73" xfId="57473" xr:uid="{C402A40C-5025-40F7-BE48-96C7A761D005}"/>
    <cellStyle name="60% - uthevingsfarge 4 73 2" xfId="57474" xr:uid="{385BC2B6-4C61-4733-A5B0-38487BCE9AD4}"/>
    <cellStyle name="60% - uthevingsfarge 4 73_EK rapporter alle flows" xfId="57475" xr:uid="{F0A735E5-B3E0-4FDB-A845-6AFCBC110AA3}"/>
    <cellStyle name="60% - uthevingsfarge 4 74" xfId="57476" xr:uid="{E1C26F90-F3ED-4915-8800-CF83E3C44511}"/>
    <cellStyle name="60% - uthevingsfarge 4 74 2" xfId="57477" xr:uid="{D3198722-E1B1-46CE-A655-7EA657F05556}"/>
    <cellStyle name="60% - uthevingsfarge 4 74_EK rapporter alle flows" xfId="57478" xr:uid="{A43341CB-AB0D-4B44-89C8-5F8664EB8F28}"/>
    <cellStyle name="60% - uthevingsfarge 4 75" xfId="57479" xr:uid="{2445D88E-CDB3-4EC2-8520-C0F63B601EB4}"/>
    <cellStyle name="60% - uthevingsfarge 4 75 2" xfId="57480" xr:uid="{F60737CD-94DE-4136-820F-A4ABC64669C9}"/>
    <cellStyle name="60% - uthevingsfarge 4 75_EK rapporter alle flows" xfId="57481" xr:uid="{9509E3A6-483D-4A25-8879-C26C02A41FBB}"/>
    <cellStyle name="60% - uthevingsfarge 4 76" xfId="57482" xr:uid="{292B000A-6E99-4C8A-87EF-E9546BB5619E}"/>
    <cellStyle name="60% - uthevingsfarge 4 76 2" xfId="57483" xr:uid="{89BAFE33-79A5-4075-89BD-9EA7C7CAF963}"/>
    <cellStyle name="60% - uthevingsfarge 4 76_EK rapporter alle flows" xfId="57484" xr:uid="{8DEADB84-EB52-428A-A92B-2A27B2B64BA6}"/>
    <cellStyle name="60% - uthevingsfarge 4 77" xfId="57485" xr:uid="{4B3450BE-E611-4928-9690-7D56C25BFCA4}"/>
    <cellStyle name="60% - uthevingsfarge 4 77 2" xfId="57486" xr:uid="{C75AA810-456B-4871-BACB-042682D6CC88}"/>
    <cellStyle name="60% - uthevingsfarge 4 77_EK rapporter alle flows" xfId="57487" xr:uid="{A3BEDADB-868C-4F3D-A043-75D25F9E8279}"/>
    <cellStyle name="60% - uthevingsfarge 4 78" xfId="57488" xr:uid="{30E46E08-B72D-413B-A872-7A80C03427F4}"/>
    <cellStyle name="60% - uthevingsfarge 4 78 2" xfId="57489" xr:uid="{DA7D0320-76EE-4ED9-988B-7DABE5F3E2EA}"/>
    <cellStyle name="60% - uthevingsfarge 4 78_EK rapporter alle flows" xfId="57490" xr:uid="{7304CA19-1B8F-45C2-9792-70C06FC4CCF2}"/>
    <cellStyle name="60% - uthevingsfarge 4 79" xfId="57491" xr:uid="{5ACE4B22-0C41-4FC5-90C5-85AE809D2CA0}"/>
    <cellStyle name="60% - uthevingsfarge 4 79 2" xfId="57492" xr:uid="{37C03C6C-E6CD-4A43-B782-D74D36061AA4}"/>
    <cellStyle name="60% - uthevingsfarge 4 79_EK rapporter alle flows" xfId="57493" xr:uid="{D288D153-C119-418A-8D80-1985D6872A03}"/>
    <cellStyle name="60% - uthevingsfarge 4 8" xfId="41186" xr:uid="{D5B9145E-03A0-4AF0-9F5B-91C5DD99FB10}"/>
    <cellStyle name="60% - uthevingsfarge 4 8 2" xfId="57494" xr:uid="{3473B9EE-89DE-47F6-86E6-3C249A4C7024}"/>
    <cellStyle name="60% - uthevingsfarge 4 8_EK rapporter alle flows" xfId="57495" xr:uid="{D33FF001-CA71-4E23-AF29-CF53E451E277}"/>
    <cellStyle name="60% - uthevingsfarge 4 80" xfId="57496" xr:uid="{A2691C53-EFEE-4736-A263-89EFABBA2C26}"/>
    <cellStyle name="60% - uthevingsfarge 4 80 2" xfId="57497" xr:uid="{159AED6B-AED1-47A4-B248-12E75CCF2E0E}"/>
    <cellStyle name="60% - uthevingsfarge 4 80_EK rapporter alle flows" xfId="57498" xr:uid="{583CA1A4-EEC5-4399-BD3F-7E6A92480B9C}"/>
    <cellStyle name="60% - uthevingsfarge 4 81" xfId="57499" xr:uid="{EC3718FF-13F8-4358-864B-BA106E7F60BE}"/>
    <cellStyle name="60% - uthevingsfarge 4 81 2" xfId="57500" xr:uid="{4102F5E2-1A12-4ECA-B6B4-D91C9D0832E5}"/>
    <cellStyle name="60% - uthevingsfarge 4 81_EK rapporter alle flows" xfId="57501" xr:uid="{F3CFFF9E-8607-4F63-9DE8-5E9F9B1B86D6}"/>
    <cellStyle name="60% - uthevingsfarge 4 82" xfId="57502" xr:uid="{C039AF7B-C36F-45E5-8DD3-7D6DC1C46D0C}"/>
    <cellStyle name="60% - uthevingsfarge 4 82 2" xfId="57503" xr:uid="{2875B407-56D9-44B6-ABA4-23B1A0801E95}"/>
    <cellStyle name="60% - uthevingsfarge 4 82_EK rapporter alle flows" xfId="57504" xr:uid="{6C75F4F3-77A2-4C75-A5FC-0F978DA108E7}"/>
    <cellStyle name="60% - uthevingsfarge 4 83" xfId="57505" xr:uid="{80F12F35-13B1-4AE9-8D43-64E371A753BA}"/>
    <cellStyle name="60% - uthevingsfarge 4 83 2" xfId="57506" xr:uid="{C51C7F1F-D7D4-4058-BE14-44AE365DC3DC}"/>
    <cellStyle name="60% - uthevingsfarge 4 83_EK rapporter alle flows" xfId="57507" xr:uid="{A56DA07F-6CB4-4D6B-A202-2BE57D54D824}"/>
    <cellStyle name="60% - uthevingsfarge 4 84" xfId="57508" xr:uid="{EA1EB93D-0E2C-4CCB-8EF9-5F1D29F2527D}"/>
    <cellStyle name="60% - uthevingsfarge 4 84 2" xfId="57509" xr:uid="{8EEF0B7C-A2EE-41A9-8F38-309E6E72CC05}"/>
    <cellStyle name="60% - uthevingsfarge 4 84_EK rapporter alle flows" xfId="57510" xr:uid="{FC7CD4EF-5AB7-4ACF-8A17-2878E1931A60}"/>
    <cellStyle name="60% - uthevingsfarge 4 85" xfId="57511" xr:uid="{2CB61C91-C5ED-45AE-8CAA-FDEFFFE6B05E}"/>
    <cellStyle name="60% - uthevingsfarge 4 85 2" xfId="57512" xr:uid="{A215932C-1F02-4749-937B-F7C2A51C8729}"/>
    <cellStyle name="60% - uthevingsfarge 4 85_EK rapporter alle flows" xfId="57513" xr:uid="{76330061-7671-4A0E-9B04-C1EA5BE40EC2}"/>
    <cellStyle name="60% - uthevingsfarge 4 86" xfId="57514" xr:uid="{E8D9592A-70BF-40ED-B3C5-2CC730BBA0D9}"/>
    <cellStyle name="60% - uthevingsfarge 4 86 2" xfId="57515" xr:uid="{61DF5035-6274-495B-B936-565549EDFB58}"/>
    <cellStyle name="60% - uthevingsfarge 4 86_EK rapporter alle flows" xfId="57516" xr:uid="{D61A26F1-6648-4279-9E20-E2ED034559C2}"/>
    <cellStyle name="60% - uthevingsfarge 4 87" xfId="57517" xr:uid="{9B92F278-59F8-4673-99E9-31F8CA0E229D}"/>
    <cellStyle name="60% - uthevingsfarge 4 87 2" xfId="57518" xr:uid="{E48FB364-A4BF-4812-88C9-72D460268DA4}"/>
    <cellStyle name="60% - uthevingsfarge 4 87_EK rapporter alle flows" xfId="57519" xr:uid="{FF3D571C-51D9-488A-9F4A-D95CB713D6D3}"/>
    <cellStyle name="60% - uthevingsfarge 4 88" xfId="57520" xr:uid="{CE1E6217-35A3-47AF-BF0F-272551865F41}"/>
    <cellStyle name="60% - uthevingsfarge 4 88 2" xfId="57521" xr:uid="{C104F607-8702-455B-9557-A059A7446DB3}"/>
    <cellStyle name="60% - uthevingsfarge 4 88_EK rapporter alle flows" xfId="57522" xr:uid="{16B3611F-471C-4445-BD38-ADDA89CD3B89}"/>
    <cellStyle name="60% - uthevingsfarge 4 89" xfId="57523" xr:uid="{43946DEF-43B8-48DE-84B1-B2F6D5E589B1}"/>
    <cellStyle name="60% - uthevingsfarge 4 89 2" xfId="57524" xr:uid="{827C39C2-0925-4084-9535-7E2AA7310C01}"/>
    <cellStyle name="60% - uthevingsfarge 4 89_EK rapporter alle flows" xfId="57525" xr:uid="{C2C62623-9369-4C94-9E59-3F27DB923470}"/>
    <cellStyle name="60% - uthevingsfarge 4 9" xfId="57526" xr:uid="{63AA8AC5-3E15-42D1-8EB3-A693F60627A0}"/>
    <cellStyle name="60% - uthevingsfarge 4 9 2" xfId="57527" xr:uid="{C7400A6E-58CB-4F08-9962-FD1AB25B1587}"/>
    <cellStyle name="60% - uthevingsfarge 4 9_EK rapporter alle flows" xfId="57528" xr:uid="{80AC0319-A9BA-405F-B49A-54FD634A1537}"/>
    <cellStyle name="60% - uthevingsfarge 4 90" xfId="57529" xr:uid="{FABE1619-F597-473D-9813-EFAAB11526E0}"/>
    <cellStyle name="60% - uthevingsfarge 4 90 2" xfId="57530" xr:uid="{58B3EE87-0E68-4415-A033-D571FC995ADE}"/>
    <cellStyle name="60% - uthevingsfarge 4 90_EK rapporter alle flows" xfId="57531" xr:uid="{94543383-61A4-4D2B-B2ED-E12836E2496F}"/>
    <cellStyle name="60% - uthevingsfarge 4 91" xfId="57532" xr:uid="{05C0EACF-15D8-4314-9A3A-C674175C8D19}"/>
    <cellStyle name="60% - uthevingsfarge 4 91 2" xfId="57533" xr:uid="{4A91106A-B06B-4249-AFCE-6E0403740693}"/>
    <cellStyle name="60% - uthevingsfarge 4 91_EK rapporter alle flows" xfId="57534" xr:uid="{D30321A7-7281-4707-84F4-B38AB38290B3}"/>
    <cellStyle name="60% - uthevingsfarge 4 92" xfId="57535" xr:uid="{0AC70553-51DF-4311-BEF3-AC49DA0A4EC0}"/>
    <cellStyle name="60% - uthevingsfarge 4 92 2" xfId="57536" xr:uid="{3D01C36C-6F24-4D02-92B5-1EF9CFA19EDB}"/>
    <cellStyle name="60% - uthevingsfarge 4 92_EK rapporter alle flows" xfId="57537" xr:uid="{C0CF7E6C-21A9-4ABF-B44D-C2CE4FF11454}"/>
    <cellStyle name="60% - uthevingsfarge 4 93" xfId="57538" xr:uid="{940C0563-3645-42E6-A547-2469E46C2E1D}"/>
    <cellStyle name="60% - uthevingsfarge 4 93 2" xfId="57539" xr:uid="{C2CB4B39-6759-4D74-8B12-A9F4AC49113C}"/>
    <cellStyle name="60% - uthevingsfarge 4 93_EK rapporter alle flows" xfId="57540" xr:uid="{3E0584CF-8267-4F9E-9523-BFC1E791067C}"/>
    <cellStyle name="60% - uthevingsfarge 4 94" xfId="57541" xr:uid="{C522D681-7979-46CC-A2DC-8945A2A34543}"/>
    <cellStyle name="60% - uthevingsfarge 4 94 2" xfId="57542" xr:uid="{2F1BADFC-B596-4F34-B74A-AE2CB84FC678}"/>
    <cellStyle name="60% - uthevingsfarge 4 94_EK rapporter alle flows" xfId="57543" xr:uid="{7C113976-5D14-4EB0-BFCE-97F293035C93}"/>
    <cellStyle name="60% - uthevingsfarge 4 95" xfId="57544" xr:uid="{37E724CD-CADD-4E56-9614-52CEDFDD136A}"/>
    <cellStyle name="60% - uthevingsfarge 4 95 2" xfId="57545" xr:uid="{2A9787C1-648C-4293-AAB0-6D02890F6CF3}"/>
    <cellStyle name="60% - uthevingsfarge 4 95_EK rapporter alle flows" xfId="57546" xr:uid="{91858753-8FD3-4A11-A474-46EFE8CF0C3E}"/>
    <cellStyle name="60% - uthevingsfarge 4 96" xfId="57547" xr:uid="{C1E54289-C0FA-41DB-BEDC-0431992FC96F}"/>
    <cellStyle name="60% - uthevingsfarge 4 96 2" xfId="57548" xr:uid="{4DB890C1-113D-4256-B93F-CB6028CC6F9C}"/>
    <cellStyle name="60% - uthevingsfarge 4 96_EK rapporter alle flows" xfId="57549" xr:uid="{C620D441-EE65-48F9-9D4E-53D07E028678}"/>
    <cellStyle name="60% - uthevingsfarge 4 97" xfId="57550" xr:uid="{471E3F72-59E7-4427-A583-A3C688FD69E2}"/>
    <cellStyle name="60% - uthevingsfarge 4 97 2" xfId="57551" xr:uid="{B35901D8-6F81-4555-9BF4-BD2DD7D51F1E}"/>
    <cellStyle name="60% - uthevingsfarge 4 97_EK rapporter alle flows" xfId="57552" xr:uid="{72D92185-6807-420F-BCDF-2CF02F88FF62}"/>
    <cellStyle name="60% - uthevingsfarge 4 98" xfId="57553" xr:uid="{274625B0-9381-4006-BA3E-7DAF56337425}"/>
    <cellStyle name="60% - uthevingsfarge 4 98 2" xfId="57554" xr:uid="{AEC0B19D-DF60-4EF8-BB11-C99277D8A3B6}"/>
    <cellStyle name="60% - uthevingsfarge 4 98_EK rapporter alle flows" xfId="57555" xr:uid="{67806022-5071-4D22-828A-2A3A08EBB96F}"/>
    <cellStyle name="60% - uthevingsfarge 4 99" xfId="57556" xr:uid="{6AD511AA-0F64-42E7-87C8-08EFE94FAD62}"/>
    <cellStyle name="60% - uthevingsfarge 4 99 2" xfId="57557" xr:uid="{162B583D-9EE7-4869-AF80-8D71B996F673}"/>
    <cellStyle name="60% - uthevingsfarge 4 99_EK rapporter alle flows" xfId="57558" xr:uid="{D116424D-BD8D-4138-9F60-73A87B2FD319}"/>
    <cellStyle name="60% - uthevingsfarge 4_7. Other MTM adjustments" xfId="6172" xr:uid="{0DC7AB2E-712E-4FFD-B38F-22F4B44355F3}"/>
    <cellStyle name="60% - uthevingsfarge 5" xfId="6173" xr:uid="{02822885-8D53-46E0-8948-11CBFA47A8AA}"/>
    <cellStyle name="60% - uthevingsfarge 5 10" xfId="57559" xr:uid="{F7EEC38E-B7BE-4A7B-AFD8-B1AE3EEF1518}"/>
    <cellStyle name="60% - uthevingsfarge 5 10 2" xfId="57560" xr:uid="{35705A0F-F496-48E3-A3C2-7E1AEB5EFA64}"/>
    <cellStyle name="60% - uthevingsfarge 5 10_EK rapporter alle flows" xfId="57561" xr:uid="{FA1F2745-DBC9-4C41-86E5-2F684AB31383}"/>
    <cellStyle name="60% - uthevingsfarge 5 100" xfId="57562" xr:uid="{128E7EF1-FDBF-491E-96D0-AB6ACDB76706}"/>
    <cellStyle name="60% - uthevingsfarge 5 100 2" xfId="57563" xr:uid="{680654FF-6218-48F5-A918-C10971C716E7}"/>
    <cellStyle name="60% - uthevingsfarge 5 100_EK rapporter alle flows" xfId="57564" xr:uid="{AB1C95F0-3C0B-4384-9F30-40BE9FA1440C}"/>
    <cellStyle name="60% - uthevingsfarge 5 101" xfId="57565" xr:uid="{CF3BC21F-E59A-4C97-85BA-8A72E33EC415}"/>
    <cellStyle name="60% - uthevingsfarge 5 101 2" xfId="57566" xr:uid="{98FAD07B-BE98-41B4-B37E-DF78FE83AA98}"/>
    <cellStyle name="60% - uthevingsfarge 5 101_EK rapporter alle flows" xfId="57567" xr:uid="{7F5CF8E8-69D4-4878-8409-653A21385A79}"/>
    <cellStyle name="60% - uthevingsfarge 5 102" xfId="57568" xr:uid="{2F4E743B-1A6C-43A0-BB91-7937C428B7A3}"/>
    <cellStyle name="60% - uthevingsfarge 5 102 2" xfId="57569" xr:uid="{E82BDDDC-5DCD-4EC4-8949-5E5F7E9832F1}"/>
    <cellStyle name="60% - uthevingsfarge 5 102_EK rapporter alle flows" xfId="57570" xr:uid="{FB981A07-F49B-4B87-A277-9CDEF78FAADD}"/>
    <cellStyle name="60% - uthevingsfarge 5 103" xfId="57571" xr:uid="{7B161F12-AC62-4790-A2B8-67AF69883597}"/>
    <cellStyle name="60% - uthevingsfarge 5 103 2" xfId="57572" xr:uid="{CD62CDAA-FDBB-4894-A471-73D67D447A5C}"/>
    <cellStyle name="60% - uthevingsfarge 5 103_EK rapporter alle flows" xfId="57573" xr:uid="{D8F30F76-2D15-4717-9442-0A2F9E00B547}"/>
    <cellStyle name="60% - uthevingsfarge 5 104" xfId="57574" xr:uid="{7C4F5EC9-9C45-4A8E-8FB6-2F7789F88E06}"/>
    <cellStyle name="60% - uthevingsfarge 5 104 2" xfId="57575" xr:uid="{3FD12D37-F4B7-45D4-A2DB-1DEC4417C652}"/>
    <cellStyle name="60% - uthevingsfarge 5 104_EK rapporter alle flows" xfId="57576" xr:uid="{D0FBE781-B0B0-4FBC-AB43-55931C176404}"/>
    <cellStyle name="60% - uthevingsfarge 5 105" xfId="57577" xr:uid="{64B3CD14-F938-483C-BD95-E57E86402657}"/>
    <cellStyle name="60% - uthevingsfarge 5 105 2" xfId="57578" xr:uid="{1D8C21F7-E783-4BA4-B5B2-46EC39621CE9}"/>
    <cellStyle name="60% - uthevingsfarge 5 105_EK rapporter alle flows" xfId="57579" xr:uid="{76CF65E4-BE7E-4DD6-A2FB-6002635B8364}"/>
    <cellStyle name="60% - uthevingsfarge 5 106" xfId="57580" xr:uid="{8522781D-A04D-44F6-9F75-58273F57E467}"/>
    <cellStyle name="60% - uthevingsfarge 5 106 2" xfId="57581" xr:uid="{7B6DCBB4-1C4F-4D29-951B-011EC6143AAB}"/>
    <cellStyle name="60% - uthevingsfarge 5 106_EK rapporter alle flows" xfId="57582" xr:uid="{42F60CCD-48FF-426C-B1C6-68462787365E}"/>
    <cellStyle name="60% - uthevingsfarge 5 107" xfId="57583" xr:uid="{362B9413-CE0A-4530-8E7C-546C24C35E7D}"/>
    <cellStyle name="60% - uthevingsfarge 5 107 2" xfId="57584" xr:uid="{D095DD4C-9B53-4BDB-839D-D6B34631C746}"/>
    <cellStyle name="60% - uthevingsfarge 5 107_EK rapporter alle flows" xfId="57585" xr:uid="{25E27538-2A96-44E1-B348-AE3BCE4E022D}"/>
    <cellStyle name="60% - uthevingsfarge 5 108" xfId="57586" xr:uid="{2CAF85DC-72D0-40D0-85F1-92DF931E8C89}"/>
    <cellStyle name="60% - uthevingsfarge 5 108 2" xfId="57587" xr:uid="{7CEDDAC9-7281-466C-B727-152CB532BACF}"/>
    <cellStyle name="60% - uthevingsfarge 5 108_EK rapporter alle flows" xfId="57588" xr:uid="{A384B8DB-2563-4E20-9C77-70DE11A21890}"/>
    <cellStyle name="60% - uthevingsfarge 5 109" xfId="57589" xr:uid="{651C4A1F-BF9C-47A5-BF40-743DFAFAD244}"/>
    <cellStyle name="60% - uthevingsfarge 5 109 2" xfId="57590" xr:uid="{0B838558-7ADC-4BBC-852F-9B93EDFA1895}"/>
    <cellStyle name="60% - uthevingsfarge 5 109_EK rapporter alle flows" xfId="57591" xr:uid="{7C8F4B8F-A889-4EDA-8A54-AF31E23F7F4E}"/>
    <cellStyle name="60% - uthevingsfarge 5 11" xfId="57592" xr:uid="{946E9901-403F-43EA-A72E-EFE5BCCB0367}"/>
    <cellStyle name="60% - uthevingsfarge 5 11 2" xfId="57593" xr:uid="{D3DE7830-404C-4D81-974A-92A634E236F0}"/>
    <cellStyle name="60% - uthevingsfarge 5 11_EK rapporter alle flows" xfId="57594" xr:uid="{73B5A4E3-1777-4ED5-B7B4-5FAB46C8EFC4}"/>
    <cellStyle name="60% - uthevingsfarge 5 110" xfId="57595" xr:uid="{FF19D8D8-07D4-4229-96AC-10684AC3E4A8}"/>
    <cellStyle name="60% - uthevingsfarge 5 110 2" xfId="57596" xr:uid="{B3DEF1EF-E8AE-48F2-B30D-ADEF693F2BA5}"/>
    <cellStyle name="60% - uthevingsfarge 5 110_EK rapporter alle flows" xfId="57597" xr:uid="{DAB98D13-C066-4B23-8EF7-1DC0A9D6FA1E}"/>
    <cellStyle name="60% - uthevingsfarge 5 111" xfId="57598" xr:uid="{0FFEF217-7D23-4A2C-89C2-E082F12BE1C0}"/>
    <cellStyle name="60% - uthevingsfarge 5 111 2" xfId="57599" xr:uid="{B2FB1AC7-CA7F-4A74-9FC9-681ADA2B9F4F}"/>
    <cellStyle name="60% - uthevingsfarge 5 111_EK rapporter alle flows" xfId="57600" xr:uid="{6160456E-CED0-48E7-896F-AE2111BC7E97}"/>
    <cellStyle name="60% - uthevingsfarge 5 112" xfId="57601" xr:uid="{2AF6DB08-3BF1-465F-8BF8-A117041F3A7A}"/>
    <cellStyle name="60% - uthevingsfarge 5 112 2" xfId="57602" xr:uid="{5CF4B3D2-4054-4F3D-AEC9-AFAD901B5140}"/>
    <cellStyle name="60% - uthevingsfarge 5 112_EK rapporter alle flows" xfId="57603" xr:uid="{BC957A46-803B-4CE5-BD58-9EDC5AA9B777}"/>
    <cellStyle name="60% - uthevingsfarge 5 113" xfId="57604" xr:uid="{AF504FA2-9C45-42B1-9F88-824765ED7019}"/>
    <cellStyle name="60% - uthevingsfarge 5 113 2" xfId="57605" xr:uid="{8C1750F2-AA07-4490-BD19-4F5B5814FF10}"/>
    <cellStyle name="60% - uthevingsfarge 5 113_EK rapporter alle flows" xfId="57606" xr:uid="{98AE754D-F00F-430E-862E-674C83CA92EB}"/>
    <cellStyle name="60% - uthevingsfarge 5 114" xfId="57607" xr:uid="{14F9763A-5623-4952-9796-F467807FA361}"/>
    <cellStyle name="60% - uthevingsfarge 5 114 2" xfId="57608" xr:uid="{9A33E643-AC23-4FCE-9D4C-807E91A611C3}"/>
    <cellStyle name="60% - uthevingsfarge 5 114_EK rapporter alle flows" xfId="57609" xr:uid="{04C468EC-B550-4C4B-ADB8-0DDF6208DC7C}"/>
    <cellStyle name="60% - uthevingsfarge 5 115" xfId="57610" xr:uid="{F03396EE-0719-4296-9EB5-78A7C54655AF}"/>
    <cellStyle name="60% - uthevingsfarge 5 115 2" xfId="57611" xr:uid="{66CDE014-EB75-4509-8EE3-9C318CB6C48B}"/>
    <cellStyle name="60% - uthevingsfarge 5 115_EK rapporter alle flows" xfId="57612" xr:uid="{44DDB39F-F4E2-452F-A351-9D872710D606}"/>
    <cellStyle name="60% - uthevingsfarge 5 116" xfId="57613" xr:uid="{475226CD-2842-4106-8AF7-2B7BA9434D40}"/>
    <cellStyle name="60% - uthevingsfarge 5 116 2" xfId="57614" xr:uid="{5B87E3C1-F301-4049-9B78-2DFC14148352}"/>
    <cellStyle name="60% - uthevingsfarge 5 116_EK rapporter alle flows" xfId="57615" xr:uid="{605BAEEF-9325-4AB6-9EAC-D31BB272040F}"/>
    <cellStyle name="60% - uthevingsfarge 5 117" xfId="57616" xr:uid="{B0945DF8-46E3-4DB1-9043-56F748E397C9}"/>
    <cellStyle name="60% - uthevingsfarge 5 117 2" xfId="57617" xr:uid="{1880394E-272A-4DF6-8C5D-C1FD50DE9554}"/>
    <cellStyle name="60% - uthevingsfarge 5 117_EK rapporter alle flows" xfId="57618" xr:uid="{CC82D319-1792-4681-88A4-06BAB503BBC6}"/>
    <cellStyle name="60% - uthevingsfarge 5 118" xfId="57619" xr:uid="{C7DB8C87-59A8-4517-B0CB-8222482FA082}"/>
    <cellStyle name="60% - uthevingsfarge 5 118 2" xfId="57620" xr:uid="{47A2710D-4E51-4161-8890-C7507A718C51}"/>
    <cellStyle name="60% - uthevingsfarge 5 118_EK rapporter alle flows" xfId="57621" xr:uid="{46DF97D3-373A-49D5-9A4B-18502BEB6C3D}"/>
    <cellStyle name="60% - uthevingsfarge 5 119" xfId="57622" xr:uid="{194AE6AD-0247-41EF-BFA8-96C5FDAB068B}"/>
    <cellStyle name="60% - uthevingsfarge 5 119 2" xfId="57623" xr:uid="{4F07E27B-CB3E-4F47-83D9-8354498BD3A2}"/>
    <cellStyle name="60% - uthevingsfarge 5 119_EK rapporter alle flows" xfId="57624" xr:uid="{65EE38FA-ACE7-43DD-9661-DE10828CB81A}"/>
    <cellStyle name="60% - uthevingsfarge 5 12" xfId="57625" xr:uid="{E993D43D-0179-437F-B67A-01BFDFB46D6D}"/>
    <cellStyle name="60% - uthevingsfarge 5 12 2" xfId="57626" xr:uid="{F86844EB-1247-441E-93BB-B70E85DB1FAE}"/>
    <cellStyle name="60% - uthevingsfarge 5 12_EK rapporter alle flows" xfId="57627" xr:uid="{812F857A-EAD0-4438-B26A-29E23C4690A7}"/>
    <cellStyle name="60% - uthevingsfarge 5 120" xfId="57628" xr:uid="{B007FF37-A7D0-4C61-B868-1773FBD5D434}"/>
    <cellStyle name="60% - uthevingsfarge 5 120 2" xfId="57629" xr:uid="{10E78F14-49BF-4C81-973A-267827D80EC2}"/>
    <cellStyle name="60% - uthevingsfarge 5 120_EK rapporter alle flows" xfId="57630" xr:uid="{9BB06CAA-C528-4368-A761-FFDEBF17012C}"/>
    <cellStyle name="60% - uthevingsfarge 5 121" xfId="57631" xr:uid="{ECB56672-FCE2-48E3-BA49-4A0170856DD2}"/>
    <cellStyle name="60% - uthevingsfarge 5 121 2" xfId="57632" xr:uid="{6C74CDE8-559A-4778-BF57-81FFEA968444}"/>
    <cellStyle name="60% - uthevingsfarge 5 121_EK rapporter alle flows" xfId="57633" xr:uid="{903E2E65-19DA-4372-B4B9-94F0D51014C6}"/>
    <cellStyle name="60% - uthevingsfarge 5 122" xfId="57634" xr:uid="{6875DEEC-E409-4B34-AAAE-5BC9CF2DD655}"/>
    <cellStyle name="60% - uthevingsfarge 5 122 2" xfId="57635" xr:uid="{2DE5C0B9-39DD-4A65-BB46-EB94CB6582F4}"/>
    <cellStyle name="60% - uthevingsfarge 5 122_EK rapporter alle flows" xfId="57636" xr:uid="{C738D5B8-6AAB-45E2-85F0-546A21DB6DA9}"/>
    <cellStyle name="60% - uthevingsfarge 5 123" xfId="57637" xr:uid="{2180C06C-E9B2-45C9-8D08-4FFBC0202F0B}"/>
    <cellStyle name="60% - uthevingsfarge 5 123 2" xfId="57638" xr:uid="{F9B86317-783E-4209-955A-C71135A17C47}"/>
    <cellStyle name="60% - uthevingsfarge 5 123_EK rapporter alle flows" xfId="57639" xr:uid="{31E24AD3-D2F7-4542-9ADD-2308576604D2}"/>
    <cellStyle name="60% - uthevingsfarge 5 124" xfId="57640" xr:uid="{8EDC524C-0C6B-4BE2-B50A-AC2FE9077B0A}"/>
    <cellStyle name="60% - uthevingsfarge 5 124 2" xfId="57641" xr:uid="{42A7BD61-D0C4-427D-8FC4-8AE0A7338AF0}"/>
    <cellStyle name="60% - uthevingsfarge 5 124_EK rapporter alle flows" xfId="57642" xr:uid="{39125024-114D-49B4-AB84-A687AC69E4E2}"/>
    <cellStyle name="60% - uthevingsfarge 5 125" xfId="57643" xr:uid="{3898F21F-8436-4F2E-A34B-751DD514C628}"/>
    <cellStyle name="60% - uthevingsfarge 5 125 2" xfId="57644" xr:uid="{2753CB58-DBB2-426E-ACBD-FBF126AB0749}"/>
    <cellStyle name="60% - uthevingsfarge 5 125_EK rapporter alle flows" xfId="57645" xr:uid="{9B77A1F0-52D1-426E-983E-494A3DB58A1B}"/>
    <cellStyle name="60% - uthevingsfarge 5 126" xfId="57646" xr:uid="{26E7BD24-D084-4355-9E69-ED087720A5C9}"/>
    <cellStyle name="60% - uthevingsfarge 5 126 2" xfId="57647" xr:uid="{6832A511-2306-4388-821F-457105823E63}"/>
    <cellStyle name="60% - uthevingsfarge 5 126_EK rapporter alle flows" xfId="57648" xr:uid="{7D444D78-2914-47FE-BA15-EF5AC8E21526}"/>
    <cellStyle name="60% - uthevingsfarge 5 127" xfId="57649" xr:uid="{7B100A41-4A3A-40D9-86E3-BFDA7E5A3483}"/>
    <cellStyle name="60% - uthevingsfarge 5 127 2" xfId="57650" xr:uid="{4BC094A9-0DAD-4097-BF51-30E8399D7CC6}"/>
    <cellStyle name="60% - uthevingsfarge 5 127_EK rapporter alle flows" xfId="57651" xr:uid="{9B7B9ED7-63EB-4EF8-A67C-C1C9B0A5B126}"/>
    <cellStyle name="60% - uthevingsfarge 5 128" xfId="57652" xr:uid="{1873C972-3203-4CDD-8AA0-93379EDB12BE}"/>
    <cellStyle name="60% - uthevingsfarge 5 128 2" xfId="57653" xr:uid="{2EDCBB1E-32A6-44B3-96F5-BB13CFC8CB04}"/>
    <cellStyle name="60% - uthevingsfarge 5 128_EK rapporter alle flows" xfId="57654" xr:uid="{A886B80C-B450-424A-8CA6-9C12C7E23A85}"/>
    <cellStyle name="60% - uthevingsfarge 5 129" xfId="57655" xr:uid="{D1FD39AA-2366-48F5-A974-83D78DA2A976}"/>
    <cellStyle name="60% - uthevingsfarge 5 129 2" xfId="57656" xr:uid="{6D6CEF24-78BD-4B0E-B5F0-DD846EC3AB62}"/>
    <cellStyle name="60% - uthevingsfarge 5 129_EK rapporter alle flows" xfId="57657" xr:uid="{0D7E90F1-0C59-4ECC-8DBE-48894660166B}"/>
    <cellStyle name="60% - uthevingsfarge 5 13" xfId="57658" xr:uid="{C8A86EEB-176C-4108-A3B3-AF98D1E752A9}"/>
    <cellStyle name="60% - uthevingsfarge 5 13 2" xfId="57659" xr:uid="{0F81F81F-14F2-4F4C-A1EE-494D3DBEE7B8}"/>
    <cellStyle name="60% - uthevingsfarge 5 13_EK rapporter alle flows" xfId="57660" xr:uid="{6E6B23C7-9E32-4FF8-8507-14A989329DDD}"/>
    <cellStyle name="60% - uthevingsfarge 5 130" xfId="57661" xr:uid="{ABB22955-B61B-43CB-B2A7-7BFA6668CBE1}"/>
    <cellStyle name="60% - uthevingsfarge 5 130 2" xfId="57662" xr:uid="{61C28C7E-9200-468C-8851-492CA7C5D958}"/>
    <cellStyle name="60% - uthevingsfarge 5 130_EK rapporter alle flows" xfId="57663" xr:uid="{7A5F7D35-6F0C-4563-9B76-501BF04B2ED6}"/>
    <cellStyle name="60% - uthevingsfarge 5 131" xfId="57664" xr:uid="{9DBBECED-C582-4B3B-94C5-09A1148DDD84}"/>
    <cellStyle name="60% - uthevingsfarge 5 131 2" xfId="57665" xr:uid="{3E543FAD-A63A-402B-86A1-13A07249100F}"/>
    <cellStyle name="60% - uthevingsfarge 5 131_EK rapporter alle flows" xfId="57666" xr:uid="{F61824DD-1470-4123-B9D1-6E6E7A2D8CB4}"/>
    <cellStyle name="60% - uthevingsfarge 5 132" xfId="57667" xr:uid="{A19240D0-DADD-4319-AFC4-07010CFBB7D0}"/>
    <cellStyle name="60% - uthevingsfarge 5 132 2" xfId="57668" xr:uid="{F4959C09-8FE1-4DEB-B9A2-E1DA5EB5B3A3}"/>
    <cellStyle name="60% - uthevingsfarge 5 132_EK rapporter alle flows" xfId="57669" xr:uid="{7DFD4C56-0A3F-4456-90A9-C13DD0D8DD3A}"/>
    <cellStyle name="60% - uthevingsfarge 5 133" xfId="57670" xr:uid="{F3597ABC-0DDC-4805-8C6F-FCA77AC6F428}"/>
    <cellStyle name="60% - uthevingsfarge 5 133 2" xfId="57671" xr:uid="{92F10AD3-BCFB-4153-8FCD-1E1A843A3A50}"/>
    <cellStyle name="60% - uthevingsfarge 5 133_EK rapporter alle flows" xfId="57672" xr:uid="{2E2999A6-86EE-4952-869B-9460FB3A59A4}"/>
    <cellStyle name="60% - uthevingsfarge 5 134" xfId="57673" xr:uid="{8D78EF8C-3AA9-4699-B189-9B2D3EF72C39}"/>
    <cellStyle name="60% - uthevingsfarge 5 134 2" xfId="57674" xr:uid="{E119F80F-B94B-4FB0-BC58-B70DE39EAB7D}"/>
    <cellStyle name="60% - uthevingsfarge 5 134_EK rapporter alle flows" xfId="57675" xr:uid="{D7D1D8E8-9A63-465B-9E20-E928B02CD48B}"/>
    <cellStyle name="60% - uthevingsfarge 5 135" xfId="57676" xr:uid="{F2FF40B7-71CB-4834-BDB8-94AA944872CB}"/>
    <cellStyle name="60% - uthevingsfarge 5 135 2" xfId="57677" xr:uid="{6CCBAFDE-C00B-4143-BD6D-77DDDE57D268}"/>
    <cellStyle name="60% - uthevingsfarge 5 135_EK rapporter alle flows" xfId="57678" xr:uid="{AC0AE2C2-5BF6-4767-9FAB-00490BB99389}"/>
    <cellStyle name="60% - uthevingsfarge 5 136" xfId="57679" xr:uid="{99B5F52A-19A3-4B6B-84C9-4C6ED6B9F6AE}"/>
    <cellStyle name="60% - uthevingsfarge 5 136 2" xfId="57680" xr:uid="{EB123A6D-A234-4781-A38A-73CBBC4D57A6}"/>
    <cellStyle name="60% - uthevingsfarge 5 136_EK rapporter alle flows" xfId="57681" xr:uid="{5C959B83-2EA7-4D8A-B07D-61DEFF8A117A}"/>
    <cellStyle name="60% - uthevingsfarge 5 137" xfId="57682" xr:uid="{8046D695-DAE6-436B-A7B6-86D3392503F2}"/>
    <cellStyle name="60% - uthevingsfarge 5 137 2" xfId="57683" xr:uid="{0D8F3355-82CA-4863-8493-AE7D4964FCDC}"/>
    <cellStyle name="60% - uthevingsfarge 5 137_EK rapporter alle flows" xfId="57684" xr:uid="{F5604309-3638-4DCE-93AD-41034640A8E1}"/>
    <cellStyle name="60% - uthevingsfarge 5 138" xfId="57685" xr:uid="{41F1788E-9A2B-46B6-A7E5-D102F63F9F12}"/>
    <cellStyle name="60% - uthevingsfarge 5 138 2" xfId="57686" xr:uid="{CDCF3819-5291-4315-A907-F0C5E36AB933}"/>
    <cellStyle name="60% - uthevingsfarge 5 138_EK rapporter alle flows" xfId="57687" xr:uid="{740039A9-7F60-4A47-9070-805565558E22}"/>
    <cellStyle name="60% - uthevingsfarge 5 139" xfId="57688" xr:uid="{2C371270-CD99-4CD5-BF61-9670C99FE167}"/>
    <cellStyle name="60% - uthevingsfarge 5 139 2" xfId="57689" xr:uid="{F0F932DC-A707-407D-9E7E-EEECD7998EC8}"/>
    <cellStyle name="60% - uthevingsfarge 5 139_EK rapporter alle flows" xfId="57690" xr:uid="{9E234CEA-400C-4381-8C9D-54A135A5EEA0}"/>
    <cellStyle name="60% - uthevingsfarge 5 14" xfId="57691" xr:uid="{A16F44CF-3C30-439D-8A3A-C17A08C9A711}"/>
    <cellStyle name="60% - uthevingsfarge 5 14 2" xfId="57692" xr:uid="{39F6A5E0-F7D3-4FCB-914C-790FA5A605F2}"/>
    <cellStyle name="60% - uthevingsfarge 5 14_EK rapporter alle flows" xfId="57693" xr:uid="{FE3CBC30-44F9-4AC3-B354-77B89936B853}"/>
    <cellStyle name="60% - uthevingsfarge 5 140" xfId="57694" xr:uid="{47688E90-7A39-417C-AD01-29325B8147F0}"/>
    <cellStyle name="60% - uthevingsfarge 5 140 2" xfId="57695" xr:uid="{A6D0C201-3BB9-4550-8185-DDFB79C94DAE}"/>
    <cellStyle name="60% - uthevingsfarge 5 140_EK rapporter alle flows" xfId="57696" xr:uid="{22D8E6F2-AA7F-4DB2-89A9-8817AEECF9FF}"/>
    <cellStyle name="60% - uthevingsfarge 5 141" xfId="57697" xr:uid="{CEE58103-CB12-4DB9-BBDE-C5A7C83A0C2D}"/>
    <cellStyle name="60% - uthevingsfarge 5 141 2" xfId="57698" xr:uid="{555C02DB-9D25-474E-ADE3-8CE21FFFF2B3}"/>
    <cellStyle name="60% - uthevingsfarge 5 141_EK rapporter alle flows" xfId="57699" xr:uid="{AA371538-857B-46CE-84E5-DF5C9859B50C}"/>
    <cellStyle name="60% - uthevingsfarge 5 142" xfId="57700" xr:uid="{E3FBA179-3948-407C-B41C-E3CB09839251}"/>
    <cellStyle name="60% - uthevingsfarge 5 142 2" xfId="57701" xr:uid="{4E29A1A5-C8E0-4B56-8152-00221529DBC8}"/>
    <cellStyle name="60% - uthevingsfarge 5 142_EK rapporter alle flows" xfId="57702" xr:uid="{BE21C8BF-4066-4DF7-980F-A36C49FA3E01}"/>
    <cellStyle name="60% - uthevingsfarge 5 143" xfId="57703" xr:uid="{2E6DA54D-B023-4C44-B709-5E20B02C7A30}"/>
    <cellStyle name="60% - uthevingsfarge 5 143 2" xfId="57704" xr:uid="{F2603BD8-AEF0-4E2B-9C73-56C59953C958}"/>
    <cellStyle name="60% - uthevingsfarge 5 143_EK rapporter alle flows" xfId="57705" xr:uid="{E4BB8C0E-5DED-48C4-B116-502158475730}"/>
    <cellStyle name="60% - uthevingsfarge 5 144" xfId="57706" xr:uid="{253746B5-4614-4EFB-AC52-9B7DE375B92E}"/>
    <cellStyle name="60% - uthevingsfarge 5 144 2" xfId="57707" xr:uid="{60EF3068-E846-4DC9-B45F-E6E06F81CCF6}"/>
    <cellStyle name="60% - uthevingsfarge 5 144_EK rapporter alle flows" xfId="57708" xr:uid="{35D8B909-4E9E-4A00-93DA-DDAF5BB75A10}"/>
    <cellStyle name="60% - uthevingsfarge 5 145" xfId="57709" xr:uid="{988B264B-B89D-4BDE-8C84-C47ECF840DDF}"/>
    <cellStyle name="60% - uthevingsfarge 5 145 2" xfId="57710" xr:uid="{CC71FF18-C9EC-4CAA-89EE-E15CA87EC14A}"/>
    <cellStyle name="60% - uthevingsfarge 5 145_EK rapporter alle flows" xfId="57711" xr:uid="{FCEAC5CA-E91A-417F-8608-A31144130F35}"/>
    <cellStyle name="60% - uthevingsfarge 5 146" xfId="57712" xr:uid="{FAFA58CE-50FF-4515-9CB5-F8AC94C2EA6F}"/>
    <cellStyle name="60% - uthevingsfarge 5 146 2" xfId="57713" xr:uid="{C0995287-5D5A-4296-88F6-37AA90342BBF}"/>
    <cellStyle name="60% - uthevingsfarge 5 146_EK rapporter alle flows" xfId="57714" xr:uid="{EEC5A9DF-1956-4A5B-95B0-6D0D736391BB}"/>
    <cellStyle name="60% - uthevingsfarge 5 147" xfId="57715" xr:uid="{64FF74D4-1C96-46BE-9699-512A03AAC48C}"/>
    <cellStyle name="60% - uthevingsfarge 5 147 2" xfId="57716" xr:uid="{DBA20C31-5E63-43BE-97FF-1C48EC19E231}"/>
    <cellStyle name="60% - uthevingsfarge 5 147_EK rapporter alle flows" xfId="57717" xr:uid="{C1F506A3-D65E-46B4-9824-9A3D0795249B}"/>
    <cellStyle name="60% - uthevingsfarge 5 148" xfId="57718" xr:uid="{551F1FD3-9197-4766-B387-C00953E70392}"/>
    <cellStyle name="60% - uthevingsfarge 5 148 2" xfId="57719" xr:uid="{2769325B-6F1B-4831-9CF3-003759D6985B}"/>
    <cellStyle name="60% - uthevingsfarge 5 148_EK rapporter alle flows" xfId="57720" xr:uid="{7D0D5B77-83E8-4CE9-9622-62BFF015980B}"/>
    <cellStyle name="60% - uthevingsfarge 5 149" xfId="57721" xr:uid="{2C221FBC-5B45-40B9-81C0-1A9A5692D05B}"/>
    <cellStyle name="60% - uthevingsfarge 5 149 2" xfId="57722" xr:uid="{7C78F4D4-AD6B-4949-826A-E3C85860B88A}"/>
    <cellStyle name="60% - uthevingsfarge 5 149_EK rapporter alle flows" xfId="57723" xr:uid="{A9785C9A-C228-4EC1-8ED7-45E9561E444E}"/>
    <cellStyle name="60% - uthevingsfarge 5 15" xfId="57724" xr:uid="{D2F0F76B-20F7-4695-B3EF-A2E5137A2365}"/>
    <cellStyle name="60% - uthevingsfarge 5 15 2" xfId="57725" xr:uid="{ED35202B-50A2-4406-BF3C-748E1D25B5D7}"/>
    <cellStyle name="60% - uthevingsfarge 5 15_EK rapporter alle flows" xfId="57726" xr:uid="{B9559DEA-591D-4F36-8EEA-DC87936C47B2}"/>
    <cellStyle name="60% - uthevingsfarge 5 150" xfId="57727" xr:uid="{25288784-49EF-4147-B92C-D7DE22BBC7AC}"/>
    <cellStyle name="60% - uthevingsfarge 5 150 2" xfId="57728" xr:uid="{8536261F-B09C-4813-BB82-F3F01BFB3736}"/>
    <cellStyle name="60% - uthevingsfarge 5 150_EK rapporter alle flows" xfId="57729" xr:uid="{B1190E06-905A-48FF-BCA1-D6A77F0135FA}"/>
    <cellStyle name="60% - uthevingsfarge 5 151" xfId="57730" xr:uid="{16EA62A3-83DA-427B-A1E1-F1C884CA33C3}"/>
    <cellStyle name="60% - uthevingsfarge 5 151 2" xfId="57731" xr:uid="{168E2D4E-3F1D-490D-831A-0C776B14A905}"/>
    <cellStyle name="60% - uthevingsfarge 5 151_EK rapporter alle flows" xfId="57732" xr:uid="{BA28B859-9BEC-4F98-90AC-8E33A5339F9D}"/>
    <cellStyle name="60% - uthevingsfarge 5 152" xfId="57733" xr:uid="{22A0FB54-5A61-40A6-BC58-61CD5E1A72E2}"/>
    <cellStyle name="60% - uthevingsfarge 5 152 2" xfId="57734" xr:uid="{0BCC03FD-2E7E-4B40-8821-F13D39B725B1}"/>
    <cellStyle name="60% - uthevingsfarge 5 152_EK rapporter alle flows" xfId="57735" xr:uid="{C4DFAF35-F26A-4497-81A2-8182475396FA}"/>
    <cellStyle name="60% - uthevingsfarge 5 153" xfId="57736" xr:uid="{40A14158-1753-4883-A7EC-22A00752CAD1}"/>
    <cellStyle name="60% - uthevingsfarge 5 153 2" xfId="57737" xr:uid="{61F7709E-9517-4CF2-A733-1E814356871F}"/>
    <cellStyle name="60% - uthevingsfarge 5 153_EK rapporter alle flows" xfId="57738" xr:uid="{43466E62-3CE2-40BF-A954-A37C44055458}"/>
    <cellStyle name="60% - uthevingsfarge 5 154" xfId="57739" xr:uid="{2AE21372-2982-4B94-8BD6-D2B6EBD4AAEB}"/>
    <cellStyle name="60% - uthevingsfarge 5 154 2" xfId="57740" xr:uid="{42C6A0F5-3008-4BCF-A14F-07646F8B76B4}"/>
    <cellStyle name="60% - uthevingsfarge 5 154_EK rapporter alle flows" xfId="57741" xr:uid="{E7BBD5E9-A6FE-48C1-A02D-0C382B93A2C5}"/>
    <cellStyle name="60% - uthevingsfarge 5 155" xfId="57742" xr:uid="{DD3ADF99-DD62-48B1-B25E-8F775E891E21}"/>
    <cellStyle name="60% - uthevingsfarge 5 155 2" xfId="57743" xr:uid="{986298C3-2C80-4DFB-9736-CBCF5EDF70B7}"/>
    <cellStyle name="60% - uthevingsfarge 5 155_EK rapporter alle flows" xfId="57744" xr:uid="{2D233322-ACB4-4086-995D-3852583576C0}"/>
    <cellStyle name="60% - uthevingsfarge 5 156" xfId="57745" xr:uid="{E2D7D577-678A-46B1-83A1-7E9B71737196}"/>
    <cellStyle name="60% - uthevingsfarge 5 156 2" xfId="57746" xr:uid="{E2FA8231-05F0-4B0E-AA66-6CC977644AA1}"/>
    <cellStyle name="60% - uthevingsfarge 5 156_EK rapporter alle flows" xfId="57747" xr:uid="{25ED462E-C98F-4931-BEC1-A3B7E0DBB12D}"/>
    <cellStyle name="60% - uthevingsfarge 5 157" xfId="57748" xr:uid="{DBB981D6-F7C7-48C6-A6D7-1FFAF4C3E38F}"/>
    <cellStyle name="60% - uthevingsfarge 5 157 2" xfId="57749" xr:uid="{832D5B59-5DC0-473C-927B-5486C1A33C93}"/>
    <cellStyle name="60% - uthevingsfarge 5 157_EK rapporter alle flows" xfId="57750" xr:uid="{E8AEF9DA-A995-4AAA-B6BC-EEB652031D8B}"/>
    <cellStyle name="60% - uthevingsfarge 5 158" xfId="57751" xr:uid="{D027A81F-627B-434F-A9EE-E5DFCCF71D11}"/>
    <cellStyle name="60% - uthevingsfarge 5 158 2" xfId="57752" xr:uid="{B1AA1BBF-C8CB-4D14-8125-B56C879738B6}"/>
    <cellStyle name="60% - uthevingsfarge 5 158_EK rapporter alle flows" xfId="57753" xr:uid="{B1BD25D4-9933-4F28-9C7C-20177249767C}"/>
    <cellStyle name="60% - uthevingsfarge 5 159" xfId="57754" xr:uid="{3A567A19-A067-4CAA-95CA-91CE40C2D8F6}"/>
    <cellStyle name="60% - uthevingsfarge 5 159 2" xfId="57755" xr:uid="{9B706A7A-A560-44B9-9E98-C414D16CB088}"/>
    <cellStyle name="60% - uthevingsfarge 5 159_EK rapporter alle flows" xfId="57756" xr:uid="{72823E13-2D84-474D-9874-A43D506BFAE4}"/>
    <cellStyle name="60% - uthevingsfarge 5 16" xfId="57757" xr:uid="{166C1757-68A9-4E2A-8795-5FC5B95155F3}"/>
    <cellStyle name="60% - uthevingsfarge 5 16 2" xfId="57758" xr:uid="{53B716CB-0743-4DEE-9A06-3CA5D9DC86BB}"/>
    <cellStyle name="60% - uthevingsfarge 5 16_EK rapporter alle flows" xfId="57759" xr:uid="{6530AADD-F04E-4537-BF74-CA905C2B954C}"/>
    <cellStyle name="60% - uthevingsfarge 5 160" xfId="57760" xr:uid="{0EA6FB85-B499-4BD7-BA99-4D4A5900EFA0}"/>
    <cellStyle name="60% - uthevingsfarge 5 160 2" xfId="57761" xr:uid="{68EE3E61-90FB-47BB-B080-F6C18DC6A9D7}"/>
    <cellStyle name="60% - uthevingsfarge 5 160_EK rapporter alle flows" xfId="57762" xr:uid="{EB95E421-1518-4870-86CC-A0FDF1BE8E82}"/>
    <cellStyle name="60% - uthevingsfarge 5 161" xfId="57763" xr:uid="{3860C707-821A-4BB8-B8CA-68191836AF26}"/>
    <cellStyle name="60% - uthevingsfarge 5 161 2" xfId="57764" xr:uid="{60326727-0989-44EB-8E4B-4C068E8E2F0F}"/>
    <cellStyle name="60% - uthevingsfarge 5 161_EK rapporter alle flows" xfId="57765" xr:uid="{E42D902E-AE35-4685-AF5B-BA43E7FD75D1}"/>
    <cellStyle name="60% - uthevingsfarge 5 162" xfId="57766" xr:uid="{77EBA4AA-DB95-41DE-94D9-DF85DFE54900}"/>
    <cellStyle name="60% - uthevingsfarge 5 162 2" xfId="57767" xr:uid="{9004EF5A-2BF6-4FF5-BA4B-0F82C19AF1AC}"/>
    <cellStyle name="60% - uthevingsfarge 5 162_EK rapporter alle flows" xfId="57768" xr:uid="{6546A60D-D134-44EF-B5FE-371E710A3030}"/>
    <cellStyle name="60% - uthevingsfarge 5 163" xfId="57769" xr:uid="{00EB4E0A-8660-45BD-B6EA-CC16763B37F4}"/>
    <cellStyle name="60% - uthevingsfarge 5 163 2" xfId="57770" xr:uid="{DF4DCE5D-4D43-4599-852F-1A3798971021}"/>
    <cellStyle name="60% - uthevingsfarge 5 163_EK rapporter alle flows" xfId="57771" xr:uid="{6FF31956-7D6E-4D87-A612-CAEC4926D1D5}"/>
    <cellStyle name="60% - uthevingsfarge 5 164" xfId="57772" xr:uid="{2A84D21A-84E7-498F-986F-A9316BF7EF13}"/>
    <cellStyle name="60% - uthevingsfarge 5 164 2" xfId="57773" xr:uid="{D8E9B7DB-6907-42A1-A70A-849646B6A068}"/>
    <cellStyle name="60% - uthevingsfarge 5 164_EK rapporter alle flows" xfId="57774" xr:uid="{02566CC2-F4FA-4E7F-AD33-154AC06F7FAA}"/>
    <cellStyle name="60% - uthevingsfarge 5 165" xfId="57775" xr:uid="{F13B3E74-5593-4B5E-8845-9E4A413C67F9}"/>
    <cellStyle name="60% - uthevingsfarge 5 165 2" xfId="57776" xr:uid="{42622D9F-682B-4A57-A0C7-D849097102F1}"/>
    <cellStyle name="60% - uthevingsfarge 5 165_EK rapporter alle flows" xfId="57777" xr:uid="{FD6044AD-EDF2-4412-BC5B-3EE75C8C54C1}"/>
    <cellStyle name="60% - uthevingsfarge 5 166" xfId="57778" xr:uid="{A6F00EF6-E267-4B4F-8307-9FEBE2D1EA26}"/>
    <cellStyle name="60% - uthevingsfarge 5 166 2" xfId="57779" xr:uid="{9B276E73-CD92-4947-911C-72803777364E}"/>
    <cellStyle name="60% - uthevingsfarge 5 166_EK rapporter alle flows" xfId="57780" xr:uid="{FADF7170-CCA1-4334-8622-64E6992AC963}"/>
    <cellStyle name="60% - uthevingsfarge 5 167" xfId="57781" xr:uid="{A362D71D-4AD9-4F82-8D4D-4D225F31CF2F}"/>
    <cellStyle name="60% - uthevingsfarge 5 167 2" xfId="57782" xr:uid="{FAE12A73-BFB2-4C8D-9F0D-26DA4D238AE7}"/>
    <cellStyle name="60% - uthevingsfarge 5 167_EK rapporter alle flows" xfId="57783" xr:uid="{930FD1B0-E23D-4BDD-BF7B-3042EE3E5EF8}"/>
    <cellStyle name="60% - uthevingsfarge 5 168" xfId="57784" xr:uid="{5833D989-3A35-467E-A82A-19B7D20E995A}"/>
    <cellStyle name="60% - uthevingsfarge 5 168 2" xfId="57785" xr:uid="{1D76EB85-4590-4656-853F-C8D17EFC9191}"/>
    <cellStyle name="60% - uthevingsfarge 5 168_EK rapporter alle flows" xfId="57786" xr:uid="{B7D44729-102E-458B-924E-8B06D0E64AFA}"/>
    <cellStyle name="60% - uthevingsfarge 5 169" xfId="57787" xr:uid="{6DB21760-FBF1-426E-ADC9-7BD2F9F934F9}"/>
    <cellStyle name="60% - uthevingsfarge 5 169 2" xfId="57788" xr:uid="{50F3EC48-A337-4017-9235-DA938A76F588}"/>
    <cellStyle name="60% - uthevingsfarge 5 169_EK rapporter alle flows" xfId="57789" xr:uid="{2A3E07F7-E3C3-4867-A9A5-C483F2F1F791}"/>
    <cellStyle name="60% - uthevingsfarge 5 17" xfId="57790" xr:uid="{02E16A30-AC22-44ED-BDBE-C0A714D93596}"/>
    <cellStyle name="60% - uthevingsfarge 5 17 2" xfId="57791" xr:uid="{83B04DDB-C70F-4361-8436-4EFFCB9AB344}"/>
    <cellStyle name="60% - uthevingsfarge 5 17_EK rapporter alle flows" xfId="57792" xr:uid="{D275B0EC-25F5-47B6-97D2-FD9FEA12E653}"/>
    <cellStyle name="60% - uthevingsfarge 5 170" xfId="57793" xr:uid="{9A6B9E8E-5E3F-4DF8-AB28-890C2BBD7A3E}"/>
    <cellStyle name="60% - uthevingsfarge 5 170 2" xfId="57794" xr:uid="{5B1CF51D-549B-434B-AE41-B28CC0CB99CF}"/>
    <cellStyle name="60% - uthevingsfarge 5 170_EK rapporter alle flows" xfId="57795" xr:uid="{CC79DACF-2B67-4CCD-B822-8C6C2D12D841}"/>
    <cellStyle name="60% - uthevingsfarge 5 171" xfId="57796" xr:uid="{1B554C73-D07C-476B-A541-68DBC2AE516E}"/>
    <cellStyle name="60% - uthevingsfarge 5 171 2" xfId="57797" xr:uid="{D5FE8C0E-3333-4ED7-B463-CD7135F627DF}"/>
    <cellStyle name="60% - uthevingsfarge 5 171_EK rapporter alle flows" xfId="57798" xr:uid="{74520504-B2D8-4AF2-82F8-15F9E9741E29}"/>
    <cellStyle name="60% - uthevingsfarge 5 172" xfId="57799" xr:uid="{8657A1A3-C864-447B-B12A-826ED06BC4B7}"/>
    <cellStyle name="60% - uthevingsfarge 5 172 2" xfId="57800" xr:uid="{B2E33BB5-954B-4235-85CA-F10A1BB7231F}"/>
    <cellStyle name="60% - uthevingsfarge 5 172_EK rapporter alle flows" xfId="57801" xr:uid="{7A5FB85B-A8E2-49AC-8CB3-2CFED047C1D4}"/>
    <cellStyle name="60% - uthevingsfarge 5 173" xfId="57802" xr:uid="{0391226E-0AD4-4C4D-AC72-1B8F4B729511}"/>
    <cellStyle name="60% - uthevingsfarge 5 173 2" xfId="57803" xr:uid="{81A339DD-E9D8-44B9-BD63-5D29A7956E3E}"/>
    <cellStyle name="60% - uthevingsfarge 5 173_EK rapporter alle flows" xfId="57804" xr:uid="{59B58B62-FB3A-491F-BF8D-215B58AD35BC}"/>
    <cellStyle name="60% - uthevingsfarge 5 174" xfId="57805" xr:uid="{75151B0D-E762-47C9-A6D5-EAB206A85EBD}"/>
    <cellStyle name="60% - uthevingsfarge 5 174 2" xfId="57806" xr:uid="{2DA00654-0EBD-472C-AB79-77FACD44DFE7}"/>
    <cellStyle name="60% - uthevingsfarge 5 174_EK rapporter alle flows" xfId="57807" xr:uid="{109BB8AB-9F28-4959-B6A5-066D1B7A55FF}"/>
    <cellStyle name="60% - uthevingsfarge 5 175" xfId="57808" xr:uid="{09C9E161-EC28-493D-B52A-654BCF4935FA}"/>
    <cellStyle name="60% - uthevingsfarge 5 175 2" xfId="57809" xr:uid="{562F1AE8-C2D0-4935-A78A-DBD8529388B7}"/>
    <cellStyle name="60% - uthevingsfarge 5 175_EK rapporter alle flows" xfId="57810" xr:uid="{C867C64A-A2AE-47FE-9E85-667036BD8D52}"/>
    <cellStyle name="60% - uthevingsfarge 5 176" xfId="57811" xr:uid="{4638DEFD-6A2A-427A-86B9-D382454ACF33}"/>
    <cellStyle name="60% - uthevingsfarge 5 176 2" xfId="57812" xr:uid="{2C337472-54E6-4E03-9696-A8DE91916F4F}"/>
    <cellStyle name="60% - uthevingsfarge 5 176_EK rapporter alle flows" xfId="57813" xr:uid="{F31CB148-4E1B-4F82-93AC-15C36C6913A8}"/>
    <cellStyle name="60% - uthevingsfarge 5 177" xfId="57814" xr:uid="{0684D47F-2202-4B41-A3DE-097763799ED6}"/>
    <cellStyle name="60% - uthevingsfarge 5 177 2" xfId="57815" xr:uid="{0628CE54-C578-40D8-969F-1C3476E2C224}"/>
    <cellStyle name="60% - uthevingsfarge 5 177_EK rapporter alle flows" xfId="57816" xr:uid="{0ECA7C95-949C-4C50-B3D9-DB2267DCCC38}"/>
    <cellStyle name="60% - uthevingsfarge 5 178" xfId="57817" xr:uid="{203A580D-10CF-4FF5-996E-5F4595E14318}"/>
    <cellStyle name="60% - uthevingsfarge 5 178 2" xfId="57818" xr:uid="{B88919A3-F012-4868-A03E-D8C3AAA33042}"/>
    <cellStyle name="60% - uthevingsfarge 5 178_EK rapporter alle flows" xfId="57819" xr:uid="{A7A5592D-6CF3-476E-A910-5C2B722A992E}"/>
    <cellStyle name="60% - uthevingsfarge 5 179" xfId="57820" xr:uid="{746954FD-969C-4A03-AC3F-B6D5BE3CDCE1}"/>
    <cellStyle name="60% - uthevingsfarge 5 179 2" xfId="57821" xr:uid="{E5391120-1163-4EAE-934F-08F2DB7C9A90}"/>
    <cellStyle name="60% - uthevingsfarge 5 179_EK rapporter alle flows" xfId="57822" xr:uid="{8AB304A1-3EEA-4661-B337-E993F3A59142}"/>
    <cellStyle name="60% - uthevingsfarge 5 18" xfId="57823" xr:uid="{11F31B43-6EF3-469D-87EF-C38B44E2227E}"/>
    <cellStyle name="60% - uthevingsfarge 5 18 2" xfId="57824" xr:uid="{E2D993E3-1252-4C2D-9524-D3E76C17F875}"/>
    <cellStyle name="60% - uthevingsfarge 5 18_EK rapporter alle flows" xfId="57825" xr:uid="{573000CA-460F-4C4D-AA04-56413C51826E}"/>
    <cellStyle name="60% - uthevingsfarge 5 180" xfId="57826" xr:uid="{ECBA36CC-40AF-42DF-A053-1F48F78C5F25}"/>
    <cellStyle name="60% - uthevingsfarge 5 180 2" xfId="57827" xr:uid="{F5325DF5-9AAA-43B7-B61F-FF81732E0967}"/>
    <cellStyle name="60% - uthevingsfarge 5 180_EK rapporter alle flows" xfId="57828" xr:uid="{99D922FE-A9BD-43FF-A8F7-B1E14516B28C}"/>
    <cellStyle name="60% - uthevingsfarge 5 181" xfId="57829" xr:uid="{83996800-CD06-4250-8C0A-6E17069B7960}"/>
    <cellStyle name="60% - uthevingsfarge 5 181 2" xfId="57830" xr:uid="{FFE4A543-DBB3-491A-91FC-73B5595D3885}"/>
    <cellStyle name="60% - uthevingsfarge 5 181_EK rapporter alle flows" xfId="57831" xr:uid="{27E6F04A-0E8F-41ED-8AF9-CBEFAF0C18C8}"/>
    <cellStyle name="60% - uthevingsfarge 5 182" xfId="57832" xr:uid="{025DC253-91EF-48E5-94EA-CF3AA090E744}"/>
    <cellStyle name="60% - uthevingsfarge 5 182 2" xfId="57833" xr:uid="{66924CD6-017B-4956-B0A9-F69168CF7AA0}"/>
    <cellStyle name="60% - uthevingsfarge 5 182_EK rapporter alle flows" xfId="57834" xr:uid="{97B3D5BB-5FA4-4063-90F0-32891F005536}"/>
    <cellStyle name="60% - uthevingsfarge 5 183" xfId="57835" xr:uid="{57C06548-AFD0-4E82-BED8-E7DF48FF424E}"/>
    <cellStyle name="60% - uthevingsfarge 5 183 2" xfId="57836" xr:uid="{CD134718-C049-48B5-85E9-0BC32F58A8FF}"/>
    <cellStyle name="60% - uthevingsfarge 5 183_EK rapporter alle flows" xfId="57837" xr:uid="{825B0813-9C4C-49F4-9AB8-42E6B9EDCCD4}"/>
    <cellStyle name="60% - uthevingsfarge 5 184" xfId="57838" xr:uid="{97EAF1BF-0E88-404E-895D-4D0799C1266D}"/>
    <cellStyle name="60% - uthevingsfarge 5 184 2" xfId="57839" xr:uid="{D4780B3B-F623-4F42-A4BE-DD1C2BB0C59B}"/>
    <cellStyle name="60% - uthevingsfarge 5 184_EK rapporter alle flows" xfId="57840" xr:uid="{AA4A0456-6751-4248-AEBA-8DD58C16441A}"/>
    <cellStyle name="60% - uthevingsfarge 5 185" xfId="57841" xr:uid="{9B481304-C2C7-4149-979C-51617AD09D4A}"/>
    <cellStyle name="60% - uthevingsfarge 5 185 2" xfId="57842" xr:uid="{A38F01F6-F190-4753-96E4-709DF425B67E}"/>
    <cellStyle name="60% - uthevingsfarge 5 185_EK rapporter alle flows" xfId="57843" xr:uid="{588506F1-2687-43BE-A353-D9DE51B152AD}"/>
    <cellStyle name="60% - uthevingsfarge 5 186" xfId="57844" xr:uid="{5E679D18-295B-4169-9D75-1DE0D118A524}"/>
    <cellStyle name="60% - uthevingsfarge 5 186 2" xfId="57845" xr:uid="{54AD45C7-58B6-4FCA-BFE2-46D12592B20F}"/>
    <cellStyle name="60% - uthevingsfarge 5 186_EK rapporter alle flows" xfId="57846" xr:uid="{5ECA7501-C231-4980-B81B-DF10810BB6A9}"/>
    <cellStyle name="60% - uthevingsfarge 5 187" xfId="57847" xr:uid="{BDAF7C6A-F6D7-457B-8944-32D9EE1C19A6}"/>
    <cellStyle name="60% - uthevingsfarge 5 187 2" xfId="57848" xr:uid="{41A759F8-AC3F-40F9-80D7-5F8A5420EC44}"/>
    <cellStyle name="60% - uthevingsfarge 5 187_EK rapporter alle flows" xfId="57849" xr:uid="{9A438D05-38B6-40C7-BCDA-5EF33297841B}"/>
    <cellStyle name="60% - uthevingsfarge 5 188" xfId="57850" xr:uid="{38C10A1F-76C3-42A3-A517-A054225C0719}"/>
    <cellStyle name="60% - uthevingsfarge 5 188 2" xfId="57851" xr:uid="{F359D280-9C3E-4A2E-8759-67723ABBDF45}"/>
    <cellStyle name="60% - uthevingsfarge 5 188_EK rapporter alle flows" xfId="57852" xr:uid="{0B50AF1A-A0CB-44A2-9938-3D3350095783}"/>
    <cellStyle name="60% - uthevingsfarge 5 189" xfId="57853" xr:uid="{2E419CD2-304E-402E-B547-D4722138C0C3}"/>
    <cellStyle name="60% - uthevingsfarge 5 189 2" xfId="57854" xr:uid="{80D6CEED-5388-49DD-9986-5E4D8BF754F5}"/>
    <cellStyle name="60% - uthevingsfarge 5 189_EK rapporter alle flows" xfId="57855" xr:uid="{C245169C-5F0D-43DF-8B5C-0FD10EF59433}"/>
    <cellStyle name="60% - uthevingsfarge 5 19" xfId="57856" xr:uid="{F84A2465-AF77-45CE-A874-9397D25665E2}"/>
    <cellStyle name="60% - uthevingsfarge 5 19 2" xfId="57857" xr:uid="{9747CD0E-2173-4646-A741-5EF92E9D0CAA}"/>
    <cellStyle name="60% - uthevingsfarge 5 19_EK rapporter alle flows" xfId="57858" xr:uid="{790CC969-0451-45FA-86E2-CD1E416C0213}"/>
    <cellStyle name="60% - uthevingsfarge 5 190" xfId="57859" xr:uid="{EF458192-1DE8-4F0F-8D57-9153A9BCD1EF}"/>
    <cellStyle name="60% - uthevingsfarge 5 190 2" xfId="57860" xr:uid="{0F6B0C32-D162-4D0A-83ED-A9937EEDC076}"/>
    <cellStyle name="60% - uthevingsfarge 5 190_EK rapporter alle flows" xfId="57861" xr:uid="{27FB71C9-D50B-4C22-93D9-ED5D0627A9B2}"/>
    <cellStyle name="60% - uthevingsfarge 5 191" xfId="57862" xr:uid="{EB8EB5CE-D3C9-4189-9E57-1638092E7AAE}"/>
    <cellStyle name="60% - uthevingsfarge 5 191 2" xfId="57863" xr:uid="{A51851FA-81B2-4A75-BED5-03FB1DD71B00}"/>
    <cellStyle name="60% - uthevingsfarge 5 191_EK rapporter alle flows" xfId="57864" xr:uid="{9F2FEED4-7437-46B6-9D5D-B907F2BF170D}"/>
    <cellStyle name="60% - uthevingsfarge 5 192" xfId="57865" xr:uid="{F4A250B7-3532-4451-830E-0137B06C6936}"/>
    <cellStyle name="60% - uthevingsfarge 5 192 2" xfId="57866" xr:uid="{D90E891D-8BAD-4E4E-9D9F-BDD71F2EA4B7}"/>
    <cellStyle name="60% - uthevingsfarge 5 192_EK rapporter alle flows" xfId="57867" xr:uid="{ED86A09F-9908-4889-8512-0376635B51D7}"/>
    <cellStyle name="60% - uthevingsfarge 5 193" xfId="57868" xr:uid="{CACA1B77-DD5F-41D5-9CBC-D24E67397CC7}"/>
    <cellStyle name="60% - uthevingsfarge 5 193 2" xfId="57869" xr:uid="{8831BBFF-82CB-479C-9B62-5782718659E9}"/>
    <cellStyle name="60% - uthevingsfarge 5 193_EK rapporter alle flows" xfId="57870" xr:uid="{60B3BD06-4A7D-4385-AD0B-1B718AA9B2C5}"/>
    <cellStyle name="60% - uthevingsfarge 5 194" xfId="57871" xr:uid="{742FC2D7-2F34-416C-8E75-404E960D3F39}"/>
    <cellStyle name="60% - uthevingsfarge 5 194 2" xfId="57872" xr:uid="{FD5A31B7-4B65-4495-BA0B-B26839223884}"/>
    <cellStyle name="60% - uthevingsfarge 5 194_EK rapporter alle flows" xfId="57873" xr:uid="{9BFDE53B-A489-4431-922F-29FC9AB66D44}"/>
    <cellStyle name="60% - uthevingsfarge 5 195" xfId="57874" xr:uid="{B000CC07-5F6D-4D54-A69E-D53A158BAE98}"/>
    <cellStyle name="60% - uthevingsfarge 5 195 2" xfId="57875" xr:uid="{97F7A391-75AD-4B6C-A446-1000F0AB184E}"/>
    <cellStyle name="60% - uthevingsfarge 5 195_EK rapporter alle flows" xfId="57876" xr:uid="{B2E8549E-B6F1-4075-AAB1-5825118F2F7A}"/>
    <cellStyle name="60% - uthevingsfarge 5 196" xfId="57877" xr:uid="{030576CE-9D0C-4503-ACAD-9B63C2D6C585}"/>
    <cellStyle name="60% - uthevingsfarge 5 196 2" xfId="57878" xr:uid="{0DA6D442-5751-400C-B9DD-D74592FFEAEA}"/>
    <cellStyle name="60% - uthevingsfarge 5 196_EK rapporter alle flows" xfId="57879" xr:uid="{830643FC-25EB-4C4E-8E1D-BEE98718A7AA}"/>
    <cellStyle name="60% - uthevingsfarge 5 197" xfId="57880" xr:uid="{3AA2CF87-8C2D-407E-A446-7D55D9C304F6}"/>
    <cellStyle name="60% - uthevingsfarge 5 197 2" xfId="57881" xr:uid="{7C92DA15-EB8B-4041-9DA2-3665F9AE98FE}"/>
    <cellStyle name="60% - uthevingsfarge 5 197_EK rapporter alle flows" xfId="57882" xr:uid="{E30288B1-E064-4EFF-85DA-094712D8D839}"/>
    <cellStyle name="60% - uthevingsfarge 5 198" xfId="57883" xr:uid="{E895D68D-E073-4DD7-9133-7EFFB04B6469}"/>
    <cellStyle name="60% - uthevingsfarge 5 198 2" xfId="57884" xr:uid="{2F05E869-C137-4E9B-8321-9A538AD5510F}"/>
    <cellStyle name="60% - uthevingsfarge 5 198_EK rapporter alle flows" xfId="57885" xr:uid="{EDE0F173-9A32-40F5-88F6-DF8DC10C1C9D}"/>
    <cellStyle name="60% - uthevingsfarge 5 199" xfId="57886" xr:uid="{C73C68A2-2A7A-40FC-8C1E-6E9915025E6E}"/>
    <cellStyle name="60% - uthevingsfarge 5 199 2" xfId="57887" xr:uid="{1A3BEBE7-5E7B-4E36-A4F2-121ED745F071}"/>
    <cellStyle name="60% - uthevingsfarge 5 199_EK rapporter alle flows" xfId="57888" xr:uid="{9000C9A2-5F1A-4639-9F32-5707810C877C}"/>
    <cellStyle name="60% - uthevingsfarge 5 2" xfId="6174" xr:uid="{DD8C2607-77AC-47CE-B4ED-C76E659CA961}"/>
    <cellStyle name="60% - uthevingsfarge 5 2 2" xfId="21408" xr:uid="{D1699776-5422-41FE-BFF4-73511523664E}"/>
    <cellStyle name="60% - uthevingsfarge 5 2 2 2" xfId="21409" xr:uid="{C58C6B74-FFD5-4B63-B514-A7E2417E4035}"/>
    <cellStyle name="60% - uthevingsfarge 5 2 2 3" xfId="21410" xr:uid="{F9B2260C-89A4-4D8F-BD23-311C2793CE21}"/>
    <cellStyle name="60% - uthevingsfarge 5 2 2_AVA DVA EL" xfId="21411" xr:uid="{C1805305-64B5-4F8E-86E7-8DCA63BD64E4}"/>
    <cellStyle name="60% - uthevingsfarge 5 2 3" xfId="21412" xr:uid="{EB83DF90-C0A6-497D-817E-C10A6413A871}"/>
    <cellStyle name="60% - uthevingsfarge 5 2 4" xfId="41887" xr:uid="{C95A41A9-CED4-4AEB-B700-9BA8E65F35E3}"/>
    <cellStyle name="60% - uthevingsfarge 5 2 5" xfId="41888" xr:uid="{90BCBD6F-440F-41E0-A9B0-91206A83977F}"/>
    <cellStyle name="60% - uthevingsfarge 5 2_Adj_Balance_Sheet" xfId="41187" xr:uid="{C0D94ED4-AC2C-40D6-93D3-11525EF7BDB8}"/>
    <cellStyle name="60% - uthevingsfarge 5 20" xfId="57889" xr:uid="{E124450A-B76A-4119-A7E6-D67FD59924A7}"/>
    <cellStyle name="60% - uthevingsfarge 5 20 2" xfId="57890" xr:uid="{00C5C095-0A33-423A-8A54-C88A71F7ABFF}"/>
    <cellStyle name="60% - uthevingsfarge 5 20_EK rapporter alle flows" xfId="57891" xr:uid="{E6E9DA4C-3B15-42F9-A139-6441C21A401A}"/>
    <cellStyle name="60% - uthevingsfarge 5 200" xfId="57892" xr:uid="{BD99B492-DAEA-4A3B-973E-EDE8015D2EE0}"/>
    <cellStyle name="60% - uthevingsfarge 5 200 2" xfId="57893" xr:uid="{57C4FF30-D04B-4C92-88E3-A89021CB4AC4}"/>
    <cellStyle name="60% - uthevingsfarge 5 200_EK rapporter alle flows" xfId="57894" xr:uid="{10ACC208-42B3-4DD7-AD72-E2B044BE6A7C}"/>
    <cellStyle name="60% - uthevingsfarge 5 201" xfId="57895" xr:uid="{459BD607-58B2-456B-A284-3113E3A564F7}"/>
    <cellStyle name="60% - uthevingsfarge 5 201 2" xfId="57896" xr:uid="{D7F9C658-C0E9-4954-8354-857A28B6145D}"/>
    <cellStyle name="60% - uthevingsfarge 5 201_EK rapporter alle flows" xfId="57897" xr:uid="{CA5DEDE3-8279-4550-9190-A5E413CC54B1}"/>
    <cellStyle name="60% - uthevingsfarge 5 202" xfId="57898" xr:uid="{FD39334C-3F4C-4489-B54B-EADC7DFC0311}"/>
    <cellStyle name="60% - uthevingsfarge 5 202 2" xfId="57899" xr:uid="{EF1827D2-AD90-41E2-A96A-3703CCA9C05D}"/>
    <cellStyle name="60% - uthevingsfarge 5 202_EK rapporter alle flows" xfId="57900" xr:uid="{CE3256DD-0745-4B74-914F-8A7174D22CBF}"/>
    <cellStyle name="60% - uthevingsfarge 5 203" xfId="57901" xr:uid="{44CDF7AC-EA47-412C-92F1-B767FE3568E5}"/>
    <cellStyle name="60% - uthevingsfarge 5 203 2" xfId="57902" xr:uid="{3D9707B8-FF18-4785-B85E-8CFC189B8A10}"/>
    <cellStyle name="60% - uthevingsfarge 5 203_EK rapporter alle flows" xfId="57903" xr:uid="{6194F685-D641-4A94-A57B-E7FAFD052767}"/>
    <cellStyle name="60% - uthevingsfarge 5 204" xfId="57904" xr:uid="{C90F76CB-2A89-4262-82B4-335A92038EC1}"/>
    <cellStyle name="60% - uthevingsfarge 5 204 2" xfId="57905" xr:uid="{D9A08C85-A6B2-4F1E-BE4F-F9BF9B758B5A}"/>
    <cellStyle name="60% - uthevingsfarge 5 204_EK rapporter alle flows" xfId="57906" xr:uid="{CAC15AA7-A876-4526-9E1D-7EC5832A26D9}"/>
    <cellStyle name="60% - uthevingsfarge 5 205" xfId="57907" xr:uid="{9338DF04-C7D8-4B57-8831-241C45332A77}"/>
    <cellStyle name="60% - uthevingsfarge 5 205 2" xfId="57908" xr:uid="{5B2A3F9A-75B1-482A-A539-7139203B01BA}"/>
    <cellStyle name="60% - uthevingsfarge 5 205_EK rapporter alle flows" xfId="57909" xr:uid="{C9343018-0B1C-408E-A766-C01136730DC5}"/>
    <cellStyle name="60% - uthevingsfarge 5 206" xfId="57910" xr:uid="{0F0045D3-0D55-4A31-B156-AF58E2EF6DFF}"/>
    <cellStyle name="60% - uthevingsfarge 5 206 2" xfId="57911" xr:uid="{B07DD265-3D1F-4604-BAC0-D10C317162A6}"/>
    <cellStyle name="60% - uthevingsfarge 5 206_EK rapporter alle flows" xfId="57912" xr:uid="{76C6DD9C-328B-4E4C-8091-C30166226990}"/>
    <cellStyle name="60% - uthevingsfarge 5 207" xfId="57913" xr:uid="{7A5B53BD-5EBD-468A-A3F7-5ECDB9FABE97}"/>
    <cellStyle name="60% - uthevingsfarge 5 207 2" xfId="57914" xr:uid="{EC59A605-DFAE-4193-9605-DD8CD0C48FFC}"/>
    <cellStyle name="60% - uthevingsfarge 5 207_EK rapporter alle flows" xfId="57915" xr:uid="{F5CAD7C8-1F72-4FED-903C-D2407FE96C5A}"/>
    <cellStyle name="60% - uthevingsfarge 5 208" xfId="57916" xr:uid="{4E1B6C90-359E-4F63-B12A-B160A7F8B664}"/>
    <cellStyle name="60% - uthevingsfarge 5 208 2" xfId="57917" xr:uid="{CAF932BD-82E9-45B9-9F52-DF113184ECDF}"/>
    <cellStyle name="60% - uthevingsfarge 5 208_EK rapporter alle flows" xfId="57918" xr:uid="{7BA1213B-FAC2-4F8E-90C8-E7DCA260371B}"/>
    <cellStyle name="60% - uthevingsfarge 5 209" xfId="57919" xr:uid="{3D9672C2-FE3C-4163-9EEA-E0A167035F83}"/>
    <cellStyle name="60% - uthevingsfarge 5 209 2" xfId="57920" xr:uid="{56577C28-BF79-4007-A730-5E473E9C570A}"/>
    <cellStyle name="60% - uthevingsfarge 5 209_EK rapporter alle flows" xfId="57921" xr:uid="{69406559-C115-45A1-998B-941724966FB5}"/>
    <cellStyle name="60% - uthevingsfarge 5 21" xfId="57922" xr:uid="{5D3841B1-BB86-4B1A-AE50-D08EB8CA4BE3}"/>
    <cellStyle name="60% - uthevingsfarge 5 21 2" xfId="57923" xr:uid="{C5963CA0-C443-4339-8944-6D76034A7D2A}"/>
    <cellStyle name="60% - uthevingsfarge 5 21_EK rapporter alle flows" xfId="57924" xr:uid="{C61ED5F8-38B2-468E-AE24-3C7624818AD3}"/>
    <cellStyle name="60% - uthevingsfarge 5 210" xfId="57925" xr:uid="{37E5EFDB-36D5-40F1-9CCE-54B4D4A97D29}"/>
    <cellStyle name="60% - uthevingsfarge 5 210 2" xfId="57926" xr:uid="{C8140C30-A077-4ED9-817F-13158C6E9937}"/>
    <cellStyle name="60% - uthevingsfarge 5 210_EK rapporter alle flows" xfId="57927" xr:uid="{CCEF91BB-BD03-42E7-A916-D5948B0E01B0}"/>
    <cellStyle name="60% - uthevingsfarge 5 211" xfId="57928" xr:uid="{5147CC75-ED87-4A35-937F-506AA82BEF5E}"/>
    <cellStyle name="60% - uthevingsfarge 5 211 2" xfId="57929" xr:uid="{B174ACEA-4CC0-44A9-84E3-E419A36AFB71}"/>
    <cellStyle name="60% - uthevingsfarge 5 211_EK rapporter alle flows" xfId="57930" xr:uid="{93840EF7-D7BD-46C8-8C19-5B1B00EC9AA4}"/>
    <cellStyle name="60% - uthevingsfarge 5 212" xfId="57931" xr:uid="{F18260EC-6F93-453C-8683-F32A646CF057}"/>
    <cellStyle name="60% - uthevingsfarge 5 212 2" xfId="57932" xr:uid="{B9B9CEA9-EC5B-442D-A694-56F6971B1A29}"/>
    <cellStyle name="60% - uthevingsfarge 5 212_EK rapporter alle flows" xfId="57933" xr:uid="{296E55C8-6C9C-4927-8B83-EDBBBC593636}"/>
    <cellStyle name="60% - uthevingsfarge 5 213" xfId="57934" xr:uid="{20227C98-9008-4027-87F7-B22189235AF2}"/>
    <cellStyle name="60% - uthevingsfarge 5 213 2" xfId="57935" xr:uid="{D92DE3F2-B3DE-482D-B473-6884A1AD2ED2}"/>
    <cellStyle name="60% - uthevingsfarge 5 213_EK rapporter alle flows" xfId="57936" xr:uid="{7B05AE66-6283-43BA-9DCF-86FD1C026B0F}"/>
    <cellStyle name="60% - uthevingsfarge 5 214" xfId="57937" xr:uid="{9B35A1DD-650A-4105-8970-4C30F1E89ACA}"/>
    <cellStyle name="60% - uthevingsfarge 5 214 2" xfId="57938" xr:uid="{A0DE3C36-1CE7-470C-885D-DB2BAD0166AD}"/>
    <cellStyle name="60% - uthevingsfarge 5 214_EK rapporter alle flows" xfId="57939" xr:uid="{EB61CDE3-5D7A-432F-AA4A-929D7FCAE3A9}"/>
    <cellStyle name="60% - uthevingsfarge 5 215" xfId="57940" xr:uid="{EDE3DC4B-0C68-44B5-9364-18F43A80AA71}"/>
    <cellStyle name="60% - uthevingsfarge 5 215 2" xfId="57941" xr:uid="{9048D2DD-EAEF-49F7-8523-E2E1D0F54388}"/>
    <cellStyle name="60% - uthevingsfarge 5 215_EK rapporter alle flows" xfId="57942" xr:uid="{24F86542-04D0-43C3-AD21-D72D01FC41F3}"/>
    <cellStyle name="60% - uthevingsfarge 5 216" xfId="57943" xr:uid="{E7CCFC4B-77DD-4DAF-93A0-08D0D57A0974}"/>
    <cellStyle name="60% - uthevingsfarge 5 216 2" xfId="57944" xr:uid="{B2BBE94D-B068-4D34-AC5A-9FCBE9A0D6A3}"/>
    <cellStyle name="60% - uthevingsfarge 5 216_EK rapporter alle flows" xfId="57945" xr:uid="{B5F2D890-11E4-41BC-A531-901DF892C93A}"/>
    <cellStyle name="60% - uthevingsfarge 5 217" xfId="57946" xr:uid="{E49B4B05-BC1E-4998-83CA-4B7309CA655F}"/>
    <cellStyle name="60% - uthevingsfarge 5 217 2" xfId="57947" xr:uid="{F1DDD0F1-45D0-436C-ACE6-AB75719C2679}"/>
    <cellStyle name="60% - uthevingsfarge 5 217_EK rapporter alle flows" xfId="57948" xr:uid="{0C56ADBF-723F-4C6C-9E6F-CAE969EE31BE}"/>
    <cellStyle name="60% - uthevingsfarge 5 218" xfId="57949" xr:uid="{89CD82F7-E50E-45B6-95D6-DD43BFE5D867}"/>
    <cellStyle name="60% - uthevingsfarge 5 218 2" xfId="57950" xr:uid="{27B66D47-CE8D-47C0-9D75-B9C5390A7D47}"/>
    <cellStyle name="60% - uthevingsfarge 5 218_EK rapporter alle flows" xfId="57951" xr:uid="{FA797A87-BAC2-4762-9FD3-742D9EA023C0}"/>
    <cellStyle name="60% - uthevingsfarge 5 219" xfId="57952" xr:uid="{006D2BA8-1C3C-4695-BF94-3533E3B5C958}"/>
    <cellStyle name="60% - uthevingsfarge 5 219 2" xfId="57953" xr:uid="{FE500754-DA6A-45F7-B004-66918373834D}"/>
    <cellStyle name="60% - uthevingsfarge 5 219_EK rapporter alle flows" xfId="57954" xr:uid="{6ED6B2C3-FAAA-4DF5-A7D5-E396D781BAAA}"/>
    <cellStyle name="60% - uthevingsfarge 5 22" xfId="57955" xr:uid="{79BD7F29-CE24-48A6-8715-E81F54A04BB2}"/>
    <cellStyle name="60% - uthevingsfarge 5 22 2" xfId="57956" xr:uid="{96401B93-BD37-409C-A024-D0EF71881620}"/>
    <cellStyle name="60% - uthevingsfarge 5 22_EK rapporter alle flows" xfId="57957" xr:uid="{56C9CC8D-2FD6-4892-9CD0-C0E7168A2A59}"/>
    <cellStyle name="60% - uthevingsfarge 5 220" xfId="57958" xr:uid="{6D60EC68-E8D9-4168-BA62-4416CE40B873}"/>
    <cellStyle name="60% - uthevingsfarge 5 220 2" xfId="57959" xr:uid="{475FDE21-BA04-4368-B3DC-D4736C74CC67}"/>
    <cellStyle name="60% - uthevingsfarge 5 220_EK rapporter alle flows" xfId="57960" xr:uid="{BDCA416A-1D77-4BDC-8887-EBBAAFDB9923}"/>
    <cellStyle name="60% - uthevingsfarge 5 221" xfId="57961" xr:uid="{3740C604-9944-483D-8235-5FB6DF0160A4}"/>
    <cellStyle name="60% - uthevingsfarge 5 221 2" xfId="57962" xr:uid="{A11E94E8-3B2D-42CB-9573-EF0F675643B2}"/>
    <cellStyle name="60% - uthevingsfarge 5 221_EK rapporter alle flows" xfId="57963" xr:uid="{C55A094B-D6F9-47BC-84C0-456E5967B7A2}"/>
    <cellStyle name="60% - uthevingsfarge 5 222" xfId="57964" xr:uid="{2B31DC0B-AE45-4FD9-A192-87EEDBEE9A0F}"/>
    <cellStyle name="60% - uthevingsfarge 5 222 2" xfId="57965" xr:uid="{982713F1-1801-4446-A969-E7189B1C7591}"/>
    <cellStyle name="60% - uthevingsfarge 5 222_EK rapporter alle flows" xfId="57966" xr:uid="{C02C3900-3A0E-4804-9992-C5FE3936ED49}"/>
    <cellStyle name="60% - uthevingsfarge 5 223" xfId="57967" xr:uid="{75828207-6DE6-4558-AE6F-D6823C1E4A04}"/>
    <cellStyle name="60% - uthevingsfarge 5 223 2" xfId="57968" xr:uid="{7F0C0739-A0F3-4E2D-B236-AF69125EF5EA}"/>
    <cellStyle name="60% - uthevingsfarge 5 223_EK rapporter alle flows" xfId="57969" xr:uid="{CED362BE-803B-44FD-9CBC-A171A9787D24}"/>
    <cellStyle name="60% - uthevingsfarge 5 224" xfId="57970" xr:uid="{7C75B808-73D3-444D-8BDE-4C54028FB23E}"/>
    <cellStyle name="60% - uthevingsfarge 5 224 2" xfId="57971" xr:uid="{3866C18A-3516-4470-89E8-5D774D350267}"/>
    <cellStyle name="60% - uthevingsfarge 5 224_EK rapporter alle flows" xfId="57972" xr:uid="{861B415E-725A-4DDB-BFD9-2061837C83EE}"/>
    <cellStyle name="60% - uthevingsfarge 5 225" xfId="57973" xr:uid="{D7139B38-BBB9-4526-97CE-F58521AE32C8}"/>
    <cellStyle name="60% - uthevingsfarge 5 225 2" xfId="57974" xr:uid="{15454DE1-AFBC-4EFC-8E05-2BA967D6AB4E}"/>
    <cellStyle name="60% - uthevingsfarge 5 225_EK rapporter alle flows" xfId="57975" xr:uid="{E64AFFA8-FBE1-4CFD-866B-772CC3C8CCFA}"/>
    <cellStyle name="60% - uthevingsfarge 5 226" xfId="57976" xr:uid="{EA218DBA-3448-44F9-98D5-ACB881C1C407}"/>
    <cellStyle name="60% - uthevingsfarge 5 226 2" xfId="57977" xr:uid="{850CE93C-9AF2-4D08-9DF3-95854CB7A14B}"/>
    <cellStyle name="60% - uthevingsfarge 5 226_EK rapporter alle flows" xfId="57978" xr:uid="{567A048C-8198-41C0-B238-FE548F6AFB82}"/>
    <cellStyle name="60% - uthevingsfarge 5 227" xfId="57979" xr:uid="{3F65A141-F958-40BD-B41A-912BED83EA0F}"/>
    <cellStyle name="60% - uthevingsfarge 5 227 2" xfId="57980" xr:uid="{7A95A7E3-C530-4982-B99B-4B8AFAE8ED18}"/>
    <cellStyle name="60% - uthevingsfarge 5 227_EK rapporter alle flows" xfId="57981" xr:uid="{2C8D91E4-6646-43C6-B9A7-EF67FA20E787}"/>
    <cellStyle name="60% - uthevingsfarge 5 228" xfId="57982" xr:uid="{C37FD5D9-981C-4190-A72F-CF5EE93992B7}"/>
    <cellStyle name="60% - uthevingsfarge 5 228 2" xfId="57983" xr:uid="{9B283F41-7637-48C9-B611-CBEA1FE57060}"/>
    <cellStyle name="60% - uthevingsfarge 5 228_EK rapporter alle flows" xfId="57984" xr:uid="{9A3FC8E2-46E1-4235-A15A-E1E5A79BE8D1}"/>
    <cellStyle name="60% - uthevingsfarge 5 229" xfId="57985" xr:uid="{0882F3D8-A60D-43EB-B33E-0DFD6D16F57C}"/>
    <cellStyle name="60% - uthevingsfarge 5 229 2" xfId="57986" xr:uid="{F77C974A-987E-4FAF-9EA1-72FA9667B908}"/>
    <cellStyle name="60% - uthevingsfarge 5 229_EK rapporter alle flows" xfId="57987" xr:uid="{00EEE2F7-00FB-4BC3-8BD4-98F898C75C3C}"/>
    <cellStyle name="60% - uthevingsfarge 5 23" xfId="57988" xr:uid="{C8DD2748-FE02-4842-AC30-4CED9A8A2500}"/>
    <cellStyle name="60% - uthevingsfarge 5 23 2" xfId="57989" xr:uid="{F9801E1F-E52B-47F7-AB1F-B6EF5D4581F3}"/>
    <cellStyle name="60% - uthevingsfarge 5 23_EK rapporter alle flows" xfId="57990" xr:uid="{9C349B6F-2CD0-411D-A5D0-E53F4452409B}"/>
    <cellStyle name="60% - uthevingsfarge 5 230" xfId="57991" xr:uid="{939976EA-0694-4610-8DF5-391755D73885}"/>
    <cellStyle name="60% - uthevingsfarge 5 230 2" xfId="57992" xr:uid="{2A2A99DE-564D-48BA-BD4F-B8A69382083C}"/>
    <cellStyle name="60% - uthevingsfarge 5 230_EK rapporter alle flows" xfId="57993" xr:uid="{79620B8C-AA58-41B0-91B9-47FEA1509C31}"/>
    <cellStyle name="60% - uthevingsfarge 5 231" xfId="57994" xr:uid="{51B994DA-6B02-4D10-A75B-B8CBC312C865}"/>
    <cellStyle name="60% - uthevingsfarge 5 231 2" xfId="57995" xr:uid="{FBF95D55-7CB7-4AFF-AE16-47D98EB660DD}"/>
    <cellStyle name="60% - uthevingsfarge 5 231_EK rapporter alle flows" xfId="57996" xr:uid="{80AB5B34-CFD6-49AA-AC66-242D505C6E9B}"/>
    <cellStyle name="60% - uthevingsfarge 5 232" xfId="57997" xr:uid="{5C01EF96-747C-4AD9-BF49-462CB1E443A9}"/>
    <cellStyle name="60% - uthevingsfarge 5 232 2" xfId="57998" xr:uid="{C332E854-060F-4FCE-B4F4-3D38CC39CD62}"/>
    <cellStyle name="60% - uthevingsfarge 5 232_EK rapporter alle flows" xfId="57999" xr:uid="{3F9C8C29-80F5-4493-86F2-D11CE4AE9505}"/>
    <cellStyle name="60% - uthevingsfarge 5 233" xfId="58000" xr:uid="{1008A546-2033-4F94-AE72-6602FA80B447}"/>
    <cellStyle name="60% - uthevingsfarge 5 233 2" xfId="58001" xr:uid="{7FE9637E-41F3-4A3B-9E2D-CA6B0D089BB0}"/>
    <cellStyle name="60% - uthevingsfarge 5 233_EK rapporter alle flows" xfId="58002" xr:uid="{BD45424B-A035-4FB6-8A66-6F0355FAFCEA}"/>
    <cellStyle name="60% - uthevingsfarge 5 234" xfId="58003" xr:uid="{DBD80C3C-302E-4A6E-AD0C-C8B684E19B87}"/>
    <cellStyle name="60% - uthevingsfarge 5 234 2" xfId="58004" xr:uid="{7216C5D2-FA5B-4DF2-BE69-745F6F694A5E}"/>
    <cellStyle name="60% - uthevingsfarge 5 234_EK rapporter alle flows" xfId="58005" xr:uid="{08CA33CA-3A02-4D89-BFEB-2BF47CA1FE00}"/>
    <cellStyle name="60% - uthevingsfarge 5 235" xfId="58006" xr:uid="{05C91C1E-CDC4-4B5E-9FD6-22D19E39C196}"/>
    <cellStyle name="60% - uthevingsfarge 5 235 2" xfId="58007" xr:uid="{7878119F-FD6F-487B-BE9C-D9A4651B32E2}"/>
    <cellStyle name="60% - uthevingsfarge 5 235_EK rapporter alle flows" xfId="58008" xr:uid="{3D8BDC9F-644C-44DD-B135-6DBB3C6B161E}"/>
    <cellStyle name="60% - uthevingsfarge 5 236" xfId="58009" xr:uid="{3208D248-0A05-461A-8545-2BBE4F50DE40}"/>
    <cellStyle name="60% - uthevingsfarge 5 236 2" xfId="58010" xr:uid="{A8E0F5BA-263B-4758-BA1E-904D5EAD8784}"/>
    <cellStyle name="60% - uthevingsfarge 5 236_EK rapporter alle flows" xfId="58011" xr:uid="{05BE81E2-D5FC-4C68-B4ED-ACEC39E536CD}"/>
    <cellStyle name="60% - uthevingsfarge 5 237" xfId="58012" xr:uid="{36BD87A3-9636-48AE-BAD6-862A338D661F}"/>
    <cellStyle name="60% - uthevingsfarge 5 237 2" xfId="58013" xr:uid="{E88F4AB0-509A-44E9-A47C-1BCA4C72C46D}"/>
    <cellStyle name="60% - uthevingsfarge 5 237_EK rapporter alle flows" xfId="58014" xr:uid="{72B6984E-23D2-4D3F-87B3-9801599EDFFA}"/>
    <cellStyle name="60% - uthevingsfarge 5 238" xfId="58015" xr:uid="{2C85C92A-A7C1-4711-B4D1-B7D68A78F210}"/>
    <cellStyle name="60% - uthevingsfarge 5 238 2" xfId="58016" xr:uid="{A0FD2D53-FA77-4781-A9BC-87A5CABD419E}"/>
    <cellStyle name="60% - uthevingsfarge 5 238_EK rapporter alle flows" xfId="58017" xr:uid="{0ABC41B0-AF8B-4A4C-BB76-CDA887BF5D9A}"/>
    <cellStyle name="60% - uthevingsfarge 5 239" xfId="58018" xr:uid="{B96BDEED-C492-41DF-B3C7-05FC601AC7BE}"/>
    <cellStyle name="60% - uthevingsfarge 5 239 2" xfId="58019" xr:uid="{BEDF84B5-334D-4954-BC3A-EA6EF2FE747B}"/>
    <cellStyle name="60% - uthevingsfarge 5 239_EK rapporter alle flows" xfId="58020" xr:uid="{9A2660A4-D93F-4777-BE87-04D6382BD5B5}"/>
    <cellStyle name="60% - uthevingsfarge 5 24" xfId="58021" xr:uid="{265ECEDA-1C8F-42C9-8968-09F070D02D2A}"/>
    <cellStyle name="60% - uthevingsfarge 5 24 2" xfId="58022" xr:uid="{115B3B42-D75E-4A62-B068-CD7DFF4F0C56}"/>
    <cellStyle name="60% - uthevingsfarge 5 24_EK rapporter alle flows" xfId="58023" xr:uid="{0FC00EF7-8A66-4A10-95A5-8F346EFA6150}"/>
    <cellStyle name="60% - uthevingsfarge 5 240" xfId="58024" xr:uid="{B2EE0E6A-792A-4F22-935D-B0762CBC84D6}"/>
    <cellStyle name="60% - uthevingsfarge 5 240 2" xfId="58025" xr:uid="{AF65B7D5-5EC7-4C0E-B1FB-760E890F5CC9}"/>
    <cellStyle name="60% - uthevingsfarge 5 240_EK rapporter alle flows" xfId="58026" xr:uid="{03169143-4C34-49B7-AB80-E0543057ABDF}"/>
    <cellStyle name="60% - uthevingsfarge 5 241" xfId="58027" xr:uid="{5B26984B-6CA7-4004-A441-FA47860ED3A5}"/>
    <cellStyle name="60% - uthevingsfarge 5 241 2" xfId="58028" xr:uid="{D4929EFA-AABB-4F14-A689-BDFD17DA9A2B}"/>
    <cellStyle name="60% - uthevingsfarge 5 241_EK rapporter alle flows" xfId="58029" xr:uid="{0A9FE807-7726-4457-9C66-EC17C314831B}"/>
    <cellStyle name="60% - uthevingsfarge 5 242" xfId="58030" xr:uid="{37953ECE-3E7D-4854-9E3E-752F59104D77}"/>
    <cellStyle name="60% - uthevingsfarge 5 242 2" xfId="58031" xr:uid="{BF2522C1-5AC6-4F91-924C-B8E986738B64}"/>
    <cellStyle name="60% - uthevingsfarge 5 242_EK rapporter alle flows" xfId="58032" xr:uid="{CE81787B-E91E-44D3-80CB-3C982EA0C7C2}"/>
    <cellStyle name="60% - uthevingsfarge 5 243" xfId="58033" xr:uid="{178F74D5-CD9E-4D4C-9A6D-16F9B95C6886}"/>
    <cellStyle name="60% - uthevingsfarge 5 243 2" xfId="58034" xr:uid="{7F84985F-844E-4FEB-8A83-E1E6D95B6D6C}"/>
    <cellStyle name="60% - uthevingsfarge 5 243_EK rapporter alle flows" xfId="58035" xr:uid="{CDEF9F89-ED0E-4BC0-BCE1-D8BBFC2F8626}"/>
    <cellStyle name="60% - uthevingsfarge 5 244" xfId="58036" xr:uid="{1A6CEF2B-DDB5-4690-9247-249BEA33C96B}"/>
    <cellStyle name="60% - uthevingsfarge 5 244 2" xfId="58037" xr:uid="{0672E901-9567-4BBD-A326-3845609E89F9}"/>
    <cellStyle name="60% - uthevingsfarge 5 244_EK rapporter alle flows" xfId="58038" xr:uid="{6F2B8EC0-1333-413F-9F78-B33E0CEB177C}"/>
    <cellStyle name="60% - uthevingsfarge 5 245" xfId="58039" xr:uid="{0D925915-C5CA-421F-8641-38ADC2EDEDA5}"/>
    <cellStyle name="60% - uthevingsfarge 5 245 2" xfId="58040" xr:uid="{EE98298A-8D37-437B-A508-5966B4323ADE}"/>
    <cellStyle name="60% - uthevingsfarge 5 245_EK rapporter alle flows" xfId="58041" xr:uid="{60748957-2E9D-45C2-86B7-16A6F8285968}"/>
    <cellStyle name="60% - uthevingsfarge 5 246" xfId="58042" xr:uid="{257FB7AF-98C1-40A0-8CB8-1215A22E53E4}"/>
    <cellStyle name="60% - uthevingsfarge 5 246 2" xfId="58043" xr:uid="{BEC1C4B7-E8DC-4437-AE69-F712C20EE094}"/>
    <cellStyle name="60% - uthevingsfarge 5 246_EK rapporter alle flows" xfId="58044" xr:uid="{ADAA1C83-9D75-4941-BAA1-3DFDD94476C0}"/>
    <cellStyle name="60% - uthevingsfarge 5 247" xfId="58045" xr:uid="{9719DBB7-2F17-454B-9C1D-2C28F7286911}"/>
    <cellStyle name="60% - uthevingsfarge 5 247 2" xfId="58046" xr:uid="{846DB98F-EBB3-4488-AB02-FEAFEF5C08E0}"/>
    <cellStyle name="60% - uthevingsfarge 5 247_EK rapporter alle flows" xfId="58047" xr:uid="{F3CD6FF0-3B18-4B27-B9B6-8EE7A5E52CA0}"/>
    <cellStyle name="60% - uthevingsfarge 5 248" xfId="58048" xr:uid="{50FDCB81-F873-4B47-9CE1-E862F868C045}"/>
    <cellStyle name="60% - uthevingsfarge 5 248 2" xfId="58049" xr:uid="{701184B7-635D-440A-9CB5-329AD98066C1}"/>
    <cellStyle name="60% - uthevingsfarge 5 248_EK rapporter alle flows" xfId="58050" xr:uid="{ECFA6F45-5BFF-4336-9095-1A3FC9DA0BD3}"/>
    <cellStyle name="60% - uthevingsfarge 5 249" xfId="58051" xr:uid="{13D5CA4A-2117-4126-A850-2E0EF4AC95C5}"/>
    <cellStyle name="60% - uthevingsfarge 5 249 2" xfId="58052" xr:uid="{BA3A274D-40C5-425A-8647-01F4B8ECA30F}"/>
    <cellStyle name="60% - uthevingsfarge 5 249_EK rapporter alle flows" xfId="58053" xr:uid="{5DDDD41E-C0B4-4D31-9460-07327F68468F}"/>
    <cellStyle name="60% - uthevingsfarge 5 25" xfId="58054" xr:uid="{EFA6D634-E980-45C1-806E-B30A4A0C2B0A}"/>
    <cellStyle name="60% - uthevingsfarge 5 25 2" xfId="58055" xr:uid="{7544274A-55D0-4FB8-A2E9-5A826D9202DE}"/>
    <cellStyle name="60% - uthevingsfarge 5 25_EK rapporter alle flows" xfId="58056" xr:uid="{04B1B66C-6C54-4DB3-8314-CA2664FC5D0B}"/>
    <cellStyle name="60% - uthevingsfarge 5 250" xfId="58057" xr:uid="{2A5FD4A5-22B6-4AFD-9734-997D25EAD3F9}"/>
    <cellStyle name="60% - uthevingsfarge 5 250 2" xfId="58058" xr:uid="{F6018878-2A9E-45D4-96AE-061462BE69EA}"/>
    <cellStyle name="60% - uthevingsfarge 5 250_EK rapporter alle flows" xfId="58059" xr:uid="{72312562-315F-41DB-A364-C6F271FCF8DF}"/>
    <cellStyle name="60% - uthevingsfarge 5 251" xfId="58060" xr:uid="{6CD6950F-3D05-4398-B83E-717E8DA95B4B}"/>
    <cellStyle name="60% - uthevingsfarge 5 251 2" xfId="58061" xr:uid="{7376B016-E837-44BE-9958-7DB066F5A2BA}"/>
    <cellStyle name="60% - uthevingsfarge 5 251_EK rapporter alle flows" xfId="58062" xr:uid="{B4A6C60F-AD94-43E7-B13E-D9C17637873C}"/>
    <cellStyle name="60% - uthevingsfarge 5 252" xfId="58063" xr:uid="{F5C3095A-8D84-4701-B4E9-D776256AF3B3}"/>
    <cellStyle name="60% - uthevingsfarge 5 252 2" xfId="58064" xr:uid="{80681FD7-07C1-43DC-AFB4-B42B35CF65DC}"/>
    <cellStyle name="60% - uthevingsfarge 5 252_EK rapporter alle flows" xfId="58065" xr:uid="{3B781797-6E2F-492C-905A-2B9AFDDABC5B}"/>
    <cellStyle name="60% - uthevingsfarge 5 253" xfId="58066" xr:uid="{43D54CF8-B1BF-497A-859C-442FD74375BA}"/>
    <cellStyle name="60% - uthevingsfarge 5 253 2" xfId="58067" xr:uid="{CB1821A6-559C-46AF-A1F7-BBC4DC9245D3}"/>
    <cellStyle name="60% - uthevingsfarge 5 253_EK rapporter alle flows" xfId="58068" xr:uid="{5FB275B9-8B12-41DC-AC86-DF6A73128286}"/>
    <cellStyle name="60% - uthevingsfarge 5 254" xfId="58069" xr:uid="{30A336E5-BA58-4FA6-9E5D-EE7EC8799F5F}"/>
    <cellStyle name="60% - uthevingsfarge 5 254 2" xfId="58070" xr:uid="{1FC7C0D0-A05F-4207-9154-4621FB4500A7}"/>
    <cellStyle name="60% - uthevingsfarge 5 254_EK rapporter alle flows" xfId="58071" xr:uid="{4F30CAF8-7BD3-4634-BE2F-FF50C6A39F89}"/>
    <cellStyle name="60% - uthevingsfarge 5 255" xfId="58072" xr:uid="{6B08557C-2492-4DAD-A3C8-D40C50EC2CCF}"/>
    <cellStyle name="60% - uthevingsfarge 5 255 2" xfId="58073" xr:uid="{9D5BE8C1-99E9-4BE0-A605-61D267F81E10}"/>
    <cellStyle name="60% - uthevingsfarge 5 255_EK rapporter alle flows" xfId="58074" xr:uid="{92411C31-79B6-4166-98C7-B40CF9DC9F9A}"/>
    <cellStyle name="60% - uthevingsfarge 5 256" xfId="58075" xr:uid="{4612C9DA-9BDA-44D6-83CE-4BB2811B9DA2}"/>
    <cellStyle name="60% - uthevingsfarge 5 256 2" xfId="58076" xr:uid="{E8D1370D-42BB-41FA-B7DE-2327FE5D218D}"/>
    <cellStyle name="60% - uthevingsfarge 5 256_EK rapporter alle flows" xfId="58077" xr:uid="{65850EB1-8BEF-40FF-90F6-CF222BF1FCF1}"/>
    <cellStyle name="60% - uthevingsfarge 5 257" xfId="58078" xr:uid="{28B22C9A-49F8-47CF-972D-169A8CB29F13}"/>
    <cellStyle name="60% - uthevingsfarge 5 257 2" xfId="58079" xr:uid="{2AA67A0F-E2F2-4B6F-BB61-C031EFAD174D}"/>
    <cellStyle name="60% - uthevingsfarge 5 257_EK rapporter alle flows" xfId="58080" xr:uid="{4C3830D9-F5BE-408E-BAFD-3FBC5EF1A429}"/>
    <cellStyle name="60% - uthevingsfarge 5 258" xfId="58081" xr:uid="{CC8551CC-21C5-416F-BAF9-3955EBD2F735}"/>
    <cellStyle name="60% - uthevingsfarge 5 258 2" xfId="58082" xr:uid="{868419D2-E9E1-46A8-82C8-2691ED052D33}"/>
    <cellStyle name="60% - uthevingsfarge 5 258_EK rapporter alle flows" xfId="58083" xr:uid="{7D844AD2-BFF4-4FE2-B154-D08262AF9450}"/>
    <cellStyle name="60% - uthevingsfarge 5 259" xfId="58084" xr:uid="{1BD7752C-BCB1-466E-A124-D9EBE4B04AB6}"/>
    <cellStyle name="60% - uthevingsfarge 5 259 2" xfId="58085" xr:uid="{B4E6C45F-43EA-4B7D-AAAA-4D2874830E81}"/>
    <cellStyle name="60% - uthevingsfarge 5 259_EK rapporter alle flows" xfId="58086" xr:uid="{C7BA653D-8AC4-4715-861B-D6D5E65F62A4}"/>
    <cellStyle name="60% - uthevingsfarge 5 26" xfId="58087" xr:uid="{BA0C35EC-7D42-4D63-8D14-FA7FA6E9C3E2}"/>
    <cellStyle name="60% - uthevingsfarge 5 26 2" xfId="58088" xr:uid="{5AA5E971-FDF2-4107-891B-865F68AC24BE}"/>
    <cellStyle name="60% - uthevingsfarge 5 26_EK rapporter alle flows" xfId="58089" xr:uid="{E164FB28-5AD5-4EAB-8723-6A263DD4C17C}"/>
    <cellStyle name="60% - uthevingsfarge 5 260" xfId="58090" xr:uid="{9562FC7D-E3F7-4D45-A98A-133B0692E225}"/>
    <cellStyle name="60% - uthevingsfarge 5 260 2" xfId="58091" xr:uid="{76345508-DBCE-4A6D-966E-A0CEBA64A7F6}"/>
    <cellStyle name="60% - uthevingsfarge 5 260_EK rapporter alle flows" xfId="58092" xr:uid="{DE30792E-1AEB-4683-8386-EB178A82702B}"/>
    <cellStyle name="60% - uthevingsfarge 5 261" xfId="58093" xr:uid="{376C772D-1EF0-4034-BB06-B7954C184511}"/>
    <cellStyle name="60% - uthevingsfarge 5 261 2" xfId="58094" xr:uid="{20986894-4EF5-44E7-A1F0-8225C3C87E2E}"/>
    <cellStyle name="60% - uthevingsfarge 5 261_EK rapporter alle flows" xfId="58095" xr:uid="{ED34C686-F0B7-4AF2-BE59-65DF169D8727}"/>
    <cellStyle name="60% - uthevingsfarge 5 262" xfId="58096" xr:uid="{998C8565-DDCC-484C-9D08-365AE2C4235A}"/>
    <cellStyle name="60% - uthevingsfarge 5 262 2" xfId="58097" xr:uid="{FEC7B42A-7061-4D78-886D-DC14421BBB5F}"/>
    <cellStyle name="60% - uthevingsfarge 5 262_EK rapporter alle flows" xfId="58098" xr:uid="{265FB709-0F3C-4448-B382-7984D535DC3A}"/>
    <cellStyle name="60% - uthevingsfarge 5 263" xfId="58099" xr:uid="{DCBC7119-69E7-4C0D-9106-5E2A3CAED971}"/>
    <cellStyle name="60% - uthevingsfarge 5 263 2" xfId="58100" xr:uid="{3E195769-CF7C-4FC4-9B86-C0E5003B31EB}"/>
    <cellStyle name="60% - uthevingsfarge 5 263_EK rapporter alle flows" xfId="58101" xr:uid="{B87E7EC8-C7CF-492E-AEED-D4D3680CE0B1}"/>
    <cellStyle name="60% - uthevingsfarge 5 264" xfId="58102" xr:uid="{159E1D5F-B6CE-4D0D-ABE0-9F6A1D43F7B5}"/>
    <cellStyle name="60% - uthevingsfarge 5 264 2" xfId="58103" xr:uid="{5E0FD552-8774-498F-A7AC-8C238795CED5}"/>
    <cellStyle name="60% - uthevingsfarge 5 264_EK rapporter alle flows" xfId="58104" xr:uid="{1894A5CC-A69C-4E34-975F-2C5EE4966E1F}"/>
    <cellStyle name="60% - uthevingsfarge 5 265" xfId="58105" xr:uid="{034833D3-DF44-43DB-91F4-3F4F29347E79}"/>
    <cellStyle name="60% - uthevingsfarge 5 265 2" xfId="58106" xr:uid="{85EAC22F-969F-4A30-983A-60B49EC658EA}"/>
    <cellStyle name="60% - uthevingsfarge 5 265_EK rapporter alle flows" xfId="58107" xr:uid="{E62BA73D-8E12-41D3-9EB5-628D676959CC}"/>
    <cellStyle name="60% - uthevingsfarge 5 266" xfId="58108" xr:uid="{6667853C-917F-47EE-A546-EB50E58248D5}"/>
    <cellStyle name="60% - uthevingsfarge 5 266 2" xfId="58109" xr:uid="{519C9DE0-BE11-46C4-BB31-82E5BD2F808E}"/>
    <cellStyle name="60% - uthevingsfarge 5 266_EK rapporter alle flows" xfId="58110" xr:uid="{2E2447FD-A921-4A4C-8070-874CD9E96958}"/>
    <cellStyle name="60% - uthevingsfarge 5 267" xfId="58111" xr:uid="{5472A9BC-AA94-4FAE-8272-6BD1CCE57E53}"/>
    <cellStyle name="60% - uthevingsfarge 5 267 2" xfId="58112" xr:uid="{C90AFA25-5BA2-4785-B772-667000974BA3}"/>
    <cellStyle name="60% - uthevingsfarge 5 267_EK rapporter alle flows" xfId="58113" xr:uid="{8E980E23-9BC3-4B87-B9EB-332ABB68C15F}"/>
    <cellStyle name="60% - uthevingsfarge 5 268" xfId="58114" xr:uid="{8B1BB5CC-C9CA-4506-8FD5-81B0A3828785}"/>
    <cellStyle name="60% - uthevingsfarge 5 268 2" xfId="58115" xr:uid="{1CF1D7A8-0F52-4A1F-8447-EF1F7A84C5D8}"/>
    <cellStyle name="60% - uthevingsfarge 5 268_EK rapporter alle flows" xfId="58116" xr:uid="{231B6B8B-91F2-48EA-A854-990D6CC3E280}"/>
    <cellStyle name="60% - uthevingsfarge 5 269" xfId="58117" xr:uid="{E05F9253-5156-43C2-A0BC-3F8982E56968}"/>
    <cellStyle name="60% - uthevingsfarge 5 269 2" xfId="58118" xr:uid="{8786AAC6-4F3A-41C7-A854-6BC26DB372B4}"/>
    <cellStyle name="60% - uthevingsfarge 5 269_EK rapporter alle flows" xfId="58119" xr:uid="{C844B3EE-92CA-4801-B593-40DE4B5C0BE2}"/>
    <cellStyle name="60% - uthevingsfarge 5 27" xfId="58120" xr:uid="{AED4EE67-1417-4440-BE58-B8CA7CB537AB}"/>
    <cellStyle name="60% - uthevingsfarge 5 27 2" xfId="58121" xr:uid="{6C77AD52-8876-4A1F-A928-409B66D6EB1C}"/>
    <cellStyle name="60% - uthevingsfarge 5 27_EK rapporter alle flows" xfId="58122" xr:uid="{25992B68-BF35-4EAA-8A21-BB38B2F328FA}"/>
    <cellStyle name="60% - uthevingsfarge 5 270" xfId="58123" xr:uid="{CBED424C-3C26-4DA8-8A74-E842850CEF54}"/>
    <cellStyle name="60% - uthevingsfarge 5 270 2" xfId="58124" xr:uid="{0DE20A3A-D9AF-4F48-B818-0FBBE2FE72B0}"/>
    <cellStyle name="60% - uthevingsfarge 5 270_EK rapporter alle flows" xfId="58125" xr:uid="{819BC936-A5AD-48F5-B77A-5613BEF37B63}"/>
    <cellStyle name="60% - uthevingsfarge 5 271" xfId="58126" xr:uid="{8E349AA2-ADD3-4498-BEE8-842170EBD482}"/>
    <cellStyle name="60% - uthevingsfarge 5 271 2" xfId="58127" xr:uid="{B1A46916-66EC-4FC7-8A1C-78575FD9D3AC}"/>
    <cellStyle name="60% - uthevingsfarge 5 271_EK rapporter alle flows" xfId="58128" xr:uid="{46DE1146-4C36-4148-A4B3-F1875B4EE53D}"/>
    <cellStyle name="60% - uthevingsfarge 5 272" xfId="58129" xr:uid="{FFA038E4-FA66-4710-A82C-011C7BAAA26E}"/>
    <cellStyle name="60% - uthevingsfarge 5 272 2" xfId="58130" xr:uid="{AC9E342D-46C6-4525-BB77-2692D7846225}"/>
    <cellStyle name="60% - uthevingsfarge 5 272_EK rapporter alle flows" xfId="58131" xr:uid="{62FFADE9-9D08-4FF7-B5CA-FA31F27054DC}"/>
    <cellStyle name="60% - uthevingsfarge 5 273" xfId="58132" xr:uid="{C67B0C87-0C44-45DC-BC13-142E52CEB31D}"/>
    <cellStyle name="60% - uthevingsfarge 5 273 2" xfId="58133" xr:uid="{32042FE5-61EB-4283-8239-DB8A62956A1E}"/>
    <cellStyle name="60% - uthevingsfarge 5 273_EK rapporter alle flows" xfId="58134" xr:uid="{B4D416F6-72EE-4AC0-92EC-F1DAB7970AA0}"/>
    <cellStyle name="60% - uthevingsfarge 5 274" xfId="58135" xr:uid="{CA4B84A7-6360-4EAB-BC87-D1F362C6F947}"/>
    <cellStyle name="60% - uthevingsfarge 5 274 2" xfId="58136" xr:uid="{693058A3-E523-4026-8B75-E6D8B1B775EA}"/>
    <cellStyle name="60% - uthevingsfarge 5 274_EK rapporter alle flows" xfId="58137" xr:uid="{30FB2605-5BDB-408B-B6BD-A569270AE258}"/>
    <cellStyle name="60% - uthevingsfarge 5 275" xfId="58138" xr:uid="{20249D0D-FCDD-46E6-A511-B16889490CFA}"/>
    <cellStyle name="60% - uthevingsfarge 5 275 2" xfId="58139" xr:uid="{2C249399-5F4E-4BAB-8AF5-5568B7396C5E}"/>
    <cellStyle name="60% - uthevingsfarge 5 275_EK rapporter alle flows" xfId="58140" xr:uid="{A2BA9464-9F86-49CF-9D80-BE51361F68CA}"/>
    <cellStyle name="60% - uthevingsfarge 5 276" xfId="58141" xr:uid="{9551CE90-EC40-4518-BC3E-D9A381236C9C}"/>
    <cellStyle name="60% - uthevingsfarge 5 276 2" xfId="58142" xr:uid="{E7DE5FFB-D36B-4EFD-BFEB-27E40E64F960}"/>
    <cellStyle name="60% - uthevingsfarge 5 276_EK rapporter alle flows" xfId="58143" xr:uid="{D718E257-41D9-435F-B4CD-F46966735479}"/>
    <cellStyle name="60% - uthevingsfarge 5 277" xfId="58144" xr:uid="{0C0A6004-7ED9-4989-B727-58060741EB3D}"/>
    <cellStyle name="60% - uthevingsfarge 5 277 2" xfId="58145" xr:uid="{31CF68D3-0028-47AE-BA64-ED1D53DCD5F9}"/>
    <cellStyle name="60% - uthevingsfarge 5 277_EK rapporter alle flows" xfId="58146" xr:uid="{00EDBBCE-266B-4F62-9DE6-C94883D2881C}"/>
    <cellStyle name="60% - uthevingsfarge 5 278" xfId="58147" xr:uid="{CEB5B5B6-C7B5-404B-8A30-2773B45DE27E}"/>
    <cellStyle name="60% - uthevingsfarge 5 278 2" xfId="58148" xr:uid="{D51F58D8-4FE5-4C11-AF2F-19BE039D36E7}"/>
    <cellStyle name="60% - uthevingsfarge 5 278_EK rapporter alle flows" xfId="58149" xr:uid="{C5714EE0-39EE-42A7-AF0F-0EC6D361E62F}"/>
    <cellStyle name="60% - uthevingsfarge 5 279" xfId="58150" xr:uid="{0FC75F7C-A73F-4E95-BEBF-83BE36EC7C34}"/>
    <cellStyle name="60% - uthevingsfarge 5 279 2" xfId="58151" xr:uid="{78A509C2-91B4-4FD9-9D47-2E4E653D5B95}"/>
    <cellStyle name="60% - uthevingsfarge 5 279_EK rapporter alle flows" xfId="58152" xr:uid="{AA3E3813-7D8A-4437-9684-DB8B9B1BDD4A}"/>
    <cellStyle name="60% - uthevingsfarge 5 28" xfId="58153" xr:uid="{8332CD5B-C293-4E12-82D4-613E94D2C2CB}"/>
    <cellStyle name="60% - uthevingsfarge 5 28 2" xfId="58154" xr:uid="{D9BE03EF-8D2A-4EBA-AD3F-F43B817DADB3}"/>
    <cellStyle name="60% - uthevingsfarge 5 28_EK rapporter alle flows" xfId="58155" xr:uid="{F79A105C-69A1-403A-8188-3CBF5C104DCB}"/>
    <cellStyle name="60% - uthevingsfarge 5 280" xfId="58156" xr:uid="{35E918C7-7B72-4870-B407-48595C796AE5}"/>
    <cellStyle name="60% - uthevingsfarge 5 280 2" xfId="58157" xr:uid="{953499A0-366F-4D02-AF08-A00ABC3EC433}"/>
    <cellStyle name="60% - uthevingsfarge 5 280_EK rapporter alle flows" xfId="58158" xr:uid="{F74D76DF-FEF6-41FD-BEF1-D646932EAEEB}"/>
    <cellStyle name="60% - uthevingsfarge 5 281" xfId="58159" xr:uid="{96A667C8-9F44-4673-B709-45AECB472D65}"/>
    <cellStyle name="60% - uthevingsfarge 5 281 2" xfId="58160" xr:uid="{2D4A4519-22F8-4130-8D2A-F5EE42A49DE7}"/>
    <cellStyle name="60% - uthevingsfarge 5 281_EK rapporter alle flows" xfId="58161" xr:uid="{7CB47E53-BD81-4B48-9A28-28E54A40EC81}"/>
    <cellStyle name="60% - uthevingsfarge 5 282" xfId="58162" xr:uid="{B878B770-B89D-40AB-B868-97D5A30AA740}"/>
    <cellStyle name="60% - uthevingsfarge 5 282 2" xfId="58163" xr:uid="{2485E01D-469E-43C8-A65D-D06BFE9E7D5F}"/>
    <cellStyle name="60% - uthevingsfarge 5 282_EK rapporter alle flows" xfId="58164" xr:uid="{802A58B7-39C3-43EE-AC8E-9405CE70432F}"/>
    <cellStyle name="60% - uthevingsfarge 5 283" xfId="58165" xr:uid="{E43660D0-CEC2-4FA6-9CAE-F0B715925BE5}"/>
    <cellStyle name="60% - uthevingsfarge 5 283 2" xfId="58166" xr:uid="{3B0C4926-0EDD-49C6-A05E-AB9BF39F05DC}"/>
    <cellStyle name="60% - uthevingsfarge 5 283_EK rapporter alle flows" xfId="58167" xr:uid="{A4329E4E-438F-4046-9727-19D10AD61E50}"/>
    <cellStyle name="60% - uthevingsfarge 5 284" xfId="58168" xr:uid="{AA9D3937-43A9-432C-B17F-BCE3ADC288FF}"/>
    <cellStyle name="60% - uthevingsfarge 5 284 2" xfId="58169" xr:uid="{6C4056B0-47F6-4C76-864F-CB17447D0B51}"/>
    <cellStyle name="60% - uthevingsfarge 5 284_EK rapporter alle flows" xfId="58170" xr:uid="{9D3138A6-F64D-44A4-A991-11B8CF24B57A}"/>
    <cellStyle name="60% - uthevingsfarge 5 285" xfId="58171" xr:uid="{AF658F5E-614A-4604-A4D4-DB6BF90C62F1}"/>
    <cellStyle name="60% - uthevingsfarge 5 285 2" xfId="58172" xr:uid="{914E8FA8-36A3-4BDA-BCCA-9E6955919C52}"/>
    <cellStyle name="60% - uthevingsfarge 5 285_EK rapporter alle flows" xfId="58173" xr:uid="{E2575549-7EA7-41FC-935F-9CF3878435BA}"/>
    <cellStyle name="60% - uthevingsfarge 5 286" xfId="58174" xr:uid="{EE1977F3-D880-4407-8C29-3D5A0101B6B6}"/>
    <cellStyle name="60% - uthevingsfarge 5 3" xfId="6175" xr:uid="{FE92FB5A-C7AC-4B65-AAF6-5E05E462470B}"/>
    <cellStyle name="60% - uthevingsfarge 5 3 2" xfId="21413" xr:uid="{3465A888-7EE4-4A70-92CC-78DA99D8C22F}"/>
    <cellStyle name="60% - uthevingsfarge 5 3 3" xfId="21414" xr:uid="{2D39857B-F701-45F9-8B9B-F277043EF495}"/>
    <cellStyle name="60% - uthevingsfarge 5 3_AVA DVA EL" xfId="21415" xr:uid="{DFEFB802-884F-4614-92D8-1C5C6B1A8083}"/>
    <cellStyle name="60% - uthevingsfarge 5 4" xfId="21416" xr:uid="{D831EACB-59A7-4B11-87DA-CD3D4692B51B}"/>
    <cellStyle name="60% - uthevingsfarge 5 4 2" xfId="41890" xr:uid="{5E7346B1-052A-4D27-BDA7-2336B2EAC6E1}"/>
    <cellStyle name="60% - uthevingsfarge 5 4_Loans &amp; comm." xfId="41889" xr:uid="{9F1CBE2D-357D-46D0-8474-72A0D4B5E7B3}"/>
    <cellStyle name="60% - uthevingsfarge 5 5" xfId="21417" xr:uid="{0F418201-BBF0-4537-9B59-A061145FE62B}"/>
    <cellStyle name="60% - uthevingsfarge 5 6" xfId="41188" xr:uid="{4FB4E81E-E511-41C4-8215-09195753AC18}"/>
    <cellStyle name="60% - uthevingsfarge 5 7" xfId="41189" xr:uid="{ACBBE8B5-FE57-4300-B5FB-DD8C319DCA65}"/>
    <cellStyle name="60% - uthevingsfarge 5 8" xfId="41190" xr:uid="{B71F842E-86D6-458B-9972-3EF5F82D10B9}"/>
    <cellStyle name="60% - uthevingsfarge 5_7. Other MTM adjustments" xfId="6176" xr:uid="{EFA78BF9-22D3-4E1A-9D52-354E9E21211A}"/>
    <cellStyle name="60% - uthevingsfarge 6" xfId="6177" xr:uid="{45829CF2-7229-4684-B542-B20B85647757}"/>
    <cellStyle name="60% - uthevingsfarge 6 2" xfId="6178" xr:uid="{7C6A7DE7-AF0B-4050-A43C-185AF034C140}"/>
    <cellStyle name="60% - uthevingsfarge 6 2 2" xfId="21418" xr:uid="{BD68C9EA-7339-459A-AE19-72E4E24160F9}"/>
    <cellStyle name="60% - uthevingsfarge 6 2 2 2" xfId="21419" xr:uid="{733C59EC-9FBD-4AD2-B9EE-C019F6E2DBE7}"/>
    <cellStyle name="60% - uthevingsfarge 6 2 2 3" xfId="21420" xr:uid="{EADD2005-6397-4970-B535-AB99498C30B7}"/>
    <cellStyle name="60% - uthevingsfarge 6 2 2_AVA DVA EL" xfId="21421" xr:uid="{7E4EFC0C-855F-4071-9138-93E1131B19E7}"/>
    <cellStyle name="60% - uthevingsfarge 6 2 3" xfId="21422" xr:uid="{4B5557FA-68CB-4397-86A8-318CE4007B0C}"/>
    <cellStyle name="60% - uthevingsfarge 6 2 4" xfId="41891" xr:uid="{C4848266-32C3-4C9B-8DD6-3A6F37AC0682}"/>
    <cellStyle name="60% - uthevingsfarge 6 2 5" xfId="41892" xr:uid="{76B4467A-E845-4390-AD09-700E6219F54C}"/>
    <cellStyle name="60% - uthevingsfarge 6 2_Adj_Balance_Sheet" xfId="41191" xr:uid="{918BCE1D-6EB4-4A3A-B766-839B30F65DEE}"/>
    <cellStyle name="60% - uthevingsfarge 6 3" xfId="6179" xr:uid="{1A955348-D5B3-4428-8CF6-5F68C63B9BE2}"/>
    <cellStyle name="60% - uthevingsfarge 6 3 2" xfId="21423" xr:uid="{276FF563-B069-4955-818E-C8CB452E1A1F}"/>
    <cellStyle name="60% - uthevingsfarge 6 3 3" xfId="21424" xr:uid="{1296702D-9341-4AC4-9F67-F78629B8CCA3}"/>
    <cellStyle name="60% - uthevingsfarge 6 3_AVA DVA EL" xfId="21425" xr:uid="{B56FF0D2-E7AE-47EC-9BA1-79C99F8F752E}"/>
    <cellStyle name="60% - uthevingsfarge 6 4" xfId="21426" xr:uid="{027F7595-B202-4953-8109-91A8605489C8}"/>
    <cellStyle name="60% - uthevingsfarge 6 4 2" xfId="41894" xr:uid="{2E498151-6C43-4B06-8D96-D02A3A0F6B3D}"/>
    <cellStyle name="60% - uthevingsfarge 6 4_Loans &amp; comm." xfId="41893" xr:uid="{D4953E23-2E3F-4E8A-BB9C-9C32A3FA7E3C}"/>
    <cellStyle name="60% - uthevingsfarge 6 5" xfId="21427" xr:uid="{FE5E2BA9-29C8-4682-B7A6-731C32B8BADA}"/>
    <cellStyle name="60% - uthevingsfarge 6 6" xfId="41192" xr:uid="{8EE4CE92-8533-4177-AF33-86D5CB0E0E4A}"/>
    <cellStyle name="60% - uthevingsfarge 6 7" xfId="41193" xr:uid="{B2300F9C-D009-4139-9913-95B3E01C9CC8}"/>
    <cellStyle name="60% - uthevingsfarge 6 8" xfId="41194" xr:uid="{267E9739-A199-48C7-8A3B-8B3E30FDBE5C}"/>
    <cellStyle name="60% - uthevingsfarge 6_7. Other MTM adjustments" xfId="6180" xr:uid="{A28050DC-C5A7-45D3-B997-0A6FCC117F0A}"/>
    <cellStyle name="60% - Акцент1" xfId="6181" xr:uid="{21C05A0F-14A8-4883-B3A6-DDE610675499}"/>
    <cellStyle name="60% - Акцент1 2" xfId="21428" xr:uid="{A5834E1D-D8C9-458E-B037-DB5996591E50}"/>
    <cellStyle name="60% - Акцент1 3" xfId="21429" xr:uid="{50A86B82-9788-4B22-A558-6BD2B45FE847}"/>
    <cellStyle name="60% - Акцент1_AVA DVA EL" xfId="21430" xr:uid="{68548E24-F08C-4ED3-9C30-C01AF7CA38A2}"/>
    <cellStyle name="60% - Акцент2" xfId="6182" xr:uid="{78C7DC80-747E-47A3-929B-60B37C3D8D86}"/>
    <cellStyle name="60% - Акцент2 2" xfId="21431" xr:uid="{CE27F695-CE21-41AB-8594-F1FA5BB1069A}"/>
    <cellStyle name="60% - Акцент2 3" xfId="21432" xr:uid="{12F31278-0B15-4B6F-B5F0-BEF62811DDAA}"/>
    <cellStyle name="60% - Акцент2_AVA DVA EL" xfId="21433" xr:uid="{31346CDE-C90D-45CD-B8A0-F9C83D212612}"/>
    <cellStyle name="60% - Акцент3" xfId="6183" xr:uid="{43EBB783-48D2-4851-93AA-4A57CF2C5770}"/>
    <cellStyle name="60% - Акцент3 2" xfId="21434" xr:uid="{7E1804BE-43D4-4004-AB73-E04902BFFA71}"/>
    <cellStyle name="60% - Акцент3 3" xfId="21435" xr:uid="{2949DD0A-C556-4A75-B211-28C4C04FE22A}"/>
    <cellStyle name="60% - Акцент3_AVA DVA EL" xfId="21436" xr:uid="{0243C79B-6726-453D-94C5-34F44E29E348}"/>
    <cellStyle name="60% - Акцент4" xfId="6184" xr:uid="{4EA020E5-FBB0-431D-93E7-850BE3D9A5CA}"/>
    <cellStyle name="60% - Акцент4 2" xfId="21437" xr:uid="{7E4179CE-8473-4EDF-BEEE-A9003AD6327A}"/>
    <cellStyle name="60% - Акцент4 3" xfId="21438" xr:uid="{7FCC8E8A-A69B-46B0-9989-439176BC0259}"/>
    <cellStyle name="60% - Акцент4_AVA DVA EL" xfId="21439" xr:uid="{D15B8D11-1E7C-4307-BC5B-07EEE9A097B3}"/>
    <cellStyle name="60% - Акцент5" xfId="6185" xr:uid="{8D5BCA25-3947-40E7-B742-00548D65F436}"/>
    <cellStyle name="60% - Акцент5 2" xfId="21440" xr:uid="{EE945F81-F980-494A-BCEE-7770EDA163A7}"/>
    <cellStyle name="60% - Акцент5 3" xfId="21441" xr:uid="{D25F4304-4F32-47F0-9010-9E97552AC115}"/>
    <cellStyle name="60% - Акцент5_AVA DVA EL" xfId="21442" xr:uid="{8D4B1801-98E2-462B-B16F-500CC3E98729}"/>
    <cellStyle name="60% - Акцент6" xfId="6186" xr:uid="{8654B894-5419-4FD4-B7A5-E3FBBDCA0093}"/>
    <cellStyle name="60% - Акцент6 2" xfId="21443" xr:uid="{2B9DFCDE-7333-4434-805F-6A13B54BED21}"/>
    <cellStyle name="60% - Акцент6 3" xfId="21444" xr:uid="{A210D69D-D88D-498B-AACE-5CD1680D5664}"/>
    <cellStyle name="60% - Акцент6_AVA DVA EL" xfId="21445" xr:uid="{842C6343-8A60-4ECC-A572-72651483E9B3}"/>
    <cellStyle name="Accent1" xfId="6187" xr:uid="{9546492B-7330-4764-BA36-B625C6601EDA}"/>
    <cellStyle name="Accent1 10" xfId="21446" xr:uid="{F4BEC3AB-EC2A-4BD0-9574-78C8E15FE2AC}"/>
    <cellStyle name="Accent1 10 2" xfId="21447" xr:uid="{F6DD3AD2-B2BA-4781-B6AB-349482C0E574}"/>
    <cellStyle name="Accent1 10 3" xfId="21448" xr:uid="{DA1EBAE6-2A6D-4E3F-9F42-65BA1D5B3584}"/>
    <cellStyle name="Accent1 10_AVA DVA EL" xfId="21449" xr:uid="{69D14A58-A112-4615-82EC-096111E14E29}"/>
    <cellStyle name="Accent1 11" xfId="21450" xr:uid="{E6ACDE74-CB37-4DBB-8454-A0E689F43ED6}"/>
    <cellStyle name="Accent1 11 2" xfId="21451" xr:uid="{EF48E170-34AD-49FF-BAF9-1F00D9363D1C}"/>
    <cellStyle name="Accent1 11 3" xfId="21452" xr:uid="{87357A61-385E-4267-8A6A-ECF905A1C475}"/>
    <cellStyle name="Accent1 11_AVA DVA EL" xfId="21453" xr:uid="{42547DBE-F9CD-4A7B-B5D7-73D6B557DFFA}"/>
    <cellStyle name="Accent1 12" xfId="21454" xr:uid="{75D99AD5-C228-48D3-93B3-4ED2AE614907}"/>
    <cellStyle name="Accent1 12 2" xfId="21455" xr:uid="{3292EA0E-E0D3-4B5B-9030-38007E103A6C}"/>
    <cellStyle name="Accent1 12 3" xfId="21456" xr:uid="{0AF440C6-ADC0-40F6-8D45-5F75FF1D012E}"/>
    <cellStyle name="Accent1 12_AVA DVA EL" xfId="21457" xr:uid="{084EB468-FB74-4AA8-A412-B80CE60D0ED4}"/>
    <cellStyle name="Accent1 13" xfId="21458" xr:uid="{8F08595B-62E7-4CF4-87A0-739CE69C72D1}"/>
    <cellStyle name="Accent1 13 2" xfId="21459" xr:uid="{9F581769-2C81-4D92-B3A1-AF43865F264F}"/>
    <cellStyle name="Accent1 13 3" xfId="21460" xr:uid="{914AD2EC-1079-423D-B625-54A316AB5847}"/>
    <cellStyle name="Accent1 13_AVA DVA EL" xfId="21461" xr:uid="{0D3946EC-C5DF-40E4-A5AE-14A950AE262E}"/>
    <cellStyle name="Accent1 15" xfId="42584" xr:uid="{7D8AC429-B8C4-4EF3-9A90-0BF835376D6E}"/>
    <cellStyle name="Accent1 16" xfId="42626" xr:uid="{4FEE06C0-8B39-4AC2-B6B2-30CAFFF4BFF1}"/>
    <cellStyle name="Accent1 17" xfId="42664" xr:uid="{1D2E6ED9-B0C6-4F4F-8C1F-72A25F1CA5EB}"/>
    <cellStyle name="Accent1 2" xfId="6188" xr:uid="{8B236BE6-1677-4215-9B15-07D776E3966F}"/>
    <cellStyle name="Accent1 2 2" xfId="6189" xr:uid="{F9A6E3D7-4DB8-4C4D-B740-1FEF27B8CA39}"/>
    <cellStyle name="Accent1 2 2 2" xfId="21462" xr:uid="{E78B9272-1BE9-4305-A332-239B38154F61}"/>
    <cellStyle name="Accent1 2 2 2 2" xfId="21463" xr:uid="{D64F8E0D-AA08-4BC2-81BB-4C07893355EC}"/>
    <cellStyle name="Accent1 2 2 2 3" xfId="21464" xr:uid="{19F7C164-7709-4E0D-B55D-805ED60700D9}"/>
    <cellStyle name="Accent1 2 2 2_AVA DVA EL" xfId="21465" xr:uid="{47A7B33A-B9B9-467B-996C-3DD8442D8DF9}"/>
    <cellStyle name="Accent1 2 2 3" xfId="21466" xr:uid="{BAA43171-6E6D-4F53-A735-E4F335D141E5}"/>
    <cellStyle name="Accent1 2 2 3 2" xfId="21467" xr:uid="{0A9A2752-06DA-4C7D-8464-4A14AA00BE10}"/>
    <cellStyle name="Accent1 2 2 3 3" xfId="21468" xr:uid="{5B036D8A-FEB1-4409-85BF-207CED6EC067}"/>
    <cellStyle name="Accent1 2 2 3_AVA DVA EL" xfId="21469" xr:uid="{8465A48A-37A6-4C48-B7E7-3D1AB3460ED5}"/>
    <cellStyle name="Accent1 2 2 4" xfId="21470" xr:uid="{A16B26CA-DCCD-4E7E-ABFA-22231E4AC55F}"/>
    <cellStyle name="Accent1 2 2 4 2" xfId="21471" xr:uid="{C6645FF1-7EA6-4F0C-8CA1-343C7AD95B77}"/>
    <cellStyle name="Accent1 2 2 4 3" xfId="21472" xr:uid="{80B71E85-D019-4AD8-ABB6-9DD8A730C158}"/>
    <cellStyle name="Accent1 2 2 4_AVA DVA EL" xfId="21473" xr:uid="{9BFFCDC3-54D3-459C-91F6-026CF9FB4320}"/>
    <cellStyle name="Accent1 2 2 5" xfId="21474" xr:uid="{454C64B5-3904-4CD5-BFB1-63830B81A087}"/>
    <cellStyle name="Accent1 2 2 5 2" xfId="21475" xr:uid="{202264A7-A01E-4FC8-9E06-A51D42367849}"/>
    <cellStyle name="Accent1 2 2 5 3" xfId="21476" xr:uid="{7D7D464A-1732-497A-B498-14A307410D1D}"/>
    <cellStyle name="Accent1 2 2 5_AVA DVA EL" xfId="21477" xr:uid="{C4FDCE0A-1425-4DA6-BB5A-930E110AEA96}"/>
    <cellStyle name="Accent1 2 2 6" xfId="21478" xr:uid="{102B01C3-F76E-48F5-B3F7-40F7D70D8FE7}"/>
    <cellStyle name="Accent1 2 2 6 2" xfId="21479" xr:uid="{FB087859-BC67-4936-BAC8-4D94CEB10D61}"/>
    <cellStyle name="Accent1 2 2 6 3" xfId="21480" xr:uid="{1D875D18-54FE-43FC-9571-F70E2D32CD6F}"/>
    <cellStyle name="Accent1 2 2 6_AVA DVA EL" xfId="21481" xr:uid="{0EC4415D-C5E3-402E-8FA6-C91B7419FB71}"/>
    <cellStyle name="Accent1 2 2 7" xfId="21482" xr:uid="{CEEF4550-D799-4E8A-9261-99D291FBAF5A}"/>
    <cellStyle name="Accent1 2 2_AVA DVA EL" xfId="21483" xr:uid="{1F41DA88-6617-48AA-9953-63A13572E381}"/>
    <cellStyle name="Accent1 2 3" xfId="6190" xr:uid="{F4AC2387-2D8F-4DEF-B89D-A407A5ADB3A4}"/>
    <cellStyle name="Accent1 2 3 2" xfId="6191" xr:uid="{6E036C1D-3801-4D72-B208-F4492F2D76AA}"/>
    <cellStyle name="Accent1 2 3 2 2" xfId="21484" xr:uid="{8DB98E7F-7A50-4980-B163-710D55F88A1B}"/>
    <cellStyle name="Accent1 2 3 2 3" xfId="21485" xr:uid="{7A23B9B1-0955-4306-B6A7-8F994CFCACA0}"/>
    <cellStyle name="Accent1 2 3 2_AVA DVA EL" xfId="21486" xr:uid="{A54E25A4-7D59-43D6-822D-FB3F932524BB}"/>
    <cellStyle name="Accent1 2 3 3" xfId="6192" xr:uid="{78CD1AE0-AEED-47DC-AFAB-ECA0DF22D571}"/>
    <cellStyle name="Accent1 2 3 4" xfId="6193" xr:uid="{739C8EE8-F2C9-4021-B0AE-F504EE46D716}"/>
    <cellStyle name="Accent1 2 3 5" xfId="6194" xr:uid="{1409D068-6B9E-4843-B57F-10B1349FA185}"/>
    <cellStyle name="Accent1 2 3 6" xfId="41195" xr:uid="{CD8CA609-D94C-40F5-BEC9-56007A0BCD37}"/>
    <cellStyle name="Accent1 2 3_AVA DVA EL" xfId="21487" xr:uid="{DAE1230C-DA35-4CBE-B6AB-7DE5E280A6D4}"/>
    <cellStyle name="Accent1 2 4" xfId="6195" xr:uid="{11FAEDEA-96D0-4B14-A715-E3185C021D40}"/>
    <cellStyle name="Accent1 2 4 2" xfId="21488" xr:uid="{B4EC2867-0D7F-4EC9-BFA8-AB41C19FFB84}"/>
    <cellStyle name="Accent1 2 4 3" xfId="21489" xr:uid="{2167B852-8CAD-4B4E-B6B3-7D381CE86422}"/>
    <cellStyle name="Accent1 2 4_AVA DVA EL" xfId="21490" xr:uid="{811B5A2A-2131-41AE-8DF3-9005BA16F7B9}"/>
    <cellStyle name="Accent1 2 5" xfId="21491" xr:uid="{5802534E-4F1E-43EA-9678-001544FF87D0}"/>
    <cellStyle name="Accent1 2 5 2" xfId="21492" xr:uid="{C4627821-80F9-472D-9AB5-A6040B12A135}"/>
    <cellStyle name="Accent1 2 5 3" xfId="21493" xr:uid="{FDD215C4-34C1-4BBA-BBE9-AA52DC6878DA}"/>
    <cellStyle name="Accent1 2 5_AVA DVA EL" xfId="21494" xr:uid="{B30628DF-4D09-40B9-898C-24FA3127165B}"/>
    <cellStyle name="Accent1 2 6" xfId="21495" xr:uid="{F89193F6-96A5-4D47-820F-5332686C4017}"/>
    <cellStyle name="Accent1 2 6 2" xfId="21496" xr:uid="{CCA02894-1A7E-40BC-A003-D381596A0FB4}"/>
    <cellStyle name="Accent1 2 6 3" xfId="21497" xr:uid="{31FFE41B-F91D-411B-91AC-FC6B602DFEF4}"/>
    <cellStyle name="Accent1 2 6_AVA DVA EL" xfId="21498" xr:uid="{C5D320FF-EE94-44FB-BE60-10B345270397}"/>
    <cellStyle name="Accent1 2 7" xfId="21499" xr:uid="{F567B394-D803-4EF4-8B01-1F9741AEF4CC}"/>
    <cellStyle name="Accent1 2 7 2" xfId="21500" xr:uid="{AD4F9167-8EB8-4614-85E1-1BDA0273D379}"/>
    <cellStyle name="Accent1 2 7 3" xfId="21501" xr:uid="{ED061A53-AA60-4388-878C-16C1920576D7}"/>
    <cellStyle name="Accent1 2 7_AVA DVA EL" xfId="21502" xr:uid="{C5F765DC-1F01-4EC5-BC10-1D271FD408D3}"/>
    <cellStyle name="Accent1 2 8" xfId="21503" xr:uid="{BC81B900-06DA-42CF-BAFC-AB8986412691}"/>
    <cellStyle name="Accent1 2 9" xfId="41196" xr:uid="{95F3B076-B6F3-4844-B41D-ABC3FC733E7F}"/>
    <cellStyle name="Accent1 2_4Q16" xfId="21504" xr:uid="{B98F3D8C-F10A-4282-96A0-7AE1954EB996}"/>
    <cellStyle name="Accent1 3" xfId="6196" xr:uid="{E1AD8300-9466-4EE5-876B-33E7C2599209}"/>
    <cellStyle name="Accent1 3 2" xfId="21505" xr:uid="{6092F53F-C235-4393-AEEA-3B816C6C86D2}"/>
    <cellStyle name="Accent1 3 2 2" xfId="21506" xr:uid="{4D71516B-10A8-43ED-93F5-BFF1D96C0A1B}"/>
    <cellStyle name="Accent1 3 2 3" xfId="21507" xr:uid="{6ADCA0CA-BE03-4812-B61E-730E5954D8BC}"/>
    <cellStyle name="Accent1 3 2_AVA DVA EL" xfId="21508" xr:uid="{84BA6EAD-25EF-410C-98E5-5A08ED2269F4}"/>
    <cellStyle name="Accent1 3 3" xfId="21509" xr:uid="{B792BBB3-08DC-4433-A4F4-9B13DB30B3B0}"/>
    <cellStyle name="Accent1 3_AVA DVA EL" xfId="21510" xr:uid="{E7EE9643-9FF4-4CE4-835A-AFB265110300}"/>
    <cellStyle name="Accent1 4" xfId="21511" xr:uid="{C2DDE532-5448-4ABE-8D08-2BC2A8AD5C42}"/>
    <cellStyle name="Accent1 4 2" xfId="21512" xr:uid="{680480DC-FC56-4AA8-81D4-8E90D044AD44}"/>
    <cellStyle name="Accent1 4 2 2" xfId="21513" xr:uid="{23AE883C-E429-429F-A1AD-2D1AC2BBF190}"/>
    <cellStyle name="Accent1 4 2 3" xfId="21514" xr:uid="{C91AA9FF-C4A2-40EC-9BF2-DB1B597EB74D}"/>
    <cellStyle name="Accent1 4 2_AVA DVA EL" xfId="21515" xr:uid="{2F34337E-32B3-4C29-A0FE-B54BB90F2063}"/>
    <cellStyle name="Accent1 4 3" xfId="21516" xr:uid="{4A82B23C-C98B-40A7-8E16-6248F391B813}"/>
    <cellStyle name="Accent1 4 3 2" xfId="21517" xr:uid="{5C87D185-C4C4-47F4-80FE-3B665801F1B6}"/>
    <cellStyle name="Accent1 4 3 3" xfId="21518" xr:uid="{B0EEA17A-1D8C-49C3-98E0-946347156BF2}"/>
    <cellStyle name="Accent1 4 3_AVA DVA EL" xfId="21519" xr:uid="{45C54043-E15E-46B3-8E40-4F957BD5E5DF}"/>
    <cellStyle name="Accent1 4 4" xfId="21520" xr:uid="{F07D3DF0-3C41-40E2-8A77-496D8DB0D2AF}"/>
    <cellStyle name="Accent1 4 4 2" xfId="21521" xr:uid="{0E16B654-84B4-47CE-9382-6F1264309F60}"/>
    <cellStyle name="Accent1 4 4 3" xfId="21522" xr:uid="{3AE212C4-7A77-4204-8D17-0D862CC5EB6C}"/>
    <cellStyle name="Accent1 4 4_AVA DVA EL" xfId="21523" xr:uid="{91B34566-06BC-49FD-9571-A4AFDD1B6F36}"/>
    <cellStyle name="Accent1 4 5" xfId="21524" xr:uid="{67BD8487-3436-47D4-BD44-CA35DB0EE5F8}"/>
    <cellStyle name="Accent1 4_AVA DVA EL" xfId="21525" xr:uid="{9AA37A7D-ECC0-4C31-BE10-6AF5826E49FF}"/>
    <cellStyle name="Accent1 5" xfId="21526" xr:uid="{B6F49FBF-47C6-4BE2-8523-0BE82279DF6A}"/>
    <cellStyle name="Accent1 5 2" xfId="21527" xr:uid="{764419A1-FB90-4C49-B5F5-FD782B821020}"/>
    <cellStyle name="Accent1 5 2 2" xfId="21528" xr:uid="{9282E69B-7EFE-4F28-AF82-C87E21676889}"/>
    <cellStyle name="Accent1 5 2 3" xfId="21529" xr:uid="{0708F373-A210-4387-BBB1-C46728CF7579}"/>
    <cellStyle name="Accent1 5 2_AVA DVA EL" xfId="21530" xr:uid="{44C669AF-3C98-4EC3-A0DB-E52E4BEEE8E5}"/>
    <cellStyle name="Accent1 5 3" xfId="21531" xr:uid="{C02FCC4E-47EE-4BA2-96C1-1ADD397567F2}"/>
    <cellStyle name="Accent1 5_AVA DVA EL" xfId="21532" xr:uid="{0853DF09-62F6-41B1-BEEF-D35136C01767}"/>
    <cellStyle name="Accent1 6" xfId="21533" xr:uid="{69C0B53C-A159-4CF7-8CD8-CFFBBE5A9B99}"/>
    <cellStyle name="Accent1 6 2" xfId="21534" xr:uid="{53A488A6-39D2-4F47-A36A-3E6AE1EF17B8}"/>
    <cellStyle name="Accent1 6 2 2" xfId="21535" xr:uid="{8027BD3A-36E1-4D20-88EA-EF6A888F429A}"/>
    <cellStyle name="Accent1 6 2 3" xfId="21536" xr:uid="{049F1C1D-5AB6-4AC4-9376-5056F4019103}"/>
    <cellStyle name="Accent1 6 2_AVA DVA EL" xfId="21537" xr:uid="{63EAE2AD-3198-4550-8A5C-EB0F431618D6}"/>
    <cellStyle name="Accent1 6 3" xfId="21538" xr:uid="{31CE42E4-C08C-4DD2-96A8-4F5D7CB27BD3}"/>
    <cellStyle name="Accent1 6_AVA DVA EL" xfId="21539" xr:uid="{177577E7-2CC2-414E-82DF-8D038ACDF4C0}"/>
    <cellStyle name="Accent1 7" xfId="21540" xr:uid="{6C665C56-51D1-4B93-85F6-055D69FB44F6}"/>
    <cellStyle name="Accent1 7 2" xfId="21541" xr:uid="{4457D5BC-7968-4A89-ABC8-154F627F3448}"/>
    <cellStyle name="Accent1 7 2 2" xfId="21542" xr:uid="{86D04AF7-6E72-4D59-9B5A-D39A989430A3}"/>
    <cellStyle name="Accent1 7 2 3" xfId="21543" xr:uid="{8A84753C-C988-4CBF-88A6-3A43B2D46BDC}"/>
    <cellStyle name="Accent1 7 2_AVA DVA EL" xfId="21544" xr:uid="{9A266956-9861-48E8-966D-66B21A9C4121}"/>
    <cellStyle name="Accent1 7 3" xfId="21545" xr:uid="{C7C597B7-C857-4889-A748-A3DF37478D31}"/>
    <cellStyle name="Accent1 7_AVA DVA EL" xfId="21546" xr:uid="{5B23D736-BB6C-4C1F-AEB3-E3014ECEE594}"/>
    <cellStyle name="Accent1 8" xfId="21547" xr:uid="{FBA1D4E2-0D64-4538-A17A-B1749D065C1E}"/>
    <cellStyle name="Accent1 8 2" xfId="21548" xr:uid="{A526040E-F149-43D1-BF20-C64021779D66}"/>
    <cellStyle name="Accent1 8 2 2" xfId="21549" xr:uid="{3113ADFE-C194-48A4-B1EF-20C599A4E020}"/>
    <cellStyle name="Accent1 8 2 3" xfId="21550" xr:uid="{2B8CA8B7-DEDA-4CB4-A4F1-BED31EEECA52}"/>
    <cellStyle name="Accent1 8 2_AVA DVA EL" xfId="21551" xr:uid="{02CE7513-CED2-45E4-9017-2008B333C2BA}"/>
    <cellStyle name="Accent1 8 3" xfId="21552" xr:uid="{98362040-C82E-4D70-B410-46F8A88C4AAE}"/>
    <cellStyle name="Accent1 8_AVA DVA EL" xfId="21553" xr:uid="{025FDC08-17AF-4496-8E46-6A697B75445E}"/>
    <cellStyle name="Accent1 9" xfId="21554" xr:uid="{08944555-A4FD-4F74-B107-E2C8AA055FA0}"/>
    <cellStyle name="Accent1 9 2" xfId="21555" xr:uid="{3FBBBDB9-F94C-477E-8AA4-653EA2DDC3BF}"/>
    <cellStyle name="Accent1 9 2 2" xfId="21556" xr:uid="{FFC079AC-A664-4A70-A536-94D0F6E5FF2D}"/>
    <cellStyle name="Accent1 9 2 3" xfId="21557" xr:uid="{D81ADC52-EE28-4B9A-A1C5-888B5DE3A4BD}"/>
    <cellStyle name="Accent1 9 2_AVA DVA EL" xfId="21558" xr:uid="{C3C261BD-AD6D-48CE-9D96-A2C8E4CAE2ED}"/>
    <cellStyle name="Accent1 9 3" xfId="21559" xr:uid="{01AF4144-7224-480D-A266-C777A0A5D69D}"/>
    <cellStyle name="Accent1 9_AVA DVA EL" xfId="21560" xr:uid="{8BCAB142-689E-449B-9F7D-3E0548D75058}"/>
    <cellStyle name="Accent1_4Q16" xfId="21561" xr:uid="{B899DF7D-5269-4D7F-B9AE-76A7C52D6FA8}"/>
    <cellStyle name="Accent2" xfId="6197" xr:uid="{BF1EFDAB-4F91-4ECC-A1F8-9B0506FF1584}"/>
    <cellStyle name="Accent2 10" xfId="21562" xr:uid="{7A36C4B7-BD54-4716-8CEF-528B0A845FCC}"/>
    <cellStyle name="Accent2 10 2" xfId="21563" xr:uid="{3D98E4A7-F683-410D-BAB7-5E8EB02149A4}"/>
    <cellStyle name="Accent2 10 3" xfId="21564" xr:uid="{39D01EA2-2182-40D8-9D62-9196A848CBF5}"/>
    <cellStyle name="Accent2 10_AVA DVA EL" xfId="21565" xr:uid="{5A66E334-2E9E-4794-BA79-CCBDD2841689}"/>
    <cellStyle name="Accent2 11" xfId="21566" xr:uid="{64F46AEA-2BD0-46D4-84C5-A947DC11A514}"/>
    <cellStyle name="Accent2 11 2" xfId="21567" xr:uid="{1E10E9DA-7D20-4ADA-A99F-769387BCD262}"/>
    <cellStyle name="Accent2 11 3" xfId="21568" xr:uid="{2B9C0F42-A198-4B1B-9BCB-3B54B534A0AC}"/>
    <cellStyle name="Accent2 11_AVA DVA EL" xfId="21569" xr:uid="{9A6B654F-29E1-492E-93AB-F11EF85176C1}"/>
    <cellStyle name="Accent2 12" xfId="21570" xr:uid="{06B1FC3E-7F33-4FBC-A7DB-A051E72702FF}"/>
    <cellStyle name="Accent2 12 2" xfId="21571" xr:uid="{E4D83425-39F9-4E21-8F13-4196AD635857}"/>
    <cellStyle name="Accent2 12 3" xfId="21572" xr:uid="{315EEF5E-25D2-4BBA-AF65-A129D51C39BE}"/>
    <cellStyle name="Accent2 12_AVA DVA EL" xfId="21573" xr:uid="{7864C26B-9E64-4A3A-88E8-952F5378C6E7}"/>
    <cellStyle name="Accent2 13" xfId="21574" xr:uid="{2C174C2A-299D-4E29-AC8B-72DC2824A366}"/>
    <cellStyle name="Accent2 13 2" xfId="21575" xr:uid="{93AE2653-A0CC-4D16-A4FE-0FB330968696}"/>
    <cellStyle name="Accent2 13 3" xfId="21576" xr:uid="{D487DCA1-202B-44FB-B7FF-CA1366C6FCE4}"/>
    <cellStyle name="Accent2 13_AVA DVA EL" xfId="21577" xr:uid="{172DF0D4-2891-4316-A20D-E60081F6C597}"/>
    <cellStyle name="Accent2 15" xfId="42585" xr:uid="{B1211DD1-EA06-4B7F-BC54-207EFEC46CC6}"/>
    <cellStyle name="Accent2 16" xfId="42627" xr:uid="{8EB6DE9C-106B-4321-968D-CEA171EF7F61}"/>
    <cellStyle name="Accent2 17" xfId="42665" xr:uid="{3BA9D0D5-C99E-4042-AF48-27EA4B6E266C}"/>
    <cellStyle name="Accent2 2" xfId="6198" xr:uid="{46D99398-0873-40BF-AF55-98A07F7EB311}"/>
    <cellStyle name="Accent2 2 2" xfId="6199" xr:uid="{1184736A-381C-43E2-B32F-45FCEBF76502}"/>
    <cellStyle name="Accent2 2 2 2" xfId="21578" xr:uid="{B9C90C33-FC8D-4C60-AF67-99F6D6DE15DA}"/>
    <cellStyle name="Accent2 2 2 2 2" xfId="21579" xr:uid="{2833B243-8CC6-466E-941C-DBE8494CD35E}"/>
    <cellStyle name="Accent2 2 2 2 3" xfId="21580" xr:uid="{1D1921D2-BCA5-42A1-9783-75A3605754DD}"/>
    <cellStyle name="Accent2 2 2 2_AVA DVA EL" xfId="21581" xr:uid="{F70EF823-8991-43F9-90A0-4781BA73ACAD}"/>
    <cellStyle name="Accent2 2 2 3" xfId="21582" xr:uid="{5EF392C6-1FDC-436E-BBC1-AB0934E4572E}"/>
    <cellStyle name="Accent2 2 2_AVA DVA EL" xfId="21583" xr:uid="{5C2AC6AA-DDEF-4414-A6A1-60F8C8B5C7E4}"/>
    <cellStyle name="Accent2 2 3" xfId="21584" xr:uid="{71FDC085-79D5-42F3-A69B-7D24A40DB305}"/>
    <cellStyle name="Accent2 2 3 2" xfId="21585" xr:uid="{C1D74016-F266-4280-994B-084144DD4B87}"/>
    <cellStyle name="Accent2 2 3 2 2" xfId="21586" xr:uid="{A4D42261-B3FF-4507-AD39-1E39BFD9D686}"/>
    <cellStyle name="Accent2 2 3 2 3" xfId="21587" xr:uid="{94A88202-FAB9-4456-81DE-D9EE69EC5C29}"/>
    <cellStyle name="Accent2 2 3 2_AVA DVA EL" xfId="21588" xr:uid="{961EAC7B-54BA-4108-A3A4-5BB0F990BB61}"/>
    <cellStyle name="Accent2 2 3 3" xfId="21589" xr:uid="{356BA26A-E73A-4666-B335-1C7B53F21A05}"/>
    <cellStyle name="Accent2 2 3 4" xfId="21590" xr:uid="{9C5C4071-6C30-481B-9C78-74C3F53C23A2}"/>
    <cellStyle name="Accent2 2 3_AVA DVA EL" xfId="21591" xr:uid="{9DC7017D-3AD5-4000-B158-330C3AFCA26F}"/>
    <cellStyle name="Accent2 2 4" xfId="21592" xr:uid="{28D68AD4-15C3-4328-8F50-9A9986B4FCD2}"/>
    <cellStyle name="Accent2 2 4 2" xfId="21593" xr:uid="{56B9AEF7-81E5-42A2-9E65-595D862F7135}"/>
    <cellStyle name="Accent2 2 4 3" xfId="21594" xr:uid="{A3B792EF-480D-4BBF-8F61-44073F5D6377}"/>
    <cellStyle name="Accent2 2 4_AVA DVA EL" xfId="21595" xr:uid="{7FDC987B-62E9-43F7-BCE3-1A648D597A7F}"/>
    <cellStyle name="Accent2 2 5" xfId="21596" xr:uid="{3BEA4E79-0EE4-4C7A-9581-3BADCD3D65DD}"/>
    <cellStyle name="Accent2 2 5 2" xfId="21597" xr:uid="{A3AA82AA-6F1A-46E0-8E89-73A6197357C6}"/>
    <cellStyle name="Accent2 2 5 3" xfId="21598" xr:uid="{233E7BA5-3BFE-4A4E-92AF-2AF2C36B8499}"/>
    <cellStyle name="Accent2 2 5_AVA DVA EL" xfId="21599" xr:uid="{FC99014E-CB9B-477C-BBE1-62B64609D1BA}"/>
    <cellStyle name="Accent2 2 6" xfId="21600" xr:uid="{CF76C5ED-0960-4B84-97FE-DF7065B7F944}"/>
    <cellStyle name="Accent2 2 6 2" xfId="21601" xr:uid="{FDE48466-CECB-4D26-8599-0DBFE9B4E1D8}"/>
    <cellStyle name="Accent2 2 6 3" xfId="21602" xr:uid="{EA1EB70D-4463-4ABC-A572-40FEFF28055C}"/>
    <cellStyle name="Accent2 2 6_AVA DVA EL" xfId="21603" xr:uid="{FAF9557D-06CF-497D-884C-1BC2F358DE83}"/>
    <cellStyle name="Accent2 2 7" xfId="21604" xr:uid="{145D4280-6B51-4546-843F-87506207AFA9}"/>
    <cellStyle name="Accent2 2 7 2" xfId="21605" xr:uid="{E8053DA0-142B-4917-ABD5-453A6E2AC501}"/>
    <cellStyle name="Accent2 2 7 3" xfId="21606" xr:uid="{A16FC32A-4DBF-4D65-8141-D2861C4A59F1}"/>
    <cellStyle name="Accent2 2 7_AVA DVA EL" xfId="21607" xr:uid="{AFAE81DF-903A-4778-887C-2AEBFCBA8E13}"/>
    <cellStyle name="Accent2 2 8" xfId="21608" xr:uid="{1D4D440D-6252-42F9-BD86-8B3F0B66CC7E}"/>
    <cellStyle name="Accent2 2_4Q16" xfId="21609" xr:uid="{AF7E0621-926E-4C86-8E81-EA79818C8BC4}"/>
    <cellStyle name="Accent2 3" xfId="6200" xr:uid="{3760109E-32D3-4FB2-9DD4-96644988AC16}"/>
    <cellStyle name="Accent2 3 2" xfId="21610" xr:uid="{B0F783EE-4420-44D4-9CE3-2724B820B9FD}"/>
    <cellStyle name="Accent2 3 2 2" xfId="21611" xr:uid="{CACD220E-619B-48A3-8E4F-790E3D7B5BA9}"/>
    <cellStyle name="Accent2 3 2 3" xfId="21612" xr:uid="{47102CDD-8E92-4774-BC52-4EF6C4505427}"/>
    <cellStyle name="Accent2 3 2_AVA DVA EL" xfId="21613" xr:uid="{F63F3B22-1CAC-4F24-A5BF-1FACAC3EBE0C}"/>
    <cellStyle name="Accent2 3 3" xfId="21614" xr:uid="{BC456F62-D590-4F7B-99F5-AC75BC5C449B}"/>
    <cellStyle name="Accent2 3_AVA DVA EL" xfId="21615" xr:uid="{2DE5FF89-2D2B-428B-AA8A-0E11679A0D2D}"/>
    <cellStyle name="Accent2 4" xfId="21616" xr:uid="{A7714ACE-7797-4D12-915A-FC061A5D96A8}"/>
    <cellStyle name="Accent2 4 2" xfId="21617" xr:uid="{3CC36606-47CF-4997-9D4F-ADFDD65AE71B}"/>
    <cellStyle name="Accent2 4 2 2" xfId="21618" xr:uid="{276FA648-1B60-4E9F-AE68-ABA21C57B65B}"/>
    <cellStyle name="Accent2 4 2 3" xfId="21619" xr:uid="{E3F6EC89-7FC8-4D3F-846E-EA51078C59CB}"/>
    <cellStyle name="Accent2 4 2_AVA DVA EL" xfId="21620" xr:uid="{DF3FE5E4-18B5-4AD7-9843-11CD2AC1EB96}"/>
    <cellStyle name="Accent2 4 3" xfId="21621" xr:uid="{4ED3C633-4B02-4AE8-8F27-9546B987FADA}"/>
    <cellStyle name="Accent2 4 3 2" xfId="21622" xr:uid="{2912D9F8-431D-4F48-9F8B-2E4E4C135552}"/>
    <cellStyle name="Accent2 4 3 3" xfId="21623" xr:uid="{68E61858-2839-411D-90C7-887CE0523EB7}"/>
    <cellStyle name="Accent2 4 3_AVA DVA EL" xfId="21624" xr:uid="{BC75CF24-325E-4B1D-BB81-0A2BADDBBF5E}"/>
    <cellStyle name="Accent2 4 4" xfId="21625" xr:uid="{3BC6E7B6-6987-4DF7-AC45-B41A1CE25CE6}"/>
    <cellStyle name="Accent2 4 4 2" xfId="21626" xr:uid="{A6076DFC-5E2C-4C39-A41B-3F15757B9D9F}"/>
    <cellStyle name="Accent2 4 4 3" xfId="21627" xr:uid="{D19BFE97-5873-4D97-B6A9-A04357F12919}"/>
    <cellStyle name="Accent2 4 4_AVA DVA EL" xfId="21628" xr:uid="{3D3F0059-6BAB-4AED-9B8A-8CBD5AA05952}"/>
    <cellStyle name="Accent2 4 5" xfId="21629" xr:uid="{8289B5B3-2622-4E60-B79D-2399A000CCD4}"/>
    <cellStyle name="Accent2 4_AVA DVA EL" xfId="21630" xr:uid="{4F9D303E-3D6F-4D86-ADFA-81173C802EDC}"/>
    <cellStyle name="Accent2 5" xfId="21631" xr:uid="{7D2EAA19-5617-4002-9276-4DDD2252383D}"/>
    <cellStyle name="Accent2 5 2" xfId="21632" xr:uid="{D4005324-87B6-4788-A743-95B9BB6AC724}"/>
    <cellStyle name="Accent2 5 2 2" xfId="21633" xr:uid="{EC67BAB5-D6C9-4AF3-90B1-1C91B109C7E2}"/>
    <cellStyle name="Accent2 5 2 3" xfId="21634" xr:uid="{AE2C9911-499F-469E-8F47-A93862EE9AEE}"/>
    <cellStyle name="Accent2 5 2_AVA DVA EL" xfId="21635" xr:uid="{C558F8F8-510F-4135-B8B9-0A3E4B788A03}"/>
    <cellStyle name="Accent2 5 3" xfId="21636" xr:uid="{96D67695-A327-4E94-953F-283C53ABA723}"/>
    <cellStyle name="Accent2 5_AVA DVA EL" xfId="21637" xr:uid="{606F1816-3F1B-426B-BFB4-596B9A023AA6}"/>
    <cellStyle name="Accent2 6" xfId="21638" xr:uid="{9E288021-48F9-4F5E-A48E-CB196349CAEE}"/>
    <cellStyle name="Accent2 6 2" xfId="21639" xr:uid="{98919155-06B3-4BBA-8BAF-9B6302FCDEA1}"/>
    <cellStyle name="Accent2 6 2 2" xfId="21640" xr:uid="{E5810EDB-22A5-401B-86CF-BA739BA2A345}"/>
    <cellStyle name="Accent2 6 2 3" xfId="21641" xr:uid="{83AE6936-A822-4D0F-B0EE-222B5AE9B252}"/>
    <cellStyle name="Accent2 6 2_AVA DVA EL" xfId="21642" xr:uid="{D99A0EFF-694C-49D7-A398-84F72CADD9CC}"/>
    <cellStyle name="Accent2 6 3" xfId="21643" xr:uid="{47A41869-86C3-4A97-8A24-C674DFF55619}"/>
    <cellStyle name="Accent2 6_AVA DVA EL" xfId="21644" xr:uid="{D2E9CCD5-0A52-4461-9526-1FDEB9AECEB0}"/>
    <cellStyle name="Accent2 7" xfId="21645" xr:uid="{C7F4F3BC-18E4-4367-9403-2339244DF410}"/>
    <cellStyle name="Accent2 7 2" xfId="21646" xr:uid="{FD376470-DB3B-45AF-99C1-3A7F4E72ABAD}"/>
    <cellStyle name="Accent2 7 2 2" xfId="21647" xr:uid="{64DA5D14-87B8-42DD-9A07-6246F14AC76F}"/>
    <cellStyle name="Accent2 7 2 3" xfId="21648" xr:uid="{9F6BD112-358E-40F5-B555-0E122AC7B610}"/>
    <cellStyle name="Accent2 7 2_AVA DVA EL" xfId="21649" xr:uid="{7B00A490-A425-49F8-A3B6-99B03A4A3F3D}"/>
    <cellStyle name="Accent2 7 3" xfId="21650" xr:uid="{6D7889BE-E279-47EF-98FC-78562C72BCEF}"/>
    <cellStyle name="Accent2 7_AVA DVA EL" xfId="21651" xr:uid="{FA7A2788-6A2B-4D31-8DFA-EA320F41A0FB}"/>
    <cellStyle name="Accent2 8" xfId="21652" xr:uid="{1CD5D63D-2416-4669-856F-3AB507844214}"/>
    <cellStyle name="Accent2 8 2" xfId="21653" xr:uid="{D577CC97-34BC-4BEC-BE7C-1E45939FD097}"/>
    <cellStyle name="Accent2 8 2 2" xfId="21654" xr:uid="{F509629B-CF3E-46DD-B723-C8FFB21B975A}"/>
    <cellStyle name="Accent2 8 2 3" xfId="21655" xr:uid="{DB3D8942-543F-403A-81D0-B2AFD5E4CF92}"/>
    <cellStyle name="Accent2 8 2_AVA DVA EL" xfId="21656" xr:uid="{B31CAAC3-204E-40D3-B660-8B280DDA7C8C}"/>
    <cellStyle name="Accent2 8 3" xfId="21657" xr:uid="{82AF3F41-9C77-4B69-A6B7-6D1044BEFB75}"/>
    <cellStyle name="Accent2 8_AVA DVA EL" xfId="21658" xr:uid="{F42BEDCE-D914-4C94-BB9F-1EC9003717EE}"/>
    <cellStyle name="Accent2 9" xfId="21659" xr:uid="{D8CEE53C-1AFA-428F-92A0-13332DADAE46}"/>
    <cellStyle name="Accent2 9 2" xfId="21660" xr:uid="{A53E1355-C7A3-424A-A0C4-B20B0E169824}"/>
    <cellStyle name="Accent2 9 2 2" xfId="21661" xr:uid="{BB6961AC-B619-4E03-92A0-CA0A9A502C23}"/>
    <cellStyle name="Accent2 9 2 3" xfId="21662" xr:uid="{AAEF14BD-B1FC-4075-9024-52612F178E32}"/>
    <cellStyle name="Accent2 9 2_AVA DVA EL" xfId="21663" xr:uid="{9C25697A-22E8-456A-83EC-6F4FD9C6ACED}"/>
    <cellStyle name="Accent2 9 3" xfId="21664" xr:uid="{FD38C2CD-A87C-4FDB-B3AB-7901BB158894}"/>
    <cellStyle name="Accent2 9_AVA DVA EL" xfId="21665" xr:uid="{690015CB-38D0-49A8-ABF4-384A8AA530F8}"/>
    <cellStyle name="Accent2_4Q16" xfId="21666" xr:uid="{3AE2CF41-68FC-460E-A377-8370E69565F3}"/>
    <cellStyle name="Accent3" xfId="6201" xr:uid="{F6EC302F-CA97-4F00-AF0C-1FFB723B15AD}"/>
    <cellStyle name="Accent3 10" xfId="21667" xr:uid="{F191B799-3BC5-4CB5-81B4-355AB26FD90A}"/>
    <cellStyle name="Accent3 10 2" xfId="21668" xr:uid="{8AF1901D-C5F3-44DE-99D2-F6E784E5BBB0}"/>
    <cellStyle name="Accent3 10 3" xfId="21669" xr:uid="{9EDCBDE1-FA36-4CE4-B4B1-CB4691D770DE}"/>
    <cellStyle name="Accent3 10_AVA DVA EL" xfId="21670" xr:uid="{A79D636A-88F6-4022-859A-B7BC176A28A2}"/>
    <cellStyle name="Accent3 11" xfId="21671" xr:uid="{C3162D34-5682-4B18-947B-39B5880986F0}"/>
    <cellStyle name="Accent3 11 2" xfId="21672" xr:uid="{9CA73606-E278-41EA-93EA-03F497A19DE6}"/>
    <cellStyle name="Accent3 11 3" xfId="21673" xr:uid="{5B5E5379-6986-4615-847D-2C428BCC203D}"/>
    <cellStyle name="Accent3 11_AVA DVA EL" xfId="21674" xr:uid="{136AE01D-36D5-4E01-A96E-38F0B656A47B}"/>
    <cellStyle name="Accent3 12" xfId="21675" xr:uid="{9075F5E3-A96F-48B9-8877-7D8B12C349CF}"/>
    <cellStyle name="Accent3 12 2" xfId="21676" xr:uid="{85356633-4A23-4FA7-9E73-E2A7DF0ED216}"/>
    <cellStyle name="Accent3 12 3" xfId="21677" xr:uid="{264EB459-B572-4143-9AD3-ECF174B05274}"/>
    <cellStyle name="Accent3 12_AVA DVA EL" xfId="21678" xr:uid="{979E8ADE-BAA8-4F3D-90D0-EDB5E07B43C7}"/>
    <cellStyle name="Accent3 13" xfId="21679" xr:uid="{9E16168F-CADA-4108-AF2A-3A203E6483F0}"/>
    <cellStyle name="Accent3 13 2" xfId="21680" xr:uid="{905DB442-A365-4445-8D0A-82F6EE698936}"/>
    <cellStyle name="Accent3 13 3" xfId="21681" xr:uid="{17409F50-B357-450E-8FD0-718B840B235C}"/>
    <cellStyle name="Accent3 13_AVA DVA EL" xfId="21682" xr:uid="{1A14C844-1B0D-409D-ACF7-894CDB1C9F25}"/>
    <cellStyle name="Accent3 15" xfId="42586" xr:uid="{7CB0C61C-FD1D-447A-947C-2D8118BE2752}"/>
    <cellStyle name="Accent3 16" xfId="42628" xr:uid="{DE5C543B-E6A6-43F5-BCB0-AF632C5E0BDA}"/>
    <cellStyle name="Accent3 17" xfId="42666" xr:uid="{A944D67D-8637-4D8C-B21D-8176157F6576}"/>
    <cellStyle name="Accent3 2" xfId="6202" xr:uid="{386B47E5-E8C9-4374-A6AC-AE494A7E154A}"/>
    <cellStyle name="Accent3 2 2" xfId="6203" xr:uid="{723F3245-4B09-40AA-A6BA-12DC0F3A3A20}"/>
    <cellStyle name="Accent3 2 2 2" xfId="21683" xr:uid="{DC9BB8E8-1679-4C92-AA82-E25EB01B00C6}"/>
    <cellStyle name="Accent3 2 2 2 2" xfId="21684" xr:uid="{9CD6B7D6-6EFA-4F53-B331-57D2BD5568BF}"/>
    <cellStyle name="Accent3 2 2 2 3" xfId="21685" xr:uid="{2BD8DEC5-EFC8-41E8-A2A6-1E410A44D550}"/>
    <cellStyle name="Accent3 2 2 2_AVA DVA EL" xfId="21686" xr:uid="{EFEA1A7B-1625-4EC1-9204-1EE2744E77D9}"/>
    <cellStyle name="Accent3 2 2 3" xfId="21687" xr:uid="{6C6E6586-4D09-44E3-B879-9E57F4EE658A}"/>
    <cellStyle name="Accent3 2 2 3 2" xfId="21688" xr:uid="{E285B675-8611-4109-A420-741988AD56E4}"/>
    <cellStyle name="Accent3 2 2 3 3" xfId="21689" xr:uid="{F8014F75-CCA4-4FEA-ADD6-C4B0847E79CC}"/>
    <cellStyle name="Accent3 2 2 3_AVA DVA EL" xfId="21690" xr:uid="{BE84A9F5-0CD0-4417-A894-1330E519635C}"/>
    <cellStyle name="Accent3 2 2 4" xfId="21691" xr:uid="{491298B5-4174-44AC-BD51-5788B3B31DB5}"/>
    <cellStyle name="Accent3 2 2 4 2" xfId="21692" xr:uid="{C0D11D1F-8695-4024-89F0-5E7A07806678}"/>
    <cellStyle name="Accent3 2 2 4 3" xfId="21693" xr:uid="{BF9E8240-190C-49B3-B3A2-C8A4C3763890}"/>
    <cellStyle name="Accent3 2 2 4_AVA DVA EL" xfId="21694" xr:uid="{69CD29DE-EAA2-4EFC-A7E3-0BC142EF93FF}"/>
    <cellStyle name="Accent3 2 2 5" xfId="21695" xr:uid="{95C3C4B6-6649-493F-B018-7D151521A0E6}"/>
    <cellStyle name="Accent3 2 2 5 2" xfId="21696" xr:uid="{D457C0D7-8BD2-493C-8E98-E748DAA9A58B}"/>
    <cellStyle name="Accent3 2 2 5 3" xfId="21697" xr:uid="{1D31BC1A-0617-4F05-8724-F90CB0B11594}"/>
    <cellStyle name="Accent3 2 2 5_AVA DVA EL" xfId="21698" xr:uid="{BE8DCDC0-973F-4BCD-9890-8E218BFEF0FE}"/>
    <cellStyle name="Accent3 2 2 6" xfId="21699" xr:uid="{5E427F15-3CA7-4F55-AD1B-832D90168C18}"/>
    <cellStyle name="Accent3 2 2 6 2" xfId="21700" xr:uid="{4D00139A-C96E-4B2F-A86F-0F364649189C}"/>
    <cellStyle name="Accent3 2 2 6 3" xfId="21701" xr:uid="{0A202F28-010A-4FD8-8AE7-A0003C14D125}"/>
    <cellStyle name="Accent3 2 2 6_AVA DVA EL" xfId="21702" xr:uid="{908021ED-6C69-4C79-ADCA-B70DCF402206}"/>
    <cellStyle name="Accent3 2 2 7" xfId="21703" xr:uid="{1C93D192-5206-450D-B094-C3ABABD59200}"/>
    <cellStyle name="Accent3 2 2_AVA DVA EL" xfId="21704" xr:uid="{1B913804-D86E-4CCD-BE52-DAEC4E18ED27}"/>
    <cellStyle name="Accent3 2 3" xfId="21705" xr:uid="{6825B541-9103-4A1A-BEF2-51C02EC23AF1}"/>
    <cellStyle name="Accent3 2 3 2" xfId="21706" xr:uid="{E55B482F-F58D-4602-A61E-AA3A0CCE9D04}"/>
    <cellStyle name="Accent3 2 3 2 2" xfId="21707" xr:uid="{A52701AD-7281-469A-B022-754180BB2949}"/>
    <cellStyle name="Accent3 2 3 2 3" xfId="21708" xr:uid="{A539E758-5C3D-436A-9FD6-17232CE82460}"/>
    <cellStyle name="Accent3 2 3 2_AVA DVA EL" xfId="21709" xr:uid="{DC6E549C-97A7-474F-9074-804F0375A7BB}"/>
    <cellStyle name="Accent3 2 3 3" xfId="21710" xr:uid="{82577B0C-8E8C-4D21-8030-E7C1396FA112}"/>
    <cellStyle name="Accent3 2 3 4" xfId="21711" xr:uid="{020D90C1-DC4B-495D-AF79-E995DA7A21D8}"/>
    <cellStyle name="Accent3 2 3_AVA DVA EL" xfId="21712" xr:uid="{95877E27-58AE-405A-A67A-12F78AF09503}"/>
    <cellStyle name="Accent3 2 4" xfId="21713" xr:uid="{A23BED57-50EF-491C-B1B9-C63B6895154F}"/>
    <cellStyle name="Accent3 2 4 2" xfId="21714" xr:uid="{08929028-4DCA-4414-B65F-AB6EBBF549D1}"/>
    <cellStyle name="Accent3 2 4 3" xfId="21715" xr:uid="{0E261473-80DC-4FFE-8AD1-65E8378DEAAB}"/>
    <cellStyle name="Accent3 2 4_AVA DVA EL" xfId="21716" xr:uid="{804E69BF-DC50-45F1-8E02-F6319B788E0E}"/>
    <cellStyle name="Accent3 2 5" xfId="21717" xr:uid="{A164137E-E47F-4A18-9E1F-E6DBA079FAB3}"/>
    <cellStyle name="Accent3 2 5 2" xfId="21718" xr:uid="{C29914C0-2308-4E72-9604-9473511A3AB5}"/>
    <cellStyle name="Accent3 2 5 3" xfId="21719" xr:uid="{6B257607-416D-46AA-8A29-D0FABA812150}"/>
    <cellStyle name="Accent3 2 5_AVA DVA EL" xfId="21720" xr:uid="{16047777-4D2E-4821-82E6-6E968EA45F1F}"/>
    <cellStyle name="Accent3 2 6" xfId="21721" xr:uid="{7F00F2AF-02AD-4C48-85EB-7EAB7E009BF9}"/>
    <cellStyle name="Accent3 2 6 2" xfId="21722" xr:uid="{0CE90888-7ECD-4787-AEDD-ECFDB4201321}"/>
    <cellStyle name="Accent3 2 6 3" xfId="21723" xr:uid="{7BFA05B1-DC54-45B4-BFC9-E71F0659A1DD}"/>
    <cellStyle name="Accent3 2 6_AVA DVA EL" xfId="21724" xr:uid="{4BA425ED-0472-40F0-9F03-E78FECB7B052}"/>
    <cellStyle name="Accent3 2 7" xfId="21725" xr:uid="{6182DCEA-CA2B-4B79-88DC-538DFBE4B237}"/>
    <cellStyle name="Accent3 2 7 2" xfId="21726" xr:uid="{B6DCE84F-27B5-4CFB-A7F1-2EB42DF7E82F}"/>
    <cellStyle name="Accent3 2 7 3" xfId="21727" xr:uid="{B0D96527-DB6A-4EAC-A1D4-6F056F624D73}"/>
    <cellStyle name="Accent3 2 7_AVA DVA EL" xfId="21728" xr:uid="{8269F791-688C-4D08-8D54-115E84B85569}"/>
    <cellStyle name="Accent3 2 8" xfId="21729" xr:uid="{425A546B-DD20-4164-B1A7-C8C2BB61F0A9}"/>
    <cellStyle name="Accent3 2_4Q16" xfId="21730" xr:uid="{2515D8AD-705D-404F-A1CE-F584D846ED6B}"/>
    <cellStyle name="Accent3 3" xfId="6204" xr:uid="{F1DA2647-F889-49E1-9479-5F481EE9F0F1}"/>
    <cellStyle name="Accent3 3 2" xfId="21731" xr:uid="{F98786AD-9164-4F10-97FD-0A15FFB13EF3}"/>
    <cellStyle name="Accent3 3 2 2" xfId="21732" xr:uid="{8537F021-6069-478A-8382-3969872E09AB}"/>
    <cellStyle name="Accent3 3 2 3" xfId="21733" xr:uid="{5933CFEC-ED6E-4541-B684-1F7BFBDFB9B1}"/>
    <cellStyle name="Accent3 3 2_AVA DVA EL" xfId="21734" xr:uid="{71F40DE0-8493-4406-A244-F36E41ED75C3}"/>
    <cellStyle name="Accent3 3 3" xfId="21735" xr:uid="{563DFD22-7084-4FE6-892F-E5E026FEB6CD}"/>
    <cellStyle name="Accent3 3_AVA DVA EL" xfId="21736" xr:uid="{E2B3AAA4-4D72-4F6E-907D-3D1A6229EE1E}"/>
    <cellStyle name="Accent3 4" xfId="21737" xr:uid="{9A903159-0D27-4575-9C41-CEAD60DF46E3}"/>
    <cellStyle name="Accent3 4 2" xfId="21738" xr:uid="{4A70068B-0405-4E3F-A0B0-CFFC6ACC6DB9}"/>
    <cellStyle name="Accent3 4 2 2" xfId="21739" xr:uid="{C9477107-7C9F-4BC1-80EF-6909F63238C2}"/>
    <cellStyle name="Accent3 4 2 3" xfId="21740" xr:uid="{C22C933D-74E5-49E6-8C8F-E248882568F4}"/>
    <cellStyle name="Accent3 4 2_AVA DVA EL" xfId="21741" xr:uid="{13B22C02-6120-4EA7-9887-653EE4752DE6}"/>
    <cellStyle name="Accent3 4 3" xfId="21742" xr:uid="{0200102D-33F5-4BE3-A600-7421D061FC97}"/>
    <cellStyle name="Accent3 4 3 2" xfId="21743" xr:uid="{7706688A-EC1B-4D74-8D9C-E52EE843AD15}"/>
    <cellStyle name="Accent3 4 3 3" xfId="21744" xr:uid="{07AFD00E-63B6-49B5-BB3B-C43FB290D011}"/>
    <cellStyle name="Accent3 4 3_AVA DVA EL" xfId="21745" xr:uid="{51BD2C97-65A3-4303-9E2C-C421E25458B6}"/>
    <cellStyle name="Accent3 4 4" xfId="21746" xr:uid="{B802C1F5-9031-4EA8-A6BE-D6A54AB810F5}"/>
    <cellStyle name="Accent3 4 4 2" xfId="21747" xr:uid="{2C85950D-79FD-4194-88C7-764727C9B4A1}"/>
    <cellStyle name="Accent3 4 4 3" xfId="21748" xr:uid="{9E27FB72-CEAD-43E6-9BCA-3C04F7DF1FCC}"/>
    <cellStyle name="Accent3 4 4_AVA DVA EL" xfId="21749" xr:uid="{FF2B6DCC-F7F8-4E48-810E-34D7D0869457}"/>
    <cellStyle name="Accent3 4 5" xfId="21750" xr:uid="{DF4E2936-071F-4E44-90D3-C28F1F6C3F82}"/>
    <cellStyle name="Accent3 4_AVA DVA EL" xfId="21751" xr:uid="{8E7C8212-2014-4FE3-8A9D-CA9A77D3922B}"/>
    <cellStyle name="Accent3 5" xfId="21752" xr:uid="{FD37A93D-42B2-4929-8574-339139D699D2}"/>
    <cellStyle name="Accent3 5 2" xfId="21753" xr:uid="{DBACA402-0282-4546-A6C4-55E1A95138EC}"/>
    <cellStyle name="Accent3 5 2 2" xfId="21754" xr:uid="{6A0AD26E-1506-4F51-B805-F814D0D5E350}"/>
    <cellStyle name="Accent3 5 2 3" xfId="21755" xr:uid="{F5BABD57-142D-4D0E-A949-4EFA71295173}"/>
    <cellStyle name="Accent3 5 2_AVA DVA EL" xfId="21756" xr:uid="{87062396-AB47-44F4-AFE7-7B465F81874A}"/>
    <cellStyle name="Accent3 5 3" xfId="21757" xr:uid="{46A0089A-CDE9-48B6-B0B6-6A61F29F3035}"/>
    <cellStyle name="Accent3 5_AVA DVA EL" xfId="21758" xr:uid="{2B3E1E00-7CC1-4EB6-9EAF-A7B37E58BCF4}"/>
    <cellStyle name="Accent3 6" xfId="21759" xr:uid="{7808B0CC-104D-430D-9B76-FAC80195FB17}"/>
    <cellStyle name="Accent3 6 2" xfId="21760" xr:uid="{2B458228-5A5F-4994-952F-D498A5A74BF3}"/>
    <cellStyle name="Accent3 6 2 2" xfId="21761" xr:uid="{7805BF55-4F80-4EC1-9699-9AE09C8CF97B}"/>
    <cellStyle name="Accent3 6 2 3" xfId="21762" xr:uid="{24DFC919-B9C6-4A90-9C29-015950EB214B}"/>
    <cellStyle name="Accent3 6 2_AVA DVA EL" xfId="21763" xr:uid="{74FF5151-336B-4CE4-9A3A-0402A3C74F17}"/>
    <cellStyle name="Accent3 6 3" xfId="21764" xr:uid="{B063DB80-8F04-44C0-87BD-EE0DBA7C79AE}"/>
    <cellStyle name="Accent3 6_AVA DVA EL" xfId="21765" xr:uid="{06581780-F02D-462B-89E0-71DF9D8374E4}"/>
    <cellStyle name="Accent3 7" xfId="21766" xr:uid="{714EBF56-7260-49CB-A319-FD199E3E3607}"/>
    <cellStyle name="Accent3 7 2" xfId="21767" xr:uid="{6D5CFFE1-AC6F-43D7-AAC1-A67159F07E2B}"/>
    <cellStyle name="Accent3 7 2 2" xfId="21768" xr:uid="{9E5BF091-EDC4-4053-A136-2341499114CE}"/>
    <cellStyle name="Accent3 7 2 3" xfId="21769" xr:uid="{F6A8AD72-F151-4978-97D5-201007AC3464}"/>
    <cellStyle name="Accent3 7 2_AVA DVA EL" xfId="21770" xr:uid="{4F66F52A-43E9-4B0E-B896-B01E6C72EE99}"/>
    <cellStyle name="Accent3 7 3" xfId="21771" xr:uid="{17394E6B-9614-4B76-8200-E65BCF00E468}"/>
    <cellStyle name="Accent3 7_AVA DVA EL" xfId="21772" xr:uid="{9730A243-B0DE-4F08-9C7C-AA135293717E}"/>
    <cellStyle name="Accent3 8" xfId="21773" xr:uid="{1772A027-DB87-4E1C-9A29-E9B47E02EFC6}"/>
    <cellStyle name="Accent3 8 2" xfId="21774" xr:uid="{8572BFB3-E9BB-4997-B979-69C63E8F70C2}"/>
    <cellStyle name="Accent3 8 2 2" xfId="21775" xr:uid="{83110164-CB26-415F-A451-6E0F0FD97671}"/>
    <cellStyle name="Accent3 8 2 3" xfId="21776" xr:uid="{BF2445BF-C07C-466F-9414-B9F8E3602B0B}"/>
    <cellStyle name="Accent3 8 2_AVA DVA EL" xfId="21777" xr:uid="{26470B15-B8D6-440A-8A32-7F2871ADAE5F}"/>
    <cellStyle name="Accent3 8 3" xfId="21778" xr:uid="{49882BBE-F583-41CC-AF3C-9C552F861491}"/>
    <cellStyle name="Accent3 8_AVA DVA EL" xfId="21779" xr:uid="{E8AF405E-9E71-40F4-8807-A46FCD7E632B}"/>
    <cellStyle name="Accent3 9" xfId="21780" xr:uid="{CAAEACEC-C527-4C0D-BA43-1F1B8AEA2AD8}"/>
    <cellStyle name="Accent3 9 2" xfId="21781" xr:uid="{95998BE1-0E99-478C-A00F-968EFABFF2B4}"/>
    <cellStyle name="Accent3 9 2 2" xfId="21782" xr:uid="{3271788C-4DE4-4DFA-9FB0-05C246DAE357}"/>
    <cellStyle name="Accent3 9 2 3" xfId="21783" xr:uid="{7537CE52-EFDD-4B18-88B9-E0CEDED1DA75}"/>
    <cellStyle name="Accent3 9 2_AVA DVA EL" xfId="21784" xr:uid="{1216AF9D-65BA-4B51-BD58-78D26A4B85A3}"/>
    <cellStyle name="Accent3 9 3" xfId="21785" xr:uid="{2936F6DF-17B7-4AF1-8788-A78B4054C6B2}"/>
    <cellStyle name="Accent3 9_AVA DVA EL" xfId="21786" xr:uid="{A7B81822-2157-4FDC-B55C-FB562EC97BAA}"/>
    <cellStyle name="Accent3_4Q16" xfId="21787" xr:uid="{CE70FCBC-52C0-415E-9DA4-D80045BAD031}"/>
    <cellStyle name="Accent4" xfId="6205" xr:uid="{68957201-EA53-41B4-8F48-6BAB666B6702}"/>
    <cellStyle name="Accent4 10" xfId="21788" xr:uid="{66EA65CD-7D0B-416F-AA5F-7C918B174FE7}"/>
    <cellStyle name="Accent4 10 2" xfId="21789" xr:uid="{EA7EBF41-8F6A-4359-9F7B-55A2A6EB7CEA}"/>
    <cellStyle name="Accent4 10 3" xfId="21790" xr:uid="{8371F469-549B-44CC-966B-9E18391C0B34}"/>
    <cellStyle name="Accent4 10_AVA DVA EL" xfId="21791" xr:uid="{86ADD104-9C10-443C-A669-9F6E987A4E60}"/>
    <cellStyle name="Accent4 11" xfId="21792" xr:uid="{D36EB471-A6A9-45C3-8AD7-9D498BE71476}"/>
    <cellStyle name="Accent4 11 2" xfId="21793" xr:uid="{4387EC5B-0DEA-450D-9F80-0BE1120BABE1}"/>
    <cellStyle name="Accent4 11 3" xfId="21794" xr:uid="{C48CBB9E-3F7F-464C-9A82-550FF6B157B6}"/>
    <cellStyle name="Accent4 11_AVA DVA EL" xfId="21795" xr:uid="{F6C610E1-3985-4A34-A741-FD261EBBF3D2}"/>
    <cellStyle name="Accent4 12" xfId="21796" xr:uid="{627716D8-312E-48D1-9A00-76CE79842328}"/>
    <cellStyle name="Accent4 12 2" xfId="21797" xr:uid="{6B9FC263-EA49-4785-9E60-AFFAA5BDF13A}"/>
    <cellStyle name="Accent4 12 3" xfId="21798" xr:uid="{B6122546-064E-407E-B0FE-657E1155AED0}"/>
    <cellStyle name="Accent4 12_AVA DVA EL" xfId="21799" xr:uid="{BC0C3736-0AA4-4B2C-AF05-999837BAB7EF}"/>
    <cellStyle name="Accent4 13" xfId="21800" xr:uid="{FAF58DB3-D53D-4FA0-9802-80DBD81658B2}"/>
    <cellStyle name="Accent4 13 2" xfId="21801" xr:uid="{0E7DB291-4EB0-4185-8AB2-44A6982F76A4}"/>
    <cellStyle name="Accent4 13 3" xfId="21802" xr:uid="{C66267C7-58A6-42BE-A99B-D99CD7C3DD94}"/>
    <cellStyle name="Accent4 13_AVA DVA EL" xfId="21803" xr:uid="{46B9D75D-4F98-43B2-BA22-059DAF28D2A0}"/>
    <cellStyle name="Accent4 15" xfId="42587" xr:uid="{5BFF4701-C653-4985-B7BB-A3BA869B7313}"/>
    <cellStyle name="Accent4 16" xfId="42629" xr:uid="{31443262-DACB-4CE9-847F-386C480C481C}"/>
    <cellStyle name="Accent4 17" xfId="42667" xr:uid="{4E7AA777-3A19-43E6-9645-57238BAB9045}"/>
    <cellStyle name="Accent4 2" xfId="6206" xr:uid="{6108E9B3-3CD8-4D5D-B7C0-29B95DCA5BB3}"/>
    <cellStyle name="Accent4 2 2" xfId="6207" xr:uid="{DF9A954B-2B1B-4737-B601-E403F8ABE0E1}"/>
    <cellStyle name="Accent4 2 2 2" xfId="21804" xr:uid="{D959F628-AAAE-4BC8-9854-C8DC77F02B64}"/>
    <cellStyle name="Accent4 2 2 2 2" xfId="21805" xr:uid="{DF733E40-4F89-48C9-B3D4-3EB438CBEDC6}"/>
    <cellStyle name="Accent4 2 2 2 3" xfId="21806" xr:uid="{80BCA125-A29A-4351-AEBA-F8D8EA2DFEDC}"/>
    <cellStyle name="Accent4 2 2 2_AVA DVA EL" xfId="21807" xr:uid="{B6D4C6D5-18CC-4DCC-9CA8-978157EF605C}"/>
    <cellStyle name="Accent4 2 2 3" xfId="21808" xr:uid="{71D4A027-CF31-47B8-8FC4-E704C3D8E037}"/>
    <cellStyle name="Accent4 2 2_AVA DVA EL" xfId="21809" xr:uid="{1FFAA48C-4FF6-4781-AFA1-C0D0E1670C4E}"/>
    <cellStyle name="Accent4 2 3" xfId="6208" xr:uid="{29C9F376-9A2D-47CD-A962-E8F0809F8E2B}"/>
    <cellStyle name="Accent4 2 3 2" xfId="6209" xr:uid="{CC2EDDA0-8816-4438-9755-E52A507F1F97}"/>
    <cellStyle name="Accent4 2 3 2 2" xfId="21810" xr:uid="{4722F35F-16E1-433A-A59C-F4027784E08F}"/>
    <cellStyle name="Accent4 2 3 2 3" xfId="21811" xr:uid="{CEB0E0A1-ED92-4514-BF0A-86A05D3BB1E5}"/>
    <cellStyle name="Accent4 2 3 2_AVA DVA EL" xfId="21812" xr:uid="{48E84E77-11C3-4810-B9A8-F001CE294A9A}"/>
    <cellStyle name="Accent4 2 3 3" xfId="6210" xr:uid="{0CE5C109-25D1-40ED-9212-D25F4081CF33}"/>
    <cellStyle name="Accent4 2 3 4" xfId="6211" xr:uid="{C9539F7A-BEBE-4681-8923-7932FBBE624C}"/>
    <cellStyle name="Accent4 2 3 5" xfId="6212" xr:uid="{30223486-F591-407E-818D-666F6C739556}"/>
    <cellStyle name="Accent4 2 3 6" xfId="41197" xr:uid="{BC8FDD58-3B95-4771-BB7C-A3344189E36F}"/>
    <cellStyle name="Accent4 2 3_AVA DVA EL" xfId="21813" xr:uid="{71A3763C-62BE-42C1-8986-C580C98FBF01}"/>
    <cellStyle name="Accent4 2 4" xfId="6213" xr:uid="{7828D2E3-DCC1-4773-91A9-E85DBF50E244}"/>
    <cellStyle name="Accent4 2 4 2" xfId="21814" xr:uid="{2BD44C78-DA1C-4162-BEAE-A99D503C6A27}"/>
    <cellStyle name="Accent4 2 4 3" xfId="21815" xr:uid="{D9793606-369E-492F-A564-A4024C0D22C1}"/>
    <cellStyle name="Accent4 2 4_AVA DVA EL" xfId="21816" xr:uid="{85469509-3CAA-4383-A345-B6B21CCD23F2}"/>
    <cellStyle name="Accent4 2 5" xfId="21817" xr:uid="{D0A23520-7837-49B3-8D9A-2FB1F76C9D2E}"/>
    <cellStyle name="Accent4 2 5 2" xfId="21818" xr:uid="{5C053599-5C5E-428D-AF96-77DA8E58982B}"/>
    <cellStyle name="Accent4 2 5 3" xfId="21819" xr:uid="{612F575F-E924-45D5-ADF9-D1303E9F27C0}"/>
    <cellStyle name="Accent4 2 5_AVA DVA EL" xfId="21820" xr:uid="{4CAD83D5-995D-4E17-8125-51696AB92703}"/>
    <cellStyle name="Accent4 2 6" xfId="21821" xr:uid="{68926BC1-3D11-4E8E-BF0E-A9D9FEB24B23}"/>
    <cellStyle name="Accent4 2 6 2" xfId="21822" xr:uid="{750191E7-25DC-4F03-AD3B-71C9A9877643}"/>
    <cellStyle name="Accent4 2 6 3" xfId="21823" xr:uid="{EBD9B974-FD84-4F5F-B8DB-741EC3CFD0D0}"/>
    <cellStyle name="Accent4 2 6_AVA DVA EL" xfId="21824" xr:uid="{2E973C1D-3BEB-4057-87F6-1CA1D68039EB}"/>
    <cellStyle name="Accent4 2 7" xfId="21825" xr:uid="{3D5DA90C-4A93-4E85-AC4E-7C2E3EBB4048}"/>
    <cellStyle name="Accent4 2 7 2" xfId="21826" xr:uid="{BA27DCEF-9DE6-481D-A1B1-4C1D66588301}"/>
    <cellStyle name="Accent4 2 7 3" xfId="21827" xr:uid="{93039409-33AB-4484-9916-3207E35CD190}"/>
    <cellStyle name="Accent4 2 7_AVA DVA EL" xfId="21828" xr:uid="{F816A0A8-0D43-48BD-9EA2-99A415BCDA58}"/>
    <cellStyle name="Accent4 2 8" xfId="21829" xr:uid="{8B49CC6F-189E-47C4-BCEC-2082F8D6768D}"/>
    <cellStyle name="Accent4 2 9" xfId="41198" xr:uid="{6F8D98D9-AE6D-4BE7-810F-74FCEB5A1282}"/>
    <cellStyle name="Accent4 2_4Q16" xfId="21830" xr:uid="{99935A02-967D-4900-9C5B-396D3E9CECDB}"/>
    <cellStyle name="Accent4 3" xfId="6214" xr:uid="{3E8BB99C-070C-44E3-994D-1D6D607357AA}"/>
    <cellStyle name="Accent4 3 2" xfId="21831" xr:uid="{D5C24DE6-079B-47E3-8209-425AEE5FAD20}"/>
    <cellStyle name="Accent4 3 2 2" xfId="21832" xr:uid="{EA105253-614F-43CB-8C58-DE13F512B8DC}"/>
    <cellStyle name="Accent4 3 2 3" xfId="21833" xr:uid="{C323C2C7-D29F-494F-A81D-35DD990D1F56}"/>
    <cellStyle name="Accent4 3 2_AVA DVA EL" xfId="21834" xr:uid="{38F397FC-8871-4AFF-A1F7-24959207495B}"/>
    <cellStyle name="Accent4 3 3" xfId="21835" xr:uid="{1786F936-068E-4300-AF26-01CC9A739A07}"/>
    <cellStyle name="Accent4 3_AVA DVA EL" xfId="21836" xr:uid="{72C227AE-52B3-435B-9EFF-CDEC6294A04F}"/>
    <cellStyle name="Accent4 4" xfId="21837" xr:uid="{798E296E-93E4-4BB2-A676-323CA23290AF}"/>
    <cellStyle name="Accent4 4 2" xfId="21838" xr:uid="{28C9E675-5930-4C12-8456-0F0AB1DBE8EC}"/>
    <cellStyle name="Accent4 4 2 2" xfId="21839" xr:uid="{B8263B97-6A4F-459C-8779-05E0B2361E52}"/>
    <cellStyle name="Accent4 4 2 3" xfId="21840" xr:uid="{3A638598-DCFB-47D1-AC33-5BD68D4A3594}"/>
    <cellStyle name="Accent4 4 2_AVA DVA EL" xfId="21841" xr:uid="{D49634D8-2F64-46D9-89A1-AEA8E35D188E}"/>
    <cellStyle name="Accent4 4 3" xfId="21842" xr:uid="{E23DDF9D-A48C-4AEA-9EA9-7E36A21AE442}"/>
    <cellStyle name="Accent4 4 3 2" xfId="21843" xr:uid="{26189CD8-E7CF-45C8-866D-A50639F8F1BD}"/>
    <cellStyle name="Accent4 4 3 3" xfId="21844" xr:uid="{1E5B21D9-3967-4C39-BC49-74FA8EDD20D9}"/>
    <cellStyle name="Accent4 4 3_AVA DVA EL" xfId="21845" xr:uid="{138D758E-FC2B-4A08-90A0-49D36556BACA}"/>
    <cellStyle name="Accent4 4 4" xfId="21846" xr:uid="{3FFA1CB1-DBE5-4435-B991-DF61535A5509}"/>
    <cellStyle name="Accent4 4 4 2" xfId="21847" xr:uid="{7AAB174D-7621-4094-B630-F5ABF8AE3745}"/>
    <cellStyle name="Accent4 4 4 3" xfId="21848" xr:uid="{8A63FD26-C631-4823-B780-08F7B4C170D3}"/>
    <cellStyle name="Accent4 4 4_AVA DVA EL" xfId="21849" xr:uid="{44F170DC-D207-4D85-9448-7D4476B9B3F7}"/>
    <cellStyle name="Accent4 4 5" xfId="21850" xr:uid="{CF55DA9D-E34E-4AC2-8619-AA74F7AF70AD}"/>
    <cellStyle name="Accent4 4_AVA DVA EL" xfId="21851" xr:uid="{919101D8-E196-4D52-9B0A-14D3D33E0C27}"/>
    <cellStyle name="Accent4 5" xfId="21852" xr:uid="{88A94639-056A-4851-ADDF-762B711A5F91}"/>
    <cellStyle name="Accent4 5 2" xfId="21853" xr:uid="{36E85BCC-D290-4075-BC5A-054619365490}"/>
    <cellStyle name="Accent4 5 2 2" xfId="21854" xr:uid="{9C08A31B-F0B0-461E-921F-A012EE959823}"/>
    <cellStyle name="Accent4 5 2 3" xfId="21855" xr:uid="{CF8AEBBB-0ADC-4C10-937F-7C0C4A838898}"/>
    <cellStyle name="Accent4 5 2_AVA DVA EL" xfId="21856" xr:uid="{EF53830E-A337-4814-ABC8-A3972C9003F8}"/>
    <cellStyle name="Accent4 5 3" xfId="21857" xr:uid="{5269E158-6DCD-454A-8676-884481AB8C0D}"/>
    <cellStyle name="Accent4 5_AVA DVA EL" xfId="21858" xr:uid="{B52B9917-ECD1-40E7-A750-36BBDAF5EDFD}"/>
    <cellStyle name="Accent4 6" xfId="21859" xr:uid="{C3C7F702-BDB6-480A-8747-39CEA416E635}"/>
    <cellStyle name="Accent4 6 2" xfId="21860" xr:uid="{31D4B629-7EEA-4CAE-B5AA-19BE4F57C7F9}"/>
    <cellStyle name="Accent4 6 2 2" xfId="21861" xr:uid="{D56CBC9F-D442-4412-9D88-D7CF0FC0CD29}"/>
    <cellStyle name="Accent4 6 2 3" xfId="21862" xr:uid="{16DC5D90-7156-476C-BFB8-1A0A02EBB774}"/>
    <cellStyle name="Accent4 6 2_AVA DVA EL" xfId="21863" xr:uid="{6A89B753-49E8-44D2-A28D-859F0A68B722}"/>
    <cellStyle name="Accent4 6 3" xfId="21864" xr:uid="{51816F04-D005-43CA-87D9-60FE4C8058F8}"/>
    <cellStyle name="Accent4 6_AVA DVA EL" xfId="21865" xr:uid="{6C72CAE5-5E1A-4564-BF93-B5BE0BF01BBB}"/>
    <cellStyle name="Accent4 7" xfId="21866" xr:uid="{EE766AEA-D976-464C-97EE-20901B93C502}"/>
    <cellStyle name="Accent4 7 2" xfId="21867" xr:uid="{9F48A247-BDBE-49CA-B00F-5032350A8D4E}"/>
    <cellStyle name="Accent4 7 2 2" xfId="21868" xr:uid="{3AD59CCA-216B-430A-A0E3-A2A493995D8D}"/>
    <cellStyle name="Accent4 7 2 3" xfId="21869" xr:uid="{B1DC68EC-FBED-47E1-B9D0-8217DEA41536}"/>
    <cellStyle name="Accent4 7 2_AVA DVA EL" xfId="21870" xr:uid="{2E426893-4B39-4D45-9616-037FF245E9CC}"/>
    <cellStyle name="Accent4 7 3" xfId="21871" xr:uid="{EAD32B43-8B11-46FF-A7C2-AC1489E0A75F}"/>
    <cellStyle name="Accent4 7_AVA DVA EL" xfId="21872" xr:uid="{2B705CA5-E2E0-4825-860F-ED51D477F3FC}"/>
    <cellStyle name="Accent4 8" xfId="21873" xr:uid="{73832450-38D8-480A-BDA6-4FF88E00FE0A}"/>
    <cellStyle name="Accent4 8 2" xfId="21874" xr:uid="{23C04DCB-524F-47B6-8C02-4762CDC8B56C}"/>
    <cellStyle name="Accent4 8 2 2" xfId="21875" xr:uid="{F07252F1-F590-4CCC-94CE-9B653699C0F7}"/>
    <cellStyle name="Accent4 8 2 3" xfId="21876" xr:uid="{06943023-B58E-4E1E-BE8D-67F12FEB7202}"/>
    <cellStyle name="Accent4 8 2_AVA DVA EL" xfId="21877" xr:uid="{E62A149A-67BC-4AAF-8630-E075430473C8}"/>
    <cellStyle name="Accent4 8 3" xfId="21878" xr:uid="{F1B2BB21-EBBC-44FE-B75C-D780ACB504C2}"/>
    <cellStyle name="Accent4 8_AVA DVA EL" xfId="21879" xr:uid="{8822BFD5-FFF3-4B46-B545-1143DC8BF1A4}"/>
    <cellStyle name="Accent4 9" xfId="21880" xr:uid="{9BB121DA-A2F6-4C76-B8CF-32403621E521}"/>
    <cellStyle name="Accent4 9 2" xfId="21881" xr:uid="{44CC0854-CF3C-43D9-AA11-45A700FCE5AF}"/>
    <cellStyle name="Accent4 9 2 2" xfId="21882" xr:uid="{08DA2A5A-C399-42A3-BE79-99FA069367F5}"/>
    <cellStyle name="Accent4 9 2 3" xfId="21883" xr:uid="{4C062474-B72F-45D4-9D6F-4FE76397ABF8}"/>
    <cellStyle name="Accent4 9 2_AVA DVA EL" xfId="21884" xr:uid="{EE176E23-F213-4E01-9876-4A9F8264E194}"/>
    <cellStyle name="Accent4 9 3" xfId="21885" xr:uid="{447E8DA2-B352-4901-88AD-D70B3EBD8580}"/>
    <cellStyle name="Accent4 9_AVA DVA EL" xfId="21886" xr:uid="{1622AA9E-4315-4C8A-AB18-2673BFB860DE}"/>
    <cellStyle name="Accent4_4Q16" xfId="21887" xr:uid="{C45E21CB-F6FE-44F2-BB2A-786671A9A08C}"/>
    <cellStyle name="Accent5" xfId="6215" xr:uid="{D03DE595-D62D-4214-93B1-D63A314B43C0}"/>
    <cellStyle name="Accent5 10" xfId="21888" xr:uid="{FE805412-36C9-490B-B5EB-2B53AA47B0B9}"/>
    <cellStyle name="Accent5 10 2" xfId="21889" xr:uid="{11DBBBBC-DD83-4D01-865D-D7E4BDE07203}"/>
    <cellStyle name="Accent5 10 3" xfId="21890" xr:uid="{8A3ED0CB-73C9-494E-B504-7DC064F437EF}"/>
    <cellStyle name="Accent5 10_AVA DVA EL" xfId="21891" xr:uid="{7F333763-C12B-4F26-907A-349B8B26858D}"/>
    <cellStyle name="Accent5 11" xfId="21892" xr:uid="{AC263B4E-833A-47EE-839D-F9F5155677DD}"/>
    <cellStyle name="Accent5 11 2" xfId="21893" xr:uid="{6CF2CFBE-01ED-4CC2-8703-2D251254D796}"/>
    <cellStyle name="Accent5 11 3" xfId="21894" xr:uid="{E5239328-D434-40DF-95D6-D55BC404BE18}"/>
    <cellStyle name="Accent5 11_AVA DVA EL" xfId="21895" xr:uid="{A1E7DB3C-2FFF-44D8-B52B-A094C7DE87B6}"/>
    <cellStyle name="Accent5 12" xfId="21896" xr:uid="{84D52E84-7BCF-4896-859D-9B1006AB5B78}"/>
    <cellStyle name="Accent5 12 2" xfId="21897" xr:uid="{7D12F4A3-2CE6-4EA5-93E9-39A3D3C949C0}"/>
    <cellStyle name="Accent5 12 3" xfId="21898" xr:uid="{C522F811-3DAB-4176-994B-24AE7BFBDD3B}"/>
    <cellStyle name="Accent5 12_AVA DVA EL" xfId="21899" xr:uid="{BBE84EC5-BE7F-4A1E-B15B-49AE742C3D9C}"/>
    <cellStyle name="Accent5 13" xfId="21900" xr:uid="{E54FA894-19A5-465A-BE16-36C801FE1BFC}"/>
    <cellStyle name="Accent5 13 2" xfId="21901" xr:uid="{1A848BAA-982C-4196-BA7C-FBD3954C1D2B}"/>
    <cellStyle name="Accent5 13 3" xfId="21902" xr:uid="{616CEFAC-FF14-475F-B678-237311210DD9}"/>
    <cellStyle name="Accent5 13_AVA DVA EL" xfId="21903" xr:uid="{D872FE79-46E9-4748-9BAB-E9B6E3A9EACE}"/>
    <cellStyle name="Accent5 15" xfId="42588" xr:uid="{AEFA8C4C-07EA-4697-9162-6122295656C2}"/>
    <cellStyle name="Accent5 16" xfId="42630" xr:uid="{27BC7D0A-0080-4506-AC47-667535443F55}"/>
    <cellStyle name="Accent5 17" xfId="42668" xr:uid="{723AAEDE-CF04-4A18-A75B-CCCCB32D3E97}"/>
    <cellStyle name="Accent5 2" xfId="6216" xr:uid="{2855CC61-4254-458D-B74F-392CBFB60935}"/>
    <cellStyle name="Accent5 2 2" xfId="6217" xr:uid="{2F452885-28C5-4E1B-8E7D-889BAD7E8710}"/>
    <cellStyle name="Accent5 2 2 2" xfId="21904" xr:uid="{B09C3821-E6FE-46E3-982D-6CEFD43F2133}"/>
    <cellStyle name="Accent5 2 2 2 2" xfId="21905" xr:uid="{0E287CBB-24A7-4775-A512-39C8D0CCDFA2}"/>
    <cellStyle name="Accent5 2 2 2 3" xfId="21906" xr:uid="{6772D863-71F1-4491-88EF-B0B1D2BD67C2}"/>
    <cellStyle name="Accent5 2 2 2_AVA DVA EL" xfId="21907" xr:uid="{B6CE70FE-C686-43CB-AEF7-A2EF075AE198}"/>
    <cellStyle name="Accent5 2 2 3" xfId="21908" xr:uid="{CB8D599C-FFD2-4EB4-AAEC-23E5FE911F73}"/>
    <cellStyle name="Accent5 2 2_AVA DVA EL" xfId="21909" xr:uid="{7D7B2A7F-F547-47A9-AE3C-6B9DFA35EF89}"/>
    <cellStyle name="Accent5 2 3" xfId="21910" xr:uid="{41324642-1825-4A2D-9AF2-DEB3F91F4EE9}"/>
    <cellStyle name="Accent5 2 3 2" xfId="21911" xr:uid="{E66BE691-A0FB-4B9C-94F1-998AD507683D}"/>
    <cellStyle name="Accent5 2 3 2 2" xfId="21912" xr:uid="{02639B1E-BB51-4755-934E-5769A9E29F62}"/>
    <cellStyle name="Accent5 2 3 2 3" xfId="21913" xr:uid="{692909E2-EB38-4897-9777-65D91FD497B4}"/>
    <cellStyle name="Accent5 2 3 2_AVA DVA EL" xfId="21914" xr:uid="{989DD7C9-8DA6-4A6A-BF46-501FBF9112FB}"/>
    <cellStyle name="Accent5 2 3 3" xfId="21915" xr:uid="{B39DD210-14FE-4E8A-B48D-176693DB6C12}"/>
    <cellStyle name="Accent5 2 3 4" xfId="21916" xr:uid="{A2874D55-82FE-4B10-927A-8F59099245AD}"/>
    <cellStyle name="Accent5 2 3_AVA DVA EL" xfId="21917" xr:uid="{73511556-C249-4C0B-9366-8C5D9854CE5C}"/>
    <cellStyle name="Accent5 2 4" xfId="21918" xr:uid="{28CA326F-725D-441E-88B5-3AAF83DBBDF9}"/>
    <cellStyle name="Accent5 2 4 2" xfId="21919" xr:uid="{FD0CE5BB-4366-4D3D-91A8-7F094D31326C}"/>
    <cellStyle name="Accent5 2 4 3" xfId="21920" xr:uid="{B47067AE-3003-4676-94EC-A8B07EDFA60C}"/>
    <cellStyle name="Accent5 2 4_AVA DVA EL" xfId="21921" xr:uid="{C1A2AF18-AACA-4DF5-9C5C-349D08762A25}"/>
    <cellStyle name="Accent5 2 5" xfId="21922" xr:uid="{97E2F198-7617-4FFB-9EAD-DB598E124D02}"/>
    <cellStyle name="Accent5 2_4Q16" xfId="21923" xr:uid="{0397BC09-FE52-4E40-A3DC-4E57CCE6A99A}"/>
    <cellStyle name="Accent5 3" xfId="6218" xr:uid="{CA6AA1DF-653B-410F-AB9E-6A6B8FFDBB41}"/>
    <cellStyle name="Accent5 3 2" xfId="21924" xr:uid="{7FF6A45A-CE80-4AD4-A642-8571DDE68625}"/>
    <cellStyle name="Accent5 3 2 2" xfId="21925" xr:uid="{B6523F9B-8E94-4F01-AF2C-B4CFFB3CD45B}"/>
    <cellStyle name="Accent5 3 2 3" xfId="21926" xr:uid="{FE48A4FF-99ED-428F-BFCE-BB976974E46C}"/>
    <cellStyle name="Accent5 3 2_AVA DVA EL" xfId="21927" xr:uid="{D0BEAE2C-C4CB-4838-99EC-DE80DF3DF674}"/>
    <cellStyle name="Accent5 3 3" xfId="21928" xr:uid="{6794FC8D-C622-4BE7-9E45-A5555108C100}"/>
    <cellStyle name="Accent5 3_AVA DVA EL" xfId="21929" xr:uid="{2464ACD6-2373-4AA7-92E5-705EAFA61471}"/>
    <cellStyle name="Accent5 4" xfId="21930" xr:uid="{D6E80DBA-6CEF-45CC-A152-8D77FFA396EA}"/>
    <cellStyle name="Accent5 4 2" xfId="21931" xr:uid="{5C5A1374-6A59-4879-A1E6-233B161584D6}"/>
    <cellStyle name="Accent5 4 2 2" xfId="21932" xr:uid="{E6373399-EE91-4B5F-8013-655D734A04A4}"/>
    <cellStyle name="Accent5 4 2 3" xfId="21933" xr:uid="{3A56D447-F3CE-465B-AAC2-4C0F7C714B2F}"/>
    <cellStyle name="Accent5 4 2_AVA DVA EL" xfId="21934" xr:uid="{1A27FCE7-2764-45CB-AD2D-9EB671E8C529}"/>
    <cellStyle name="Accent5 4 3" xfId="21935" xr:uid="{31D14F28-B394-4A7C-BACD-4C6441621610}"/>
    <cellStyle name="Accent5 4 3 2" xfId="21936" xr:uid="{1DF28EA5-A57B-43C8-8D70-84736743E2B2}"/>
    <cellStyle name="Accent5 4 3 3" xfId="21937" xr:uid="{B41D94B7-4E8E-4D15-A0CB-893EDFFFA102}"/>
    <cellStyle name="Accent5 4 3_AVA DVA EL" xfId="21938" xr:uid="{595239D3-15C7-4141-B5DF-2080DA3BCC24}"/>
    <cellStyle name="Accent5 4 4" xfId="21939" xr:uid="{770629D8-E98B-4B8B-92AA-6B27728D818F}"/>
    <cellStyle name="Accent5 4 4 2" xfId="21940" xr:uid="{9C8DF627-519D-47E4-B744-D3257222D799}"/>
    <cellStyle name="Accent5 4 4 3" xfId="21941" xr:uid="{451A00FB-4779-4B2B-B143-FD06675B4DE3}"/>
    <cellStyle name="Accent5 4 4_AVA DVA EL" xfId="21942" xr:uid="{5118D217-D288-4C03-8A4C-0F21A457367E}"/>
    <cellStyle name="Accent5 4 5" xfId="21943" xr:uid="{59AA1CDD-157D-4DCF-8BCC-B49498A92626}"/>
    <cellStyle name="Accent5 4_AVA DVA EL" xfId="21944" xr:uid="{AB1ED6B8-360F-4133-A3C1-51EF4A4022D2}"/>
    <cellStyle name="Accent5 5" xfId="21945" xr:uid="{21037B8A-00E6-4D60-A21A-1FB712826737}"/>
    <cellStyle name="Accent5 5 2" xfId="21946" xr:uid="{A7303DA5-A9B0-4583-B207-ECD3CEE862A5}"/>
    <cellStyle name="Accent5 5 2 2" xfId="21947" xr:uid="{B961E735-21C2-4D2C-A6EC-03B1238C6A92}"/>
    <cellStyle name="Accent5 5 2 3" xfId="21948" xr:uid="{83C90EBD-B105-4174-9C0D-DBDBF8500BD6}"/>
    <cellStyle name="Accent5 5 2_AVA DVA EL" xfId="21949" xr:uid="{2FD1A688-A1F3-47C3-BA9E-D60371760FA8}"/>
    <cellStyle name="Accent5 5 3" xfId="21950" xr:uid="{598B0364-520B-4252-9415-9D97F036A53D}"/>
    <cellStyle name="Accent5 5_AVA DVA EL" xfId="21951" xr:uid="{E50DC8CD-449B-4F12-8D52-16CE3E356EA5}"/>
    <cellStyle name="Accent5 6" xfId="21952" xr:uid="{AB8947A4-2D11-4F9C-9CEB-85FE776D1934}"/>
    <cellStyle name="Accent5 6 2" xfId="21953" xr:uid="{F8EF15BD-E679-4494-AEF8-EC4CA751E2E7}"/>
    <cellStyle name="Accent5 6 2 2" xfId="21954" xr:uid="{24B69335-AC84-4FA5-B647-8CC2651B8D53}"/>
    <cellStyle name="Accent5 6 2 3" xfId="21955" xr:uid="{BE7297EC-525E-43F0-B2C3-F1FF535BE4AD}"/>
    <cellStyle name="Accent5 6 2_AVA DVA EL" xfId="21956" xr:uid="{942F125A-686F-4209-A616-50C43FAB5801}"/>
    <cellStyle name="Accent5 6 3" xfId="21957" xr:uid="{005A43DD-D159-4A42-82DF-2313397B2182}"/>
    <cellStyle name="Accent5 6_AVA DVA EL" xfId="21958" xr:uid="{4F433785-36E4-4612-A050-D163CDF0EBB6}"/>
    <cellStyle name="Accent5 7" xfId="21959" xr:uid="{5C574D72-6896-4B5B-86BF-1BB21D183EA3}"/>
    <cellStyle name="Accent5 7 2" xfId="21960" xr:uid="{9D8552DD-54FB-4A4A-9ED3-CB5D3A8AE85A}"/>
    <cellStyle name="Accent5 7 2 2" xfId="21961" xr:uid="{75D48CBA-9DA8-48C5-98A2-62B8F537E8E0}"/>
    <cellStyle name="Accent5 7 2 3" xfId="21962" xr:uid="{EC9AF92A-568F-450C-B59E-614382AB56FB}"/>
    <cellStyle name="Accent5 7 2_AVA DVA EL" xfId="21963" xr:uid="{1F633477-3F69-4CCD-B008-1A9BAE6A3675}"/>
    <cellStyle name="Accent5 7 3" xfId="21964" xr:uid="{0982733A-DDC7-4719-B43B-0E9D45D98351}"/>
    <cellStyle name="Accent5 7_AVA DVA EL" xfId="21965" xr:uid="{D10641C9-5351-47A2-8FFB-2A87E9FABCE9}"/>
    <cellStyle name="Accent5 8" xfId="21966" xr:uid="{002A8787-A431-4C05-93C7-2D4F65760330}"/>
    <cellStyle name="Accent5 8 2" xfId="21967" xr:uid="{7A645EC8-0962-4BFC-949A-28B1783C819A}"/>
    <cellStyle name="Accent5 8 2 2" xfId="21968" xr:uid="{AB39A33A-F9AF-440B-B56C-0989D07EB308}"/>
    <cellStyle name="Accent5 8 2 3" xfId="21969" xr:uid="{2EDF713B-34C4-498C-B36D-9D210EFC8158}"/>
    <cellStyle name="Accent5 8 2_AVA DVA EL" xfId="21970" xr:uid="{6F804E44-7295-4C0B-A4E3-71039992A799}"/>
    <cellStyle name="Accent5 8 3" xfId="21971" xr:uid="{AEA1FB49-94A1-43AE-B51A-F678E5C17FBD}"/>
    <cellStyle name="Accent5 8_AVA DVA EL" xfId="21972" xr:uid="{897BF07B-9C0E-46D5-9C2C-514F72359946}"/>
    <cellStyle name="Accent5 9" xfId="21973" xr:uid="{EA25E954-7D3A-4513-826B-5AA5DF0E9BDC}"/>
    <cellStyle name="Accent5 9 2" xfId="21974" xr:uid="{0499DD79-02CD-442A-94EA-803E939CD31C}"/>
    <cellStyle name="Accent5 9 2 2" xfId="21975" xr:uid="{BA0F0C91-DAA5-4F37-B721-D6D49D54B65A}"/>
    <cellStyle name="Accent5 9 2 3" xfId="21976" xr:uid="{A55430EB-7F77-4230-A179-8BA285F333A6}"/>
    <cellStyle name="Accent5 9 2_AVA DVA EL" xfId="21977" xr:uid="{155BB5AC-2355-437D-99E9-BFA5BBAE5738}"/>
    <cellStyle name="Accent5 9 3" xfId="21978" xr:uid="{EAD3A28E-AFA7-41C9-9B09-0077069A6EFF}"/>
    <cellStyle name="Accent5 9_AVA DVA EL" xfId="21979" xr:uid="{067F9D6E-788B-4D6D-B1B3-956BD3EEE2A9}"/>
    <cellStyle name="Accent5_4Q16" xfId="21980" xr:uid="{4792405A-2516-4FD3-A9A8-7913B7AB090C}"/>
    <cellStyle name="Accent6" xfId="6219" xr:uid="{E2A8D68F-2883-474F-8EF7-01C8AAB86FA4}"/>
    <cellStyle name="Accent6 10" xfId="21981" xr:uid="{023B9CCF-F8CA-4605-91DB-EFCDBBBF0FDF}"/>
    <cellStyle name="Accent6 10 2" xfId="21982" xr:uid="{EDDE1A55-28AD-4F2C-A509-62EA91343426}"/>
    <cellStyle name="Accent6 10 3" xfId="21983" xr:uid="{EF4106D8-B72C-40C6-9B3A-0DB7897977FA}"/>
    <cellStyle name="Accent6 10_AVA DVA EL" xfId="21984" xr:uid="{62C6BAB8-BE5B-42AE-829D-F683A79235E7}"/>
    <cellStyle name="Accent6 11" xfId="21985" xr:uid="{B2F79E95-0C75-435A-B6FB-4ACA017A0718}"/>
    <cellStyle name="Accent6 11 2" xfId="21986" xr:uid="{7BF3DB4F-EB61-44EB-B966-8E6EEDE0890A}"/>
    <cellStyle name="Accent6 11 3" xfId="21987" xr:uid="{50FC0A92-10E1-46B9-ACBF-2092FDAB8E83}"/>
    <cellStyle name="Accent6 11_AVA DVA EL" xfId="21988" xr:uid="{0C617F2C-B2CC-4A52-8295-05DE73B803B3}"/>
    <cellStyle name="Accent6 12" xfId="21989" xr:uid="{015685F5-0572-4245-8F64-8212B3E97679}"/>
    <cellStyle name="Accent6 12 2" xfId="21990" xr:uid="{40DC70F0-FFB2-4574-8D62-62CA8637EC16}"/>
    <cellStyle name="Accent6 12 3" xfId="21991" xr:uid="{2C22CD74-9225-47CD-ACB1-1C9E2C824182}"/>
    <cellStyle name="Accent6 12_AVA DVA EL" xfId="21992" xr:uid="{865263DC-86AB-4364-B471-127AD83AC784}"/>
    <cellStyle name="Accent6 13" xfId="21993" xr:uid="{0F44F317-CC32-46C0-AEEA-A9D3CB8CCBD2}"/>
    <cellStyle name="Accent6 13 2" xfId="21994" xr:uid="{73976D15-FC64-42EE-A599-BFD5F341207C}"/>
    <cellStyle name="Accent6 13 3" xfId="21995" xr:uid="{DF9CF5AB-7FF4-4440-AC67-A553A13A5F00}"/>
    <cellStyle name="Accent6 13_AVA DVA EL" xfId="21996" xr:uid="{B9C7D2A2-BDDC-4A01-BFF5-402C7D8B7455}"/>
    <cellStyle name="Accent6 15" xfId="42589" xr:uid="{2DD4D795-C6DB-4FC6-9E4A-467B32E8C71F}"/>
    <cellStyle name="Accent6 16" xfId="42631" xr:uid="{50B759C8-0BFB-42D6-8677-0DE408DFEE81}"/>
    <cellStyle name="Accent6 17" xfId="42669" xr:uid="{BF453E6A-B507-46FD-90EB-D4EFB1465F35}"/>
    <cellStyle name="Accent6 2" xfId="6220" xr:uid="{54D2DBA6-236F-42B2-BBA2-8D1909D26FA7}"/>
    <cellStyle name="Accent6 2 2" xfId="6221" xr:uid="{17EBCF84-8DD5-4947-BE23-7CE9A9D98221}"/>
    <cellStyle name="Accent6 2 2 2" xfId="21997" xr:uid="{95CF72D9-1EE8-4285-B2F0-679B15D7CB0F}"/>
    <cellStyle name="Accent6 2 2 2 2" xfId="21998" xr:uid="{13DC778A-08B9-44DD-9396-96AB45FDBBA6}"/>
    <cellStyle name="Accent6 2 2 2 3" xfId="21999" xr:uid="{1E80C81F-8162-4D4C-B9FB-53E44D71F497}"/>
    <cellStyle name="Accent6 2 2 2_AVA DVA EL" xfId="22000" xr:uid="{D74D6892-5343-4B97-A165-5E9BD320160B}"/>
    <cellStyle name="Accent6 2 2 3" xfId="22001" xr:uid="{1CDCAAC7-EB74-47C1-B024-D73EA8B4BD40}"/>
    <cellStyle name="Accent6 2 2 3 2" xfId="22002" xr:uid="{93EA0880-6DC4-44E4-974B-93BD6A5A0F4F}"/>
    <cellStyle name="Accent6 2 2 3 3" xfId="22003" xr:uid="{6A4D23C0-7FA7-4E3C-9919-C01DC01A72AB}"/>
    <cellStyle name="Accent6 2 2 3_AVA DVA EL" xfId="22004" xr:uid="{6E4E620D-E8CC-4BB2-A4F3-08DED8E79EB3}"/>
    <cellStyle name="Accent6 2 2 4" xfId="22005" xr:uid="{F72ED929-7542-431D-B259-C65D2BC5A04A}"/>
    <cellStyle name="Accent6 2 2 4 2" xfId="22006" xr:uid="{D2D3E0DB-F216-4152-9AD5-EBBD21EAACAC}"/>
    <cellStyle name="Accent6 2 2 4 3" xfId="22007" xr:uid="{6B422218-7EA6-4618-9558-04A41EB574CE}"/>
    <cellStyle name="Accent6 2 2 4_AVA DVA EL" xfId="22008" xr:uid="{909C9C38-79A7-40FD-A4FC-FC461A471310}"/>
    <cellStyle name="Accent6 2 2 5" xfId="22009" xr:uid="{D23DBE8E-3B38-4C93-8DCC-0E1792723540}"/>
    <cellStyle name="Accent6 2 2 5 2" xfId="22010" xr:uid="{989751E5-A8C9-4938-A5AE-69C59A3C79C5}"/>
    <cellStyle name="Accent6 2 2 5 3" xfId="22011" xr:uid="{4137A1D7-770B-4D07-B3A0-D95A66256287}"/>
    <cellStyle name="Accent6 2 2 5_AVA DVA EL" xfId="22012" xr:uid="{80F5C376-4710-48BD-8F15-0E909D7EA2CE}"/>
    <cellStyle name="Accent6 2 2 6" xfId="22013" xr:uid="{9F29A6B4-3A51-4293-901B-215A4B9C1A6B}"/>
    <cellStyle name="Accent6 2 2 6 2" xfId="22014" xr:uid="{2458BEB0-744D-464C-95B4-DD30DFFFA34E}"/>
    <cellStyle name="Accent6 2 2 6 3" xfId="22015" xr:uid="{92271EFC-2EDA-43C6-9034-A9338496AB36}"/>
    <cellStyle name="Accent6 2 2 6_AVA DVA EL" xfId="22016" xr:uid="{2C3216E8-A227-4C7E-869B-336136E60624}"/>
    <cellStyle name="Accent6 2 2 7" xfId="22017" xr:uid="{E77FF457-3AA2-40C6-9C0C-37F0065DAB46}"/>
    <cellStyle name="Accent6 2 2_AVA DVA EL" xfId="22018" xr:uid="{4CE3365D-2FC7-4F27-9C05-3809751EA78F}"/>
    <cellStyle name="Accent6 2 3" xfId="22019" xr:uid="{31FF6699-7DF4-4F30-B6B3-3E29DE49FF02}"/>
    <cellStyle name="Accent6 2 3 2" xfId="22020" xr:uid="{4BF71BC2-F839-4C0A-B410-61FD980CAA6C}"/>
    <cellStyle name="Accent6 2 3 2 2" xfId="22021" xr:uid="{A0CA2672-1F28-4C09-9232-62D5CB17A30A}"/>
    <cellStyle name="Accent6 2 3 2 3" xfId="22022" xr:uid="{1B721592-6D2B-4268-A625-D1E17572AB8F}"/>
    <cellStyle name="Accent6 2 3 2_AVA DVA EL" xfId="22023" xr:uid="{049DE5C6-49EF-45C1-9125-906045EF8AF1}"/>
    <cellStyle name="Accent6 2 3 3" xfId="22024" xr:uid="{27CE19FC-90EB-4E85-954C-16A40848E44F}"/>
    <cellStyle name="Accent6 2 3 4" xfId="22025" xr:uid="{DAFA4B36-5290-41C9-8FEC-99840753B978}"/>
    <cellStyle name="Accent6 2 3_AVA DVA EL" xfId="22026" xr:uid="{2218DFBD-DF88-4AEA-9ABC-FCF55B85E29B}"/>
    <cellStyle name="Accent6 2 4" xfId="22027" xr:uid="{4654CFDD-82D1-4995-8F83-1B7E3FEC2991}"/>
    <cellStyle name="Accent6 2 4 2" xfId="22028" xr:uid="{802DC161-66C3-41FC-8F83-87DE496ED787}"/>
    <cellStyle name="Accent6 2 4 3" xfId="22029" xr:uid="{5601952B-7708-4F39-A7C2-458A8EB7A0A5}"/>
    <cellStyle name="Accent6 2 4_AVA DVA EL" xfId="22030" xr:uid="{656D5494-BD65-4419-8B23-BCD5F66DA03F}"/>
    <cellStyle name="Accent6 2 5" xfId="22031" xr:uid="{741129B1-37A3-41D4-B0B1-083B6DDABFDC}"/>
    <cellStyle name="Accent6 2 5 2" xfId="22032" xr:uid="{912F7F99-244F-4173-98F2-017B26706D2A}"/>
    <cellStyle name="Accent6 2 5 3" xfId="22033" xr:uid="{F77F74D1-F802-4E76-90ED-87BB18B09E74}"/>
    <cellStyle name="Accent6 2 5_AVA DVA EL" xfId="22034" xr:uid="{DAF7CEF7-72B4-4C8A-998A-99E477B3A669}"/>
    <cellStyle name="Accent6 2 6" xfId="22035" xr:uid="{8712E845-CA95-4D5D-B8C1-F89C39FC8829}"/>
    <cellStyle name="Accent6 2 6 2" xfId="22036" xr:uid="{1CF06BB9-B494-47A3-B447-D45C8D850AD3}"/>
    <cellStyle name="Accent6 2 6 3" xfId="22037" xr:uid="{77570E30-E179-4255-B0AF-347D9141B26E}"/>
    <cellStyle name="Accent6 2 6_AVA DVA EL" xfId="22038" xr:uid="{64A62F74-E5AB-40B0-B624-30BF7AF2091C}"/>
    <cellStyle name="Accent6 2 7" xfId="22039" xr:uid="{48BE5EEC-03D2-49E7-B382-76C4811EED45}"/>
    <cellStyle name="Accent6 2 7 2" xfId="22040" xr:uid="{9D375A25-A951-4724-8204-363B1C6504FE}"/>
    <cellStyle name="Accent6 2 7 3" xfId="22041" xr:uid="{70FB773B-F8DA-46BA-932A-7896C0D25A9E}"/>
    <cellStyle name="Accent6 2 7_AVA DVA EL" xfId="22042" xr:uid="{D3397CFB-1F0B-49E6-BF7D-74BCE4ACED4D}"/>
    <cellStyle name="Accent6 2 8" xfId="22043" xr:uid="{DB85AD0C-D866-49A1-9678-C47A14D3FBCF}"/>
    <cellStyle name="Accent6 2_4Q16" xfId="22044" xr:uid="{E413A5CB-3266-4A12-AAAF-FE6ADED37B65}"/>
    <cellStyle name="Accent6 3" xfId="6222" xr:uid="{A9F71744-E65F-4235-B485-9E3CE589F3C1}"/>
    <cellStyle name="Accent6 3 2" xfId="22045" xr:uid="{64E1351C-44BA-4DA5-A97F-182F13CD1F64}"/>
    <cellStyle name="Accent6 3 2 2" xfId="22046" xr:uid="{39B86F69-00BA-4B70-914C-A87249BEEEA2}"/>
    <cellStyle name="Accent6 3 2 3" xfId="22047" xr:uid="{F7E8BBA9-584F-44E5-84AB-F8F93BCB769F}"/>
    <cellStyle name="Accent6 3 2_AVA DVA EL" xfId="22048" xr:uid="{FA14E5E3-4C81-43E8-A5C0-F570C5E46125}"/>
    <cellStyle name="Accent6 3 3" xfId="22049" xr:uid="{A9DB773A-FA4D-4C8B-8208-E08EDED2DD66}"/>
    <cellStyle name="Accent6 3_AVA DVA EL" xfId="22050" xr:uid="{F2BA6CF5-8DAA-4762-B842-880F97F7D730}"/>
    <cellStyle name="Accent6 4" xfId="22051" xr:uid="{4FA7D63F-6F47-4B6E-8998-038F29429CD0}"/>
    <cellStyle name="Accent6 4 2" xfId="22052" xr:uid="{BFD88E2F-EFA6-477C-B56F-9D72B1ABC525}"/>
    <cellStyle name="Accent6 4 2 2" xfId="22053" xr:uid="{70F4CCC0-4F99-4A9C-8FEB-CA835A9E7A80}"/>
    <cellStyle name="Accent6 4 2 3" xfId="22054" xr:uid="{25B219BA-925E-44A0-8B75-998766059AB3}"/>
    <cellStyle name="Accent6 4 2_AVA DVA EL" xfId="22055" xr:uid="{992AEEE0-168A-4003-B964-9343490EC90B}"/>
    <cellStyle name="Accent6 4 3" xfId="22056" xr:uid="{6FA16252-87D5-4EE8-9B51-D357D5C70A73}"/>
    <cellStyle name="Accent6 4 3 2" xfId="22057" xr:uid="{EB180D6A-1343-4D95-989F-4633F787DD0F}"/>
    <cellStyle name="Accent6 4 3 3" xfId="22058" xr:uid="{F09D10D9-5A65-4DF1-A8BA-557428EF6CE0}"/>
    <cellStyle name="Accent6 4 3_AVA DVA EL" xfId="22059" xr:uid="{CA8969B1-63E4-434A-A724-7593432151A1}"/>
    <cellStyle name="Accent6 4 4" xfId="22060" xr:uid="{65966093-319F-43F4-86F6-C075ADC18B9D}"/>
    <cellStyle name="Accent6 4 4 2" xfId="22061" xr:uid="{A72DD857-117B-40E2-AA47-AB4F39852D7E}"/>
    <cellStyle name="Accent6 4 4 3" xfId="22062" xr:uid="{971BF1D7-D714-490A-AF18-8F8682302FF8}"/>
    <cellStyle name="Accent6 4 4_AVA DVA EL" xfId="22063" xr:uid="{F03FF473-FE97-4B52-9CF4-3433FB492ACF}"/>
    <cellStyle name="Accent6 4 5" xfId="22064" xr:uid="{83E80A4D-D2B0-4B77-B904-C52D88BABE57}"/>
    <cellStyle name="Accent6 4_AVA DVA EL" xfId="22065" xr:uid="{FCB87A9B-F7D7-4F84-82E5-AD6B9DEC2474}"/>
    <cellStyle name="Accent6 5" xfId="22066" xr:uid="{AAFA2BD5-0C82-4F9A-A05A-F6B065AD2304}"/>
    <cellStyle name="Accent6 5 2" xfId="22067" xr:uid="{5F66FC06-07E2-4058-A9CB-991F3C85BFFC}"/>
    <cellStyle name="Accent6 5 2 2" xfId="22068" xr:uid="{D104CF80-FFDB-4AC5-BA61-CF1958DE1D41}"/>
    <cellStyle name="Accent6 5 2 3" xfId="22069" xr:uid="{B3E17458-F3C5-44B3-A435-F450D7D9CF2F}"/>
    <cellStyle name="Accent6 5 2_AVA DVA EL" xfId="22070" xr:uid="{BC6A846D-155F-4592-B982-10BC7E6AFAF1}"/>
    <cellStyle name="Accent6 5 3" xfId="22071" xr:uid="{5B43EE4B-4D70-4474-AEF8-61CF3B8870DC}"/>
    <cellStyle name="Accent6 5_AVA DVA EL" xfId="22072" xr:uid="{E1C3FFF2-79D5-4FE3-B844-67F3035739E3}"/>
    <cellStyle name="Accent6 6" xfId="22073" xr:uid="{80A68532-45E8-4F00-A339-718534195A46}"/>
    <cellStyle name="Accent6 6 2" xfId="22074" xr:uid="{F67C20F3-4F8B-4FB3-AC15-AA273BBD86F4}"/>
    <cellStyle name="Accent6 6 2 2" xfId="22075" xr:uid="{E8CE30E7-D86F-4150-A7AB-906FB236DCB6}"/>
    <cellStyle name="Accent6 6 2 3" xfId="22076" xr:uid="{D0AD2BEF-F387-4171-B22F-262D5241E519}"/>
    <cellStyle name="Accent6 6 2_AVA DVA EL" xfId="22077" xr:uid="{32652A13-C010-4581-982E-5B010B4ECBF3}"/>
    <cellStyle name="Accent6 6 3" xfId="22078" xr:uid="{A0033A49-AEF9-4C5D-825B-35D9EBF1DEDB}"/>
    <cellStyle name="Accent6 6_AVA DVA EL" xfId="22079" xr:uid="{C89776C1-E343-4260-9A3E-DDAE202EA74A}"/>
    <cellStyle name="Accent6 7" xfId="22080" xr:uid="{4FCAEEA1-C1DE-4AE6-BCFE-580AAE371A9B}"/>
    <cellStyle name="Accent6 7 2" xfId="22081" xr:uid="{A6F12DD1-07FE-4E87-BB44-51B57D99F4AA}"/>
    <cellStyle name="Accent6 7 2 2" xfId="22082" xr:uid="{3FE6758B-9A93-4443-997E-451A2C020D78}"/>
    <cellStyle name="Accent6 7 2 3" xfId="22083" xr:uid="{F060E566-D9F8-418F-B8BD-EED1D3F9F057}"/>
    <cellStyle name="Accent6 7 2_AVA DVA EL" xfId="22084" xr:uid="{5841945E-EB2F-4A86-866E-1F3F6300C9E4}"/>
    <cellStyle name="Accent6 7 3" xfId="22085" xr:uid="{BE5A73A1-DE93-4BAB-B3A0-DCE43977AF6E}"/>
    <cellStyle name="Accent6 7_AVA DVA EL" xfId="22086" xr:uid="{A49B5F41-77AE-4139-BC7D-9BFCE18427B8}"/>
    <cellStyle name="Accent6 8" xfId="22087" xr:uid="{5586AC64-55B3-43D9-930F-C30C2E49FA6C}"/>
    <cellStyle name="Accent6 8 2" xfId="22088" xr:uid="{6F67829D-4A02-4460-85B1-872F33832360}"/>
    <cellStyle name="Accent6 8 2 2" xfId="22089" xr:uid="{A53F8571-E85A-40D1-AAA3-B29867B703FB}"/>
    <cellStyle name="Accent6 8 2 3" xfId="22090" xr:uid="{C8443D07-B887-45FA-8DD7-A5E7509DFCBD}"/>
    <cellStyle name="Accent6 8 2_AVA DVA EL" xfId="22091" xr:uid="{6A2610B9-8F20-41FB-9546-C3EC46905661}"/>
    <cellStyle name="Accent6 8 3" xfId="22092" xr:uid="{EC0AB4FD-0DE4-42B9-8E48-DF2A3E0E81F2}"/>
    <cellStyle name="Accent6 8_AVA DVA EL" xfId="22093" xr:uid="{C63F7702-8CB0-445B-A96E-94033D0F9D70}"/>
    <cellStyle name="Accent6 9" xfId="22094" xr:uid="{2CF65637-7F26-46F3-8E45-7E16DC8C6025}"/>
    <cellStyle name="Accent6 9 2" xfId="22095" xr:uid="{14005A8F-CD4A-4FAB-950C-1A629B4630CE}"/>
    <cellStyle name="Accent6 9 2 2" xfId="22096" xr:uid="{110AA826-2809-4A57-8FCE-8E3322FA4982}"/>
    <cellStyle name="Accent6 9 2 3" xfId="22097" xr:uid="{9F6A0EBC-F6CC-454C-B2E3-354B65A6AAFB}"/>
    <cellStyle name="Accent6 9 2_AVA DVA EL" xfId="22098" xr:uid="{0E41C9FC-1129-4C2D-BE8F-3EC9EB731C94}"/>
    <cellStyle name="Accent6 9 3" xfId="22099" xr:uid="{4E6E95CE-A883-41C5-BF75-9F370E529E35}"/>
    <cellStyle name="Accent6 9_AVA DVA EL" xfId="22100" xr:uid="{2EF359E8-871E-45AE-9D00-062F2E747E08}"/>
    <cellStyle name="Accent6_4Q16" xfId="22101" xr:uid="{534F9CB4-E28E-41F5-9196-B7D9298499FC}"/>
    <cellStyle name="Actual data" xfId="6223" xr:uid="{0C456C8F-CCAD-4984-9876-7F502C477010}"/>
    <cellStyle name="Actual data 2" xfId="6224" xr:uid="{F22F2BCC-2B57-4A04-9EF4-32BD0089AD16}"/>
    <cellStyle name="Actual data 2 2" xfId="6225" xr:uid="{1F538570-900B-4DCC-BC8B-CCBD09D4F84F}"/>
    <cellStyle name="Actual data 2 3" xfId="41199" xr:uid="{94E3D7DB-F23D-4916-B09A-7BCB912FB297}"/>
    <cellStyle name="Actual data 2_AVA DVA EL" xfId="22102" xr:uid="{BF96B4AB-ABA9-4D03-911D-86EF607F4DDC}"/>
    <cellStyle name="Actual data 3" xfId="6226" xr:uid="{5A4BC88F-08F1-4068-A1C6-19996E46A392}"/>
    <cellStyle name="Actual data 3 2" xfId="6227" xr:uid="{DB1BE389-0042-4BF0-AD13-6DACB7296A84}"/>
    <cellStyle name="Actual data 3 2 2" xfId="22103" xr:uid="{8D724387-FB80-467B-BF0E-8AD76A51C819}"/>
    <cellStyle name="Actual data 3 2 3" xfId="22104" xr:uid="{9047E915-73FA-4E0D-8AC5-9B9A39741081}"/>
    <cellStyle name="Actual data 3 2_AVA DVA EL" xfId="22105" xr:uid="{9B67FE98-A83E-4B74-A19E-D20B582D39E9}"/>
    <cellStyle name="Actual data 3 3" xfId="22106" xr:uid="{0633A5F5-E784-4F28-A651-2286628DD5C2}"/>
    <cellStyle name="Actual data 3 4" xfId="22107" xr:uid="{B3D5FD08-1BE5-4D75-AEA6-2AE6934012B8}"/>
    <cellStyle name="Actual data 3_Adj_Balance_Sheet" xfId="41200" xr:uid="{F7F33B9C-9782-4AAC-BE3F-DA5896478A15}"/>
    <cellStyle name="Actual data 4" xfId="22108" xr:uid="{B5598184-C345-48A9-8F1B-2168928D9854}"/>
    <cellStyle name="Actual data_Adj_Balance_Sheet" xfId="41201" xr:uid="{A8E44128-7B8E-4FEA-83EE-694973B0D9EB}"/>
    <cellStyle name="Actual year" xfId="6228" xr:uid="{28996CC3-0DC6-40BA-B44B-37FAC871E5CC}"/>
    <cellStyle name="Actual year 2" xfId="6229" xr:uid="{1D8E9269-70D8-4F9D-B535-A92A95BCDEEC}"/>
    <cellStyle name="Actual year 2 2" xfId="6230" xr:uid="{AFCBB4CC-0B45-4C72-BC87-BCDF1C121C32}"/>
    <cellStyle name="Actual year 2 2 2" xfId="6231" xr:uid="{CA8CD8CE-EA85-4AFF-BD31-F46C085ECE5C}"/>
    <cellStyle name="Actual year 2 2_7. Other MTM adjustments" xfId="6232" xr:uid="{8DD18D66-2324-464B-B2CB-CF10BB5F0A13}"/>
    <cellStyle name="Actual year 2 3" xfId="6233" xr:uid="{1F00DF1F-20AE-42B1-8E19-758E9ED6CDED}"/>
    <cellStyle name="Actual year 2_7. Other MTM adjustments" xfId="6234" xr:uid="{6166D266-9E8F-45F2-BFF8-91CAF5B2A3C9}"/>
    <cellStyle name="Actual year 3" xfId="6235" xr:uid="{BD16ADC9-5234-4AC2-A8E8-408C872A721E}"/>
    <cellStyle name="Actual year 3 2" xfId="6236" xr:uid="{89469079-7A69-46FF-817E-CB566FE79AD3}"/>
    <cellStyle name="Actual year 3 2 2" xfId="6237" xr:uid="{891CABB2-E065-4277-A0DA-4F3851AE3475}"/>
    <cellStyle name="Actual year 3 2 3" xfId="22109" xr:uid="{C4815DF4-DD62-4964-B11D-03E1599C1799}"/>
    <cellStyle name="Actual year 3 2_7. Other MTM adjustments" xfId="6238" xr:uid="{C54665DC-B037-4453-8134-28B2F5D546D5}"/>
    <cellStyle name="Actual year 3 3" xfId="6239" xr:uid="{577B689B-1591-4CE6-ADCE-0E35294311B0}"/>
    <cellStyle name="Actual year 3 4" xfId="22110" xr:uid="{5706E77B-4F08-4523-9D5D-B5701DBCC61C}"/>
    <cellStyle name="Actual year 3_7. Other MTM adjustments" xfId="6240" xr:uid="{22805430-4159-489C-88CE-C0C4F7695726}"/>
    <cellStyle name="Actual year 4" xfId="6241" xr:uid="{EC8B0B46-8B4B-4CF3-BAFE-0E98B23CFDA9}"/>
    <cellStyle name="Actual year 4 2" xfId="6242" xr:uid="{C5DA18A4-C220-45AB-BA99-1747C38D8105}"/>
    <cellStyle name="Actual year 4_7. Other MTM adjustments" xfId="6243" xr:uid="{5657DAAE-68C2-4EDA-8717-702F36BDD2AB}"/>
    <cellStyle name="Actual year 5" xfId="6244" xr:uid="{A38C133D-1A55-4210-AC9A-D6897A599B89}"/>
    <cellStyle name="Actual year_1" xfId="6245" xr:uid="{B5BB5916-596B-4E68-B6F5-9BE589381C63}"/>
    <cellStyle name="Actuals Cells" xfId="6246" xr:uid="{D03C53AD-511F-4E4F-842F-42F98DE5D0DB}"/>
    <cellStyle name="Actuals Cells 2" xfId="6247" xr:uid="{CDC2118C-6D7F-4466-8F3D-DF840668C1C8}"/>
    <cellStyle name="Actuals Cells 2 2" xfId="6248" xr:uid="{6704B2B5-AF73-4FAA-93C4-E5D5EC5E70FA}"/>
    <cellStyle name="Actuals Cells 2 2 2" xfId="6249" xr:uid="{8910F00B-35EF-44D6-A259-0BADCC3DC890}"/>
    <cellStyle name="Actuals Cells 2 2 2 2" xfId="6250" xr:uid="{64931F73-BBCD-46B7-9A90-AB8C8DF5366A}"/>
    <cellStyle name="Actuals Cells 2 2 2_Driftskostnader_kvartal, Group" xfId="58344" xr:uid="{D380F12F-1B5F-41C6-80A6-1851198DF4DE}"/>
    <cellStyle name="Actuals Cells 2 2 3" xfId="6251" xr:uid="{069AF4ED-920F-42A2-8249-8C971C35AF23}"/>
    <cellStyle name="Actuals Cells 2 2 4" xfId="6252" xr:uid="{49B9A733-7A8C-4ED6-BCD3-6AD950D0AE44}"/>
    <cellStyle name="Actuals Cells 2 2_Driftskostnader_kvartal, Group" xfId="58345" xr:uid="{576B38C5-02FA-4B14-B3C6-FD524EAC727F}"/>
    <cellStyle name="Actuals Cells 2 3" xfId="6253" xr:uid="{AFBA22F4-12BC-4422-BFD6-F759B80A5B00}"/>
    <cellStyle name="Actuals Cells 2 3 2" xfId="6254" xr:uid="{58F24FDD-84B8-480B-B5D1-06DF89E27D11}"/>
    <cellStyle name="Actuals Cells 2 3_Driftskostnader_kvartal, Group" xfId="58346" xr:uid="{B157F033-122E-4CB4-9BC4-E1B6C906D8CD}"/>
    <cellStyle name="Actuals Cells 2 4" xfId="6255" xr:uid="{71BCE80A-98DA-4C35-908E-3856FA30FC7D}"/>
    <cellStyle name="Actuals Cells 2 5" xfId="6256" xr:uid="{BCAFD03E-6641-472A-A492-4A2AC5975659}"/>
    <cellStyle name="Actuals Cells 2_AVA DVA EL" xfId="22111" xr:uid="{A52047C4-A412-490F-A279-C1FF139B6F60}"/>
    <cellStyle name="Actuals Cells 3" xfId="6257" xr:uid="{34FCD72E-EC75-4F69-86A8-A7C1AED26773}"/>
    <cellStyle name="Actuals Cells 3 2" xfId="6258" xr:uid="{89998BBC-4097-4467-9D77-6B1E2DDCE80C}"/>
    <cellStyle name="Actuals Cells 3 2 2" xfId="22112" xr:uid="{77CB5E5A-7FA0-44A5-9A28-CF5DA0517FA1}"/>
    <cellStyle name="Actuals Cells 3 2 3" xfId="22113" xr:uid="{DF88E28B-A42B-43C2-9DBA-6425925AB415}"/>
    <cellStyle name="Actuals Cells 3 2_AVA DVA EL" xfId="22114" xr:uid="{C1D6167A-5F7A-4D66-8A52-DD85C33FB112}"/>
    <cellStyle name="Actuals Cells 3 3" xfId="6259" xr:uid="{3E51EB3C-E143-4158-9B7F-84DD5A3A0211}"/>
    <cellStyle name="Actuals Cells 3 4" xfId="6260" xr:uid="{1AEF3E41-CEBC-42E7-B5D9-81655A6598E6}"/>
    <cellStyle name="Actuals Cells 3_AVA DVA EL" xfId="22115" xr:uid="{9462932D-DDD9-460E-AAEA-053501F0E879}"/>
    <cellStyle name="Actuals Cells 4" xfId="6261" xr:uid="{2C8F4BDF-B3F2-4024-BD40-2760C73A070F}"/>
    <cellStyle name="Actuals Cells 5" xfId="6262" xr:uid="{C6E00046-9978-4B16-A657-C808CE0F538D}"/>
    <cellStyle name="Actuals Cells 6" xfId="6263" xr:uid="{1B52A893-3118-4F4A-9384-F52EA39EE0E4}"/>
    <cellStyle name="Actuals Cells_1" xfId="6264" xr:uid="{0F263247-C9B4-4E80-B79C-7AC15EA27872}"/>
    <cellStyle name="Advarselstekst" xfId="22116" xr:uid="{88DB654D-361B-47F2-8FF6-83F788406B7A}"/>
    <cellStyle name="Advarselstekst 2" xfId="22117" xr:uid="{DB323527-C736-4F54-8EBD-D49687D95FB5}"/>
    <cellStyle name="Advarselstekst 3" xfId="22118" xr:uid="{6250C434-21EB-4890-93FD-5209174DA9DD}"/>
    <cellStyle name="Advarselstekst_AVA DVA EL" xfId="22119" xr:uid="{2551A94C-68C5-40AC-BDCF-47767D53CF68}"/>
    <cellStyle name="AFE" xfId="6265" xr:uid="{5DDF2404-3C9B-4CB6-8397-83912444FB96}"/>
    <cellStyle name="AFE 2" xfId="6266" xr:uid="{E5184ECA-C77E-4E26-BAE3-FCF76AC67A2A}"/>
    <cellStyle name="AFE 2 2" xfId="22120" xr:uid="{8904987B-F965-4FB7-9A94-61DD23F9CCD8}"/>
    <cellStyle name="AFE 2 2 2" xfId="22121" xr:uid="{D383119B-6855-447E-BDF1-BB2A2736039E}"/>
    <cellStyle name="AFE 2 2 3" xfId="22122" xr:uid="{39923D93-898B-421C-AEFA-431559F60E81}"/>
    <cellStyle name="AFE 2 2_AVA DVA EL" xfId="22123" xr:uid="{CD5D5FCB-B47E-47B8-8768-33DD3C84898E}"/>
    <cellStyle name="AFE 2 3" xfId="22124" xr:uid="{81D784B2-26FC-4E97-987B-6DE3962321C9}"/>
    <cellStyle name="AFE 2 4" xfId="22125" xr:uid="{43D04261-2773-4519-8710-397FCB35A95D}"/>
    <cellStyle name="AFE 2_AVA DVA EL" xfId="22126" xr:uid="{C12CB37F-3337-4644-B92C-028CB2355ADD}"/>
    <cellStyle name="AFE 3" xfId="6267" xr:uid="{F60B38B0-B437-4587-A2CE-E0F8AD2050A8}"/>
    <cellStyle name="AFE 3 2" xfId="22127" xr:uid="{833D721F-2836-48EA-8E7D-0378039704BE}"/>
    <cellStyle name="AFE 3 3" xfId="22128" xr:uid="{209255E6-4D9F-4413-B404-E28D963DABD2}"/>
    <cellStyle name="AFE 3_AVA DVA EL" xfId="22129" xr:uid="{747C1FD6-CA6A-492E-BA36-F565D6FF7ADA}"/>
    <cellStyle name="AFE 4" xfId="22130" xr:uid="{FF350E9B-5801-4A67-A387-03EFA110F2E1}"/>
    <cellStyle name="AFE 4 2" xfId="22131" xr:uid="{0EC717C0-F2D0-40A2-9BD4-B2FA29B9C869}"/>
    <cellStyle name="AFE 4 3" xfId="22132" xr:uid="{8C04B38E-4DED-4192-9433-3FD5C974F591}"/>
    <cellStyle name="AFE 4_AVA DVA EL" xfId="22133" xr:uid="{90B22120-3303-4B29-848A-0ABCEF972D60}"/>
    <cellStyle name="AFE 5" xfId="22134" xr:uid="{78C7668F-5328-469E-95E7-7CE3F2DADE01}"/>
    <cellStyle name="AFE 5 2" xfId="22135" xr:uid="{BD592C3A-7038-48CD-8119-CAF2756DFD43}"/>
    <cellStyle name="AFE 5 3" xfId="22136" xr:uid="{24B86359-3A3F-4485-8243-7D73820A3A99}"/>
    <cellStyle name="AFE 5_AVA DVA EL" xfId="22137" xr:uid="{062424C2-602E-47F2-81B0-B73EB954B4D7}"/>
    <cellStyle name="AFE 6" xfId="22138" xr:uid="{812495BB-0366-4BC5-A760-73F212E46437}"/>
    <cellStyle name="AFE_Adjustment-Breakdown_Nivå3" xfId="41895" xr:uid="{4EF358DB-8ECA-40A2-BA1B-24C7BA00678A}"/>
    <cellStyle name="Aiškinamasis tekstas" xfId="6268" xr:uid="{5F3E1FB6-40A8-4364-8961-E55056B080C7}"/>
    <cellStyle name="Aiškinamasis tekstas 2" xfId="22139" xr:uid="{E28666A3-D87B-4714-862F-56701B6188C0}"/>
    <cellStyle name="Aiškinamasis tekstas_AVA DVA EL" xfId="22140" xr:uid="{57CD122A-B794-4420-879D-C677FDAC524D}"/>
    <cellStyle name="Akcent 1" xfId="6269" xr:uid="{6079F49E-F7A5-4F5C-9C9C-47C547B4E115}"/>
    <cellStyle name="Akcent 1 2" xfId="22141" xr:uid="{F2B283CC-7E99-4D69-9F94-D12A351D6766}"/>
    <cellStyle name="Akcent 1 3" xfId="22142" xr:uid="{72A9DFDC-B8A1-4C28-9542-235EE1FAEF56}"/>
    <cellStyle name="Akcent 1_AVA DVA EL" xfId="22143" xr:uid="{2ECCF530-666B-4422-8C4E-C91BF5E643D8}"/>
    <cellStyle name="Akcent 2" xfId="6270" xr:uid="{58F7F2A6-2450-49AD-8293-D936501B4F0B}"/>
    <cellStyle name="Akcent 2 2" xfId="22144" xr:uid="{A54D1F51-06D1-4B4C-8605-B2B2571660F3}"/>
    <cellStyle name="Akcent 2 3" xfId="22145" xr:uid="{CE7ED3A3-975F-437D-AD5B-29750A0BD3DC}"/>
    <cellStyle name="Akcent 2_AVA DVA EL" xfId="22146" xr:uid="{A7ABBAF2-5587-46F7-AE9A-9CE766344470}"/>
    <cellStyle name="Akcent 3" xfId="6271" xr:uid="{1304230F-500D-4256-AAF3-AF0B9CF7C7B4}"/>
    <cellStyle name="Akcent 3 2" xfId="22147" xr:uid="{F9E20CBD-830C-4475-B012-6F2BEFDB53DB}"/>
    <cellStyle name="Akcent 3 3" xfId="22148" xr:uid="{35411FB9-A468-416C-9525-9CCE8EA05C47}"/>
    <cellStyle name="Akcent 3_AVA DVA EL" xfId="22149" xr:uid="{363C1054-1821-4ADB-A95C-225552FC9EA8}"/>
    <cellStyle name="Akcent 4" xfId="6272" xr:uid="{5FCE0D85-E3B0-43F9-9EA8-7A20386994D2}"/>
    <cellStyle name="Akcent 4 2" xfId="22150" xr:uid="{957A2164-F726-45B9-AF80-087E208271F7}"/>
    <cellStyle name="Akcent 4 3" xfId="22151" xr:uid="{43A2AA71-5F85-4E30-A9C5-8038C483559A}"/>
    <cellStyle name="Akcent 4_AVA DVA EL" xfId="22152" xr:uid="{E8D34D4A-6A58-4566-9489-F0E39D73DB24}"/>
    <cellStyle name="Akcent 5" xfId="6273" xr:uid="{5A781697-5C79-46C1-BC36-5047D1CA802D}"/>
    <cellStyle name="Akcent 5 2" xfId="22153" xr:uid="{1A1108C7-C584-4819-9535-E4D2AF747C62}"/>
    <cellStyle name="Akcent 5 3" xfId="22154" xr:uid="{902AFD72-47EE-4C96-B2F2-E98822C82F46}"/>
    <cellStyle name="Akcent 5_AVA DVA EL" xfId="22155" xr:uid="{028A0207-2953-4A1C-91EC-F1D36FE3231E}"/>
    <cellStyle name="Akcent 6" xfId="6274" xr:uid="{71987B05-CE87-4E3D-A8A3-6C8ADD08F43C}"/>
    <cellStyle name="Akcent 6 2" xfId="22156" xr:uid="{61724758-C039-4E4E-9084-E728CD35CA13}"/>
    <cellStyle name="Akcent 6 3" xfId="22157" xr:uid="{207261DA-28D3-4793-B474-BAFFC2C45E22}"/>
    <cellStyle name="Akcent 6_AVA DVA EL" xfId="22158" xr:uid="{72A45971-B3D3-4CB8-9434-816DF516C109}"/>
    <cellStyle name="annee semestre" xfId="6275" xr:uid="{BF07054F-29B6-4E65-9AC4-7BAF55A3AA71}"/>
    <cellStyle name="Anteckning" xfId="41896" xr:uid="{066FE2F8-C707-4638-A4AB-4994251A71DD}"/>
    <cellStyle name="Arial 10" xfId="6276" xr:uid="{6AA51F9F-9A1A-46EA-9C60-CFCF38785A3B}"/>
    <cellStyle name="Arial 10 2" xfId="6277" xr:uid="{C53DDE4C-F64B-40FB-870F-234DDEAC22C1}"/>
    <cellStyle name="Arial 10 3" xfId="6278" xr:uid="{DB149E39-A64A-4E72-A0ED-B5C2A16ECFB7}"/>
    <cellStyle name="Arial 10 4" xfId="41202" xr:uid="{2DDC8D1D-70C5-442C-86CE-C80A38FB6C8A}"/>
    <cellStyle name="Arial 10_AVA DVA EL" xfId="22159" xr:uid="{B1568F42-B905-4723-866A-676E1CAE48B5}"/>
    <cellStyle name="Arial 12" xfId="6279" xr:uid="{B9FD185F-6191-40C5-85CC-B3591B5AC0AC}"/>
    <cellStyle name="Arial 12 2" xfId="22160" xr:uid="{0E99D6A0-4320-4599-8894-3DE1FE353F28}"/>
    <cellStyle name="Arial 12 3" xfId="22161" xr:uid="{DF619D90-8FC1-4610-862B-F7BC991ADED9}"/>
    <cellStyle name="Arial 12_AVA DVA EL" xfId="22162" xr:uid="{D63D784A-D585-42F9-957A-61DBEC784FA8}"/>
    <cellStyle name="Bad" xfId="6280" xr:uid="{52D98D35-69E7-4EAB-98B4-583438AFB377}"/>
    <cellStyle name="Bad 10" xfId="22163" xr:uid="{82761B11-64ED-44A0-8EE2-37F5E33E88E0}"/>
    <cellStyle name="Bad 10 2" xfId="22164" xr:uid="{435AEDDD-1CD2-42F8-B25C-3652684E104D}"/>
    <cellStyle name="Bad 10 3" xfId="22165" xr:uid="{2FA04558-94F0-48E6-8346-38B57790F16E}"/>
    <cellStyle name="Bad 10_AVA DVA EL" xfId="22166" xr:uid="{FE254ACF-6995-4C1F-87C8-F5E248BE97E3}"/>
    <cellStyle name="Bad 11" xfId="22167" xr:uid="{58378CCD-A87D-4E28-8E16-CB2BC8EAE3F5}"/>
    <cellStyle name="Bad 11 2" xfId="22168" xr:uid="{0E0896C2-F3F1-49CC-ADCB-D870B62A84C0}"/>
    <cellStyle name="Bad 11 3" xfId="22169" xr:uid="{A756E41E-11F2-4A90-B48F-B60BB9472845}"/>
    <cellStyle name="Bad 11_AVA DVA EL" xfId="22170" xr:uid="{673F8402-B1BD-42B9-92EB-B0F89C3721A5}"/>
    <cellStyle name="Bad 12" xfId="22171" xr:uid="{E5FBFE79-2EFE-43E7-BC49-8D8761AD0BAF}"/>
    <cellStyle name="Bad 12 2" xfId="22172" xr:uid="{D8FB0FEE-2936-4B2E-B324-A0D1E3E9E7CA}"/>
    <cellStyle name="Bad 12 3" xfId="22173" xr:uid="{F12EC53B-AAB6-4D10-A9EC-AB492A5926BE}"/>
    <cellStyle name="Bad 12_AVA DVA EL" xfId="22174" xr:uid="{A2E74510-FC60-4D99-B20D-0CF9640959F5}"/>
    <cellStyle name="Bad 13" xfId="22175" xr:uid="{92A123C9-4A21-4524-917F-D37D4B48D0BC}"/>
    <cellStyle name="Bad 13 2" xfId="22176" xr:uid="{CB48ABDD-054C-4F82-9AA0-D5DC820EDDC1}"/>
    <cellStyle name="Bad 13 3" xfId="22177" xr:uid="{E8DDD6BA-022F-4256-A819-1DF1EA1A1B5F}"/>
    <cellStyle name="Bad 13_AVA DVA EL" xfId="22178" xr:uid="{2FB8F082-70A6-424E-8D7C-D4525FDEEEDF}"/>
    <cellStyle name="Bad 15" xfId="42590" xr:uid="{98C3021C-A897-4E6A-9A30-911A59A98917}"/>
    <cellStyle name="Bad 16" xfId="42632" xr:uid="{CCD2FC13-175F-447B-BB57-97D1DBAC6DE3}"/>
    <cellStyle name="Bad 17" xfId="42670" xr:uid="{F4CB0E70-8474-446E-8AE7-A6FF8C90C9CC}"/>
    <cellStyle name="Bad 2" xfId="6281" xr:uid="{39F3FD14-A838-4656-9304-94F535B2F15B}"/>
    <cellStyle name="Bad 2 2" xfId="6282" xr:uid="{26F5E4A0-D2C1-461B-952D-FFAF25E0D0A2}"/>
    <cellStyle name="Bad 2 2 2" xfId="22179" xr:uid="{20B84177-4214-4922-825E-D2C83C3C5AE8}"/>
    <cellStyle name="Bad 2 2 2 2" xfId="22180" xr:uid="{82C0D854-CDA3-4847-B110-079DC9073242}"/>
    <cellStyle name="Bad 2 2 2 3" xfId="22181" xr:uid="{AFC2054A-C10B-4D72-928C-A48F9320A9E7}"/>
    <cellStyle name="Bad 2 2 2_AVA DVA EL" xfId="22182" xr:uid="{7113645F-9923-4F51-8694-3379ED693E8B}"/>
    <cellStyle name="Bad 2 2 3" xfId="22183" xr:uid="{590F06C2-B901-446B-ADD3-BEEB7D134F6F}"/>
    <cellStyle name="Bad 2 2 3 2" xfId="22184" xr:uid="{7DFEC00B-3603-4602-970B-9AD0218A8EF3}"/>
    <cellStyle name="Bad 2 2 3 3" xfId="22185" xr:uid="{9071EF22-32BF-4012-9E58-FA9D43FF528E}"/>
    <cellStyle name="Bad 2 2 3_AVA DVA EL" xfId="22186" xr:uid="{EA9ED427-2899-43C0-9E00-7D5953E11BD3}"/>
    <cellStyle name="Bad 2 2 4" xfId="22187" xr:uid="{7951BAF4-343C-4C05-A56B-1B83652A2C0E}"/>
    <cellStyle name="Bad 2 2 4 2" xfId="22188" xr:uid="{AE8E2FCA-8C7D-4001-9885-47FFC55284BF}"/>
    <cellStyle name="Bad 2 2 4 3" xfId="22189" xr:uid="{D2154E0A-14B5-4824-B227-CCD8A184F169}"/>
    <cellStyle name="Bad 2 2 4_AVA DVA EL" xfId="22190" xr:uid="{767C5B80-992B-4021-B5C6-5DDE4A00FEB6}"/>
    <cellStyle name="Bad 2 2 5" xfId="22191" xr:uid="{9033304F-35FD-43A9-A2C5-240770816C66}"/>
    <cellStyle name="Bad 2 2 5 2" xfId="22192" xr:uid="{CCD38E1D-1E01-4B8C-8DF6-64D3A7E0BCC3}"/>
    <cellStyle name="Bad 2 2 5 3" xfId="22193" xr:uid="{A911B89D-030D-4302-9E77-0FECC70BFC69}"/>
    <cellStyle name="Bad 2 2 5_AVA DVA EL" xfId="22194" xr:uid="{189B39D4-63B2-4565-A72A-87E6BCCA4444}"/>
    <cellStyle name="Bad 2 2 6" xfId="22195" xr:uid="{A73B85BF-DBB3-4DD2-82C6-A89AFCECBB7A}"/>
    <cellStyle name="Bad 2 2 6 2" xfId="22196" xr:uid="{BD4F83EA-DAAA-41AA-9A6E-42B228C97221}"/>
    <cellStyle name="Bad 2 2 6 3" xfId="22197" xr:uid="{3C803170-1851-4569-AF1E-2B6582615EAD}"/>
    <cellStyle name="Bad 2 2 6_AVA DVA EL" xfId="22198" xr:uid="{4E2B27D5-56BE-4D39-8524-2746F5C3EAA0}"/>
    <cellStyle name="Bad 2 2 7" xfId="22199" xr:uid="{D4BF4DF2-9591-4739-AA4E-251E43F5CF7E}"/>
    <cellStyle name="Bad 2 2_AVA DVA EL" xfId="22200" xr:uid="{049E30E8-EF5D-479E-B81D-F530D0AAA138}"/>
    <cellStyle name="Bad 2 3" xfId="22201" xr:uid="{216E452B-9D8A-46ED-A28A-F8353D37A4F1}"/>
    <cellStyle name="Bad 2 3 2" xfId="22202" xr:uid="{B88750BB-88E1-46CC-88C6-4D00FB5DB809}"/>
    <cellStyle name="Bad 2 3 2 2" xfId="22203" xr:uid="{9C8C5EA4-6CAE-471F-84FE-132EB5AB24FD}"/>
    <cellStyle name="Bad 2 3 2 3" xfId="22204" xr:uid="{8A5743DC-F869-4957-94F1-7CA73BC7A558}"/>
    <cellStyle name="Bad 2 3 2_AVA DVA EL" xfId="22205" xr:uid="{2BBF323C-912B-4AB7-9B89-DFC4C01280CF}"/>
    <cellStyle name="Bad 2 3 3" xfId="22206" xr:uid="{7776E448-32C9-4FD2-B787-F1A9B4FCB8A1}"/>
    <cellStyle name="Bad 2 3 4" xfId="22207" xr:uid="{84085DA6-375D-4B10-94EB-705EFB38C066}"/>
    <cellStyle name="Bad 2 3_AVA DVA EL" xfId="22208" xr:uid="{E1A1D2D4-0C67-44B2-BC1D-0896BBD21642}"/>
    <cellStyle name="Bad 2 4" xfId="22209" xr:uid="{96E2E967-8C26-4B6D-B0FC-DB2BB6B8F742}"/>
    <cellStyle name="Bad 2 4 2" xfId="22210" xr:uid="{13602AFA-8076-4E17-BC91-D0A7366BD9C7}"/>
    <cellStyle name="Bad 2 4 3" xfId="22211" xr:uid="{7FE3DB3D-8A8F-43F0-91B2-740F68A621B8}"/>
    <cellStyle name="Bad 2 4_AVA DVA EL" xfId="22212" xr:uid="{21A7820C-6BF2-4948-B986-744CEBCEBBE3}"/>
    <cellStyle name="Bad 2 5" xfId="22213" xr:uid="{D70FAED0-B1FA-4734-93E0-6EE40FFBED1B}"/>
    <cellStyle name="Bad 2 5 2" xfId="22214" xr:uid="{C6B2CF50-B1B2-4ED8-A958-338875752B69}"/>
    <cellStyle name="Bad 2 5 3" xfId="22215" xr:uid="{3BD8EBF9-D254-4DF7-BF95-4FA310147C95}"/>
    <cellStyle name="Bad 2 5_AVA DVA EL" xfId="22216" xr:uid="{D0FAAB47-DF10-47B2-AABF-A4D0315EE3A7}"/>
    <cellStyle name="Bad 2 6" xfId="22217" xr:uid="{A9D271A9-767C-4D2F-8868-8AA27CCB8F2B}"/>
    <cellStyle name="Bad 2 6 2" xfId="22218" xr:uid="{B9D79A2D-B92B-42A5-99C5-08C90D0F9078}"/>
    <cellStyle name="Bad 2 6 3" xfId="22219" xr:uid="{8B46EBB5-9979-41A7-B616-E8634488BC5D}"/>
    <cellStyle name="Bad 2 6_AVA DVA EL" xfId="22220" xr:uid="{AC072442-BF7A-4735-87CB-2F68DA82B6E1}"/>
    <cellStyle name="Bad 2 7" xfId="22221" xr:uid="{CA5D372B-8DA5-4796-99CC-C14C0D0079DE}"/>
    <cellStyle name="Bad 2 7 2" xfId="22222" xr:uid="{CD55EEAB-56F0-400E-8354-F9F7A3819482}"/>
    <cellStyle name="Bad 2 7 3" xfId="22223" xr:uid="{AB645CCB-2623-4EA7-9D03-8BE129FE2E04}"/>
    <cellStyle name="Bad 2 7_AVA DVA EL" xfId="22224" xr:uid="{656146AF-0A46-4AD6-BA5E-4DCFF5D087F8}"/>
    <cellStyle name="Bad 2 8" xfId="22225" xr:uid="{C1A588A1-9807-4F9C-8557-D47AF74A52FA}"/>
    <cellStyle name="Bad 2_4Q16" xfId="22226" xr:uid="{A3F64905-42C6-4A66-AB94-71E0F14763EB}"/>
    <cellStyle name="Bad 3" xfId="6283" xr:uid="{737FE051-CDA2-4A3F-B9F1-077E356C64E1}"/>
    <cellStyle name="Bad 3 2" xfId="22227" xr:uid="{DAE597C7-7419-4786-80D5-11815DA18530}"/>
    <cellStyle name="Bad 3 2 2" xfId="22228" xr:uid="{9224B76F-86FA-431E-85D9-24C12E3F0E29}"/>
    <cellStyle name="Bad 3 2 3" xfId="22229" xr:uid="{1DC961C8-5104-4FA2-848D-1F1CFCDD2652}"/>
    <cellStyle name="Bad 3 2_AVA DVA EL" xfId="22230" xr:uid="{FC87E966-4C8A-417F-8B4E-28E3D8C62005}"/>
    <cellStyle name="Bad 3 3" xfId="22231" xr:uid="{D9507882-EB77-4E2E-A546-A46334B56DC6}"/>
    <cellStyle name="Bad 3_AVA DVA EL" xfId="22232" xr:uid="{45C8C884-3B81-4A28-B6D5-EAFD5C93462D}"/>
    <cellStyle name="Bad 4" xfId="22233" xr:uid="{200788F8-5157-448F-B4B0-CF7D6D83E600}"/>
    <cellStyle name="Bad 4 2" xfId="22234" xr:uid="{57C3DE06-2A39-448D-A5C5-0C2E1E2E07C2}"/>
    <cellStyle name="Bad 4 2 2" xfId="22235" xr:uid="{36CFB93C-2DDD-458F-B233-F5D6F4E169EA}"/>
    <cellStyle name="Bad 4 2 3" xfId="22236" xr:uid="{4A800863-1948-4E99-99F4-39BEA781AE1F}"/>
    <cellStyle name="Bad 4 2_AVA DVA EL" xfId="22237" xr:uid="{BF149C46-43AF-49CF-8110-EEE769E43538}"/>
    <cellStyle name="Bad 4 3" xfId="22238" xr:uid="{B0AF004A-AF1B-45C6-BBA2-40BC94964E0C}"/>
    <cellStyle name="Bad 4 3 2" xfId="22239" xr:uid="{6DF3B379-F4EF-40E8-8D26-80F85AC70DE4}"/>
    <cellStyle name="Bad 4 3 3" xfId="22240" xr:uid="{12E23108-04C1-4A02-8D27-5C5BE1B1CA95}"/>
    <cellStyle name="Bad 4 3_AVA DVA EL" xfId="22241" xr:uid="{8E41D32F-C667-423A-B36D-134B47279016}"/>
    <cellStyle name="Bad 4 4" xfId="22242" xr:uid="{10B0AE17-10E7-4730-99BD-49284954C6DB}"/>
    <cellStyle name="Bad 4 4 2" xfId="22243" xr:uid="{315D4B95-82F0-40FC-9A1D-757F7811D64F}"/>
    <cellStyle name="Bad 4 4 3" xfId="22244" xr:uid="{A7D57822-DC9E-4278-A56A-D8A36BD13E00}"/>
    <cellStyle name="Bad 4 4_AVA DVA EL" xfId="22245" xr:uid="{9DE6EB72-AAD5-4564-B15E-DC1D38A97010}"/>
    <cellStyle name="Bad 4 5" xfId="22246" xr:uid="{D3CD2F97-2A5C-419F-9DC6-8D67F48F7991}"/>
    <cellStyle name="Bad 4_AVA DVA EL" xfId="22247" xr:uid="{C6FDEC52-7282-4988-A909-144C49C37F84}"/>
    <cellStyle name="Bad 5" xfId="22248" xr:uid="{DB3A4083-4D2A-4126-8EF6-1E890C564359}"/>
    <cellStyle name="Bad 5 2" xfId="22249" xr:uid="{B3FEB2C5-EB37-4C3A-9B74-930890DBD4AB}"/>
    <cellStyle name="Bad 5 2 2" xfId="22250" xr:uid="{59BA5832-616E-4DBB-B42E-B4CACF162D3A}"/>
    <cellStyle name="Bad 5 2 3" xfId="22251" xr:uid="{09BA41CB-FB2B-462D-B8A6-73ACC4D44C94}"/>
    <cellStyle name="Bad 5 2_AVA DVA EL" xfId="22252" xr:uid="{04CD75F3-DEEE-43B3-8E8E-D31F7A3E84CA}"/>
    <cellStyle name="Bad 5 3" xfId="22253" xr:uid="{042ED215-BB27-4B45-BC7A-FA6E29B49507}"/>
    <cellStyle name="Bad 5_AVA DVA EL" xfId="22254" xr:uid="{20301CF2-A224-4C7B-A2F5-0A7C24FDD54C}"/>
    <cellStyle name="Bad 6" xfId="22255" xr:uid="{821295E1-06ED-4125-9EC8-494C9AFDC534}"/>
    <cellStyle name="Bad 6 2" xfId="22256" xr:uid="{254ACCC0-BDB4-4F5B-BABE-F469BCCCF593}"/>
    <cellStyle name="Bad 6 2 2" xfId="22257" xr:uid="{22CEAE95-8EFB-40A5-B6A3-2631C7166BC1}"/>
    <cellStyle name="Bad 6 2 3" xfId="22258" xr:uid="{22948031-ABBB-4DB3-92C5-3672BCABE52B}"/>
    <cellStyle name="Bad 6 2_AVA DVA EL" xfId="22259" xr:uid="{D20A385E-5F60-4224-B91E-C916782ECB18}"/>
    <cellStyle name="Bad 6 3" xfId="22260" xr:uid="{6BF43234-460D-4D89-B276-0C7DB2203496}"/>
    <cellStyle name="Bad 6_AVA DVA EL" xfId="22261" xr:uid="{F6B6342B-1649-419A-B811-2AA890884750}"/>
    <cellStyle name="Bad 7" xfId="22262" xr:uid="{1478D2FB-845A-4E59-B908-7333046C2195}"/>
    <cellStyle name="Bad 7 2" xfId="22263" xr:uid="{32048188-27E2-4522-BB59-8FC6C3B7025A}"/>
    <cellStyle name="Bad 7 2 2" xfId="22264" xr:uid="{6044A648-9546-48C1-A90A-AB10C174080A}"/>
    <cellStyle name="Bad 7 2 3" xfId="22265" xr:uid="{0E48E0F2-4405-4ACB-A037-2C1555D961F8}"/>
    <cellStyle name="Bad 7 2_AVA DVA EL" xfId="22266" xr:uid="{F5F10643-8405-4B93-BAF3-6AAD2E6C9B69}"/>
    <cellStyle name="Bad 7 3" xfId="22267" xr:uid="{BCD29309-16E3-4879-BA02-1271BAD3FBF3}"/>
    <cellStyle name="Bad 7_AVA DVA EL" xfId="22268" xr:uid="{41B166B3-E9C3-4E40-8A0D-A473084FD66E}"/>
    <cellStyle name="Bad 8" xfId="22269" xr:uid="{D6F6479B-FA1A-46E4-8399-14D0CDA50A4B}"/>
    <cellStyle name="Bad 8 2" xfId="22270" xr:uid="{3BE2D842-23E5-42CF-B1F7-E5DAFBFBC14F}"/>
    <cellStyle name="Bad 8 2 2" xfId="22271" xr:uid="{EEB0D2E9-DA15-425C-AAF2-20DDA3C9B83B}"/>
    <cellStyle name="Bad 8 2 3" xfId="22272" xr:uid="{C8D1ECDF-1FBF-4CBE-BFB7-FF4610A055DA}"/>
    <cellStyle name="Bad 8 2_AVA DVA EL" xfId="22273" xr:uid="{DEA0FB33-8C38-4ABD-B7AF-D8F25DF342D0}"/>
    <cellStyle name="Bad 8 3" xfId="22274" xr:uid="{AFC84D39-F87B-497B-B52A-67C4E8586427}"/>
    <cellStyle name="Bad 8_AVA DVA EL" xfId="22275" xr:uid="{FB0FC4A9-3776-451C-A6E7-17D0C394BAB4}"/>
    <cellStyle name="Bad 9" xfId="22276" xr:uid="{37DF3C1B-7A0F-4663-A55B-CFB1D462748A}"/>
    <cellStyle name="Bad 9 2" xfId="22277" xr:uid="{3575C400-36FD-4A3F-ABBF-F76BFE3102A1}"/>
    <cellStyle name="Bad 9 2 2" xfId="22278" xr:uid="{ABC6847A-0A97-4FC7-BDB9-2FD0E4B250AD}"/>
    <cellStyle name="Bad 9 2 3" xfId="22279" xr:uid="{53F51AD2-D4DE-4608-AF7C-500866B52269}"/>
    <cellStyle name="Bad 9 2_AVA DVA EL" xfId="22280" xr:uid="{73175D7E-277D-4A98-8F5A-FDEDF8D86B49}"/>
    <cellStyle name="Bad 9 3" xfId="22281" xr:uid="{29E7550C-CD06-4279-8893-49D429594DAC}"/>
    <cellStyle name="Bad 9_AVA DVA EL" xfId="22282" xr:uid="{052976C7-AE26-4796-AFBD-BC7010FA2D3F}"/>
    <cellStyle name="Bad_4Q16" xfId="22283" xr:uid="{FEB0FD88-FB8F-4776-8DED-788702EC83B5}"/>
    <cellStyle name="Bemærk!" xfId="22284" xr:uid="{F4E8C192-AB1E-45E1-BA2B-D435B60104AF}"/>
    <cellStyle name="Bemærk! 2" xfId="22285" xr:uid="{5E828AE6-3FD9-42DC-9234-203D31821EB0}"/>
    <cellStyle name="Bemærk! 3" xfId="22286" xr:uid="{A685DFCA-1973-44E1-B8F4-949998D403EC}"/>
    <cellStyle name="Bemærk!_AVA DVA EL" xfId="22287" xr:uid="{9B7D0876-2204-4F8C-AA7F-B4FFD76DA2AF}"/>
    <cellStyle name="Benyttet hyperkobling 2" xfId="41897" xr:uid="{3157A0B8-08D4-44C6-8D0C-E00301869CFA}"/>
    <cellStyle name="Benyttet hyperkobling 2 2" xfId="41898" xr:uid="{E85495E1-A43B-480B-80CF-99495B11BAEE}"/>
    <cellStyle name="Benyttet hyperkobling 2 3" xfId="41899" xr:uid="{E3AB58AB-B47F-47C7-86F4-35BB11F85502}"/>
    <cellStyle name="Beregning" xfId="22288" xr:uid="{F04E6B7B-CEED-4113-A31E-70B60C0E8E1C}"/>
    <cellStyle name="Beregning 2" xfId="6284" xr:uid="{52642040-8DDA-4E2D-BFBA-E8C144D9C75F}"/>
    <cellStyle name="Beregning 2 2" xfId="22289" xr:uid="{CD98023D-65A1-435D-BB65-9EC51D1E569A}"/>
    <cellStyle name="Beregning 2 2 2" xfId="22290" xr:uid="{8F97A5F8-FC39-43DF-9EBD-C511989FF6A1}"/>
    <cellStyle name="Beregning 2 2 3" xfId="22291" xr:uid="{EF7CAAF4-E061-4229-8F2D-1C2B8B04E629}"/>
    <cellStyle name="Beregning 2 2_AVA DVA EL" xfId="22292" xr:uid="{AD843D3C-B605-42B4-A714-D33DFE68C8A9}"/>
    <cellStyle name="Beregning 2 3" xfId="22293" xr:uid="{693247AA-3115-451D-8D10-74D6A84A58CA}"/>
    <cellStyle name="Beregning 2 3 2" xfId="22294" xr:uid="{D6C190AF-6B64-4232-AFEA-3FC838A27CAC}"/>
    <cellStyle name="Beregning 2 3 3" xfId="22295" xr:uid="{9070C7FF-143E-4F56-9366-0B9C3C0582A9}"/>
    <cellStyle name="Beregning 2 3_AVA DVA EL" xfId="22296" xr:uid="{5E4DC9C9-A032-4C00-A1F1-417E6408BBD3}"/>
    <cellStyle name="Beregning 2 4" xfId="41900" xr:uid="{CF1D2F16-8226-4DBE-8C69-A98D330F68D2}"/>
    <cellStyle name="Beregning 2 5" xfId="41901" xr:uid="{4A8A9578-132A-4C69-A797-EF8D64856EE3}"/>
    <cellStyle name="Beregning 2_Adj_Balance_Sheet" xfId="41203" xr:uid="{227B39BF-F581-419D-8DB7-9E828E592FD7}"/>
    <cellStyle name="Beregning 3" xfId="6285" xr:uid="{DF39D20A-E29A-477F-B623-D67076C75EAA}"/>
    <cellStyle name="Beregning 3 2" xfId="6286" xr:uid="{59A5327C-BC88-40B7-8D86-5E1EC7625F7F}"/>
    <cellStyle name="Beregning 3 3" xfId="41204" xr:uid="{DA01042F-D988-42B7-80AB-C39A1F9C84CB}"/>
    <cellStyle name="Beregning 3_AVA DVA EL" xfId="22297" xr:uid="{17ECB525-4ADC-4CAD-9652-08B8768E6064}"/>
    <cellStyle name="Beregning 4" xfId="22298" xr:uid="{8A9DC58A-1039-4347-8EB6-8B2A234305F1}"/>
    <cellStyle name="Beregning 4 2" xfId="22299" xr:uid="{A6C3034C-7145-4FE4-BC54-16590818272B}"/>
    <cellStyle name="Beregning 4 3" xfId="22300" xr:uid="{4E2C8034-2AF3-47EC-BBE1-01CA9F6D9C58}"/>
    <cellStyle name="Beregning 4_AVA DVA EL" xfId="22301" xr:uid="{534EF455-74EF-4CDA-924D-AF38164706B4}"/>
    <cellStyle name="Beregning 5" xfId="22302" xr:uid="{07DE7B28-A73D-4479-BDDA-E66F10E1A77D}"/>
    <cellStyle name="Beregning 6" xfId="22303" xr:uid="{3657C6D3-C16A-4A99-A3FE-45B52B7F7FAA}"/>
    <cellStyle name="Beregning 7" xfId="41205" xr:uid="{0CFF2985-FCF1-4EAA-8D5E-CB3C170CD1CD}"/>
    <cellStyle name="Beregning 8" xfId="41206" xr:uid="{51F941B5-76A5-47FF-A07C-0817F99A05CC}"/>
    <cellStyle name="Beregning_7. Other MTM adjustments" xfId="40454" xr:uid="{63C44AA7-EA0C-4216-B84B-B9ACFD37C881}"/>
    <cellStyle name="Beräkning" xfId="41902" xr:uid="{34D27B5D-0091-4564-B36B-7D2CAA5C744D}"/>
    <cellStyle name="Bevitel" xfId="22304" xr:uid="{818B1BFD-F92C-46D5-A9CC-E2C8EB0A9465}"/>
    <cellStyle name="Bevitel 2" xfId="22305" xr:uid="{C19617F7-71EB-4BC8-9FAD-49B4ED725027}"/>
    <cellStyle name="Bevitel_AVA DVA EL" xfId="22306" xr:uid="{2E5C74BA-AD2F-44F7-A9EA-517B0EA869E8}"/>
    <cellStyle name="BLACK" xfId="6287" xr:uid="{02244A91-7F28-48B8-B1D3-C833A498F167}"/>
    <cellStyle name="BLACK 2" xfId="22307" xr:uid="{0325F5FE-7B4E-48D6-9748-1F3CC3972C6C}"/>
    <cellStyle name="BLACK 3" xfId="22308" xr:uid="{CD725605-CFB5-4CF8-B95B-E659EE9AF49C}"/>
    <cellStyle name="BLACK_AVA DVA EL" xfId="22309" xr:uid="{D9B16F2E-1858-488B-8154-1E360BF6F5DB}"/>
    <cellStyle name="Blank" xfId="6288" xr:uid="{56F7B619-5892-4BB1-BAC9-5787716143D1}"/>
    <cellStyle name="Blank 2" xfId="6289" xr:uid="{412F4343-E77E-433D-9C76-13008B4BDDF9}"/>
    <cellStyle name="Blank 2 2" xfId="22310" xr:uid="{53D12C32-5AE7-4BF7-B65B-118A149879DF}"/>
    <cellStyle name="Blank 2 3" xfId="22311" xr:uid="{835008F6-A551-4F15-B558-A4DF441D8897}"/>
    <cellStyle name="Blank 2_AVA DVA EL" xfId="22312" xr:uid="{BA76BF14-E21D-493E-97FF-BFF2A2CE7F0B}"/>
    <cellStyle name="Blank 3" xfId="22313" xr:uid="{9317C579-3569-4448-A660-A68BC4BDD626}"/>
    <cellStyle name="Blank 3 2" xfId="41904" xr:uid="{3C0DAA33-8745-4D6B-90EC-E3ABD3714F82}"/>
    <cellStyle name="Blank 3 3" xfId="41905" xr:uid="{6CAA419D-79EE-4137-B6E3-6B1BED7484A5}"/>
    <cellStyle name="Blank 3 4" xfId="41906" xr:uid="{33D4C78D-2985-4696-BE4C-DC2765F24188}"/>
    <cellStyle name="Blank 3_Loans &amp; comm." xfId="41903" xr:uid="{B4652881-43E9-4946-B39D-566B505E657E}"/>
    <cellStyle name="Blank 4" xfId="41907" xr:uid="{4111B7F8-614F-48F3-9BEF-5251E7FF7779}"/>
    <cellStyle name="Blank_Adj_Operating_expenses" xfId="6290" xr:uid="{DE4E0CB2-D46F-46D0-9DCB-0FC2C86D1F34}"/>
    <cellStyle name="BlanketOverskrift" xfId="6291" xr:uid="{A938EAD1-1E39-49FE-8DB3-BE2B970B5663}"/>
    <cellStyle name="BlanketOverskrift 2" xfId="22314" xr:uid="{CCA8156D-8DBB-4631-966E-DACFD589D22F}"/>
    <cellStyle name="BlanketOverskrift 3" xfId="22315" xr:uid="{95CDDE25-9F28-474A-8FA6-8D11E1AC5223}"/>
    <cellStyle name="BlanketOverskrift_AVA DVA EL" xfId="22316" xr:uid="{A1C75057-30F8-493E-B29F-14C99DB81CD6}"/>
    <cellStyle name="Blankettnamn" xfId="6292" xr:uid="{8D5EFEC5-7479-44A4-B5F6-31FC3D6F4AA1}"/>
    <cellStyle name="Blankettnamn 2" xfId="22317" xr:uid="{EA7557C1-DBC6-44E6-A71A-C77128D7B385}"/>
    <cellStyle name="Blankettnamn_Adjustment-Breakdown_Nivå3" xfId="41908" xr:uid="{0473B4CF-6B32-4C08-BB49-5952CAA16617}"/>
    <cellStyle name="Blogas" xfId="6293" xr:uid="{766D1F4D-5B0F-47DD-B77D-6DFC472814AF}"/>
    <cellStyle name="Blogas 2" xfId="22318" xr:uid="{6ED22533-36D8-456E-8FD5-1AE0462D6444}"/>
    <cellStyle name="Blogas_AVA DVA EL" xfId="22319" xr:uid="{5E0887FC-BC41-4582-AE20-E0BFF41D51DD}"/>
    <cellStyle name="Body_$Dollars" xfId="6294" xr:uid="{E277C3A9-B5F6-4EC2-89BA-168270C5CA12}"/>
    <cellStyle name="Border Heavy" xfId="6295" xr:uid="{43E507D4-5A2E-4123-A29F-ADDBE2FD1F39}"/>
    <cellStyle name="Border Heavy 2" xfId="22320" xr:uid="{0B2E9CE4-6B8B-426B-A224-7A8843698BD7}"/>
    <cellStyle name="Border Heavy 3" xfId="22321" xr:uid="{3D7011AB-C5ED-4CE5-BBCD-5344EDF27AA1}"/>
    <cellStyle name="Border Heavy_AVA DVA EL" xfId="22322" xr:uid="{AE0BBFD6-2316-45DD-85FA-CC6E65D80756}"/>
    <cellStyle name="Border Thin" xfId="6296" xr:uid="{A0C1E475-C631-4256-ABE4-190B23213B0E}"/>
    <cellStyle name="Border Thin 2" xfId="22323" xr:uid="{1D120775-5193-442C-B63D-14A2C675149A}"/>
    <cellStyle name="Border Thin 3" xfId="22324" xr:uid="{5F20D538-59A4-47C1-8460-B17B3DFD8A4D}"/>
    <cellStyle name="Border Thin_AVA DVA EL" xfId="22325" xr:uid="{B63121B2-11C8-4B6E-808B-FEB7FA3F7EEA}"/>
    <cellStyle name="Bra" xfId="41909" xr:uid="{B8951AC1-BFA2-44B0-AA9F-8685C43F517E}"/>
    <cellStyle name="Brand Align Left Text" xfId="41910" xr:uid="{A826205F-71FB-4A27-8927-6D9DB0833A6B}"/>
    <cellStyle name="Brand Align Left Text 2" xfId="41911" xr:uid="{587CD16E-1F8C-4F75-A5E8-94DD89E150F3}"/>
    <cellStyle name="Brand Default" xfId="41912" xr:uid="{46AE80FC-984A-4140-901A-67FAFEC9DAC8}"/>
    <cellStyle name="Brand Default 2" xfId="41913" xr:uid="{2BC8F703-E2F9-4764-AE72-EF89340A79A7}"/>
    <cellStyle name="Brand Percent" xfId="41914" xr:uid="{BC8836CE-B95E-4334-83CF-CC97E53A0112}"/>
    <cellStyle name="Brand Percent 2" xfId="41915" xr:uid="{59068754-EDBF-4462-8217-54AD5D24A6EE}"/>
    <cellStyle name="Brand Percent 2 2" xfId="41916" xr:uid="{80487208-8100-4E34-AC6D-9927B8920A05}"/>
    <cellStyle name="Brand Percent 2 3" xfId="41917" xr:uid="{AE0A2A20-4F85-46BF-ADDF-41DB72FCC94F}"/>
    <cellStyle name="Brand Percent 3" xfId="41918" xr:uid="{D1957D69-C42F-40BF-AACF-0E6CBCA2A319}"/>
    <cellStyle name="Brand Percent 4" xfId="41919" xr:uid="{A612BED1-CFC4-4889-8351-526C0B3B36B0}"/>
    <cellStyle name="Brand Source" xfId="41920" xr:uid="{6056A354-5C02-4298-8E7D-9DE57B6958D3}"/>
    <cellStyle name="Brand Source 2" xfId="41921" xr:uid="{7F609B14-FA4A-499E-A952-477337C537A8}"/>
    <cellStyle name="Brand Source 2 2" xfId="41922" xr:uid="{3FABD665-EF6D-4490-AD66-E081B7DDC35C}"/>
    <cellStyle name="Brand Source 2 3" xfId="41923" xr:uid="{FE3AD1D6-B815-466E-935D-1C41C3BFD1F6}"/>
    <cellStyle name="Brand Source 3" xfId="41924" xr:uid="{435DC362-5265-4C58-BEF2-C80EB9817D13}"/>
    <cellStyle name="Brand Source 4" xfId="41925" xr:uid="{DC5341ED-F763-4F78-8FF8-D59ABAEC3B8A}"/>
    <cellStyle name="Brand Subtitle with Underline" xfId="41926" xr:uid="{6399D866-3A53-4C55-8DAC-850F4B713BEC}"/>
    <cellStyle name="Brand Subtitle with Underline 2" xfId="41927" xr:uid="{271F2BC0-5BFC-431C-B92A-1EA224697D4B}"/>
    <cellStyle name="Brand Subtitle without Underline" xfId="41928" xr:uid="{C834A3F2-AE85-45EC-8DC3-CA5F8C3F766F}"/>
    <cellStyle name="Brand Subtitle without Underline 2" xfId="41929" xr:uid="{DAEAEE15-6A96-4C35-8AC9-8598DCC9DA02}"/>
    <cellStyle name="Brand Title" xfId="41930" xr:uid="{DA253F1F-4789-4A4E-8820-723672E48E06}"/>
    <cellStyle name="Brand Title 2" xfId="41931" xr:uid="{76957A85-F6F3-4C62-94B0-E4F9FAA4EA16}"/>
    <cellStyle name="British Pound" xfId="6297" xr:uid="{71671FB6-290A-4DC4-AEEE-DB3643765C59}"/>
    <cellStyle name="British Pound 2" xfId="22326" xr:uid="{D839287E-DC66-4F55-AF1E-1E5C97DBAB7A}"/>
    <cellStyle name="British Pound 3" xfId="22327" xr:uid="{D04578D2-EF65-408B-A7E4-247044E484C7}"/>
    <cellStyle name="British Pound_AVA DVA EL" xfId="22328" xr:uid="{DA0E72A5-E3CF-473C-B4BF-1D6BF11B68E9}"/>
    <cellStyle name="Buena" xfId="22329" xr:uid="{9AE0D84E-D528-43C7-8023-7313CED8CFF0}"/>
    <cellStyle name="Buena 2" xfId="22330" xr:uid="{A91969C1-825B-4396-A4C8-6DF4EBD6B2B6}"/>
    <cellStyle name="Buena_AVA DVA EL" xfId="22331" xr:uid="{325FE12A-ADF4-4981-BA81-6635EFBECE36}"/>
    <cellStyle name="calc" xfId="44237" xr:uid="{A8E7A2B9-7CA1-43AC-87D0-D07CB8CE1DF0}"/>
    <cellStyle name="Calc Cells" xfId="6298" xr:uid="{86D6692E-6114-47A4-BCD6-26F831CCDC55}"/>
    <cellStyle name="Calc Cells 2" xfId="6299" xr:uid="{2BA2451D-7E8B-44D8-9D08-C5008066BD35}"/>
    <cellStyle name="Calc Cells 2 2" xfId="6300" xr:uid="{666A64EC-25D1-4FE6-9DE4-5187C0044928}"/>
    <cellStyle name="Calc Cells 2 2 2" xfId="41932" xr:uid="{94C3146F-BE40-4A37-9B14-703A91AF1531}"/>
    <cellStyle name="Calc Cells 2 2 3" xfId="41933" xr:uid="{9E3022A2-5594-45A7-A5C0-F50B789D71A3}"/>
    <cellStyle name="Calc Cells 2 2_Expenses" xfId="58347" xr:uid="{9C085AB0-A4B7-49C9-A4D3-33C06968D3F8}"/>
    <cellStyle name="Calc Cells 2 3" xfId="41207" xr:uid="{24494678-732B-4C8E-9420-25A2B2A25BB1}"/>
    <cellStyle name="Calc Cells 2 4" xfId="41934" xr:uid="{6BFE720C-BC73-43EC-B04F-E8CB79352719}"/>
    <cellStyle name="Calc Cells 2_AVA DVA EL" xfId="22332" xr:uid="{654FB714-68D3-424E-8FEA-3784C5FD0A07}"/>
    <cellStyle name="Calc Cells 3" xfId="6301" xr:uid="{CCC188E3-392C-425F-81BF-2A5BC3C03B0F}"/>
    <cellStyle name="Calc Cells 3 2" xfId="6302" xr:uid="{23E959F8-8EFE-4CC4-978C-CF043251A05E}"/>
    <cellStyle name="Calc Cells 3 2 2" xfId="22333" xr:uid="{22C65F30-1DF6-4FAB-9E0E-6A133A5074EB}"/>
    <cellStyle name="Calc Cells 3 2 3" xfId="22334" xr:uid="{AA3FD936-7E70-431E-A56C-E21B70AC4B52}"/>
    <cellStyle name="Calc Cells 3 2_AVA DVA EL" xfId="22335" xr:uid="{2F39D176-435E-4E8C-9C44-5C7C114F65F6}"/>
    <cellStyle name="Calc Cells 3 3" xfId="22336" xr:uid="{F179D2DB-04C9-44D6-83EE-96F9605F9019}"/>
    <cellStyle name="Calc Cells 3 4" xfId="22337" xr:uid="{5108E2C1-A135-4F62-BC24-1DD58A5D747A}"/>
    <cellStyle name="Calc Cells 3_AVA DVA EL" xfId="22338" xr:uid="{015D27E7-FF84-4E04-A675-5C4F778DCB2C}"/>
    <cellStyle name="Calc Cells 4" xfId="22339" xr:uid="{95CD82E1-AA0D-4507-A637-0FB0A3AA831B}"/>
    <cellStyle name="Calc Cells 5" xfId="41935" xr:uid="{CE3F3B93-E41F-46EE-8215-48C8EB2B8F35}"/>
    <cellStyle name="Calc Cells_AVA DVA EL" xfId="22340" xr:uid="{B25BC18A-96DF-4BB5-AC09-91038D917FF9}"/>
    <cellStyle name="Calc Currency (0)" xfId="6303" xr:uid="{795967A4-D896-4C9E-A208-75822509C529}"/>
    <cellStyle name="Calc Currency (2)" xfId="6304" xr:uid="{00BE4AD1-07EF-4B87-A9B3-303EC193BE85}"/>
    <cellStyle name="Calc Percent (0)" xfId="6305" xr:uid="{4C278AC2-771A-46F3-97B7-83117F65209F}"/>
    <cellStyle name="Calc Percent (1)" xfId="6306" xr:uid="{DA49A371-92BC-434D-9B4F-B598DF93848E}"/>
    <cellStyle name="Calc Percent (2)" xfId="6307" xr:uid="{2F7FC9D1-2567-4D3B-9666-C55914CE2B49}"/>
    <cellStyle name="Calc Units (0)" xfId="6308" xr:uid="{008E2F96-96F3-4B17-8A5C-B86DE99EDA6B}"/>
    <cellStyle name="Calc Units (1)" xfId="6309" xr:uid="{D81D294F-88BC-487B-BA99-6E3FB1767F2E}"/>
    <cellStyle name="Calc Units (2)" xfId="6310" xr:uid="{E54D019D-32C6-44F2-8AF4-E3F3B1A7C03D}"/>
    <cellStyle name="CalComma0" xfId="22341" xr:uid="{08FA6D17-F30D-4616-9EA9-4283050765D7}"/>
    <cellStyle name="CalComma0 10" xfId="22342" xr:uid="{2D5A2F29-20CF-4781-9B7B-4358F435E3A4}"/>
    <cellStyle name="CalComma0 11" xfId="22343" xr:uid="{33F46D7D-56FC-4C12-B4F7-C9272A6239F2}"/>
    <cellStyle name="CalComma0 2" xfId="22344" xr:uid="{556694B5-0F71-4074-AA97-235AA5F3E3D1}"/>
    <cellStyle name="CalComma0 2 2" xfId="22345" xr:uid="{28CA69E7-92A4-4CE0-9544-85A6654FF2CF}"/>
    <cellStyle name="CalComma0 2 3" xfId="22346" xr:uid="{4C5BEB77-EF24-479A-B5C9-6C6829F4230C}"/>
    <cellStyle name="CalComma0 2_AVA DVA EL" xfId="22347" xr:uid="{BD5B2263-C2C0-4EDF-9C9F-D50E38BD42F1}"/>
    <cellStyle name="CalComma0 3" xfId="22348" xr:uid="{4D6DB242-1060-40DE-9EEB-1D725894FCB8}"/>
    <cellStyle name="CalComma0 3 2" xfId="22349" xr:uid="{4ADCE72F-E7BA-4663-A235-2F57541D2049}"/>
    <cellStyle name="CalComma0 3 3" xfId="22350" xr:uid="{FB7F3FF7-1D2A-4E5B-9905-3D996F975CE8}"/>
    <cellStyle name="CalComma0 3_AVA DVA EL" xfId="22351" xr:uid="{FF9C28BD-C204-4A08-A322-91334CD1F6EA}"/>
    <cellStyle name="CalComma0 4" xfId="22352" xr:uid="{1BEF6D59-13BC-47C6-8247-64089CAD7DCE}"/>
    <cellStyle name="CalComma0 4 2" xfId="22353" xr:uid="{739CC900-0D62-4C19-BF44-ACF4F44487DA}"/>
    <cellStyle name="CalComma0 4 3" xfId="22354" xr:uid="{B76C9A86-9B17-4AD1-A69D-73168A30764E}"/>
    <cellStyle name="CalComma0 4_AVA DVA EL" xfId="22355" xr:uid="{C313AC8C-2B48-420B-B2E9-F36F16247EB1}"/>
    <cellStyle name="CalComma0 5" xfId="22356" xr:uid="{5870922F-C03E-463B-9C99-C823D4A62215}"/>
    <cellStyle name="CalComma0 5 2" xfId="22357" xr:uid="{C56DA74D-4DAB-4DD2-BBFB-7E63C2600B48}"/>
    <cellStyle name="CalComma0 5 3" xfId="22358" xr:uid="{6375F80A-C17A-46BA-8957-D954CA85C1F6}"/>
    <cellStyle name="CalComma0 5_AVA DVA EL" xfId="22359" xr:uid="{A86A0438-C422-42BB-8C3C-4594820ECD2E}"/>
    <cellStyle name="CalComma0 6" xfId="22360" xr:uid="{12D9BD58-25D2-4D9F-9D0B-F1B6F5822349}"/>
    <cellStyle name="CalComma0 6 2" xfId="22361" xr:uid="{8FED8952-C0DC-43ED-A968-CAEF10C1B17C}"/>
    <cellStyle name="CalComma0 6 3" xfId="22362" xr:uid="{B3E0EAD3-135C-40AE-9DCB-814E9D993DCD}"/>
    <cellStyle name="CalComma0 6_AVA DVA EL" xfId="22363" xr:uid="{D29620D4-1CD2-47B7-AA5C-74E5CE37D664}"/>
    <cellStyle name="CalComma0 7" xfId="22364" xr:uid="{49636E68-F226-4B6F-85DD-5E38266DE670}"/>
    <cellStyle name="CalComma0 7 2" xfId="22365" xr:uid="{49A7C7B7-204E-4B5B-851B-13CEEDC697C2}"/>
    <cellStyle name="CalComma0 7 3" xfId="22366" xr:uid="{DB9C487A-AE6E-4442-858A-6AA6210848D4}"/>
    <cellStyle name="CalComma0 7_AVA DVA EL" xfId="22367" xr:uid="{733C3272-7075-4D09-89A9-E4D5CDA4469A}"/>
    <cellStyle name="CalComma0 8" xfId="22368" xr:uid="{C4D5DBBC-2C2C-4FDA-B005-1CB7A19C4946}"/>
    <cellStyle name="CalComma0 8 2" xfId="22369" xr:uid="{6B258718-8D72-4CD3-8FF1-9AF8020739A6}"/>
    <cellStyle name="CalComma0 8 3" xfId="22370" xr:uid="{0A17338E-BFA3-4299-AF41-22B42E2298AA}"/>
    <cellStyle name="CalComma0 8_AVA DVA EL" xfId="22371" xr:uid="{C7765111-E6AA-421F-B60F-ACEE9941ED26}"/>
    <cellStyle name="CalComma0 9" xfId="22372" xr:uid="{E436AB79-4E3A-489D-A092-5C704C7E7982}"/>
    <cellStyle name="CalComma0 9 2" xfId="22373" xr:uid="{E2E9895D-8A2D-4824-A3AE-797649BF2BB3}"/>
    <cellStyle name="CalComma0 9 3" xfId="22374" xr:uid="{D3A123CA-CF6F-4355-A366-AAF7835562FD}"/>
    <cellStyle name="CalComma0 9_AVA DVA EL" xfId="22375" xr:uid="{D7D331D2-4E0E-4322-8DAF-4BA923908F9F}"/>
    <cellStyle name="CalComma0_AVA DVA EL" xfId="22376" xr:uid="{AFEB7605-86BE-4373-A2A4-AF01FE30BF40}"/>
    <cellStyle name="Calculated fields but INTRA-reports (internal version)" xfId="6311" xr:uid="{90119FFB-ACD5-44D4-88FA-08D0DA79F0ED}"/>
    <cellStyle name="Calculated fields but INTRA-reports (internal version) 2" xfId="22377" xr:uid="{5AB8B32D-299A-4D0C-A2F8-81C6D20B26DC}"/>
    <cellStyle name="Calculated fields but INTRA-reports (internal version) 3" xfId="22378" xr:uid="{942354A4-25A2-446E-B2F5-874E1AA04B1E}"/>
    <cellStyle name="Calculated fields but INTRA-reports (internal version)_AVA DVA EL" xfId="22379" xr:uid="{F040A775-DEE2-4346-A216-2EC7BA0E9D84}"/>
    <cellStyle name="Calculated fields within a report (internal version)" xfId="6312" xr:uid="{E4F747FA-F030-480F-A553-CBD5191C9CE8}"/>
    <cellStyle name="Calculated fields within a report (internal version) 2" xfId="22380" xr:uid="{2DCC6AF5-89C7-41E8-9311-A1A3D682692E}"/>
    <cellStyle name="Calculated fields within a report (internal version) 3" xfId="22381" xr:uid="{56D91FA3-7EBE-4026-A43C-88C3BB8E2364}"/>
    <cellStyle name="Calculated fields within a report (internal version)_AVA DVA EL" xfId="22382" xr:uid="{F9D0C36E-D850-4FC6-985D-3ED10C2AE77D}"/>
    <cellStyle name="Calculated fields within a report, not used in XBRL (internal version)" xfId="6313" xr:uid="{7AD85FE0-8D01-4AB0-8D72-ED9B57EB9B04}"/>
    <cellStyle name="Calculated fields within a report, not used in XBRL (internal version) 2" xfId="22383" xr:uid="{3419BB44-8895-4EA3-A474-A22A2054DCF0}"/>
    <cellStyle name="Calculated fields within a report, not used in XBRL (internal version) 3" xfId="22384" xr:uid="{AFD328AF-C2BB-41B4-B3B9-8353D1C0B9BF}"/>
    <cellStyle name="Calculated fields within a report, not used in XBRL (internal version)_AVA DVA EL" xfId="22385" xr:uid="{74106D7B-04DD-40FA-83E5-F2AF65AA8E76}"/>
    <cellStyle name="Calculation" xfId="6314" xr:uid="{F7E31C36-809A-4187-8628-A2EE27E347D0}"/>
    <cellStyle name="Calculation 10" xfId="42591" xr:uid="{C865FA92-9AA2-4735-BF68-905B817E9EF0}"/>
    <cellStyle name="Calculation 2" xfId="6315" xr:uid="{00F55115-9037-4A03-AD23-D231EB447C79}"/>
    <cellStyle name="Calculation 2 2" xfId="22386" xr:uid="{A86700FB-3E51-4955-9D8D-3D0EC98F1190}"/>
    <cellStyle name="Calculation 2 2 2" xfId="22387" xr:uid="{043DF50B-8DED-4002-AD56-E472ADCEC673}"/>
    <cellStyle name="Calculation 2 2 2 2" xfId="22388" xr:uid="{EB5373EF-5B2B-4517-9989-938AA0A5FBDD}"/>
    <cellStyle name="Calculation 2 2 2 3" xfId="22389" xr:uid="{B3561E16-9E2B-49CB-A0E1-0323F57CA268}"/>
    <cellStyle name="Calculation 2 2 2_AVA DVA EL" xfId="22390" xr:uid="{5368D1EA-A7DA-4276-9AB6-66841611B2A6}"/>
    <cellStyle name="Calculation 2 2 3" xfId="22391" xr:uid="{DE8A4404-BC51-4192-ADF5-EF24B86D7A3D}"/>
    <cellStyle name="Calculation 2 2 3 2" xfId="22392" xr:uid="{3D71F606-3632-48E4-BF0D-1E02BCF525F7}"/>
    <cellStyle name="Calculation 2 2 3 3" xfId="22393" xr:uid="{B32F5DFF-7D6E-4908-8049-1A8FB3318151}"/>
    <cellStyle name="Calculation 2 2 3_AVA DVA EL" xfId="22394" xr:uid="{CE3823CD-DEC3-4BF1-A2D7-924121A523E0}"/>
    <cellStyle name="Calculation 2 2 4" xfId="22395" xr:uid="{FC4FB2B9-0ED6-48D9-9548-943A4DBCDC7C}"/>
    <cellStyle name="Calculation 2 2 4 2" xfId="22396" xr:uid="{4CBB8B0C-EB79-4CF5-9375-08AD6B0F6904}"/>
    <cellStyle name="Calculation 2 2 4 3" xfId="22397" xr:uid="{1AD08039-F422-46C1-8657-DF403EEADDFE}"/>
    <cellStyle name="Calculation 2 2 4_AVA DVA EL" xfId="22398" xr:uid="{B2D49023-ECDD-4D50-90CA-B01F941F10F0}"/>
    <cellStyle name="Calculation 2 2 5" xfId="22399" xr:uid="{545278EE-FFD3-4D1A-A3A6-7909D4EA395B}"/>
    <cellStyle name="Calculation 2 2 5 2" xfId="22400" xr:uid="{12D43FCD-B92B-4A2F-BE8E-525B75DC91A2}"/>
    <cellStyle name="Calculation 2 2 5 3" xfId="22401" xr:uid="{F2EB2C69-02FC-458F-9EE3-D6B882DF3C6A}"/>
    <cellStyle name="Calculation 2 2 5_AVA DVA EL" xfId="22402" xr:uid="{3525128A-0DA6-4820-A88F-F98C6367298B}"/>
    <cellStyle name="Calculation 2 2 6" xfId="22403" xr:uid="{96C21CCD-9059-4910-80B3-87ED42573B59}"/>
    <cellStyle name="Calculation 2 2 6 2" xfId="22404" xr:uid="{206F0B1B-CBC5-45FE-A667-7856A0931AE5}"/>
    <cellStyle name="Calculation 2 2 6 3" xfId="22405" xr:uid="{06FE58C7-B260-4BB7-91C6-6D86E50D0AF5}"/>
    <cellStyle name="Calculation 2 2 6_AVA DVA EL" xfId="22406" xr:uid="{D564751E-EF0E-4499-BBD9-FB037F338B28}"/>
    <cellStyle name="Calculation 2 2 7" xfId="22407" xr:uid="{09A5B409-B6E8-4BE2-94BE-7548A0A52571}"/>
    <cellStyle name="Calculation 2 2_AVA DVA EL" xfId="22408" xr:uid="{38C11FEE-42AD-4974-B97A-8B8A2E2C07A3}"/>
    <cellStyle name="Calculation 2 3" xfId="22409" xr:uid="{95181A61-C19C-4C14-85D8-4AFEE385212A}"/>
    <cellStyle name="Calculation 2 3 2" xfId="22410" xr:uid="{6DB5FA40-B501-46B4-8B72-9220892C3DDF}"/>
    <cellStyle name="Calculation 2 3 2 2" xfId="22411" xr:uid="{2E81C30F-2FCE-45B9-8C91-D25F244FC7BF}"/>
    <cellStyle name="Calculation 2 3 2 3" xfId="22412" xr:uid="{5E6D582C-8B83-4DC6-B7BC-1C7274E75448}"/>
    <cellStyle name="Calculation 2 3 2_AVA DVA EL" xfId="22413" xr:uid="{22CC79CA-38AD-42FF-8D93-347D2DDB77C9}"/>
    <cellStyle name="Calculation 2 3 3" xfId="22414" xr:uid="{D768CD9F-8AB9-4D46-8A17-B7A6336C3D0C}"/>
    <cellStyle name="Calculation 2 3 4" xfId="22415" xr:uid="{0F703BFD-30A2-4626-B9B0-3F282F590765}"/>
    <cellStyle name="Calculation 2 3_AVA DVA EL" xfId="22416" xr:uid="{D0E8C5A6-D608-48B3-8682-35AA83FADBF0}"/>
    <cellStyle name="Calculation 2 4" xfId="22417" xr:uid="{854E28D3-DFF1-4309-9BF9-82EC695691BC}"/>
    <cellStyle name="Calculation 2 4 2" xfId="22418" xr:uid="{267914F7-69E2-4D46-AEF9-7868953FBE82}"/>
    <cellStyle name="Calculation 2 4 3" xfId="22419" xr:uid="{19AC0EEC-73AF-43AF-91C7-1B1000704A90}"/>
    <cellStyle name="Calculation 2 4_AVA DVA EL" xfId="22420" xr:uid="{0B9064B3-6A24-4999-949F-F5181F94B917}"/>
    <cellStyle name="Calculation 2 5" xfId="22421" xr:uid="{56860D3B-A6CA-441A-9D45-782AF43F79B6}"/>
    <cellStyle name="Calculation 2 5 2" xfId="22422" xr:uid="{5E5705D6-558F-4AA6-A847-E1D725F4E373}"/>
    <cellStyle name="Calculation 2 5 3" xfId="22423" xr:uid="{DBF38FF9-36C9-4611-8932-245B07BCAC94}"/>
    <cellStyle name="Calculation 2 5_AVA DVA EL" xfId="22424" xr:uid="{E3F150CE-E384-4AD7-A4E9-CE3467053E82}"/>
    <cellStyle name="Calculation 2 6" xfId="22425" xr:uid="{A970A32E-EFC7-4770-AF41-C9B082827205}"/>
    <cellStyle name="Calculation 2 6 2" xfId="22426" xr:uid="{210FC13F-8313-4B35-B5E6-48FA502209DB}"/>
    <cellStyle name="Calculation 2 6 2 2" xfId="22427" xr:uid="{7879D8C8-8ACA-42C3-8508-63EE5F2A109A}"/>
    <cellStyle name="Calculation 2 6 2 3" xfId="22428" xr:uid="{6137EA45-E2C4-4F44-BCAD-E2417E85314B}"/>
    <cellStyle name="Calculation 2 6 2_AVA DVA EL" xfId="22429" xr:uid="{DBA87E98-2109-4BF7-A6C8-8556E642E546}"/>
    <cellStyle name="Calculation 2 6 3" xfId="22430" xr:uid="{14B25D56-3FED-4753-8EF8-4BEAEDB9F453}"/>
    <cellStyle name="Calculation 2 6 3 2" xfId="22431" xr:uid="{31B8DCD1-4534-4AAB-81F5-09FEAB64C4DD}"/>
    <cellStyle name="Calculation 2 6 3 3" xfId="22432" xr:uid="{DC6B8896-1624-44C2-9FC5-3C0CED2661D2}"/>
    <cellStyle name="Calculation 2 6 3_AVA DVA EL" xfId="22433" xr:uid="{579490EC-9A43-4585-A723-135910A0BAA3}"/>
    <cellStyle name="Calculation 2 6 4" xfId="22434" xr:uid="{E68286CD-A84B-4A9E-87BB-7C9EF853FF87}"/>
    <cellStyle name="Calculation 2 6 5" xfId="22435" xr:uid="{10EE42E5-A158-4F4E-8BDE-D9F185EA6F63}"/>
    <cellStyle name="Calculation 2 6_AVA DVA EL" xfId="22436" xr:uid="{45EF7115-54F8-4B35-B72A-3962B8357F88}"/>
    <cellStyle name="Calculation 2 7" xfId="22437" xr:uid="{B08BA6FA-2115-4204-AE3B-3B7C8AB09969}"/>
    <cellStyle name="Calculation 2 7 2" xfId="22438" xr:uid="{6F61D524-E2E0-4684-8B01-102D9DCF00A9}"/>
    <cellStyle name="Calculation 2 7 3" xfId="22439" xr:uid="{67751CF1-3AEF-4CC4-BD0E-614A974AA882}"/>
    <cellStyle name="Calculation 2 7_AVA DVA EL" xfId="22440" xr:uid="{FF03C75B-6A6D-4EC4-952F-792530C4004A}"/>
    <cellStyle name="Calculation 2 8" xfId="22441" xr:uid="{E81521AE-90F0-4523-8985-DFD2D5BD090D}"/>
    <cellStyle name="Calculation 2 8 2" xfId="22442" xr:uid="{0F6B3D11-1393-40B6-9A99-786F9F519357}"/>
    <cellStyle name="Calculation 2 8 3" xfId="22443" xr:uid="{129277CD-4CD8-47CE-8618-AA787F778F5B}"/>
    <cellStyle name="Calculation 2 8_AVA DVA EL" xfId="22444" xr:uid="{2A49343F-9FAC-4784-9ADA-6958199CA348}"/>
    <cellStyle name="Calculation 2 9" xfId="22445" xr:uid="{CE20F217-5106-4D1B-9BB2-BF0E5E4211BD}"/>
    <cellStyle name="Calculation 2_4Q16" xfId="22446" xr:uid="{788EA91E-437B-46C0-A730-6231122B191B}"/>
    <cellStyle name="Calculation 3" xfId="6316" xr:uid="{3C629B6C-29D1-4BFA-BB9E-28402DDE62BD}"/>
    <cellStyle name="Calculation 3 2" xfId="22447" xr:uid="{8D5FA58F-D139-454D-A4C1-EC8AF90314FF}"/>
    <cellStyle name="Calculation 3 2 2" xfId="22448" xr:uid="{0891487A-8621-41CC-BC0A-68FA0F9C5185}"/>
    <cellStyle name="Calculation 3 2 3" xfId="22449" xr:uid="{41970715-3931-4089-B08B-51CD5A446BD7}"/>
    <cellStyle name="Calculation 3 2_AVA DVA EL" xfId="22450" xr:uid="{7CA57072-DDF2-45BF-AA32-5E2FD4511934}"/>
    <cellStyle name="Calculation 3 3" xfId="22451" xr:uid="{9A58E3E7-988C-4B58-BE66-BB0BD66EC0EF}"/>
    <cellStyle name="Calculation 3 4" xfId="22452" xr:uid="{DF398613-C85C-4664-B99B-1CE7F5C35879}"/>
    <cellStyle name="Calculation 3_AVA DVA EL" xfId="22453" xr:uid="{BE973019-AB12-43CF-AFFA-8444413FE3FA}"/>
    <cellStyle name="Calculation 4" xfId="22454" xr:uid="{7421FA51-7708-42BA-AECB-9C43730BEB03}"/>
    <cellStyle name="Calculation 4 2" xfId="22455" xr:uid="{E7E5539F-ABE3-4E58-A51A-B981ABFBFC78}"/>
    <cellStyle name="Calculation 4 2 2" xfId="22456" xr:uid="{04CD2BE4-384F-40C6-A8C5-CF119F038E6C}"/>
    <cellStyle name="Calculation 4 2 3" xfId="22457" xr:uid="{26B90282-E3E7-436F-B486-55CF19E5BC80}"/>
    <cellStyle name="Calculation 4 2_AVA DVA EL" xfId="22458" xr:uid="{1F92B900-0AA5-4575-9377-B2C3F6740FBA}"/>
    <cellStyle name="Calculation 4 3" xfId="22459" xr:uid="{BB32105C-4F1A-4CB1-A955-5FE19323D3F7}"/>
    <cellStyle name="Calculation 4 3 2" xfId="22460" xr:uid="{821A0F79-D6DA-4607-A202-971B6F3C0DB6}"/>
    <cellStyle name="Calculation 4 3 3" xfId="22461" xr:uid="{C19BB85F-46DB-4A65-A1EC-E5223287A446}"/>
    <cellStyle name="Calculation 4 3_AVA DVA EL" xfId="22462" xr:uid="{9B6B999C-1ACA-4426-8565-5A845EAA6D86}"/>
    <cellStyle name="Calculation 4 4" xfId="22463" xr:uid="{BB87DA6F-E61D-452A-9919-6465C61933DE}"/>
    <cellStyle name="Calculation 4 4 2" xfId="22464" xr:uid="{85AA509E-116C-44D2-9AEF-FF48141AB092}"/>
    <cellStyle name="Calculation 4 4 3" xfId="22465" xr:uid="{38F399C5-80CA-48AC-A5D6-004DBAD042A7}"/>
    <cellStyle name="Calculation 4 4_AVA DVA EL" xfId="22466" xr:uid="{7CBADCFF-B4F3-4B99-B0E6-BF5D26391408}"/>
    <cellStyle name="Calculation 4 5" xfId="22467" xr:uid="{5498D48A-2638-4645-8D72-F4069EEB0859}"/>
    <cellStyle name="Calculation 4 6" xfId="22468" xr:uid="{60A4455B-E6F3-40C3-8EE9-9634FA548EB4}"/>
    <cellStyle name="Calculation 4_AVA DVA EL" xfId="22469" xr:uid="{5A8BA601-BFC4-413D-9C12-AEA020ED7C80}"/>
    <cellStyle name="Calculation 5" xfId="22470" xr:uid="{49184A2E-DA8B-4801-A625-F0164A3E6F26}"/>
    <cellStyle name="Calculation 5 2" xfId="22471" xr:uid="{63B32C05-37F2-4957-8396-81C624CCFE0E}"/>
    <cellStyle name="Calculation 5 3" xfId="22472" xr:uid="{A92A0A2C-6CD1-4DB3-A951-425935C4CEE0}"/>
    <cellStyle name="Calculation 5_AVA DVA EL" xfId="22473" xr:uid="{F6936093-F7B9-4949-9340-7E37140B2B91}"/>
    <cellStyle name="Calculation 6" xfId="22474" xr:uid="{F5020EC6-23BF-4319-A23E-38B5E68A71F3}"/>
    <cellStyle name="Calculation 6 2" xfId="22475" xr:uid="{52A59F4C-7B2E-4630-B3C0-72241175C5E3}"/>
    <cellStyle name="Calculation 6 3" xfId="22476" xr:uid="{6B553F79-C6E1-4C41-AA89-934EEF05FB15}"/>
    <cellStyle name="Calculation 6_AVA DVA EL" xfId="22477" xr:uid="{72726C48-C520-4008-89A0-26953617599E}"/>
    <cellStyle name="Calculation 7" xfId="41208" xr:uid="{BC441E8D-2C00-4FE9-9CCC-B155AA437CFE}"/>
    <cellStyle name="Calculation 8" xfId="41209" xr:uid="{2490A7CB-427F-4B0D-A98B-0DBD7B79A89A}"/>
    <cellStyle name="Calculation_4Q16" xfId="22478" xr:uid="{87003BB0-8588-49C2-BEAA-556552942246}"/>
    <cellStyle name="Cálculo" xfId="22479" xr:uid="{B0EC2FCE-81F6-421C-B843-0E201F10C675}"/>
    <cellStyle name="Cálculo 2" xfId="22480" xr:uid="{2B7C0E5C-667B-4685-B2A6-2BAC7EF7A5A3}"/>
    <cellStyle name="Cálculo_AVA DVA EL" xfId="22481" xr:uid="{FC1C7EDE-2380-44FF-B9BA-E73F1F65828A}"/>
    <cellStyle name="Case" xfId="6317" xr:uid="{DFE5E820-A933-45D6-8139-BD6353581D33}"/>
    <cellStyle name="Case 2" xfId="6318" xr:uid="{095E7E03-498B-4A65-8237-D1216BF4E2EC}"/>
    <cellStyle name="Case 2 2" xfId="41210" xr:uid="{E47AE58A-7160-4F8D-97D1-D9A4AFA0F1FC}"/>
    <cellStyle name="Case 2_Expenses" xfId="58348" xr:uid="{EC307C0F-8E59-4040-A7CF-89CF251BAAEE}"/>
    <cellStyle name="Case 3" xfId="22482" xr:uid="{909CD005-31DE-4336-A34E-99AF8853898F}"/>
    <cellStyle name="Case 4" xfId="41211" xr:uid="{49A66F2D-FB72-48AB-8EDF-9BBD76D1F786}"/>
    <cellStyle name="Case_Adj_Balance_Sheet" xfId="41212" xr:uid="{A0CE82DA-60DB-4C23-BFE6-DBACB19A68B0}"/>
    <cellStyle name="Celda de comprobación" xfId="22483" xr:uid="{5A36B5A7-DFAC-44B2-ABBC-8AB10C0E0221}"/>
    <cellStyle name="Celda de comprobación 2" xfId="22484" xr:uid="{C84E58BB-47E3-4EEE-A610-3C34A040DF15}"/>
    <cellStyle name="Celda de comprobación_AVA DVA EL" xfId="22485" xr:uid="{2540BF41-D15D-4D1B-BF1F-723DE77746AC}"/>
    <cellStyle name="Celda vinculada" xfId="22486" xr:uid="{B2356A03-6BE5-4B42-9234-C295E244F6CD}"/>
    <cellStyle name="Celda vinculada 2" xfId="22487" xr:uid="{37575137-15CC-43C3-99B9-CCEA0BCA346C}"/>
    <cellStyle name="Celda vinculada_AVA DVA EL" xfId="22488" xr:uid="{888C1507-33BC-46D1-8AF6-93E989743307}"/>
    <cellStyle name="Changed" xfId="22489" xr:uid="{4BF03782-B3F8-4880-9D4E-5159ADC02315}"/>
    <cellStyle name="Changed 2" xfId="22490" xr:uid="{407B9482-1E87-4375-BB8E-8093B937701F}"/>
    <cellStyle name="Changed_AVA DVA EL" xfId="22491" xr:uid="{354E1FAE-C188-4449-80AA-9B5E705C4933}"/>
    <cellStyle name="Check" xfId="6319" xr:uid="{9779B690-707D-4280-8BCB-2A36259D3187}"/>
    <cellStyle name="Check 2" xfId="22492" xr:uid="{F7BF7373-BAB6-430D-8240-1AF8256E3F9A}"/>
    <cellStyle name="Check 3" xfId="22493" xr:uid="{A8EA9F65-2D88-4DFE-9945-A19A2CBC4538}"/>
    <cellStyle name="Check Cell" xfId="6320" xr:uid="{B47714DF-899C-44C9-8A7B-060EA25C2FBD}"/>
    <cellStyle name="Check Cell 10" xfId="22494" xr:uid="{0ACB4EF0-34E7-476A-B218-6BE2A1FD4AF4}"/>
    <cellStyle name="Check Cell 10 2" xfId="22495" xr:uid="{0BF2FD0E-ECE7-4221-B5B7-D5D0941D6BEE}"/>
    <cellStyle name="Check Cell 10 3" xfId="22496" xr:uid="{FA20EF21-52C3-4726-82CF-BD683054213E}"/>
    <cellStyle name="Check Cell 10_AVA DVA EL" xfId="22497" xr:uid="{47F2C053-AC27-4CB8-ABAC-AA550027E400}"/>
    <cellStyle name="Check Cell 11" xfId="22498" xr:uid="{B18614EE-DE0C-4B5D-9255-55CDA09B1008}"/>
    <cellStyle name="Check Cell 11 2" xfId="22499" xr:uid="{4A23E80C-73A9-4CD0-B87F-C1F8DB527086}"/>
    <cellStyle name="Check Cell 11 3" xfId="22500" xr:uid="{FACF19F8-D1E6-47E9-9982-ED082531F781}"/>
    <cellStyle name="Check Cell 11_AVA DVA EL" xfId="22501" xr:uid="{C2B983EA-6A0B-4E03-ABD3-E06C705C4D97}"/>
    <cellStyle name="Check Cell 12" xfId="22502" xr:uid="{4B7840F1-03FF-46CA-99EA-C9557D42A805}"/>
    <cellStyle name="Check Cell 12 2" xfId="22503" xr:uid="{31A7AE69-3C09-4985-A496-469596B267F5}"/>
    <cellStyle name="Check Cell 12 3" xfId="22504" xr:uid="{23D9F402-6299-43D7-A621-8F1EABCD8B62}"/>
    <cellStyle name="Check Cell 12_AVA DVA EL" xfId="22505" xr:uid="{DA0E0170-8103-46AB-A6D9-ECEA6C40203C}"/>
    <cellStyle name="Check Cell 13" xfId="22506" xr:uid="{375CA1E8-5749-4578-ACD5-9F10E04A8CBD}"/>
    <cellStyle name="Check Cell 13 2" xfId="22507" xr:uid="{4285A5CC-55BC-479E-BF0F-69F2B3425430}"/>
    <cellStyle name="Check Cell 13 3" xfId="22508" xr:uid="{E0DE0CFE-678C-4090-B665-30E6A01A3FD2}"/>
    <cellStyle name="Check Cell 13_AVA DVA EL" xfId="22509" xr:uid="{170C5A34-2EFE-43EB-BDCF-7849201137E0}"/>
    <cellStyle name="Check Cell 15" xfId="42592" xr:uid="{26046A23-826E-45DD-B8A0-D86C050E39F0}"/>
    <cellStyle name="Check Cell 16" xfId="42633" xr:uid="{9A939C97-9884-46E7-B501-1E8DBE0CD443}"/>
    <cellStyle name="Check Cell 17" xfId="42671" xr:uid="{5F7F7D00-F7C6-43E3-A583-D54AF9820C59}"/>
    <cellStyle name="Check Cell 2" xfId="6321" xr:uid="{10C9C233-1A30-42E7-A153-5BABFD08E14D}"/>
    <cellStyle name="Check Cell 2 2" xfId="22510" xr:uid="{7765A047-200A-4DBD-BA1A-653F0990DDF1}"/>
    <cellStyle name="Check Cell 2 2 2" xfId="22511" xr:uid="{C67939BF-73D2-45C5-BD4A-A2C0B5EF6C1A}"/>
    <cellStyle name="Check Cell 2 2 2 2" xfId="22512" xr:uid="{8717B67E-9BB6-4F78-AE8C-6B38AC2548BF}"/>
    <cellStyle name="Check Cell 2 2 2 3" xfId="22513" xr:uid="{B0BBD4DF-D9C9-491D-861A-A8D49D040506}"/>
    <cellStyle name="Check Cell 2 2 2_AVA DVA EL" xfId="22514" xr:uid="{95560293-4FC8-4E99-8E06-74ADCA6F0589}"/>
    <cellStyle name="Check Cell 2 2 3" xfId="22515" xr:uid="{3501BB3E-E0EE-44B7-AB6E-967FD05C2F60}"/>
    <cellStyle name="Check Cell 2 2_AVA DVA EL" xfId="22516" xr:uid="{07D50452-6D83-4454-B0D6-4768327E06F6}"/>
    <cellStyle name="Check Cell 2 3" xfId="22517" xr:uid="{CE81B92A-0136-4E8B-A81E-05839263C221}"/>
    <cellStyle name="Check Cell 2 3 2" xfId="22518" xr:uid="{E68D3C8B-75CD-4364-A04A-1D51A6B873C2}"/>
    <cellStyle name="Check Cell 2 3 3" xfId="22519" xr:uid="{F1ED0E80-650B-4DBA-84DC-593FA883ADB1}"/>
    <cellStyle name="Check Cell 2 3_AVA DVA EL" xfId="22520" xr:uid="{74E4F3EA-75FC-408A-B27C-BE59C715D13E}"/>
    <cellStyle name="Check Cell 2 4" xfId="22521" xr:uid="{8C7F67A9-E6CE-43B4-AC81-B24E11902F66}"/>
    <cellStyle name="Check Cell 2 4 2" xfId="22522" xr:uid="{7794D134-18AA-4EEC-8AE0-E01104DF9CEA}"/>
    <cellStyle name="Check Cell 2 4 3" xfId="22523" xr:uid="{5EFB32F7-27E1-4EED-A5A9-05EA0C2F0627}"/>
    <cellStyle name="Check Cell 2 4_AVA DVA EL" xfId="22524" xr:uid="{AC97D828-DA4D-49E8-A6FA-20AB5791BFFF}"/>
    <cellStyle name="Check Cell 2 5" xfId="22525" xr:uid="{0EB6DEF8-7F49-4F42-BEF5-96DCA9D87DF1}"/>
    <cellStyle name="Check Cell 2 6" xfId="41936" xr:uid="{9D219A17-2953-4A6E-BB58-29985C227E64}"/>
    <cellStyle name="Check Cell 2_4Q16" xfId="22526" xr:uid="{48EDB793-0446-409F-A48A-197C2A604E68}"/>
    <cellStyle name="Check Cell 3" xfId="22527" xr:uid="{5CE8E5C0-B90A-42EB-B87A-92EEE9324ECE}"/>
    <cellStyle name="Check Cell 3 2" xfId="22528" xr:uid="{7CBFFA54-B560-4193-90A8-414B0B7A219F}"/>
    <cellStyle name="Check Cell 3 2 2" xfId="22529" xr:uid="{F5A28881-BE57-4767-A844-C7E4EAAAA27E}"/>
    <cellStyle name="Check Cell 3 2 3" xfId="22530" xr:uid="{AF57CBED-4936-4997-96D3-4B71AE9D92B3}"/>
    <cellStyle name="Check Cell 3 2_AVA DVA EL" xfId="22531" xr:uid="{1684AF7D-D425-4997-83FB-B530D49F6BBF}"/>
    <cellStyle name="Check Cell 3 3" xfId="22532" xr:uid="{982F1FAA-78E5-4992-B7EA-528FEB9B9658}"/>
    <cellStyle name="Check Cell 3_AVA DVA EL" xfId="22533" xr:uid="{9654E3EA-34BB-4FC9-BC03-576975371FE6}"/>
    <cellStyle name="Check Cell 4" xfId="22534" xr:uid="{C4F0874B-86A8-4607-A903-CA6D8525BAA6}"/>
    <cellStyle name="Check Cell 4 2" xfId="22535" xr:uid="{AF8858DA-1A85-485C-ADA8-8B5D7CABE708}"/>
    <cellStyle name="Check Cell 4 2 2" xfId="22536" xr:uid="{D5F44652-7AA7-49A0-BA33-F018BA428908}"/>
    <cellStyle name="Check Cell 4 2 3" xfId="22537" xr:uid="{63CD2DF7-9C1E-4400-AB7E-EF0B3980EA5D}"/>
    <cellStyle name="Check Cell 4 2_AVA DVA EL" xfId="22538" xr:uid="{87E3F4B8-5BB2-4B8C-B454-403628EB0C52}"/>
    <cellStyle name="Check Cell 4 3" xfId="22539" xr:uid="{D59C514D-53CB-47B1-A5D1-EC9A543B6A62}"/>
    <cellStyle name="Check Cell 4 3 2" xfId="22540" xr:uid="{52A3A5D1-5E9A-4F6E-BDA9-E78FB57FB69A}"/>
    <cellStyle name="Check Cell 4 3 3" xfId="22541" xr:uid="{FFF01A4E-61C7-4476-9EA2-A513FC2C4960}"/>
    <cellStyle name="Check Cell 4 3_AVA DVA EL" xfId="22542" xr:uid="{E3EB0CD3-562A-4BE0-AD4F-5AC47D343445}"/>
    <cellStyle name="Check Cell 4 4" xfId="22543" xr:uid="{D8454E21-15FB-4AA5-A5E3-BB09843FFB47}"/>
    <cellStyle name="Check Cell 4 4 2" xfId="22544" xr:uid="{1DEEEA9F-5258-4E78-B310-858BED8BA007}"/>
    <cellStyle name="Check Cell 4 4 3" xfId="22545" xr:uid="{2C40BCF5-946F-4BDC-9526-DA25A170C6B2}"/>
    <cellStyle name="Check Cell 4 4_AVA DVA EL" xfId="22546" xr:uid="{993AE89A-61F2-4E28-BE1E-7B9FE5D8D740}"/>
    <cellStyle name="Check Cell 4 5" xfId="22547" xr:uid="{817B9F80-A54D-43C9-B409-6F3F93EE2D3D}"/>
    <cellStyle name="Check Cell 4_AVA DVA EL" xfId="22548" xr:uid="{3DBF8A5F-A131-447B-A2A2-61A1B891CEDC}"/>
    <cellStyle name="Check Cell 5" xfId="22549" xr:uid="{5307EF20-83F7-4834-BB79-BF1343799780}"/>
    <cellStyle name="Check Cell 5 2" xfId="22550" xr:uid="{BB5C9562-F688-4561-8E89-DE42A5E1E9AB}"/>
    <cellStyle name="Check Cell 5 2 2" xfId="22551" xr:uid="{DEADA0AB-2352-4ADE-8096-382DF89FD444}"/>
    <cellStyle name="Check Cell 5 2 3" xfId="22552" xr:uid="{E96F7870-8A9E-4AB3-A5A4-0D435D506066}"/>
    <cellStyle name="Check Cell 5 2_AVA DVA EL" xfId="22553" xr:uid="{647DE7C9-41E6-4EB1-8EB4-9952AE812C7C}"/>
    <cellStyle name="Check Cell 5 3" xfId="22554" xr:uid="{5DF63805-C9EC-4380-8B60-D8EAD54F838C}"/>
    <cellStyle name="Check Cell 5_AVA DVA EL" xfId="22555" xr:uid="{11DC9BE5-DB42-48AC-B14F-70CC6EB397AE}"/>
    <cellStyle name="Check Cell 6" xfId="22556" xr:uid="{3D5433DD-A48D-42B3-B06D-85277DAED4A5}"/>
    <cellStyle name="Check Cell 6 2" xfId="22557" xr:uid="{051C51FA-905D-4C3B-8284-8511C633AED2}"/>
    <cellStyle name="Check Cell 6 2 2" xfId="22558" xr:uid="{894C7031-7B0A-4C86-AF78-339FC66C7826}"/>
    <cellStyle name="Check Cell 6 2 3" xfId="22559" xr:uid="{182E7421-ADB2-4219-92EB-3416F3078D82}"/>
    <cellStyle name="Check Cell 6 2_AVA DVA EL" xfId="22560" xr:uid="{177EC142-8AFB-406E-87E3-3ACC05DAE41E}"/>
    <cellStyle name="Check Cell 6 3" xfId="22561" xr:uid="{2A853728-FC8E-4BA3-A692-387C06EFA91C}"/>
    <cellStyle name="Check Cell 6_AVA DVA EL" xfId="22562" xr:uid="{5A8DE984-DFA8-482F-A9AE-CB9714164C74}"/>
    <cellStyle name="Check Cell 7" xfId="22563" xr:uid="{29EF4F9B-A646-4A97-B031-5A3D8B11E15B}"/>
    <cellStyle name="Check Cell 7 2" xfId="22564" xr:uid="{BFDF05C6-4DBA-45E8-B7C6-289016737EBE}"/>
    <cellStyle name="Check Cell 7 2 2" xfId="22565" xr:uid="{94D24271-2280-4FDF-B2AA-D61A038D25C3}"/>
    <cellStyle name="Check Cell 7 2 3" xfId="22566" xr:uid="{8E2854C1-3450-4ADB-9879-CC9DF7067CC4}"/>
    <cellStyle name="Check Cell 7 2_AVA DVA EL" xfId="22567" xr:uid="{511C9B7B-CB7C-47BB-B925-11C58BF6262F}"/>
    <cellStyle name="Check Cell 7 3" xfId="22568" xr:uid="{75E5BFDC-8F1D-4D49-8D75-B76155F03904}"/>
    <cellStyle name="Check Cell 7_AVA DVA EL" xfId="22569" xr:uid="{59B00A6F-1B4C-4229-B682-BD8C4138CECC}"/>
    <cellStyle name="Check Cell 8" xfId="22570" xr:uid="{ACB0E5CF-9ECE-4128-9224-EB38870F6BC2}"/>
    <cellStyle name="Check Cell 8 2" xfId="22571" xr:uid="{ED8D6AE8-A3F3-4FD7-AE1A-80351525D52F}"/>
    <cellStyle name="Check Cell 8 2 2" xfId="22572" xr:uid="{6CAF3716-8C7E-4337-BB43-0E68BDA19780}"/>
    <cellStyle name="Check Cell 8 2 3" xfId="22573" xr:uid="{8CAA5181-0A8A-46F6-A3EE-F0188AFD1571}"/>
    <cellStyle name="Check Cell 8 2_AVA DVA EL" xfId="22574" xr:uid="{2E5F04C7-50E0-4D3D-8180-F2463A14787C}"/>
    <cellStyle name="Check Cell 8 3" xfId="22575" xr:uid="{BA1447AC-F82E-49BC-B1DA-164D8ED0F165}"/>
    <cellStyle name="Check Cell 8_AVA DVA EL" xfId="22576" xr:uid="{F089A3CC-7526-4AB4-BFF8-4222C2382940}"/>
    <cellStyle name="Check Cell 9" xfId="22577" xr:uid="{6F2BACD4-512D-4DA0-AB91-80DD7213EC72}"/>
    <cellStyle name="Check Cell 9 2" xfId="22578" xr:uid="{2C5A64F2-312C-47C8-84FD-59A6D8BFE949}"/>
    <cellStyle name="Check Cell 9 2 2" xfId="22579" xr:uid="{46BECB5E-906E-4027-AD76-CFCA281E60A4}"/>
    <cellStyle name="Check Cell 9 2 3" xfId="22580" xr:uid="{831DE48D-DC21-4D9F-A100-D9F7CB283197}"/>
    <cellStyle name="Check Cell 9 2_AVA DVA EL" xfId="22581" xr:uid="{D9EDFF81-B8BC-4AEE-B20B-80C9F4819F04}"/>
    <cellStyle name="Check Cell 9 3" xfId="22582" xr:uid="{4ED15D2C-DF64-4172-B66C-C123A0608A2B}"/>
    <cellStyle name="Check Cell 9_AVA DVA EL" xfId="22583" xr:uid="{BEF973EB-3979-4C51-B137-006B0D27EC66}"/>
    <cellStyle name="Check Cell_4Q16" xfId="22584" xr:uid="{98114152-60C6-40C4-A09B-0B3C5C086538}"/>
    <cellStyle name="Check_AVA DVA EL" xfId="22585" xr:uid="{BCD7D13C-168D-483D-8DCF-F782C2B9A624}"/>
    <cellStyle name="checkExposure" xfId="22586" xr:uid="{0387DB09-1E9C-4AAF-9BD2-E2EF581E4F8C}"/>
    <cellStyle name="Cím" xfId="22587" xr:uid="{83FED00B-8150-44D3-A8FE-65F3366585F3}"/>
    <cellStyle name="Cím 2" xfId="22588" xr:uid="{8D75F44C-5F3B-4DF9-8F77-FBAB3EB75232}"/>
    <cellStyle name="Cím_AVA DVA EL" xfId="22589" xr:uid="{9F2100C9-8A8D-4B31-9B74-B32AE7469904}"/>
    <cellStyle name="Címsor 1" xfId="22590" xr:uid="{3087471A-B966-4A47-A0FE-A24D08DC62DC}"/>
    <cellStyle name="Címsor 1 2" xfId="22591" xr:uid="{1B32C178-2B1F-4F57-A773-8F4014F50726}"/>
    <cellStyle name="Címsor 1_AVA DVA EL" xfId="22592" xr:uid="{08A02357-FDFE-4E89-9F73-4C13BF373DD8}"/>
    <cellStyle name="Címsor 2" xfId="22593" xr:uid="{599B7020-7D56-49CC-ADA9-61D280FA06ED}"/>
    <cellStyle name="Címsor 2 2" xfId="22594" xr:uid="{7CF30E8C-8BD3-4FF1-B9E4-2502112AF4E0}"/>
    <cellStyle name="Címsor 2_AVA DVA EL" xfId="22595" xr:uid="{F8587439-FBC4-40D2-8079-46F82964CAD0}"/>
    <cellStyle name="Címsor 3" xfId="22596" xr:uid="{2DD1658B-CE82-4D5A-B115-DBD259B4DA1B}"/>
    <cellStyle name="Címsor 3 2" xfId="22597" xr:uid="{4C883E66-F3DF-42FF-8EE4-0365AF64472E}"/>
    <cellStyle name="Címsor 3_AVA DVA EL" xfId="22598" xr:uid="{1BB424E2-FCBD-4479-9E25-2AD948DAF4F6}"/>
    <cellStyle name="Címsor 4" xfId="22599" xr:uid="{5384B3ED-68EA-4E74-A09B-E4B738A66DFE}"/>
    <cellStyle name="Címsor 4 2" xfId="22600" xr:uid="{8ACC0A25-5A0D-43AE-B3CA-4B450190EB83}"/>
    <cellStyle name="Címsor 4_AVA DVA EL" xfId="22601" xr:uid="{9912A492-6FD1-45E5-8208-FB1D8A25047F}"/>
    <cellStyle name="claire" xfId="6322" xr:uid="{A67B757F-DBBA-4045-BD1F-5F7C0DCEDC8C}"/>
    <cellStyle name="claire 10" xfId="6323" xr:uid="{BB9B337D-9926-43E9-BEE4-F7537FCE6E65}"/>
    <cellStyle name="claire 11" xfId="6324" xr:uid="{D52379C7-76B2-4B9B-9D24-AFE83D621948}"/>
    <cellStyle name="claire 12" xfId="6325" xr:uid="{7EA68FB0-F4F7-4D7A-8E08-88203607DDC4}"/>
    <cellStyle name="claire 13" xfId="6326" xr:uid="{9613E1D1-8DBD-4ACB-A721-24FA1FF69D1B}"/>
    <cellStyle name="claire 2" xfId="6327" xr:uid="{E98C0E4E-633A-43EB-81C3-95D7FB525132}"/>
    <cellStyle name="claire 2 2" xfId="6328" xr:uid="{0AC73D34-CB15-4F21-8600-1843F6F12B18}"/>
    <cellStyle name="claire 2 2 2" xfId="6329" xr:uid="{041D38A6-1060-44F7-9233-836646D6D723}"/>
    <cellStyle name="claire 2 2 2 2" xfId="41937" xr:uid="{FAD2E7B8-9693-4BBA-98AB-068EAC776A3F}"/>
    <cellStyle name="claire 2 2 2_Expenses" xfId="58349" xr:uid="{CBD2A655-9546-4A78-8E9E-09AC0523A54C}"/>
    <cellStyle name="claire 2 2 3" xfId="41938" xr:uid="{DD3AFCBF-F969-4BEF-8AE9-7920A4EF6A3F}"/>
    <cellStyle name="claire 2 2_Driftskostnader_kvartal, Group" xfId="58350" xr:uid="{82750B84-AC61-4587-B885-7ACCFCAB6732}"/>
    <cellStyle name="claire 2 3" xfId="6330" xr:uid="{2D2043CB-C61C-4EA7-AB52-E64434E90041}"/>
    <cellStyle name="claire 2 3 2" xfId="41939" xr:uid="{F4A2F275-0685-4538-AC48-B30879343CFE}"/>
    <cellStyle name="claire 2 3_Expenses" xfId="58351" xr:uid="{447CE605-5E52-46D4-A49D-91A75B2ECC13}"/>
    <cellStyle name="claire 2 4" xfId="41940" xr:uid="{F0E2DC9E-923C-4F6B-8776-8C100F14B20C}"/>
    <cellStyle name="claire 2 4 2" xfId="41941" xr:uid="{EF8D4926-994B-412C-82D3-A04575B1A9BE}"/>
    <cellStyle name="claire 2 5" xfId="41942" xr:uid="{5808DED1-660A-4298-ADBA-B60A51BB9581}"/>
    <cellStyle name="claire 2_AVA DVA EL" xfId="22602" xr:uid="{56FA3270-C80B-4B63-B626-63D477000224}"/>
    <cellStyle name="claire 3" xfId="6331" xr:uid="{98E82BFA-333A-4D81-BDAE-B30B70FF1E65}"/>
    <cellStyle name="claire 3 2" xfId="6332" xr:uid="{77D5CDC6-CF78-4848-8586-8A041D643E77}"/>
    <cellStyle name="claire 3 2 2" xfId="6333" xr:uid="{1DD2E53B-2CFE-4402-9399-6B3CDF4B6B5C}"/>
    <cellStyle name="claire 3 2 3" xfId="6334" xr:uid="{112E425E-EEDC-4974-94A9-76602A7595F1}"/>
    <cellStyle name="claire 3 2_AVA DVA EL" xfId="22603" xr:uid="{02DE9387-5D18-45D9-A0EC-18028E653870}"/>
    <cellStyle name="claire 3 3" xfId="6335" xr:uid="{807173B6-4E2A-4569-B0E7-CF2CF51A133A}"/>
    <cellStyle name="claire 3 3 2" xfId="6336" xr:uid="{5D7374D1-4542-4DFF-95C6-37870815BA76}"/>
    <cellStyle name="claire 3 3 3" xfId="6337" xr:uid="{2B52B984-89CA-4BFE-9C1A-3479372B785F}"/>
    <cellStyle name="claire 3 3 4" xfId="6338" xr:uid="{0C47B14B-7F30-4039-97AA-70F1ED1FCFCF}"/>
    <cellStyle name="claire 3 3_Driftskostnader_kvartal, Group" xfId="58352" xr:uid="{8D7458AA-6C5F-4AC3-ADFF-25B806AF5A38}"/>
    <cellStyle name="claire 3 4" xfId="6339" xr:uid="{4FC48AE6-48B6-45A8-A50E-3833B3CDF638}"/>
    <cellStyle name="claire 3_AVA DVA EL" xfId="22604" xr:uid="{24995D56-D594-49FF-BCF4-B679869B29EB}"/>
    <cellStyle name="claire 4" xfId="6340" xr:uid="{7AF9215B-3C34-4D1C-BB3E-D641B6AA2B78}"/>
    <cellStyle name="claire 4 2" xfId="6341" xr:uid="{639695E0-075D-4A34-9BE8-713778290AA1}"/>
    <cellStyle name="claire 4 2 2" xfId="6342" xr:uid="{C5B3462E-B704-46D7-B0DF-DFA04550F055}"/>
    <cellStyle name="claire 4 2 2 2" xfId="41943" xr:uid="{90438BB5-3AF7-4F88-B776-740A2CABF95A}"/>
    <cellStyle name="claire 4 2 2_Expenses" xfId="58353" xr:uid="{582B8308-4B30-48C2-A8CF-EC515DF7A2DE}"/>
    <cellStyle name="claire 4 2 3" xfId="41944" xr:uid="{3BAB6116-F6EE-45AA-93A0-D477143C5CA5}"/>
    <cellStyle name="claire 4 2_Driftskostnader_kvartal, Group" xfId="58354" xr:uid="{9319917F-740A-4C3A-9D6A-BEAB5F06BD7D}"/>
    <cellStyle name="claire 4 3" xfId="6343" xr:uid="{B1F4E394-D179-4F7C-B9C8-1347A8E5534F}"/>
    <cellStyle name="claire 4 3 2" xfId="41945" xr:uid="{C2C6F63F-7D99-4F41-919D-07E6E1D25370}"/>
    <cellStyle name="claire 4 3_Expenses" xfId="58355" xr:uid="{DD3A666B-ED9A-48B8-B231-232EA1A29D53}"/>
    <cellStyle name="claire 4 4" xfId="41946" xr:uid="{B7D15C17-8DFB-4AFA-9D0D-EC42DFCE6FC4}"/>
    <cellStyle name="claire 4_AVA DVA EL" xfId="22605" xr:uid="{ADFB473C-FD65-4A74-AB74-0336EBD6E48E}"/>
    <cellStyle name="claire 5" xfId="6344" xr:uid="{C63A25C0-F251-4E78-BC48-2FB310F49135}"/>
    <cellStyle name="claire 5 2" xfId="6345" xr:uid="{63BC50E5-1031-4B3D-B54B-F42FDFB55579}"/>
    <cellStyle name="claire 5 2 2" xfId="6346" xr:uid="{1AD6C187-DFEB-4995-85CE-5F9A1BA95E2E}"/>
    <cellStyle name="claire 5 2 2 2" xfId="41947" xr:uid="{C00D6850-84D9-459B-BC1D-EF32FB86EE35}"/>
    <cellStyle name="claire 5 2 2_Expenses" xfId="58356" xr:uid="{0807B606-4C5D-44EE-B17E-BF5B12AB0FAA}"/>
    <cellStyle name="claire 5 2 3" xfId="41948" xr:uid="{592360D7-3BE2-4FB0-AC9C-CF8B5891400D}"/>
    <cellStyle name="claire 5 2_Driftskostnader_kvartal, Group" xfId="58357" xr:uid="{76EE27FA-7788-4922-9B8E-7DEE87BBADC8}"/>
    <cellStyle name="claire 5 3" xfId="6347" xr:uid="{4263F443-09AB-4C1A-A9B4-23B18784214A}"/>
    <cellStyle name="claire 5 3 2" xfId="41949" xr:uid="{665E9441-F007-47FE-8C57-9368761D2C8E}"/>
    <cellStyle name="claire 5 3_Expenses" xfId="58358" xr:uid="{82D58EB6-6CCA-4444-BF14-A6010DB9EE9E}"/>
    <cellStyle name="claire 5 4" xfId="6348" xr:uid="{233A88E3-40A6-4A27-A973-F0D119D4F523}"/>
    <cellStyle name="claire 5 5" xfId="6349" xr:uid="{CB085A17-8EE3-4B16-8716-A953E6037606}"/>
    <cellStyle name="claire 5_Driftskostnader_kvartal, Group" xfId="58359" xr:uid="{CC82A1AE-8968-4BEB-B401-7FD844281C03}"/>
    <cellStyle name="claire 6" xfId="6350" xr:uid="{5FC1E894-19E0-4A8C-A291-50E176477DAC}"/>
    <cellStyle name="claire 6 2" xfId="6351" xr:uid="{256F2945-4405-4ADC-969F-1BF5C0271F15}"/>
    <cellStyle name="claire 6 2 2" xfId="6352" xr:uid="{1E132BB5-519D-4808-A77E-AAC44AA81510}"/>
    <cellStyle name="claire 6 2 2 2" xfId="41950" xr:uid="{0E827431-CAD1-48CB-8D77-2CFDDD7F284D}"/>
    <cellStyle name="claire 6 2 2_Expenses" xfId="58360" xr:uid="{01EE9F87-1917-4076-A99D-11316A07BB61}"/>
    <cellStyle name="claire 6 2 3" xfId="41951" xr:uid="{7BE9998D-BC0C-4727-B8DA-798B1F9ABF21}"/>
    <cellStyle name="claire 6 2_Driftskostnader_kvartal, Group" xfId="58361" xr:uid="{EFEC027A-79D9-41DB-B157-9DEA8EA7715D}"/>
    <cellStyle name="claire 6 3" xfId="6353" xr:uid="{AFCE186B-8CC8-4782-B8C6-7D3CCE9F4D8A}"/>
    <cellStyle name="claire 6 3 2" xfId="41952" xr:uid="{52C50024-2FE8-4691-9420-F585ACA7AC2E}"/>
    <cellStyle name="claire 6 3_Expenses" xfId="58362" xr:uid="{9F9E4539-DB41-47F3-A44D-85BE2E0BFF1E}"/>
    <cellStyle name="claire 6 4" xfId="41953" xr:uid="{B6B8AEFC-CD9F-46EA-802E-7202E27FE275}"/>
    <cellStyle name="claire 6_Driftskostnader_kvartal, Group" xfId="58363" xr:uid="{75C3A19E-B2E1-4629-A768-0AF297A1C75A}"/>
    <cellStyle name="claire 7" xfId="6354" xr:uid="{AACBAB0C-52F2-49A9-B1A1-5A537881A4DA}"/>
    <cellStyle name="claire 7 2" xfId="6355" xr:uid="{247A0AF0-F2AB-454B-949C-9584D0AB8D45}"/>
    <cellStyle name="claire 7 2 2" xfId="41954" xr:uid="{F741E623-BB30-4F73-9ADA-ECD784495260}"/>
    <cellStyle name="claire 7 2_Expenses" xfId="58364" xr:uid="{785569B6-90FC-4232-A853-0CB8641AF17E}"/>
    <cellStyle name="claire 7 3" xfId="6356" xr:uid="{B9EEF81A-CF37-443A-B34A-BC61C2516535}"/>
    <cellStyle name="claire 7 3 2" xfId="41955" xr:uid="{FB034B2A-EF69-4690-A906-E434E6F4F5DE}"/>
    <cellStyle name="claire 7 3_Expenses" xfId="58365" xr:uid="{AC634A2E-3DD6-43C2-90AD-4009B78BAD47}"/>
    <cellStyle name="claire 7 4" xfId="41956" xr:uid="{3B2C710E-488B-4EF8-9142-FE24F5465676}"/>
    <cellStyle name="claire 7_Driftskostnader_kvartal, Group" xfId="58366" xr:uid="{7DE47635-BB5A-4AA0-93F2-BD7C5764C9B4}"/>
    <cellStyle name="claire 8" xfId="6357" xr:uid="{928EADF9-411B-4AF1-9312-399AED463C0C}"/>
    <cellStyle name="claire 8 2" xfId="41957" xr:uid="{415FFC44-5132-4AEC-ACAF-12AFADBE2131}"/>
    <cellStyle name="claire 8_Expenses" xfId="58367" xr:uid="{BF7C939A-7CB5-44C6-ABEF-A21160C0DB8A}"/>
    <cellStyle name="claire 9" xfId="6358" xr:uid="{A34F7345-E382-45EE-B431-719AC5CCF156}"/>
    <cellStyle name="claire 9 2" xfId="41958" xr:uid="{C75705A7-55D4-47CD-8C6A-DD465AEB649E}"/>
    <cellStyle name="claire 9_Expenses" xfId="58368" xr:uid="{8A2D1219-1CD8-4214-8076-7F77C94420DD}"/>
    <cellStyle name="claire_1" xfId="6359" xr:uid="{1468884D-D3ED-4D34-87D7-18AD8BE8DAF0}"/>
    <cellStyle name="Clear cells (official version)" xfId="6360" xr:uid="{0BAAB405-0DA0-4BE3-905A-8483B1B1DDA9}"/>
    <cellStyle name="Clear cells (official version) 2" xfId="6361" xr:uid="{B6D05045-17E1-421E-B2F6-AF5CDECF0988}"/>
    <cellStyle name="Clear cells (official version) 2 2" xfId="22606" xr:uid="{CEFEE9B0-8FE3-4D61-AAE2-95D09F1E13AC}"/>
    <cellStyle name="Clear cells (official version) 2 3" xfId="22607" xr:uid="{53B2E6DA-668D-456D-A22A-70AC4B32E440}"/>
    <cellStyle name="Clear cells (official version) 2_AVA DVA EL" xfId="22608" xr:uid="{5DEC7B64-D97C-4243-B967-21986958B154}"/>
    <cellStyle name="Clear cells (official version) 3" xfId="22609" xr:uid="{02246977-D81C-4BEB-A006-FED987FE9C66}"/>
    <cellStyle name="Clear cells (official version) 4" xfId="22610" xr:uid="{9E8D285A-C21C-48E7-907A-1FC837404399}"/>
    <cellStyle name="Clear cells (official version)_AVA DVA EL" xfId="22611" xr:uid="{337FAC80-3BE0-4C04-8B55-CB2959ED3C41}"/>
    <cellStyle name="Clear cells (old version schema A)" xfId="6362" xr:uid="{093A8447-5AF5-4249-8F00-15614FAC59A2}"/>
    <cellStyle name="Clear cells (old version schema A) 2" xfId="22612" xr:uid="{8A2420B7-77EE-45B4-A98A-689B0BE6DE45}"/>
    <cellStyle name="Clear cells (old version schema A) 3" xfId="22613" xr:uid="{6593A2D9-7F24-464F-A77E-DD3565B35FC8}"/>
    <cellStyle name="Clear cells (old version schema A)_AVA DVA EL" xfId="22614" xr:uid="{EC935D4D-2121-4D04-AD05-C57F21FA927C}"/>
    <cellStyle name="Column Title" xfId="6363" xr:uid="{C2C0D698-1814-41D0-9CB0-BD762149968A}"/>
    <cellStyle name="Column Title 2" xfId="22615" xr:uid="{518D8916-37E3-4638-9203-CCB0BF497EC7}"/>
    <cellStyle name="Column Title 3" xfId="22616" xr:uid="{04899ACC-3DED-4EFF-B0E6-53916CDF3B3D}"/>
    <cellStyle name="Column Title_AVA DVA EL" xfId="22617" xr:uid="{3EB68D1B-1213-446A-B18B-2806688A8AFA}"/>
    <cellStyle name="Comma" xfId="58197" xr:uid="{7314C494-5A67-40F2-9B73-2213830F6517}"/>
    <cellStyle name="Comma [0]" xfId="40455" xr:uid="{3CE55532-25BD-4FEF-8A3A-80447350E96E}"/>
    <cellStyle name="Comma [0] 2" xfId="22618" xr:uid="{BE0BE620-5005-4947-B343-7AB194564E50}"/>
    <cellStyle name="Comma [0] 3" xfId="22619" xr:uid="{98AB40BB-88F5-41ED-B8DB-8C6F2A0A2730}"/>
    <cellStyle name="Comma [0]_AVA DVA EL" xfId="42687" xr:uid="{52FCFF10-1813-47EA-92A7-367531618B13}"/>
    <cellStyle name="Comma [00]" xfId="6364" xr:uid="{6C2E27AC-62A3-43DD-B810-84B6B2DA38DF}"/>
    <cellStyle name="Comma [1]" xfId="6365" xr:uid="{13073BEB-70B0-40F3-B5FD-480850BC6BF6}"/>
    <cellStyle name="Comma [1] 2" xfId="6366" xr:uid="{436BC364-5075-4A7C-9921-AC439EC170B4}"/>
    <cellStyle name="Comma [1] 2 2" xfId="22620" xr:uid="{4C8CA285-798B-4814-887F-D9B8590A19F0}"/>
    <cellStyle name="Comma [1] 2 3" xfId="22621" xr:uid="{7D2CF864-72E8-449E-885B-48765287E985}"/>
    <cellStyle name="Comma [1] 2_AVA DVA EL" xfId="22622" xr:uid="{D89DA514-53FC-4AD1-9852-E1CE22F5C198}"/>
    <cellStyle name="Comma [1] 3" xfId="22623" xr:uid="{98E7ADAB-5FB8-4ABD-9126-2179D6B30E67}"/>
    <cellStyle name="Comma [1] 4" xfId="22624" xr:uid="{3A98FC7D-D94C-4F02-886B-C98BFFDC938D}"/>
    <cellStyle name="Comma [1]_AVA DVA EL" xfId="22625" xr:uid="{D0CEFD0B-4D15-4E0E-B547-04FF4BE3DE20}"/>
    <cellStyle name="Comma [3]" xfId="6367" xr:uid="{ACCB9358-5C13-4308-9540-30D1DE5E4FF1}"/>
    <cellStyle name="Comma [3] 2" xfId="22626" xr:uid="{BA30889D-6D07-4C01-A7E9-0B2D8453E517}"/>
    <cellStyle name="Comma [3] 3" xfId="22627" xr:uid="{AE278F71-B868-4CF4-AAA7-49D03CC62163}"/>
    <cellStyle name="Comma [3]_AVA DVA EL" xfId="22628" xr:uid="{C907956C-7109-4459-B5DE-0996982B4847}"/>
    <cellStyle name="Comma 0" xfId="6368" xr:uid="{EFAD4BAF-D460-4713-B51B-CFB52817B92D}"/>
    <cellStyle name="Comma 0 2" xfId="22629" xr:uid="{8D8BFA27-B00F-4AC5-8CDD-2237F4491944}"/>
    <cellStyle name="Comma 0 3" xfId="22630" xr:uid="{4588DB60-284A-475D-A885-181AA3C8E835}"/>
    <cellStyle name="Comma 0*" xfId="6369" xr:uid="{B5462FB3-7CC9-41E8-BB54-E6CD63DDFF44}"/>
    <cellStyle name="Comma 0* 2" xfId="22631" xr:uid="{258B8360-B26E-48D7-B688-E1B45BCACC6B}"/>
    <cellStyle name="Comma 0* 3" xfId="22632" xr:uid="{AB2829BA-F356-4BA1-9C4B-85B2E90E8EAB}"/>
    <cellStyle name="Comma 0*_AVA DVA EL" xfId="22633" xr:uid="{7C81641D-3BD4-4890-B506-A66A361C26B1}"/>
    <cellStyle name="Comma 0_29-04-021" xfId="6370" xr:uid="{22DEE057-8FAB-4F59-8535-A9E8D504E139}"/>
    <cellStyle name="Comma 10" xfId="10" xr:uid="{F21A292A-777E-488D-A93B-D2DEA449553F}"/>
    <cellStyle name="Comma 10 2" xfId="22634" xr:uid="{E1E77626-BD40-4CDA-9097-F639AD784723}"/>
    <cellStyle name="Comma 10 2 2" xfId="22635" xr:uid="{F14735C8-E381-48E5-AE18-5C8F7826FFD4}"/>
    <cellStyle name="Comma 10 2 2 2" xfId="22636" xr:uid="{C72F2729-41DD-4F4F-BBAB-E3D0A8C19C27}"/>
    <cellStyle name="Comma 10 2 2 2 2" xfId="44238" xr:uid="{73305433-6A8A-4CAA-A281-E2DAE1E65798}"/>
    <cellStyle name="Comma 10 2 2 2 2 2" xfId="44239" xr:uid="{D78CA51F-D0E2-432D-A745-F7DFF950F07C}"/>
    <cellStyle name="Comma 10 2 2 2 2 2 2" xfId="44240" xr:uid="{CF9F3D4C-0CF4-43CF-8E7D-F76C9ECD2B99}"/>
    <cellStyle name="Comma 10 2 2 2 2 2 3" xfId="44241" xr:uid="{03FE2975-437B-4DA3-A8C6-C554E1843649}"/>
    <cellStyle name="Comma 10 2 2 2 2 2 4" xfId="44242" xr:uid="{7586AE7D-3312-48A4-8C8B-810C0E94D3E3}"/>
    <cellStyle name="Comma 10 2 2 2 2 2 5" xfId="44243" xr:uid="{C4F6D72E-D157-40D5-A34F-E359E05D4B52}"/>
    <cellStyle name="Comma 10 2 2 2 2 3" xfId="44244" xr:uid="{CBE84AF4-E6BC-4B88-8892-C12523236CD4}"/>
    <cellStyle name="Comma 10 2 2 2 2 4" xfId="44245" xr:uid="{C89AB7C2-1D84-42FA-852D-2BFCC229587A}"/>
    <cellStyle name="Comma 10 2 2 2 2 5" xfId="44246" xr:uid="{7C73D4E9-4B24-4CCE-9F9C-B656F592DE3F}"/>
    <cellStyle name="Comma 10 2 2 2 2 6" xfId="44247" xr:uid="{106FFC59-41DB-4BDB-B051-EA80997B9270}"/>
    <cellStyle name="Comma 10 2 2 3" xfId="22637" xr:uid="{D8C07C4B-97AC-42A3-BC90-A7FE08CEDFBB}"/>
    <cellStyle name="Comma 10 2 2_AVA DVA EL" xfId="22638" xr:uid="{67AA85B6-BBD0-48F0-B108-3FB1425B69BE}"/>
    <cellStyle name="Comma 10 2 3" xfId="22639" xr:uid="{3449C54A-DB51-436F-8052-039BD5D8C685}"/>
    <cellStyle name="Comma 10 2 4" xfId="22640" xr:uid="{49B3EFA6-3F3A-41EB-9279-0A5E801D3C1D}"/>
    <cellStyle name="Comma 10 2_AVA DVA EL" xfId="22641" xr:uid="{1E50DF73-E080-46F4-95FF-DC9FB1D0B748}"/>
    <cellStyle name="Comma 10 3" xfId="22642" xr:uid="{F5E44314-1EC3-4650-9FBC-84B15DB17456}"/>
    <cellStyle name="Comma 10 3 2" xfId="22643" xr:uid="{1579F97F-A521-4D0C-BF30-F56C0A51761D}"/>
    <cellStyle name="Comma 10 3 3" xfId="22644" xr:uid="{B09241E2-0557-453A-9ECE-677DF821E087}"/>
    <cellStyle name="Comma 10 3_AVA DVA EL" xfId="22645" xr:uid="{CD63BB4D-6297-431C-BCC6-278EE2592ADB}"/>
    <cellStyle name="Comma 10 4" xfId="22646" xr:uid="{121939B5-AE73-40FE-A2C7-9F3A29AE7C0C}"/>
    <cellStyle name="Comma 10 5" xfId="22647" xr:uid="{568C5084-3E5B-4B46-981D-538B3D1DF3D6}"/>
    <cellStyle name="Comma 10_AVA DVA EL" xfId="22648" xr:uid="{8D263918-5E51-4FDB-BB12-C9DD0866164B}"/>
    <cellStyle name="Comma 11" xfId="6371" xr:uid="{3A9D9899-D8D3-4606-B8F9-35D789D6FBE5}"/>
    <cellStyle name="Comma 11 2" xfId="22649" xr:uid="{612C9601-8CD8-43F8-9BA4-2FCD17BE26A5}"/>
    <cellStyle name="Comma 11 2 2" xfId="22650" xr:uid="{25B19D38-74ED-4764-A96D-C5F0AB60A2AC}"/>
    <cellStyle name="Comma 11 2 2 2" xfId="22651" xr:uid="{FE0DC92B-AD63-4D67-9F96-6A20309320E0}"/>
    <cellStyle name="Comma 11 2 2 3" xfId="22652" xr:uid="{83B37B8A-77D1-499D-8F0F-2FE0372F33C4}"/>
    <cellStyle name="Comma 11 2 2_AVA DVA EL" xfId="22653" xr:uid="{B514E30B-DB37-406B-8F02-3D60DFE812AA}"/>
    <cellStyle name="Comma 11 2 3" xfId="22654" xr:uid="{61841681-D59F-4893-AD1A-3AEA120299DF}"/>
    <cellStyle name="Comma 11 2 4" xfId="22655" xr:uid="{F99DC5DE-B5B2-422B-98E9-3945B9E3E737}"/>
    <cellStyle name="Comma 11 2_AVA DVA EL" xfId="22656" xr:uid="{A449B3F0-D817-48DA-B48C-B80F0B132E67}"/>
    <cellStyle name="Comma 11 3" xfId="22657" xr:uid="{513A680C-EEF0-4C3B-AB03-E5427B0B54E4}"/>
    <cellStyle name="Comma 11 3 2" xfId="22658" xr:uid="{72FD9CC5-D821-4B99-B6F5-F38E5FCB0145}"/>
    <cellStyle name="Comma 11 3 3" xfId="22659" xr:uid="{8420BA2C-CA37-4060-8ED8-81113A1E77BC}"/>
    <cellStyle name="Comma 11 3_AVA DVA EL" xfId="22660" xr:uid="{0FCB4132-856F-4128-A86D-9736991D7609}"/>
    <cellStyle name="Comma 11 4" xfId="22661" xr:uid="{6DC539F6-239C-4F05-AA2E-9D10FE2A0A10}"/>
    <cellStyle name="Comma 11 5" xfId="22662" xr:uid="{1489C4AC-2CDA-44DF-A402-6E009750CEA5}"/>
    <cellStyle name="Comma 11_AVA DVA EL" xfId="22663" xr:uid="{A46647CD-6C0B-46D1-83ED-D61EF702050B}"/>
    <cellStyle name="Comma 12" xfId="6372" xr:uid="{FD366E17-9400-437D-9EA5-8E01D5C42D53}"/>
    <cellStyle name="Comma 12 2" xfId="22664" xr:uid="{FB751A66-1806-4F62-B6A6-DA4DC2C1D4CD}"/>
    <cellStyle name="Comma 12 2 2" xfId="22665" xr:uid="{91B3F043-7AA2-4AEE-AFB2-971C46EE19BB}"/>
    <cellStyle name="Comma 12 2 2 2" xfId="22666" xr:uid="{7DFA586C-4CA6-480B-9E6A-7DA22CEEBDF8}"/>
    <cellStyle name="Comma 12 2 2 3" xfId="22667" xr:uid="{4660FC9A-BA57-4F12-85D9-869A38C2D63D}"/>
    <cellStyle name="Comma 12 2 2_AVA DVA EL" xfId="22668" xr:uid="{8C92985A-6CE0-4F84-A222-85D556FF82AD}"/>
    <cellStyle name="Comma 12 2 3" xfId="22669" xr:uid="{A02AAD6C-012E-4EE0-B9DB-D8B64A1396FA}"/>
    <cellStyle name="Comma 12 2 4" xfId="22670" xr:uid="{83604505-4A91-4AE5-ADFD-5CD21EBE6464}"/>
    <cellStyle name="Comma 12 2_AVA DVA EL" xfId="22671" xr:uid="{4412E381-0C37-4B77-B0C1-96FCB0EF9740}"/>
    <cellStyle name="Comma 12 3" xfId="22672" xr:uid="{BAB1B884-0314-4C94-8652-F4DE7AC9ADCB}"/>
    <cellStyle name="Comma 12 3 2" xfId="22673" xr:uid="{7DF17988-AFEB-491C-8917-9E7FF5C48D60}"/>
    <cellStyle name="Comma 12 3 3" xfId="22674" xr:uid="{A17D10A0-773F-4D44-8DC0-D0DE85800F5F}"/>
    <cellStyle name="Comma 12 3_AVA DVA EL" xfId="22675" xr:uid="{34B0D1D8-FC49-43AA-B9CE-6387D2029377}"/>
    <cellStyle name="Comma 12 4" xfId="22676" xr:uid="{7C32534F-3B1A-4C2F-BFF6-94768E08D751}"/>
    <cellStyle name="Comma 12 5" xfId="22677" xr:uid="{2771577E-89DD-458D-B27E-5B1F9210038A}"/>
    <cellStyle name="Comma 12_AVA DVA EL" xfId="22678" xr:uid="{1351E863-1D73-4591-A7B4-BF6110F92160}"/>
    <cellStyle name="Comma 13" xfId="6373" xr:uid="{A0E31F91-71B5-41AB-9B52-C280BFEEA7E1}"/>
    <cellStyle name="Comma 13 2" xfId="22679" xr:uid="{A3472A08-0A95-4D13-AE27-0C177C8C9674}"/>
    <cellStyle name="Comma 13 2 2" xfId="22680" xr:uid="{CE1F158D-C1BC-4529-B5F8-30D7DF0F3C8E}"/>
    <cellStyle name="Comma 13 2 2 2" xfId="22681" xr:uid="{05108B20-1EC2-43F3-B1C0-0C6A8A31BD5B}"/>
    <cellStyle name="Comma 13 2 2 3" xfId="22682" xr:uid="{74E3FE33-BF55-4641-AB29-C5BF769D2F56}"/>
    <cellStyle name="Comma 13 2 2_AVA DVA EL" xfId="22683" xr:uid="{0517B2D9-EC2D-4016-8B3C-FC8BD3C17901}"/>
    <cellStyle name="Comma 13 2 3" xfId="22684" xr:uid="{25605EA1-4C9F-48D5-9A31-7381EFF43E98}"/>
    <cellStyle name="Comma 13 2 4" xfId="22685" xr:uid="{F9010337-1EF3-431E-925B-7A4A6647E426}"/>
    <cellStyle name="Comma 13 2_AVA DVA EL" xfId="22686" xr:uid="{7F1006F7-1D8E-45A5-B49F-A02901AFB781}"/>
    <cellStyle name="Comma 13 3" xfId="22687" xr:uid="{F9958CC0-5A76-428D-B9F2-27B7BF0CD5DB}"/>
    <cellStyle name="Comma 13 3 2" xfId="22688" xr:uid="{0D97A7B2-A19F-452C-BEB3-FBCF1C8E030C}"/>
    <cellStyle name="Comma 13 3 3" xfId="22689" xr:uid="{E5806597-70BB-4A71-9E24-E4B2C1D3E9A0}"/>
    <cellStyle name="Comma 13 3_AVA DVA EL" xfId="22690" xr:uid="{2AA01EEF-E1B1-4BEF-9325-058B3A816CE8}"/>
    <cellStyle name="Comma 13 4" xfId="22691" xr:uid="{92C5863B-EDB1-4B60-BCBA-17D026917FCA}"/>
    <cellStyle name="Comma 13 5" xfId="22692" xr:uid="{2898B34D-0BDC-4425-8513-F03EA6F60A2E}"/>
    <cellStyle name="Comma 13_AVA DVA EL" xfId="22693" xr:uid="{15FCCBFB-9699-4913-A686-360621B6B86C}"/>
    <cellStyle name="Comma 14" xfId="7" xr:uid="{A514D6FE-8CB6-4C66-B67E-BE082FCD2742}"/>
    <cellStyle name="Comma 14 2" xfId="22694" xr:uid="{F99DF887-D6DC-482A-9B39-C4C57F349A1F}"/>
    <cellStyle name="Comma 14 2 2" xfId="22695" xr:uid="{F1C4B573-78E9-4268-9693-3ABE05A39166}"/>
    <cellStyle name="Comma 14 2 3" xfId="22696" xr:uid="{F875A0BE-629C-497A-8AE2-A9AD746B6464}"/>
    <cellStyle name="Comma 14 2_AVA DVA EL" xfId="22697" xr:uid="{E55304C8-1F98-49F5-9C29-DF41C99CC1FA}"/>
    <cellStyle name="Comma 14 3" xfId="22698" xr:uid="{15260722-1FC2-477A-B07C-D865ABC32E29}"/>
    <cellStyle name="Comma 14 4" xfId="22699" xr:uid="{243EC156-200A-41C9-BE71-68E3B931FD51}"/>
    <cellStyle name="Comma 14_AVA DVA EL" xfId="22700" xr:uid="{35BD8318-BC1B-4A2C-B6AE-295A5340F837}"/>
    <cellStyle name="Comma 15" xfId="6374" xr:uid="{E0CDFFDB-4060-4D22-A0E4-48A0286D94AD}"/>
    <cellStyle name="Comma 15 2" xfId="22701" xr:uid="{7405588C-86F9-4E7C-934F-00C8B9FC6708}"/>
    <cellStyle name="Comma 15 3" xfId="22702" xr:uid="{27C849BA-B0CD-43BE-BB49-57AB6668A08A}"/>
    <cellStyle name="Comma 15_AVA DVA EL" xfId="22703" xr:uid="{5221D1FD-76AD-4A73-A500-7AC94E0B426C}"/>
    <cellStyle name="Comma 16" xfId="6375" xr:uid="{A257B68A-EB0D-4CC4-880F-2C49EE58B3E6}"/>
    <cellStyle name="Comma 16 2" xfId="22704" xr:uid="{558D8EC6-E076-4420-A49B-005B8153723F}"/>
    <cellStyle name="Comma 16 3" xfId="22705" xr:uid="{1FE5CA47-279C-45BB-BBCB-692273F68269}"/>
    <cellStyle name="Comma 16_AVA DVA EL" xfId="22706" xr:uid="{228EF6DB-4E17-4498-BC72-69A9613AC2A6}"/>
    <cellStyle name="Comma 17" xfId="6376" xr:uid="{8794D734-3605-4804-B406-4E4C68CC1143}"/>
    <cellStyle name="Comma 17 2" xfId="41213" xr:uid="{11689056-F76F-401E-AA3C-7234FC318FE6}"/>
    <cellStyle name="Comma 17_Expenses" xfId="58369" xr:uid="{3FF5E511-47A8-4919-B8B0-DB29FF3A34D1}"/>
    <cellStyle name="Comma 18" xfId="6377" xr:uid="{A2FFBBED-C32D-45D6-B942-3E4DEEFC2C28}"/>
    <cellStyle name="Comma 18 2" xfId="41214" xr:uid="{DCE432A9-9E5A-439F-BCC8-BDF4AC7BB601}"/>
    <cellStyle name="Comma 18 3" xfId="44248" xr:uid="{E4892C4B-22AB-4CAA-90EC-BDD3E29D3FD7}"/>
    <cellStyle name="Comma 18 4" xfId="44249" xr:uid="{AD7489CE-9EFA-4E59-85D3-F5B77631DCFE}"/>
    <cellStyle name="Comma 18 5" xfId="44250" xr:uid="{AD888ABE-8883-4CE1-A1B0-CF70B74D8602}"/>
    <cellStyle name="Comma 18_Expenses" xfId="58370" xr:uid="{41193EE3-14FD-42FE-B370-0BF166926EB6}"/>
    <cellStyle name="Comma 19" xfId="6378" xr:uid="{9BAD2AB2-D34A-4DD6-BD79-223FFDBBAB7C}"/>
    <cellStyle name="Comma 19 2" xfId="41215" xr:uid="{81C075F1-66A0-4E66-B90E-081332C563A8}"/>
    <cellStyle name="Comma 19_Expenses" xfId="58371" xr:uid="{BE55AEF2-75C9-494F-B410-9B8BDF41087C}"/>
    <cellStyle name="Comma 2" xfId="6379" xr:uid="{242A0D48-4356-46B4-8B74-342BAECC1675}"/>
    <cellStyle name="Comma 2 10" xfId="22707" xr:uid="{9006B90A-01F9-46BA-9006-B00B752727EB}"/>
    <cellStyle name="Comma 2 10 2" xfId="22708" xr:uid="{8E63E7D5-471D-4E3A-8276-8DB5360DC3A6}"/>
    <cellStyle name="Comma 2 10 2 2" xfId="22709" xr:uid="{D90CD782-E960-49A3-9905-32DE38E6597D}"/>
    <cellStyle name="Comma 2 10 2 3" xfId="22710" xr:uid="{84FB8F9A-F0D8-4DA4-B4DF-9FA92DCD2630}"/>
    <cellStyle name="Comma 2 10 2_AVA DVA EL" xfId="22711" xr:uid="{0120D80D-61C7-4596-A978-096796EE74CA}"/>
    <cellStyle name="Comma 2 10 3" xfId="22712" xr:uid="{162F0669-031F-4F64-8A50-136611B0EBEC}"/>
    <cellStyle name="Comma 2 10_AVA DVA EL" xfId="22713" xr:uid="{E862293A-CE51-4371-A08D-20548A5D68FA}"/>
    <cellStyle name="Comma 2 11" xfId="22714" xr:uid="{0CC1721D-7178-4990-B2B6-4B2CB2F62923}"/>
    <cellStyle name="Comma 2 11 2" xfId="22715" xr:uid="{94E41A94-620B-4B77-8B8C-99B18E33BD9E}"/>
    <cellStyle name="Comma 2 11 2 2" xfId="22716" xr:uid="{588E36C6-C7DE-4382-989B-0E175A7E45A8}"/>
    <cellStyle name="Comma 2 11 2 3" xfId="22717" xr:uid="{69E7CA9D-05D5-4E14-93A2-052EA02430EF}"/>
    <cellStyle name="Comma 2 11 2_AVA DVA EL" xfId="22718" xr:uid="{F60DA12D-B017-4723-91C7-B4C3058631B1}"/>
    <cellStyle name="Comma 2 11 3" xfId="22719" xr:uid="{683D89E0-7617-43FD-A79B-E60E24831967}"/>
    <cellStyle name="Comma 2 11_AVA DVA EL" xfId="22720" xr:uid="{72417814-B750-447C-82B7-F1CDD37DCF83}"/>
    <cellStyle name="Comma 2 12" xfId="22721" xr:uid="{2F6D663D-E16C-4DA8-B396-04573CD15899}"/>
    <cellStyle name="Comma 2 12 2" xfId="22722" xr:uid="{6DCE270A-92D2-47D6-9C3A-CED627813262}"/>
    <cellStyle name="Comma 2 12 2 2" xfId="22723" xr:uid="{9A5A2739-0D33-4839-A5B3-386D8C6195B2}"/>
    <cellStyle name="Comma 2 12 2 3" xfId="22724" xr:uid="{D939A783-FDBB-4BF9-8E8C-B8890E9CD80D}"/>
    <cellStyle name="Comma 2 12 2_AVA DVA EL" xfId="22725" xr:uid="{91FF5D3D-9E79-41ED-991A-97AC97FE9675}"/>
    <cellStyle name="Comma 2 12 3" xfId="22726" xr:uid="{614B29F9-482C-4CA4-90F4-426CC339DC66}"/>
    <cellStyle name="Comma 2 12 4" xfId="22727" xr:uid="{BFC242BE-EFFF-48B6-9B69-9AF3E2263FEB}"/>
    <cellStyle name="Comma 2 12_AVA DVA EL" xfId="22728" xr:uid="{F6FC2ECA-94D9-4799-96BE-D8AFD32AB2B3}"/>
    <cellStyle name="Comma 2 13" xfId="22729" xr:uid="{BEBC3922-122E-4520-84A9-5C417F9495D3}"/>
    <cellStyle name="Comma 2 13 2" xfId="22730" xr:uid="{ECC33A7E-639E-4844-B5A2-EF78501D331E}"/>
    <cellStyle name="Comma 2 13 3" xfId="22731" xr:uid="{ED4393F2-88A1-41B6-9D17-FE2978E9A6F6}"/>
    <cellStyle name="Comma 2 13_AVA DVA EL" xfId="22732" xr:uid="{AE3DA679-3A85-41FE-8E5C-84CF7D444988}"/>
    <cellStyle name="Comma 2 14" xfId="22733" xr:uid="{33604C9E-787A-4B41-B583-885583163540}"/>
    <cellStyle name="Comma 2 14 2" xfId="22734" xr:uid="{E9ADD262-41C0-4997-BB18-D6FCDC2156F8}"/>
    <cellStyle name="Comma 2 14 3" xfId="22735" xr:uid="{6B910828-68FA-48F2-B34B-4B9E12B29068}"/>
    <cellStyle name="Comma 2 14_AVA DVA EL" xfId="22736" xr:uid="{D0D07F11-C746-42EB-B156-B8DD040C8A4B}"/>
    <cellStyle name="Comma 2 15" xfId="22737" xr:uid="{08CB72EE-58A3-415E-AA03-86F879512539}"/>
    <cellStyle name="Comma 2 15 2" xfId="22738" xr:uid="{87EC2D3D-C184-439B-93AB-C3AAF0D15ECF}"/>
    <cellStyle name="Comma 2 15 3" xfId="22739" xr:uid="{0AA45802-0982-4769-BB30-B7323CB5AE58}"/>
    <cellStyle name="Comma 2 15_AVA DVA EL" xfId="22740" xr:uid="{A26CDB06-E53C-40DE-BE6B-47449380D02C}"/>
    <cellStyle name="Comma 2 16" xfId="22741" xr:uid="{06A33092-64FC-45E1-8C0B-79506716D5C6}"/>
    <cellStyle name="Comma 2 16 2" xfId="22742" xr:uid="{77C7AE58-BB88-40D1-999F-AA3E78910077}"/>
    <cellStyle name="Comma 2 16 3" xfId="22743" xr:uid="{1C16BA0A-79DA-46FC-BAC4-4D6ED24CF016}"/>
    <cellStyle name="Comma 2 16_AVA DVA EL" xfId="22744" xr:uid="{C1910F3F-075E-418B-88B6-A1822848E938}"/>
    <cellStyle name="Comma 2 17" xfId="22745" xr:uid="{40094DE4-17C7-48F6-9873-02477D29784B}"/>
    <cellStyle name="Comma 2 17 2" xfId="22746" xr:uid="{B91F132C-B164-40CA-95BB-A75BCD057CFF}"/>
    <cellStyle name="Comma 2 17 3" xfId="22747" xr:uid="{51B258A2-A567-47C8-8977-3282B1A0441C}"/>
    <cellStyle name="Comma 2 17_AVA DVA EL" xfId="22748" xr:uid="{55BF5F8D-E6E1-4A88-923D-579D906FF7A1}"/>
    <cellStyle name="Comma 2 18" xfId="22749" xr:uid="{0ECCA1EC-F189-4949-A5F6-350DDBB21705}"/>
    <cellStyle name="Comma 2 18 2" xfId="22750" xr:uid="{5E4FBF05-701F-400D-A5EB-0E67AB4EEE7E}"/>
    <cellStyle name="Comma 2 18 3" xfId="22751" xr:uid="{0033B18B-96BA-441A-B6C0-3B8E8EB4DBB5}"/>
    <cellStyle name="Comma 2 18_AVA DVA EL" xfId="22752" xr:uid="{5A528009-7E83-43EF-B349-63FC208AF522}"/>
    <cellStyle name="Comma 2 19" xfId="22753" xr:uid="{063A157F-FEFF-4B2D-A26E-41494337F595}"/>
    <cellStyle name="Comma 2 19 2" xfId="22754" xr:uid="{C95C2E9B-5652-4D37-9ACE-C983BB57A4AC}"/>
    <cellStyle name="Comma 2 19 3" xfId="22755" xr:uid="{805020BD-267A-4F1D-8CF9-0B66B821289C}"/>
    <cellStyle name="Comma 2 19_AVA DVA EL" xfId="22756" xr:uid="{EC35F487-4E93-4585-9252-CD7E545D2514}"/>
    <cellStyle name="Comma 2 2" xfId="6380" xr:uid="{54A80630-BFE6-4FEC-8DAA-D5E2FB7B3B05}"/>
    <cellStyle name="Comma 2 2 10" xfId="22757" xr:uid="{DE6A4592-6A7E-41E3-A737-E35AE178337D}"/>
    <cellStyle name="Comma 2 2 10 2" xfId="22758" xr:uid="{F474D417-4DD7-423C-B118-2269E0990324}"/>
    <cellStyle name="Comma 2 2 10 3" xfId="22759" xr:uid="{0F5C29F4-4F09-4C3A-A5F4-C9FCD3CA56B8}"/>
    <cellStyle name="Comma 2 2 10_AVA DVA EL" xfId="22760" xr:uid="{5347F50B-D369-440F-B911-C74CDD561E93}"/>
    <cellStyle name="Comma 2 2 11" xfId="22761" xr:uid="{4E2B349A-32FD-408F-AB70-0CEAB34D70B4}"/>
    <cellStyle name="Comma 2 2 11 2" xfId="22762" xr:uid="{5B8CF538-3738-4CA0-A28F-546BA7D2B56C}"/>
    <cellStyle name="Comma 2 2 11 3" xfId="22763" xr:uid="{E2982F0F-7A64-4FEA-AD6C-06B66527BC28}"/>
    <cellStyle name="Comma 2 2 11_AVA DVA EL" xfId="22764" xr:uid="{EDB5E92B-A855-4BA5-84E5-93DEA9F9F168}"/>
    <cellStyle name="Comma 2 2 12" xfId="22765" xr:uid="{13B358B8-4CAC-437A-AD70-3D2114A5C3E4}"/>
    <cellStyle name="Comma 2 2 12 2" xfId="22766" xr:uid="{3BC10407-3703-40CF-95D3-B66260DFCB87}"/>
    <cellStyle name="Comma 2 2 12_AVA DVA EL" xfId="22767" xr:uid="{B6686D05-F90F-4975-BA5F-DB70675DCD4A}"/>
    <cellStyle name="Comma 2 2 13" xfId="22768" xr:uid="{BAE8C091-5A0A-4B29-819A-7F81366AB648}"/>
    <cellStyle name="Comma 2 2 14" xfId="22769" xr:uid="{A19AE747-29AC-460E-9355-95983356700F}"/>
    <cellStyle name="Comma 2 2 2" xfId="6381" xr:uid="{3E104135-A8A4-4042-BA55-DABB0DDDD7C2}"/>
    <cellStyle name="Comma 2 2 2 10" xfId="22770" xr:uid="{6C7E006C-5430-4443-A6A0-E7555F907633}"/>
    <cellStyle name="Comma 2 2 2 10 2" xfId="22771" xr:uid="{3EFB4540-AEBD-4B6E-A8A1-9B4E67409FDE}"/>
    <cellStyle name="Comma 2 2 2 10 3" xfId="22772" xr:uid="{95531356-25A7-4E55-87EB-CAC50BAABDDB}"/>
    <cellStyle name="Comma 2 2 2 10_AVA DVA EL" xfId="22773" xr:uid="{99A00018-B663-41C1-B24F-1931515FFE50}"/>
    <cellStyle name="Comma 2 2 2 11" xfId="22774" xr:uid="{AEDC625A-15AC-4CCC-8EC4-AFF889563F42}"/>
    <cellStyle name="Comma 2 2 2 11 2" xfId="22775" xr:uid="{65A20239-2B9E-4199-A05C-666B26C82C79}"/>
    <cellStyle name="Comma 2 2 2 11_AVA DVA EL" xfId="22776" xr:uid="{EDE51BA1-4626-425E-BB6C-90AF1A20FC50}"/>
    <cellStyle name="Comma 2 2 2 12" xfId="22777" xr:uid="{4106B4DF-2E52-4EEA-A1DA-518E4CD725DA}"/>
    <cellStyle name="Comma 2 2 2 13" xfId="22778" xr:uid="{BD473F88-B824-40E3-AFF0-FF12F3C68CCC}"/>
    <cellStyle name="Comma 2 2 2 2" xfId="22779" xr:uid="{EAF047AB-8D30-4855-BB93-78BAF3302830}"/>
    <cellStyle name="Comma 2 2 2 2 2" xfId="22780" xr:uid="{089D810F-8FF4-49F1-AF11-A0012DBF3632}"/>
    <cellStyle name="Comma 2 2 2 2 2 2" xfId="22781" xr:uid="{2D2EB315-20BA-4E7F-85E2-5598A666C244}"/>
    <cellStyle name="Comma 2 2 2 2 2 3" xfId="22782" xr:uid="{EA15A59C-B8FD-4862-94D6-7B24D032586E}"/>
    <cellStyle name="Comma 2 2 2 2 2_AVA DVA EL" xfId="22783" xr:uid="{8D196503-D986-4091-BA99-E258D1BC7D7E}"/>
    <cellStyle name="Comma 2 2 2 2 3" xfId="22784" xr:uid="{E4DC05B4-6A6A-405A-AD04-7E113C94A260}"/>
    <cellStyle name="Comma 2 2 2 2 3 2" xfId="22785" xr:uid="{A776FFD8-2017-4123-AA85-272216187979}"/>
    <cellStyle name="Comma 2 2 2 2 3 3" xfId="22786" xr:uid="{E7C428E7-2DE7-4648-A97B-475C6C1880CB}"/>
    <cellStyle name="Comma 2 2 2 2 3_AVA DVA EL" xfId="22787" xr:uid="{3053E1CD-C67A-44A4-8157-B98DA1899718}"/>
    <cellStyle name="Comma 2 2 2 2 4" xfId="22788" xr:uid="{D560AFA6-307A-4D02-A0E3-98F74EF74C20}"/>
    <cellStyle name="Comma 2 2 2 2 5" xfId="22789" xr:uid="{5D8896A9-10D4-4032-8AD3-26CDD560DA2C}"/>
    <cellStyle name="Comma 2 2 2 2_AVA DVA EL" xfId="22790" xr:uid="{19A6122F-F6ED-4C2D-8620-440B52ABCBA4}"/>
    <cellStyle name="Comma 2 2 2 3" xfId="22791" xr:uid="{E5A6439B-0240-4D48-A821-76462E136B50}"/>
    <cellStyle name="Comma 2 2 2 3 2" xfId="22792" xr:uid="{0B5DD484-197D-4588-9E5A-3D1248DD81D2}"/>
    <cellStyle name="Comma 2 2 2 3 3" xfId="22793" xr:uid="{BDFD5458-C6AF-4AD2-9347-F7D76CAD4855}"/>
    <cellStyle name="Comma 2 2 2 3_AVA DVA EL" xfId="22794" xr:uid="{2689F987-C51B-4244-93B7-8C7B16FC14AB}"/>
    <cellStyle name="Comma 2 2 2 4" xfId="22795" xr:uid="{DCC66945-85C8-49BC-9EA3-2B2F27C5C485}"/>
    <cellStyle name="Comma 2 2 2 4 2" xfId="22796" xr:uid="{B7770D9B-E338-4E9B-A3CB-9345303CFFD4}"/>
    <cellStyle name="Comma 2 2 2 4 3" xfId="22797" xr:uid="{4CAB6BC4-8BD5-459D-931E-16AF719002B7}"/>
    <cellStyle name="Comma 2 2 2 4_AVA DVA EL" xfId="22798" xr:uid="{73BC745D-CE35-4250-B946-A57FAD9C0354}"/>
    <cellStyle name="Comma 2 2 2 5" xfId="22799" xr:uid="{6402B080-4369-4C6A-A58C-9EFFAD5D659F}"/>
    <cellStyle name="Comma 2 2 2 5 2" xfId="22800" xr:uid="{4D5582F4-8696-4400-A7A5-B9BC645A73EC}"/>
    <cellStyle name="Comma 2 2 2 5 3" xfId="22801" xr:uid="{4EB4103B-8D87-40AF-8C68-5E827DE91293}"/>
    <cellStyle name="Comma 2 2 2 5_AVA DVA EL" xfId="22802" xr:uid="{CE29E87D-FB13-4FE1-997D-041718959C5A}"/>
    <cellStyle name="Comma 2 2 2 6" xfId="22803" xr:uid="{87B73902-A46C-4774-893D-3DCBD0855A50}"/>
    <cellStyle name="Comma 2 2 2 6 2" xfId="22804" xr:uid="{68C5F6EA-6B60-4A79-BA25-0A3B3411EC99}"/>
    <cellStyle name="Comma 2 2 2 6 3" xfId="22805" xr:uid="{294D4F78-D398-490B-89C8-E9162FD728F7}"/>
    <cellStyle name="Comma 2 2 2 6_AVA DVA EL" xfId="22806" xr:uid="{51B2F14E-F50B-41E3-B381-966A80161515}"/>
    <cellStyle name="Comma 2 2 2 7" xfId="22807" xr:uid="{2A808562-909D-42A5-AB1B-3E378E594F95}"/>
    <cellStyle name="Comma 2 2 2 7 2" xfId="22808" xr:uid="{A0E90DC9-7661-472C-9E82-CDB2A774C48B}"/>
    <cellStyle name="Comma 2 2 2 7 3" xfId="22809" xr:uid="{CDCA4DBF-C54A-45AD-A41F-5BB1AE168CFC}"/>
    <cellStyle name="Comma 2 2 2 7_AVA DVA EL" xfId="22810" xr:uid="{85CA88A3-E3D9-4C40-A24A-867699E0B0E2}"/>
    <cellStyle name="Comma 2 2 2 8" xfId="22811" xr:uid="{323A9634-1B41-4ED1-9F30-6706E6944117}"/>
    <cellStyle name="Comma 2 2 2 8 2" xfId="22812" xr:uid="{7F5DAEB4-B4E4-470F-AD52-CAF8D05A86E5}"/>
    <cellStyle name="Comma 2 2 2 8 3" xfId="22813" xr:uid="{9E1E9620-9C1A-4F3C-A59D-AD73B45A0DB1}"/>
    <cellStyle name="Comma 2 2 2 8_AVA DVA EL" xfId="22814" xr:uid="{CD5ABBCB-1E38-4960-A68B-489E217F2510}"/>
    <cellStyle name="Comma 2 2 2 9" xfId="22815" xr:uid="{3553E7EA-161F-40B2-BCF9-C906B9EB1AAF}"/>
    <cellStyle name="Comma 2 2 2 9 2" xfId="22816" xr:uid="{0C797E8E-DA31-49DC-B3EE-9A2E74EF4504}"/>
    <cellStyle name="Comma 2 2 2 9 3" xfId="22817" xr:uid="{3D77A7BE-0A10-49FA-8ECB-B33CA9DB88ED}"/>
    <cellStyle name="Comma 2 2 2 9_AVA DVA EL" xfId="22818" xr:uid="{DF20FC77-F80C-4E02-B7B0-D9513C1229BF}"/>
    <cellStyle name="Comma 2 2 2_AVA DVA EL" xfId="22819" xr:uid="{60CDDC96-5D9B-4272-9E0D-51FEF50A5E4D}"/>
    <cellStyle name="Comma 2 2 3" xfId="22820" xr:uid="{CC5C2CF6-AAB8-48CF-B6A2-5011CB511949}"/>
    <cellStyle name="Comma 2 2 3 2" xfId="22821" xr:uid="{D9608B5D-C3C2-49B5-9AFA-0C45E13B628A}"/>
    <cellStyle name="Comma 2 2 3 2 2" xfId="22822" xr:uid="{1DA185B4-4AF4-4AEC-B258-4B479C86538B}"/>
    <cellStyle name="Comma 2 2 3 2 3" xfId="22823" xr:uid="{1764365F-D7CA-40FA-86F7-BB602FBF186F}"/>
    <cellStyle name="Comma 2 2 3 2_AVA DVA EL" xfId="22824" xr:uid="{569640C1-F030-4D1C-AE3B-1C98E9280823}"/>
    <cellStyle name="Comma 2 2 3 3" xfId="22825" xr:uid="{8FFC885E-3476-4351-88BC-3B02735EDEDB}"/>
    <cellStyle name="Comma 2 2 3 3 2" xfId="22826" xr:uid="{D1D4B271-19EB-4DF1-994E-126DD66D09E6}"/>
    <cellStyle name="Comma 2 2 3 3 3" xfId="22827" xr:uid="{2783047A-4663-4A5E-ABF5-93BA07A2E988}"/>
    <cellStyle name="Comma 2 2 3 3_AVA DVA EL" xfId="22828" xr:uid="{7A2ED790-97E3-4750-8D28-5C1A337B32AF}"/>
    <cellStyle name="Comma 2 2 3 4" xfId="22829" xr:uid="{949ED9EB-FD80-4C1D-80F2-A59AEE205868}"/>
    <cellStyle name="Comma 2 2 3 4 2" xfId="22830" xr:uid="{FA539D6A-3D88-46DC-A8AE-8F088DF40E69}"/>
    <cellStyle name="Comma 2 2 3 4 3" xfId="22831" xr:uid="{1A656560-6977-4656-A6A3-02FDBD4BCF0A}"/>
    <cellStyle name="Comma 2 2 3 4_AVA DVA EL" xfId="22832" xr:uid="{8843E00E-0F79-4D6A-9A6C-776FB5BDB150}"/>
    <cellStyle name="Comma 2 2 3 5" xfId="22833" xr:uid="{74F0BBC9-DAB5-4739-952A-66DF2C747133}"/>
    <cellStyle name="Comma 2 2 3 5 2" xfId="22834" xr:uid="{3E317D37-2960-4B1D-A986-DE97ACF0126E}"/>
    <cellStyle name="Comma 2 2 3 5_AVA DVA EL" xfId="22835" xr:uid="{25800C0A-C300-4615-9905-4D39D4720FAE}"/>
    <cellStyle name="Comma 2 2 3 6" xfId="22836" xr:uid="{4FF0C1A7-2A7F-4E2B-9D30-9B790EA7FD15}"/>
    <cellStyle name="Comma 2 2 3 7" xfId="22837" xr:uid="{5DA4155F-3C4A-4F29-967A-700318EEC145}"/>
    <cellStyle name="Comma 2 2 3_AVA DVA EL" xfId="22838" xr:uid="{40D4EB2F-4BF0-498D-A713-A45BA7D430FE}"/>
    <cellStyle name="Comma 2 2 4" xfId="22839" xr:uid="{BC3E3482-A2ED-4A29-B349-A46C32F10AE9}"/>
    <cellStyle name="Comma 2 2 4 2" xfId="22840" xr:uid="{CF4B9AF6-F70B-4EB3-B6E4-D03D59628D82}"/>
    <cellStyle name="Comma 2 2 4 2 2" xfId="22841" xr:uid="{2A1EEFA7-0413-4589-BC0E-91802D313E27}"/>
    <cellStyle name="Comma 2 2 4 2 3" xfId="22842" xr:uid="{0A48EA59-CD57-436D-A24A-412E7C9931A5}"/>
    <cellStyle name="Comma 2 2 4 2_AVA DVA EL" xfId="22843" xr:uid="{04240306-EC1B-4274-8C7D-9FBF364E57B3}"/>
    <cellStyle name="Comma 2 2 4 3" xfId="22844" xr:uid="{13267064-2C34-4901-866C-4041926F9CBC}"/>
    <cellStyle name="Comma 2 2 4 3 2" xfId="22845" xr:uid="{CB458F4A-99E1-4CC5-A65F-443779E7E111}"/>
    <cellStyle name="Comma 2 2 4 3_AVA DVA EL" xfId="22846" xr:uid="{C62C5922-41E5-41C0-A5C1-9F58EEE10220}"/>
    <cellStyle name="Comma 2 2 4 4" xfId="22847" xr:uid="{287E7AF7-AC54-40AC-A314-95182B066482}"/>
    <cellStyle name="Comma 2 2 4 5" xfId="22848" xr:uid="{BEC1FFB8-D284-4E1A-A8CB-DE6441FD8017}"/>
    <cellStyle name="Comma 2 2 4_AVA DVA EL" xfId="22849" xr:uid="{2ACF7896-ECE8-44F9-96FA-6916B814DEC6}"/>
    <cellStyle name="Comma 2 2 5" xfId="22850" xr:uid="{DBD5A8AB-DB07-44DE-9932-7FDF28A040F4}"/>
    <cellStyle name="Comma 2 2 5 2" xfId="22851" xr:uid="{26FBC445-310E-4CC8-A561-EC57D8181686}"/>
    <cellStyle name="Comma 2 2 5 2 2" xfId="22852" xr:uid="{DDD27E0F-27C8-4028-AF00-5964DF119600}"/>
    <cellStyle name="Comma 2 2 5 2 3" xfId="22853" xr:uid="{318D7E98-35F8-41E2-87CE-CBEBA8F9C9B6}"/>
    <cellStyle name="Comma 2 2 5 2_AVA DVA EL" xfId="22854" xr:uid="{F55D5546-9EC9-4171-8A01-5A895B823A63}"/>
    <cellStyle name="Comma 2 2 5 3" xfId="22855" xr:uid="{77938AFA-CE7D-4A59-926E-B716340324E8}"/>
    <cellStyle name="Comma 2 2 5 3 2" xfId="22856" xr:uid="{7CC2EA8A-A2C9-4135-B6A0-E56B5BB35104}"/>
    <cellStyle name="Comma 2 2 5 3_AVA DVA EL" xfId="22857" xr:uid="{E1C58AE3-250A-4C9B-8BC3-2E7AA6617A5A}"/>
    <cellStyle name="Comma 2 2 5 4" xfId="22858" xr:uid="{3BD4C674-732F-4040-B01E-A29167A25964}"/>
    <cellStyle name="Comma 2 2 5 5" xfId="22859" xr:uid="{36E39511-78D4-440F-88D7-41C7192BAF2A}"/>
    <cellStyle name="Comma 2 2 5_AVA DVA EL" xfId="22860" xr:uid="{3C9F69F7-C9C9-4039-86EE-97FFEB761699}"/>
    <cellStyle name="Comma 2 2 6" xfId="22861" xr:uid="{DFD09F1F-005B-44A5-9D68-DCA7701B0C4C}"/>
    <cellStyle name="Comma 2 2 6 2" xfId="22862" xr:uid="{18E2874B-7BEE-45C3-96A4-22119D258DAB}"/>
    <cellStyle name="Comma 2 2 6 2 2" xfId="22863" xr:uid="{88152451-F554-4402-90F3-EB6551E2CC9D}"/>
    <cellStyle name="Comma 2 2 6 2 3" xfId="22864" xr:uid="{7DBA7687-DE56-4F13-8C5F-136611926C6D}"/>
    <cellStyle name="Comma 2 2 6 2_AVA DVA EL" xfId="22865" xr:uid="{9E80763C-E89B-4361-B261-64B7A2218722}"/>
    <cellStyle name="Comma 2 2 6 3" xfId="22866" xr:uid="{73F60B4D-C468-4594-8C11-27BE42A1BD6F}"/>
    <cellStyle name="Comma 2 2 6_AVA DVA EL" xfId="22867" xr:uid="{E83B0FE6-FD03-400F-8D3C-D6AA6351D66B}"/>
    <cellStyle name="Comma 2 2 7" xfId="22868" xr:uid="{1E640161-F812-438A-A651-ED469582FE4A}"/>
    <cellStyle name="Comma 2 2 7 2" xfId="22869" xr:uid="{F319A457-2A03-4958-97F6-A11DCC9F6E72}"/>
    <cellStyle name="Comma 2 2 7 2 2" xfId="22870" xr:uid="{5C99785D-1709-463C-99EA-FED4AF4D912A}"/>
    <cellStyle name="Comma 2 2 7 2 3" xfId="22871" xr:uid="{BBFFBFFB-0923-46E6-93C3-48B5DAC5FCB8}"/>
    <cellStyle name="Comma 2 2 7 2_AVA DVA EL" xfId="22872" xr:uid="{C73B0982-260A-4BD2-A024-A628F4AA5CF3}"/>
    <cellStyle name="Comma 2 2 7 3" xfId="22873" xr:uid="{CCB1480C-554C-4D93-996A-971C033B99C9}"/>
    <cellStyle name="Comma 2 2 7_AVA DVA EL" xfId="22874" xr:uid="{F534CEEE-29A7-4024-8691-4848AF6189E3}"/>
    <cellStyle name="Comma 2 2 8" xfId="22875" xr:uid="{252EFA99-ED30-468F-A84E-8890F9E187F8}"/>
    <cellStyle name="Comma 2 2 8 2" xfId="22876" xr:uid="{55BBC03B-1167-441E-B875-5B55BB812501}"/>
    <cellStyle name="Comma 2 2 8 3" xfId="22877" xr:uid="{8330B96F-64ED-4E9A-8D83-98B79C788D66}"/>
    <cellStyle name="Comma 2 2 8_AVA DVA EL" xfId="22878" xr:uid="{CFC8902C-C1C0-4445-AB3D-2E3803916733}"/>
    <cellStyle name="Comma 2 2 9" xfId="22879" xr:uid="{A34EE851-A568-48BD-8E0B-8ABC38EF8F87}"/>
    <cellStyle name="Comma 2 2 9 2" xfId="22880" xr:uid="{840EA765-9FE8-4798-9E72-819152B2DB07}"/>
    <cellStyle name="Comma 2 2 9 3" xfId="22881" xr:uid="{CAE1C0F4-1B24-4845-AAFD-F5478C60625E}"/>
    <cellStyle name="Comma 2 2 9_AVA DVA EL" xfId="22882" xr:uid="{029A519D-B0CB-4815-B416-5AD592DA66C0}"/>
    <cellStyle name="Comma 2 2_Adj_comprehensive_income_Trends" xfId="41216" xr:uid="{454363C5-3870-4EC3-B847-DABCD6ECF9BB}"/>
    <cellStyle name="Comma 2 20" xfId="22883" xr:uid="{7F6134D1-850F-4E3B-8716-3EADE8C2A1FB}"/>
    <cellStyle name="Comma 2 20 2" xfId="22884" xr:uid="{EB21986B-D769-4583-9027-028A3A1F857D}"/>
    <cellStyle name="Comma 2 20 3" xfId="22885" xr:uid="{2A054BBE-209F-48FB-80E1-AA35114158D7}"/>
    <cellStyle name="Comma 2 20_AVA DVA EL" xfId="22886" xr:uid="{C5314E3A-08C1-4C7B-BCA0-4170728A8759}"/>
    <cellStyle name="Comma 2 21" xfId="22887" xr:uid="{AFF0B07A-3FDE-4351-A0EC-1A836DD56ECE}"/>
    <cellStyle name="Comma 2 21 2" xfId="22888" xr:uid="{E3D94F50-2DBD-49F3-8A85-02B98F49D8BA}"/>
    <cellStyle name="Comma 2 21_AVA DVA EL" xfId="22889" xr:uid="{87651EC0-9B80-4C84-B1EE-4E36338C6A58}"/>
    <cellStyle name="Comma 2 22" xfId="22890" xr:uid="{BE91FE08-79FF-4823-9CE6-D6135FCB5B4B}"/>
    <cellStyle name="Comma 2 23" xfId="22891" xr:uid="{61E927A5-3705-419C-87FA-B67E9E8A351C}"/>
    <cellStyle name="Comma 2 3" xfId="6382" xr:uid="{0DF9AFC6-674A-4A86-A3CE-DCD06C427F1A}"/>
    <cellStyle name="Comma 2 3 10" xfId="44251" xr:uid="{9389B188-66D7-471C-9948-BADD632C5CD0}"/>
    <cellStyle name="Comma 2 3 10 2" xfId="44252" xr:uid="{414A5EBD-07F2-473F-B39E-F191362043A6}"/>
    <cellStyle name="Comma 2 3 11" xfId="44253" xr:uid="{86C57FA4-34A1-4B4C-82F0-7939837A3238}"/>
    <cellStyle name="Comma 2 3 2" xfId="22892" xr:uid="{55E6F361-477B-4194-95F7-AD65312744EF}"/>
    <cellStyle name="Comma 2 3 2 2" xfId="22893" xr:uid="{B4D4DD67-7C01-4627-BF55-1AFDFF27CF8A}"/>
    <cellStyle name="Comma 2 3 2 2 2" xfId="22894" xr:uid="{16AE8A77-37AC-4C70-A932-9863C28B7FD1}"/>
    <cellStyle name="Comma 2 3 2 2 3" xfId="22895" xr:uid="{77ACE9D7-6F36-4393-AF79-4452851BBCE5}"/>
    <cellStyle name="Comma 2 3 2 2_AVA DVA EL" xfId="22896" xr:uid="{B0BFF353-8F10-40C1-AA23-73F9D4196153}"/>
    <cellStyle name="Comma 2 3 2 3" xfId="22897" xr:uid="{B6725AED-4310-44A1-8C06-85D7668E3D4B}"/>
    <cellStyle name="Comma 2 3 2 4" xfId="44254" xr:uid="{83E52036-BE74-4942-88A5-323833F27393}"/>
    <cellStyle name="Comma 2 3 2 5" xfId="44255" xr:uid="{71D4E49F-55F4-4C75-A7B9-BB2098725922}"/>
    <cellStyle name="Comma 2 3 2_AVA DVA EL" xfId="22898" xr:uid="{E5914FDE-8F60-4118-9568-03D3CECA58BD}"/>
    <cellStyle name="Comma 2 3 3" xfId="22899" xr:uid="{2DC26194-6659-406D-ADE3-5E632B662A39}"/>
    <cellStyle name="Comma 2 3 3 2" xfId="22900" xr:uid="{01288422-8285-46A9-96A6-F5206AAC3291}"/>
    <cellStyle name="Comma 2 3 3 2 2" xfId="22901" xr:uid="{1B1EBB12-56E8-4187-B7EB-DBB1F9D6F4D2}"/>
    <cellStyle name="Comma 2 3 3 2 3" xfId="22902" xr:uid="{6A52BCD1-2130-4C0D-B8F9-ADE21CBB2A59}"/>
    <cellStyle name="Comma 2 3 3 2_AVA DVA EL" xfId="22903" xr:uid="{60737935-3706-47AB-98B7-1589D227CBFB}"/>
    <cellStyle name="Comma 2 3 3 3" xfId="22904" xr:uid="{37A273BD-2E91-4926-B325-3C22215978B9}"/>
    <cellStyle name="Comma 2 3 3 4" xfId="22905" xr:uid="{3FCBE516-3C72-4E7D-920A-C5A75EE9C445}"/>
    <cellStyle name="Comma 2 3 3_AVA DVA EL" xfId="22906" xr:uid="{769D22C0-34BF-443E-A5D4-41AFDFF2C407}"/>
    <cellStyle name="Comma 2 3 4" xfId="22907" xr:uid="{D8D7BDD2-F71C-4835-BF32-C16BD735D247}"/>
    <cellStyle name="Comma 2 3 4 2" xfId="22908" xr:uid="{73630309-48A7-402A-B072-C3036A725AFE}"/>
    <cellStyle name="Comma 2 3 4 3" xfId="22909" xr:uid="{A061529D-B8A4-4382-A01F-BF690048234A}"/>
    <cellStyle name="Comma 2 3 4_AVA DVA EL" xfId="22910" xr:uid="{AD334DDB-A06B-48C5-9BC0-AF120B8EBBA3}"/>
    <cellStyle name="Comma 2 3 5" xfId="22911" xr:uid="{29A3736D-1A09-4C30-8018-0EB62CA44ED1}"/>
    <cellStyle name="Comma 2 3 5 2" xfId="22912" xr:uid="{0FBB35EA-D99F-4475-B8C2-539C90E35A7D}"/>
    <cellStyle name="Comma 2 3 5_AVA DVA EL" xfId="22913" xr:uid="{C2310333-A70D-4CDC-9E51-34A87F0B6B76}"/>
    <cellStyle name="Comma 2 3 6" xfId="22914" xr:uid="{E716ECF9-28EC-4DB4-B37C-468801D8B984}"/>
    <cellStyle name="Comma 2 3 6 2" xfId="44257" xr:uid="{5CABC181-E5D8-497E-A636-6B5F1C97B0CB}"/>
    <cellStyle name="Comma 2 3 6_Non-NII" xfId="44256" xr:uid="{653D1B36-A7F8-4171-9CB3-6C979250AFB6}"/>
    <cellStyle name="Comma 2 3 7" xfId="22915" xr:uid="{BB7B8C86-19E7-479A-BE60-13D5A5CE87EE}"/>
    <cellStyle name="Comma 2 3 7 2" xfId="44259" xr:uid="{71431D2A-B597-4546-BF0B-FFAB53D6F0B7}"/>
    <cellStyle name="Comma 2 3 7_Non-NII" xfId="44258" xr:uid="{EDBB7799-C098-408A-8C30-0DEC2A1C596E}"/>
    <cellStyle name="Comma 2 3 8" xfId="44260" xr:uid="{D88107E6-CABE-4894-842F-CFC94CAABAC0}"/>
    <cellStyle name="Comma 2 3 8 2" xfId="44261" xr:uid="{950B5CA6-997E-41CC-ADA0-8BE50201FC1A}"/>
    <cellStyle name="Comma 2 3 9" xfId="44262" xr:uid="{25881A0E-6CF3-4C39-8F4C-8D881BDD98AD}"/>
    <cellStyle name="Comma 2 3 9 2" xfId="44263" xr:uid="{BC9E7A25-CEFD-4D72-BE6E-1F665B50EA8B}"/>
    <cellStyle name="Comma 2 3_Adj_Income_statement" xfId="41217" xr:uid="{7E514174-FF74-4786-B2CA-0762272EFC86}"/>
    <cellStyle name="Comma 2 4" xfId="22916" xr:uid="{51C49786-D1EA-4D2C-8DBC-84923CA8D8CC}"/>
    <cellStyle name="Comma 2 4 10" xfId="22917" xr:uid="{C1405ECE-C9C1-43C1-AF42-9DC19C42C62B}"/>
    <cellStyle name="Comma 2 4 10 2" xfId="22918" xr:uid="{101196C3-B4C6-434C-822E-E435DF6740D5}"/>
    <cellStyle name="Comma 2 4 10 3" xfId="22919" xr:uid="{943DBB61-E5CF-4694-A766-7DBD6A0FF68D}"/>
    <cellStyle name="Comma 2 4 10_AVA DVA EL" xfId="22920" xr:uid="{7EDA2634-68AE-4D37-AFD7-F58CC3C51550}"/>
    <cellStyle name="Comma 2 4 11" xfId="22921" xr:uid="{C0D21B7B-585E-4CA3-8517-057BD9BB0211}"/>
    <cellStyle name="Comma 2 4 11 2" xfId="22922" xr:uid="{B00FB2AA-82CD-421D-A01E-361AD469E630}"/>
    <cellStyle name="Comma 2 4 11 3" xfId="22923" xr:uid="{A52A297D-78B1-4847-A0F2-80FD2BBC3EF7}"/>
    <cellStyle name="Comma 2 4 11_AVA DVA EL" xfId="22924" xr:uid="{B6F270DE-07E5-4B3E-8B6E-18B6DC896E5E}"/>
    <cellStyle name="Comma 2 4 12" xfId="22925" xr:uid="{D9C770AE-5F5D-4EE8-A77C-BB3AE1C62693}"/>
    <cellStyle name="Comma 2 4 12 2" xfId="22926" xr:uid="{F1141FB8-2D6D-4472-B40D-9B74EFD57275}"/>
    <cellStyle name="Comma 2 4 12 3" xfId="22927" xr:uid="{CEBAC6A9-9764-424B-8F33-459019B72237}"/>
    <cellStyle name="Comma 2 4 12_AVA DVA EL" xfId="22928" xr:uid="{D9025A63-5CCC-471C-AAB0-18DC1CCFB278}"/>
    <cellStyle name="Comma 2 4 13" xfId="22929" xr:uid="{5E0E9C87-7361-42E3-B37A-160CFC8928BC}"/>
    <cellStyle name="Comma 2 4 13 2" xfId="22930" xr:uid="{2C1DD307-2F93-489C-9037-E5A1CF283AEF}"/>
    <cellStyle name="Comma 2 4 13 3" xfId="22931" xr:uid="{962F7E33-3210-4FD4-87B1-2976219D1E5D}"/>
    <cellStyle name="Comma 2 4 13_AVA DVA EL" xfId="22932" xr:uid="{EDCC15D9-987B-4834-A7D6-3661C7B9AB39}"/>
    <cellStyle name="Comma 2 4 14" xfId="22933" xr:uid="{BEB261AE-0247-4359-B176-94F885480246}"/>
    <cellStyle name="Comma 2 4 14 2" xfId="22934" xr:uid="{294235EC-2394-4F7E-9C31-845641FC1422}"/>
    <cellStyle name="Comma 2 4 14_AVA DVA EL" xfId="22935" xr:uid="{D0F5C657-FBB0-4D8C-BC6F-BD048C9146D0}"/>
    <cellStyle name="Comma 2 4 15" xfId="22936" xr:uid="{C620F260-ECA6-474E-9082-4619F1D30B11}"/>
    <cellStyle name="Comma 2 4 16" xfId="22937" xr:uid="{96D4F4A4-A9E8-4C76-84C4-B9F1C6FC70C7}"/>
    <cellStyle name="Comma 2 4 2" xfId="22938" xr:uid="{F70AA5E3-D4BC-48C4-9199-C1CEE6E32275}"/>
    <cellStyle name="Comma 2 4 2 10" xfId="22939" xr:uid="{E5F1BB81-E282-4BD2-8ED7-BF0887FB61DD}"/>
    <cellStyle name="Comma 2 4 2 10 2" xfId="22940" xr:uid="{EA69B6E5-0FF2-41E2-9BAA-4605FFCC5567}"/>
    <cellStyle name="Comma 2 4 2 10 3" xfId="22941" xr:uid="{2ADD07EB-5F3B-403D-8AC1-BB3733939DDB}"/>
    <cellStyle name="Comma 2 4 2 10_AVA DVA EL" xfId="22942" xr:uid="{B8AC56FB-DE06-4E03-B0A1-604E5222D5E2}"/>
    <cellStyle name="Comma 2 4 2 11" xfId="22943" xr:uid="{67CE3052-9C45-4A54-B1BA-4908C2BA6F32}"/>
    <cellStyle name="Comma 2 4 2 11 2" xfId="22944" xr:uid="{632B2B3F-3F00-4CAD-9942-01EB3E21EAC2}"/>
    <cellStyle name="Comma 2 4 2 11 3" xfId="22945" xr:uid="{4B6B8BD6-764D-45D7-995B-06A3BD1E5C70}"/>
    <cellStyle name="Comma 2 4 2 11_AVA DVA EL" xfId="22946" xr:uid="{2A789F3A-A01C-4BD8-BF3F-5DEC29A86E78}"/>
    <cellStyle name="Comma 2 4 2 12" xfId="22947" xr:uid="{7F26CC8A-4321-48A8-B447-9EA74000BD68}"/>
    <cellStyle name="Comma 2 4 2 2" xfId="22948" xr:uid="{E85AA0D8-4CB6-4474-A01F-AE21A9B7D263}"/>
    <cellStyle name="Comma 2 4 2 2 10" xfId="22949" xr:uid="{4B842AFD-8214-418E-81C4-0832787BBA0A}"/>
    <cellStyle name="Comma 2 4 2 2 11" xfId="22950" xr:uid="{778908A3-1F4C-4E9C-82C4-D2EAC8CA547D}"/>
    <cellStyle name="Comma 2 4 2 2 2" xfId="22951" xr:uid="{D3F001A4-3586-4B26-8322-A9281E6D8343}"/>
    <cellStyle name="Comma 2 4 2 2 2 2" xfId="22952" xr:uid="{FE19E999-D266-4957-A707-18A8CE55F3BB}"/>
    <cellStyle name="Comma 2 4 2 2 2 2 2" xfId="22953" xr:uid="{CCDA1F67-4FF7-4C47-ACCA-1D3511BEEE03}"/>
    <cellStyle name="Comma 2 4 2 2 2 2 3" xfId="22954" xr:uid="{B595E7E6-CFC4-46B4-A7AC-6C5096655F57}"/>
    <cellStyle name="Comma 2 4 2 2 2 2_AVA DVA EL" xfId="22955" xr:uid="{CE742EF5-D353-4FD5-915C-3FD096A39097}"/>
    <cellStyle name="Comma 2 4 2 2 2 3" xfId="22956" xr:uid="{77551ADA-EB2C-46C0-8E26-097BF59C9234}"/>
    <cellStyle name="Comma 2 4 2 2 2 3 2" xfId="22957" xr:uid="{45BE43E8-A121-47D1-B5A7-CC5B0F3E8BD4}"/>
    <cellStyle name="Comma 2 4 2 2 2 3 3" xfId="22958" xr:uid="{99EF964D-8A15-43FC-A486-078E3869DDB4}"/>
    <cellStyle name="Comma 2 4 2 2 2 3_AVA DVA EL" xfId="22959" xr:uid="{65D99C5B-AD96-4407-AEC4-9ACC9E7F6105}"/>
    <cellStyle name="Comma 2 4 2 2 2 4" xfId="22960" xr:uid="{97D2F527-D50F-467D-9543-0993F349DDB3}"/>
    <cellStyle name="Comma 2 4 2 2 2 5" xfId="22961" xr:uid="{AB1585C1-5A3B-438E-B372-5B6AB6B4E828}"/>
    <cellStyle name="Comma 2 4 2 2 2_AVA DVA EL" xfId="22962" xr:uid="{F566BEB1-E87D-4A12-A18B-E85CE4E28DC4}"/>
    <cellStyle name="Comma 2 4 2 2 3" xfId="22963" xr:uid="{42E66391-60A1-4D1B-A591-922DE419C929}"/>
    <cellStyle name="Comma 2 4 2 2 3 2" xfId="22964" xr:uid="{6C2931B6-80AE-4A97-80F7-9B2992CDF2B4}"/>
    <cellStyle name="Comma 2 4 2 2 3 3" xfId="22965" xr:uid="{E297DD19-D6F1-469A-A972-519DB0957508}"/>
    <cellStyle name="Comma 2 4 2 2 3_AVA DVA EL" xfId="22966" xr:uid="{407E6CA6-7E96-4F15-936B-52D754C4A55D}"/>
    <cellStyle name="Comma 2 4 2 2 4" xfId="22967" xr:uid="{8FC81402-3964-4645-BAE6-4781DA6644A4}"/>
    <cellStyle name="Comma 2 4 2 2 4 2" xfId="22968" xr:uid="{5C2A1272-50CE-49A3-9090-33648910BE40}"/>
    <cellStyle name="Comma 2 4 2 2 4 3" xfId="22969" xr:uid="{3887A1CD-E921-4DC8-9044-44C28B07B898}"/>
    <cellStyle name="Comma 2 4 2 2 4_AVA DVA EL" xfId="22970" xr:uid="{C5C98533-3735-4124-8354-92E0E483CC64}"/>
    <cellStyle name="Comma 2 4 2 2 5" xfId="22971" xr:uid="{F7A306E0-F922-42AB-A8DF-01492DD71611}"/>
    <cellStyle name="Comma 2 4 2 2 5 2" xfId="22972" xr:uid="{C931F45B-1841-4124-A48F-5F8759577BEB}"/>
    <cellStyle name="Comma 2 4 2 2 5 3" xfId="22973" xr:uid="{B5303FF7-4D72-409E-B9BA-B9D7D6F39461}"/>
    <cellStyle name="Comma 2 4 2 2 5_AVA DVA EL" xfId="22974" xr:uid="{93840853-67B0-4602-94E3-9D3A7C59EE3B}"/>
    <cellStyle name="Comma 2 4 2 2 6" xfId="22975" xr:uid="{69730E73-A449-4110-869A-32EA9776FA9F}"/>
    <cellStyle name="Comma 2 4 2 2 6 2" xfId="22976" xr:uid="{144D1806-00BD-49E4-8E68-F7170EF7ADD8}"/>
    <cellStyle name="Comma 2 4 2 2 6 3" xfId="22977" xr:uid="{8F1E12F5-C96E-4FD3-A00A-AE61E0D987C6}"/>
    <cellStyle name="Comma 2 4 2 2 6_AVA DVA EL" xfId="22978" xr:uid="{DDB697CC-AF34-4AE2-A78B-62813B927A05}"/>
    <cellStyle name="Comma 2 4 2 2 7" xfId="22979" xr:uid="{D871C1F9-B755-4D6B-8C73-965538C2224B}"/>
    <cellStyle name="Comma 2 4 2 2 7 2" xfId="22980" xr:uid="{DF55AF8C-5E3B-43BB-BAA2-A8893979218D}"/>
    <cellStyle name="Comma 2 4 2 2 7 3" xfId="22981" xr:uid="{8B90B3FA-9E8D-4BD3-AECA-77DEFACB1C49}"/>
    <cellStyle name="Comma 2 4 2 2 7_AVA DVA EL" xfId="22982" xr:uid="{2C44FDBE-D0DD-4F3C-A52F-E9CA001D17BC}"/>
    <cellStyle name="Comma 2 4 2 2 8" xfId="22983" xr:uid="{BC3E7AAC-530C-4AB4-804A-867AC1052FB1}"/>
    <cellStyle name="Comma 2 4 2 2 8 2" xfId="22984" xr:uid="{87B71270-3A71-4D72-B3BA-96680FC95562}"/>
    <cellStyle name="Comma 2 4 2 2 8 3" xfId="22985" xr:uid="{45B05FD6-DEC5-40D2-AEF8-2398D79CE1D3}"/>
    <cellStyle name="Comma 2 4 2 2 8_AVA DVA EL" xfId="22986" xr:uid="{D83E0A30-DD24-4DC2-A0CC-56315F649A6D}"/>
    <cellStyle name="Comma 2 4 2 2 9" xfId="22987" xr:uid="{7F82B2A0-D242-480E-AFE1-6E15F269F059}"/>
    <cellStyle name="Comma 2 4 2 2 9 2" xfId="22988" xr:uid="{CD8DCDFB-12ED-459C-997B-0799AB8677C2}"/>
    <cellStyle name="Comma 2 4 2 2 9 3" xfId="22989" xr:uid="{5115FA0A-6710-4027-8734-A2FABE09B644}"/>
    <cellStyle name="Comma 2 4 2 2 9_AVA DVA EL" xfId="22990" xr:uid="{26E20699-F178-41CF-871E-120D377FA02D}"/>
    <cellStyle name="Comma 2 4 2 2_AVA DVA EL" xfId="22991" xr:uid="{2558E551-E690-4AAE-BB01-F6F662FA29AE}"/>
    <cellStyle name="Comma 2 4 2 3" xfId="22992" xr:uid="{91F3E489-E89E-4EAD-9972-BF329E6D5A9D}"/>
    <cellStyle name="Comma 2 4 2 3 2" xfId="22993" xr:uid="{5FE75631-B8C2-4567-82B6-154BA1B7ED39}"/>
    <cellStyle name="Comma 2 4 2 3 2 2" xfId="22994" xr:uid="{0865B275-0334-4EB6-9B6C-D33AD528A9B6}"/>
    <cellStyle name="Comma 2 4 2 3 2 3" xfId="22995" xr:uid="{A77143AF-CB7A-451C-B960-B5C468D17622}"/>
    <cellStyle name="Comma 2 4 2 3 2_AVA DVA EL" xfId="22996" xr:uid="{8142B198-4B76-4643-AE62-6A13AC536178}"/>
    <cellStyle name="Comma 2 4 2 3 3" xfId="22997" xr:uid="{72927C69-BA8B-40F7-8C94-6146851F8B6D}"/>
    <cellStyle name="Comma 2 4 2 3 3 2" xfId="22998" xr:uid="{0969F4E4-7231-4169-A89F-014F779F614A}"/>
    <cellStyle name="Comma 2 4 2 3 3 3" xfId="22999" xr:uid="{4D887A5B-8CB9-40F4-ACB3-AECAB725A30B}"/>
    <cellStyle name="Comma 2 4 2 3 3_AVA DVA EL" xfId="23000" xr:uid="{C908DA47-423E-46E8-B2B7-FE820CBC621A}"/>
    <cellStyle name="Comma 2 4 2 3 4" xfId="23001" xr:uid="{26A44528-B35B-402D-BE07-7B2D502632D7}"/>
    <cellStyle name="Comma 2 4 2 3 5" xfId="23002" xr:uid="{A7AFB899-3332-46D2-969C-A123231919BC}"/>
    <cellStyle name="Comma 2 4 2 3_AVA DVA EL" xfId="23003" xr:uid="{9D0052DE-09A4-48ED-821F-0CCECEF96A56}"/>
    <cellStyle name="Comma 2 4 2 4" xfId="23004" xr:uid="{2A4D289A-FFA1-4EA2-98AF-AFB30477A8B9}"/>
    <cellStyle name="Comma 2 4 2 4 2" xfId="23005" xr:uid="{17C19055-0047-4BFD-85AE-E21056AF9C44}"/>
    <cellStyle name="Comma 2 4 2 4 3" xfId="23006" xr:uid="{F204B565-4E04-4F7B-936B-BE34F73CE2C1}"/>
    <cellStyle name="Comma 2 4 2 4_AVA DVA EL" xfId="23007" xr:uid="{C61822EE-A8E1-49F3-9E9D-18BC5133EB26}"/>
    <cellStyle name="Comma 2 4 2 5" xfId="23008" xr:uid="{E0A17735-3CC8-49A8-8181-D5577A791E9B}"/>
    <cellStyle name="Comma 2 4 2 5 2" xfId="23009" xr:uid="{2509A3BF-E8A4-44D6-9CE9-ABFBC6295107}"/>
    <cellStyle name="Comma 2 4 2 5 3" xfId="23010" xr:uid="{684EBBE1-5080-4CB3-B687-B78C967C88C3}"/>
    <cellStyle name="Comma 2 4 2 5_AVA DVA EL" xfId="23011" xr:uid="{42920847-4D9D-4F5F-9876-8A41899DF7B4}"/>
    <cellStyle name="Comma 2 4 2 6" xfId="23012" xr:uid="{325FD651-FA34-4985-A4CD-C53431878C4D}"/>
    <cellStyle name="Comma 2 4 2 6 2" xfId="23013" xr:uid="{694F6681-ADC0-40FA-807E-DE4706AB82C8}"/>
    <cellStyle name="Comma 2 4 2 6 3" xfId="23014" xr:uid="{AA658A6B-F2FC-4EFC-900E-7DA67D52A31F}"/>
    <cellStyle name="Comma 2 4 2 6_AVA DVA EL" xfId="23015" xr:uid="{0AFB9FA1-F260-430A-ACA7-1CF90E6892C0}"/>
    <cellStyle name="Comma 2 4 2 7" xfId="23016" xr:uid="{1CFA15A4-12A3-4682-9A0C-7D2E2790A4E3}"/>
    <cellStyle name="Comma 2 4 2 7 2" xfId="23017" xr:uid="{A94908F5-18F6-4873-9ECA-E7A55ED095CA}"/>
    <cellStyle name="Comma 2 4 2 7 3" xfId="23018" xr:uid="{0E160D3B-686E-4FA4-82AA-B521E7EE9AC3}"/>
    <cellStyle name="Comma 2 4 2 7_AVA DVA EL" xfId="23019" xr:uid="{DE20BC09-E721-4553-9135-543D92B76CB8}"/>
    <cellStyle name="Comma 2 4 2 8" xfId="23020" xr:uid="{399C7173-5D2A-4C61-B4DC-A8CC08574179}"/>
    <cellStyle name="Comma 2 4 2 8 2" xfId="23021" xr:uid="{02D04903-364C-40DC-A9BD-B70F3A93E864}"/>
    <cellStyle name="Comma 2 4 2 8 3" xfId="23022" xr:uid="{7FCE15A4-5D14-4CD4-8F13-DE97F7B80D0A}"/>
    <cellStyle name="Comma 2 4 2 8_AVA DVA EL" xfId="23023" xr:uid="{49498742-F8E2-4719-89A3-71B1ED8109CD}"/>
    <cellStyle name="Comma 2 4 2 9" xfId="23024" xr:uid="{0D851369-3999-4497-B6AB-34BF4EAB7991}"/>
    <cellStyle name="Comma 2 4 2 9 2" xfId="23025" xr:uid="{163BC634-D913-4179-B026-6AFBAC6C2554}"/>
    <cellStyle name="Comma 2 4 2 9 3" xfId="23026" xr:uid="{B0489BD1-4E33-4807-9C9A-6AAD526880A1}"/>
    <cellStyle name="Comma 2 4 2 9_AVA DVA EL" xfId="23027" xr:uid="{DEF70C37-BC7C-4CA5-838C-4A64CB9B8D25}"/>
    <cellStyle name="Comma 2 4 2_AVA DVA EL" xfId="23028" xr:uid="{D98955C0-CEA9-4759-B4B1-4B1A8D6A0B3A}"/>
    <cellStyle name="Comma 2 4 3" xfId="23029" xr:uid="{32C76A6E-8C83-41AD-BE53-692889D3E18D}"/>
    <cellStyle name="Comma 2 4 3 10" xfId="23030" xr:uid="{4B42217B-7BC2-47FE-9DF3-282AD4E2A040}"/>
    <cellStyle name="Comma 2 4 3 11" xfId="23031" xr:uid="{2EADBF7F-F819-4C32-9D84-775540501DF1}"/>
    <cellStyle name="Comma 2 4 3 2" xfId="23032" xr:uid="{200C6611-AA93-4FA8-8A28-CD25C674D1E3}"/>
    <cellStyle name="Comma 2 4 3 2 2" xfId="23033" xr:uid="{52171221-CB56-454E-9B71-2DD332BD4771}"/>
    <cellStyle name="Comma 2 4 3 2 2 2" xfId="23034" xr:uid="{4223D44C-26C1-4C3B-AB0D-A2B4D83B1F46}"/>
    <cellStyle name="Comma 2 4 3 2 2 3" xfId="23035" xr:uid="{7FEE5974-77B1-4F20-8EEA-7FFF2DE1B692}"/>
    <cellStyle name="Comma 2 4 3 2 2_AVA DVA EL" xfId="23036" xr:uid="{6A446E6E-316C-492E-AA6F-10E9F973D651}"/>
    <cellStyle name="Comma 2 4 3 2 3" xfId="23037" xr:uid="{F4C38200-6E2F-4D53-AD27-8ED6B1CF236C}"/>
    <cellStyle name="Comma 2 4 3 2 3 2" xfId="23038" xr:uid="{C546F240-5912-4791-B6ED-0B840A5C7F21}"/>
    <cellStyle name="Comma 2 4 3 2 3 3" xfId="23039" xr:uid="{4DAF1DBD-ED1E-4D83-82DD-1A4D646ED002}"/>
    <cellStyle name="Comma 2 4 3 2 3_AVA DVA EL" xfId="23040" xr:uid="{34D2E2F5-813E-4589-80FF-C561A2D2593E}"/>
    <cellStyle name="Comma 2 4 3 2 4" xfId="23041" xr:uid="{A3E076F6-2827-469C-946C-3DAB9FBB3C44}"/>
    <cellStyle name="Comma 2 4 3 2 5" xfId="23042" xr:uid="{A9CF141B-917E-4CE6-A04F-691968AD4E2F}"/>
    <cellStyle name="Comma 2 4 3 2_AVA DVA EL" xfId="23043" xr:uid="{C0E3763A-4731-4F96-818B-FCC52C3C1D61}"/>
    <cellStyle name="Comma 2 4 3 3" xfId="23044" xr:uid="{43204640-7EB3-42AC-B1D6-66CA10128A8B}"/>
    <cellStyle name="Comma 2 4 3 3 2" xfId="23045" xr:uid="{D24B1F51-E42E-47F7-ABFD-9E5AF597A7E6}"/>
    <cellStyle name="Comma 2 4 3 3 3" xfId="23046" xr:uid="{11AB4489-82D1-4FA1-9EB4-FB933C06DD6B}"/>
    <cellStyle name="Comma 2 4 3 3_AVA DVA EL" xfId="23047" xr:uid="{7C6DFA7E-8E9B-4049-AE2A-7A35DBCFFC56}"/>
    <cellStyle name="Comma 2 4 3 4" xfId="23048" xr:uid="{FD4C1569-E968-4A66-B2CB-4E8BA012FA4B}"/>
    <cellStyle name="Comma 2 4 3 4 2" xfId="23049" xr:uid="{1A6362A4-8899-4D82-8AF1-BB85EC06A7D0}"/>
    <cellStyle name="Comma 2 4 3 4 3" xfId="23050" xr:uid="{90A968B7-D80A-4849-A9D4-EA6220B410D0}"/>
    <cellStyle name="Comma 2 4 3 4_AVA DVA EL" xfId="23051" xr:uid="{588AAADA-DED0-4207-A396-6822E8514885}"/>
    <cellStyle name="Comma 2 4 3 5" xfId="23052" xr:uid="{8D1ABACA-1F82-4DA8-B621-4DE05D49A303}"/>
    <cellStyle name="Comma 2 4 3 5 2" xfId="23053" xr:uid="{053D5A8E-EDF5-4F3A-8A7F-DED8E876CC25}"/>
    <cellStyle name="Comma 2 4 3 5 3" xfId="23054" xr:uid="{C79024FA-871E-4B9D-8406-5EFBED4D41BF}"/>
    <cellStyle name="Comma 2 4 3 5_AVA DVA EL" xfId="23055" xr:uid="{BF851D65-110E-42D7-B1C8-1B9E715262DF}"/>
    <cellStyle name="Comma 2 4 3 6" xfId="23056" xr:uid="{D226FE56-407B-407F-BD9F-371AB6F3D936}"/>
    <cellStyle name="Comma 2 4 3 6 2" xfId="23057" xr:uid="{62DC5E83-24FF-4EDD-8AC0-8D6039F27489}"/>
    <cellStyle name="Comma 2 4 3 6 3" xfId="23058" xr:uid="{8D24DB63-09B4-458D-99A9-FE4B0DFA4A97}"/>
    <cellStyle name="Comma 2 4 3 6_AVA DVA EL" xfId="23059" xr:uid="{3FEC6AED-9E0F-45FC-8D68-247D116692E5}"/>
    <cellStyle name="Comma 2 4 3 7" xfId="23060" xr:uid="{734CB8F1-0868-4BF9-AFB1-744E49E4D84E}"/>
    <cellStyle name="Comma 2 4 3 7 2" xfId="23061" xr:uid="{300C9708-F754-4693-BC53-9C56E881F5FF}"/>
    <cellStyle name="Comma 2 4 3 7 3" xfId="23062" xr:uid="{C71E9BEF-ED85-4BCF-A743-7FE6E1AB6B59}"/>
    <cellStyle name="Comma 2 4 3 7_AVA DVA EL" xfId="23063" xr:uid="{F034D8C2-04E9-4F75-921C-81615FE93AA2}"/>
    <cellStyle name="Comma 2 4 3 8" xfId="23064" xr:uid="{C3BA33B5-18E3-4F5D-BDB2-69D1A4C85028}"/>
    <cellStyle name="Comma 2 4 3 8 2" xfId="23065" xr:uid="{8841AFA9-9B69-4F8C-8AB6-163CD956F45A}"/>
    <cellStyle name="Comma 2 4 3 8 3" xfId="23066" xr:uid="{ED3460AD-AC79-4FE9-803C-D8568C4DAB1A}"/>
    <cellStyle name="Comma 2 4 3 8_AVA DVA EL" xfId="23067" xr:uid="{94B261CF-07C8-419B-93FC-BCB9E60AE18B}"/>
    <cellStyle name="Comma 2 4 3 9" xfId="23068" xr:uid="{25DF2440-DFD4-4CF2-B742-71767C456776}"/>
    <cellStyle name="Comma 2 4 3 9 2" xfId="23069" xr:uid="{9B4D7D9C-014C-4F44-999D-ACE8A357F523}"/>
    <cellStyle name="Comma 2 4 3 9 3" xfId="23070" xr:uid="{A9545155-B1F6-4496-9810-6B4765B15532}"/>
    <cellStyle name="Comma 2 4 3 9_AVA DVA EL" xfId="23071" xr:uid="{3C09C5DB-775A-4CE9-90CD-9176A1621697}"/>
    <cellStyle name="Comma 2 4 3_AVA DVA EL" xfId="23072" xr:uid="{59E97829-ABEF-4BD1-AC0B-A824D637292F}"/>
    <cellStyle name="Comma 2 4 4" xfId="23073" xr:uid="{D50EA05C-5AE9-45F2-9C99-016B427A665E}"/>
    <cellStyle name="Comma 2 4 4 2" xfId="23074" xr:uid="{704DDDD8-479A-4236-B869-A833D76FB7BB}"/>
    <cellStyle name="Comma 2 4 4 2 2" xfId="23075" xr:uid="{9F9F5BC8-04AE-4012-A93F-DE2807DBE2F6}"/>
    <cellStyle name="Comma 2 4 4 2 3" xfId="23076" xr:uid="{56E39EFC-C1E2-4A3D-9385-5AAB46279C66}"/>
    <cellStyle name="Comma 2 4 4 2_AVA DVA EL" xfId="23077" xr:uid="{B96A8A53-8147-44E7-9768-93C93D22BC10}"/>
    <cellStyle name="Comma 2 4 4 3" xfId="23078" xr:uid="{3DC40E45-2D1B-4471-A03D-07358141A1AC}"/>
    <cellStyle name="Comma 2 4 4 3 2" xfId="23079" xr:uid="{BDACDD4D-E73A-43AA-84DA-BFF64AA140E9}"/>
    <cellStyle name="Comma 2 4 4 3 3" xfId="23080" xr:uid="{9DCB3AF9-87AF-4F1F-8425-A24B07C15167}"/>
    <cellStyle name="Comma 2 4 4 3_AVA DVA EL" xfId="23081" xr:uid="{0A178E32-0E65-4DBD-A82C-C479B00BCA97}"/>
    <cellStyle name="Comma 2 4 4 4" xfId="23082" xr:uid="{0576A457-0AAF-4FB4-B9B6-923BD5C09068}"/>
    <cellStyle name="Comma 2 4 4 5" xfId="23083" xr:uid="{D5B5A310-0EB5-4786-9A05-9D0F14946386}"/>
    <cellStyle name="Comma 2 4 4_AVA DVA EL" xfId="23084" xr:uid="{F4B58EFC-ECE9-4879-83EF-993080108768}"/>
    <cellStyle name="Comma 2 4 5" xfId="23085" xr:uid="{63D34F91-C089-4A77-9E66-C71A1BC080F8}"/>
    <cellStyle name="Comma 2 4 5 2" xfId="23086" xr:uid="{17EBC472-F03D-4C7B-A4DB-346EC37258A6}"/>
    <cellStyle name="Comma 2 4 5 3" xfId="23087" xr:uid="{0AF3FBA8-6FDB-416B-A3FE-D72DB4949A6B}"/>
    <cellStyle name="Comma 2 4 5_AVA DVA EL" xfId="23088" xr:uid="{DB945E14-B65F-4943-AF29-C3FDA35F5324}"/>
    <cellStyle name="Comma 2 4 6" xfId="23089" xr:uid="{51367F4A-E6D5-462F-9F1C-26E184187E10}"/>
    <cellStyle name="Comma 2 4 6 2" xfId="23090" xr:uid="{CA3AD7C6-1B26-4AE1-BDA5-E933298711CF}"/>
    <cellStyle name="Comma 2 4 6 3" xfId="23091" xr:uid="{3A4F9C7A-BE53-4D8F-9879-571C593034DA}"/>
    <cellStyle name="Comma 2 4 6_AVA DVA EL" xfId="23092" xr:uid="{873D81E8-1779-4F9D-BE82-3A98F171BE0A}"/>
    <cellStyle name="Comma 2 4 7" xfId="23093" xr:uid="{F59FE4BB-9E4B-432A-BDE7-B3C0C15940A1}"/>
    <cellStyle name="Comma 2 4 7 2" xfId="23094" xr:uid="{4A657B40-9248-47F1-AAF0-36DF8300EE8C}"/>
    <cellStyle name="Comma 2 4 7 3" xfId="23095" xr:uid="{EED51E6A-3620-435C-B7A0-25A43174A478}"/>
    <cellStyle name="Comma 2 4 7_AVA DVA EL" xfId="23096" xr:uid="{06F3F42E-BA2E-4984-9061-5F3F1EF12E87}"/>
    <cellStyle name="Comma 2 4 8" xfId="23097" xr:uid="{4444993A-249C-4DF6-A76D-C1FDCDFFDE40}"/>
    <cellStyle name="Comma 2 4 8 2" xfId="23098" xr:uid="{FBCEE406-94A4-43A8-B8F2-4965F8085EBA}"/>
    <cellStyle name="Comma 2 4 8 3" xfId="23099" xr:uid="{D94C3760-EB37-406A-AF51-489E8A615421}"/>
    <cellStyle name="Comma 2 4 8_AVA DVA EL" xfId="23100" xr:uid="{BB3FD5AD-FA92-471B-8DDC-A02D86DF54F1}"/>
    <cellStyle name="Comma 2 4 9" xfId="23101" xr:uid="{99B7D4E7-0F7E-4017-8D6F-6336699C6701}"/>
    <cellStyle name="Comma 2 4 9 2" xfId="23102" xr:uid="{2637B0A4-BBD3-419B-A34A-E7141553E924}"/>
    <cellStyle name="Comma 2 4 9 3" xfId="23103" xr:uid="{6033D03E-6A0A-447B-A4BF-D2CD578A4CE0}"/>
    <cellStyle name="Comma 2 4 9_AVA DVA EL" xfId="23104" xr:uid="{6AED7696-63C8-45B4-B43E-9B360C1AA108}"/>
    <cellStyle name="Comma 2 4_AVA DVA EL" xfId="23105" xr:uid="{1F57A829-A54B-49E0-B6DE-F717F5176664}"/>
    <cellStyle name="Comma 2 5" xfId="23106" xr:uid="{B4FCF641-F268-47B5-A3EC-C94271B014BE}"/>
    <cellStyle name="Comma 2 5 10" xfId="23107" xr:uid="{031B86D8-0BDB-4855-A6D0-0562ACE79EA6}"/>
    <cellStyle name="Comma 2 5 10 2" xfId="23108" xr:uid="{96CD4EBD-1744-46FF-8401-4372DB2946D3}"/>
    <cellStyle name="Comma 2 5 10 3" xfId="23109" xr:uid="{50453AEF-2C5C-4717-A8D4-1081C4604141}"/>
    <cellStyle name="Comma 2 5 10_AVA DVA EL" xfId="23110" xr:uid="{E92AC3A1-70C1-431C-B9CE-6CA055222D86}"/>
    <cellStyle name="Comma 2 5 11" xfId="23111" xr:uid="{29F45B4E-10ED-434E-9752-E86F1852A9CD}"/>
    <cellStyle name="Comma 2 5 11 2" xfId="23112" xr:uid="{6C133AA7-AB4D-4F6C-A6A7-6695BA9B0EFB}"/>
    <cellStyle name="Comma 2 5 11 3" xfId="23113" xr:uid="{1281F279-D9CD-4A13-9055-36BD1E5045FE}"/>
    <cellStyle name="Comma 2 5 11_AVA DVA EL" xfId="23114" xr:uid="{6477A54D-E049-435F-BCA1-7609712252A8}"/>
    <cellStyle name="Comma 2 5 12" xfId="23115" xr:uid="{2ADA714B-0AD2-4709-B59B-EA763A24CC74}"/>
    <cellStyle name="Comma 2 5 12 2" xfId="23116" xr:uid="{F072EE04-2518-4F40-97BC-F0A3123CB081}"/>
    <cellStyle name="Comma 2 5 12_AVA DVA EL" xfId="23117" xr:uid="{BDC2A5B3-9E20-476B-A871-B303499572E1}"/>
    <cellStyle name="Comma 2 5 13" xfId="23118" xr:uid="{D6A060C7-499C-4B0B-BBB5-024DC8FF14E4}"/>
    <cellStyle name="Comma 2 5 14" xfId="23119" xr:uid="{C7E05F17-08D8-448E-9035-F64E165F00AF}"/>
    <cellStyle name="Comma 2 5 2" xfId="23120" xr:uid="{040404A3-B504-468E-BBA2-C63F522CE5C1}"/>
    <cellStyle name="Comma 2 5 2 10" xfId="23121" xr:uid="{8C15F12E-B646-4814-A33B-8427C5FA09C0}"/>
    <cellStyle name="Comma 2 5 2 11" xfId="23122" xr:uid="{5CE3BAD8-D093-4D87-8D35-C23FDD1260AF}"/>
    <cellStyle name="Comma 2 5 2 2" xfId="23123" xr:uid="{46FDA351-8DDC-4DFC-8F7C-6C5B74BA12A0}"/>
    <cellStyle name="Comma 2 5 2 2 2" xfId="23124" xr:uid="{3020A8B3-2D43-483B-91F3-F21B398966F6}"/>
    <cellStyle name="Comma 2 5 2 2 2 2" xfId="23125" xr:uid="{56D86756-C761-4C9A-9490-06575BFBA467}"/>
    <cellStyle name="Comma 2 5 2 2 2 3" xfId="23126" xr:uid="{00644769-56F7-4903-AB38-C95E3C4010BB}"/>
    <cellStyle name="Comma 2 5 2 2 2_AVA DVA EL" xfId="23127" xr:uid="{71E8250E-F3DC-4B0D-99F2-A547EF0823AE}"/>
    <cellStyle name="Comma 2 5 2 2 3" xfId="23128" xr:uid="{168D40F8-E082-4BDF-A673-016A89C6E460}"/>
    <cellStyle name="Comma 2 5 2 2 3 2" xfId="23129" xr:uid="{4353D5F0-70CC-47B1-8617-975FD89CEB48}"/>
    <cellStyle name="Comma 2 5 2 2 3 3" xfId="23130" xr:uid="{55DF3441-5CBC-4EC2-8067-F0AA7B297CE5}"/>
    <cellStyle name="Comma 2 5 2 2 3_AVA DVA EL" xfId="23131" xr:uid="{82E0C6E5-2A91-4A02-92B4-A892939ACE47}"/>
    <cellStyle name="Comma 2 5 2 2 4" xfId="23132" xr:uid="{33E07D1E-22EC-45BE-931D-CAF001560884}"/>
    <cellStyle name="Comma 2 5 2 2 5" xfId="23133" xr:uid="{A31DC67A-A69E-418B-A1F7-6EC3242D6442}"/>
    <cellStyle name="Comma 2 5 2 2_AVA DVA EL" xfId="23134" xr:uid="{55A60774-1CE4-4F4A-B89E-C6BD4ED2D97A}"/>
    <cellStyle name="Comma 2 5 2 3" xfId="23135" xr:uid="{84D9FAED-4E62-48C9-8BD7-0406B7EDDB2F}"/>
    <cellStyle name="Comma 2 5 2 3 2" xfId="23136" xr:uid="{CB6937CA-E9FC-4AA9-82DD-C989C51B987A}"/>
    <cellStyle name="Comma 2 5 2 3 3" xfId="23137" xr:uid="{801811B5-8BC0-426F-BCFC-9C5B068155EF}"/>
    <cellStyle name="Comma 2 5 2 3_AVA DVA EL" xfId="23138" xr:uid="{D89E7F1A-0D48-4DE6-86E6-8F647DF64771}"/>
    <cellStyle name="Comma 2 5 2 4" xfId="23139" xr:uid="{5C96321E-7847-4F94-931B-9D4DE12C000E}"/>
    <cellStyle name="Comma 2 5 2 4 2" xfId="23140" xr:uid="{E7EC6582-78CB-40BC-AC5A-883A9BA126C3}"/>
    <cellStyle name="Comma 2 5 2 4 3" xfId="23141" xr:uid="{1C6E8AA3-8CA1-4396-A7D0-9A0A6780EF3E}"/>
    <cellStyle name="Comma 2 5 2 4_AVA DVA EL" xfId="23142" xr:uid="{277BB288-B4EE-404F-9F72-178EDA2D72BE}"/>
    <cellStyle name="Comma 2 5 2 5" xfId="23143" xr:uid="{2B388E4C-7928-498A-BC9F-F34DC17BAD56}"/>
    <cellStyle name="Comma 2 5 2 5 2" xfId="23144" xr:uid="{23BCB9BA-2611-44F7-B905-30A99A18C806}"/>
    <cellStyle name="Comma 2 5 2 5 3" xfId="23145" xr:uid="{7D8813CA-5484-4C27-9E5F-A4A11DAB22AF}"/>
    <cellStyle name="Comma 2 5 2 5_AVA DVA EL" xfId="23146" xr:uid="{8CE9355C-E247-4521-B64D-FFE9A0A7380E}"/>
    <cellStyle name="Comma 2 5 2 6" xfId="23147" xr:uid="{31E75D6A-2E49-42EA-BF9B-96B5EC520D4A}"/>
    <cellStyle name="Comma 2 5 2 6 2" xfId="23148" xr:uid="{7E90F734-E7BD-42F3-B84C-8F1403767C3B}"/>
    <cellStyle name="Comma 2 5 2 6 3" xfId="23149" xr:uid="{DFE8F340-FAAD-4D02-A7B1-98CB4B717CFF}"/>
    <cellStyle name="Comma 2 5 2 6_AVA DVA EL" xfId="23150" xr:uid="{3B0433CF-9B65-4FD2-94BD-3B339D72EE24}"/>
    <cellStyle name="Comma 2 5 2 7" xfId="23151" xr:uid="{6D0AD4C4-AA9C-40BF-AE12-443C7B03B8C1}"/>
    <cellStyle name="Comma 2 5 2 7 2" xfId="23152" xr:uid="{34E73092-84D4-490F-BFE4-0031E782C01C}"/>
    <cellStyle name="Comma 2 5 2 7 3" xfId="23153" xr:uid="{3808BD3D-F642-44B0-88D8-6CF0476032E9}"/>
    <cellStyle name="Comma 2 5 2 7_AVA DVA EL" xfId="23154" xr:uid="{30A01178-EB03-47C8-8E1B-3E990FB405AC}"/>
    <cellStyle name="Comma 2 5 2 8" xfId="23155" xr:uid="{D0B01AD1-E431-48AE-A526-81B04B82A215}"/>
    <cellStyle name="Comma 2 5 2 8 2" xfId="23156" xr:uid="{3593B04B-5E35-45E3-9469-D6E9A3922339}"/>
    <cellStyle name="Comma 2 5 2 8 3" xfId="23157" xr:uid="{6AC9F385-02CE-4951-8C48-E1B461A3A028}"/>
    <cellStyle name="Comma 2 5 2 8_AVA DVA EL" xfId="23158" xr:uid="{7097EC03-004C-4850-A6CD-E6C3E7B20E13}"/>
    <cellStyle name="Comma 2 5 2 9" xfId="23159" xr:uid="{988B34AE-6B19-4A29-9CFF-86018BC641FB}"/>
    <cellStyle name="Comma 2 5 2 9 2" xfId="23160" xr:uid="{50B94B04-4CC9-434A-A86C-F9957FB7D43A}"/>
    <cellStyle name="Comma 2 5 2 9 3" xfId="23161" xr:uid="{8EEBA93E-325F-4040-8614-2CCE7DF86406}"/>
    <cellStyle name="Comma 2 5 2 9_AVA DVA EL" xfId="23162" xr:uid="{BA4B87A9-84C5-48B7-AEF7-49F7893DB531}"/>
    <cellStyle name="Comma 2 5 2_AVA DVA EL" xfId="23163" xr:uid="{A6ABC4F7-5F48-4973-8A9F-9DECD268606F}"/>
    <cellStyle name="Comma 2 5 3" xfId="23164" xr:uid="{65CE9985-2652-4F7D-99BD-9895DE3724A4}"/>
    <cellStyle name="Comma 2 5 3 2" xfId="23165" xr:uid="{62B4953C-E4CA-483F-B8DE-8625A8508FF0}"/>
    <cellStyle name="Comma 2 5 3 2 2" xfId="23166" xr:uid="{78ABF8D1-DD40-4E7C-9722-BDB5195C7A8A}"/>
    <cellStyle name="Comma 2 5 3 2 3" xfId="23167" xr:uid="{730AF285-5FED-40F0-9462-CE01A3917C28}"/>
    <cellStyle name="Comma 2 5 3 2_AVA DVA EL" xfId="23168" xr:uid="{10EA234B-D2D2-434F-ABC5-6D8838E02690}"/>
    <cellStyle name="Comma 2 5 3 3" xfId="23169" xr:uid="{C35E65D0-17AF-4A07-B4B5-B19488016958}"/>
    <cellStyle name="Comma 2 5 3 3 2" xfId="23170" xr:uid="{563AE780-1BD2-4A8B-8D9A-2569750403A3}"/>
    <cellStyle name="Comma 2 5 3 3 3" xfId="23171" xr:uid="{8D417A1B-EA2D-4AAF-B42A-E18C3100B36A}"/>
    <cellStyle name="Comma 2 5 3 3_AVA DVA EL" xfId="23172" xr:uid="{7B2FE273-3C36-4CD5-AA97-04464A797677}"/>
    <cellStyle name="Comma 2 5 3 4" xfId="23173" xr:uid="{56A6DE9B-1559-40DB-B554-31EB4E43D504}"/>
    <cellStyle name="Comma 2 5 3 5" xfId="23174" xr:uid="{72D47C62-AAD7-4982-ADD3-AFE1E9E1CE5E}"/>
    <cellStyle name="Comma 2 5 3_AVA DVA EL" xfId="23175" xr:uid="{1B05EB00-1543-451A-90F9-150CBB45300E}"/>
    <cellStyle name="Comma 2 5 4" xfId="23176" xr:uid="{3E1160C0-D78E-47D3-9582-3CB5ECB6EFFC}"/>
    <cellStyle name="Comma 2 5 4 2" xfId="23177" xr:uid="{F2719622-4BAF-436E-A03A-CD26EA5795F6}"/>
    <cellStyle name="Comma 2 5 4 3" xfId="23178" xr:uid="{B1EE0544-7653-4199-8ECD-5C9B66CB39DD}"/>
    <cellStyle name="Comma 2 5 4_AVA DVA EL" xfId="23179" xr:uid="{25064E1E-40C5-42BA-840D-BD9EAC65C1D2}"/>
    <cellStyle name="Comma 2 5 5" xfId="23180" xr:uid="{C7B47FBD-4F06-4D6C-8C23-43A258968DC7}"/>
    <cellStyle name="Comma 2 5 5 2" xfId="23181" xr:uid="{9AE2CD80-41CB-46E4-A4AF-197A3E7B91F6}"/>
    <cellStyle name="Comma 2 5 5 3" xfId="23182" xr:uid="{BC5204A1-858A-4EB1-B317-AEBCBD3CF30A}"/>
    <cellStyle name="Comma 2 5 5_AVA DVA EL" xfId="23183" xr:uid="{204BB52D-C831-422B-9219-E9C059E78578}"/>
    <cellStyle name="Comma 2 5 6" xfId="23184" xr:uid="{40F9728B-04A5-413B-BD57-EE968E99E1B2}"/>
    <cellStyle name="Comma 2 5 6 2" xfId="23185" xr:uid="{4CA1D879-ACFF-495E-AB7A-EE5BCE7540CC}"/>
    <cellStyle name="Comma 2 5 6 3" xfId="23186" xr:uid="{3F235BC3-ED29-4327-8498-EA2A78045207}"/>
    <cellStyle name="Comma 2 5 6_AVA DVA EL" xfId="23187" xr:uid="{9A8B0D85-9F0D-48A1-BEB2-657058D43608}"/>
    <cellStyle name="Comma 2 5 7" xfId="23188" xr:uid="{E74C547A-71EE-446A-8853-3490662F40C0}"/>
    <cellStyle name="Comma 2 5 7 2" xfId="23189" xr:uid="{B606B118-0D20-47D6-90FB-B9F6A436F547}"/>
    <cellStyle name="Comma 2 5 7 3" xfId="23190" xr:uid="{B24A543C-2FAB-4CFA-94CA-0703BDEFF9EB}"/>
    <cellStyle name="Comma 2 5 7_AVA DVA EL" xfId="23191" xr:uid="{C6260B83-80C5-4982-8CEB-7B2DE2D19929}"/>
    <cellStyle name="Comma 2 5 8" xfId="23192" xr:uid="{06B084E2-5738-48FF-A30C-320D861B1D88}"/>
    <cellStyle name="Comma 2 5 8 2" xfId="23193" xr:uid="{60F6CAEF-4CD1-4EA8-BEA2-D95C83D0361C}"/>
    <cellStyle name="Comma 2 5 8 3" xfId="23194" xr:uid="{B70F245B-966F-4BB1-A763-5E021983F01D}"/>
    <cellStyle name="Comma 2 5 8_AVA DVA EL" xfId="23195" xr:uid="{5610CDE6-FF63-4726-BBF2-4B599F880523}"/>
    <cellStyle name="Comma 2 5 9" xfId="23196" xr:uid="{48D7E3F0-E213-448E-829B-679C19B27A77}"/>
    <cellStyle name="Comma 2 5 9 2" xfId="23197" xr:uid="{23F3E485-3EAA-418F-BAB8-8BC8C62562B3}"/>
    <cellStyle name="Comma 2 5 9 3" xfId="23198" xr:uid="{EE711845-DA5B-4058-BAB2-EC979B0325F1}"/>
    <cellStyle name="Comma 2 5 9_AVA DVA EL" xfId="23199" xr:uid="{0374AE74-7D59-45A4-91D9-CED59ACECBE7}"/>
    <cellStyle name="Comma 2 5_AVA DVA EL" xfId="23200" xr:uid="{71688632-4082-44D5-B396-6333EC80157F}"/>
    <cellStyle name="Comma 2 6" xfId="23201" xr:uid="{B214F098-FF38-47D8-89B3-84A669F1A465}"/>
    <cellStyle name="Comma 2 6 10" xfId="23202" xr:uid="{FFA160D0-0C27-49BF-AA35-BD8DC14DE185}"/>
    <cellStyle name="Comma 2 6 10 2" xfId="23203" xr:uid="{99FA54EE-DF5D-4243-9C9A-63DBBB3B12A9}"/>
    <cellStyle name="Comma 2 6 10 3" xfId="23204" xr:uid="{47EB3A20-C0AE-4A45-AC7F-DF69046C5B4A}"/>
    <cellStyle name="Comma 2 6 10_AVA DVA EL" xfId="23205" xr:uid="{928678F8-570A-4FB4-AA73-F4024233F69F}"/>
    <cellStyle name="Comma 2 6 11" xfId="23206" xr:uid="{99B01DC6-5EE8-436F-A117-DFF9833F8768}"/>
    <cellStyle name="Comma 2 6 11 2" xfId="23207" xr:uid="{D7E823A2-B463-4D0C-96D6-3DA50945DBB0}"/>
    <cellStyle name="Comma 2 6 11 3" xfId="23208" xr:uid="{C2525307-4B9F-4D47-8AC3-D54F0672A914}"/>
    <cellStyle name="Comma 2 6 11_AVA DVA EL" xfId="23209" xr:uid="{72E43473-1EAF-42FB-B991-A11B26248CF0}"/>
    <cellStyle name="Comma 2 6 12" xfId="23210" xr:uid="{657287A0-2335-4ACF-B928-B45FA2018DAA}"/>
    <cellStyle name="Comma 2 6 12 2" xfId="23211" xr:uid="{45107CB3-0983-49F0-B38F-612B919C49CC}"/>
    <cellStyle name="Comma 2 6 12_AVA DVA EL" xfId="23212" xr:uid="{5ED48CD3-257A-4FAD-884E-106421A5603A}"/>
    <cellStyle name="Comma 2 6 13" xfId="23213" xr:uid="{B1E1A141-3CC5-411E-9CCA-27D454390E9E}"/>
    <cellStyle name="Comma 2 6 14" xfId="23214" xr:uid="{EDE05D95-419D-4E06-918C-DAFF6F6440C1}"/>
    <cellStyle name="Comma 2 6 2" xfId="23215" xr:uid="{325E62CB-E761-4ABD-85D9-DB1E7C2E8FE8}"/>
    <cellStyle name="Comma 2 6 2 10" xfId="23216" xr:uid="{656182DF-C081-4121-90C0-E90AAB63EB61}"/>
    <cellStyle name="Comma 2 6 2 11" xfId="23217" xr:uid="{A79CAF1D-B8A0-4807-8FD3-89475393EC11}"/>
    <cellStyle name="Comma 2 6 2 2" xfId="23218" xr:uid="{4D596730-1000-4ADC-9B82-256640DAEB43}"/>
    <cellStyle name="Comma 2 6 2 2 2" xfId="23219" xr:uid="{1C8A7547-4AAC-4E51-9849-FBCF63FAF799}"/>
    <cellStyle name="Comma 2 6 2 2 2 2" xfId="23220" xr:uid="{177BC2EC-8675-4D0E-8C2B-61D6C8C495B6}"/>
    <cellStyle name="Comma 2 6 2 2 2 3" xfId="23221" xr:uid="{26356310-7076-4D49-A594-2D4B611E4754}"/>
    <cellStyle name="Comma 2 6 2 2 2_AVA DVA EL" xfId="23222" xr:uid="{A8B73C93-6EEB-44CA-9125-FD3C145268D6}"/>
    <cellStyle name="Comma 2 6 2 2 3" xfId="23223" xr:uid="{7CD70C67-D86B-46A9-93B4-24A119DD88DD}"/>
    <cellStyle name="Comma 2 6 2 2 3 2" xfId="23224" xr:uid="{98CA0805-D8CC-4703-A87B-DA9AFF186349}"/>
    <cellStyle name="Comma 2 6 2 2 3 3" xfId="23225" xr:uid="{EAFD2BD1-CE6C-4C5E-9E83-9C38DF54EC1A}"/>
    <cellStyle name="Comma 2 6 2 2 3_AVA DVA EL" xfId="23226" xr:uid="{4C66BB72-B578-43A2-B72C-F0E1CC7D59D2}"/>
    <cellStyle name="Comma 2 6 2 2 4" xfId="23227" xr:uid="{1F0D4A91-597F-4CAC-871E-9112ABC9915C}"/>
    <cellStyle name="Comma 2 6 2 2 5" xfId="23228" xr:uid="{A5280288-204A-4C62-803D-9E01E35E0A5E}"/>
    <cellStyle name="Comma 2 6 2 2_AVA DVA EL" xfId="23229" xr:uid="{11B00570-4B97-4F43-A0DF-30908AF9734B}"/>
    <cellStyle name="Comma 2 6 2 3" xfId="23230" xr:uid="{63EDFA3D-1F48-4433-BBF2-4222B1A11925}"/>
    <cellStyle name="Comma 2 6 2 3 2" xfId="23231" xr:uid="{2EEB538C-FF70-4A90-B80F-D15A5012D6D6}"/>
    <cellStyle name="Comma 2 6 2 3 3" xfId="23232" xr:uid="{85CE0F97-1DD2-4A9A-BF8B-57EAF4725A37}"/>
    <cellStyle name="Comma 2 6 2 3_AVA DVA EL" xfId="23233" xr:uid="{7B1D97CD-4039-441F-88B1-73C9AA2E64E4}"/>
    <cellStyle name="Comma 2 6 2 4" xfId="23234" xr:uid="{B08818AD-6C42-4ECF-B47C-58C3DE237887}"/>
    <cellStyle name="Comma 2 6 2 4 2" xfId="23235" xr:uid="{DC9D7758-C003-41C0-A18F-50169F176ED4}"/>
    <cellStyle name="Comma 2 6 2 4 3" xfId="23236" xr:uid="{71573C42-0245-411A-A7F1-F90702A87D35}"/>
    <cellStyle name="Comma 2 6 2 4_AVA DVA EL" xfId="23237" xr:uid="{067EF6BE-0341-4012-A462-BCDF48921A2A}"/>
    <cellStyle name="Comma 2 6 2 5" xfId="23238" xr:uid="{D5A65776-4885-46D4-A213-523CA0733DF4}"/>
    <cellStyle name="Comma 2 6 2 5 2" xfId="23239" xr:uid="{8907E5B3-20A1-4666-AA67-2C8E239B173D}"/>
    <cellStyle name="Comma 2 6 2 5 3" xfId="23240" xr:uid="{CCACE8FE-5945-4E37-81A1-FA922A4FF9C1}"/>
    <cellStyle name="Comma 2 6 2 5_AVA DVA EL" xfId="23241" xr:uid="{C38C15E7-0A33-427B-870F-8E87251CBD47}"/>
    <cellStyle name="Comma 2 6 2 6" xfId="23242" xr:uid="{2B00FE0E-B7BA-4A18-847C-5468084F6F90}"/>
    <cellStyle name="Comma 2 6 2 6 2" xfId="23243" xr:uid="{1A12C4BA-8F6B-45CA-84A1-5B29E66582D2}"/>
    <cellStyle name="Comma 2 6 2 6 3" xfId="23244" xr:uid="{7A5D1281-2C9C-45B3-AF31-B963A7549AE8}"/>
    <cellStyle name="Comma 2 6 2 6_AVA DVA EL" xfId="23245" xr:uid="{6B49C723-2075-40EC-9491-6F5E9AA6E1EA}"/>
    <cellStyle name="Comma 2 6 2 7" xfId="23246" xr:uid="{E4BCE94D-7C6C-4E9F-879E-22F6EAA9A7C8}"/>
    <cellStyle name="Comma 2 6 2 7 2" xfId="23247" xr:uid="{05CFE41F-5B88-4F06-969F-3200ACC91B80}"/>
    <cellStyle name="Comma 2 6 2 7 3" xfId="23248" xr:uid="{D2B533E3-4368-4CF3-8A5A-85D43DDC62DE}"/>
    <cellStyle name="Comma 2 6 2 7_AVA DVA EL" xfId="23249" xr:uid="{8B85B801-1BBC-47A1-BEE7-A4F6607731D7}"/>
    <cellStyle name="Comma 2 6 2 8" xfId="23250" xr:uid="{EEA80F9F-DF55-476E-B104-1D556B5D32C1}"/>
    <cellStyle name="Comma 2 6 2 8 2" xfId="23251" xr:uid="{A88DD039-C5B5-4E47-8301-08301AA3C38E}"/>
    <cellStyle name="Comma 2 6 2 8 3" xfId="23252" xr:uid="{45237D91-4495-468E-A537-E9AA51E8360C}"/>
    <cellStyle name="Comma 2 6 2 8_AVA DVA EL" xfId="23253" xr:uid="{BCC8BAB5-B3DC-49EB-B80A-3EF14378EDF1}"/>
    <cellStyle name="Comma 2 6 2 9" xfId="23254" xr:uid="{94CAE7C3-4365-4F5F-9B6C-D51814EA8F07}"/>
    <cellStyle name="Comma 2 6 2 9 2" xfId="23255" xr:uid="{5383ED62-D098-4E77-A9DE-892D5D063D8F}"/>
    <cellStyle name="Comma 2 6 2 9 3" xfId="23256" xr:uid="{7B0B994D-C4B2-4165-8946-9B23C732123E}"/>
    <cellStyle name="Comma 2 6 2 9_AVA DVA EL" xfId="23257" xr:uid="{02EB646E-9D3B-4444-A458-FC89DA7F2F44}"/>
    <cellStyle name="Comma 2 6 2_AVA DVA EL" xfId="23258" xr:uid="{A89C7060-AAA1-4E11-8ED8-11C4ED19BC7C}"/>
    <cellStyle name="Comma 2 6 3" xfId="23259" xr:uid="{83AD2C35-7943-4EA7-AF52-8820C5C43B47}"/>
    <cellStyle name="Comma 2 6 3 2" xfId="23260" xr:uid="{75D07CDB-E430-4A56-8A7D-6EE79B52ED00}"/>
    <cellStyle name="Comma 2 6 3 2 2" xfId="23261" xr:uid="{F16D386C-99FB-4E8E-AFA2-ABA0CF3F84E0}"/>
    <cellStyle name="Comma 2 6 3 2 3" xfId="23262" xr:uid="{EB8A9DFE-4BA0-4075-B7E8-4B9605D48FD2}"/>
    <cellStyle name="Comma 2 6 3 2_AVA DVA EL" xfId="23263" xr:uid="{A53CA154-0DEB-4002-A510-E49D9DD8C3CB}"/>
    <cellStyle name="Comma 2 6 3 3" xfId="23264" xr:uid="{A8CB7CC6-E28B-4736-B954-8A70BE924C6C}"/>
    <cellStyle name="Comma 2 6 3 3 2" xfId="23265" xr:uid="{217934D2-F9FF-4303-A83B-C148DC8BBB0C}"/>
    <cellStyle name="Comma 2 6 3 3 3" xfId="23266" xr:uid="{5EDA7E5C-DDC0-4B82-A967-1682B6A6FAA0}"/>
    <cellStyle name="Comma 2 6 3 3_AVA DVA EL" xfId="23267" xr:uid="{50A89CDB-38EC-4850-8162-C9C98CDA4812}"/>
    <cellStyle name="Comma 2 6 3 4" xfId="23268" xr:uid="{50CA1F92-B641-4127-A940-025B8F0FFBDA}"/>
    <cellStyle name="Comma 2 6 3 5" xfId="23269" xr:uid="{BDD61444-9148-4D63-BA12-6FF7F71BD1A3}"/>
    <cellStyle name="Comma 2 6 3_AVA DVA EL" xfId="23270" xr:uid="{94A0F4AD-BEFF-4ED0-BDFD-181ED230B10A}"/>
    <cellStyle name="Comma 2 6 4" xfId="23271" xr:uid="{5337299F-1463-4093-8CA0-DF84114CB7AA}"/>
    <cellStyle name="Comma 2 6 4 2" xfId="23272" xr:uid="{510D1FA8-6901-4B23-A22C-53B7904BE5CA}"/>
    <cellStyle name="Comma 2 6 4 3" xfId="23273" xr:uid="{7DDC4D8E-6C28-4EEE-B1D8-334D909F7B0B}"/>
    <cellStyle name="Comma 2 6 4_AVA DVA EL" xfId="23274" xr:uid="{63D5C17D-160B-4680-B684-D51F5C72EA03}"/>
    <cellStyle name="Comma 2 6 5" xfId="23275" xr:uid="{6E37F0F1-20EF-4462-9138-784252898A3B}"/>
    <cellStyle name="Comma 2 6 5 2" xfId="23276" xr:uid="{7D440DE3-E120-42CA-AEBB-CF75CB362158}"/>
    <cellStyle name="Comma 2 6 5 3" xfId="23277" xr:uid="{03C3CCB0-FB65-4AE5-9907-40598382241F}"/>
    <cellStyle name="Comma 2 6 5_AVA DVA EL" xfId="23278" xr:uid="{2BBC9351-C7C5-47E1-8EC1-905A7737D0A0}"/>
    <cellStyle name="Comma 2 6 6" xfId="23279" xr:uid="{46D096FE-6292-4308-A061-0BE2B40F27C4}"/>
    <cellStyle name="Comma 2 6 6 2" xfId="23280" xr:uid="{99EA920B-6728-416B-857F-D6661C01EC5A}"/>
    <cellStyle name="Comma 2 6 6 3" xfId="23281" xr:uid="{546BEF68-8CFD-43B3-B1E4-F9C5B0DF85B4}"/>
    <cellStyle name="Comma 2 6 6_AVA DVA EL" xfId="23282" xr:uid="{EF9B6D4E-47E3-4B5A-8F6E-63E1EBEE3BB0}"/>
    <cellStyle name="Comma 2 6 7" xfId="23283" xr:uid="{288E9F03-9924-40C3-ADDA-47C92184FE6E}"/>
    <cellStyle name="Comma 2 6 7 2" xfId="23284" xr:uid="{F8715A62-BE97-4D2B-B434-140571B6958E}"/>
    <cellStyle name="Comma 2 6 7 3" xfId="23285" xr:uid="{E1C36890-65EC-4172-AC5C-7E217C861894}"/>
    <cellStyle name="Comma 2 6 7_AVA DVA EL" xfId="23286" xr:uid="{2140E9C0-D864-4037-9D8B-4A9349E64F5C}"/>
    <cellStyle name="Comma 2 6 8" xfId="23287" xr:uid="{3C259144-E830-4AB9-B0AE-B2FD78DE429A}"/>
    <cellStyle name="Comma 2 6 8 2" xfId="23288" xr:uid="{C5714D0E-123B-469E-92E2-9ED2311B2EF6}"/>
    <cellStyle name="Comma 2 6 8 3" xfId="23289" xr:uid="{37F2CF1B-ABE6-480F-8C8D-9B51ED8A37A1}"/>
    <cellStyle name="Comma 2 6 8_AVA DVA EL" xfId="23290" xr:uid="{FBD4B0D5-2965-4F0B-9E4A-B70CE55297AD}"/>
    <cellStyle name="Comma 2 6 9" xfId="23291" xr:uid="{272D4AD8-7C4A-4CFB-AE9E-457371210D64}"/>
    <cellStyle name="Comma 2 6 9 2" xfId="23292" xr:uid="{A9E35829-4DAC-4273-BC7A-AD33E6F99811}"/>
    <cellStyle name="Comma 2 6 9 3" xfId="23293" xr:uid="{3CD19953-BF2C-4C74-A243-3DFC24F76D65}"/>
    <cellStyle name="Comma 2 6 9_AVA DVA EL" xfId="23294" xr:uid="{4FCF1546-01F8-4C02-9985-E0C309793423}"/>
    <cellStyle name="Comma 2 6_AVA DVA EL" xfId="23295" xr:uid="{0D70251D-8792-44A0-BF76-FA13CA7DA107}"/>
    <cellStyle name="Comma 2 7" xfId="23296" xr:uid="{42082A2C-62A8-40C0-84E3-344EB23C3574}"/>
    <cellStyle name="Comma 2 7 2" xfId="23297" xr:uid="{565B01F3-74CF-4FC2-842E-B6F56DAA611B}"/>
    <cellStyle name="Comma 2 7 2 2" xfId="23298" xr:uid="{77C0E1B8-3318-481B-A940-ED970B71EDFF}"/>
    <cellStyle name="Comma 2 7 2 3" xfId="23299" xr:uid="{FACC394F-B080-4B21-9FCB-6B56C9F550F2}"/>
    <cellStyle name="Comma 2 7 2_AVA DVA EL" xfId="23300" xr:uid="{18DB3A0C-CA88-4049-8EAF-1624B5F3D9FF}"/>
    <cellStyle name="Comma 2 7 3" xfId="23301" xr:uid="{7EB0EBEA-4153-4BBA-BAE2-9499E65C1693}"/>
    <cellStyle name="Comma 2 7_AVA DVA EL" xfId="23302" xr:uid="{E28C5A3A-CE91-4B4C-88E1-DE282D0FA202}"/>
    <cellStyle name="Comma 2 8" xfId="23303" xr:uid="{23B16543-51E8-4592-BEB6-C3B06A06F652}"/>
    <cellStyle name="Comma 2 8 10" xfId="23304" xr:uid="{1C0B7E92-DC50-4244-9327-1EC537B057E8}"/>
    <cellStyle name="Comma 2 8 10 2" xfId="23305" xr:uid="{68916368-81B6-434B-8AB2-8F6B7FF3F60B}"/>
    <cellStyle name="Comma 2 8 10 3" xfId="23306" xr:uid="{64AB09A1-7400-4838-94D3-61960707DC01}"/>
    <cellStyle name="Comma 2 8 10_AVA DVA EL" xfId="23307" xr:uid="{8571349B-24F9-489E-913F-45C744296936}"/>
    <cellStyle name="Comma 2 8 11" xfId="23308" xr:uid="{59129B09-0277-4437-882D-8DEB5AF77526}"/>
    <cellStyle name="Comma 2 8 2" xfId="23309" xr:uid="{6784D1C5-AE5A-4F04-953A-7C50D3A93127}"/>
    <cellStyle name="Comma 2 8 2 2" xfId="23310" xr:uid="{C88DAF2D-670E-41CB-A6AA-1683833C9F3B}"/>
    <cellStyle name="Comma 2 8 2 2 2" xfId="23311" xr:uid="{501BFA28-4069-4F7F-9E6C-9872CCF72283}"/>
    <cellStyle name="Comma 2 8 2 2 3" xfId="23312" xr:uid="{09611FE8-5A6C-4489-8F7D-6405B08A7CE6}"/>
    <cellStyle name="Comma 2 8 2 2_AVA DVA EL" xfId="23313" xr:uid="{ADBB088E-0116-4EFD-9E93-ECF5387E7362}"/>
    <cellStyle name="Comma 2 8 2 3" xfId="23314" xr:uid="{CABD9872-4E92-46B1-90E0-0B17522EB039}"/>
    <cellStyle name="Comma 2 8 2 3 2" xfId="23315" xr:uid="{5B33F677-FDE9-4407-A9A5-FA2A16246849}"/>
    <cellStyle name="Comma 2 8 2 3 3" xfId="23316" xr:uid="{3A4E156C-03FC-4EDA-A137-BC68BB545C8A}"/>
    <cellStyle name="Comma 2 8 2 3_AVA DVA EL" xfId="23317" xr:uid="{ECFE0F9D-3374-429D-9163-7199E1A32982}"/>
    <cellStyle name="Comma 2 8 2 4" xfId="23318" xr:uid="{F321DAEA-54A9-4674-8143-D48F2887D28E}"/>
    <cellStyle name="Comma 2 8 2 5" xfId="23319" xr:uid="{0CEAEB6A-875D-4320-9EF7-40022AB9FDB2}"/>
    <cellStyle name="Comma 2 8 2_AVA DVA EL" xfId="23320" xr:uid="{DE5898D1-31A7-4AC9-A3B0-F09F47207C0B}"/>
    <cellStyle name="Comma 2 8 3" xfId="23321" xr:uid="{B08BA9EC-827D-4230-8E70-64171E417AC1}"/>
    <cellStyle name="Comma 2 8 3 2" xfId="23322" xr:uid="{57E5AA7C-62AA-47C1-B6B3-388888881FDF}"/>
    <cellStyle name="Comma 2 8 3 3" xfId="23323" xr:uid="{69398561-60A3-4175-9C0F-5A03A35F2C65}"/>
    <cellStyle name="Comma 2 8 3_AVA DVA EL" xfId="23324" xr:uid="{D62FBFF9-B93F-4FCC-9F75-59E4BEF9D840}"/>
    <cellStyle name="Comma 2 8 4" xfId="23325" xr:uid="{E0DB5FC1-1F09-4569-9B02-7F205158B540}"/>
    <cellStyle name="Comma 2 8 4 2" xfId="23326" xr:uid="{1F7C0F97-C943-4200-8B2B-45E4C114D1F0}"/>
    <cellStyle name="Comma 2 8 4 3" xfId="23327" xr:uid="{176BCE03-16B2-41CA-A957-A6FB4FD37057}"/>
    <cellStyle name="Comma 2 8 4_AVA DVA EL" xfId="23328" xr:uid="{43673748-ACD0-4876-A22C-4D8DEF3AE562}"/>
    <cellStyle name="Comma 2 8 5" xfId="23329" xr:uid="{47078CF9-EC28-4C1C-BE52-176FA49DE27C}"/>
    <cellStyle name="Comma 2 8 5 2" xfId="23330" xr:uid="{0FCA8385-1AAE-411A-94A2-69BEE10B4E4C}"/>
    <cellStyle name="Comma 2 8 5 3" xfId="23331" xr:uid="{6925D1BC-27E6-46A3-9474-2AF9D6EA27B1}"/>
    <cellStyle name="Comma 2 8 5_AVA DVA EL" xfId="23332" xr:uid="{DAC1C78E-3D46-4792-BE4A-1F5F12976EC1}"/>
    <cellStyle name="Comma 2 8 6" xfId="23333" xr:uid="{4529565D-F4FF-4B58-900F-A189AD5B5336}"/>
    <cellStyle name="Comma 2 8 6 2" xfId="23334" xr:uid="{D685E1EC-49C3-471B-A66B-4F17DC7ACBFD}"/>
    <cellStyle name="Comma 2 8 6 3" xfId="23335" xr:uid="{8D741348-8B2A-4877-8BC0-1EA07D66288A}"/>
    <cellStyle name="Comma 2 8 6_AVA DVA EL" xfId="23336" xr:uid="{EC82AB87-9F1F-41D8-859A-9682FD89ACA9}"/>
    <cellStyle name="Comma 2 8 7" xfId="23337" xr:uid="{6E754E88-B198-49C5-BE2C-A1D3A8CABE2C}"/>
    <cellStyle name="Comma 2 8 7 2" xfId="23338" xr:uid="{7A8BF239-8DAF-4BC3-A5CE-48559DF1D0E9}"/>
    <cellStyle name="Comma 2 8 7 3" xfId="23339" xr:uid="{EE585183-FC06-42DC-9CDA-950E075D3C1A}"/>
    <cellStyle name="Comma 2 8 7_AVA DVA EL" xfId="23340" xr:uid="{D6D04781-85B7-479E-AE73-ED1659755AC8}"/>
    <cellStyle name="Comma 2 8 8" xfId="23341" xr:uid="{D7ADF6F7-ECB8-4A1B-9C59-6830391A1B66}"/>
    <cellStyle name="Comma 2 8 8 2" xfId="23342" xr:uid="{B93D9A76-356B-48F5-A921-C85B94B4CC94}"/>
    <cellStyle name="Comma 2 8 8 3" xfId="23343" xr:uid="{28109BE5-45DF-40D9-A297-BF534C613342}"/>
    <cellStyle name="Comma 2 8 8_AVA DVA EL" xfId="23344" xr:uid="{962F2F17-ED63-492D-A80B-334268D1B341}"/>
    <cellStyle name="Comma 2 8 9" xfId="23345" xr:uid="{40D5D7DC-E48C-4D55-9B31-B1B23FD0F3DF}"/>
    <cellStyle name="Comma 2 8 9 2" xfId="23346" xr:uid="{D9A72EE3-FBB8-46BE-915D-2DBD63F30E69}"/>
    <cellStyle name="Comma 2 8 9 3" xfId="23347" xr:uid="{7DEC815B-8BC9-4F4A-937E-65C5E935B0E2}"/>
    <cellStyle name="Comma 2 8 9_AVA DVA EL" xfId="23348" xr:uid="{1A34A315-6E91-47D9-9F28-8227C1C9D9C5}"/>
    <cellStyle name="Comma 2 8_AVA DVA EL" xfId="23349" xr:uid="{9E249576-61CE-4C41-B265-41F10A6239DD}"/>
    <cellStyle name="Comma 2 9" xfId="23350" xr:uid="{747D5761-E5A2-4E96-8075-5C408A6C1F0D}"/>
    <cellStyle name="Comma 2 9 2" xfId="23351" xr:uid="{00060E4C-CAB2-49FF-BDBA-1E112927D1BD}"/>
    <cellStyle name="Comma 2 9 2 2" xfId="23352" xr:uid="{2291DD18-4BC8-4A4A-A18D-C2CFDD93529A}"/>
    <cellStyle name="Comma 2 9 2 3" xfId="23353" xr:uid="{23E23794-CA1F-4F27-AB5C-692785D60CF9}"/>
    <cellStyle name="Comma 2 9 2_AVA DVA EL" xfId="23354" xr:uid="{C0D672CE-BFA9-45DE-A173-A832DDEF3084}"/>
    <cellStyle name="Comma 2 9 3" xfId="23355" xr:uid="{2FAF7FFE-0CC2-4CD2-B6DB-BD4D529A71BE}"/>
    <cellStyle name="Comma 2 9 3 2" xfId="23356" xr:uid="{8541E265-DFC4-4A25-A996-68DFB52D75E3}"/>
    <cellStyle name="Comma 2 9 3 3" xfId="23357" xr:uid="{8FD36A2E-9434-4530-81F3-C578D9AFA26F}"/>
    <cellStyle name="Comma 2 9 3_AVA DVA EL" xfId="23358" xr:uid="{935DBD33-74F0-4639-BEF1-5B1EAC417DEA}"/>
    <cellStyle name="Comma 2 9 4" xfId="23359" xr:uid="{6AD020FB-8414-462B-98B3-2BF74FA3BB1F}"/>
    <cellStyle name="Comma 2 9 4 2" xfId="23360" xr:uid="{7A3FC619-0781-4091-9E4A-75818676488A}"/>
    <cellStyle name="Comma 2 9 4 3" xfId="23361" xr:uid="{AEFF3AAF-53DF-4AEC-9331-72CD90BA6695}"/>
    <cellStyle name="Comma 2 9 4_AVA DVA EL" xfId="23362" xr:uid="{4AE71F6C-8E73-4E37-A758-817BA1C83FC3}"/>
    <cellStyle name="Comma 2 9 5" xfId="23363" xr:uid="{F9530C9B-A940-4C87-80F3-374BD72DD91B}"/>
    <cellStyle name="Comma 2 9_AVA DVA EL" xfId="23364" xr:uid="{80F805A8-07AC-4975-B7BB-10FC8818B910}"/>
    <cellStyle name="Comma 2*" xfId="6383" xr:uid="{2EDD672A-2F68-442A-8296-1D84424FCC03}"/>
    <cellStyle name="Comma 2* 2" xfId="23365" xr:uid="{91BE0A67-D045-4156-8409-77FC9C7BF615}"/>
    <cellStyle name="Comma 2* 3" xfId="23366" xr:uid="{38111418-ACBD-48FE-BFFB-9451450AF7FA}"/>
    <cellStyle name="Comma 2*_AVA DVA EL" xfId="23367" xr:uid="{F9A22904-01A6-4C1F-ADDB-98A84360D186}"/>
    <cellStyle name="Comma 2_29-04-021" xfId="6384" xr:uid="{BAE98760-2C29-48EC-859C-4C4B68A35228}"/>
    <cellStyle name="Comma 20" xfId="6385" xr:uid="{CCF5EEEC-6F2C-4E28-90D5-61E6B67BE180}"/>
    <cellStyle name="Comma 20 2" xfId="41218" xr:uid="{D5076BD3-1BB6-4626-B6A6-6ADF9A3943D9}"/>
    <cellStyle name="Comma 20_Expenses" xfId="58372" xr:uid="{7C26A9F5-1AA4-43E0-A7A3-E120BCE5F90F}"/>
    <cellStyle name="Comma 21" xfId="23368" xr:uid="{DC0EBD25-372C-4CBA-9263-ED5D80B08669}"/>
    <cellStyle name="Comma 21 2" xfId="44264" xr:uid="{20910AB2-77F4-42C8-8D9C-036DAE5C77A6}"/>
    <cellStyle name="Comma 21_Expenses" xfId="58373" xr:uid="{B7072DF7-47C9-4680-B4A2-509EA44EF8BD}"/>
    <cellStyle name="Comma 22" xfId="23369" xr:uid="{81EA8755-A543-40DA-8B1F-4E0BCB94E141}"/>
    <cellStyle name="Comma 22 2" xfId="44266" xr:uid="{A91DD71A-259C-42DC-8602-4DB29F65454D}"/>
    <cellStyle name="Comma 22_Non-NII" xfId="44265" xr:uid="{C37AE844-8758-4BA3-8098-E8CF622D2B50}"/>
    <cellStyle name="Comma 23" xfId="41219" xr:uid="{45BBC14C-CA75-423F-AA0A-6757E41D3B0B}"/>
    <cellStyle name="Comma 23 2" xfId="44268" xr:uid="{855C8033-27C5-478E-BEF5-C392146022E9}"/>
    <cellStyle name="Comma 23_Non-NII" xfId="44267" xr:uid="{0D1EFE5E-03D8-420B-93C9-E68E9F819312}"/>
    <cellStyle name="Comma 24" xfId="41220" xr:uid="{F125472E-C5BE-4B1D-88EF-83E593CC7EAF}"/>
    <cellStyle name="Comma 24 2" xfId="44270" xr:uid="{67D0FD1E-AE20-4A85-8DCF-62DF9EB6F832}"/>
    <cellStyle name="Comma 24_Non-NII" xfId="44269" xr:uid="{3E39365F-9342-4E33-AFC4-3ADE2FADF812}"/>
    <cellStyle name="Comma 25" xfId="41221" xr:uid="{E37C6E56-4E16-4AEF-8FC4-35688F7217B7}"/>
    <cellStyle name="Comma 25 2" xfId="44272" xr:uid="{F4701274-932B-4C18-9CDE-B2E1990B7133}"/>
    <cellStyle name="Comma 25_Non-NII" xfId="44271" xr:uid="{132A04E1-1773-42E7-9540-DD047D5218A7}"/>
    <cellStyle name="Comma 26" xfId="41222" xr:uid="{202E062A-0175-481A-AE9D-268D0B1D01EB}"/>
    <cellStyle name="Comma 26 2" xfId="44274" xr:uid="{419C7C01-68F4-4FB4-AC30-65E80A57D93F}"/>
    <cellStyle name="Comma 26_Non-NII" xfId="44273" xr:uid="{493787AC-9A84-4DB4-AB0E-C6D00E4B8EF7}"/>
    <cellStyle name="Comma 27" xfId="41223" xr:uid="{BB26F6C9-9667-4404-8542-A4BE180D0C45}"/>
    <cellStyle name="Comma 28" xfId="41224" xr:uid="{C5A72B7F-1E3E-450D-B09F-A403978CCDA3}"/>
    <cellStyle name="Comma 29" xfId="41225" xr:uid="{8BBDD588-6D65-4618-BCE3-B284359BE019}"/>
    <cellStyle name="Comma 3" xfId="6386" xr:uid="{6732B613-78E5-48D1-AEDC-895D17C73757}"/>
    <cellStyle name="Comma 3 10" xfId="23370" xr:uid="{C2694C7C-5854-4156-9900-823A1822C76A}"/>
    <cellStyle name="Comma 3 10 2" xfId="23371" xr:uid="{CEF37EC5-1D31-42B3-AE58-A10C5A048CA4}"/>
    <cellStyle name="Comma 3 10 3" xfId="23372" xr:uid="{A8E5EB52-A80F-408E-860E-5D2D07A1959C}"/>
    <cellStyle name="Comma 3 10_AVA DVA EL" xfId="23373" xr:uid="{BE3246D1-A666-4B73-B339-EDE301D5AA40}"/>
    <cellStyle name="Comma 3 11" xfId="23374" xr:uid="{51B6D9AD-FA94-4428-8A57-15EF19DD6F3C}"/>
    <cellStyle name="Comma 3 11 2" xfId="23375" xr:uid="{B957BE40-B313-4561-9EF3-1E98360E721F}"/>
    <cellStyle name="Comma 3 11 3" xfId="23376" xr:uid="{ADF4E21A-6C73-4F9A-ADC6-7938C619FCB6}"/>
    <cellStyle name="Comma 3 11_AVA DVA EL" xfId="23377" xr:uid="{F2544A7B-0869-41F9-9394-A912F22E74CF}"/>
    <cellStyle name="Comma 3 12" xfId="23378" xr:uid="{44B1F852-D0CC-4181-907B-3AB4D0BEC13A}"/>
    <cellStyle name="Comma 3 12 2" xfId="23379" xr:uid="{913A9572-84F7-4E8C-968D-BCB1695A3DA2}"/>
    <cellStyle name="Comma 3 12 3" xfId="23380" xr:uid="{DE4A6C0D-9849-4E80-ACC7-92CF669BAA0E}"/>
    <cellStyle name="Comma 3 12_AVA DVA EL" xfId="23381" xr:uid="{2547FBBC-093C-4B1A-A917-01A484748384}"/>
    <cellStyle name="Comma 3 13" xfId="23382" xr:uid="{BA12830D-4A2E-4A7E-835F-92EB02A1A100}"/>
    <cellStyle name="Comma 3 13 2" xfId="23383" xr:uid="{5CC3AEB3-00F0-45C8-A201-315F006184AD}"/>
    <cellStyle name="Comma 3 13 3" xfId="23384" xr:uid="{55DF44F5-8C87-458A-A7A9-443DB0032CF6}"/>
    <cellStyle name="Comma 3 13_AVA DVA EL" xfId="23385" xr:uid="{FFDF053B-FFE4-4851-BD27-952B7A8C53D7}"/>
    <cellStyle name="Comma 3 14" xfId="23386" xr:uid="{7B7DFF71-C98E-45C3-B86F-A602FE7ED07B}"/>
    <cellStyle name="Comma 3 14 2" xfId="23387" xr:uid="{33B11B9D-23AC-4BC5-8DFF-59A925678F45}"/>
    <cellStyle name="Comma 3 14 3" xfId="23388" xr:uid="{E46F2228-DDEE-4CC0-8AA3-D01E5D7E21B2}"/>
    <cellStyle name="Comma 3 14_AVA DVA EL" xfId="23389" xr:uid="{DA4E4305-9F34-4535-9D2A-01083A0A706E}"/>
    <cellStyle name="Comma 3 15" xfId="23390" xr:uid="{BD4BC474-1F2B-4BB4-934B-89D9F9CA8D50}"/>
    <cellStyle name="Comma 3 15 2" xfId="23391" xr:uid="{7FD4BF1E-AD11-44B1-854B-90A8915FC818}"/>
    <cellStyle name="Comma 3 15 3" xfId="23392" xr:uid="{CB81AC24-7688-4A9C-A0A2-5DCCB29E85C8}"/>
    <cellStyle name="Comma 3 15_AVA DVA EL" xfId="23393" xr:uid="{0F3668FF-D654-4FC7-A160-916C7470B7A2}"/>
    <cellStyle name="Comma 3 16" xfId="23394" xr:uid="{D1B500EF-CFE6-48AA-987D-02FC96C6B506}"/>
    <cellStyle name="Comma 3 16 2" xfId="23395" xr:uid="{1085FBED-7964-45A8-A845-86603D6D2008}"/>
    <cellStyle name="Comma 3 16 2 2" xfId="23396" xr:uid="{A8DB16F3-E919-4591-800E-3C14ADB11461}"/>
    <cellStyle name="Comma 3 16 2 3" xfId="23397" xr:uid="{FC3456AE-DD4E-4927-A2CD-E1578659FD61}"/>
    <cellStyle name="Comma 3 16 2_AVA DVA EL" xfId="23398" xr:uid="{B8924271-4ED8-4542-9E5E-56C36B43565B}"/>
    <cellStyle name="Comma 3 16 3" xfId="23399" xr:uid="{515C0DAD-D431-44F6-A486-7B71AB0FC394}"/>
    <cellStyle name="Comma 3 16 4" xfId="23400" xr:uid="{67FFD1BE-D2DB-48E7-97B9-633DE41270F4}"/>
    <cellStyle name="Comma 3 16_AVA DVA EL" xfId="23401" xr:uid="{D81A6679-87EB-4630-96A7-CF17F95B4B09}"/>
    <cellStyle name="Comma 3 17" xfId="23402" xr:uid="{D4412ACD-58D4-4849-895E-5251257F06BE}"/>
    <cellStyle name="Comma 3 17 2" xfId="23403" xr:uid="{5909786A-162A-4641-A561-42AE15D4C158}"/>
    <cellStyle name="Comma 3 17 3" xfId="23404" xr:uid="{ED4AF4B8-8132-4D13-AFEF-5988406E7A2F}"/>
    <cellStyle name="Comma 3 17_AVA DVA EL" xfId="23405" xr:uid="{DA833546-E1CC-439F-A94B-C03F2FB5A8A9}"/>
    <cellStyle name="Comma 3 18" xfId="23406" xr:uid="{767AC223-625C-4C0B-9451-E8B74218CF92}"/>
    <cellStyle name="Comma 3 18 2" xfId="23407" xr:uid="{03D92825-833C-45D5-B044-B01DCF1A9C55}"/>
    <cellStyle name="Comma 3 18 3" xfId="23408" xr:uid="{4957A909-01EC-4A01-9486-AF6EEAED089C}"/>
    <cellStyle name="Comma 3 18_AVA DVA EL" xfId="23409" xr:uid="{6855131D-7D67-4A7A-A4B0-2CC781C417D9}"/>
    <cellStyle name="Comma 3 19" xfId="23410" xr:uid="{84AFC573-8256-48E6-BAF2-079CF2806DAB}"/>
    <cellStyle name="Comma 3 2" xfId="6387" xr:uid="{3E571A61-64FA-465B-83D3-ADBFEFAD424A}"/>
    <cellStyle name="Comma 3 2 10" xfId="23411" xr:uid="{0BB0E505-6BB7-4A6E-AA3F-3FF9F6562964}"/>
    <cellStyle name="Comma 3 2 10 2" xfId="23412" xr:uid="{64894CA8-CC37-41F5-AB67-E044641C7C2D}"/>
    <cellStyle name="Comma 3 2 10 3" xfId="23413" xr:uid="{4FE3CCDA-1F9C-4FD1-A68D-5ECA263899FE}"/>
    <cellStyle name="Comma 3 2 10_AVA DVA EL" xfId="23414" xr:uid="{12CC4B9C-CEF5-4750-A257-DEE010C9C2A9}"/>
    <cellStyle name="Comma 3 2 11" xfId="23415" xr:uid="{E7E6168B-F768-4888-8D0F-8B4C860CF0AE}"/>
    <cellStyle name="Comma 3 2 11 2" xfId="23416" xr:uid="{168F3370-36C7-4204-9D5B-59B443A8BD83}"/>
    <cellStyle name="Comma 3 2 11 3" xfId="23417" xr:uid="{580931F8-CB58-4A59-B6E5-70366D63BE6E}"/>
    <cellStyle name="Comma 3 2 11_AVA DVA EL" xfId="23418" xr:uid="{4443F4C5-1E28-485C-9111-85BD982BCE24}"/>
    <cellStyle name="Comma 3 2 12" xfId="23419" xr:uid="{FDB458BE-5519-4125-8EE8-C6D4E1D73111}"/>
    <cellStyle name="Comma 3 2 12 2" xfId="23420" xr:uid="{C94E9C1C-5EAF-4556-87AE-1641C47EC48C}"/>
    <cellStyle name="Comma 3 2 12 3" xfId="23421" xr:uid="{9D17DF16-AF11-4343-9E55-82F076BFBF0B}"/>
    <cellStyle name="Comma 3 2 12_AVA DVA EL" xfId="23422" xr:uid="{35888646-8F6B-40EC-AC37-622E525014BE}"/>
    <cellStyle name="Comma 3 2 13" xfId="23423" xr:uid="{CB720398-8864-476E-9E97-9F12E7E77F54}"/>
    <cellStyle name="Comma 3 2 13 2" xfId="23424" xr:uid="{5FAFE8A5-BD72-42A4-B11B-3C00E7B8FC2C}"/>
    <cellStyle name="Comma 3 2 13 3" xfId="23425" xr:uid="{E883A683-3857-49AA-A098-85F7C42271BA}"/>
    <cellStyle name="Comma 3 2 13_AVA DVA EL" xfId="23426" xr:uid="{64DD0E32-C3FA-4D31-9B17-51563EFA0F02}"/>
    <cellStyle name="Comma 3 2 14" xfId="23427" xr:uid="{D6FBF47B-AB0D-406F-998E-9C966ADC9239}"/>
    <cellStyle name="Comma 3 2 14 2" xfId="23428" xr:uid="{1409234C-C72B-4265-A20E-BE560D85F1FE}"/>
    <cellStyle name="Comma 3 2 14 3" xfId="23429" xr:uid="{F15CA01F-C4F7-45CD-A103-8CB9CFC5BCC6}"/>
    <cellStyle name="Comma 3 2 14_AVA DVA EL" xfId="23430" xr:uid="{23EBD506-3DB9-4D8C-A98A-F599D7196759}"/>
    <cellStyle name="Comma 3 2 15" xfId="23431" xr:uid="{069556F1-A1B0-4260-82F7-EA1F59793C2B}"/>
    <cellStyle name="Comma 3 2 15 2" xfId="23432" xr:uid="{CCB7183C-1BAB-4B31-9B5F-AF490AF79C79}"/>
    <cellStyle name="Comma 3 2 15 3" xfId="23433" xr:uid="{F4AF4C13-D733-4A35-B9F2-11CBF5620B34}"/>
    <cellStyle name="Comma 3 2 15_AVA DVA EL" xfId="23434" xr:uid="{92502DF5-D2BC-4F67-B856-A186280F9BA8}"/>
    <cellStyle name="Comma 3 2 16" xfId="23435" xr:uid="{5B5E02AC-2E1D-4697-BD26-FFBFC64D2FA0}"/>
    <cellStyle name="Comma 3 2 2" xfId="23436" xr:uid="{B683752A-1743-4267-A6CC-AB8D3220494E}"/>
    <cellStyle name="Comma 3 2 2 10" xfId="23437" xr:uid="{4EDACE0C-6CDA-46A7-BA34-0339B16EC498}"/>
    <cellStyle name="Comma 3 2 2 10 2" xfId="23438" xr:uid="{018C4879-A5D9-43AB-8912-E5D2F50FD507}"/>
    <cellStyle name="Comma 3 2 2 10 3" xfId="23439" xr:uid="{A7DE5CAA-0772-48CB-9C9B-8284A9E5D276}"/>
    <cellStyle name="Comma 3 2 2 10_AVA DVA EL" xfId="23440" xr:uid="{5DEC4046-9F42-4F8A-96A9-D349AE659CAD}"/>
    <cellStyle name="Comma 3 2 2 11" xfId="23441" xr:uid="{1C9A00ED-D221-4FD0-92AD-54154BBF6837}"/>
    <cellStyle name="Comma 3 2 2 11 2" xfId="23442" xr:uid="{A5BE0210-67E8-47C4-AFF2-9D12202878ED}"/>
    <cellStyle name="Comma 3 2 2 11 3" xfId="23443" xr:uid="{1C5583EA-0A16-4C07-80B5-0902AFACDFB4}"/>
    <cellStyle name="Comma 3 2 2 11_AVA DVA EL" xfId="23444" xr:uid="{92AADC31-7566-4885-9318-CC0E86F2EA76}"/>
    <cellStyle name="Comma 3 2 2 12" xfId="23445" xr:uid="{68CCDFD3-2F2C-4A01-837C-7297F80209DE}"/>
    <cellStyle name="Comma 3 2 2 12 2" xfId="23446" xr:uid="{D91A11F8-F9B9-4A27-A4C6-F932E0EB4310}"/>
    <cellStyle name="Comma 3 2 2 12 3" xfId="23447" xr:uid="{8B8A6EF7-5B39-43EB-89F9-805BDDDE38F1}"/>
    <cellStyle name="Comma 3 2 2 12_AVA DVA EL" xfId="23448" xr:uid="{F402D45F-DA99-4F94-B1B8-AD5856C6ABA6}"/>
    <cellStyle name="Comma 3 2 2 13" xfId="23449" xr:uid="{0722B914-CCE4-462C-834D-18803521FBFC}"/>
    <cellStyle name="Comma 3 2 2 2" xfId="23450" xr:uid="{2DA8C242-B573-4BF5-A786-B01791060C21}"/>
    <cellStyle name="Comma 3 2 2 2 10" xfId="23451" xr:uid="{5EB40617-EB6D-4597-BB1E-F831C057820B}"/>
    <cellStyle name="Comma 3 2 2 2 10 2" xfId="23452" xr:uid="{57FCB297-15B9-40E9-9B11-45874768A1D1}"/>
    <cellStyle name="Comma 3 2 2 2 10 3" xfId="23453" xr:uid="{7E59D39B-A7C1-4F05-9C41-1BE966A5DD14}"/>
    <cellStyle name="Comma 3 2 2 2 10_AVA DVA EL" xfId="23454" xr:uid="{8B81C29E-9788-411F-BB46-0AE5E0760077}"/>
    <cellStyle name="Comma 3 2 2 2 11" xfId="23455" xr:uid="{A8D03FE3-32BE-4773-9912-F872DCD2A2AD}"/>
    <cellStyle name="Comma 3 2 2 2 11 2" xfId="23456" xr:uid="{1A974B99-C9C5-48AB-807B-2A9EE75CDD8F}"/>
    <cellStyle name="Comma 3 2 2 2 11 3" xfId="23457" xr:uid="{5E2D0719-FD27-4FA4-B3C3-11D8C2162AF5}"/>
    <cellStyle name="Comma 3 2 2 2 11_AVA DVA EL" xfId="23458" xr:uid="{2AA9AA9A-9B82-4327-A67E-5D8A181D1E93}"/>
    <cellStyle name="Comma 3 2 2 2 12" xfId="23459" xr:uid="{06B3A594-B391-45E3-86C8-99F69477A760}"/>
    <cellStyle name="Comma 3 2 2 2 2" xfId="23460" xr:uid="{8C2A5CC4-AA51-4ED8-BDA5-F30306877538}"/>
    <cellStyle name="Comma 3 2 2 2 2 10" xfId="23461" xr:uid="{34361E7D-F69A-4F0D-A87E-10E7D69F3FA2}"/>
    <cellStyle name="Comma 3 2 2 2 2 11" xfId="23462" xr:uid="{C7A91E36-A0DD-4A14-B0A0-36C039FDC28E}"/>
    <cellStyle name="Comma 3 2 2 2 2 2" xfId="23463" xr:uid="{0F9411B4-3AD0-45F4-BC3F-1910B88B3921}"/>
    <cellStyle name="Comma 3 2 2 2 2 2 2" xfId="23464" xr:uid="{C24280E4-73EE-4A6C-875D-19421EAD5251}"/>
    <cellStyle name="Comma 3 2 2 2 2 2 2 2" xfId="23465" xr:uid="{444B666F-FD87-45DF-9B4A-34DB5A5BFD99}"/>
    <cellStyle name="Comma 3 2 2 2 2 2 2 3" xfId="23466" xr:uid="{5D2A52FC-8646-49C9-9680-625CB32B6457}"/>
    <cellStyle name="Comma 3 2 2 2 2 2 2_AVA DVA EL" xfId="23467" xr:uid="{DA6CCCD5-60C6-41DC-8A5D-61F0F2C8DB6A}"/>
    <cellStyle name="Comma 3 2 2 2 2 2 3" xfId="23468" xr:uid="{C5A8BFCB-1F4A-4835-88F3-785124D03754}"/>
    <cellStyle name="Comma 3 2 2 2 2 2 3 2" xfId="23469" xr:uid="{458E17F3-9FD8-4042-9998-9DD92DC8F2EC}"/>
    <cellStyle name="Comma 3 2 2 2 2 2 3 3" xfId="23470" xr:uid="{9FA06FCA-F364-4F6A-BFB4-D1DCE4ADCBD9}"/>
    <cellStyle name="Comma 3 2 2 2 2 2 3_AVA DVA EL" xfId="23471" xr:uid="{FD0AFCC8-39D5-42D1-B61C-BD16887A019E}"/>
    <cellStyle name="Comma 3 2 2 2 2 2 4" xfId="23472" xr:uid="{5CFCE5D7-91BB-44A5-9451-CE75D5F7F75F}"/>
    <cellStyle name="Comma 3 2 2 2 2 2 5" xfId="23473" xr:uid="{27DC594D-F637-4D0D-BE3C-093C54A32C0B}"/>
    <cellStyle name="Comma 3 2 2 2 2 2_AVA DVA EL" xfId="23474" xr:uid="{D509CAB5-C17E-406C-9314-86233DE28822}"/>
    <cellStyle name="Comma 3 2 2 2 2 3" xfId="23475" xr:uid="{D7E176A8-5FD4-4D45-9E32-516A595FCA76}"/>
    <cellStyle name="Comma 3 2 2 2 2 3 2" xfId="23476" xr:uid="{D5C80C3D-5056-4530-9A79-4C4A5493C5BF}"/>
    <cellStyle name="Comma 3 2 2 2 2 3 3" xfId="23477" xr:uid="{80C38890-EF23-4AEB-A3D1-5E3CE71FF769}"/>
    <cellStyle name="Comma 3 2 2 2 2 3_AVA DVA EL" xfId="23478" xr:uid="{67BC30E6-93FE-4ED8-AEE1-2C28E49D0100}"/>
    <cellStyle name="Comma 3 2 2 2 2 4" xfId="23479" xr:uid="{56E13471-57EE-475F-AE51-68A3A73F72A2}"/>
    <cellStyle name="Comma 3 2 2 2 2 4 2" xfId="23480" xr:uid="{BFFB7613-F8FE-4D40-8940-3379BB2D6C55}"/>
    <cellStyle name="Comma 3 2 2 2 2 4 3" xfId="23481" xr:uid="{B81B1EBA-EACE-4056-946F-ADA9B36EF7A8}"/>
    <cellStyle name="Comma 3 2 2 2 2 4_AVA DVA EL" xfId="23482" xr:uid="{84525524-D253-4FCF-8472-C0522A81AE9C}"/>
    <cellStyle name="Comma 3 2 2 2 2 5" xfId="23483" xr:uid="{4AD1BBA0-B512-4BE0-8517-596E7D41E20C}"/>
    <cellStyle name="Comma 3 2 2 2 2 5 2" xfId="23484" xr:uid="{9EE73F33-FD28-41AB-AD9C-20083326CBDB}"/>
    <cellStyle name="Comma 3 2 2 2 2 5 3" xfId="23485" xr:uid="{5791C8B1-9275-4472-A80C-8C842F77C980}"/>
    <cellStyle name="Comma 3 2 2 2 2 5_AVA DVA EL" xfId="23486" xr:uid="{5F38ABD2-65BC-469A-BBC9-9F0C26F411FB}"/>
    <cellStyle name="Comma 3 2 2 2 2 6" xfId="23487" xr:uid="{F5769705-5D69-4752-A1CB-22EAA60304E8}"/>
    <cellStyle name="Comma 3 2 2 2 2 6 2" xfId="23488" xr:uid="{7FE4097E-5DDB-44DE-89EB-1FD0E9BE3242}"/>
    <cellStyle name="Comma 3 2 2 2 2 6 3" xfId="23489" xr:uid="{BE75E830-D283-4B41-B30B-D8883D96E95D}"/>
    <cellStyle name="Comma 3 2 2 2 2 6_AVA DVA EL" xfId="23490" xr:uid="{295A9C31-D12F-4309-8DE2-AB54CA5317D3}"/>
    <cellStyle name="Comma 3 2 2 2 2 7" xfId="23491" xr:uid="{7BAB22B4-3A8E-4F6F-A3C7-C1C42A1424FB}"/>
    <cellStyle name="Comma 3 2 2 2 2 7 2" xfId="23492" xr:uid="{9FC62B53-48E3-48B1-B34E-BD60EBDA2058}"/>
    <cellStyle name="Comma 3 2 2 2 2 7 3" xfId="23493" xr:uid="{76E296EE-70AD-4BFC-B37F-C3305BE8DBAC}"/>
    <cellStyle name="Comma 3 2 2 2 2 7_AVA DVA EL" xfId="23494" xr:uid="{BDAB4FCF-0BC4-4F1C-8EF6-095203B5B1BF}"/>
    <cellStyle name="Comma 3 2 2 2 2 8" xfId="23495" xr:uid="{D4B7F02B-6FE0-4DF3-9DCE-8E893AEEBC16}"/>
    <cellStyle name="Comma 3 2 2 2 2 8 2" xfId="23496" xr:uid="{FDBEC623-AA76-4AA2-A8C8-543BDDE2E3EB}"/>
    <cellStyle name="Comma 3 2 2 2 2 8 3" xfId="23497" xr:uid="{3812F116-2027-495E-91EA-6BA9C25F2C6A}"/>
    <cellStyle name="Comma 3 2 2 2 2 8_AVA DVA EL" xfId="23498" xr:uid="{25045FE8-E093-448A-88E7-A835B494C9D1}"/>
    <cellStyle name="Comma 3 2 2 2 2 9" xfId="23499" xr:uid="{1CAA6BE0-E861-40AE-A53D-098266A19CAA}"/>
    <cellStyle name="Comma 3 2 2 2 2 9 2" xfId="23500" xr:uid="{6B81450E-30FD-4864-A50E-22FD64B52780}"/>
    <cellStyle name="Comma 3 2 2 2 2 9 3" xfId="23501" xr:uid="{D721C6C2-946E-4F54-B4B0-B7022D207ED6}"/>
    <cellStyle name="Comma 3 2 2 2 2 9_AVA DVA EL" xfId="23502" xr:uid="{3B080B34-BF16-4193-8198-BA4034C4EC16}"/>
    <cellStyle name="Comma 3 2 2 2 2_AVA DVA EL" xfId="23503" xr:uid="{6EAB29FE-52AB-4DDC-B054-EFF2FE139ACA}"/>
    <cellStyle name="Comma 3 2 2 2 3" xfId="23504" xr:uid="{957D49CD-C9DE-4F91-8944-E6A584D6AFBF}"/>
    <cellStyle name="Comma 3 2 2 2 3 2" xfId="23505" xr:uid="{30F6A8F3-4DAC-4CBC-AA74-8D92875F5CEA}"/>
    <cellStyle name="Comma 3 2 2 2 3 2 2" xfId="23506" xr:uid="{3CE43F99-D516-45BA-B92B-62891F8C3DFD}"/>
    <cellStyle name="Comma 3 2 2 2 3 2 3" xfId="23507" xr:uid="{B6E4366C-D08E-4951-B262-63BEF230DEFB}"/>
    <cellStyle name="Comma 3 2 2 2 3 2_AVA DVA EL" xfId="23508" xr:uid="{0D4D1B46-90A7-4317-87D2-904369B3FC28}"/>
    <cellStyle name="Comma 3 2 2 2 3 3" xfId="23509" xr:uid="{D06C6124-6EFF-4212-BE12-FEFF374B2F3B}"/>
    <cellStyle name="Comma 3 2 2 2 3 3 2" xfId="23510" xr:uid="{B64C2510-0D89-4014-96F0-68E07931E0BC}"/>
    <cellStyle name="Comma 3 2 2 2 3 3 3" xfId="23511" xr:uid="{62DD0413-507A-41F9-A986-5ED5C22BD323}"/>
    <cellStyle name="Comma 3 2 2 2 3 3_AVA DVA EL" xfId="23512" xr:uid="{3EE23A56-B072-40CD-8411-7987C9050488}"/>
    <cellStyle name="Comma 3 2 2 2 3 4" xfId="23513" xr:uid="{A821AA52-1187-49E8-9010-1146BDA29C26}"/>
    <cellStyle name="Comma 3 2 2 2 3 5" xfId="23514" xr:uid="{7F3F06D4-F2BE-43ED-A9CB-306C50CB2333}"/>
    <cellStyle name="Comma 3 2 2 2 3_AVA DVA EL" xfId="23515" xr:uid="{B8C2B4BC-DA8C-4586-AD4A-407C751A2917}"/>
    <cellStyle name="Comma 3 2 2 2 4" xfId="23516" xr:uid="{015E75E9-E835-4621-ACFC-FFB7DEF29662}"/>
    <cellStyle name="Comma 3 2 2 2 4 2" xfId="23517" xr:uid="{770D2421-112E-41EE-93D7-964612FCB9FE}"/>
    <cellStyle name="Comma 3 2 2 2 4 3" xfId="23518" xr:uid="{B47D905B-75DE-44A9-80F3-A164240A9654}"/>
    <cellStyle name="Comma 3 2 2 2 4_AVA DVA EL" xfId="23519" xr:uid="{3373A85E-1E97-4E6A-9BA1-B3BF325A2B30}"/>
    <cellStyle name="Comma 3 2 2 2 5" xfId="23520" xr:uid="{C3F8A823-2955-4270-A821-3CD016E6D982}"/>
    <cellStyle name="Comma 3 2 2 2 5 2" xfId="23521" xr:uid="{DC90A8C2-E485-4D10-BAFD-B20068D1A8B2}"/>
    <cellStyle name="Comma 3 2 2 2 5 3" xfId="23522" xr:uid="{169702C7-E4B7-41AC-9769-203770C533DA}"/>
    <cellStyle name="Comma 3 2 2 2 5_AVA DVA EL" xfId="23523" xr:uid="{79D85ED2-0C9C-4566-9DA5-ADF056B49BCE}"/>
    <cellStyle name="Comma 3 2 2 2 6" xfId="23524" xr:uid="{D009C19B-33AF-4B12-ADED-56B26EA4AD45}"/>
    <cellStyle name="Comma 3 2 2 2 6 2" xfId="23525" xr:uid="{BCC265C8-377F-4E0E-9893-5BAA095B0586}"/>
    <cellStyle name="Comma 3 2 2 2 6 3" xfId="23526" xr:uid="{0B3ED8E9-52F9-4EDF-A948-1468CB8A3122}"/>
    <cellStyle name="Comma 3 2 2 2 6_AVA DVA EL" xfId="23527" xr:uid="{0136ABDB-FCF1-4CED-B652-1F48607B6077}"/>
    <cellStyle name="Comma 3 2 2 2 7" xfId="23528" xr:uid="{CCF709EC-20E3-47FA-BFD9-78DACD1BBF9D}"/>
    <cellStyle name="Comma 3 2 2 2 7 2" xfId="23529" xr:uid="{C8889A9D-8FF9-4882-B38F-44486BF07D36}"/>
    <cellStyle name="Comma 3 2 2 2 7 3" xfId="23530" xr:uid="{FC72C099-441F-41A7-B332-3065AFEA060E}"/>
    <cellStyle name="Comma 3 2 2 2 7_AVA DVA EL" xfId="23531" xr:uid="{8A384288-0EF5-45D5-B5AA-795A900D4C0A}"/>
    <cellStyle name="Comma 3 2 2 2 8" xfId="23532" xr:uid="{A57BED24-2C87-4780-BC70-4F573DBC2975}"/>
    <cellStyle name="Comma 3 2 2 2 8 2" xfId="23533" xr:uid="{E4427DAA-735C-485F-9597-C970F8445240}"/>
    <cellStyle name="Comma 3 2 2 2 8 3" xfId="23534" xr:uid="{188C7643-1432-45EC-A038-43DE3052FC1F}"/>
    <cellStyle name="Comma 3 2 2 2 8_AVA DVA EL" xfId="23535" xr:uid="{C344089C-090D-4666-9F92-4CA8AF599EFB}"/>
    <cellStyle name="Comma 3 2 2 2 9" xfId="23536" xr:uid="{416BE335-8D5E-4003-BEA8-765882737C8E}"/>
    <cellStyle name="Comma 3 2 2 2 9 2" xfId="23537" xr:uid="{BD4492CD-B0CB-492D-BE81-E7FD64991CB0}"/>
    <cellStyle name="Comma 3 2 2 2 9 3" xfId="23538" xr:uid="{9E35B24C-3E76-4404-A70C-F4DFF0ABA01D}"/>
    <cellStyle name="Comma 3 2 2 2 9_AVA DVA EL" xfId="23539" xr:uid="{2A9B7285-3794-4DC6-BFEF-7D723358221A}"/>
    <cellStyle name="Comma 3 2 2 2_AVA DVA EL" xfId="23540" xr:uid="{D66B48F3-F4F5-4DE3-837E-77BBE3B78E55}"/>
    <cellStyle name="Comma 3 2 2 3" xfId="23541" xr:uid="{4A279295-9502-415D-97CE-34AC9CB566FD}"/>
    <cellStyle name="Comma 3 2 2 3 10" xfId="23542" xr:uid="{D1FD3FAC-82AC-4C11-BE21-7B2C96B32C6F}"/>
    <cellStyle name="Comma 3 2 2 3 11" xfId="23543" xr:uid="{8FC9EF4A-DC1D-4312-9F13-4458B0B05399}"/>
    <cellStyle name="Comma 3 2 2 3 2" xfId="23544" xr:uid="{4DCE8390-F4A7-47BF-A3A9-40FDDE85DB75}"/>
    <cellStyle name="Comma 3 2 2 3 2 2" xfId="23545" xr:uid="{3EF16D83-1B66-4484-BCDA-3CF8C3FD7AFD}"/>
    <cellStyle name="Comma 3 2 2 3 2 2 2" xfId="23546" xr:uid="{EEB38498-0E3F-4644-8B5C-AF451BD78E30}"/>
    <cellStyle name="Comma 3 2 2 3 2 2 3" xfId="23547" xr:uid="{61B96967-4A5F-40FD-91FD-EA2D0A51306C}"/>
    <cellStyle name="Comma 3 2 2 3 2 2_AVA DVA EL" xfId="23548" xr:uid="{81C52395-72C1-4B49-A867-42E775610CA4}"/>
    <cellStyle name="Comma 3 2 2 3 2 3" xfId="23549" xr:uid="{899EB53F-3AB9-40DB-9F53-4D32AACD6F77}"/>
    <cellStyle name="Comma 3 2 2 3 2 3 2" xfId="23550" xr:uid="{DCDC2F93-2F63-48A5-9BC4-3120DC7DCEB6}"/>
    <cellStyle name="Comma 3 2 2 3 2 3 3" xfId="23551" xr:uid="{A64ECCCD-531C-4C36-9D63-0E7050B3EE55}"/>
    <cellStyle name="Comma 3 2 2 3 2 3_AVA DVA EL" xfId="23552" xr:uid="{02F7829F-926F-49FC-B14B-04AF69BD90D9}"/>
    <cellStyle name="Comma 3 2 2 3 2 4" xfId="23553" xr:uid="{E42E25A9-59A7-4C40-8F71-671AA60EDA5F}"/>
    <cellStyle name="Comma 3 2 2 3 2 5" xfId="23554" xr:uid="{97DA6B04-8273-4F6E-A73F-23D4AA3D8B93}"/>
    <cellStyle name="Comma 3 2 2 3 2_AVA DVA EL" xfId="23555" xr:uid="{D743FB12-B7A4-434F-9C2C-5C51C0498238}"/>
    <cellStyle name="Comma 3 2 2 3 3" xfId="23556" xr:uid="{BBB2F592-6E74-48EC-9137-23E73E49688F}"/>
    <cellStyle name="Comma 3 2 2 3 3 2" xfId="23557" xr:uid="{E0186C74-9B8D-4BB1-AAFC-0F12E91AF4AA}"/>
    <cellStyle name="Comma 3 2 2 3 3 3" xfId="23558" xr:uid="{B20B17DC-88BA-4292-8469-00192AA72515}"/>
    <cellStyle name="Comma 3 2 2 3 3_AVA DVA EL" xfId="23559" xr:uid="{8A62FB2C-C4E4-499D-B6FB-BD3AB6E2CE18}"/>
    <cellStyle name="Comma 3 2 2 3 4" xfId="23560" xr:uid="{34D5B995-BD76-4899-913B-6BF85F65A126}"/>
    <cellStyle name="Comma 3 2 2 3 4 2" xfId="23561" xr:uid="{B3722781-7CF6-4B8E-96C6-530ED617EA7F}"/>
    <cellStyle name="Comma 3 2 2 3 4 3" xfId="23562" xr:uid="{4BECEFA5-82AE-4730-BE89-6B3252382BA7}"/>
    <cellStyle name="Comma 3 2 2 3 4_AVA DVA EL" xfId="23563" xr:uid="{80EF4CE9-FCF5-4C06-8867-F40FC88BAA71}"/>
    <cellStyle name="Comma 3 2 2 3 5" xfId="23564" xr:uid="{C2F20ABA-11DF-43E6-936D-FA38425D483E}"/>
    <cellStyle name="Comma 3 2 2 3 5 2" xfId="23565" xr:uid="{84E38DC4-2BE2-4081-BA94-8A916B516373}"/>
    <cellStyle name="Comma 3 2 2 3 5 3" xfId="23566" xr:uid="{A104B4B2-B7C9-41F0-B76E-9D23EA30B73E}"/>
    <cellStyle name="Comma 3 2 2 3 5_AVA DVA EL" xfId="23567" xr:uid="{6A0B1DBA-A707-464E-98BD-0DCE66A26D77}"/>
    <cellStyle name="Comma 3 2 2 3 6" xfId="23568" xr:uid="{C00A5839-C6D5-43C1-B3B7-FDF1AF1CC685}"/>
    <cellStyle name="Comma 3 2 2 3 6 2" xfId="23569" xr:uid="{AF4BCED7-EC9F-485E-86F9-4D741A29E1B5}"/>
    <cellStyle name="Comma 3 2 2 3 6 3" xfId="23570" xr:uid="{FA40D5A4-9336-4805-BB24-6E676137D4F1}"/>
    <cellStyle name="Comma 3 2 2 3 6_AVA DVA EL" xfId="23571" xr:uid="{9BC94C6B-20B0-4581-8EB5-BD41ED09D6DC}"/>
    <cellStyle name="Comma 3 2 2 3 7" xfId="23572" xr:uid="{0D2EE622-A4DE-4600-ABF3-C28131C8DE18}"/>
    <cellStyle name="Comma 3 2 2 3 7 2" xfId="23573" xr:uid="{4FB6B9A2-44C5-41F8-94C7-09A1F296265A}"/>
    <cellStyle name="Comma 3 2 2 3 7 3" xfId="23574" xr:uid="{CEF484D5-6475-41D4-9A92-76C61C05619C}"/>
    <cellStyle name="Comma 3 2 2 3 7_AVA DVA EL" xfId="23575" xr:uid="{55B5BF0B-9BAC-4EFA-AC1D-1AF1C15AED3D}"/>
    <cellStyle name="Comma 3 2 2 3 8" xfId="23576" xr:uid="{E8FFA8B1-83B0-4F90-A2B0-0CC117D994DF}"/>
    <cellStyle name="Comma 3 2 2 3 8 2" xfId="23577" xr:uid="{33E1CDF9-ECCB-4A7E-8B76-FA0155C35C13}"/>
    <cellStyle name="Comma 3 2 2 3 8 3" xfId="23578" xr:uid="{3CAEA3F8-99E2-4880-9AB0-E32A4571E8CB}"/>
    <cellStyle name="Comma 3 2 2 3 8_AVA DVA EL" xfId="23579" xr:uid="{9FFA2148-DC95-49BC-B68E-9B2DB571C6BD}"/>
    <cellStyle name="Comma 3 2 2 3 9" xfId="23580" xr:uid="{DAAB7132-DBF6-44C0-9750-B3205B2EB976}"/>
    <cellStyle name="Comma 3 2 2 3 9 2" xfId="23581" xr:uid="{4BC78080-312D-41FF-AF42-10FEF68AD66A}"/>
    <cellStyle name="Comma 3 2 2 3 9 3" xfId="23582" xr:uid="{EF803BB0-B4CB-4FC2-AA35-E0C6DA95A029}"/>
    <cellStyle name="Comma 3 2 2 3 9_AVA DVA EL" xfId="23583" xr:uid="{D0488BB1-548C-4D85-AC1A-DBC89CA772F0}"/>
    <cellStyle name="Comma 3 2 2 3_AVA DVA EL" xfId="23584" xr:uid="{5630944C-AA77-47EC-BFBA-4F1DBE01C90F}"/>
    <cellStyle name="Comma 3 2 2 4" xfId="23585" xr:uid="{387FE493-5AEC-4C69-9C31-59267642AAF3}"/>
    <cellStyle name="Comma 3 2 2 4 2" xfId="23586" xr:uid="{000ED121-4229-4FCC-818C-81DEBE452F6B}"/>
    <cellStyle name="Comma 3 2 2 4 2 2" xfId="23587" xr:uid="{C1FC1677-F4D4-41EC-8077-DA2B46BB4533}"/>
    <cellStyle name="Comma 3 2 2 4 2 3" xfId="23588" xr:uid="{5C65C302-115C-4883-A38A-6CE5D76F37CB}"/>
    <cellStyle name="Comma 3 2 2 4 2_AVA DVA EL" xfId="23589" xr:uid="{7C6225D5-7846-40C2-83FA-C2940CACACB1}"/>
    <cellStyle name="Comma 3 2 2 4 3" xfId="23590" xr:uid="{1AC9A464-8D35-41DD-B867-147813980015}"/>
    <cellStyle name="Comma 3 2 2 4 3 2" xfId="23591" xr:uid="{CF6CA339-E40B-41CC-80ED-1A5352186281}"/>
    <cellStyle name="Comma 3 2 2 4 3 3" xfId="23592" xr:uid="{77306F1B-F43B-416F-8F47-D164AFFE983E}"/>
    <cellStyle name="Comma 3 2 2 4 3_AVA DVA EL" xfId="23593" xr:uid="{C1525B32-4A05-4A3C-9A03-79EF5889A7A0}"/>
    <cellStyle name="Comma 3 2 2 4 4" xfId="23594" xr:uid="{6A980DA8-20F6-4C06-AF81-777E3C8A4D7C}"/>
    <cellStyle name="Comma 3 2 2 4 5" xfId="23595" xr:uid="{01BA5924-66FD-424E-A3E7-499F07E26629}"/>
    <cellStyle name="Comma 3 2 2 4_AVA DVA EL" xfId="23596" xr:uid="{12F92A08-DD70-4211-B1BE-BBFF17AA9DDE}"/>
    <cellStyle name="Comma 3 2 2 5" xfId="23597" xr:uid="{6FDD7702-B80D-4921-A584-6D42D03FF9AA}"/>
    <cellStyle name="Comma 3 2 2 5 2" xfId="23598" xr:uid="{9EB1B9E9-C791-48F2-9BC7-29D327D2DC32}"/>
    <cellStyle name="Comma 3 2 2 5 3" xfId="23599" xr:uid="{5F44BC8E-18FB-442D-9E6F-B7E55361B484}"/>
    <cellStyle name="Comma 3 2 2 5_AVA DVA EL" xfId="23600" xr:uid="{F36AE8A2-EB54-4DC8-8E2B-C077C6BC8FD6}"/>
    <cellStyle name="Comma 3 2 2 6" xfId="23601" xr:uid="{6E0D05C4-F9EF-452E-97A0-6D08A44A3D73}"/>
    <cellStyle name="Comma 3 2 2 6 2" xfId="23602" xr:uid="{A18A874F-7842-4BFC-94ED-259D12B2D0EE}"/>
    <cellStyle name="Comma 3 2 2 6 3" xfId="23603" xr:uid="{B0B1D933-BAE3-4AFD-8581-F1980A0A5450}"/>
    <cellStyle name="Comma 3 2 2 6_AVA DVA EL" xfId="23604" xr:uid="{2B17F979-48BE-44AB-9A90-A73EC602839B}"/>
    <cellStyle name="Comma 3 2 2 7" xfId="23605" xr:uid="{E0A66CD0-9DF4-4CA6-A5D6-C7E54CE39889}"/>
    <cellStyle name="Comma 3 2 2 7 2" xfId="23606" xr:uid="{7FD432DF-0FFF-440E-913E-70C4906A6AC0}"/>
    <cellStyle name="Comma 3 2 2 7 3" xfId="23607" xr:uid="{CF213663-C749-4E84-B947-4A6248BD3D80}"/>
    <cellStyle name="Comma 3 2 2 7_AVA DVA EL" xfId="23608" xr:uid="{67A4FAA0-B80F-404A-B9BE-5F1BEEED477A}"/>
    <cellStyle name="Comma 3 2 2 8" xfId="23609" xr:uid="{7BE1C281-26ED-4345-B136-63A940C60CEB}"/>
    <cellStyle name="Comma 3 2 2 8 2" xfId="23610" xr:uid="{FD721811-EC02-4D12-9CB9-F8D790B79041}"/>
    <cellStyle name="Comma 3 2 2 8 3" xfId="23611" xr:uid="{BA076C98-3523-41E1-91E6-341021D5A39B}"/>
    <cellStyle name="Comma 3 2 2 8_AVA DVA EL" xfId="23612" xr:uid="{69F83BBB-7FCC-440D-897F-16CA1F4506EF}"/>
    <cellStyle name="Comma 3 2 2 9" xfId="23613" xr:uid="{D277F1CE-7F8A-4710-9D0B-C83E784D1B1C}"/>
    <cellStyle name="Comma 3 2 2 9 2" xfId="23614" xr:uid="{33C36C1F-3613-40E5-9AEA-317522A3C0F6}"/>
    <cellStyle name="Comma 3 2 2 9 3" xfId="23615" xr:uid="{473208B0-7995-42EB-BC1C-3B2918FE5BFA}"/>
    <cellStyle name="Comma 3 2 2 9_AVA DVA EL" xfId="23616" xr:uid="{2CCE1BBF-3C49-4BAE-A78B-639702F5392D}"/>
    <cellStyle name="Comma 3 2 2_Adj_Primary_capital" xfId="23617" xr:uid="{0FB88C2E-F76A-4D60-AD36-A0288F126088}"/>
    <cellStyle name="Comma 3 2 3" xfId="23618" xr:uid="{F02219F7-E0B4-4D6F-8807-3D8D01F781EC}"/>
    <cellStyle name="Comma 3 2 3 10" xfId="23619" xr:uid="{A867D319-E69D-43C3-A02A-D683F090C330}"/>
    <cellStyle name="Comma 3 2 3 10 2" xfId="23620" xr:uid="{026747C7-C67F-4D72-9773-591F637EF89F}"/>
    <cellStyle name="Comma 3 2 3 10 3" xfId="23621" xr:uid="{6FE8FB76-FE9C-48BB-B5B1-7473188F8AC4}"/>
    <cellStyle name="Comma 3 2 3 10_AVA DVA EL" xfId="23622" xr:uid="{7DE71DEB-0D12-4E6D-BC13-305A490316FA}"/>
    <cellStyle name="Comma 3 2 3 11" xfId="23623" xr:uid="{0293090D-CA56-4777-A5DB-FC8A099FA7B4}"/>
    <cellStyle name="Comma 3 2 3 11 2" xfId="23624" xr:uid="{E3743B83-06E2-4D75-8382-5B4602B30396}"/>
    <cellStyle name="Comma 3 2 3 11 3" xfId="23625" xr:uid="{4F6CF30D-9E85-440E-8E1D-E8A8F87F8164}"/>
    <cellStyle name="Comma 3 2 3 11_AVA DVA EL" xfId="23626" xr:uid="{995B0ED9-58E9-4698-90DA-03178A9276C5}"/>
    <cellStyle name="Comma 3 2 3 12" xfId="23627" xr:uid="{BE55D812-517B-4C90-9CC8-6A20DCA94BBC}"/>
    <cellStyle name="Comma 3 2 3 12 2" xfId="23628" xr:uid="{C8EA56DE-0E20-4EAB-957A-7E28AC121921}"/>
    <cellStyle name="Comma 3 2 3 12 3" xfId="23629" xr:uid="{2BA92EDD-9AF7-41BB-A648-A0E9BC61D6FD}"/>
    <cellStyle name="Comma 3 2 3 12_AVA DVA EL" xfId="23630" xr:uid="{83DE5399-ABD1-4832-9603-ECD76FA9372E}"/>
    <cellStyle name="Comma 3 2 3 13" xfId="23631" xr:uid="{FA43BD82-42D9-4A9B-8E1C-D42041A937F2}"/>
    <cellStyle name="Comma 3 2 3 2" xfId="23632" xr:uid="{3B089216-733C-4A83-B193-DD35EB350A21}"/>
    <cellStyle name="Comma 3 2 3 2 10" xfId="23633" xr:uid="{97BE90A4-F5A2-4AB5-AE92-F67B737C195D}"/>
    <cellStyle name="Comma 3 2 3 2 10 2" xfId="23634" xr:uid="{53C7697C-F779-4BAD-B63D-513376D6DBA9}"/>
    <cellStyle name="Comma 3 2 3 2 10 3" xfId="23635" xr:uid="{CF022C9D-CBB5-40AB-8349-1C1B559D9E02}"/>
    <cellStyle name="Comma 3 2 3 2 10_AVA DVA EL" xfId="23636" xr:uid="{86A905DD-AEF6-48DD-901C-072928895363}"/>
    <cellStyle name="Comma 3 2 3 2 11" xfId="23637" xr:uid="{6C83E173-CE2C-472F-B4F0-659D764AF17B}"/>
    <cellStyle name="Comma 3 2 3 2 12" xfId="23638" xr:uid="{A8F70509-B66E-4091-97F2-9944C4A75F3D}"/>
    <cellStyle name="Comma 3 2 3 2 2" xfId="23639" xr:uid="{F998E54C-AD3A-4EAA-A190-12BB94E46E93}"/>
    <cellStyle name="Comma 3 2 3 2 2 10" xfId="23640" xr:uid="{22AA7A11-0E4E-4678-87B1-2629F50E6AA6}"/>
    <cellStyle name="Comma 3 2 3 2 2 11" xfId="23641" xr:uid="{DF753358-155D-4BDB-8668-8BFE61F446AD}"/>
    <cellStyle name="Comma 3 2 3 2 2 2" xfId="23642" xr:uid="{C9763B4A-C675-46FB-8011-373A7BAEB19C}"/>
    <cellStyle name="Comma 3 2 3 2 2 2 2" xfId="23643" xr:uid="{C5689489-9A19-4628-9858-E34CF8ED8FFE}"/>
    <cellStyle name="Comma 3 2 3 2 2 2 2 2" xfId="23644" xr:uid="{8AB8693D-EDDD-43A1-895F-774D0C6FFC76}"/>
    <cellStyle name="Comma 3 2 3 2 2 2 2 3" xfId="23645" xr:uid="{F48A187E-E347-4C88-B7C6-82EB77CD5658}"/>
    <cellStyle name="Comma 3 2 3 2 2 2 2_AVA DVA EL" xfId="23646" xr:uid="{52BF0B8A-165F-46B1-AA9A-5B7198F7703B}"/>
    <cellStyle name="Comma 3 2 3 2 2 2 3" xfId="23647" xr:uid="{D178A52D-CC62-466D-8640-C033AAD83BA1}"/>
    <cellStyle name="Comma 3 2 3 2 2 2 3 2" xfId="23648" xr:uid="{BB2E6FE1-E752-46D5-BE8B-889CDBD5D0B5}"/>
    <cellStyle name="Comma 3 2 3 2 2 2 3 3" xfId="23649" xr:uid="{605BC7B7-9790-42A3-92F0-4D8A33D6CEC9}"/>
    <cellStyle name="Comma 3 2 3 2 2 2 3_AVA DVA EL" xfId="23650" xr:uid="{F817A332-5462-4124-B604-A9DE5457DA97}"/>
    <cellStyle name="Comma 3 2 3 2 2 2 4" xfId="23651" xr:uid="{382F76D0-FE43-4098-B651-A9BD8039A20D}"/>
    <cellStyle name="Comma 3 2 3 2 2 2 5" xfId="23652" xr:uid="{2D99ABA1-C38D-4999-876D-95DB0DE6831D}"/>
    <cellStyle name="Comma 3 2 3 2 2 2_AVA DVA EL" xfId="23653" xr:uid="{A5BE7805-6A2A-4D4F-9D1B-597574B4F1C8}"/>
    <cellStyle name="Comma 3 2 3 2 2 3" xfId="23654" xr:uid="{7B19F8CA-EF16-4270-9608-3A659F5F5785}"/>
    <cellStyle name="Comma 3 2 3 2 2 3 2" xfId="23655" xr:uid="{76B54887-BBC2-4A3A-9FFD-34525B5F157B}"/>
    <cellStyle name="Comma 3 2 3 2 2 3 3" xfId="23656" xr:uid="{72B22788-25C0-4900-ADE0-AAEBBCC5A777}"/>
    <cellStyle name="Comma 3 2 3 2 2 3_AVA DVA EL" xfId="23657" xr:uid="{AD3E1E2D-614D-49E2-A000-68F35534417E}"/>
    <cellStyle name="Comma 3 2 3 2 2 4" xfId="23658" xr:uid="{1C433779-9360-47F0-97E6-AFFDF05C847E}"/>
    <cellStyle name="Comma 3 2 3 2 2 4 2" xfId="23659" xr:uid="{C93A9834-044B-4304-97BE-6CD1FBB1A03B}"/>
    <cellStyle name="Comma 3 2 3 2 2 4 3" xfId="23660" xr:uid="{C67E297C-A65B-40C1-95CC-6B4B9F2F30A5}"/>
    <cellStyle name="Comma 3 2 3 2 2 4_AVA DVA EL" xfId="23661" xr:uid="{0A5E2129-E806-46DA-90FD-2351EA6F2697}"/>
    <cellStyle name="Comma 3 2 3 2 2 5" xfId="23662" xr:uid="{312B91F6-05B3-477A-8DAA-8A05DD89F3E8}"/>
    <cellStyle name="Comma 3 2 3 2 2 5 2" xfId="23663" xr:uid="{B3DF10DC-7057-464D-B3ED-7E87E4158D9E}"/>
    <cellStyle name="Comma 3 2 3 2 2 5 3" xfId="23664" xr:uid="{043C95B1-1361-425D-AB7F-8EA1DBF5FDB0}"/>
    <cellStyle name="Comma 3 2 3 2 2 5_AVA DVA EL" xfId="23665" xr:uid="{2FFB53DA-04E9-4FE3-A337-82FF993B0457}"/>
    <cellStyle name="Comma 3 2 3 2 2 6" xfId="23666" xr:uid="{04443233-345B-48EE-B5EC-0721B5A2CE3F}"/>
    <cellStyle name="Comma 3 2 3 2 2 6 2" xfId="23667" xr:uid="{8CEA25C6-F859-4D77-AF6E-E1E646B7FCF7}"/>
    <cellStyle name="Comma 3 2 3 2 2 6 3" xfId="23668" xr:uid="{DF675344-CC61-4B8F-89AA-32F16FDA26BB}"/>
    <cellStyle name="Comma 3 2 3 2 2 6_AVA DVA EL" xfId="23669" xr:uid="{8AC9F748-16C7-4120-9A35-BF53967BDD71}"/>
    <cellStyle name="Comma 3 2 3 2 2 7" xfId="23670" xr:uid="{46DD2499-5E51-402F-829F-F2AED294BF2B}"/>
    <cellStyle name="Comma 3 2 3 2 2 7 2" xfId="23671" xr:uid="{E277A17B-EC8D-4BC6-BAD2-32BB846ADB5B}"/>
    <cellStyle name="Comma 3 2 3 2 2 7 3" xfId="23672" xr:uid="{3647F72A-8A0B-4A0E-9CCF-A209C9EB2E6C}"/>
    <cellStyle name="Comma 3 2 3 2 2 7_AVA DVA EL" xfId="23673" xr:uid="{DA4FE114-23AD-4862-9871-D3D010C778E2}"/>
    <cellStyle name="Comma 3 2 3 2 2 8" xfId="23674" xr:uid="{8EF9F4C1-6409-4BE4-8C59-CED6F6E00C2A}"/>
    <cellStyle name="Comma 3 2 3 2 2 8 2" xfId="23675" xr:uid="{0E0DDDED-78D3-4AE5-BC31-124FC7943F21}"/>
    <cellStyle name="Comma 3 2 3 2 2 8 3" xfId="23676" xr:uid="{DF7E4307-F282-44A4-B93B-7D48E266830F}"/>
    <cellStyle name="Comma 3 2 3 2 2 8_AVA DVA EL" xfId="23677" xr:uid="{C7BCA77B-EC1D-493B-83E4-1B15FD93BFF7}"/>
    <cellStyle name="Comma 3 2 3 2 2 9" xfId="23678" xr:uid="{D0A7EF9D-740D-4DF6-9FE6-92CAF8C6F766}"/>
    <cellStyle name="Comma 3 2 3 2 2 9 2" xfId="23679" xr:uid="{D7ABF394-D751-4FE1-BA90-F343F40858C2}"/>
    <cellStyle name="Comma 3 2 3 2 2 9 3" xfId="23680" xr:uid="{E8A6DEE5-7456-47AE-BDA7-31C1D94E9A01}"/>
    <cellStyle name="Comma 3 2 3 2 2 9_AVA DVA EL" xfId="23681" xr:uid="{ED010448-B428-4B53-B8BB-36A46009E030}"/>
    <cellStyle name="Comma 3 2 3 2 2_AVA DVA EL" xfId="23682" xr:uid="{807B31AD-7EFB-4BFB-A612-2F6648D1ED45}"/>
    <cellStyle name="Comma 3 2 3 2 3" xfId="23683" xr:uid="{ED803FB3-456B-43DC-979F-9B2964B384FD}"/>
    <cellStyle name="Comma 3 2 3 2 3 2" xfId="23684" xr:uid="{9C0241BE-3A72-4705-9E52-48A7BC387AF5}"/>
    <cellStyle name="Comma 3 2 3 2 3 2 2" xfId="23685" xr:uid="{A486988B-92DB-44EE-B06E-8AA5E84FC8A6}"/>
    <cellStyle name="Comma 3 2 3 2 3 2 3" xfId="23686" xr:uid="{88F0EB3B-D6C7-47F4-A9A5-4ECDA9D3B326}"/>
    <cellStyle name="Comma 3 2 3 2 3 2_AVA DVA EL" xfId="23687" xr:uid="{20DC41CF-5231-4561-A815-21F1D30C2EBE}"/>
    <cellStyle name="Comma 3 2 3 2 3 3" xfId="23688" xr:uid="{7C3156FE-4262-427B-A8F0-785E6111F3B0}"/>
    <cellStyle name="Comma 3 2 3 2 3 3 2" xfId="23689" xr:uid="{B4ED86BD-FD1F-4748-A574-6F4D0DD66F1A}"/>
    <cellStyle name="Comma 3 2 3 2 3 3 3" xfId="23690" xr:uid="{B0B1BE1E-AD25-4E18-BA83-C90225350C27}"/>
    <cellStyle name="Comma 3 2 3 2 3 3_AVA DVA EL" xfId="23691" xr:uid="{8910C493-FE05-4F20-9B8D-F066025FD666}"/>
    <cellStyle name="Comma 3 2 3 2 3 4" xfId="23692" xr:uid="{B2C0F020-B20E-4018-86BC-9EE7AF09E459}"/>
    <cellStyle name="Comma 3 2 3 2 3 5" xfId="23693" xr:uid="{717B6674-784F-45F9-BBBC-25375A1A8EB2}"/>
    <cellStyle name="Comma 3 2 3 2 3_AVA DVA EL" xfId="23694" xr:uid="{9426CF56-3672-4458-8653-B5B9857DBD36}"/>
    <cellStyle name="Comma 3 2 3 2 4" xfId="23695" xr:uid="{EA991EBC-2DF3-4757-B9A0-C05916A254EF}"/>
    <cellStyle name="Comma 3 2 3 2 4 2" xfId="23696" xr:uid="{D78ABAF5-EBBA-498A-B1C3-91BEC31AED12}"/>
    <cellStyle name="Comma 3 2 3 2 4 3" xfId="23697" xr:uid="{686DC99F-0EB2-469D-A5E6-9A62D793DD07}"/>
    <cellStyle name="Comma 3 2 3 2 4_AVA DVA EL" xfId="23698" xr:uid="{4C00CA89-525A-4561-A37D-5E24232D6EF3}"/>
    <cellStyle name="Comma 3 2 3 2 5" xfId="23699" xr:uid="{7249C459-6BC3-4C18-89F4-C7A284BE3D25}"/>
    <cellStyle name="Comma 3 2 3 2 5 2" xfId="23700" xr:uid="{EA39AC5A-3B04-4F2E-BA7A-EC63C207C55D}"/>
    <cellStyle name="Comma 3 2 3 2 5 3" xfId="23701" xr:uid="{C9192999-3CC3-4DCA-BC21-C0B30921385E}"/>
    <cellStyle name="Comma 3 2 3 2 5_AVA DVA EL" xfId="23702" xr:uid="{0E50EA47-53C7-4D4B-A45B-BADF40FF54BE}"/>
    <cellStyle name="Comma 3 2 3 2 6" xfId="23703" xr:uid="{415F2957-654B-4A84-B5B8-D1C9D93BBB28}"/>
    <cellStyle name="Comma 3 2 3 2 6 2" xfId="23704" xr:uid="{1C43D282-FE06-45CF-AC58-9B3098A0A12D}"/>
    <cellStyle name="Comma 3 2 3 2 6 3" xfId="23705" xr:uid="{5E51FF59-75A2-48E6-9C83-0AA01F5FD70B}"/>
    <cellStyle name="Comma 3 2 3 2 6_AVA DVA EL" xfId="23706" xr:uid="{F5AD580E-3AC8-4C21-B7AE-83D5D1ABFA47}"/>
    <cellStyle name="Comma 3 2 3 2 7" xfId="23707" xr:uid="{7A529D18-1265-47D6-B894-85D8E02692DB}"/>
    <cellStyle name="Comma 3 2 3 2 7 2" xfId="23708" xr:uid="{BFF53538-58D0-4B7A-9F22-C4DCF3F6959B}"/>
    <cellStyle name="Comma 3 2 3 2 7 3" xfId="23709" xr:uid="{9C59C2DC-405C-4F78-935C-8D4E1E738AFF}"/>
    <cellStyle name="Comma 3 2 3 2 7_AVA DVA EL" xfId="23710" xr:uid="{EC5A30AC-02A0-468E-B3F7-A67B48FB86D6}"/>
    <cellStyle name="Comma 3 2 3 2 8" xfId="23711" xr:uid="{41A368AB-2126-4A0F-A022-FD4637F08D27}"/>
    <cellStyle name="Comma 3 2 3 2 8 2" xfId="23712" xr:uid="{45AB7C9B-3079-455F-90AF-1B49D0C52265}"/>
    <cellStyle name="Comma 3 2 3 2 8 3" xfId="23713" xr:uid="{1CCCAE22-FC02-4507-88C1-0F4755AAD11E}"/>
    <cellStyle name="Comma 3 2 3 2 8_AVA DVA EL" xfId="23714" xr:uid="{B5C18CBC-7BDE-46B4-A129-BCBFDEE6687E}"/>
    <cellStyle name="Comma 3 2 3 2 9" xfId="23715" xr:uid="{3AF64EF3-D95F-44BF-BEF6-DF8DCE349B6F}"/>
    <cellStyle name="Comma 3 2 3 2 9 2" xfId="23716" xr:uid="{D300C0B3-78A7-4A96-9A5B-FA6F52EE559C}"/>
    <cellStyle name="Comma 3 2 3 2 9 3" xfId="23717" xr:uid="{90946E5F-0205-4A6C-A3FA-F27D377DF30B}"/>
    <cellStyle name="Comma 3 2 3 2 9_AVA DVA EL" xfId="23718" xr:uid="{5F3785A6-DEEE-4F77-B56C-3E700DF49A14}"/>
    <cellStyle name="Comma 3 2 3 2_AVA DVA EL" xfId="23719" xr:uid="{9B332161-00D8-4699-918C-CFEFF71591CC}"/>
    <cellStyle name="Comma 3 2 3 3" xfId="23720" xr:uid="{5F48B75D-54FB-4E59-8ED6-9943CB40F713}"/>
    <cellStyle name="Comma 3 2 3 3 10" xfId="23721" xr:uid="{7F9BE0E2-9278-49F5-82C6-2A3FC2761331}"/>
    <cellStyle name="Comma 3 2 3 3 11" xfId="23722" xr:uid="{BEF22BED-7477-4C39-A5FB-4A137D1BF83B}"/>
    <cellStyle name="Comma 3 2 3 3 2" xfId="23723" xr:uid="{B8D3143B-2FF1-46C9-9645-B46E12D69ADD}"/>
    <cellStyle name="Comma 3 2 3 3 2 2" xfId="23724" xr:uid="{6A65B605-D06A-40B9-88FE-DC7F795288D0}"/>
    <cellStyle name="Comma 3 2 3 3 2 2 2" xfId="23725" xr:uid="{1068EF51-8096-4EA1-B77F-688B2FEB224B}"/>
    <cellStyle name="Comma 3 2 3 3 2 2 3" xfId="23726" xr:uid="{3839B55B-FF98-4A62-83F7-20672A64A401}"/>
    <cellStyle name="Comma 3 2 3 3 2 2_AVA DVA EL" xfId="23727" xr:uid="{83F74059-6CDA-46AF-9745-1CC42475D5E7}"/>
    <cellStyle name="Comma 3 2 3 3 2 3" xfId="23728" xr:uid="{B725C823-C809-4461-B3E0-CD26B5BFBCE1}"/>
    <cellStyle name="Comma 3 2 3 3 2 3 2" xfId="23729" xr:uid="{5E1D514C-86B0-442D-BC59-CD6E9F13D534}"/>
    <cellStyle name="Comma 3 2 3 3 2 3 3" xfId="23730" xr:uid="{A80DB70E-479A-445E-A025-5E0ADCEA4994}"/>
    <cellStyle name="Comma 3 2 3 3 2 3_AVA DVA EL" xfId="23731" xr:uid="{76B2DA34-A8B1-41E4-B3E4-CE249F4E76D2}"/>
    <cellStyle name="Comma 3 2 3 3 2 4" xfId="23732" xr:uid="{8BA473C1-1EDA-409F-9135-EAEB0279EBCC}"/>
    <cellStyle name="Comma 3 2 3 3 2 5" xfId="23733" xr:uid="{92D0B4FB-B65F-4C3F-B67E-E74812310121}"/>
    <cellStyle name="Comma 3 2 3 3 2_AVA DVA EL" xfId="23734" xr:uid="{A9E41F84-299C-40E7-B6A8-D0085EA14F7D}"/>
    <cellStyle name="Comma 3 2 3 3 3" xfId="23735" xr:uid="{EDFFA065-D5D2-4F99-8B98-43F7E846295A}"/>
    <cellStyle name="Comma 3 2 3 3 3 2" xfId="23736" xr:uid="{30E4CA8F-FA59-4713-96D2-204268B4E547}"/>
    <cellStyle name="Comma 3 2 3 3 3 3" xfId="23737" xr:uid="{8B826882-625D-4EC8-BC2D-2068BA2EA3E0}"/>
    <cellStyle name="Comma 3 2 3 3 3_AVA DVA EL" xfId="23738" xr:uid="{810D0FAD-7F85-4091-A4A3-A98C727989FB}"/>
    <cellStyle name="Comma 3 2 3 3 4" xfId="23739" xr:uid="{FA890E2A-DF06-4CE7-9A27-8AC1B771DA8B}"/>
    <cellStyle name="Comma 3 2 3 3 4 2" xfId="23740" xr:uid="{54A6B2AC-ACE4-4F53-91CB-6E3B293834C6}"/>
    <cellStyle name="Comma 3 2 3 3 4 3" xfId="23741" xr:uid="{38E1280B-2AC3-431B-801B-A59AEC7C3C9B}"/>
    <cellStyle name="Comma 3 2 3 3 4_AVA DVA EL" xfId="23742" xr:uid="{0433FF57-F093-4253-90F5-908CE7A849F4}"/>
    <cellStyle name="Comma 3 2 3 3 5" xfId="23743" xr:uid="{A1AE3E74-325B-4E02-9FE5-216843DF0E13}"/>
    <cellStyle name="Comma 3 2 3 3 5 2" xfId="23744" xr:uid="{36ABD367-4851-421F-A023-BE65A7151E65}"/>
    <cellStyle name="Comma 3 2 3 3 5 3" xfId="23745" xr:uid="{0111D03C-1164-4714-8448-28055324E745}"/>
    <cellStyle name="Comma 3 2 3 3 5_AVA DVA EL" xfId="23746" xr:uid="{21246BB3-005F-4CBF-ABAA-F5EA1C6222D8}"/>
    <cellStyle name="Comma 3 2 3 3 6" xfId="23747" xr:uid="{ADC516EC-9C60-4BB6-9F21-79AC60A86FDE}"/>
    <cellStyle name="Comma 3 2 3 3 6 2" xfId="23748" xr:uid="{D4C2F7CE-4891-47FC-A9A4-91899BB4C45B}"/>
    <cellStyle name="Comma 3 2 3 3 6 3" xfId="23749" xr:uid="{27CB3F3F-1B85-4A58-8B46-60F86204103E}"/>
    <cellStyle name="Comma 3 2 3 3 6_AVA DVA EL" xfId="23750" xr:uid="{02D52265-F06C-41A5-871C-1E3C483CFB14}"/>
    <cellStyle name="Comma 3 2 3 3 7" xfId="23751" xr:uid="{A8C44A7F-16AF-4D69-AEA9-EC238EDC6CED}"/>
    <cellStyle name="Comma 3 2 3 3 7 2" xfId="23752" xr:uid="{A9703FA0-8B5D-4D1C-BFDE-DB083B25CC63}"/>
    <cellStyle name="Comma 3 2 3 3 7 3" xfId="23753" xr:uid="{52C3250E-D8A6-4617-AEDB-8DCD51C278A7}"/>
    <cellStyle name="Comma 3 2 3 3 7_AVA DVA EL" xfId="23754" xr:uid="{99727716-FCD5-4E6C-A26D-D12492235312}"/>
    <cellStyle name="Comma 3 2 3 3 8" xfId="23755" xr:uid="{302EE20C-5F67-4440-9028-EA9BC8D3DB61}"/>
    <cellStyle name="Comma 3 2 3 3 8 2" xfId="23756" xr:uid="{79CDD5D6-E1B7-4CB5-AC82-7B890BE5121C}"/>
    <cellStyle name="Comma 3 2 3 3 8 3" xfId="23757" xr:uid="{3EACD13E-407B-44FD-B2CC-D8088C2E8CA8}"/>
    <cellStyle name="Comma 3 2 3 3 8_AVA DVA EL" xfId="23758" xr:uid="{0C594CF8-53DB-4FCC-9297-19620FBBCC0A}"/>
    <cellStyle name="Comma 3 2 3 3 9" xfId="23759" xr:uid="{CA535E7A-E90F-41EA-AB49-54B2B5703A6F}"/>
    <cellStyle name="Comma 3 2 3 3 9 2" xfId="23760" xr:uid="{A013C0F8-3F5D-457F-B215-2ACAF408D978}"/>
    <cellStyle name="Comma 3 2 3 3 9 3" xfId="23761" xr:uid="{81C5A3C6-000F-48BB-874B-DCE224850316}"/>
    <cellStyle name="Comma 3 2 3 3 9_AVA DVA EL" xfId="23762" xr:uid="{D2AC3AE0-9C8B-495F-BEBA-2780D1CDC5E7}"/>
    <cellStyle name="Comma 3 2 3 3_AVA DVA EL" xfId="23763" xr:uid="{A4C28671-66FF-4FB2-ABA6-F54D82E2592C}"/>
    <cellStyle name="Comma 3 2 3 4" xfId="23764" xr:uid="{65116A44-EF32-4FAA-80CF-9F10F3926993}"/>
    <cellStyle name="Comma 3 2 3 4 2" xfId="23765" xr:uid="{81314CE4-E835-4C03-B655-60DE99B8A665}"/>
    <cellStyle name="Comma 3 2 3 4 2 2" xfId="23766" xr:uid="{4423E6DF-2FB1-44E7-9C7A-8DFE1F1869E3}"/>
    <cellStyle name="Comma 3 2 3 4 2 3" xfId="23767" xr:uid="{85F84320-837D-46A5-9E0B-6565644825BE}"/>
    <cellStyle name="Comma 3 2 3 4 2_AVA DVA EL" xfId="23768" xr:uid="{2E655598-0772-41E4-9A62-9AA304BE727A}"/>
    <cellStyle name="Comma 3 2 3 4 3" xfId="23769" xr:uid="{F93DBFB9-88AA-494E-B25E-4BB3B3BF0DE0}"/>
    <cellStyle name="Comma 3 2 3 4 3 2" xfId="23770" xr:uid="{E60BA838-E138-4020-95CF-C6042478652C}"/>
    <cellStyle name="Comma 3 2 3 4 3 3" xfId="23771" xr:uid="{F98005B9-E5C3-4EA1-BCAA-741EAD26390A}"/>
    <cellStyle name="Comma 3 2 3 4 3_AVA DVA EL" xfId="23772" xr:uid="{8FE95360-39D9-4BEE-9AF2-F0DB24364689}"/>
    <cellStyle name="Comma 3 2 3 4 4" xfId="23773" xr:uid="{C94AB434-784C-438B-B0F1-F91A268654DE}"/>
    <cellStyle name="Comma 3 2 3 4 5" xfId="23774" xr:uid="{6C48C16B-D5E2-4C0B-B922-44416A18B9D2}"/>
    <cellStyle name="Comma 3 2 3 4_AVA DVA EL" xfId="23775" xr:uid="{052C7AE3-F677-4F2E-AB2F-18A0684D26E8}"/>
    <cellStyle name="Comma 3 2 3 5" xfId="23776" xr:uid="{11F9578E-3F66-4809-BC29-7A5D8C11AC54}"/>
    <cellStyle name="Comma 3 2 3 5 2" xfId="23777" xr:uid="{D293DB62-7F1E-4B7B-8B0B-D488342CEBC7}"/>
    <cellStyle name="Comma 3 2 3 5 3" xfId="23778" xr:uid="{F8C94459-2218-4638-86F1-7AA36C8622DB}"/>
    <cellStyle name="Comma 3 2 3 5_AVA DVA EL" xfId="23779" xr:uid="{0D857BBD-4D5E-430C-99F5-AEE89F9B0A78}"/>
    <cellStyle name="Comma 3 2 3 6" xfId="23780" xr:uid="{1D90C35D-4138-4524-8169-FEB8D920FB5A}"/>
    <cellStyle name="Comma 3 2 3 6 2" xfId="23781" xr:uid="{8D634156-4F36-4700-82B2-10460EE292E4}"/>
    <cellStyle name="Comma 3 2 3 6 3" xfId="23782" xr:uid="{712D5BF9-8D78-4B9D-AFD1-3D49861362A6}"/>
    <cellStyle name="Comma 3 2 3 6_AVA DVA EL" xfId="23783" xr:uid="{D63AB89A-26E2-4D86-AC5D-B697D12EA00E}"/>
    <cellStyle name="Comma 3 2 3 7" xfId="23784" xr:uid="{48D1271E-151A-4106-A1C0-8F91B5DD8242}"/>
    <cellStyle name="Comma 3 2 3 7 2" xfId="23785" xr:uid="{8AF56687-1DCA-40C2-94C6-AABC08EDE243}"/>
    <cellStyle name="Comma 3 2 3 7 3" xfId="23786" xr:uid="{A86B6A9B-E079-42D5-B720-973AB896FB66}"/>
    <cellStyle name="Comma 3 2 3 7_AVA DVA EL" xfId="23787" xr:uid="{F539EC3F-4A23-4AE6-8AC8-FB12002FC649}"/>
    <cellStyle name="Comma 3 2 3 8" xfId="23788" xr:uid="{E5CC8B04-4FD6-4A61-AE62-22826BA9DF61}"/>
    <cellStyle name="Comma 3 2 3 8 2" xfId="23789" xr:uid="{C925E22D-0CEE-4194-8883-EE46168CE827}"/>
    <cellStyle name="Comma 3 2 3 8 3" xfId="23790" xr:uid="{A882FCC5-83DB-4DAF-AD08-7B2205844500}"/>
    <cellStyle name="Comma 3 2 3 8_AVA DVA EL" xfId="23791" xr:uid="{61D590C1-2364-4E34-8C32-F1319A090462}"/>
    <cellStyle name="Comma 3 2 3 9" xfId="23792" xr:uid="{DAA6EC6A-9C5D-4B13-9617-FACCCE704489}"/>
    <cellStyle name="Comma 3 2 3 9 2" xfId="23793" xr:uid="{19915A4F-79F3-425E-A69D-D6AB8CF00B30}"/>
    <cellStyle name="Comma 3 2 3 9 3" xfId="23794" xr:uid="{AF57FC38-DAF8-43C0-A05B-B8DDB8A3BD21}"/>
    <cellStyle name="Comma 3 2 3 9_AVA DVA EL" xfId="23795" xr:uid="{B545FB8E-6909-49CA-A669-53FD00E4F209}"/>
    <cellStyle name="Comma 3 2 3_AVA DVA EL" xfId="23796" xr:uid="{BD6C9A8F-7F63-42AF-A971-F6566BB5780C}"/>
    <cellStyle name="Comma 3 2 4" xfId="23797" xr:uid="{38B5187B-B8EC-4862-8F30-F25E58F73247}"/>
    <cellStyle name="Comma 3 2 4 10" xfId="23798" xr:uid="{4C02126A-EE90-4DAC-B5FD-7BEC9F4E3D45}"/>
    <cellStyle name="Comma 3 2 4 10 2" xfId="23799" xr:uid="{324C73BB-239A-4763-9B0B-71AF48C482B5}"/>
    <cellStyle name="Comma 3 2 4 10 3" xfId="23800" xr:uid="{124E31C0-60F7-411B-877C-02B615D24D3F}"/>
    <cellStyle name="Comma 3 2 4 10_AVA DVA EL" xfId="23801" xr:uid="{4FB284E7-BF8A-4265-9491-9EF8AB042E6A}"/>
    <cellStyle name="Comma 3 2 4 11" xfId="23802" xr:uid="{8E0D7D82-75E7-48E1-B489-EB44365677BC}"/>
    <cellStyle name="Comma 3 2 4 12" xfId="23803" xr:uid="{A662B478-E819-4050-81AF-753E4E7EC141}"/>
    <cellStyle name="Comma 3 2 4 2" xfId="23804" xr:uid="{DDEBEA13-8E80-46F0-9C5B-89AF7AF5722E}"/>
    <cellStyle name="Comma 3 2 4 2 10" xfId="23805" xr:uid="{C0DF77BA-CB9E-4A47-8A07-0408E99E44F4}"/>
    <cellStyle name="Comma 3 2 4 2 11" xfId="23806" xr:uid="{C5BA1B4E-4906-4D8B-B7BE-A0ED59C30400}"/>
    <cellStyle name="Comma 3 2 4 2 2" xfId="23807" xr:uid="{576C02C9-F90E-4C64-A317-A37F08738D9A}"/>
    <cellStyle name="Comma 3 2 4 2 2 2" xfId="23808" xr:uid="{C38BADD5-5828-4C9C-A3F6-8B0C468BA7E4}"/>
    <cellStyle name="Comma 3 2 4 2 2 2 2" xfId="23809" xr:uid="{A137C0B7-33D7-4CEF-BF23-1401180C29A1}"/>
    <cellStyle name="Comma 3 2 4 2 2 2 3" xfId="23810" xr:uid="{64477FFB-ABBB-49C1-ADA0-95A785C4432D}"/>
    <cellStyle name="Comma 3 2 4 2 2 2_AVA DVA EL" xfId="23811" xr:uid="{747F663F-4E1F-4BD2-9FD1-6AAEA73F8468}"/>
    <cellStyle name="Comma 3 2 4 2 2 3" xfId="23812" xr:uid="{0053F7F3-8442-40DB-AE6D-0ACD062FEB4E}"/>
    <cellStyle name="Comma 3 2 4 2 2 3 2" xfId="23813" xr:uid="{DA68B7C8-092D-492D-AB9C-A032F68D6433}"/>
    <cellStyle name="Comma 3 2 4 2 2 3 3" xfId="23814" xr:uid="{97694F47-A1C2-4D46-B784-DF581BA07998}"/>
    <cellStyle name="Comma 3 2 4 2 2 3_AVA DVA EL" xfId="23815" xr:uid="{454C34EE-0323-40D4-90CB-78DAB0E6AAD2}"/>
    <cellStyle name="Comma 3 2 4 2 2 4" xfId="23816" xr:uid="{BBA7F5A1-FD24-46D7-A10D-1115C78998DD}"/>
    <cellStyle name="Comma 3 2 4 2 2 5" xfId="23817" xr:uid="{533345A3-00B2-4E36-8CA2-15B459B2C0C6}"/>
    <cellStyle name="Comma 3 2 4 2 2_AVA DVA EL" xfId="23818" xr:uid="{1B307A22-A25B-4E93-B435-117B05B73145}"/>
    <cellStyle name="Comma 3 2 4 2 3" xfId="23819" xr:uid="{725E3D44-90BD-44A5-8AC2-D7E6CB192807}"/>
    <cellStyle name="Comma 3 2 4 2 3 2" xfId="23820" xr:uid="{1CF9FA09-782C-4CA8-AE63-5835350F49BC}"/>
    <cellStyle name="Comma 3 2 4 2 3 3" xfId="23821" xr:uid="{2909E2B1-E090-4E68-939D-62038ED653CE}"/>
    <cellStyle name="Comma 3 2 4 2 3_AVA DVA EL" xfId="23822" xr:uid="{28BAEE1C-5657-4286-894F-8ECC969C314E}"/>
    <cellStyle name="Comma 3 2 4 2 4" xfId="23823" xr:uid="{FA82CA5B-0207-4007-A6A6-276F682D109A}"/>
    <cellStyle name="Comma 3 2 4 2 4 2" xfId="23824" xr:uid="{07067FF1-62BB-46E2-832E-DB51C1931881}"/>
    <cellStyle name="Comma 3 2 4 2 4 3" xfId="23825" xr:uid="{9B7FD7BB-017B-42AD-9DB4-3034189E2726}"/>
    <cellStyle name="Comma 3 2 4 2 4_AVA DVA EL" xfId="23826" xr:uid="{D7F9C80E-982E-47ED-9591-F6C33A595534}"/>
    <cellStyle name="Comma 3 2 4 2 5" xfId="23827" xr:uid="{D31804D5-C04B-4B9E-8864-D0EFCF64EB1A}"/>
    <cellStyle name="Comma 3 2 4 2 5 2" xfId="23828" xr:uid="{8FC9EEAC-E80A-4C72-99D4-2258080A8CE7}"/>
    <cellStyle name="Comma 3 2 4 2 5 3" xfId="23829" xr:uid="{75CC5A46-83E7-4E74-9AF3-7E42C9FD4084}"/>
    <cellStyle name="Comma 3 2 4 2 5_AVA DVA EL" xfId="23830" xr:uid="{491EC8AB-2D4E-4FB9-9D21-FA79CB1939EA}"/>
    <cellStyle name="Comma 3 2 4 2 6" xfId="23831" xr:uid="{48504DCC-4FD6-487B-8D4E-87AF8536CF28}"/>
    <cellStyle name="Comma 3 2 4 2 6 2" xfId="23832" xr:uid="{4115B219-24FA-4BC0-89CC-09D139D6B11B}"/>
    <cellStyle name="Comma 3 2 4 2 6 3" xfId="23833" xr:uid="{9F26A60C-618C-4488-A24C-486A158F93D4}"/>
    <cellStyle name="Comma 3 2 4 2 6_AVA DVA EL" xfId="23834" xr:uid="{506AAE2E-C169-4C08-A2DC-03EFD1C7D449}"/>
    <cellStyle name="Comma 3 2 4 2 7" xfId="23835" xr:uid="{5FC223F5-0966-4FA5-8873-581A2EBD39A5}"/>
    <cellStyle name="Comma 3 2 4 2 7 2" xfId="23836" xr:uid="{43590989-C1EB-497A-8150-527297F11959}"/>
    <cellStyle name="Comma 3 2 4 2 7 3" xfId="23837" xr:uid="{10495CDA-DB59-428D-9B70-857EF02036AC}"/>
    <cellStyle name="Comma 3 2 4 2 7_AVA DVA EL" xfId="23838" xr:uid="{07919EDA-36D8-4F33-98C3-D382E0BE9114}"/>
    <cellStyle name="Comma 3 2 4 2 8" xfId="23839" xr:uid="{19E8C2D6-1933-4D72-8D87-5B2FE459D108}"/>
    <cellStyle name="Comma 3 2 4 2 8 2" xfId="23840" xr:uid="{F7187826-74D3-4F1D-B870-7B1992F0C942}"/>
    <cellStyle name="Comma 3 2 4 2 8 3" xfId="23841" xr:uid="{424C23E5-E006-4803-BCBC-D65A95D0E76D}"/>
    <cellStyle name="Comma 3 2 4 2 8_AVA DVA EL" xfId="23842" xr:uid="{8D6B64FE-1FB2-4B97-A281-7071B5F08F55}"/>
    <cellStyle name="Comma 3 2 4 2 9" xfId="23843" xr:uid="{B8F2F47E-F717-4D98-8D01-4CB7AA2B7FCF}"/>
    <cellStyle name="Comma 3 2 4 2 9 2" xfId="23844" xr:uid="{3F52AD7A-AFD0-4D72-862C-8043033669BD}"/>
    <cellStyle name="Comma 3 2 4 2 9 3" xfId="23845" xr:uid="{BE8C22CA-B422-4FD4-8F31-A4F88840399A}"/>
    <cellStyle name="Comma 3 2 4 2 9_AVA DVA EL" xfId="23846" xr:uid="{88C47554-8D77-4808-8C24-C4E7340EC924}"/>
    <cellStyle name="Comma 3 2 4 2_AVA DVA EL" xfId="23847" xr:uid="{838B3DBC-6DB0-4681-BF1F-C7A33F97C308}"/>
    <cellStyle name="Comma 3 2 4 3" xfId="23848" xr:uid="{0A4838BC-D2CB-4990-99D7-35E922EA6C33}"/>
    <cellStyle name="Comma 3 2 4 3 2" xfId="23849" xr:uid="{E5F3694E-78BC-49E1-B3B2-B8FD7DA20B70}"/>
    <cellStyle name="Comma 3 2 4 3 2 2" xfId="23850" xr:uid="{03B6CDC3-89A1-4686-B5FF-9D42E6F81ED4}"/>
    <cellStyle name="Comma 3 2 4 3 2 3" xfId="23851" xr:uid="{DB3A6115-EC9D-413E-81BF-5094868AD074}"/>
    <cellStyle name="Comma 3 2 4 3 2_AVA DVA EL" xfId="23852" xr:uid="{63EC73E3-3411-433D-A732-E765AE910503}"/>
    <cellStyle name="Comma 3 2 4 3 3" xfId="23853" xr:uid="{07DFC890-4957-4964-B999-0647A0862666}"/>
    <cellStyle name="Comma 3 2 4 3 3 2" xfId="23854" xr:uid="{E0452D8E-7FD8-46D7-BDDF-CFDD88A7708B}"/>
    <cellStyle name="Comma 3 2 4 3 3 3" xfId="23855" xr:uid="{FAF1B862-769A-4598-81B6-B8C1E49C746D}"/>
    <cellStyle name="Comma 3 2 4 3 3_AVA DVA EL" xfId="23856" xr:uid="{B44D30DD-0206-4992-9B16-699F159FA464}"/>
    <cellStyle name="Comma 3 2 4 3 4" xfId="23857" xr:uid="{0D036BDB-4A1E-4A72-A061-7C1B1C7718E8}"/>
    <cellStyle name="Comma 3 2 4 3 5" xfId="23858" xr:uid="{6CC90590-D14D-428A-8C99-7BFD5D9F1780}"/>
    <cellStyle name="Comma 3 2 4 3_AVA DVA EL" xfId="23859" xr:uid="{BECA5CB5-A7D6-4576-9A7A-50F34B66450F}"/>
    <cellStyle name="Comma 3 2 4 4" xfId="23860" xr:uid="{F1D701A3-4A59-415B-AED1-0DF9AFAC56F5}"/>
    <cellStyle name="Comma 3 2 4 4 2" xfId="23861" xr:uid="{288EF2F5-41F2-4E18-803E-E613F28BA798}"/>
    <cellStyle name="Comma 3 2 4 4 3" xfId="23862" xr:uid="{45981E1D-5BFC-4DF6-B87C-F1F7C435ED80}"/>
    <cellStyle name="Comma 3 2 4 4_AVA DVA EL" xfId="23863" xr:uid="{C0D5F4C3-D2ED-4684-94FB-5E6733E8760F}"/>
    <cellStyle name="Comma 3 2 4 5" xfId="23864" xr:uid="{96490397-6545-482E-A79F-FAE5F4DA3958}"/>
    <cellStyle name="Comma 3 2 4 5 2" xfId="23865" xr:uid="{9C4AB42D-DB21-4B05-B0DF-3FC2BB878D3C}"/>
    <cellStyle name="Comma 3 2 4 5 3" xfId="23866" xr:uid="{172B937A-CC60-470B-99EB-24BF5BB26F3D}"/>
    <cellStyle name="Comma 3 2 4 5_AVA DVA EL" xfId="23867" xr:uid="{06EF34B3-B47A-44F0-9679-81ADD381EA9C}"/>
    <cellStyle name="Comma 3 2 4 6" xfId="23868" xr:uid="{5409BADD-D989-4AB4-B023-8115D28AA645}"/>
    <cellStyle name="Comma 3 2 4 6 2" xfId="23869" xr:uid="{5FE81252-6197-4807-A333-CA9322F7D4C6}"/>
    <cellStyle name="Comma 3 2 4 6 3" xfId="23870" xr:uid="{3AB41037-EE65-4D74-904F-60DD5DA4C840}"/>
    <cellStyle name="Comma 3 2 4 6_AVA DVA EL" xfId="23871" xr:uid="{0D7A1470-5BA5-4FAA-82EE-76E37B3BD38D}"/>
    <cellStyle name="Comma 3 2 4 7" xfId="23872" xr:uid="{C3BE1F74-7BE2-4729-9473-E328ED63B0F7}"/>
    <cellStyle name="Comma 3 2 4 7 2" xfId="23873" xr:uid="{E2C2F566-99D2-4050-A2C3-DB88FDFC1F89}"/>
    <cellStyle name="Comma 3 2 4 7 3" xfId="23874" xr:uid="{57485089-716E-46E3-9854-F55E3AC6805F}"/>
    <cellStyle name="Comma 3 2 4 7_AVA DVA EL" xfId="23875" xr:uid="{78EDC2DF-0B88-4DFB-B3D6-E452D4584B6D}"/>
    <cellStyle name="Comma 3 2 4 8" xfId="23876" xr:uid="{1545C505-FFEC-47E0-8C22-4889D1FDA8B1}"/>
    <cellStyle name="Comma 3 2 4 8 2" xfId="23877" xr:uid="{D502E9DC-89BD-4B36-8564-025BCD88E526}"/>
    <cellStyle name="Comma 3 2 4 8 3" xfId="23878" xr:uid="{0C426453-A2BA-46B3-A363-7000B5A0251A}"/>
    <cellStyle name="Comma 3 2 4 8_AVA DVA EL" xfId="23879" xr:uid="{5BDC0CA0-CE70-440A-B141-AE6DD60C6452}"/>
    <cellStyle name="Comma 3 2 4 9" xfId="23880" xr:uid="{8AF6A826-B4F6-4A5F-A764-ED378BFE8411}"/>
    <cellStyle name="Comma 3 2 4 9 2" xfId="23881" xr:uid="{5F9DEF25-46C7-47EC-91F5-F846D45DF4E5}"/>
    <cellStyle name="Comma 3 2 4 9 3" xfId="23882" xr:uid="{3A347CBF-20FA-49AC-B473-B9B53EF2C21E}"/>
    <cellStyle name="Comma 3 2 4 9_AVA DVA EL" xfId="23883" xr:uid="{B3EF2E1C-BE7D-4979-BD60-4C95D9E4657E}"/>
    <cellStyle name="Comma 3 2 4_AVA DVA EL" xfId="23884" xr:uid="{A0A28C70-8C33-4675-B248-A5C6A9B310C8}"/>
    <cellStyle name="Comma 3 2 5" xfId="23885" xr:uid="{37721670-0440-4579-93A3-42257E3D0BB6}"/>
    <cellStyle name="Comma 3 2 5 10" xfId="23886" xr:uid="{4989BA24-79DA-4515-BBDB-10FAF4591FA8}"/>
    <cellStyle name="Comma 3 2 5 10 2" xfId="23887" xr:uid="{4CFB4821-C6E6-4BC2-B15D-BD07CBC39303}"/>
    <cellStyle name="Comma 3 2 5 10 3" xfId="23888" xr:uid="{F42770A5-CC94-4966-9FCF-9B9821E1CD8B}"/>
    <cellStyle name="Comma 3 2 5 10_AVA DVA EL" xfId="23889" xr:uid="{FBA9B524-06A0-4867-BF3F-7EE31EC20979}"/>
    <cellStyle name="Comma 3 2 5 11" xfId="23890" xr:uid="{8315B48F-B262-4A37-9BB8-A1ECD96973FF}"/>
    <cellStyle name="Comma 3 2 5 12" xfId="23891" xr:uid="{81B4EB34-D5CC-4106-8E9A-A4C5CE1ABA67}"/>
    <cellStyle name="Comma 3 2 5 2" xfId="23892" xr:uid="{5B9B477E-C9E8-49E7-9CE9-CFF45C88F6B6}"/>
    <cellStyle name="Comma 3 2 5 2 10" xfId="23893" xr:uid="{744744B7-8BA2-48D8-A34B-AFF8CD8BB6E8}"/>
    <cellStyle name="Comma 3 2 5 2 11" xfId="23894" xr:uid="{C6D2C008-83F6-471B-AC95-A3BFCD871449}"/>
    <cellStyle name="Comma 3 2 5 2 2" xfId="23895" xr:uid="{3F66B839-2588-4A34-A826-78CB9B7E7929}"/>
    <cellStyle name="Comma 3 2 5 2 2 2" xfId="23896" xr:uid="{276AD59E-2525-410B-A15A-253A53A97080}"/>
    <cellStyle name="Comma 3 2 5 2 2 2 2" xfId="23897" xr:uid="{384D0A06-F089-4ADD-8C3E-364CDDAD0145}"/>
    <cellStyle name="Comma 3 2 5 2 2 2 3" xfId="23898" xr:uid="{0994AF8C-8981-48C9-9912-E3A8F30ECB69}"/>
    <cellStyle name="Comma 3 2 5 2 2 2_AVA DVA EL" xfId="23899" xr:uid="{A3625E20-0B5B-4459-B4D6-CBED599532C4}"/>
    <cellStyle name="Comma 3 2 5 2 2 3" xfId="23900" xr:uid="{BE2B2876-F50D-4D18-B86C-81D993FFB70A}"/>
    <cellStyle name="Comma 3 2 5 2 2 3 2" xfId="23901" xr:uid="{DF28AA5D-AAEA-4EBC-B9E7-892F94ED7281}"/>
    <cellStyle name="Comma 3 2 5 2 2 3 3" xfId="23902" xr:uid="{487691A8-D1B3-4AC4-9716-9263A12A4BF9}"/>
    <cellStyle name="Comma 3 2 5 2 2 3_AVA DVA EL" xfId="23903" xr:uid="{4290A83A-3FE3-4991-AE96-69E977A75F08}"/>
    <cellStyle name="Comma 3 2 5 2 2 4" xfId="23904" xr:uid="{2346F6E7-0D0D-4F2A-ADC8-7F407E8C69EC}"/>
    <cellStyle name="Comma 3 2 5 2 2 5" xfId="23905" xr:uid="{6DFA23E7-04E9-41FA-971D-D492C7FE223B}"/>
    <cellStyle name="Comma 3 2 5 2 2_AVA DVA EL" xfId="23906" xr:uid="{C2B55381-D52C-4D60-B10D-F30428B84BFE}"/>
    <cellStyle name="Comma 3 2 5 2 3" xfId="23907" xr:uid="{DFBC76F1-B4B5-4CF5-B5C4-BD0CF5AC8E19}"/>
    <cellStyle name="Comma 3 2 5 2 3 2" xfId="23908" xr:uid="{B4B020C6-3754-4326-9B9F-612A89421B5F}"/>
    <cellStyle name="Comma 3 2 5 2 3 3" xfId="23909" xr:uid="{9C983DA6-E283-4988-A368-06869E8C754B}"/>
    <cellStyle name="Comma 3 2 5 2 3_AVA DVA EL" xfId="23910" xr:uid="{5D048CC1-199E-482D-90B9-EB33B568EAE1}"/>
    <cellStyle name="Comma 3 2 5 2 4" xfId="23911" xr:uid="{DCD64C61-A766-4672-88DE-0B5D97A6FF6E}"/>
    <cellStyle name="Comma 3 2 5 2 4 2" xfId="23912" xr:uid="{0ED44CE3-0882-49AA-B8D0-8926B9927599}"/>
    <cellStyle name="Comma 3 2 5 2 4 3" xfId="23913" xr:uid="{5CC0BBF4-3DEA-4F33-83D2-12C4147C8AF7}"/>
    <cellStyle name="Comma 3 2 5 2 4_AVA DVA EL" xfId="23914" xr:uid="{7A429E3F-9228-497B-A55B-644D9608C256}"/>
    <cellStyle name="Comma 3 2 5 2 5" xfId="23915" xr:uid="{8AF78D92-9EF1-4626-BDE7-12D11E92D942}"/>
    <cellStyle name="Comma 3 2 5 2 5 2" xfId="23916" xr:uid="{D5017910-D7CC-4B17-8262-1418D6276816}"/>
    <cellStyle name="Comma 3 2 5 2 5 3" xfId="23917" xr:uid="{19ACBCD1-98FB-4F06-8B0D-202BFB00C70E}"/>
    <cellStyle name="Comma 3 2 5 2 5_AVA DVA EL" xfId="23918" xr:uid="{8E473B31-9110-4158-814F-182BF5A317D6}"/>
    <cellStyle name="Comma 3 2 5 2 6" xfId="23919" xr:uid="{1ADE02A3-3894-4A50-BE3C-06ED5D686803}"/>
    <cellStyle name="Comma 3 2 5 2 6 2" xfId="23920" xr:uid="{A8B9045B-7CEF-44A5-9230-218164CC4C6F}"/>
    <cellStyle name="Comma 3 2 5 2 6 3" xfId="23921" xr:uid="{BDF3EE83-8974-43D3-B73F-2363D1694071}"/>
    <cellStyle name="Comma 3 2 5 2 6_AVA DVA EL" xfId="23922" xr:uid="{C159B4FE-950C-439E-8932-8A861D111054}"/>
    <cellStyle name="Comma 3 2 5 2 7" xfId="23923" xr:uid="{C28E0CCB-EF08-4270-A4A7-1018DE930167}"/>
    <cellStyle name="Comma 3 2 5 2 7 2" xfId="23924" xr:uid="{7E64992E-C298-45CD-BC8E-4131670403BE}"/>
    <cellStyle name="Comma 3 2 5 2 7 3" xfId="23925" xr:uid="{14F34EAB-D31D-4ACC-80A2-78E2B72ADAE6}"/>
    <cellStyle name="Comma 3 2 5 2 7_AVA DVA EL" xfId="23926" xr:uid="{1C91AD38-BE88-4A13-9064-23270ED90EF9}"/>
    <cellStyle name="Comma 3 2 5 2 8" xfId="23927" xr:uid="{3E28AE87-1FA6-41E3-98BB-058686D1BC1E}"/>
    <cellStyle name="Comma 3 2 5 2 8 2" xfId="23928" xr:uid="{D1AD23E7-D77D-4B81-9237-DE593E6DAC66}"/>
    <cellStyle name="Comma 3 2 5 2 8 3" xfId="23929" xr:uid="{3B8A0567-A54C-410F-86D3-A8DD03EB50C1}"/>
    <cellStyle name="Comma 3 2 5 2 8_AVA DVA EL" xfId="23930" xr:uid="{A2B222CA-CFBC-4EE2-AAE4-EBC5B0282802}"/>
    <cellStyle name="Comma 3 2 5 2 9" xfId="23931" xr:uid="{5182B835-B196-49D5-8FC9-9BB7D519E2BF}"/>
    <cellStyle name="Comma 3 2 5 2 9 2" xfId="23932" xr:uid="{49826DD9-7D9E-487B-B332-43FA87E13CD8}"/>
    <cellStyle name="Comma 3 2 5 2 9 3" xfId="23933" xr:uid="{3242E54C-1C32-4B9E-8217-C07C9347CBE8}"/>
    <cellStyle name="Comma 3 2 5 2 9_AVA DVA EL" xfId="23934" xr:uid="{91788A93-3F8E-4F1D-BEA7-12045ABCBA92}"/>
    <cellStyle name="Comma 3 2 5 2_AVA DVA EL" xfId="23935" xr:uid="{80BB4EE0-69CD-4ED6-90B9-7F4AD4F503ED}"/>
    <cellStyle name="Comma 3 2 5 3" xfId="23936" xr:uid="{BD641B7F-70B7-4884-929C-96782E6950E7}"/>
    <cellStyle name="Comma 3 2 5 3 2" xfId="23937" xr:uid="{64DFE5A3-AF9C-4531-BF5F-AD9124CDD4C3}"/>
    <cellStyle name="Comma 3 2 5 3 2 2" xfId="23938" xr:uid="{61F87C3A-7AB8-4C4B-A8FF-529B75D8A3AD}"/>
    <cellStyle name="Comma 3 2 5 3 2 3" xfId="23939" xr:uid="{55956FF8-09B7-4B16-A0FE-1BC16B7D8684}"/>
    <cellStyle name="Comma 3 2 5 3 2_AVA DVA EL" xfId="23940" xr:uid="{9C6CFB01-533B-484B-8574-8730EB73524E}"/>
    <cellStyle name="Comma 3 2 5 3 3" xfId="23941" xr:uid="{9CDAFAB0-7E4C-43F2-9305-217370E8EA85}"/>
    <cellStyle name="Comma 3 2 5 3 3 2" xfId="23942" xr:uid="{839026FD-1685-46F6-B764-7E8C73E63387}"/>
    <cellStyle name="Comma 3 2 5 3 3 3" xfId="23943" xr:uid="{B57CF2B0-A8ED-4545-95E3-E9999C1973A5}"/>
    <cellStyle name="Comma 3 2 5 3 3_AVA DVA EL" xfId="23944" xr:uid="{973A92C4-CED8-4B2A-890E-9477C5B9E854}"/>
    <cellStyle name="Comma 3 2 5 3 4" xfId="23945" xr:uid="{BE13F2F2-0E66-4FE9-9B28-6354A50CB0AC}"/>
    <cellStyle name="Comma 3 2 5 3 5" xfId="23946" xr:uid="{F1579270-A855-429B-80EF-1A38E36CFC64}"/>
    <cellStyle name="Comma 3 2 5 3_AVA DVA EL" xfId="23947" xr:uid="{15DE9377-7A48-4866-A8C2-CCB601A95BA2}"/>
    <cellStyle name="Comma 3 2 5 4" xfId="23948" xr:uid="{CBF7EABC-9B22-4FA7-BE61-E95AD5BD66A2}"/>
    <cellStyle name="Comma 3 2 5 4 2" xfId="23949" xr:uid="{0CF72B67-DDD9-4C13-B9E2-1548AEB019D8}"/>
    <cellStyle name="Comma 3 2 5 4 3" xfId="23950" xr:uid="{D601776A-ABB5-4945-B482-78EF6DA2979A}"/>
    <cellStyle name="Comma 3 2 5 4_AVA DVA EL" xfId="23951" xr:uid="{6F7C253E-0E71-467D-8443-9C17410F06B7}"/>
    <cellStyle name="Comma 3 2 5 5" xfId="23952" xr:uid="{2C31A485-880C-4EB2-93A5-C4E9345E008D}"/>
    <cellStyle name="Comma 3 2 5 5 2" xfId="23953" xr:uid="{274BCE90-3EC4-4A65-9AFC-3B6FD67C9D93}"/>
    <cellStyle name="Comma 3 2 5 5 3" xfId="23954" xr:uid="{82FADAEA-754E-472F-B9F1-604E574421B6}"/>
    <cellStyle name="Comma 3 2 5 5_AVA DVA EL" xfId="23955" xr:uid="{3D0CBF12-B049-485E-982D-FD2DF4412972}"/>
    <cellStyle name="Comma 3 2 5 6" xfId="23956" xr:uid="{47E380D9-C82B-45EA-A609-E67809FB32C8}"/>
    <cellStyle name="Comma 3 2 5 6 2" xfId="23957" xr:uid="{3ED83AF5-DA1D-44EF-A2FB-AA51CE9BFB1F}"/>
    <cellStyle name="Comma 3 2 5 6 3" xfId="23958" xr:uid="{AA3058D8-AA2A-497E-A323-DEFC701110B9}"/>
    <cellStyle name="Comma 3 2 5 6_AVA DVA EL" xfId="23959" xr:uid="{A9C6D8B3-0FAE-4218-AC4D-7E065AF8A7B8}"/>
    <cellStyle name="Comma 3 2 5 7" xfId="23960" xr:uid="{7CCAACFD-72D7-483D-A397-0E484F00CB23}"/>
    <cellStyle name="Comma 3 2 5 7 2" xfId="23961" xr:uid="{832F0BEC-7638-4675-9D26-78CAB0A3CEED}"/>
    <cellStyle name="Comma 3 2 5 7 3" xfId="23962" xr:uid="{41C0A43A-D74F-4E12-932F-E7217589E6FF}"/>
    <cellStyle name="Comma 3 2 5 7_AVA DVA EL" xfId="23963" xr:uid="{A37A833A-8F4F-4A7B-B22D-2516890927E9}"/>
    <cellStyle name="Comma 3 2 5 8" xfId="23964" xr:uid="{5C3DA63A-5269-4B5C-B5E1-F3D78013FB11}"/>
    <cellStyle name="Comma 3 2 5 8 2" xfId="23965" xr:uid="{4EF96520-62D9-4522-8201-AC5FA6274E16}"/>
    <cellStyle name="Comma 3 2 5 8 3" xfId="23966" xr:uid="{F4907B0C-3BB7-45F3-A29C-E78BBBC3990B}"/>
    <cellStyle name="Comma 3 2 5 8_AVA DVA EL" xfId="23967" xr:uid="{325801C0-BE97-4297-A976-3D094CD1B0F0}"/>
    <cellStyle name="Comma 3 2 5 9" xfId="23968" xr:uid="{BC792420-F56F-47B9-9C96-62585C83FBBE}"/>
    <cellStyle name="Comma 3 2 5 9 2" xfId="23969" xr:uid="{43CF1012-AF73-492C-8FDA-46C83A99429B}"/>
    <cellStyle name="Comma 3 2 5 9 3" xfId="23970" xr:uid="{A665A5CF-1551-48FD-83C1-17DD86AD1CD4}"/>
    <cellStyle name="Comma 3 2 5 9_AVA DVA EL" xfId="23971" xr:uid="{ED4C3C21-DADA-4FFB-88CF-9CD0590430C0}"/>
    <cellStyle name="Comma 3 2 5_AVA DVA EL" xfId="23972" xr:uid="{7C7BA19E-5ECE-4D7C-938E-B6547B3F4662}"/>
    <cellStyle name="Comma 3 2 6" xfId="23973" xr:uid="{7D057402-2DAC-4A88-9660-93FA17CC4840}"/>
    <cellStyle name="Comma 3 2 6 10" xfId="23974" xr:uid="{6393F7E3-6E48-41F4-903F-E2ADCAEEC064}"/>
    <cellStyle name="Comma 3 2 6 11" xfId="23975" xr:uid="{8DB33B5F-3FA6-44BE-B4A1-E646B401CC17}"/>
    <cellStyle name="Comma 3 2 6 2" xfId="23976" xr:uid="{49C96B66-FBA7-423F-8AAE-6CC6B62E7D5B}"/>
    <cellStyle name="Comma 3 2 6 2 2" xfId="23977" xr:uid="{061F890D-5AAF-4C0E-A050-CCA7079733C8}"/>
    <cellStyle name="Comma 3 2 6 2 2 2" xfId="23978" xr:uid="{BB03AF08-9312-4FEA-944A-1F6D6276BC52}"/>
    <cellStyle name="Comma 3 2 6 2 2 3" xfId="23979" xr:uid="{1190E083-AA33-4D06-AB0E-C5939D0E5F76}"/>
    <cellStyle name="Comma 3 2 6 2 2_AVA DVA EL" xfId="23980" xr:uid="{01E7F8D0-4FD6-42D0-9FBA-0106716D6EEA}"/>
    <cellStyle name="Comma 3 2 6 2 3" xfId="23981" xr:uid="{DA18B55D-7588-4781-922D-F24EA5493A29}"/>
    <cellStyle name="Comma 3 2 6 2 3 2" xfId="23982" xr:uid="{EC9A7A88-43CA-466C-9244-E70E5D13EA23}"/>
    <cellStyle name="Comma 3 2 6 2 3 3" xfId="23983" xr:uid="{5DCBCFC6-FC25-4A00-8697-18FAD5AF5F08}"/>
    <cellStyle name="Comma 3 2 6 2 3_AVA DVA EL" xfId="23984" xr:uid="{5D88F412-1AA1-4AB5-96B6-7EFC21914E9D}"/>
    <cellStyle name="Comma 3 2 6 2 4" xfId="23985" xr:uid="{E49C3C9A-1D5B-40E0-8837-6790DBE59EBB}"/>
    <cellStyle name="Comma 3 2 6 2 5" xfId="23986" xr:uid="{AC37DFB5-0056-4FAE-BF42-5B8FE36B4906}"/>
    <cellStyle name="Comma 3 2 6 2_AVA DVA EL" xfId="23987" xr:uid="{F3587A6C-F174-424D-A9ED-8EA938818213}"/>
    <cellStyle name="Comma 3 2 6 3" xfId="23988" xr:uid="{BD22DC42-C085-4DB7-8C18-532586790A82}"/>
    <cellStyle name="Comma 3 2 6 3 2" xfId="23989" xr:uid="{556263C0-0447-46A1-ADC5-D1D1D7287269}"/>
    <cellStyle name="Comma 3 2 6 3 3" xfId="23990" xr:uid="{4F3CD41F-10CA-4478-BCD5-30373FB8AA9D}"/>
    <cellStyle name="Comma 3 2 6 3_AVA DVA EL" xfId="23991" xr:uid="{1082D720-4539-4096-8796-8AFC7A9328DE}"/>
    <cellStyle name="Comma 3 2 6 4" xfId="23992" xr:uid="{1DB1834A-DB68-4E28-B25D-8A84E06EAEC3}"/>
    <cellStyle name="Comma 3 2 6 4 2" xfId="23993" xr:uid="{74EF1A10-4182-4EC5-AB72-384B40B83E32}"/>
    <cellStyle name="Comma 3 2 6 4 3" xfId="23994" xr:uid="{0D31A75F-9929-4BE1-8D24-4A9DA327083E}"/>
    <cellStyle name="Comma 3 2 6 4_AVA DVA EL" xfId="23995" xr:uid="{5079415B-5FB9-463A-AD0C-A06BAE64C9A0}"/>
    <cellStyle name="Comma 3 2 6 5" xfId="23996" xr:uid="{36162716-D6E4-432F-9049-C25801F9B0EA}"/>
    <cellStyle name="Comma 3 2 6 5 2" xfId="23997" xr:uid="{D8A0596F-AD73-4937-AC77-78657891C403}"/>
    <cellStyle name="Comma 3 2 6 5 3" xfId="23998" xr:uid="{DC6F7900-33E7-46F0-BB76-8CC89928BD9E}"/>
    <cellStyle name="Comma 3 2 6 5_AVA DVA EL" xfId="23999" xr:uid="{41469EBD-4B88-431E-83DA-FE928F4FEB73}"/>
    <cellStyle name="Comma 3 2 6 6" xfId="24000" xr:uid="{117594C1-1929-4490-88DC-D24E1D930FE7}"/>
    <cellStyle name="Comma 3 2 6 6 2" xfId="24001" xr:uid="{1C3B8484-89B9-44A0-9D38-A19454AD2A5C}"/>
    <cellStyle name="Comma 3 2 6 6 3" xfId="24002" xr:uid="{FF8E0E0B-071D-4ADD-A8CF-87C97CECE965}"/>
    <cellStyle name="Comma 3 2 6 6_AVA DVA EL" xfId="24003" xr:uid="{40B57FC0-66B5-4C8A-9F08-55E51EAE2C84}"/>
    <cellStyle name="Comma 3 2 6 7" xfId="24004" xr:uid="{2C8A55CC-F55D-48A7-9FB6-15DE9967AA81}"/>
    <cellStyle name="Comma 3 2 6 7 2" xfId="24005" xr:uid="{7C9F0ABA-45C0-4660-ACE2-12B13036051B}"/>
    <cellStyle name="Comma 3 2 6 7 3" xfId="24006" xr:uid="{FDF8855E-4676-459A-8168-44E45AC3CB34}"/>
    <cellStyle name="Comma 3 2 6 7_AVA DVA EL" xfId="24007" xr:uid="{50E225BE-DB96-4618-9D5C-C77752F290BB}"/>
    <cellStyle name="Comma 3 2 6 8" xfId="24008" xr:uid="{48A3A43E-D429-4D83-BDA1-3FDE6FEDB62D}"/>
    <cellStyle name="Comma 3 2 6 8 2" xfId="24009" xr:uid="{6C6BD829-F10D-414B-8953-6476E32D8314}"/>
    <cellStyle name="Comma 3 2 6 8 3" xfId="24010" xr:uid="{05D04271-1A7D-46CE-9FFF-3AC486E6AA6D}"/>
    <cellStyle name="Comma 3 2 6 8_AVA DVA EL" xfId="24011" xr:uid="{5CA22007-8A02-4C14-9AFC-61B2B9348265}"/>
    <cellStyle name="Comma 3 2 6 9" xfId="24012" xr:uid="{F40D24A4-D9C9-4A72-8914-944E8BC689F1}"/>
    <cellStyle name="Comma 3 2 6 9 2" xfId="24013" xr:uid="{86FEFFC1-2828-4209-9DBB-05A301177E14}"/>
    <cellStyle name="Comma 3 2 6 9 3" xfId="24014" xr:uid="{DB222BE1-2661-443C-947A-A68D53D33CE5}"/>
    <cellStyle name="Comma 3 2 6 9_AVA DVA EL" xfId="24015" xr:uid="{976CB152-E2E1-47F1-821A-A4FFFA5108EF}"/>
    <cellStyle name="Comma 3 2 6_AVA DVA EL" xfId="24016" xr:uid="{70AACD67-1179-447B-8629-B3539DBC67B8}"/>
    <cellStyle name="Comma 3 2 7" xfId="24017" xr:uid="{3B63E53E-CAA9-47D5-A340-2CA012A52863}"/>
    <cellStyle name="Comma 3 2 7 2" xfId="24018" xr:uid="{B2CD3848-E107-4D2F-BAEC-71CC3F97DEDD}"/>
    <cellStyle name="Comma 3 2 7 2 2" xfId="24019" xr:uid="{2E4C3B8A-8158-480C-848B-49804DDADC3B}"/>
    <cellStyle name="Comma 3 2 7 2 3" xfId="24020" xr:uid="{7EB0ABB4-A2C3-4939-8FB8-935160CC14FB}"/>
    <cellStyle name="Comma 3 2 7 2_AVA DVA EL" xfId="24021" xr:uid="{D8930057-91E1-4A95-B091-307468293476}"/>
    <cellStyle name="Comma 3 2 7 3" xfId="24022" xr:uid="{F0704668-4837-46AA-BC7B-E6CA0F1D4152}"/>
    <cellStyle name="Comma 3 2 7 3 2" xfId="24023" xr:uid="{E945860E-5BEB-433C-AE24-AE9A359818EA}"/>
    <cellStyle name="Comma 3 2 7 3 3" xfId="24024" xr:uid="{A7A6F882-29D4-4D8B-9B39-0607586AE46D}"/>
    <cellStyle name="Comma 3 2 7 3_AVA DVA EL" xfId="24025" xr:uid="{784B4B78-2170-456E-B6EE-CCEE156D997B}"/>
    <cellStyle name="Comma 3 2 7 4" xfId="24026" xr:uid="{A4D4FFE3-1684-487A-BF62-AF21B0795B77}"/>
    <cellStyle name="Comma 3 2 7 5" xfId="24027" xr:uid="{0EA709AE-3B13-4CB9-9725-87193C451E62}"/>
    <cellStyle name="Comma 3 2 7_AVA DVA EL" xfId="24028" xr:uid="{BC25149B-FFD5-4210-A5CA-7C827A87CE64}"/>
    <cellStyle name="Comma 3 2 8" xfId="24029" xr:uid="{592A99CC-DEF5-4B46-8FF3-D779D0F43CEB}"/>
    <cellStyle name="Comma 3 2 8 2" xfId="24030" xr:uid="{60FCF31C-757B-466E-BEC1-577245733854}"/>
    <cellStyle name="Comma 3 2 8 3" xfId="24031" xr:uid="{FD7966AF-81B0-4D29-9242-80D2DAE5DFC6}"/>
    <cellStyle name="Comma 3 2 8_AVA DVA EL" xfId="24032" xr:uid="{70CD0AD6-6B5E-43EF-9195-4F2C6397B0A5}"/>
    <cellStyle name="Comma 3 2 9" xfId="24033" xr:uid="{D4372BF9-4100-4EBC-9D7F-0BDA7D00111F}"/>
    <cellStyle name="Comma 3 2 9 2" xfId="24034" xr:uid="{51E682CE-0C9C-4A71-8A75-DA1AAF87D5C7}"/>
    <cellStyle name="Comma 3 2 9 3" xfId="24035" xr:uid="{B6BE046D-F9C3-4F54-B7F3-170B408A836C}"/>
    <cellStyle name="Comma 3 2 9_AVA DVA EL" xfId="24036" xr:uid="{8FAD3702-8A11-4870-A403-D57D2A5E684B}"/>
    <cellStyle name="Comma 3 2_Adj_Primary_capital" xfId="24037" xr:uid="{DB85675D-7CE0-4833-A8DE-553A962CBFD1}"/>
    <cellStyle name="Comma 3 3" xfId="24038" xr:uid="{D9695336-4C57-46E0-96C5-E251F7F80E7F}"/>
    <cellStyle name="Comma 3 3 10" xfId="24039" xr:uid="{AD97B311-B8BE-48DB-A0A5-B0FD17E4FD6A}"/>
    <cellStyle name="Comma 3 3 10 2" xfId="24040" xr:uid="{AB80F446-0811-49DF-B9D7-6797D9CB7AF3}"/>
    <cellStyle name="Comma 3 3 10 3" xfId="24041" xr:uid="{8C549D99-FCA1-45C0-9C64-C77A27D746A6}"/>
    <cellStyle name="Comma 3 3 10_AVA DVA EL" xfId="24042" xr:uid="{9F65E947-1700-486C-8F02-A3F5ACA12089}"/>
    <cellStyle name="Comma 3 3 11" xfId="24043" xr:uid="{5DE870B4-A3E6-48FC-A4D9-98BA516A79EA}"/>
    <cellStyle name="Comma 3 3 11 2" xfId="24044" xr:uid="{7F33D437-A1E4-4BA6-A8E4-A6240E49249A}"/>
    <cellStyle name="Comma 3 3 11 3" xfId="24045" xr:uid="{3F873C64-BFA2-4AD6-B50D-B4EFB2C2BD0C}"/>
    <cellStyle name="Comma 3 3 11_AVA DVA EL" xfId="24046" xr:uid="{A9A264ED-7918-4EE0-A86A-3D960B09E847}"/>
    <cellStyle name="Comma 3 3 12" xfId="24047" xr:uid="{225192B6-E286-4F8F-AB87-E145A61EC8FA}"/>
    <cellStyle name="Comma 3 3 12 2" xfId="24048" xr:uid="{E28D01E1-B864-4850-A205-E37F3CF02A10}"/>
    <cellStyle name="Comma 3 3 12 3" xfId="24049" xr:uid="{B066C88F-496F-4496-91F8-A96011789B64}"/>
    <cellStyle name="Comma 3 3 12_AVA DVA EL" xfId="24050" xr:uid="{52DA78E8-1DFD-4AA6-BB07-8AC15E5052F2}"/>
    <cellStyle name="Comma 3 3 13" xfId="24051" xr:uid="{10FFB6EB-0311-43D1-A6F0-4F01328D4746}"/>
    <cellStyle name="Comma 3 3 2" xfId="24052" xr:uid="{C8C16F46-7D3F-4EE5-807C-09B7D12DB01A}"/>
    <cellStyle name="Comma 3 3 2 10" xfId="24053" xr:uid="{BDADF65D-2717-4CFF-A142-0DFB7BA72BD3}"/>
    <cellStyle name="Comma 3 3 2 10 2" xfId="24054" xr:uid="{FF8364F7-DF64-4253-B118-C04BC0A73345}"/>
    <cellStyle name="Comma 3 3 2 10 3" xfId="24055" xr:uid="{5F93064E-A24E-47EE-9990-E145ECFA6E64}"/>
    <cellStyle name="Comma 3 3 2 10_AVA DVA EL" xfId="24056" xr:uid="{79BBA062-7F8F-49C5-89E3-91DCD19C2AEA}"/>
    <cellStyle name="Comma 3 3 2 11" xfId="24057" xr:uid="{A12CD0BB-F6B2-4119-B94F-28CEE04478B7}"/>
    <cellStyle name="Comma 3 3 2 11 2" xfId="24058" xr:uid="{9C5B8C22-EAB8-487B-A767-03BA992CA7F2}"/>
    <cellStyle name="Comma 3 3 2 11 3" xfId="24059" xr:uid="{04D6B32D-57F8-40FE-A5DE-7F393F9DACB0}"/>
    <cellStyle name="Comma 3 3 2 11_AVA DVA EL" xfId="24060" xr:uid="{FAA24B4B-FB69-4425-B168-554CD29A25DD}"/>
    <cellStyle name="Comma 3 3 2 12" xfId="24061" xr:uid="{046F5306-A692-41E5-95DB-11DD5FEC076C}"/>
    <cellStyle name="Comma 3 3 2 2" xfId="24062" xr:uid="{29EC9BBB-13CC-48E5-8695-FBAAE232BCEE}"/>
    <cellStyle name="Comma 3 3 2 2 10" xfId="24063" xr:uid="{70205390-A0AD-4819-BC32-3CA1D29EB5CD}"/>
    <cellStyle name="Comma 3 3 2 2 10 2" xfId="24064" xr:uid="{A2EC6DA4-DB4B-40BB-AA3E-D793C132BD64}"/>
    <cellStyle name="Comma 3 3 2 2 10 3" xfId="24065" xr:uid="{2E3A695C-A99A-42F5-886F-E0E00F988A83}"/>
    <cellStyle name="Comma 3 3 2 2 10_AVA DVA EL" xfId="24066" xr:uid="{7144B6F5-AC1D-4A2B-954C-36949E691480}"/>
    <cellStyle name="Comma 3 3 2 2 11" xfId="24067" xr:uid="{F7CF557C-04B6-4C5C-9237-B2563FA0C599}"/>
    <cellStyle name="Comma 3 3 2 2 2" xfId="24068" xr:uid="{6FCDBFF1-0567-4345-A808-98593D5789CA}"/>
    <cellStyle name="Comma 3 3 2 2 2 2" xfId="24069" xr:uid="{34B37BC1-6973-47F3-93F7-8B360D740A91}"/>
    <cellStyle name="Comma 3 3 2 2 2 2 2" xfId="24070" xr:uid="{0F96C6DD-6A35-4809-B8A1-2C030E1E73EB}"/>
    <cellStyle name="Comma 3 3 2 2 2 2 3" xfId="24071" xr:uid="{79DFA96B-1264-482D-AF03-7B134551108F}"/>
    <cellStyle name="Comma 3 3 2 2 2 2_AVA DVA EL" xfId="24072" xr:uid="{66A3F55E-EE10-40F6-A8AF-C98C8C5647D7}"/>
    <cellStyle name="Comma 3 3 2 2 2 3" xfId="24073" xr:uid="{04949E6B-BC8D-4E62-B605-F3A16ED90ECB}"/>
    <cellStyle name="Comma 3 3 2 2 2 3 2" xfId="24074" xr:uid="{E7FE2521-AA33-435D-94C9-54B08D232A24}"/>
    <cellStyle name="Comma 3 3 2 2 2 3 3" xfId="24075" xr:uid="{AA950C58-427C-4629-BAF2-46743F920A4D}"/>
    <cellStyle name="Comma 3 3 2 2 2 3_AVA DVA EL" xfId="24076" xr:uid="{A58B347B-2CB0-4621-85B5-8B460549E471}"/>
    <cellStyle name="Comma 3 3 2 2 2 4" xfId="24077" xr:uid="{8EB9F472-3376-415C-AA26-689D23D251C0}"/>
    <cellStyle name="Comma 3 3 2 2 2 5" xfId="24078" xr:uid="{4F2284CB-BC50-47F8-A2BF-06F1F1559528}"/>
    <cellStyle name="Comma 3 3 2 2 2_AVA DVA EL" xfId="24079" xr:uid="{C4A79FFC-6042-4355-BC20-096B5CEC673B}"/>
    <cellStyle name="Comma 3 3 2 2 3" xfId="24080" xr:uid="{F57540E3-8D36-4B3C-BCC3-EA27808FA025}"/>
    <cellStyle name="Comma 3 3 2 2 3 2" xfId="24081" xr:uid="{C9A64E86-C6BC-4110-83B3-58360007D9F6}"/>
    <cellStyle name="Comma 3 3 2 2 3 3" xfId="24082" xr:uid="{F3901CD6-0BE0-4094-995E-2E6E20B6514A}"/>
    <cellStyle name="Comma 3 3 2 2 3_AVA DVA EL" xfId="24083" xr:uid="{6EFE36D2-ECA3-4BF2-9F1F-6634A7ED119E}"/>
    <cellStyle name="Comma 3 3 2 2 4" xfId="24084" xr:uid="{B11DF843-F1C6-41C3-BBED-42E6B2F1A445}"/>
    <cellStyle name="Comma 3 3 2 2 4 2" xfId="24085" xr:uid="{9E0FDC93-99EC-493C-8E9C-4522F3D755F0}"/>
    <cellStyle name="Comma 3 3 2 2 4 3" xfId="24086" xr:uid="{466F7CC0-68F8-47E0-BD84-982C4790C6A7}"/>
    <cellStyle name="Comma 3 3 2 2 4_AVA DVA EL" xfId="24087" xr:uid="{01733FB1-6E01-42A2-ACE1-97082314A37C}"/>
    <cellStyle name="Comma 3 3 2 2 5" xfId="24088" xr:uid="{80974EBF-3BA1-4546-AEBE-32CCB54C4D73}"/>
    <cellStyle name="Comma 3 3 2 2 5 2" xfId="24089" xr:uid="{4C66DFEF-0E6B-4643-B415-9DACDA6140C3}"/>
    <cellStyle name="Comma 3 3 2 2 5 3" xfId="24090" xr:uid="{8D3E8D18-6100-4BCE-845A-D7CC6E3C5691}"/>
    <cellStyle name="Comma 3 3 2 2 5_AVA DVA EL" xfId="24091" xr:uid="{46B4DF42-CA39-4D1A-92F4-F162010266B6}"/>
    <cellStyle name="Comma 3 3 2 2 6" xfId="24092" xr:uid="{F59B7178-C67B-467C-956F-F92EBF5145AB}"/>
    <cellStyle name="Comma 3 3 2 2 6 2" xfId="24093" xr:uid="{F32C0102-B2C6-4F2B-A574-E0C801509B2C}"/>
    <cellStyle name="Comma 3 3 2 2 6 3" xfId="24094" xr:uid="{F1EB14DA-A332-4BC2-9C7C-4E1E023A4327}"/>
    <cellStyle name="Comma 3 3 2 2 6_AVA DVA EL" xfId="24095" xr:uid="{6DEE99F6-FEEC-4469-A42F-D31C451327E8}"/>
    <cellStyle name="Comma 3 3 2 2 7" xfId="24096" xr:uid="{473B7E52-DF19-4DF2-B103-CF4276211433}"/>
    <cellStyle name="Comma 3 3 2 2 7 2" xfId="24097" xr:uid="{FB32FFE6-0171-41DE-873C-113173337087}"/>
    <cellStyle name="Comma 3 3 2 2 7 3" xfId="24098" xr:uid="{FD65EDE2-9A5F-48FF-BB01-AF57E8A7ED4E}"/>
    <cellStyle name="Comma 3 3 2 2 7_AVA DVA EL" xfId="24099" xr:uid="{3C14C969-6673-432D-96F0-5980B8F1884F}"/>
    <cellStyle name="Comma 3 3 2 2 8" xfId="24100" xr:uid="{E9C205E0-5C71-4870-A971-972D268844EE}"/>
    <cellStyle name="Comma 3 3 2 2 8 2" xfId="24101" xr:uid="{DE8D57E0-90CF-47CA-BCA0-E5950C905098}"/>
    <cellStyle name="Comma 3 3 2 2 8 3" xfId="24102" xr:uid="{64981EEC-A94F-4B47-9DF6-5743328DA415}"/>
    <cellStyle name="Comma 3 3 2 2 8_AVA DVA EL" xfId="24103" xr:uid="{981D7BBA-054A-40D4-893C-5927360EB56E}"/>
    <cellStyle name="Comma 3 3 2 2 9" xfId="24104" xr:uid="{0EF289FA-80FE-4D07-9815-15B320D52055}"/>
    <cellStyle name="Comma 3 3 2 2 9 2" xfId="24105" xr:uid="{1B95A985-B136-4F71-9767-B0D99699A0E9}"/>
    <cellStyle name="Comma 3 3 2 2 9 3" xfId="24106" xr:uid="{81ED4676-ECB4-449D-ABD7-E500D034B136}"/>
    <cellStyle name="Comma 3 3 2 2 9_AVA DVA EL" xfId="24107" xr:uid="{3C3453CF-2A20-4711-8B78-BC8E24EB2151}"/>
    <cellStyle name="Comma 3 3 2 2_AVA DVA EL" xfId="24108" xr:uid="{B136AC2C-BDC2-4A8A-87E3-4E26C80C8440}"/>
    <cellStyle name="Comma 3 3 2 3" xfId="24109" xr:uid="{6D51882B-E234-474F-A457-8794A1FF4578}"/>
    <cellStyle name="Comma 3 3 2 3 2" xfId="24110" xr:uid="{0FF1EC92-C163-4391-96F1-401E611BF42B}"/>
    <cellStyle name="Comma 3 3 2 3 2 2" xfId="24111" xr:uid="{40BB58B5-56CA-4661-B1F3-3C04C55D7E80}"/>
    <cellStyle name="Comma 3 3 2 3 2 3" xfId="24112" xr:uid="{F26B16E6-EA89-4E02-A5CA-7723A45943EF}"/>
    <cellStyle name="Comma 3 3 2 3 2_AVA DVA EL" xfId="24113" xr:uid="{7327EA0F-7A96-486E-8274-F476E206637C}"/>
    <cellStyle name="Comma 3 3 2 3 3" xfId="24114" xr:uid="{92D7EB68-F4FF-472A-A042-82B0F7A6C0D7}"/>
    <cellStyle name="Comma 3 3 2 3 3 2" xfId="24115" xr:uid="{D4C72CB8-01B8-487D-A3F6-CF48CCCECA2F}"/>
    <cellStyle name="Comma 3 3 2 3 3 3" xfId="24116" xr:uid="{9CCD2A1E-E0B5-42DA-A9FC-83C185B14348}"/>
    <cellStyle name="Comma 3 3 2 3 3_AVA DVA EL" xfId="24117" xr:uid="{70F93EF9-F988-4660-A72F-B6A86DF24FE1}"/>
    <cellStyle name="Comma 3 3 2 3 4" xfId="24118" xr:uid="{11AE70E8-570B-4016-B27B-5B7BEF4652C7}"/>
    <cellStyle name="Comma 3 3 2 3 5" xfId="24119" xr:uid="{0A328E2C-A9EE-4C9F-ADC3-FEC07F9FAEDB}"/>
    <cellStyle name="Comma 3 3 2 3_AVA DVA EL" xfId="24120" xr:uid="{9A3EBF23-4A21-4680-BFF4-FD0812A9B389}"/>
    <cellStyle name="Comma 3 3 2 4" xfId="24121" xr:uid="{BDBAFB9B-5BC1-4E88-938A-43DF391B297F}"/>
    <cellStyle name="Comma 3 3 2 4 2" xfId="24122" xr:uid="{09EC7EBD-FD08-42D1-9C4F-45FC0686D098}"/>
    <cellStyle name="Comma 3 3 2 4 3" xfId="24123" xr:uid="{6060416F-D884-478F-A783-CD7FD1F90F2B}"/>
    <cellStyle name="Comma 3 3 2 4_AVA DVA EL" xfId="24124" xr:uid="{09986AD9-3EC3-45E0-BB0B-6201C92FB3D6}"/>
    <cellStyle name="Comma 3 3 2 5" xfId="24125" xr:uid="{FBAFC805-629D-42CB-82C7-22DE135E9FE7}"/>
    <cellStyle name="Comma 3 3 2 5 2" xfId="24126" xr:uid="{00A67CB9-94B1-40C5-BB1A-28A532DDAC13}"/>
    <cellStyle name="Comma 3 3 2 5 3" xfId="24127" xr:uid="{8B3EF2B8-2769-427E-9912-9554B5EB5AD2}"/>
    <cellStyle name="Comma 3 3 2 5_AVA DVA EL" xfId="24128" xr:uid="{791B90DE-114D-43C1-94AA-8648318CF640}"/>
    <cellStyle name="Comma 3 3 2 6" xfId="24129" xr:uid="{3577A5F0-57E2-47BA-869B-35269DC10C4D}"/>
    <cellStyle name="Comma 3 3 2 6 2" xfId="24130" xr:uid="{60E32207-D51C-4355-913F-55F708C26E2D}"/>
    <cellStyle name="Comma 3 3 2 6 3" xfId="24131" xr:uid="{35612200-AED6-458A-8CAE-E2F4D029B6D1}"/>
    <cellStyle name="Comma 3 3 2 6_AVA DVA EL" xfId="24132" xr:uid="{AC4944E6-7E3E-4507-91E4-F5C76970D8C6}"/>
    <cellStyle name="Comma 3 3 2 7" xfId="24133" xr:uid="{8401393B-506F-4DDF-A7E1-49FC288CF428}"/>
    <cellStyle name="Comma 3 3 2 7 2" xfId="24134" xr:uid="{A0B92DDE-EA48-451C-B1F7-103C7E484444}"/>
    <cellStyle name="Comma 3 3 2 7 3" xfId="24135" xr:uid="{B6D4E685-AF1A-4333-8D78-78A906C2186C}"/>
    <cellStyle name="Comma 3 3 2 7_AVA DVA EL" xfId="24136" xr:uid="{314EFFF6-A533-412C-A705-C1E840F591E6}"/>
    <cellStyle name="Comma 3 3 2 8" xfId="24137" xr:uid="{24CD5784-4A43-405C-8732-1902FF1ADBA7}"/>
    <cellStyle name="Comma 3 3 2 8 2" xfId="24138" xr:uid="{42072E17-7F22-4A00-8B52-5DF80549817B}"/>
    <cellStyle name="Comma 3 3 2 8 3" xfId="24139" xr:uid="{09EA6BBB-BBE6-4A2B-873E-B9DD3E70AF98}"/>
    <cellStyle name="Comma 3 3 2 8_AVA DVA EL" xfId="24140" xr:uid="{78FF004A-E041-46F7-98B1-38791E53268E}"/>
    <cellStyle name="Comma 3 3 2 9" xfId="24141" xr:uid="{35A47B7F-A338-44B1-A97B-F9E97B9F7F39}"/>
    <cellStyle name="Comma 3 3 2 9 2" xfId="24142" xr:uid="{7255F568-6C69-449F-A314-B8F0C380E165}"/>
    <cellStyle name="Comma 3 3 2 9 3" xfId="24143" xr:uid="{3D793647-8207-4768-8365-0CBC8F147054}"/>
    <cellStyle name="Comma 3 3 2 9_AVA DVA EL" xfId="24144" xr:uid="{E91B1004-E60E-4E32-ACA2-B02122650E5D}"/>
    <cellStyle name="Comma 3 3 2_Adj_Primary_capital" xfId="24145" xr:uid="{F18E4ADA-3BE2-468A-A92B-A83B0358EB71}"/>
    <cellStyle name="Comma 3 3 3" xfId="24146" xr:uid="{64F156F0-7DE6-400F-AAB7-E036C5C20E09}"/>
    <cellStyle name="Comma 3 3 3 10" xfId="24147" xr:uid="{F835B9B7-EC62-4B23-BCD5-558D80B52ECF}"/>
    <cellStyle name="Comma 3 3 3 10 2" xfId="24148" xr:uid="{A29D788A-9543-4B59-B4CC-E09AC39120B8}"/>
    <cellStyle name="Comma 3 3 3 10 3" xfId="24149" xr:uid="{396A8BE3-18A3-4B8B-A0EA-2C274365C27B}"/>
    <cellStyle name="Comma 3 3 3 10_AVA DVA EL" xfId="24150" xr:uid="{0AE72D48-B1D4-4B27-936E-C2453A87F9F9}"/>
    <cellStyle name="Comma 3 3 3 11" xfId="24151" xr:uid="{53D6F567-DDE0-4BAC-8F31-BB689312B19F}"/>
    <cellStyle name="Comma 3 3 3 2" xfId="24152" xr:uid="{76BD1AA2-644B-4001-B1A8-83F70CAAC11A}"/>
    <cellStyle name="Comma 3 3 3 2 2" xfId="24153" xr:uid="{AF265308-C521-4780-B309-A94F9160B425}"/>
    <cellStyle name="Comma 3 3 3 2 2 2" xfId="24154" xr:uid="{454F5403-1032-42B4-916F-ED6BDD9A6E46}"/>
    <cellStyle name="Comma 3 3 3 2 2 3" xfId="24155" xr:uid="{91BD21BE-2141-4DA8-8EBA-076DA44B1966}"/>
    <cellStyle name="Comma 3 3 3 2 2_AVA DVA EL" xfId="24156" xr:uid="{0CAA8BC5-E688-4D68-8FAE-4D8C5326254B}"/>
    <cellStyle name="Comma 3 3 3 2 3" xfId="24157" xr:uid="{679BCD54-FD54-4104-BA94-518CBD51479E}"/>
    <cellStyle name="Comma 3 3 3 2 3 2" xfId="24158" xr:uid="{CE65EBD4-8FAE-458D-A395-D945BC51DB8B}"/>
    <cellStyle name="Comma 3 3 3 2 3 3" xfId="24159" xr:uid="{B116479E-D534-473B-B86B-EED36E834CBB}"/>
    <cellStyle name="Comma 3 3 3 2 3_AVA DVA EL" xfId="24160" xr:uid="{96078BC3-51B0-4E30-B86D-06C67645539C}"/>
    <cellStyle name="Comma 3 3 3 2 4" xfId="24161" xr:uid="{64379839-ABDA-4C8A-A96C-C5C5CDF2D7AB}"/>
    <cellStyle name="Comma 3 3 3 2 5" xfId="24162" xr:uid="{C14FC799-8B93-445E-8C90-2DAABCD93102}"/>
    <cellStyle name="Comma 3 3 3 2_AVA DVA EL" xfId="24163" xr:uid="{2A27A93C-4B9E-4823-91A3-5510E18D4DBA}"/>
    <cellStyle name="Comma 3 3 3 3" xfId="24164" xr:uid="{372D93E8-00A7-495B-B979-FD60B5E9F963}"/>
    <cellStyle name="Comma 3 3 3 3 2" xfId="24165" xr:uid="{94D6E161-8517-419E-8E91-15118AFC8870}"/>
    <cellStyle name="Comma 3 3 3 3 3" xfId="24166" xr:uid="{D12192BF-15D7-4FCB-86A8-15B57728DB68}"/>
    <cellStyle name="Comma 3 3 3 3_AVA DVA EL" xfId="24167" xr:uid="{1791E234-4466-40A4-A0D5-7CDFFC8D1E15}"/>
    <cellStyle name="Comma 3 3 3 4" xfId="24168" xr:uid="{071CD21A-AA82-41DC-A1D2-C47EBF3B523D}"/>
    <cellStyle name="Comma 3 3 3 4 2" xfId="24169" xr:uid="{D6C3C8AA-3E4F-43A2-9B33-37BB80A94EA5}"/>
    <cellStyle name="Comma 3 3 3 4 3" xfId="24170" xr:uid="{54C41609-69B7-4A10-AB45-B6B17B51D15C}"/>
    <cellStyle name="Comma 3 3 3 4_AVA DVA EL" xfId="24171" xr:uid="{BE9C6002-F725-4AEE-A33F-0E4A94D98906}"/>
    <cellStyle name="Comma 3 3 3 5" xfId="24172" xr:uid="{1CFC3F5A-BD6F-4DF7-A6E0-C027BACFBAA4}"/>
    <cellStyle name="Comma 3 3 3 5 2" xfId="24173" xr:uid="{C59FAD70-921D-4752-A9CA-B9A3F88B798F}"/>
    <cellStyle name="Comma 3 3 3 5 3" xfId="24174" xr:uid="{EECD2A23-E1A4-4C76-90C3-36084C52BD53}"/>
    <cellStyle name="Comma 3 3 3 5_AVA DVA EL" xfId="24175" xr:uid="{193A5C15-E30B-4B16-9045-06DEB4562CA8}"/>
    <cellStyle name="Comma 3 3 3 6" xfId="24176" xr:uid="{FCFC0DA6-83A8-49D8-BE89-78A19AD6C119}"/>
    <cellStyle name="Comma 3 3 3 6 2" xfId="24177" xr:uid="{85E3D4E4-0094-474E-B376-034172F88FCD}"/>
    <cellStyle name="Comma 3 3 3 6 3" xfId="24178" xr:uid="{8B2099EA-4556-43A0-83A1-D305CD5078DD}"/>
    <cellStyle name="Comma 3 3 3 6_AVA DVA EL" xfId="24179" xr:uid="{1CA170D5-E296-487A-A53A-B71F6BCA674D}"/>
    <cellStyle name="Comma 3 3 3 7" xfId="24180" xr:uid="{63F30528-8D68-4261-A7B4-EE0A03020919}"/>
    <cellStyle name="Comma 3 3 3 7 2" xfId="24181" xr:uid="{4D037BFA-0B64-4253-A874-6BE95B7AD60C}"/>
    <cellStyle name="Comma 3 3 3 7 3" xfId="24182" xr:uid="{1A362019-D894-4227-970D-702B3E720E1F}"/>
    <cellStyle name="Comma 3 3 3 7_AVA DVA EL" xfId="24183" xr:uid="{8D521880-5BFB-4646-B7FE-6900E9684925}"/>
    <cellStyle name="Comma 3 3 3 8" xfId="24184" xr:uid="{C2329A0B-8949-4850-829E-9290D8228633}"/>
    <cellStyle name="Comma 3 3 3 8 2" xfId="24185" xr:uid="{567F995D-873F-499E-B37F-CA6C6E22EA72}"/>
    <cellStyle name="Comma 3 3 3 8 3" xfId="24186" xr:uid="{DAF528AA-112F-43C3-B8C5-B3FA98B60CB0}"/>
    <cellStyle name="Comma 3 3 3 8_AVA DVA EL" xfId="24187" xr:uid="{A513AF4C-F6ED-45E7-9EC3-7DD9E1641301}"/>
    <cellStyle name="Comma 3 3 3 9" xfId="24188" xr:uid="{FA70508C-8181-42B4-8766-F8AA07E3206B}"/>
    <cellStyle name="Comma 3 3 3 9 2" xfId="24189" xr:uid="{8F67C792-864A-46C3-A18A-D858E8B0DF07}"/>
    <cellStyle name="Comma 3 3 3 9 3" xfId="24190" xr:uid="{C6C335DF-475C-4990-BA3E-6FFD98024FA4}"/>
    <cellStyle name="Comma 3 3 3 9_AVA DVA EL" xfId="24191" xr:uid="{9D47BFD5-FE51-47CC-9D8A-D305672597D1}"/>
    <cellStyle name="Comma 3 3 3_AVA DVA EL" xfId="24192" xr:uid="{D9DC25D6-70C7-4E43-AF9D-AD734F69FD9D}"/>
    <cellStyle name="Comma 3 3 4" xfId="24193" xr:uid="{C858FD0D-3E04-4192-B06C-2143E7800220}"/>
    <cellStyle name="Comma 3 3 4 2" xfId="24194" xr:uid="{32150560-5CBC-4C98-9465-E2EA1A2D82BA}"/>
    <cellStyle name="Comma 3 3 4 2 2" xfId="24195" xr:uid="{34492881-2CD0-4941-84DE-E69FB0816464}"/>
    <cellStyle name="Comma 3 3 4 2 3" xfId="24196" xr:uid="{0CBEAAA4-6717-4D71-9822-A4E49EA3C6BD}"/>
    <cellStyle name="Comma 3 3 4 2_AVA DVA EL" xfId="24197" xr:uid="{D8BFA4F6-94DC-4770-BAED-0320964E6295}"/>
    <cellStyle name="Comma 3 3 4 3" xfId="24198" xr:uid="{58E1CF1B-1794-48D0-98E8-FA8725E10234}"/>
    <cellStyle name="Comma 3 3 4 3 2" xfId="24199" xr:uid="{47DBCF01-9E17-431F-AB9E-B47940C62BCB}"/>
    <cellStyle name="Comma 3 3 4 3 3" xfId="24200" xr:uid="{EFD0DA27-925D-47BB-942A-E4FA8C402502}"/>
    <cellStyle name="Comma 3 3 4 3_AVA DVA EL" xfId="24201" xr:uid="{06983B69-0F34-4472-84A2-D3528C122BCA}"/>
    <cellStyle name="Comma 3 3 4 4" xfId="24202" xr:uid="{840A8051-EA7B-4293-88F4-9946F9C1CBD4}"/>
    <cellStyle name="Comma 3 3 4 5" xfId="24203" xr:uid="{1F6364A3-D152-4EBB-AD80-583A252219E8}"/>
    <cellStyle name="Comma 3 3 4_AVA DVA EL" xfId="24204" xr:uid="{F3D7B75F-707E-4D27-BA5A-A17AA0534673}"/>
    <cellStyle name="Comma 3 3 5" xfId="24205" xr:uid="{BEE2D459-F5F4-4FA8-8447-C6B265F1B1D8}"/>
    <cellStyle name="Comma 3 3 5 2" xfId="24206" xr:uid="{C890A320-C08E-447C-B93A-59EA73A05420}"/>
    <cellStyle name="Comma 3 3 5 3" xfId="24207" xr:uid="{743EAEAA-E688-403A-99C1-9940362A2B06}"/>
    <cellStyle name="Comma 3 3 5_AVA DVA EL" xfId="24208" xr:uid="{B2366997-6C17-4CA9-A7FF-FD87AC7DE4A0}"/>
    <cellStyle name="Comma 3 3 6" xfId="24209" xr:uid="{CB626654-CB6D-4C5F-8B6A-142E9CD98628}"/>
    <cellStyle name="Comma 3 3 6 2" xfId="24210" xr:uid="{5AC5A48E-7155-4586-8B6D-FE342CC683C7}"/>
    <cellStyle name="Comma 3 3 6 3" xfId="24211" xr:uid="{A8FA0CEC-E66D-464E-A3D7-6C06C5CEAE54}"/>
    <cellStyle name="Comma 3 3 6_AVA DVA EL" xfId="24212" xr:uid="{D1033E66-92BE-4793-92BB-AFF96337A39C}"/>
    <cellStyle name="Comma 3 3 7" xfId="24213" xr:uid="{65BD0E34-B1E7-4DAC-9418-701AD773FB5A}"/>
    <cellStyle name="Comma 3 3 7 2" xfId="24214" xr:uid="{58CA4A30-7BE7-4C57-8D45-2CF4B23A0C1A}"/>
    <cellStyle name="Comma 3 3 7 3" xfId="24215" xr:uid="{8F96B74C-CD5C-4CC8-B6D8-BEA03AF768EF}"/>
    <cellStyle name="Comma 3 3 7_AVA DVA EL" xfId="24216" xr:uid="{E3198156-9399-4885-BFE4-3BA8F6DA44EC}"/>
    <cellStyle name="Comma 3 3 8" xfId="24217" xr:uid="{BB6DBD2C-16BD-42E1-B642-B5812BB99151}"/>
    <cellStyle name="Comma 3 3 8 2" xfId="24218" xr:uid="{3777E80F-9CBB-4214-948F-2B97F81EF130}"/>
    <cellStyle name="Comma 3 3 8 3" xfId="24219" xr:uid="{52855AD1-D806-4E54-ABE5-FE43FDAB0D5A}"/>
    <cellStyle name="Comma 3 3 8_AVA DVA EL" xfId="24220" xr:uid="{41E57074-4DC9-4382-AB9F-5B4F49F9124F}"/>
    <cellStyle name="Comma 3 3 9" xfId="24221" xr:uid="{1F30B6B2-812B-4F8F-834A-0B58D97F0214}"/>
    <cellStyle name="Comma 3 3 9 2" xfId="24222" xr:uid="{2959B1BD-19AB-488D-8158-58B3DA98A7A8}"/>
    <cellStyle name="Comma 3 3 9 3" xfId="24223" xr:uid="{0A98A5E0-6566-496D-87E8-9B09AB4B4F05}"/>
    <cellStyle name="Comma 3 3 9_AVA DVA EL" xfId="24224" xr:uid="{7AA47E8A-ED0F-47E0-B878-7B5CFAAC5129}"/>
    <cellStyle name="Comma 3 3_Adj_Primary_capital" xfId="24225" xr:uid="{0D58FEFA-8C7B-4808-990D-C07D1E1D28A1}"/>
    <cellStyle name="Comma 3 4" xfId="24226" xr:uid="{A369EDFA-0533-4009-90E9-7B94CBE12E35}"/>
    <cellStyle name="Comma 3 4 10" xfId="24227" xr:uid="{570D5C47-975C-408A-B5B2-C720967CCF93}"/>
    <cellStyle name="Comma 3 4 10 2" xfId="24228" xr:uid="{5EB98307-05EA-482D-8103-5772F1F2B2DD}"/>
    <cellStyle name="Comma 3 4 10 3" xfId="24229" xr:uid="{64D98137-3171-4000-9ABD-68199F35A6E9}"/>
    <cellStyle name="Comma 3 4 10_AVA DVA EL" xfId="24230" xr:uid="{8389C41D-1CA4-4F85-AB0D-9A828C6F89B5}"/>
    <cellStyle name="Comma 3 4 11" xfId="24231" xr:uid="{A7F35338-AD73-4E51-8A6A-E5F5D46A4C13}"/>
    <cellStyle name="Comma 3 4 11 2" xfId="24232" xr:uid="{107F465B-D430-4D44-9549-A78D23536446}"/>
    <cellStyle name="Comma 3 4 11 3" xfId="24233" xr:uid="{66660C41-C870-450C-91B7-5F13F54BD812}"/>
    <cellStyle name="Comma 3 4 11_AVA DVA EL" xfId="24234" xr:uid="{3C3260C4-11C0-44F7-B1C9-524D8B6F6EED}"/>
    <cellStyle name="Comma 3 4 12" xfId="24235" xr:uid="{62E9A1FC-064B-4817-8A8E-1AB0E86DE26E}"/>
    <cellStyle name="Comma 3 4 12 2" xfId="24236" xr:uid="{E668F03D-E196-4890-B82A-63E8419A3404}"/>
    <cellStyle name="Comma 3 4 12 3" xfId="24237" xr:uid="{B6EC9303-0ED7-4E4D-97A5-F0A0E027A2FD}"/>
    <cellStyle name="Comma 3 4 12_AVA DVA EL" xfId="24238" xr:uid="{E9EEB053-9E2D-41A3-B222-1F7EDB05CD67}"/>
    <cellStyle name="Comma 3 4 13" xfId="24239" xr:uid="{E4749C60-75A3-4478-AF56-1D05456F66EA}"/>
    <cellStyle name="Comma 3 4 2" xfId="24240" xr:uid="{EF6B76B6-24A7-4DED-A118-6FE1F9492439}"/>
    <cellStyle name="Comma 3 4 2 10" xfId="24241" xr:uid="{6F3DECD8-3B22-4903-A817-D2C304EE475B}"/>
    <cellStyle name="Comma 3 4 2 10 2" xfId="24242" xr:uid="{966E8084-793D-42AB-9FB7-2E399781B9D7}"/>
    <cellStyle name="Comma 3 4 2 10 3" xfId="24243" xr:uid="{C1C00936-C894-4989-9434-EFBED2B0589D}"/>
    <cellStyle name="Comma 3 4 2 10_AVA DVA EL" xfId="24244" xr:uid="{1D552423-A236-41E2-BC48-AC9E86702CAA}"/>
    <cellStyle name="Comma 3 4 2 11" xfId="24245" xr:uid="{F2828F9A-1C15-4482-9062-EBA32F5FEA88}"/>
    <cellStyle name="Comma 3 4 2 11 2" xfId="24246" xr:uid="{3FFD3546-304D-4BB2-A336-E0BF0E7A91DC}"/>
    <cellStyle name="Comma 3 4 2 11 3" xfId="24247" xr:uid="{06FC0E0F-413D-466C-8C05-FF63C3B2956B}"/>
    <cellStyle name="Comma 3 4 2 11_AVA DVA EL" xfId="24248" xr:uid="{D8850B89-68CE-4B01-AC27-18C178F270B4}"/>
    <cellStyle name="Comma 3 4 2 12" xfId="24249" xr:uid="{43418FC2-2177-46B5-B1EC-A410FFDBDC17}"/>
    <cellStyle name="Comma 3 4 2 2" xfId="24250" xr:uid="{53A30E57-A98C-48EB-84A6-14FA5DE9CE3F}"/>
    <cellStyle name="Comma 3 4 2 2 10" xfId="24251" xr:uid="{2F1330E5-2C0A-4749-B9CD-4248C9F47B16}"/>
    <cellStyle name="Comma 3 4 2 2 11" xfId="24252" xr:uid="{D5253B95-135C-4D38-BCEF-A5F617F32975}"/>
    <cellStyle name="Comma 3 4 2 2 2" xfId="24253" xr:uid="{45C43259-C19F-4B68-93A2-4CA4FDEF2736}"/>
    <cellStyle name="Comma 3 4 2 2 2 2" xfId="24254" xr:uid="{70BB2A4A-833C-4C38-9D00-18747B9DB10B}"/>
    <cellStyle name="Comma 3 4 2 2 2 2 2" xfId="24255" xr:uid="{853787BB-7BCB-4C71-A91A-12CE330658C5}"/>
    <cellStyle name="Comma 3 4 2 2 2 2 3" xfId="24256" xr:uid="{8C728DAB-C9BF-4A9A-B5FD-E8B4AB123014}"/>
    <cellStyle name="Comma 3 4 2 2 2 2_AVA DVA EL" xfId="24257" xr:uid="{740C1E32-1095-4A22-A53A-4308DB0EBA27}"/>
    <cellStyle name="Comma 3 4 2 2 2 3" xfId="24258" xr:uid="{D59FCFAA-8477-4B28-AF1E-2EC56973A2D4}"/>
    <cellStyle name="Comma 3 4 2 2 2 3 2" xfId="24259" xr:uid="{5E81678E-F898-49C4-BBBE-DB889C7DCE96}"/>
    <cellStyle name="Comma 3 4 2 2 2 3 3" xfId="24260" xr:uid="{5D3583BE-E063-4CA5-8BA1-D9EC64A76FDB}"/>
    <cellStyle name="Comma 3 4 2 2 2 3_AVA DVA EL" xfId="24261" xr:uid="{D7951C16-59C0-422C-BE7B-EB9F41ABC495}"/>
    <cellStyle name="Comma 3 4 2 2 2 4" xfId="24262" xr:uid="{03FED60A-BB7E-4232-8252-86287D08F461}"/>
    <cellStyle name="Comma 3 4 2 2 2 5" xfId="24263" xr:uid="{8FDD3860-D010-4F24-9A58-503131FB46ED}"/>
    <cellStyle name="Comma 3 4 2 2 2_AVA DVA EL" xfId="24264" xr:uid="{A209C8EE-3D9D-4654-B5BA-84BBA5C8FDF0}"/>
    <cellStyle name="Comma 3 4 2 2 3" xfId="24265" xr:uid="{D6310E45-BB03-449D-A569-20A79ACF93A9}"/>
    <cellStyle name="Comma 3 4 2 2 3 2" xfId="24266" xr:uid="{DE594E36-CD83-4D11-9F0A-22F82327B9B9}"/>
    <cellStyle name="Comma 3 4 2 2 3 3" xfId="24267" xr:uid="{F3CBA817-837F-478A-BAB2-C6FFC9594E07}"/>
    <cellStyle name="Comma 3 4 2 2 3_AVA DVA EL" xfId="24268" xr:uid="{BABA465A-5DE2-4624-895F-3446F18CA6AD}"/>
    <cellStyle name="Comma 3 4 2 2 4" xfId="24269" xr:uid="{2EA582B3-90F2-4131-8190-4DB6C6678056}"/>
    <cellStyle name="Comma 3 4 2 2 4 2" xfId="24270" xr:uid="{6E6030BA-915B-4191-9118-CE78CB4383B6}"/>
    <cellStyle name="Comma 3 4 2 2 4 3" xfId="24271" xr:uid="{40050C8F-8977-4AA9-8B28-CBD20668353C}"/>
    <cellStyle name="Comma 3 4 2 2 4_AVA DVA EL" xfId="24272" xr:uid="{8001DD2B-ED45-40A8-B801-CBE1ABF34840}"/>
    <cellStyle name="Comma 3 4 2 2 5" xfId="24273" xr:uid="{400B083A-EA0A-4791-A2DE-0BE2581297D0}"/>
    <cellStyle name="Comma 3 4 2 2 5 2" xfId="24274" xr:uid="{80F1EA42-6B5D-433F-A752-37C81BC6CDCD}"/>
    <cellStyle name="Comma 3 4 2 2 5 3" xfId="24275" xr:uid="{3224673E-5C1F-401C-9E80-21C22AF259A0}"/>
    <cellStyle name="Comma 3 4 2 2 5_AVA DVA EL" xfId="24276" xr:uid="{C4140A72-4F06-4B37-BC94-4C4D3453FBA6}"/>
    <cellStyle name="Comma 3 4 2 2 6" xfId="24277" xr:uid="{7CBF520C-D83F-43C2-8E09-6442AEE58A36}"/>
    <cellStyle name="Comma 3 4 2 2 6 2" xfId="24278" xr:uid="{AC48722C-DB3E-4C25-83E6-EB45426646EE}"/>
    <cellStyle name="Comma 3 4 2 2 6 3" xfId="24279" xr:uid="{06E7AE23-6B29-4EC0-94FE-7AD08BDA8CD8}"/>
    <cellStyle name="Comma 3 4 2 2 6_AVA DVA EL" xfId="24280" xr:uid="{FE305C92-D3EE-4535-B003-C632D246E439}"/>
    <cellStyle name="Comma 3 4 2 2 7" xfId="24281" xr:uid="{E9FDCB25-E0C9-481C-833E-126572E66C4B}"/>
    <cellStyle name="Comma 3 4 2 2 7 2" xfId="24282" xr:uid="{66965516-127E-45E0-851D-54ED5B0F3D05}"/>
    <cellStyle name="Comma 3 4 2 2 7 3" xfId="24283" xr:uid="{13335D52-C009-415A-912D-347B79A815E3}"/>
    <cellStyle name="Comma 3 4 2 2 7_AVA DVA EL" xfId="24284" xr:uid="{D2F794D2-0F3B-4B5B-97AD-44CDDE4609C0}"/>
    <cellStyle name="Comma 3 4 2 2 8" xfId="24285" xr:uid="{9B05B444-AD16-4B9D-A52C-3B20E90A62DC}"/>
    <cellStyle name="Comma 3 4 2 2 8 2" xfId="24286" xr:uid="{5E365177-BF04-4162-90B1-2D16B7CE24DB}"/>
    <cellStyle name="Comma 3 4 2 2 8 3" xfId="24287" xr:uid="{EB87788D-398E-4D19-BD8D-20785D133015}"/>
    <cellStyle name="Comma 3 4 2 2 8_AVA DVA EL" xfId="24288" xr:uid="{7117CB13-E8C2-416E-98B4-ED102F35605C}"/>
    <cellStyle name="Comma 3 4 2 2 9" xfId="24289" xr:uid="{83B4DD07-8E2B-4132-BBA8-B3418380AAB7}"/>
    <cellStyle name="Comma 3 4 2 2 9 2" xfId="24290" xr:uid="{7B2A6CDB-0821-4498-B590-744D964EF11E}"/>
    <cellStyle name="Comma 3 4 2 2 9 3" xfId="24291" xr:uid="{AAD007E2-C840-48A9-A9A4-63549383CB30}"/>
    <cellStyle name="Comma 3 4 2 2 9_AVA DVA EL" xfId="24292" xr:uid="{B5A18B21-7C0B-4BCA-8C51-DB0ED32127D5}"/>
    <cellStyle name="Comma 3 4 2 2_AVA DVA EL" xfId="24293" xr:uid="{3D0F0BBC-B748-4202-851D-337369027B4A}"/>
    <cellStyle name="Comma 3 4 2 3" xfId="24294" xr:uid="{31E32079-95E5-4310-8FA4-B6580DDCA3BD}"/>
    <cellStyle name="Comma 3 4 2 3 2" xfId="24295" xr:uid="{7572A636-559A-46E8-83E1-28CB14AD89C3}"/>
    <cellStyle name="Comma 3 4 2 3 2 2" xfId="24296" xr:uid="{F6855172-CDF5-4B98-AE3D-CE4DB0FC12A2}"/>
    <cellStyle name="Comma 3 4 2 3 2 3" xfId="24297" xr:uid="{C5CFCD2A-87CE-4D68-9F39-A17CC20ABFA2}"/>
    <cellStyle name="Comma 3 4 2 3 2_AVA DVA EL" xfId="24298" xr:uid="{CA4AB20F-9E05-4358-9B6C-3CCB547465CC}"/>
    <cellStyle name="Comma 3 4 2 3 3" xfId="24299" xr:uid="{665ABE91-0845-463B-BD6E-A3601961D7B3}"/>
    <cellStyle name="Comma 3 4 2 3 3 2" xfId="24300" xr:uid="{0F428965-CF1F-48BC-B9F9-5A8942F0BB03}"/>
    <cellStyle name="Comma 3 4 2 3 3 3" xfId="24301" xr:uid="{55EBB24E-0AA7-4BF7-B5A9-EEBAB3DBD323}"/>
    <cellStyle name="Comma 3 4 2 3 3_AVA DVA EL" xfId="24302" xr:uid="{36D011AB-F39E-473C-9925-FFEB2343CB47}"/>
    <cellStyle name="Comma 3 4 2 3 4" xfId="24303" xr:uid="{BE32AF6D-B9C7-43DC-AAEF-470B435AC320}"/>
    <cellStyle name="Comma 3 4 2 3 5" xfId="24304" xr:uid="{6C591103-FAAF-4FD6-8877-CF9A9314F3C7}"/>
    <cellStyle name="Comma 3 4 2 3_AVA DVA EL" xfId="24305" xr:uid="{656050B9-D0A0-42DF-99A1-F6F2131E2840}"/>
    <cellStyle name="Comma 3 4 2 4" xfId="24306" xr:uid="{729FC006-D190-4DD4-AD22-96CF024EEE06}"/>
    <cellStyle name="Comma 3 4 2 4 2" xfId="24307" xr:uid="{97176125-4455-4F30-9CA0-0BC3B9F5D911}"/>
    <cellStyle name="Comma 3 4 2 4 3" xfId="24308" xr:uid="{DCEEC011-8BD4-497A-86D6-15C8F4CBA8A4}"/>
    <cellStyle name="Comma 3 4 2 4_AVA DVA EL" xfId="24309" xr:uid="{85C902B5-8F27-4A44-AC97-EBEA8C678954}"/>
    <cellStyle name="Comma 3 4 2 5" xfId="24310" xr:uid="{2F4B9D8F-56B3-4474-9D7D-D9A310588F9C}"/>
    <cellStyle name="Comma 3 4 2 5 2" xfId="24311" xr:uid="{8046C59A-D9F2-40B4-8D55-3C34F22ABD1E}"/>
    <cellStyle name="Comma 3 4 2 5 3" xfId="24312" xr:uid="{3E394080-D1F6-48E1-BA23-D75B7941F3B4}"/>
    <cellStyle name="Comma 3 4 2 5_AVA DVA EL" xfId="24313" xr:uid="{2BF239C6-FC07-42E3-8DFB-BA77A96EE93B}"/>
    <cellStyle name="Comma 3 4 2 6" xfId="24314" xr:uid="{41124099-6D3B-4A17-9152-B72B0AD26EEE}"/>
    <cellStyle name="Comma 3 4 2 6 2" xfId="24315" xr:uid="{47D94B05-74A0-47D2-BA31-3EA82AE1C861}"/>
    <cellStyle name="Comma 3 4 2 6 3" xfId="24316" xr:uid="{D8273EC0-ED34-4986-A7CD-E086A59754DC}"/>
    <cellStyle name="Comma 3 4 2 6_AVA DVA EL" xfId="24317" xr:uid="{88B9C9D7-E106-432A-A02C-C14FDA85F8BA}"/>
    <cellStyle name="Comma 3 4 2 7" xfId="24318" xr:uid="{97EA9A42-EC3D-46D0-9EF5-13EF533113FA}"/>
    <cellStyle name="Comma 3 4 2 7 2" xfId="24319" xr:uid="{0BABAEEA-11DE-412A-A3A1-6D37438C09FA}"/>
    <cellStyle name="Comma 3 4 2 7 3" xfId="24320" xr:uid="{2FF98A0C-6C9F-4C71-90AF-040CF1502C3A}"/>
    <cellStyle name="Comma 3 4 2 7_AVA DVA EL" xfId="24321" xr:uid="{5B4213B4-35A9-49E1-A02D-D8D86213A35F}"/>
    <cellStyle name="Comma 3 4 2 8" xfId="24322" xr:uid="{B10506F8-AD19-45DE-BE94-49C62B9D09B0}"/>
    <cellStyle name="Comma 3 4 2 8 2" xfId="24323" xr:uid="{2BCC16D9-9349-4B16-A418-92554D80634F}"/>
    <cellStyle name="Comma 3 4 2 8 3" xfId="24324" xr:uid="{5B2F8C8C-106A-4040-BB4E-C74422FFEA79}"/>
    <cellStyle name="Comma 3 4 2 8_AVA DVA EL" xfId="24325" xr:uid="{AA8D39BB-FE3A-41AC-8115-D54FB18646E4}"/>
    <cellStyle name="Comma 3 4 2 9" xfId="24326" xr:uid="{53465B82-FD44-4476-AAB0-2886992106C8}"/>
    <cellStyle name="Comma 3 4 2 9 2" xfId="24327" xr:uid="{DDD769A6-AD5D-4B34-B8B3-9D6C567FDA70}"/>
    <cellStyle name="Comma 3 4 2 9 3" xfId="24328" xr:uid="{7AD7EFA3-5FB5-4F98-BCA0-2C70A0D1999F}"/>
    <cellStyle name="Comma 3 4 2 9_AVA DVA EL" xfId="24329" xr:uid="{90DF0587-E02F-477A-B177-ADA109DB0039}"/>
    <cellStyle name="Comma 3 4 2_AVA DVA EL" xfId="24330" xr:uid="{CDDB875C-8F61-441D-949B-817F027819E1}"/>
    <cellStyle name="Comma 3 4 3" xfId="24331" xr:uid="{2EE522D0-F7B0-444B-953F-B4CE6C660728}"/>
    <cellStyle name="Comma 3 4 3 10" xfId="24332" xr:uid="{38547B7B-0BC4-4A23-88F8-A8209F24F452}"/>
    <cellStyle name="Comma 3 4 3 11" xfId="24333" xr:uid="{95EF5569-034D-4832-A95D-FF5BD7C3DD8B}"/>
    <cellStyle name="Comma 3 4 3 2" xfId="24334" xr:uid="{AD98385D-8CCD-40F4-A8B2-1C439E4253E3}"/>
    <cellStyle name="Comma 3 4 3 2 2" xfId="24335" xr:uid="{8A8FD06E-89CB-40E6-8538-E449879E93F4}"/>
    <cellStyle name="Comma 3 4 3 2 2 2" xfId="24336" xr:uid="{0BACB719-D25B-469A-A170-051C24FABB3C}"/>
    <cellStyle name="Comma 3 4 3 2 2 3" xfId="24337" xr:uid="{CA57C58C-0CC6-4696-AF29-C92E0F471A8B}"/>
    <cellStyle name="Comma 3 4 3 2 2_AVA DVA EL" xfId="24338" xr:uid="{66F32917-DD56-4F3B-8ADA-6016D562EC5A}"/>
    <cellStyle name="Comma 3 4 3 2 3" xfId="24339" xr:uid="{314654C0-70B2-4F68-9616-ACD28BEF0F70}"/>
    <cellStyle name="Comma 3 4 3 2 3 2" xfId="24340" xr:uid="{948690B4-BE99-4FCE-B204-B10F0839355D}"/>
    <cellStyle name="Comma 3 4 3 2 3 3" xfId="24341" xr:uid="{CADD6A47-FB3A-450E-B2D8-7244C7C1D680}"/>
    <cellStyle name="Comma 3 4 3 2 3_AVA DVA EL" xfId="24342" xr:uid="{45E57A55-527A-404C-8D2D-4176A54FC5A3}"/>
    <cellStyle name="Comma 3 4 3 2 4" xfId="24343" xr:uid="{68179E01-5652-4F9F-A8EE-3A7535E1D8AC}"/>
    <cellStyle name="Comma 3 4 3 2 5" xfId="24344" xr:uid="{F3D8C3EE-055A-41E9-8DD5-3D71B4A0CD74}"/>
    <cellStyle name="Comma 3 4 3 2_AVA DVA EL" xfId="24345" xr:uid="{14A96A52-186E-4910-9E06-FB32BEDECAD1}"/>
    <cellStyle name="Comma 3 4 3 3" xfId="24346" xr:uid="{3B8B75CA-3648-4FAE-859D-F03EB40670FF}"/>
    <cellStyle name="Comma 3 4 3 3 2" xfId="24347" xr:uid="{55E6A4B9-9916-45E1-8E22-EC4587930C59}"/>
    <cellStyle name="Comma 3 4 3 3 3" xfId="24348" xr:uid="{4ECF2D28-6159-4381-B496-492AC3630D2C}"/>
    <cellStyle name="Comma 3 4 3 3_AVA DVA EL" xfId="24349" xr:uid="{28848572-39F9-419E-84C3-1D4794B26E7D}"/>
    <cellStyle name="Comma 3 4 3 4" xfId="24350" xr:uid="{9C2BD689-480F-4CE7-B42F-FADDF7ED0068}"/>
    <cellStyle name="Comma 3 4 3 4 2" xfId="24351" xr:uid="{DA542C6E-35FC-4394-9FA4-E3C1A47AA15D}"/>
    <cellStyle name="Comma 3 4 3 4 3" xfId="24352" xr:uid="{4A94EADB-4DCC-4A88-9836-82748F49DA68}"/>
    <cellStyle name="Comma 3 4 3 4_AVA DVA EL" xfId="24353" xr:uid="{B3007D86-D15C-409B-939F-CADA4BD9D6EC}"/>
    <cellStyle name="Comma 3 4 3 5" xfId="24354" xr:uid="{A4D68017-2508-47E9-B095-E5F361FF614D}"/>
    <cellStyle name="Comma 3 4 3 5 2" xfId="24355" xr:uid="{B57F0A15-98B4-4747-9DB6-9C4C42A7DA15}"/>
    <cellStyle name="Comma 3 4 3 5 3" xfId="24356" xr:uid="{D9658785-DE7C-461F-A27E-57F6DF0B8072}"/>
    <cellStyle name="Comma 3 4 3 5_AVA DVA EL" xfId="24357" xr:uid="{698B8575-6CE1-49EE-BCF8-78AFF140556C}"/>
    <cellStyle name="Comma 3 4 3 6" xfId="24358" xr:uid="{04A91FE3-ACAD-4472-A312-2C79F2E12134}"/>
    <cellStyle name="Comma 3 4 3 6 2" xfId="24359" xr:uid="{AA9F992E-865D-41E6-AEA4-AEEFC0B03061}"/>
    <cellStyle name="Comma 3 4 3 6 3" xfId="24360" xr:uid="{10545CB3-01E4-42D7-8C60-1F968F33D447}"/>
    <cellStyle name="Comma 3 4 3 6_AVA DVA EL" xfId="24361" xr:uid="{71A348F8-000C-4EB8-8492-F27A9A3ED495}"/>
    <cellStyle name="Comma 3 4 3 7" xfId="24362" xr:uid="{FCBC884F-2E4D-4DDC-BEEB-B007D48AE549}"/>
    <cellStyle name="Comma 3 4 3 7 2" xfId="24363" xr:uid="{36861525-5AE4-4170-93DE-C84DAA2D685C}"/>
    <cellStyle name="Comma 3 4 3 7 3" xfId="24364" xr:uid="{75B9064D-D14D-441F-9185-E36BD7263FE7}"/>
    <cellStyle name="Comma 3 4 3 7_AVA DVA EL" xfId="24365" xr:uid="{B55A8523-F930-48BD-B263-0DA64EC0DD7F}"/>
    <cellStyle name="Comma 3 4 3 8" xfId="24366" xr:uid="{9EE505A5-DDC4-4DF6-BAD3-4AD0B9BF0608}"/>
    <cellStyle name="Comma 3 4 3 8 2" xfId="24367" xr:uid="{A7B542EA-ED30-40AA-9CB6-4FC442192631}"/>
    <cellStyle name="Comma 3 4 3 8 3" xfId="24368" xr:uid="{A2462BA8-3DE1-43FC-8AE3-208C490AA768}"/>
    <cellStyle name="Comma 3 4 3 8_AVA DVA EL" xfId="24369" xr:uid="{30C063D3-1333-45F3-852E-DBECEE18A818}"/>
    <cellStyle name="Comma 3 4 3 9" xfId="24370" xr:uid="{334F1C6C-32B9-4300-BD3E-3DE6BE1EBD9A}"/>
    <cellStyle name="Comma 3 4 3 9 2" xfId="24371" xr:uid="{EDE121E1-8DFE-430D-ABB1-9631AE033928}"/>
    <cellStyle name="Comma 3 4 3 9 3" xfId="24372" xr:uid="{19BFAE16-1935-4A30-A6D1-3C97602ACA17}"/>
    <cellStyle name="Comma 3 4 3 9_AVA DVA EL" xfId="24373" xr:uid="{3ABC0C43-9323-4225-9C9F-22A0D517C92B}"/>
    <cellStyle name="Comma 3 4 3_AVA DVA EL" xfId="24374" xr:uid="{40C4AFE5-6ABA-40FD-8E37-E3895AA892F0}"/>
    <cellStyle name="Comma 3 4 4" xfId="24375" xr:uid="{43BFF21B-CE11-4D85-9B4D-81FB800B7621}"/>
    <cellStyle name="Comma 3 4 4 2" xfId="24376" xr:uid="{F954304C-3645-4549-A7E8-F87DE986FACE}"/>
    <cellStyle name="Comma 3 4 4 2 2" xfId="24377" xr:uid="{52C8764F-DE06-4111-A512-B5AE0FDBEF0B}"/>
    <cellStyle name="Comma 3 4 4 2 3" xfId="24378" xr:uid="{1F51AE56-9A0F-43A9-8071-703FF3E0CA9D}"/>
    <cellStyle name="Comma 3 4 4 2_AVA DVA EL" xfId="24379" xr:uid="{596E8D53-F7D3-4D72-A03A-3ADC87747A57}"/>
    <cellStyle name="Comma 3 4 4 3" xfId="24380" xr:uid="{6A05C06D-67EF-411F-B506-019C399B2FCA}"/>
    <cellStyle name="Comma 3 4 4 3 2" xfId="24381" xr:uid="{614E0036-7BE2-4E8C-8AEC-39A32873001F}"/>
    <cellStyle name="Comma 3 4 4 3 3" xfId="24382" xr:uid="{02FE3373-DEBD-4EA3-BDFF-5320528A0486}"/>
    <cellStyle name="Comma 3 4 4 3_AVA DVA EL" xfId="24383" xr:uid="{537649C2-4C4F-4767-A09C-8002C5A72AFE}"/>
    <cellStyle name="Comma 3 4 4 4" xfId="24384" xr:uid="{AFD57463-FB6A-474B-A43E-98FACF671251}"/>
    <cellStyle name="Comma 3 4 4 5" xfId="24385" xr:uid="{EC8EDE86-A775-4A5B-B666-6178172FA157}"/>
    <cellStyle name="Comma 3 4 4_AVA DVA EL" xfId="24386" xr:uid="{8A55DD07-CAF9-4F27-B832-8C484B1164B9}"/>
    <cellStyle name="Comma 3 4 5" xfId="24387" xr:uid="{43B26A87-296C-4332-B5C4-3A8D5D55BF91}"/>
    <cellStyle name="Comma 3 4 5 2" xfId="24388" xr:uid="{4D8B38F7-FE98-4E47-92DC-A1DB93C81157}"/>
    <cellStyle name="Comma 3 4 5 3" xfId="24389" xr:uid="{95B53B07-2E45-411C-93C1-04D08A03C738}"/>
    <cellStyle name="Comma 3 4 5_AVA DVA EL" xfId="24390" xr:uid="{D087290F-45F1-432B-9EAC-6655D50682DC}"/>
    <cellStyle name="Comma 3 4 6" xfId="24391" xr:uid="{AFCE1FEE-79D2-4AE5-BE76-56CAF32D8521}"/>
    <cellStyle name="Comma 3 4 6 2" xfId="24392" xr:uid="{37306903-71E5-4EA6-9796-38CB8AF64F3D}"/>
    <cellStyle name="Comma 3 4 6 3" xfId="24393" xr:uid="{98748A64-D7C5-4A0E-B145-1B14BFC3BB0B}"/>
    <cellStyle name="Comma 3 4 6_AVA DVA EL" xfId="24394" xr:uid="{0DC0EB5B-8C85-4ECD-AACF-7DAF4BF49710}"/>
    <cellStyle name="Comma 3 4 7" xfId="24395" xr:uid="{68A49C65-5580-484D-AE19-26799AFEF2E0}"/>
    <cellStyle name="Comma 3 4 7 2" xfId="24396" xr:uid="{F091E596-F666-42F1-8899-A9486316D038}"/>
    <cellStyle name="Comma 3 4 7 3" xfId="24397" xr:uid="{187C4863-26F1-45FB-AEBD-2650D1DF96E6}"/>
    <cellStyle name="Comma 3 4 7_AVA DVA EL" xfId="24398" xr:uid="{A30E6381-1097-4537-ADA0-44B7C7A12C2B}"/>
    <cellStyle name="Comma 3 4 8" xfId="24399" xr:uid="{DEE5856A-008B-478A-BE42-C6B77280F894}"/>
    <cellStyle name="Comma 3 4 8 2" xfId="24400" xr:uid="{B1357028-9D2E-440D-BF80-CC633F886913}"/>
    <cellStyle name="Comma 3 4 8 3" xfId="24401" xr:uid="{5CBFEB0C-C737-4689-B895-0E2F31E742B0}"/>
    <cellStyle name="Comma 3 4 8_AVA DVA EL" xfId="24402" xr:uid="{0D945026-C6D1-4211-8317-02C619BA28B3}"/>
    <cellStyle name="Comma 3 4 9" xfId="24403" xr:uid="{36DC0959-D055-48C5-8364-AE6A288C06C4}"/>
    <cellStyle name="Comma 3 4 9 2" xfId="24404" xr:uid="{413CBF08-9D2E-499D-A531-0B62E4DD3831}"/>
    <cellStyle name="Comma 3 4 9 3" xfId="24405" xr:uid="{D909CF27-6989-49DA-B93E-FEB1FED318FA}"/>
    <cellStyle name="Comma 3 4 9_AVA DVA EL" xfId="24406" xr:uid="{7B7FB74D-6B6C-41D3-8FC0-6F6FD4924272}"/>
    <cellStyle name="Comma 3 4_Adj_Primary_capital" xfId="24407" xr:uid="{534ED10C-02E8-4539-BCE6-067A441F3FA1}"/>
    <cellStyle name="Comma 3 5" xfId="24408" xr:uid="{EA4F5446-387F-4AD4-A49F-33C1CD27CD85}"/>
    <cellStyle name="Comma 3 5 10" xfId="24409" xr:uid="{BE124955-3104-42CB-80EB-2FD2090DEF64}"/>
    <cellStyle name="Comma 3 5 10 2" xfId="24410" xr:uid="{F65BA540-88A3-43B1-90BA-4A3662029774}"/>
    <cellStyle name="Comma 3 5 10 3" xfId="24411" xr:uid="{94A545A1-88B5-4DE8-A0BD-931227089A38}"/>
    <cellStyle name="Comma 3 5 10_AVA DVA EL" xfId="24412" xr:uid="{AAE958DF-FB28-4E9D-85F4-7BBA7AF0CF1B}"/>
    <cellStyle name="Comma 3 5 11" xfId="24413" xr:uid="{AA58FFB5-334E-4B09-B6BD-B83FAFBB9A91}"/>
    <cellStyle name="Comma 3 5 11 2" xfId="24414" xr:uid="{6137D76F-89E0-4BF0-AA52-CF11705FCA11}"/>
    <cellStyle name="Comma 3 5 11 3" xfId="24415" xr:uid="{B5978B6D-EEFF-4189-800C-8F251FDF058B}"/>
    <cellStyle name="Comma 3 5 11_AVA DVA EL" xfId="24416" xr:uid="{C37D913B-A087-4329-BE9A-0682B4513F98}"/>
    <cellStyle name="Comma 3 5 12" xfId="24417" xr:uid="{0A2CB44C-D5E4-497F-B422-1B13368E5B73}"/>
    <cellStyle name="Comma 3 5 2" xfId="24418" xr:uid="{CA82D821-B563-451E-A16C-CD25989FE2F9}"/>
    <cellStyle name="Comma 3 5 2 10" xfId="24419" xr:uid="{060E118B-0DFB-450A-81F2-84463A06DC86}"/>
    <cellStyle name="Comma 3 5 2 11" xfId="24420" xr:uid="{8A84B1A3-0AED-41F5-A489-1B1A95CAA1CF}"/>
    <cellStyle name="Comma 3 5 2 2" xfId="24421" xr:uid="{1E5ABB59-199E-45C8-B386-BB2B6FE4AAB0}"/>
    <cellStyle name="Comma 3 5 2 2 2" xfId="24422" xr:uid="{98B85C93-C177-407A-8DB4-D04A14501DF9}"/>
    <cellStyle name="Comma 3 5 2 2 2 2" xfId="24423" xr:uid="{700B1482-96A9-4399-80D2-B2BB1259793D}"/>
    <cellStyle name="Comma 3 5 2 2 2 3" xfId="24424" xr:uid="{8AB83AE7-1C46-4C5D-9D5A-C028A501A1F1}"/>
    <cellStyle name="Comma 3 5 2 2 2_AVA DVA EL" xfId="24425" xr:uid="{6E528DC4-738A-4A1D-A0A8-C63207F3C88C}"/>
    <cellStyle name="Comma 3 5 2 2 3" xfId="24426" xr:uid="{C03E34B7-C53C-4041-B2BF-C424C1F16F9B}"/>
    <cellStyle name="Comma 3 5 2 2 3 2" xfId="24427" xr:uid="{6D4381D9-C396-435A-A382-46FD9F9413B8}"/>
    <cellStyle name="Comma 3 5 2 2 3 3" xfId="24428" xr:uid="{49A472B9-71A5-4FDE-B459-514666A92EF1}"/>
    <cellStyle name="Comma 3 5 2 2 3_AVA DVA EL" xfId="24429" xr:uid="{67734E73-3EFB-4402-A44D-A9B2D6ED3260}"/>
    <cellStyle name="Comma 3 5 2 2 4" xfId="24430" xr:uid="{423B8387-3AB1-42BB-A2CF-BECF64F53571}"/>
    <cellStyle name="Comma 3 5 2 2 5" xfId="24431" xr:uid="{A613216F-4771-4ABC-9742-42C19FB0A6D6}"/>
    <cellStyle name="Comma 3 5 2 2_AVA DVA EL" xfId="24432" xr:uid="{973B2048-3B65-4855-9102-BF4F92B1EA85}"/>
    <cellStyle name="Comma 3 5 2 3" xfId="24433" xr:uid="{2102D2D8-61C7-4A0A-80EC-536C59FD279B}"/>
    <cellStyle name="Comma 3 5 2 3 2" xfId="24434" xr:uid="{0FBA950F-6A42-41A2-B893-E2D37DE0AAD6}"/>
    <cellStyle name="Comma 3 5 2 3 3" xfId="24435" xr:uid="{16903494-9B18-41B8-B28C-5581F8E5E6AD}"/>
    <cellStyle name="Comma 3 5 2 3_AVA DVA EL" xfId="24436" xr:uid="{FEFB28ED-5286-4B92-BAD0-8329884D46A6}"/>
    <cellStyle name="Comma 3 5 2 4" xfId="24437" xr:uid="{7D52E183-F236-45E1-AC81-79CE7AE8206E}"/>
    <cellStyle name="Comma 3 5 2 4 2" xfId="24438" xr:uid="{32C8FB0F-CB26-497E-877B-4898EEC3A155}"/>
    <cellStyle name="Comma 3 5 2 4 3" xfId="24439" xr:uid="{BD700B61-47D5-4B6D-AB7C-33C346EF78A8}"/>
    <cellStyle name="Comma 3 5 2 4_AVA DVA EL" xfId="24440" xr:uid="{6D0F68A3-C0E5-42D4-B601-5867B59E0096}"/>
    <cellStyle name="Comma 3 5 2 5" xfId="24441" xr:uid="{C1141FBB-EA0E-4040-8819-75C3FF032C23}"/>
    <cellStyle name="Comma 3 5 2 5 2" xfId="24442" xr:uid="{1B8E14FA-E198-49DF-83E6-89B037CC5172}"/>
    <cellStyle name="Comma 3 5 2 5 3" xfId="24443" xr:uid="{BD952CAD-8603-4AE5-A07C-FEC2F4AFA8A1}"/>
    <cellStyle name="Comma 3 5 2 5_AVA DVA EL" xfId="24444" xr:uid="{303E034C-695C-4B62-930A-F9FE175256BB}"/>
    <cellStyle name="Comma 3 5 2 6" xfId="24445" xr:uid="{879A09B2-2FE9-43F6-92B7-05E2100D4415}"/>
    <cellStyle name="Comma 3 5 2 6 2" xfId="24446" xr:uid="{D6A46882-8B82-4BAF-8AD8-97EDAA9B7C92}"/>
    <cellStyle name="Comma 3 5 2 6 3" xfId="24447" xr:uid="{F2FDCC98-1D33-4F76-A172-0CDC6CC49E4D}"/>
    <cellStyle name="Comma 3 5 2 6_AVA DVA EL" xfId="24448" xr:uid="{8382102D-7470-44C5-89A6-A842A9EBDFBE}"/>
    <cellStyle name="Comma 3 5 2 7" xfId="24449" xr:uid="{E13EBE27-B4F1-4007-B2C7-A02E8FF467B6}"/>
    <cellStyle name="Comma 3 5 2 7 2" xfId="24450" xr:uid="{9DF3FE31-16AD-46BD-A031-199278071587}"/>
    <cellStyle name="Comma 3 5 2 7 3" xfId="24451" xr:uid="{FBF9E7EA-5955-4B37-AD13-6BED91CDEDBD}"/>
    <cellStyle name="Comma 3 5 2 7_AVA DVA EL" xfId="24452" xr:uid="{4D7BDE04-0B5D-4EFC-B7A5-25FD1ED6B3C5}"/>
    <cellStyle name="Comma 3 5 2 8" xfId="24453" xr:uid="{D890459A-C13F-42DE-ADE4-6A0F69F2B090}"/>
    <cellStyle name="Comma 3 5 2 8 2" xfId="24454" xr:uid="{F72D7BF3-5091-42FB-BE5E-B3789FFAC8B6}"/>
    <cellStyle name="Comma 3 5 2 8 3" xfId="24455" xr:uid="{170DA53B-EA42-4984-A3E5-17C90F744C15}"/>
    <cellStyle name="Comma 3 5 2 8_AVA DVA EL" xfId="24456" xr:uid="{68EAC03A-C2B3-4144-BC6F-D56C2919734B}"/>
    <cellStyle name="Comma 3 5 2 9" xfId="24457" xr:uid="{6DD79BAA-977C-4951-A365-8E068B42A3B4}"/>
    <cellStyle name="Comma 3 5 2 9 2" xfId="24458" xr:uid="{9847175E-C489-415C-88D7-60F1CA5AFFCB}"/>
    <cellStyle name="Comma 3 5 2 9 3" xfId="24459" xr:uid="{C6C7D8A2-881C-470B-A8B5-320F87EA7C97}"/>
    <cellStyle name="Comma 3 5 2 9_AVA DVA EL" xfId="24460" xr:uid="{EB0A9F6D-538D-49A7-ACC9-B1A5BD627E00}"/>
    <cellStyle name="Comma 3 5 2_AVA DVA EL" xfId="24461" xr:uid="{5C410828-24D8-4312-AC36-519A8CF1E47E}"/>
    <cellStyle name="Comma 3 5 3" xfId="24462" xr:uid="{C4A3809F-EF4F-4257-B93F-1A6FA8F31834}"/>
    <cellStyle name="Comma 3 5 3 2" xfId="24463" xr:uid="{5B9676F7-37A2-49B0-8675-0B43101598A8}"/>
    <cellStyle name="Comma 3 5 3 2 2" xfId="24464" xr:uid="{056F69CF-3D01-4980-9F72-06DB22C86071}"/>
    <cellStyle name="Comma 3 5 3 2 3" xfId="24465" xr:uid="{A50949CF-7AFD-47DE-BD6C-7D1B84385E51}"/>
    <cellStyle name="Comma 3 5 3 2_AVA DVA EL" xfId="24466" xr:uid="{D58BBB56-3F15-4DD2-9CBB-2A72A7A300A7}"/>
    <cellStyle name="Comma 3 5 3 3" xfId="24467" xr:uid="{8FF12339-8216-4054-BA5D-2C856809162B}"/>
    <cellStyle name="Comma 3 5 3 3 2" xfId="24468" xr:uid="{543CA9ED-90A2-42EC-B3C6-86D8639EE3BC}"/>
    <cellStyle name="Comma 3 5 3 3 3" xfId="24469" xr:uid="{A13CFEB9-E8DC-4A16-ABF2-C160094BFF42}"/>
    <cellStyle name="Comma 3 5 3 3_AVA DVA EL" xfId="24470" xr:uid="{4F152BCA-AF42-40E5-8172-35096545F0FE}"/>
    <cellStyle name="Comma 3 5 3 4" xfId="24471" xr:uid="{15F45BE5-E40A-4C4B-88DE-588C4A277023}"/>
    <cellStyle name="Comma 3 5 3 5" xfId="24472" xr:uid="{5620F811-5CE1-4924-8862-AA2C6AC63F6E}"/>
    <cellStyle name="Comma 3 5 3_AVA DVA EL" xfId="24473" xr:uid="{03274F8F-AF20-42CB-90DD-7FFA355C049D}"/>
    <cellStyle name="Comma 3 5 4" xfId="24474" xr:uid="{B9051391-6F54-4641-B581-D551B387FA5C}"/>
    <cellStyle name="Comma 3 5 4 2" xfId="24475" xr:uid="{E7A05C71-D203-4861-9DED-64C6756BCA4D}"/>
    <cellStyle name="Comma 3 5 4 3" xfId="24476" xr:uid="{08CF3E52-127D-4CE2-BB03-6C5430CC5927}"/>
    <cellStyle name="Comma 3 5 4_AVA DVA EL" xfId="24477" xr:uid="{F83DEBE5-F131-47CE-9B97-F4D787D1FB13}"/>
    <cellStyle name="Comma 3 5 5" xfId="24478" xr:uid="{8B769E54-50F0-42B6-8D1C-2C504A42ED2A}"/>
    <cellStyle name="Comma 3 5 5 2" xfId="24479" xr:uid="{3469735E-4F84-4FD9-8860-5AD205E8A9C6}"/>
    <cellStyle name="Comma 3 5 5 3" xfId="24480" xr:uid="{47B12669-55D1-4F81-87EB-72B1E42B7CDB}"/>
    <cellStyle name="Comma 3 5 5_AVA DVA EL" xfId="24481" xr:uid="{1D9DF309-1752-4E91-873B-05D1BB1B408F}"/>
    <cellStyle name="Comma 3 5 6" xfId="24482" xr:uid="{BC3716C2-8CFD-4EA5-B024-5B5BC80C9FE1}"/>
    <cellStyle name="Comma 3 5 6 2" xfId="24483" xr:uid="{B082DEF8-5337-4A45-A883-6F0FC74D687B}"/>
    <cellStyle name="Comma 3 5 6 3" xfId="24484" xr:uid="{39BC1689-8B59-4265-9D34-C957291374E8}"/>
    <cellStyle name="Comma 3 5 6_AVA DVA EL" xfId="24485" xr:uid="{567C3780-F8BF-49ED-8457-26756961E4DF}"/>
    <cellStyle name="Comma 3 5 7" xfId="24486" xr:uid="{8F2E1285-F774-4716-B952-9A7D55717791}"/>
    <cellStyle name="Comma 3 5 7 2" xfId="24487" xr:uid="{0A8046F0-0999-4DF3-B0B7-CE4419740C17}"/>
    <cellStyle name="Comma 3 5 7 3" xfId="24488" xr:uid="{8F710038-9A3A-4B67-BEBF-F79F3707928B}"/>
    <cellStyle name="Comma 3 5 7_AVA DVA EL" xfId="24489" xr:uid="{BF7CBB16-8040-41E6-9535-3E18F9506B8C}"/>
    <cellStyle name="Comma 3 5 8" xfId="24490" xr:uid="{82374146-8B12-4D10-A832-45E5BBEF4405}"/>
    <cellStyle name="Comma 3 5 8 2" xfId="24491" xr:uid="{45A7E233-0B91-4C38-AEF5-61C7EA81FCC7}"/>
    <cellStyle name="Comma 3 5 8 3" xfId="24492" xr:uid="{6F797634-C906-4AA4-B783-7044219D721C}"/>
    <cellStyle name="Comma 3 5 8_AVA DVA EL" xfId="24493" xr:uid="{63E512F1-503D-45A9-B824-B87172B0B4CA}"/>
    <cellStyle name="Comma 3 5 9" xfId="24494" xr:uid="{8EED8FBD-6A2C-49F3-AFD7-691ADAA1EDFB}"/>
    <cellStyle name="Comma 3 5 9 2" xfId="24495" xr:uid="{369DB530-A0F0-49A9-A3A0-BB8491E13492}"/>
    <cellStyle name="Comma 3 5 9 3" xfId="24496" xr:uid="{3CC84873-CB7E-40C0-B742-98F864A13169}"/>
    <cellStyle name="Comma 3 5 9_AVA DVA EL" xfId="24497" xr:uid="{3D55D5E6-D556-4287-9F26-D4FF9068DFA0}"/>
    <cellStyle name="Comma 3 5_AVA DVA EL" xfId="24498" xr:uid="{BCDFC0C3-798A-417B-A832-B19D8BEE48C6}"/>
    <cellStyle name="Comma 3 6" xfId="24499" xr:uid="{CF4DB0A6-0BF6-47DB-9120-1E9B0F5F3745}"/>
    <cellStyle name="Comma 3 6 10" xfId="24500" xr:uid="{6B055E38-8AF7-44C5-A456-FAE909E388C9}"/>
    <cellStyle name="Comma 3 6 10 2" xfId="24501" xr:uid="{52FEFE6E-9662-4579-BDB5-75ADC9618F75}"/>
    <cellStyle name="Comma 3 6 10 3" xfId="24502" xr:uid="{95AC0EFD-552D-44B3-BF13-23787136E3C1}"/>
    <cellStyle name="Comma 3 6 10_AVA DVA EL" xfId="24503" xr:uid="{B227BF59-FC08-4D86-921B-7901F3F8FB22}"/>
    <cellStyle name="Comma 3 6 11" xfId="24504" xr:uid="{C6AEAAAF-7D97-4B29-A1D2-E37775B2D9E0}"/>
    <cellStyle name="Comma 3 6 11 2" xfId="24505" xr:uid="{9A99B146-7308-4DB3-843A-70653DC638D7}"/>
    <cellStyle name="Comma 3 6 11 3" xfId="24506" xr:uid="{1DDF5F7B-E726-44A5-9950-60E00C22C67E}"/>
    <cellStyle name="Comma 3 6 11_AVA DVA EL" xfId="24507" xr:uid="{419C0F64-436B-4731-BD7D-340D6E3DB99C}"/>
    <cellStyle name="Comma 3 6 12" xfId="24508" xr:uid="{37E9CD57-FC84-4098-A193-21EA2B02128E}"/>
    <cellStyle name="Comma 3 6 2" xfId="24509" xr:uid="{1D916533-73D0-40BB-9873-84768AD9AD1C}"/>
    <cellStyle name="Comma 3 6 2 10" xfId="24510" xr:uid="{48CB97E8-F69D-4168-B6C0-6A294863F04E}"/>
    <cellStyle name="Comma 3 6 2 11" xfId="24511" xr:uid="{4B82BF63-EBA1-4317-8C9B-58A60F78A11E}"/>
    <cellStyle name="Comma 3 6 2 2" xfId="24512" xr:uid="{B8D84716-514C-42C1-8F2B-E157AC344CBA}"/>
    <cellStyle name="Comma 3 6 2 2 2" xfId="24513" xr:uid="{A6D76B97-E13A-4E74-B1AC-8BBCE5DBAFAF}"/>
    <cellStyle name="Comma 3 6 2 2 2 2" xfId="24514" xr:uid="{CE980403-ED61-4D75-ADCA-575FACA0C8A3}"/>
    <cellStyle name="Comma 3 6 2 2 2 3" xfId="24515" xr:uid="{3C4F68F3-86EC-4F64-9584-FD184AFB0605}"/>
    <cellStyle name="Comma 3 6 2 2 2_AVA DVA EL" xfId="24516" xr:uid="{9BC092F5-71C3-4002-B104-E89094C9A4F9}"/>
    <cellStyle name="Comma 3 6 2 2 3" xfId="24517" xr:uid="{26585705-8849-4093-90D9-5CBCF1DB302C}"/>
    <cellStyle name="Comma 3 6 2 2 3 2" xfId="24518" xr:uid="{5507D8B1-653C-4386-AD36-F61185672B03}"/>
    <cellStyle name="Comma 3 6 2 2 3 3" xfId="24519" xr:uid="{67F6991A-5C94-4EF6-A3A3-DAC402E10DB3}"/>
    <cellStyle name="Comma 3 6 2 2 3_AVA DVA EL" xfId="24520" xr:uid="{9D709F8F-6962-431A-8607-319CEB6A4B25}"/>
    <cellStyle name="Comma 3 6 2 2 4" xfId="24521" xr:uid="{66CDDE9A-3E98-4F7E-A870-5B611E93C224}"/>
    <cellStyle name="Comma 3 6 2 2 5" xfId="24522" xr:uid="{4AA1B05D-71CA-444C-8209-520B73134969}"/>
    <cellStyle name="Comma 3 6 2 2_AVA DVA EL" xfId="24523" xr:uid="{9585D966-83E1-4570-98A4-7B7FC924996C}"/>
    <cellStyle name="Comma 3 6 2 3" xfId="24524" xr:uid="{AD1514F3-F055-4685-A694-FA4DDE690DE2}"/>
    <cellStyle name="Comma 3 6 2 3 2" xfId="24525" xr:uid="{618F3C0D-C983-46E6-8DD6-D7B46AA40386}"/>
    <cellStyle name="Comma 3 6 2 3 3" xfId="24526" xr:uid="{96028D1B-4767-4597-952B-D5A79C2BB142}"/>
    <cellStyle name="Comma 3 6 2 3_AVA DVA EL" xfId="24527" xr:uid="{CAA7BC26-C85E-4390-AFC4-99BCB45C50CF}"/>
    <cellStyle name="Comma 3 6 2 4" xfId="24528" xr:uid="{979A17A7-BD80-407B-86D7-5EC1B0FAC3C4}"/>
    <cellStyle name="Comma 3 6 2 4 2" xfId="24529" xr:uid="{0DD10C03-663D-494E-9395-485EBFB8970F}"/>
    <cellStyle name="Comma 3 6 2 4 3" xfId="24530" xr:uid="{0BA0333F-7A0F-4B9B-B1E3-048D5A179C07}"/>
    <cellStyle name="Comma 3 6 2 4_AVA DVA EL" xfId="24531" xr:uid="{211545AD-3E9F-41C7-B6F6-C1B3AA3C6AAC}"/>
    <cellStyle name="Comma 3 6 2 5" xfId="24532" xr:uid="{976133C6-A3C7-4178-82B4-7BA03CE94423}"/>
    <cellStyle name="Comma 3 6 2 5 2" xfId="24533" xr:uid="{AC29964A-5B94-410D-85E9-BA56FD19D273}"/>
    <cellStyle name="Comma 3 6 2 5 3" xfId="24534" xr:uid="{84EC077B-15C4-4987-911D-6E06E37D955F}"/>
    <cellStyle name="Comma 3 6 2 5_AVA DVA EL" xfId="24535" xr:uid="{C0EE9779-5D2E-49A0-9F5B-07252AD36F87}"/>
    <cellStyle name="Comma 3 6 2 6" xfId="24536" xr:uid="{9ECCABDE-6EE4-4C40-856C-F1B22AE30103}"/>
    <cellStyle name="Comma 3 6 2 6 2" xfId="24537" xr:uid="{F9679946-4906-4713-9218-BC18656B4317}"/>
    <cellStyle name="Comma 3 6 2 6 3" xfId="24538" xr:uid="{C4595A3E-D2C8-40C4-82B4-6A8B87EB49CC}"/>
    <cellStyle name="Comma 3 6 2 6_AVA DVA EL" xfId="24539" xr:uid="{E262DE2C-C82F-4A3E-A4BF-72A98E152CD2}"/>
    <cellStyle name="Comma 3 6 2 7" xfId="24540" xr:uid="{D8B7A032-1090-4F93-BBCF-C870B1B49A03}"/>
    <cellStyle name="Comma 3 6 2 7 2" xfId="24541" xr:uid="{EBBF7C5C-4CE3-4881-B4BD-37264777FFA3}"/>
    <cellStyle name="Comma 3 6 2 7 3" xfId="24542" xr:uid="{F28302F2-D285-4C3A-9FF2-6D72A2B09A30}"/>
    <cellStyle name="Comma 3 6 2 7_AVA DVA EL" xfId="24543" xr:uid="{8F7CEE01-DCDC-4DE5-97FB-28D5AE0E93AC}"/>
    <cellStyle name="Comma 3 6 2 8" xfId="24544" xr:uid="{4C0539F7-93CD-4CCF-BE45-06D850D41AE3}"/>
    <cellStyle name="Comma 3 6 2 8 2" xfId="24545" xr:uid="{ADE8367E-5333-4565-99E2-DD4CACDB5BEF}"/>
    <cellStyle name="Comma 3 6 2 8 3" xfId="24546" xr:uid="{888350F5-CC0E-42BE-B30F-5FE9A854D9B5}"/>
    <cellStyle name="Comma 3 6 2 8_AVA DVA EL" xfId="24547" xr:uid="{44F6C76F-42AC-4A3B-A3FA-99C14B88F4A7}"/>
    <cellStyle name="Comma 3 6 2 9" xfId="24548" xr:uid="{B93205A9-5761-47F3-AFC0-B34B43F4005B}"/>
    <cellStyle name="Comma 3 6 2 9 2" xfId="24549" xr:uid="{DE2E0EE5-8590-4C2A-ACC4-8B4BE14D21AE}"/>
    <cellStyle name="Comma 3 6 2 9 3" xfId="24550" xr:uid="{E0DC875F-627B-48C9-8DBC-53EB94CEE503}"/>
    <cellStyle name="Comma 3 6 2 9_AVA DVA EL" xfId="24551" xr:uid="{3F87CDEA-4350-4DB9-AA49-EBDD162FCDCD}"/>
    <cellStyle name="Comma 3 6 2_AVA DVA EL" xfId="24552" xr:uid="{1979CBA9-981F-47EA-97CE-67FF87ACBD2D}"/>
    <cellStyle name="Comma 3 6 3" xfId="24553" xr:uid="{8F887EEC-2C01-4B31-BD06-40B476B4AF09}"/>
    <cellStyle name="Comma 3 6 3 2" xfId="24554" xr:uid="{C77DE414-9946-4486-806B-C8A973EF2266}"/>
    <cellStyle name="Comma 3 6 3 2 2" xfId="24555" xr:uid="{B41CE828-C338-460C-8B2D-F41A68E1BE3F}"/>
    <cellStyle name="Comma 3 6 3 2 3" xfId="24556" xr:uid="{C3F7F74D-8B26-4186-9FE4-24C53408B231}"/>
    <cellStyle name="Comma 3 6 3 2_AVA DVA EL" xfId="24557" xr:uid="{84BF7F69-F0C4-4E43-86F2-086C38C6E91E}"/>
    <cellStyle name="Comma 3 6 3 3" xfId="24558" xr:uid="{FAF47C35-892A-4FEE-8AFB-572AE7C21251}"/>
    <cellStyle name="Comma 3 6 3 3 2" xfId="24559" xr:uid="{B863EDB4-240E-4C47-9B7B-5404C3444AD4}"/>
    <cellStyle name="Comma 3 6 3 3 3" xfId="24560" xr:uid="{C300627A-A44E-4B58-8483-C56F5CBC743B}"/>
    <cellStyle name="Comma 3 6 3 3_AVA DVA EL" xfId="24561" xr:uid="{BB5A5B62-3DC1-4ACF-85DB-63CE64313376}"/>
    <cellStyle name="Comma 3 6 3 4" xfId="24562" xr:uid="{D6827D7C-0A3A-4FD1-A7FD-9A43937A53D3}"/>
    <cellStyle name="Comma 3 6 3 5" xfId="24563" xr:uid="{E3176E71-A08C-4A4D-BEB1-AAE2065F9BE4}"/>
    <cellStyle name="Comma 3 6 3_AVA DVA EL" xfId="24564" xr:uid="{D81FA5FE-D037-4A4E-B084-4C85CF75E34F}"/>
    <cellStyle name="Comma 3 6 4" xfId="24565" xr:uid="{4361EFC1-5069-4B1D-A628-4F3E9FA98B59}"/>
    <cellStyle name="Comma 3 6 4 2" xfId="24566" xr:uid="{653706FE-CD44-4169-9D15-FC1878E55343}"/>
    <cellStyle name="Comma 3 6 4 3" xfId="24567" xr:uid="{00530AF9-F073-4B55-86EE-9D085F8A8653}"/>
    <cellStyle name="Comma 3 6 4_AVA DVA EL" xfId="24568" xr:uid="{022D67BD-A4BC-4B7F-9769-10AF1C1FF2E1}"/>
    <cellStyle name="Comma 3 6 5" xfId="24569" xr:uid="{52F8FAAF-1C21-404B-BB64-259C78AEA233}"/>
    <cellStyle name="Comma 3 6 5 2" xfId="24570" xr:uid="{862F961E-D89B-4A69-9042-BCD44D39487A}"/>
    <cellStyle name="Comma 3 6 5 3" xfId="24571" xr:uid="{F0D501B7-3549-482A-A01B-E212B0182D21}"/>
    <cellStyle name="Comma 3 6 5_AVA DVA EL" xfId="24572" xr:uid="{8B8EC381-2075-4EBF-BCC7-BAB39F1CA1AB}"/>
    <cellStyle name="Comma 3 6 6" xfId="24573" xr:uid="{412D392F-5B4E-4287-A09A-E466A052A743}"/>
    <cellStyle name="Comma 3 6 6 2" xfId="24574" xr:uid="{3276F558-B781-44F7-8F44-1C0899FE9E89}"/>
    <cellStyle name="Comma 3 6 6 3" xfId="24575" xr:uid="{98DF0A75-88B6-47D8-87EB-07C4EAA2347D}"/>
    <cellStyle name="Comma 3 6 6_AVA DVA EL" xfId="24576" xr:uid="{09F515CF-1922-4338-A785-F1E559CF8568}"/>
    <cellStyle name="Comma 3 6 7" xfId="24577" xr:uid="{1C3F59BD-B6F4-412E-9F61-EA84E98613D1}"/>
    <cellStyle name="Comma 3 6 7 2" xfId="24578" xr:uid="{3518298A-5589-47B0-9655-B8F27D6C31C4}"/>
    <cellStyle name="Comma 3 6 7 3" xfId="24579" xr:uid="{FB42928E-810A-4864-B9F3-F43BC7F1B9FB}"/>
    <cellStyle name="Comma 3 6 7_AVA DVA EL" xfId="24580" xr:uid="{CB9EC92C-ED04-4153-B0EF-280E6B5D219B}"/>
    <cellStyle name="Comma 3 6 8" xfId="24581" xr:uid="{7B8DA34D-5F4E-45E1-A216-0B485A5A21CB}"/>
    <cellStyle name="Comma 3 6 8 2" xfId="24582" xr:uid="{5B2A35AC-A614-4276-8AA4-C1195A20FA55}"/>
    <cellStyle name="Comma 3 6 8 3" xfId="24583" xr:uid="{EB1607B0-E486-4C90-94C3-2672B547AA4C}"/>
    <cellStyle name="Comma 3 6 8_AVA DVA EL" xfId="24584" xr:uid="{1DB993B6-DAFE-44F8-9FC0-0B5438A98891}"/>
    <cellStyle name="Comma 3 6 9" xfId="24585" xr:uid="{E47DA97B-749A-431C-972F-CBC742B19543}"/>
    <cellStyle name="Comma 3 6 9 2" xfId="24586" xr:uid="{35CC95D5-68FD-4547-9984-D107409ABBE8}"/>
    <cellStyle name="Comma 3 6 9 3" xfId="24587" xr:uid="{A90B9B6F-3353-4E20-A59C-31A3903100AA}"/>
    <cellStyle name="Comma 3 6 9_AVA DVA EL" xfId="24588" xr:uid="{66056EEB-E0E3-46FB-AC84-C79CC5E56EC5}"/>
    <cellStyle name="Comma 3 6_AVA DVA EL" xfId="24589" xr:uid="{BCED53C6-6C48-41EE-B381-CDDED4AFAFAA}"/>
    <cellStyle name="Comma 3 7" xfId="24590" xr:uid="{5F67ABC4-A117-410B-89E2-14028AF6328E}"/>
    <cellStyle name="Comma 3 7 10" xfId="24591" xr:uid="{F77D283E-6C06-431F-A0F7-2329FC2367CE}"/>
    <cellStyle name="Comma 3 7 10 2" xfId="24592" xr:uid="{A8DA3D7E-CE82-4BFB-A1F1-2B2D9FD29FE9}"/>
    <cellStyle name="Comma 3 7 10 3" xfId="24593" xr:uid="{431F642B-AC96-44D0-887B-B0258D8CB7DF}"/>
    <cellStyle name="Comma 3 7 10_AVA DVA EL" xfId="24594" xr:uid="{4A4740F0-4BBF-4BE7-89B3-9398C1F8CC46}"/>
    <cellStyle name="Comma 3 7 11" xfId="24595" xr:uid="{63EF6F13-4ABD-40CA-8AA7-A2919A366DCC}"/>
    <cellStyle name="Comma 3 7 12" xfId="24596" xr:uid="{D6F25FAD-74BB-4C54-81A4-F4FEA361C74B}"/>
    <cellStyle name="Comma 3 7 2" xfId="24597" xr:uid="{07906D08-2700-4441-9D97-CCA5A800F303}"/>
    <cellStyle name="Comma 3 7 2 2" xfId="24598" xr:uid="{24DF1A29-BA2E-4A9C-B084-D97C2BD7A444}"/>
    <cellStyle name="Comma 3 7 2 2 2" xfId="24599" xr:uid="{A370BDC0-271A-4A71-A946-DACDD147213B}"/>
    <cellStyle name="Comma 3 7 2 2 3" xfId="24600" xr:uid="{C111A30C-4B73-403B-9308-CCD166140A07}"/>
    <cellStyle name="Comma 3 7 2 2_AVA DVA EL" xfId="24601" xr:uid="{B850111E-70B2-4488-982F-CE4BC982D484}"/>
    <cellStyle name="Comma 3 7 2 3" xfId="24602" xr:uid="{A6852A01-B8C0-4371-90A9-C5B8F2B2C0D7}"/>
    <cellStyle name="Comma 3 7 2 3 2" xfId="24603" xr:uid="{4018B48C-B899-40F9-8C17-786395899F72}"/>
    <cellStyle name="Comma 3 7 2 3 3" xfId="24604" xr:uid="{93211D7E-0CEF-4BC1-AC88-966E98541BE6}"/>
    <cellStyle name="Comma 3 7 2 3_AVA DVA EL" xfId="24605" xr:uid="{C1300F12-28B9-46E1-84DC-B6E019828FE8}"/>
    <cellStyle name="Comma 3 7 2 4" xfId="24606" xr:uid="{588C8A4C-9B6B-4584-BFBD-EC8F285FA7C2}"/>
    <cellStyle name="Comma 3 7 2 5" xfId="24607" xr:uid="{1F396885-054B-48AA-B451-E88282FB1A7E}"/>
    <cellStyle name="Comma 3 7 2_AVA DVA EL" xfId="24608" xr:uid="{2414C195-867E-47B9-B626-94DD87E7FA0D}"/>
    <cellStyle name="Comma 3 7 3" xfId="24609" xr:uid="{D9EBA834-E47D-4CE7-8DAE-5983229ED3AC}"/>
    <cellStyle name="Comma 3 7 3 2" xfId="24610" xr:uid="{60B6ED24-7B9A-4017-9859-4CF10A5761B0}"/>
    <cellStyle name="Comma 3 7 3 3" xfId="24611" xr:uid="{D451308D-9DF6-4ACB-AC74-160F98F77E4E}"/>
    <cellStyle name="Comma 3 7 3_AVA DVA EL" xfId="24612" xr:uid="{F984D336-9402-47E8-9478-0C52F40AA8F3}"/>
    <cellStyle name="Comma 3 7 4" xfId="24613" xr:uid="{E8E37FC5-A448-4214-8827-F189C04E1A8D}"/>
    <cellStyle name="Comma 3 7 4 2" xfId="24614" xr:uid="{ADC4AE62-8443-45D3-B948-E9312C06A505}"/>
    <cellStyle name="Comma 3 7 4 3" xfId="24615" xr:uid="{0322602D-63F7-4839-9ABE-99E1F75D08E3}"/>
    <cellStyle name="Comma 3 7 4_AVA DVA EL" xfId="24616" xr:uid="{B7476D61-2B45-4026-AEE6-16620B095E4F}"/>
    <cellStyle name="Comma 3 7 5" xfId="24617" xr:uid="{E31D38E9-B631-459E-85D4-2C6C64477F90}"/>
    <cellStyle name="Comma 3 7 5 2" xfId="24618" xr:uid="{F5514D38-7569-410C-82A8-0549B0D6FD8D}"/>
    <cellStyle name="Comma 3 7 5 3" xfId="24619" xr:uid="{68BE1765-6095-4581-86FB-F4B9033C13BA}"/>
    <cellStyle name="Comma 3 7 5_AVA DVA EL" xfId="24620" xr:uid="{227C9687-DE7F-430D-A0C4-42EC80E42DC9}"/>
    <cellStyle name="Comma 3 7 6" xfId="24621" xr:uid="{B6A2C897-05D3-4D07-87BB-E64719BB270A}"/>
    <cellStyle name="Comma 3 7 6 2" xfId="24622" xr:uid="{805D182C-B7D0-4404-9D93-AD06E003C98A}"/>
    <cellStyle name="Comma 3 7 6 3" xfId="24623" xr:uid="{A69A3538-3D8C-4CF6-8697-DE7D89DDF3F6}"/>
    <cellStyle name="Comma 3 7 6_AVA DVA EL" xfId="24624" xr:uid="{2A1B9292-7C9F-42E0-B658-447B2EF35D37}"/>
    <cellStyle name="Comma 3 7 7" xfId="24625" xr:uid="{A048DA2E-420F-4BE4-ACB7-FA3128C7A66C}"/>
    <cellStyle name="Comma 3 7 7 2" xfId="24626" xr:uid="{EB816E52-637B-48C2-AD5A-102A1DADFF59}"/>
    <cellStyle name="Comma 3 7 7 3" xfId="24627" xr:uid="{22F7B8D7-7738-4F48-9E40-925BFEB8E946}"/>
    <cellStyle name="Comma 3 7 7_AVA DVA EL" xfId="24628" xr:uid="{8D42EC69-A8E6-4C75-8AEE-6F201FF0AB67}"/>
    <cellStyle name="Comma 3 7 8" xfId="24629" xr:uid="{258C092A-DE84-4DD2-B6B7-9444C96F4E5B}"/>
    <cellStyle name="Comma 3 7 8 2" xfId="24630" xr:uid="{BCC07009-F1BD-44A0-8ED8-B1549E4734F4}"/>
    <cellStyle name="Comma 3 7 8 3" xfId="24631" xr:uid="{95086538-B07A-4818-A775-8B107F7493C1}"/>
    <cellStyle name="Comma 3 7 8_AVA DVA EL" xfId="24632" xr:uid="{374C2B15-D87A-4AD0-8399-978F84B71B59}"/>
    <cellStyle name="Comma 3 7 9" xfId="24633" xr:uid="{B3798298-1D72-4FCB-B662-1BC6FA03811C}"/>
    <cellStyle name="Comma 3 7 9 2" xfId="24634" xr:uid="{8C9EE07C-1F71-4825-BF46-A2BF067D4A37}"/>
    <cellStyle name="Comma 3 7 9 3" xfId="24635" xr:uid="{1A115F76-1DFD-4F99-BBEE-9BBD46722A37}"/>
    <cellStyle name="Comma 3 7 9_AVA DVA EL" xfId="24636" xr:uid="{3C756469-64FB-40C7-8E91-F715F2029790}"/>
    <cellStyle name="Comma 3 7_AVA DVA EL" xfId="24637" xr:uid="{E7BE3D90-97EA-479A-8687-BFE034D7CB99}"/>
    <cellStyle name="Comma 3 8" xfId="24638" xr:uid="{C13651C4-49F5-4726-B85F-68836E3D20B9}"/>
    <cellStyle name="Comma 3 8 10" xfId="24639" xr:uid="{02EE41AB-1195-4DE1-86AA-CFCB689F3E4F}"/>
    <cellStyle name="Comma 3 8 11" xfId="24640" xr:uid="{E7D88679-B796-426A-90FA-9A0535EE2103}"/>
    <cellStyle name="Comma 3 8 2" xfId="24641" xr:uid="{0EA74E5E-FD7A-40CA-AD82-5A98D4F1FAB2}"/>
    <cellStyle name="Comma 3 8 2 2" xfId="24642" xr:uid="{79825466-E993-4106-BB8F-0293820D316A}"/>
    <cellStyle name="Comma 3 8 2 2 2" xfId="24643" xr:uid="{D57342BA-6675-410A-9CD1-3EC15BA8930F}"/>
    <cellStyle name="Comma 3 8 2 2 3" xfId="24644" xr:uid="{0582A8A7-44EE-43F9-AAEA-48832635AC9C}"/>
    <cellStyle name="Comma 3 8 2 2_AVA DVA EL" xfId="24645" xr:uid="{52632991-7A74-4869-9877-C2F7565902A2}"/>
    <cellStyle name="Comma 3 8 2 3" xfId="24646" xr:uid="{28624DB9-51E4-47B2-9F82-EDA2BDAD4972}"/>
    <cellStyle name="Comma 3 8 2 3 2" xfId="24647" xr:uid="{BB9DE428-2C46-4A8A-B756-93B9E8D6D4E9}"/>
    <cellStyle name="Comma 3 8 2 3 3" xfId="24648" xr:uid="{2DE78CB0-D0E9-43C6-BCC3-9F275051735C}"/>
    <cellStyle name="Comma 3 8 2 3_AVA DVA EL" xfId="24649" xr:uid="{A38301B2-0235-49A8-85F5-4A87756271FC}"/>
    <cellStyle name="Comma 3 8 2 4" xfId="24650" xr:uid="{9C7AA0E9-7649-4B74-BBAE-16EB717B089E}"/>
    <cellStyle name="Comma 3 8 2 5" xfId="24651" xr:uid="{F9FA13CF-F9DD-4CB4-B208-4C72AAB95200}"/>
    <cellStyle name="Comma 3 8 2_AVA DVA EL" xfId="24652" xr:uid="{EDCC1B32-31B0-422A-BD05-16B9C6D624A2}"/>
    <cellStyle name="Comma 3 8 3" xfId="24653" xr:uid="{578FC29A-C48D-4BF3-A7CA-EC1C32D181E5}"/>
    <cellStyle name="Comma 3 8 3 2" xfId="24654" xr:uid="{98651EAB-D7BB-4ACB-A576-20A340692DCB}"/>
    <cellStyle name="Comma 3 8 3 3" xfId="24655" xr:uid="{CA529943-B0EB-4422-B954-0CAF1BF97678}"/>
    <cellStyle name="Comma 3 8 3_AVA DVA EL" xfId="24656" xr:uid="{9E5D48E6-C0B5-49D9-9469-987ECF80BA42}"/>
    <cellStyle name="Comma 3 8 4" xfId="24657" xr:uid="{8FE34D2C-A890-46D1-94CC-2680FC598950}"/>
    <cellStyle name="Comma 3 8 4 2" xfId="24658" xr:uid="{04C6E8BB-E62B-4CF6-BCE8-A6699C1399E8}"/>
    <cellStyle name="Comma 3 8 4 3" xfId="24659" xr:uid="{E4F3699D-1178-47D5-AEAA-C3B62610FF49}"/>
    <cellStyle name="Comma 3 8 4_AVA DVA EL" xfId="24660" xr:uid="{1EB1531C-1F77-4344-BA1D-0A495B803726}"/>
    <cellStyle name="Comma 3 8 5" xfId="24661" xr:uid="{0294AA7B-D886-4831-AF12-3E076196E43E}"/>
    <cellStyle name="Comma 3 8 5 2" xfId="24662" xr:uid="{9362219F-34AE-4FB5-B1B7-157FC5F0A1B1}"/>
    <cellStyle name="Comma 3 8 5 3" xfId="24663" xr:uid="{8474F5CC-042A-4487-A126-AC07EF62298E}"/>
    <cellStyle name="Comma 3 8 5_AVA DVA EL" xfId="24664" xr:uid="{2865F45D-673E-46AC-8871-9B1BC22C73FE}"/>
    <cellStyle name="Comma 3 8 6" xfId="24665" xr:uid="{5109DFE0-86C1-4052-A06E-EF8ACCF77506}"/>
    <cellStyle name="Comma 3 8 6 2" xfId="24666" xr:uid="{0F164E4A-F1F5-4368-B215-0B9CEE00A0D9}"/>
    <cellStyle name="Comma 3 8 6 3" xfId="24667" xr:uid="{E882D447-2A73-4690-9D7F-FB4866E4C17B}"/>
    <cellStyle name="Comma 3 8 6_AVA DVA EL" xfId="24668" xr:uid="{EA4BA79F-8B66-4E23-9039-31267086E6F5}"/>
    <cellStyle name="Comma 3 8 7" xfId="24669" xr:uid="{7463062D-0199-48EA-8CAF-C5DCCB214334}"/>
    <cellStyle name="Comma 3 8 7 2" xfId="24670" xr:uid="{191C4E8D-9BF6-4A6C-89E8-2CC5140CD1BD}"/>
    <cellStyle name="Comma 3 8 7 3" xfId="24671" xr:uid="{4328711F-DC3E-4BE9-8C1A-8E7D826ADD45}"/>
    <cellStyle name="Comma 3 8 7_AVA DVA EL" xfId="24672" xr:uid="{7606642D-FC56-4A03-BEDA-1B2B75CE0981}"/>
    <cellStyle name="Comma 3 8 8" xfId="24673" xr:uid="{D6A77F6A-D063-4CF2-84C4-55B8F7340290}"/>
    <cellStyle name="Comma 3 8 8 2" xfId="24674" xr:uid="{45D2ADB0-302A-4568-A6DF-5FA12E36B965}"/>
    <cellStyle name="Comma 3 8 8 3" xfId="24675" xr:uid="{B5107404-9F8B-403B-8B79-CE71F09295CC}"/>
    <cellStyle name="Comma 3 8 8_AVA DVA EL" xfId="24676" xr:uid="{AD16F817-D6A7-4A83-AE89-C1429AB7F217}"/>
    <cellStyle name="Comma 3 8 9" xfId="24677" xr:uid="{C3783791-9044-4122-B460-7E0685E9757E}"/>
    <cellStyle name="Comma 3 8 9 2" xfId="24678" xr:uid="{98B496D7-4DE6-4DD9-AA8C-9D525D7D7877}"/>
    <cellStyle name="Comma 3 8 9 3" xfId="24679" xr:uid="{261D3FDF-0781-45C8-8419-DC99B91C8C69}"/>
    <cellStyle name="Comma 3 8 9_AVA DVA EL" xfId="24680" xr:uid="{7906A023-3C44-48F6-B965-77215FE44964}"/>
    <cellStyle name="Comma 3 8_AVA DVA EL" xfId="24681" xr:uid="{ED1C8B3F-B85E-47C2-9349-9FB925E46D2F}"/>
    <cellStyle name="Comma 3 9" xfId="24682" xr:uid="{8E4A908B-4681-4AAB-83BF-577BBA196A5B}"/>
    <cellStyle name="Comma 3 9 2" xfId="24683" xr:uid="{1622C8BA-009F-486F-983F-ECB7378B7BE6}"/>
    <cellStyle name="Comma 3 9 3" xfId="24684" xr:uid="{3EEF7159-9943-4D5E-B56E-51F8F6083AC0}"/>
    <cellStyle name="Comma 3 9_AVA DVA EL" xfId="24685" xr:uid="{1AAF1409-FEFE-47D6-B8E7-015F0675F4CF}"/>
    <cellStyle name="Comma 3*" xfId="6388" xr:uid="{0929188C-6DE0-4928-B1DD-5AC44AFB0F2D}"/>
    <cellStyle name="Comma 3* 2" xfId="24686" xr:uid="{3C80F679-E9FF-45D7-AE85-F5C9C5B640B1}"/>
    <cellStyle name="Comma 3* 3" xfId="24687" xr:uid="{1CA40607-8DBC-4502-B423-426597F1C63F}"/>
    <cellStyle name="Comma 3*_AVA DVA EL" xfId="24688" xr:uid="{F05AC130-9292-4D5F-A35A-0104E6192FEE}"/>
    <cellStyle name="Comma 3_3. Chng in credit spreads" xfId="6389" xr:uid="{0AB6C255-B345-4383-AF64-BB3D7B8DB869}"/>
    <cellStyle name="Comma 30" xfId="41226" xr:uid="{94D0C3F4-DBD6-446E-8405-2972D4DC69C4}"/>
    <cellStyle name="Comma 31" xfId="41227" xr:uid="{255340E7-3B4A-405A-8C21-6B7343F22828}"/>
    <cellStyle name="Comma 32" xfId="41228" xr:uid="{30F9F7FB-62E6-423B-A806-582ED7B7207D}"/>
    <cellStyle name="Comma 33" xfId="41229" xr:uid="{32737EA3-18CA-496B-9BE9-EAC7AB4ABCE3}"/>
    <cellStyle name="Comma 34" xfId="41230" xr:uid="{38229AFD-103D-4A97-90A0-7D15AEAD8F83}"/>
    <cellStyle name="Comma 35" xfId="41231" xr:uid="{7DA35836-5349-4F45-A1BC-A1C9345CD65C}"/>
    <cellStyle name="Comma 36" xfId="41232" xr:uid="{16FA9594-0016-4AA8-95AB-C8637DF3EF38}"/>
    <cellStyle name="Comma 37" xfId="41233" xr:uid="{0231785C-BB64-4293-93EE-987436332D14}"/>
    <cellStyle name="Comma 38" xfId="41234" xr:uid="{D0E3F7A8-7702-4086-8E17-93C649ABC4E4}"/>
    <cellStyle name="Comma 39" xfId="41235" xr:uid="{CE0D8FF2-7071-41F0-BD7E-211909362C95}"/>
    <cellStyle name="Comma 4" xfId="6390" xr:uid="{A3FF301F-235E-4F84-B61B-A19D742DEEA3}"/>
    <cellStyle name="Comma 4 10" xfId="24689" xr:uid="{C7B027EE-5CEB-454C-B8FE-2549EEDA5D01}"/>
    <cellStyle name="Comma 4 10 2" xfId="24690" xr:uid="{B387642F-58E2-44CB-9CB8-A0ADD53FE697}"/>
    <cellStyle name="Comma 4 10 3" xfId="24691" xr:uid="{51162C50-6AD7-44B9-9AFB-C3644422664C}"/>
    <cellStyle name="Comma 4 10_AVA DVA EL" xfId="24692" xr:uid="{E9508FD7-9046-4F76-8499-5726C664703D}"/>
    <cellStyle name="Comma 4 11" xfId="24693" xr:uid="{25B3DAD2-1B51-4197-978F-FB1DBABABD48}"/>
    <cellStyle name="Comma 4 11 2" xfId="24694" xr:uid="{5B25D424-6695-4E4E-ABF6-B4ACB12F2D23}"/>
    <cellStyle name="Comma 4 11 3" xfId="24695" xr:uid="{22B5B102-64BF-4706-9A7B-05361AF61681}"/>
    <cellStyle name="Comma 4 11_AVA DVA EL" xfId="24696" xr:uid="{EDC6BBB8-FDF3-4B26-BF48-313B25617DC6}"/>
    <cellStyle name="Comma 4 12" xfId="24697" xr:uid="{C982E0D1-963B-46E1-A1B6-B1B76A514226}"/>
    <cellStyle name="Comma 4 12 2" xfId="24698" xr:uid="{91388CA5-6DB2-472D-9FDE-01726AD71246}"/>
    <cellStyle name="Comma 4 12 3" xfId="24699" xr:uid="{3F34ADD0-92AE-4533-877E-C09199C665ED}"/>
    <cellStyle name="Comma 4 12_AVA DVA EL" xfId="24700" xr:uid="{30EAB612-B2A9-4311-97D0-EECEA0BCA241}"/>
    <cellStyle name="Comma 4 13" xfId="24701" xr:uid="{F4AEB5F0-30FF-4F0C-824C-3742EF6676CC}"/>
    <cellStyle name="Comma 4 13 2" xfId="24702" xr:uid="{700897B1-84AA-4094-BB6B-D248B6500BFD}"/>
    <cellStyle name="Comma 4 13 3" xfId="24703" xr:uid="{7EBDF0A5-6217-4940-8393-BBF98AF1B2B9}"/>
    <cellStyle name="Comma 4 13_AVA DVA EL" xfId="24704" xr:uid="{CDB2B70D-823A-4CA7-AEC7-775A1BB32219}"/>
    <cellStyle name="Comma 4 14" xfId="24705" xr:uid="{21B29327-833A-4F94-8A72-D478CAAEB06E}"/>
    <cellStyle name="Comma 4 14 2" xfId="24706" xr:uid="{BF11D75F-0ACB-4647-BCEE-071A055F09CE}"/>
    <cellStyle name="Comma 4 14 3" xfId="24707" xr:uid="{963E470E-F7E1-4228-8351-1F64FF5D2E7E}"/>
    <cellStyle name="Comma 4 14_AVA DVA EL" xfId="24708" xr:uid="{76EDA7B0-5AED-41A1-AB8E-5FB707FE281C}"/>
    <cellStyle name="Comma 4 15" xfId="24709" xr:uid="{B2057DED-FB3C-4BBA-A1AD-4845FBEEE6FC}"/>
    <cellStyle name="Comma 4 15 2" xfId="24710" xr:uid="{2A4348A2-6455-494C-A7AC-84F634EA0C28}"/>
    <cellStyle name="Comma 4 15 3" xfId="24711" xr:uid="{4172F457-84CF-4533-BD69-9F3CE0E9C0E1}"/>
    <cellStyle name="Comma 4 15_AVA DVA EL" xfId="24712" xr:uid="{55D389E8-3842-41B2-9447-86C0A640A908}"/>
    <cellStyle name="Comma 4 16" xfId="24713" xr:uid="{4F4758AE-686C-4784-A409-CB17450D76C3}"/>
    <cellStyle name="Comma 4 16 2" xfId="24714" xr:uid="{F2A8DD94-6AB7-463B-B122-A0434D94CEB5}"/>
    <cellStyle name="Comma 4 16 3" xfId="24715" xr:uid="{3BC299A8-45FC-4878-91A0-EFBE3CFF5C5D}"/>
    <cellStyle name="Comma 4 16_AVA DVA EL" xfId="24716" xr:uid="{0685C040-DE01-4122-8A3C-EAED8F79E1BF}"/>
    <cellStyle name="Comma 4 17" xfId="24717" xr:uid="{C18754B4-A3E7-4CE7-9F00-0E4323F46629}"/>
    <cellStyle name="Comma 4 2" xfId="6391" xr:uid="{19D42FC0-33E5-476D-8B4D-FACFF52EB0C0}"/>
    <cellStyle name="Comma 4 2 10" xfId="24718" xr:uid="{979E0994-78B3-4F09-BBAB-B59017B6E3F8}"/>
    <cellStyle name="Comma 4 2 10 2" xfId="24719" xr:uid="{7FC38D63-CF34-493A-9519-0529109DE5FD}"/>
    <cellStyle name="Comma 4 2 10 3" xfId="24720" xr:uid="{B999CDE9-B3BF-4499-B3CC-EB4BE38297F8}"/>
    <cellStyle name="Comma 4 2 10_AVA DVA EL" xfId="24721" xr:uid="{A4572CA9-8B93-4C24-B1FE-951812F7B6B4}"/>
    <cellStyle name="Comma 4 2 11" xfId="24722" xr:uid="{B6460FFE-7152-420E-9E2F-A41D319B5D6E}"/>
    <cellStyle name="Comma 4 2 11 2" xfId="24723" xr:uid="{0E132C9C-814F-4CD1-9459-EC83E8F22295}"/>
    <cellStyle name="Comma 4 2 11 3" xfId="24724" xr:uid="{CF301293-59BC-44D8-8F36-C3DD8A813337}"/>
    <cellStyle name="Comma 4 2 11_AVA DVA EL" xfId="24725" xr:uid="{C2DD96D9-46AA-4174-879B-8FBEBF989E44}"/>
    <cellStyle name="Comma 4 2 12" xfId="24726" xr:uid="{DE10D1E0-B21E-4D29-815A-2473E91EB192}"/>
    <cellStyle name="Comma 4 2 12 2" xfId="24727" xr:uid="{10F94F40-322E-4845-8913-D4E02D4BD959}"/>
    <cellStyle name="Comma 4 2 12 3" xfId="24728" xr:uid="{DBBF51BE-2777-48A4-B4F5-02F51CE61D1F}"/>
    <cellStyle name="Comma 4 2 12_AVA DVA EL" xfId="24729" xr:uid="{3D75E535-A343-4BDA-A027-BF2FE4007492}"/>
    <cellStyle name="Comma 4 2 13" xfId="24730" xr:uid="{5668E9AA-DFD7-4A43-BC71-FD100C382336}"/>
    <cellStyle name="Comma 4 2 13 2" xfId="24731" xr:uid="{1A4FF9EA-CD6C-451C-B411-308E84967301}"/>
    <cellStyle name="Comma 4 2 13 3" xfId="24732" xr:uid="{4ABDB5DA-759F-4344-BD8C-6024235807D5}"/>
    <cellStyle name="Comma 4 2 13_AVA DVA EL" xfId="24733" xr:uid="{CF84A9F0-119A-4BD3-AB1D-259E0C4716CE}"/>
    <cellStyle name="Comma 4 2 14" xfId="24734" xr:uid="{A3CD1BB1-0F4F-4083-937C-DD5BF38898C6}"/>
    <cellStyle name="Comma 4 2 14 2" xfId="24735" xr:uid="{0293308A-97C0-4610-ACB9-AF6CE94BC8B7}"/>
    <cellStyle name="Comma 4 2 14 3" xfId="24736" xr:uid="{9E757F0A-04C4-463A-B44B-5DCABFBC3CAA}"/>
    <cellStyle name="Comma 4 2 14_AVA DVA EL" xfId="24737" xr:uid="{C62C4EBC-6C87-48D7-8477-0BEAB78E5F5B}"/>
    <cellStyle name="Comma 4 2 15" xfId="24738" xr:uid="{76AA0320-F4DA-4F2E-8749-27F4F166BCF2}"/>
    <cellStyle name="Comma 4 2 15 2" xfId="24739" xr:uid="{A67BE4D2-3067-45AC-B448-B35940BC179C}"/>
    <cellStyle name="Comma 4 2 15 3" xfId="24740" xr:uid="{11EB5DA1-A8CC-414D-AC0D-EBD3B56DD0A3}"/>
    <cellStyle name="Comma 4 2 15_AVA DVA EL" xfId="24741" xr:uid="{67BF2DE4-60D7-430F-846D-985D3569B3EE}"/>
    <cellStyle name="Comma 4 2 16" xfId="24742" xr:uid="{1F865153-75F3-4EC2-9CA2-4535A0C8CA0C}"/>
    <cellStyle name="Comma 4 2 2" xfId="24743" xr:uid="{3F293743-0A6A-47C6-9B06-54D8C4193CFE}"/>
    <cellStyle name="Comma 4 2 2 10" xfId="24744" xr:uid="{E46E215E-3E2D-44E6-931D-7A196153166B}"/>
    <cellStyle name="Comma 4 2 2 10 2" xfId="24745" xr:uid="{C77BB0A7-8C95-4370-8A0C-01BF81DD0A44}"/>
    <cellStyle name="Comma 4 2 2 10 3" xfId="24746" xr:uid="{F7116C36-E6A6-4D8E-B06E-6B788DC942B6}"/>
    <cellStyle name="Comma 4 2 2 10_AVA DVA EL" xfId="24747" xr:uid="{81FB08FD-B4AD-4F9E-99DB-40C1DE272217}"/>
    <cellStyle name="Comma 4 2 2 11" xfId="24748" xr:uid="{AAC57785-7455-4E3B-BDAF-6DB51E4BF634}"/>
    <cellStyle name="Comma 4 2 2 11 2" xfId="24749" xr:uid="{CF1610C9-9CB4-4D7D-9865-56B99A6BD885}"/>
    <cellStyle name="Comma 4 2 2 11 3" xfId="24750" xr:uid="{4C508829-9544-464E-A82F-AD27E336D163}"/>
    <cellStyle name="Comma 4 2 2 11_AVA DVA EL" xfId="24751" xr:uid="{16FFE78F-5373-4139-8927-CC3EF716310F}"/>
    <cellStyle name="Comma 4 2 2 12" xfId="24752" xr:uid="{94112D51-05D5-4FC8-B17B-7FF702962E24}"/>
    <cellStyle name="Comma 4 2 2 13" xfId="24753" xr:uid="{FF94E98D-0B74-4CAB-B66A-1E8575661DD0}"/>
    <cellStyle name="Comma 4 2 2 2" xfId="24754" xr:uid="{9651E45A-E632-4236-9C72-9F45E7DADDC1}"/>
    <cellStyle name="Comma 4 2 2 2 10" xfId="24755" xr:uid="{D9684A3A-F4EC-4CD3-B1B3-7A210AAC7311}"/>
    <cellStyle name="Comma 4 2 2 2 10 2" xfId="24756" xr:uid="{EB5E0A26-E981-44C6-BC63-C2CDFB6975A5}"/>
    <cellStyle name="Comma 4 2 2 2 10 3" xfId="24757" xr:uid="{AFF92F18-E392-4DDC-A91E-77F00D7347DF}"/>
    <cellStyle name="Comma 4 2 2 2 10_AVA DVA EL" xfId="24758" xr:uid="{98A8AE92-9338-42C7-8BA1-AE840AFF3629}"/>
    <cellStyle name="Comma 4 2 2 2 11" xfId="24759" xr:uid="{8AB09188-21FD-4B6C-822E-0F2CB0BADEF4}"/>
    <cellStyle name="Comma 4 2 2 2 12" xfId="24760" xr:uid="{90272B6B-4242-4A22-A6C3-3AC708924AED}"/>
    <cellStyle name="Comma 4 2 2 2 2" xfId="24761" xr:uid="{F49267EB-EA92-48AA-A8EE-B3FAD2A1DD9D}"/>
    <cellStyle name="Comma 4 2 2 2 2 10" xfId="24762" xr:uid="{F4D6D095-611C-4284-AFCC-68F789FA3A73}"/>
    <cellStyle name="Comma 4 2 2 2 2 11" xfId="24763" xr:uid="{98365D08-0873-4AC4-9C69-73D082FE5837}"/>
    <cellStyle name="Comma 4 2 2 2 2 2" xfId="24764" xr:uid="{C9FA19C7-CA30-4402-BF64-FC69EE9C2583}"/>
    <cellStyle name="Comma 4 2 2 2 2 2 2" xfId="24765" xr:uid="{99201EA0-7A44-4B65-A90D-5EE03BC02276}"/>
    <cellStyle name="Comma 4 2 2 2 2 2 2 2" xfId="24766" xr:uid="{DE4B4C00-C887-4F99-851C-45CEE6DB4E22}"/>
    <cellStyle name="Comma 4 2 2 2 2 2 2 3" xfId="24767" xr:uid="{1C7FD8B0-E577-4E53-990A-C793B4683DBB}"/>
    <cellStyle name="Comma 4 2 2 2 2 2 2_AVA DVA EL" xfId="24768" xr:uid="{37AFE226-8EA0-4C3F-991C-EF2326757380}"/>
    <cellStyle name="Comma 4 2 2 2 2 2 3" xfId="24769" xr:uid="{9309BCF3-8EBF-467D-A6EE-8BB5A1FD65F1}"/>
    <cellStyle name="Comma 4 2 2 2 2 2 3 2" xfId="24770" xr:uid="{61FDA804-1262-4899-9FE2-5862CAA7D647}"/>
    <cellStyle name="Comma 4 2 2 2 2 2 3 3" xfId="24771" xr:uid="{11414C71-4177-4D70-94B1-467E8F64DA8A}"/>
    <cellStyle name="Comma 4 2 2 2 2 2 3_AVA DVA EL" xfId="24772" xr:uid="{321B8573-0C05-4FBA-9A4F-18E4F5ACFB81}"/>
    <cellStyle name="Comma 4 2 2 2 2 2 4" xfId="24773" xr:uid="{967309AC-6557-4C58-BB45-4F0181528904}"/>
    <cellStyle name="Comma 4 2 2 2 2 2 5" xfId="24774" xr:uid="{8118D59A-5F86-4D33-BD36-FE67F9FD0EC0}"/>
    <cellStyle name="Comma 4 2 2 2 2 2_AVA DVA EL" xfId="24775" xr:uid="{6FCFC5B3-AEAF-40EF-ACBA-8C14E2014744}"/>
    <cellStyle name="Comma 4 2 2 2 2 3" xfId="24776" xr:uid="{7CC24DE1-5112-4AAF-81FB-C9DE1B7A7CD3}"/>
    <cellStyle name="Comma 4 2 2 2 2 3 2" xfId="24777" xr:uid="{33BF556A-C11E-4A78-95E1-ACEB343CB26A}"/>
    <cellStyle name="Comma 4 2 2 2 2 3 3" xfId="24778" xr:uid="{C06451FB-ED8F-4FB7-B591-BCD8C0F9D41A}"/>
    <cellStyle name="Comma 4 2 2 2 2 3_AVA DVA EL" xfId="24779" xr:uid="{8077F1F4-E366-4BBA-9F10-3D5BC9E12E72}"/>
    <cellStyle name="Comma 4 2 2 2 2 4" xfId="24780" xr:uid="{2F16F180-47C6-4E25-B95D-577228ACD429}"/>
    <cellStyle name="Comma 4 2 2 2 2 4 2" xfId="24781" xr:uid="{6E8CCC85-A836-4E36-9BB2-86FB2A9D584F}"/>
    <cellStyle name="Comma 4 2 2 2 2 4 3" xfId="24782" xr:uid="{A18DEEEA-CBB8-454D-B9AF-4D3CCC861476}"/>
    <cellStyle name="Comma 4 2 2 2 2 4_AVA DVA EL" xfId="24783" xr:uid="{AFAD3B6B-B820-4B1D-9120-9F989633B2BF}"/>
    <cellStyle name="Comma 4 2 2 2 2 5" xfId="24784" xr:uid="{CE6C69BC-F705-4847-9C14-DD69F7DE54E7}"/>
    <cellStyle name="Comma 4 2 2 2 2 5 2" xfId="24785" xr:uid="{7360F1A7-D7F2-4273-949B-B03D58C2782E}"/>
    <cellStyle name="Comma 4 2 2 2 2 5 3" xfId="24786" xr:uid="{8A0EAE64-2C56-451B-80D3-58B6773DA6D1}"/>
    <cellStyle name="Comma 4 2 2 2 2 5_AVA DVA EL" xfId="24787" xr:uid="{6E3599F4-19E3-4A21-84F2-B0A273DA0EF8}"/>
    <cellStyle name="Comma 4 2 2 2 2 6" xfId="24788" xr:uid="{6F03D859-3275-403F-97C1-6A5A4E2A9B33}"/>
    <cellStyle name="Comma 4 2 2 2 2 6 2" xfId="24789" xr:uid="{1FF62F67-2EF9-4414-B470-81361B57B2F7}"/>
    <cellStyle name="Comma 4 2 2 2 2 6 3" xfId="24790" xr:uid="{E36EB2E2-3490-43C2-BB82-EEF785260BE1}"/>
    <cellStyle name="Comma 4 2 2 2 2 6_AVA DVA EL" xfId="24791" xr:uid="{47EEDC18-53FD-44F6-957D-5E9FCE105565}"/>
    <cellStyle name="Comma 4 2 2 2 2 7" xfId="24792" xr:uid="{34B06DAA-F861-4BB0-A2B5-7EAEDCD3D9DD}"/>
    <cellStyle name="Comma 4 2 2 2 2 7 2" xfId="24793" xr:uid="{8E28328E-450B-4D69-9BC6-E6D16B56651D}"/>
    <cellStyle name="Comma 4 2 2 2 2 7 3" xfId="24794" xr:uid="{07E63555-7312-4EDA-A667-3D25607BA883}"/>
    <cellStyle name="Comma 4 2 2 2 2 7_AVA DVA EL" xfId="24795" xr:uid="{628C2C4A-F5E4-46FC-88BF-4C9D76C4E1F3}"/>
    <cellStyle name="Comma 4 2 2 2 2 8" xfId="24796" xr:uid="{75A041A5-2D28-4E22-B1C4-5FDA2BB3C8A5}"/>
    <cellStyle name="Comma 4 2 2 2 2 8 2" xfId="24797" xr:uid="{02328939-DF2E-4048-987D-E748CAECF226}"/>
    <cellStyle name="Comma 4 2 2 2 2 8 3" xfId="24798" xr:uid="{91F4C101-BD5C-4CE1-B29F-6F8144663B69}"/>
    <cellStyle name="Comma 4 2 2 2 2 8_AVA DVA EL" xfId="24799" xr:uid="{A3AAF12D-173D-4223-86EF-B27859B6661F}"/>
    <cellStyle name="Comma 4 2 2 2 2 9" xfId="24800" xr:uid="{48CAFF64-E2AE-40BA-8C56-D1E9E3570557}"/>
    <cellStyle name="Comma 4 2 2 2 2 9 2" xfId="24801" xr:uid="{5B76D7AE-D335-4FD0-8B82-31DBFFE136C3}"/>
    <cellStyle name="Comma 4 2 2 2 2 9 3" xfId="24802" xr:uid="{EB53241B-0A2C-4A01-BB24-EEAC64718D76}"/>
    <cellStyle name="Comma 4 2 2 2 2 9_AVA DVA EL" xfId="24803" xr:uid="{70A2BFD5-BA97-4B11-8466-91A7C9CC64B7}"/>
    <cellStyle name="Comma 4 2 2 2 2_AVA DVA EL" xfId="24804" xr:uid="{E34E3DDB-57A4-4E64-95A3-4EBB1BA00950}"/>
    <cellStyle name="Comma 4 2 2 2 3" xfId="24805" xr:uid="{B3CCE71C-3096-4710-95F4-4856072B3C26}"/>
    <cellStyle name="Comma 4 2 2 2 3 2" xfId="24806" xr:uid="{16123CDD-D379-4796-B163-251CA2079AB5}"/>
    <cellStyle name="Comma 4 2 2 2 3 2 2" xfId="24807" xr:uid="{C74464D8-301D-4F3F-9DFB-745A9B9B10B5}"/>
    <cellStyle name="Comma 4 2 2 2 3 2 3" xfId="24808" xr:uid="{C32C7BAC-A606-4A60-9659-99DC7E98CBE9}"/>
    <cellStyle name="Comma 4 2 2 2 3 2_AVA DVA EL" xfId="24809" xr:uid="{D83DA1A5-8B80-453C-8148-03746CC0A950}"/>
    <cellStyle name="Comma 4 2 2 2 3 3" xfId="24810" xr:uid="{800F9B1B-D916-4147-8A91-CAA18C5717D8}"/>
    <cellStyle name="Comma 4 2 2 2 3 3 2" xfId="24811" xr:uid="{2DEA33C5-853F-4995-AF51-3534354383AE}"/>
    <cellStyle name="Comma 4 2 2 2 3 3 3" xfId="24812" xr:uid="{E85B6A37-2E65-4140-A2C2-35B19EEEB4AA}"/>
    <cellStyle name="Comma 4 2 2 2 3 3_AVA DVA EL" xfId="24813" xr:uid="{BFE02B7B-C435-46C7-A1FC-C6DD95A18212}"/>
    <cellStyle name="Comma 4 2 2 2 3 4" xfId="24814" xr:uid="{A62BD6BE-6978-48D7-A410-67FA3A3A39D1}"/>
    <cellStyle name="Comma 4 2 2 2 3 5" xfId="24815" xr:uid="{E167BD63-3E7B-4E47-89DD-9F4A193CF08F}"/>
    <cellStyle name="Comma 4 2 2 2 3_AVA DVA EL" xfId="24816" xr:uid="{A002FD34-339B-42C4-AF90-C6BB7B3338C2}"/>
    <cellStyle name="Comma 4 2 2 2 4" xfId="24817" xr:uid="{A8B8E119-B938-40DD-A88D-6B704AAD4FEA}"/>
    <cellStyle name="Comma 4 2 2 2 4 2" xfId="24818" xr:uid="{CFF880D4-D268-4FDD-A177-0D096FC9A893}"/>
    <cellStyle name="Comma 4 2 2 2 4 3" xfId="24819" xr:uid="{E44EB276-E282-4040-B70A-8DF08A81D79E}"/>
    <cellStyle name="Comma 4 2 2 2 4_AVA DVA EL" xfId="24820" xr:uid="{C322A230-C89C-463B-8B89-6A3C531CB3C4}"/>
    <cellStyle name="Comma 4 2 2 2 5" xfId="24821" xr:uid="{FAFB156A-AF4A-44F8-BAC3-1EF9587BDE55}"/>
    <cellStyle name="Comma 4 2 2 2 5 2" xfId="24822" xr:uid="{704C6758-DE04-4544-8D03-9B55D3E3941E}"/>
    <cellStyle name="Comma 4 2 2 2 5 3" xfId="24823" xr:uid="{FD3323A0-9525-41E8-A05D-DB36A44177BE}"/>
    <cellStyle name="Comma 4 2 2 2 5_AVA DVA EL" xfId="24824" xr:uid="{6B47ABA4-CA97-47E9-83D9-F975E76C8BE0}"/>
    <cellStyle name="Comma 4 2 2 2 6" xfId="24825" xr:uid="{95DD1227-82FA-4450-8BFD-48D52D59FBA0}"/>
    <cellStyle name="Comma 4 2 2 2 6 2" xfId="24826" xr:uid="{C3B8B771-2F10-4CA1-898D-6BF080009502}"/>
    <cellStyle name="Comma 4 2 2 2 6 3" xfId="24827" xr:uid="{C35E5719-A9C0-4BCE-BAEA-7B82E07530D0}"/>
    <cellStyle name="Comma 4 2 2 2 6_AVA DVA EL" xfId="24828" xr:uid="{679B83A5-F12B-476D-819E-2C8FF1E112B2}"/>
    <cellStyle name="Comma 4 2 2 2 7" xfId="24829" xr:uid="{9DC2DED8-6125-4CE4-9953-0A3B4BB34675}"/>
    <cellStyle name="Comma 4 2 2 2 7 2" xfId="24830" xr:uid="{99545C8F-B315-46F4-B812-7D4799F453F1}"/>
    <cellStyle name="Comma 4 2 2 2 7 3" xfId="24831" xr:uid="{A7452E4E-8164-4736-A11A-36D91F6558E6}"/>
    <cellStyle name="Comma 4 2 2 2 7_AVA DVA EL" xfId="24832" xr:uid="{9794F49A-A232-4559-B9CF-FA8DA8815870}"/>
    <cellStyle name="Comma 4 2 2 2 8" xfId="24833" xr:uid="{7C61B639-B980-4180-9C36-B03285A26AB3}"/>
    <cellStyle name="Comma 4 2 2 2 8 2" xfId="24834" xr:uid="{E515C1C2-EBAD-463D-946D-2E34ABF6B3B1}"/>
    <cellStyle name="Comma 4 2 2 2 8 3" xfId="24835" xr:uid="{7D73C9C1-59B5-413E-B26D-52F5A6B2A76C}"/>
    <cellStyle name="Comma 4 2 2 2 8_AVA DVA EL" xfId="24836" xr:uid="{6E5E2985-35D4-41C6-AF90-A41570FA40C1}"/>
    <cellStyle name="Comma 4 2 2 2 9" xfId="24837" xr:uid="{A87CB691-AF98-48E6-9658-07119D72C36B}"/>
    <cellStyle name="Comma 4 2 2 2 9 2" xfId="24838" xr:uid="{1D23F440-06EC-4AC6-8858-3F9CEFB2AEF7}"/>
    <cellStyle name="Comma 4 2 2 2 9 3" xfId="24839" xr:uid="{CCA85701-3A43-4FEE-8916-3EBF05992889}"/>
    <cellStyle name="Comma 4 2 2 2 9_AVA DVA EL" xfId="24840" xr:uid="{22CF1326-DA27-4490-A05E-B6F56EE15230}"/>
    <cellStyle name="Comma 4 2 2 2_AVA DVA EL" xfId="24841" xr:uid="{26B7662D-E761-4ED4-B570-448E15EA93AC}"/>
    <cellStyle name="Comma 4 2 2 3" xfId="24842" xr:uid="{9DBA2A4A-834F-4718-A916-6051B0CBBDEB}"/>
    <cellStyle name="Comma 4 2 2 3 10" xfId="24843" xr:uid="{764136BD-AE1B-43FD-B243-0A791ABC5CD4}"/>
    <cellStyle name="Comma 4 2 2 3 11" xfId="24844" xr:uid="{C2E600A4-1FEE-4269-A950-E5627788D627}"/>
    <cellStyle name="Comma 4 2 2 3 2" xfId="24845" xr:uid="{589AB088-2F00-4F45-B54C-9A7D2BB69451}"/>
    <cellStyle name="Comma 4 2 2 3 2 2" xfId="24846" xr:uid="{A58C496A-D6DE-4FE2-AEE7-E1C90258D4FB}"/>
    <cellStyle name="Comma 4 2 2 3 2 2 2" xfId="24847" xr:uid="{86EACABC-3168-426D-9E2E-B55036F9A3E6}"/>
    <cellStyle name="Comma 4 2 2 3 2 2 3" xfId="24848" xr:uid="{44412D6F-40CF-4489-87E5-3AB05512A3CA}"/>
    <cellStyle name="Comma 4 2 2 3 2 2_AVA DVA EL" xfId="24849" xr:uid="{BB813F5F-861D-468E-AE2D-8B354A0693DB}"/>
    <cellStyle name="Comma 4 2 2 3 2 3" xfId="24850" xr:uid="{2D0DAE56-EF10-4644-9104-7193537F9EFA}"/>
    <cellStyle name="Comma 4 2 2 3 2 3 2" xfId="24851" xr:uid="{0D95B0A1-4897-478D-8D39-55409EFCE79D}"/>
    <cellStyle name="Comma 4 2 2 3 2 3 3" xfId="24852" xr:uid="{851C4928-9082-4684-B6AC-5DB79346BEED}"/>
    <cellStyle name="Comma 4 2 2 3 2 3_AVA DVA EL" xfId="24853" xr:uid="{FAD47EAE-F876-411B-BA17-671EF3666209}"/>
    <cellStyle name="Comma 4 2 2 3 2 4" xfId="24854" xr:uid="{B036CB5B-03D2-48E7-9E3E-515C7147A2DC}"/>
    <cellStyle name="Comma 4 2 2 3 2 5" xfId="24855" xr:uid="{143C062C-BCB8-4C95-80BE-4DD00EAEB6AA}"/>
    <cellStyle name="Comma 4 2 2 3 2_AVA DVA EL" xfId="24856" xr:uid="{6D3EF223-D187-42DD-A795-D51A20CC76EB}"/>
    <cellStyle name="Comma 4 2 2 3 3" xfId="24857" xr:uid="{E62F62FD-0C49-4DE8-B8B3-592B2D5CBBB1}"/>
    <cellStyle name="Comma 4 2 2 3 3 2" xfId="24858" xr:uid="{560C7FB0-03CC-43D8-96E5-D48DD963A959}"/>
    <cellStyle name="Comma 4 2 2 3 3 3" xfId="24859" xr:uid="{C75F2D16-ABD7-42ED-B384-00D8EAD5D842}"/>
    <cellStyle name="Comma 4 2 2 3 3_AVA DVA EL" xfId="24860" xr:uid="{7AB9870D-FE31-43EE-A83E-CA92CB13F1B6}"/>
    <cellStyle name="Comma 4 2 2 3 4" xfId="24861" xr:uid="{9DE41740-880A-47EF-B82C-8C4F228076FF}"/>
    <cellStyle name="Comma 4 2 2 3 4 2" xfId="24862" xr:uid="{63CCE3C5-FB33-4A02-A180-A994E7CE8032}"/>
    <cellStyle name="Comma 4 2 2 3 4 3" xfId="24863" xr:uid="{5592C076-F20B-4189-A7C8-0616862961AD}"/>
    <cellStyle name="Comma 4 2 2 3 4_AVA DVA EL" xfId="24864" xr:uid="{1A335660-460C-4FB1-860E-347EB79A1797}"/>
    <cellStyle name="Comma 4 2 2 3 5" xfId="24865" xr:uid="{10194953-1155-4A03-B17F-8311EF4213AB}"/>
    <cellStyle name="Comma 4 2 2 3 5 2" xfId="24866" xr:uid="{751334DB-D980-4781-A071-01FF475CC9F3}"/>
    <cellStyle name="Comma 4 2 2 3 5 3" xfId="24867" xr:uid="{70D334E0-844E-4774-9B5B-698753C084CB}"/>
    <cellStyle name="Comma 4 2 2 3 5_AVA DVA EL" xfId="24868" xr:uid="{F92CBBA9-FD18-4327-B349-F7B0EB32B84D}"/>
    <cellStyle name="Comma 4 2 2 3 6" xfId="24869" xr:uid="{E6176834-5CA7-43C0-8E0D-31949697CB0C}"/>
    <cellStyle name="Comma 4 2 2 3 6 2" xfId="24870" xr:uid="{B750137A-F5E8-479F-96B6-7727F73A8806}"/>
    <cellStyle name="Comma 4 2 2 3 6 3" xfId="24871" xr:uid="{0C441974-F573-406D-8120-0CA6929B21B7}"/>
    <cellStyle name="Comma 4 2 2 3 6_AVA DVA EL" xfId="24872" xr:uid="{308DC9EC-3EE6-4C65-B2CC-C548B0F1484A}"/>
    <cellStyle name="Comma 4 2 2 3 7" xfId="24873" xr:uid="{ABFC5D0B-915C-413D-A514-293DF60C1DCE}"/>
    <cellStyle name="Comma 4 2 2 3 7 2" xfId="24874" xr:uid="{AA8570C7-459E-4254-B21F-EEC9558B3F35}"/>
    <cellStyle name="Comma 4 2 2 3 7 3" xfId="24875" xr:uid="{D9DCDF33-782E-4F50-93D9-C9D687CFD31A}"/>
    <cellStyle name="Comma 4 2 2 3 7_AVA DVA EL" xfId="24876" xr:uid="{18623377-F5D6-475B-BAB5-DB670C57AB6C}"/>
    <cellStyle name="Comma 4 2 2 3 8" xfId="24877" xr:uid="{1FC86A29-F4F1-4AF0-8716-7446EC804379}"/>
    <cellStyle name="Comma 4 2 2 3 8 2" xfId="24878" xr:uid="{E3EC5E76-531F-4112-A15E-80A6EB82291F}"/>
    <cellStyle name="Comma 4 2 2 3 8 3" xfId="24879" xr:uid="{6D7E44C9-F4C8-4150-A064-1473904541E5}"/>
    <cellStyle name="Comma 4 2 2 3 8_AVA DVA EL" xfId="24880" xr:uid="{17AC3BBB-A213-410E-84AF-135F6E6D8176}"/>
    <cellStyle name="Comma 4 2 2 3 9" xfId="24881" xr:uid="{97ED0539-921B-4D3B-9D59-9941CD11CC9E}"/>
    <cellStyle name="Comma 4 2 2 3 9 2" xfId="24882" xr:uid="{37160C0D-32E4-40F3-B7FE-9C4DF73DE687}"/>
    <cellStyle name="Comma 4 2 2 3 9 3" xfId="24883" xr:uid="{F53E9B6A-8E26-4A1C-A57A-878715BDDDF3}"/>
    <cellStyle name="Comma 4 2 2 3 9_AVA DVA EL" xfId="24884" xr:uid="{5D0A68BC-6321-4E06-8B71-319C1ACA61EF}"/>
    <cellStyle name="Comma 4 2 2 3_AVA DVA EL" xfId="24885" xr:uid="{A51718FE-742B-4AB9-96B8-A76120A55EBC}"/>
    <cellStyle name="Comma 4 2 2 4" xfId="24886" xr:uid="{789AE69B-2837-4D1F-B32C-AD9786E6CBB4}"/>
    <cellStyle name="Comma 4 2 2 4 2" xfId="24887" xr:uid="{CE584E41-B6F0-490A-9978-D230DB746F94}"/>
    <cellStyle name="Comma 4 2 2 4 2 2" xfId="24888" xr:uid="{DC3BA526-C525-4245-95D2-5660AAC154B4}"/>
    <cellStyle name="Comma 4 2 2 4 2 3" xfId="24889" xr:uid="{8A5B6E61-79A4-4F4D-97CA-48728D31FE53}"/>
    <cellStyle name="Comma 4 2 2 4 2_AVA DVA EL" xfId="24890" xr:uid="{C3DDC140-D4C2-4E2A-9CB9-D3B87C2229E1}"/>
    <cellStyle name="Comma 4 2 2 4 3" xfId="24891" xr:uid="{C9DF54D5-C7B9-4E17-A0E9-E44ACAF7C5CD}"/>
    <cellStyle name="Comma 4 2 2 4 3 2" xfId="24892" xr:uid="{62E6F83E-8C5E-49EC-8550-8A70EFFD920B}"/>
    <cellStyle name="Comma 4 2 2 4 3 3" xfId="24893" xr:uid="{B7DBCC6B-5BF5-4DF5-B01F-06A5460372F3}"/>
    <cellStyle name="Comma 4 2 2 4 3_AVA DVA EL" xfId="24894" xr:uid="{E1A46A99-37B5-4582-9807-8116512B6088}"/>
    <cellStyle name="Comma 4 2 2 4 4" xfId="24895" xr:uid="{663035AE-B147-4E93-8428-34D70A4003C1}"/>
    <cellStyle name="Comma 4 2 2 4 5" xfId="24896" xr:uid="{40754751-2A90-43D8-9D9A-D660366E68CF}"/>
    <cellStyle name="Comma 4 2 2 4_AVA DVA EL" xfId="24897" xr:uid="{DC128851-BCCB-4187-9106-7B04AFE187DA}"/>
    <cellStyle name="Comma 4 2 2 5" xfId="24898" xr:uid="{A1BF9337-21C8-4781-AB70-BA36E36FCE54}"/>
    <cellStyle name="Comma 4 2 2 5 2" xfId="24899" xr:uid="{438BBDFE-6D5D-4243-9630-4008C3B2CA75}"/>
    <cellStyle name="Comma 4 2 2 5 3" xfId="24900" xr:uid="{E92D6656-04BB-48EF-9898-0A72A7BF2EDC}"/>
    <cellStyle name="Comma 4 2 2 5_AVA DVA EL" xfId="24901" xr:uid="{3DDCB3CC-92E5-4641-9F57-96AD2CB38A07}"/>
    <cellStyle name="Comma 4 2 2 6" xfId="24902" xr:uid="{F8A52E09-6C5D-467B-84B4-48F9984A54A2}"/>
    <cellStyle name="Comma 4 2 2 6 2" xfId="24903" xr:uid="{A3EF65D5-77FA-4FE6-8837-34A37550B340}"/>
    <cellStyle name="Comma 4 2 2 6 3" xfId="24904" xr:uid="{3B737734-542F-49E8-B804-6949F7704421}"/>
    <cellStyle name="Comma 4 2 2 6_AVA DVA EL" xfId="24905" xr:uid="{E6D34829-A208-4753-9701-FBD1FFCA26E1}"/>
    <cellStyle name="Comma 4 2 2 7" xfId="24906" xr:uid="{2A37F9F9-3F44-4FE8-B967-3E483D835000}"/>
    <cellStyle name="Comma 4 2 2 7 2" xfId="24907" xr:uid="{1F9FA3DA-4556-4794-B56A-DD9FE5518EE9}"/>
    <cellStyle name="Comma 4 2 2 7 3" xfId="24908" xr:uid="{74189A6E-42D5-4DDC-8982-B5CE3201BF27}"/>
    <cellStyle name="Comma 4 2 2 7_AVA DVA EL" xfId="24909" xr:uid="{C8D6ADD3-3CE1-42DF-A20B-AD9F310B1CB9}"/>
    <cellStyle name="Comma 4 2 2 8" xfId="24910" xr:uid="{7B83389E-6EAB-4080-83EA-657736453DDA}"/>
    <cellStyle name="Comma 4 2 2 8 2" xfId="24911" xr:uid="{A469E5A4-F705-4A54-ABA9-5C70C7FD7108}"/>
    <cellStyle name="Comma 4 2 2 8 3" xfId="24912" xr:uid="{E05744AC-FB4E-4508-AE52-76844171B49C}"/>
    <cellStyle name="Comma 4 2 2 8_AVA DVA EL" xfId="24913" xr:uid="{77EF1D04-1FC1-417C-8F63-7FDE9C69BE77}"/>
    <cellStyle name="Comma 4 2 2 9" xfId="24914" xr:uid="{000536B6-FAFA-4862-AD76-E3555C51EE58}"/>
    <cellStyle name="Comma 4 2 2 9 2" xfId="24915" xr:uid="{E89C8FCA-D8CE-442A-86AB-A6796DF20EB2}"/>
    <cellStyle name="Comma 4 2 2 9 3" xfId="24916" xr:uid="{35A48A4A-1F5D-461C-9BD8-97CA23467846}"/>
    <cellStyle name="Comma 4 2 2 9_AVA DVA EL" xfId="24917" xr:uid="{39D10FB4-40BF-472D-BCCF-7527B003F726}"/>
    <cellStyle name="Comma 4 2 2_AVA DVA EL" xfId="24918" xr:uid="{4D4162F9-B95D-424B-A023-68237A970C15}"/>
    <cellStyle name="Comma 4 2 3" xfId="24919" xr:uid="{7D5C1D87-C8C3-4906-8545-2CA159A30F15}"/>
    <cellStyle name="Comma 4 2 3 10" xfId="24920" xr:uid="{586C808D-E202-4197-A22E-D7A87659303E}"/>
    <cellStyle name="Comma 4 2 3 10 2" xfId="24921" xr:uid="{5A1C44A0-C378-452E-ACB6-ADDF2A4FCF96}"/>
    <cellStyle name="Comma 4 2 3 10 3" xfId="24922" xr:uid="{F68C6D8A-7B3A-465F-9529-17474CC348C1}"/>
    <cellStyle name="Comma 4 2 3 10_AVA DVA EL" xfId="24923" xr:uid="{56A1B7AE-A49B-44D7-A4A2-E0858941EDB9}"/>
    <cellStyle name="Comma 4 2 3 11" xfId="24924" xr:uid="{D49FE379-2579-4FAC-875F-FA18C17850B0}"/>
    <cellStyle name="Comma 4 2 3 12" xfId="24925" xr:uid="{90BFA3E7-8BA2-4DEF-8C84-1FF3C1383CF9}"/>
    <cellStyle name="Comma 4 2 3 2" xfId="24926" xr:uid="{ACFAA5E6-58E1-4367-B7B7-976B3E57FAB0}"/>
    <cellStyle name="Comma 4 2 3 2 10" xfId="24927" xr:uid="{1EE83989-3D54-48DD-96E9-90078F150A4F}"/>
    <cellStyle name="Comma 4 2 3 2 11" xfId="24928" xr:uid="{D71E9376-D9E5-4AEA-8B55-AD0903B9BE2C}"/>
    <cellStyle name="Comma 4 2 3 2 2" xfId="24929" xr:uid="{D6A19D81-FC03-4DE8-9529-F5760FB5552E}"/>
    <cellStyle name="Comma 4 2 3 2 2 2" xfId="24930" xr:uid="{BD568FCC-DC07-4FE3-B52A-E8DC9FB494DB}"/>
    <cellStyle name="Comma 4 2 3 2 2 2 2" xfId="24931" xr:uid="{F0D40C93-9993-4B15-8B93-9644F36EE6C7}"/>
    <cellStyle name="Comma 4 2 3 2 2 2 3" xfId="24932" xr:uid="{FA345323-F294-47F6-AE2E-33D7411F20F0}"/>
    <cellStyle name="Comma 4 2 3 2 2 2_AVA DVA EL" xfId="24933" xr:uid="{64C8D6E7-F188-4139-842D-EA9B09F68AB4}"/>
    <cellStyle name="Comma 4 2 3 2 2 3" xfId="24934" xr:uid="{E3F6C333-18F9-4AD3-8359-27B4922BF14A}"/>
    <cellStyle name="Comma 4 2 3 2 2 3 2" xfId="24935" xr:uid="{806B46FF-18FE-4608-BEC9-E1D3C85B7E28}"/>
    <cellStyle name="Comma 4 2 3 2 2 3 3" xfId="24936" xr:uid="{05ED1E9D-383B-480F-B36D-80BE00F5A2D3}"/>
    <cellStyle name="Comma 4 2 3 2 2 3_AVA DVA EL" xfId="24937" xr:uid="{681FF5C7-7A7B-41CB-947C-ECE97E4AA325}"/>
    <cellStyle name="Comma 4 2 3 2 2 4" xfId="24938" xr:uid="{3F26D4CD-19C9-4637-8EA1-D2BC2D94602B}"/>
    <cellStyle name="Comma 4 2 3 2 2 5" xfId="24939" xr:uid="{3A15B77B-8EAA-40A4-B209-2DA126CBD4E4}"/>
    <cellStyle name="Comma 4 2 3 2 2_AVA DVA EL" xfId="24940" xr:uid="{EED0AE39-AFD3-41FB-81A7-831296EF104E}"/>
    <cellStyle name="Comma 4 2 3 2 3" xfId="24941" xr:uid="{7F7DF9E3-AA14-493E-BB0E-9B308B87D948}"/>
    <cellStyle name="Comma 4 2 3 2 3 2" xfId="24942" xr:uid="{D4E7B52D-219F-4683-9517-9BF9233A171E}"/>
    <cellStyle name="Comma 4 2 3 2 3 3" xfId="24943" xr:uid="{91F50DF2-087F-4148-B775-BA4BE4F93AA6}"/>
    <cellStyle name="Comma 4 2 3 2 3_AVA DVA EL" xfId="24944" xr:uid="{48842D9F-8FF8-46E8-A099-0AE8C853134D}"/>
    <cellStyle name="Comma 4 2 3 2 4" xfId="24945" xr:uid="{B957DAF9-DEE2-4656-AEB7-9B2ABDE4C7EE}"/>
    <cellStyle name="Comma 4 2 3 2 4 2" xfId="24946" xr:uid="{9D0C0DDD-D975-4DB3-8403-981C0EC955C4}"/>
    <cellStyle name="Comma 4 2 3 2 4 3" xfId="24947" xr:uid="{E32BE20F-2D3E-4010-8356-83DD2F40265F}"/>
    <cellStyle name="Comma 4 2 3 2 4_AVA DVA EL" xfId="24948" xr:uid="{1C0C4523-82DC-42C1-A1FE-4E4E47CB9D33}"/>
    <cellStyle name="Comma 4 2 3 2 5" xfId="24949" xr:uid="{B96C4DF5-2349-42AB-AC19-D709B7E108E4}"/>
    <cellStyle name="Comma 4 2 3 2 5 2" xfId="24950" xr:uid="{8F05964F-299B-4D18-BEA9-F4BEA8806338}"/>
    <cellStyle name="Comma 4 2 3 2 5 3" xfId="24951" xr:uid="{616A1F0B-948E-4569-945B-B374EA1C6483}"/>
    <cellStyle name="Comma 4 2 3 2 5_AVA DVA EL" xfId="24952" xr:uid="{0F065ACB-94B9-4444-87FA-91D888C56026}"/>
    <cellStyle name="Comma 4 2 3 2 6" xfId="24953" xr:uid="{AC15E149-BF84-48C7-827E-8B46316E6C97}"/>
    <cellStyle name="Comma 4 2 3 2 6 2" xfId="24954" xr:uid="{88BB819A-9AEE-48C2-BB72-5B9EC2413406}"/>
    <cellStyle name="Comma 4 2 3 2 6 3" xfId="24955" xr:uid="{9C0CA975-D130-4921-840A-A63ED5BB13EF}"/>
    <cellStyle name="Comma 4 2 3 2 6_AVA DVA EL" xfId="24956" xr:uid="{25AC90D5-2BD6-46B5-A86C-733DEFA2D9B3}"/>
    <cellStyle name="Comma 4 2 3 2 7" xfId="24957" xr:uid="{E468B986-9CF9-40D4-A911-E84E9F739F50}"/>
    <cellStyle name="Comma 4 2 3 2 7 2" xfId="24958" xr:uid="{E582D9F7-DADD-4200-87EA-281DD113D68A}"/>
    <cellStyle name="Comma 4 2 3 2 7 3" xfId="24959" xr:uid="{BD61C0C9-1520-4DA0-95C7-BFCCE23385D6}"/>
    <cellStyle name="Comma 4 2 3 2 7_AVA DVA EL" xfId="24960" xr:uid="{FFEA2CE1-D801-4883-AD68-C3155CF3FCB2}"/>
    <cellStyle name="Comma 4 2 3 2 8" xfId="24961" xr:uid="{B242BC08-9935-4A20-BD6C-0A91BB3F3EA3}"/>
    <cellStyle name="Comma 4 2 3 2 8 2" xfId="24962" xr:uid="{1E922649-2B73-4C94-84B7-808FC563ECD9}"/>
    <cellStyle name="Comma 4 2 3 2 8 3" xfId="24963" xr:uid="{8B93C3D4-CBA2-48C8-A102-2F923A003E17}"/>
    <cellStyle name="Comma 4 2 3 2 8_AVA DVA EL" xfId="24964" xr:uid="{7957520E-B282-4672-94F6-F587D1254B5E}"/>
    <cellStyle name="Comma 4 2 3 2 9" xfId="24965" xr:uid="{B90C4904-CA86-4CEB-802C-9914DBAD8C2E}"/>
    <cellStyle name="Comma 4 2 3 2 9 2" xfId="24966" xr:uid="{F870C07E-2FE4-4E44-B435-980946C15D3E}"/>
    <cellStyle name="Comma 4 2 3 2 9 3" xfId="24967" xr:uid="{574A9F8E-DB04-4440-9AB0-6F13045884FD}"/>
    <cellStyle name="Comma 4 2 3 2 9_AVA DVA EL" xfId="24968" xr:uid="{CE2E3D53-5293-4B97-A1FC-21A852089590}"/>
    <cellStyle name="Comma 4 2 3 2_AVA DVA EL" xfId="24969" xr:uid="{A1A0835E-E192-494E-BC69-F60E1A15D91B}"/>
    <cellStyle name="Comma 4 2 3 3" xfId="24970" xr:uid="{62A77F1D-CE51-4F63-853E-4C5E4AB13566}"/>
    <cellStyle name="Comma 4 2 3 3 2" xfId="24971" xr:uid="{38238E9E-8DC4-4002-B8C9-27ED5D9F0836}"/>
    <cellStyle name="Comma 4 2 3 3 2 2" xfId="24972" xr:uid="{4085FF53-4F9E-4308-87E8-DC811008545D}"/>
    <cellStyle name="Comma 4 2 3 3 2 3" xfId="24973" xr:uid="{C6408EAA-29FB-43EF-A68B-0B4CA43C0A79}"/>
    <cellStyle name="Comma 4 2 3 3 2_AVA DVA EL" xfId="24974" xr:uid="{EB8B1300-E302-4DB3-8F0C-54E8D98481DD}"/>
    <cellStyle name="Comma 4 2 3 3 3" xfId="24975" xr:uid="{C03B2CBA-607F-42AC-BF84-4B99503E0AE7}"/>
    <cellStyle name="Comma 4 2 3 3 3 2" xfId="24976" xr:uid="{D57C1A7F-E539-4AFF-91D9-404F721C85CB}"/>
    <cellStyle name="Comma 4 2 3 3 3 3" xfId="24977" xr:uid="{E7C4D168-97D9-41CC-94A6-E18882CAA42B}"/>
    <cellStyle name="Comma 4 2 3 3 3_AVA DVA EL" xfId="24978" xr:uid="{E8C5FDCE-2E30-4FFB-A0AF-A0AB4A18D8B0}"/>
    <cellStyle name="Comma 4 2 3 3 4" xfId="24979" xr:uid="{6DE9C99E-70D2-4BDF-89E0-A13A211D8CDC}"/>
    <cellStyle name="Comma 4 2 3 3 5" xfId="24980" xr:uid="{C5174133-DAF8-4FDF-B2B6-BDA60441EABD}"/>
    <cellStyle name="Comma 4 2 3 3_AVA DVA EL" xfId="24981" xr:uid="{75F93479-C71B-44F9-80CC-D4BC7BBF3246}"/>
    <cellStyle name="Comma 4 2 3 4" xfId="24982" xr:uid="{32DE2141-FA62-45CA-85DF-18CB56F0450E}"/>
    <cellStyle name="Comma 4 2 3 4 2" xfId="24983" xr:uid="{239A069B-CDB1-45EF-81D7-4A7F8B52238F}"/>
    <cellStyle name="Comma 4 2 3 4 3" xfId="24984" xr:uid="{A3653322-E730-4C01-BDCA-33C79F633CA6}"/>
    <cellStyle name="Comma 4 2 3 4_AVA DVA EL" xfId="24985" xr:uid="{B34B44C1-8A2B-4245-BFC8-E148769A2970}"/>
    <cellStyle name="Comma 4 2 3 5" xfId="24986" xr:uid="{1BF86B14-540E-4A1F-B27A-B65D78D076BF}"/>
    <cellStyle name="Comma 4 2 3 5 2" xfId="24987" xr:uid="{040FDFEC-548C-4312-9CDF-306ECC277577}"/>
    <cellStyle name="Comma 4 2 3 5 3" xfId="24988" xr:uid="{15E7A723-90D6-4D32-8E55-9B547E1FD873}"/>
    <cellStyle name="Comma 4 2 3 5_AVA DVA EL" xfId="24989" xr:uid="{B0FDA760-1994-4128-9F4F-64D5BBAFFBD7}"/>
    <cellStyle name="Comma 4 2 3 6" xfId="24990" xr:uid="{EE41381B-440F-48F0-911F-19B3A5E39E1E}"/>
    <cellStyle name="Comma 4 2 3 6 2" xfId="24991" xr:uid="{D22B46AD-270C-4F13-93CA-52B4586EDE7B}"/>
    <cellStyle name="Comma 4 2 3 6 3" xfId="24992" xr:uid="{84B8ED9A-18A7-40EA-A60F-402947765287}"/>
    <cellStyle name="Comma 4 2 3 6_AVA DVA EL" xfId="24993" xr:uid="{B56E2006-52B2-41E6-91F9-18060652F7E0}"/>
    <cellStyle name="Comma 4 2 3 7" xfId="24994" xr:uid="{679D5730-CF2B-4497-B659-677391021619}"/>
    <cellStyle name="Comma 4 2 3 7 2" xfId="24995" xr:uid="{12073E0A-31B6-4807-9DEA-AE6C68617C59}"/>
    <cellStyle name="Comma 4 2 3 7 3" xfId="24996" xr:uid="{48D7FB05-970B-4E33-BA5E-14F381705B0F}"/>
    <cellStyle name="Comma 4 2 3 7_AVA DVA EL" xfId="24997" xr:uid="{9654EA53-DDE8-4963-A27F-9586421F2345}"/>
    <cellStyle name="Comma 4 2 3 8" xfId="24998" xr:uid="{FDC723D7-FC4A-4F43-A6AC-8956FBFE71F8}"/>
    <cellStyle name="Comma 4 2 3 8 2" xfId="24999" xr:uid="{10C70937-561B-4D6F-A836-2CAA960BA9B2}"/>
    <cellStyle name="Comma 4 2 3 8 3" xfId="25000" xr:uid="{095CA87F-C6A6-485E-98E8-496FAF343685}"/>
    <cellStyle name="Comma 4 2 3 8_AVA DVA EL" xfId="25001" xr:uid="{8220F6EC-722B-4317-A78C-23D94578D86F}"/>
    <cellStyle name="Comma 4 2 3 9" xfId="25002" xr:uid="{A6772AD4-227A-46DF-AF33-90167EE7BFB9}"/>
    <cellStyle name="Comma 4 2 3 9 2" xfId="25003" xr:uid="{2906E5E9-3682-495D-8664-69CB1CC64CD6}"/>
    <cellStyle name="Comma 4 2 3 9 3" xfId="25004" xr:uid="{02420DFD-FFED-45BC-A0E6-AD4C9D8A6F6A}"/>
    <cellStyle name="Comma 4 2 3 9_AVA DVA EL" xfId="25005" xr:uid="{01D944E0-256D-4C80-9927-C86AA05700DB}"/>
    <cellStyle name="Comma 4 2 3_AVA DVA EL" xfId="25006" xr:uid="{0799A38C-0E4E-47E6-827F-140A9652B528}"/>
    <cellStyle name="Comma 4 2 4" xfId="25007" xr:uid="{CEAA4B58-41E9-4244-A84B-BC3B2F1DBEE7}"/>
    <cellStyle name="Comma 4 2 4 10" xfId="25008" xr:uid="{C40EAF81-9AD0-4D11-807E-A98A93646EEA}"/>
    <cellStyle name="Comma 4 2 4 10 2" xfId="25009" xr:uid="{F2F64AE3-59C0-4816-B375-48AB03216B6F}"/>
    <cellStyle name="Comma 4 2 4 10 3" xfId="25010" xr:uid="{147E690A-0273-4994-9BA8-F2679BA7C746}"/>
    <cellStyle name="Comma 4 2 4 10_AVA DVA EL" xfId="25011" xr:uid="{8ED979C6-1647-4249-81C8-FC9CF11577CA}"/>
    <cellStyle name="Comma 4 2 4 11" xfId="25012" xr:uid="{35DCA877-CBBD-4411-B615-64784E1B178F}"/>
    <cellStyle name="Comma 4 2 4 12" xfId="25013" xr:uid="{2EAA53B8-DDFC-4EF0-A6F4-0A15E4112D25}"/>
    <cellStyle name="Comma 4 2 4 2" xfId="25014" xr:uid="{7AF04756-3881-45D3-98C9-EA0EA9135025}"/>
    <cellStyle name="Comma 4 2 4 2 10" xfId="25015" xr:uid="{CFBB6A8B-EE77-4759-B074-44932846E6DA}"/>
    <cellStyle name="Comma 4 2 4 2 11" xfId="25016" xr:uid="{AC26A59C-1D06-40CD-B55D-C729A614935D}"/>
    <cellStyle name="Comma 4 2 4 2 2" xfId="25017" xr:uid="{2A77E8A1-B66C-4630-98B4-EC5ED0969838}"/>
    <cellStyle name="Comma 4 2 4 2 2 2" xfId="25018" xr:uid="{14A59EB8-5B9D-46F2-8229-E31391C2AF75}"/>
    <cellStyle name="Comma 4 2 4 2 2 2 2" xfId="25019" xr:uid="{488B1A23-996F-481E-BF14-957E9ABEDD20}"/>
    <cellStyle name="Comma 4 2 4 2 2 2 3" xfId="25020" xr:uid="{F59EBFF1-9AFF-4D04-976C-3A479DE24B64}"/>
    <cellStyle name="Comma 4 2 4 2 2 2_AVA DVA EL" xfId="25021" xr:uid="{8F2D416E-7806-4420-8030-B2EFA12CE922}"/>
    <cellStyle name="Comma 4 2 4 2 2 3" xfId="25022" xr:uid="{E5645C31-2246-42D6-815F-16707B6F7197}"/>
    <cellStyle name="Comma 4 2 4 2 2 3 2" xfId="25023" xr:uid="{77B9C681-26FD-4E52-BFC6-F6B7ACDCC8F3}"/>
    <cellStyle name="Comma 4 2 4 2 2 3 3" xfId="25024" xr:uid="{5670E688-5267-49B0-B6FD-EA22C1D5D52D}"/>
    <cellStyle name="Comma 4 2 4 2 2 3_AVA DVA EL" xfId="25025" xr:uid="{733D8F3F-9250-4174-9CAD-0A5CC1CD4A57}"/>
    <cellStyle name="Comma 4 2 4 2 2 4" xfId="25026" xr:uid="{221F4301-BA9D-4DA4-8AD9-34AA1F729530}"/>
    <cellStyle name="Comma 4 2 4 2 2 5" xfId="25027" xr:uid="{4400088D-6DED-44DE-AF8A-2AAD4515C512}"/>
    <cellStyle name="Comma 4 2 4 2 2_AVA DVA EL" xfId="25028" xr:uid="{C3F33658-48EE-4285-B577-11D4F00286A4}"/>
    <cellStyle name="Comma 4 2 4 2 3" xfId="25029" xr:uid="{88370A40-D5D0-4867-8434-9B3AE3E2DB3F}"/>
    <cellStyle name="Comma 4 2 4 2 3 2" xfId="25030" xr:uid="{AA30FFBA-E59D-4235-A1DF-749C8416B0D3}"/>
    <cellStyle name="Comma 4 2 4 2 3 3" xfId="25031" xr:uid="{C710E695-D767-4AAB-A3BB-88AEEC185F0F}"/>
    <cellStyle name="Comma 4 2 4 2 3_AVA DVA EL" xfId="25032" xr:uid="{C975AB4F-B327-4982-8FA4-A27E9ACACE79}"/>
    <cellStyle name="Comma 4 2 4 2 4" xfId="25033" xr:uid="{8E26C9A5-4B23-4EA7-84F9-AA6059BCF6D3}"/>
    <cellStyle name="Comma 4 2 4 2 4 2" xfId="25034" xr:uid="{E2E82DDF-3C84-40AB-A0DA-4D20EC7FD5AB}"/>
    <cellStyle name="Comma 4 2 4 2 4 3" xfId="25035" xr:uid="{9695F154-54C8-4FBF-912B-0BA8415EBB25}"/>
    <cellStyle name="Comma 4 2 4 2 4_AVA DVA EL" xfId="25036" xr:uid="{D8B3B4F9-B737-4962-A248-90E6911A5D3A}"/>
    <cellStyle name="Comma 4 2 4 2 5" xfId="25037" xr:uid="{CD4C6D72-48E9-44D9-83EE-EBA1E68AD597}"/>
    <cellStyle name="Comma 4 2 4 2 5 2" xfId="25038" xr:uid="{8D99F336-D72C-473B-B23E-5AA04302432B}"/>
    <cellStyle name="Comma 4 2 4 2 5 3" xfId="25039" xr:uid="{C75F193D-BAAA-4F11-9D30-DC881544807F}"/>
    <cellStyle name="Comma 4 2 4 2 5_AVA DVA EL" xfId="25040" xr:uid="{D6CF1D8F-0EE5-4EAA-8805-702B584EB659}"/>
    <cellStyle name="Comma 4 2 4 2 6" xfId="25041" xr:uid="{A0F5EB64-2C0B-40B0-9697-FCCFE6E28902}"/>
    <cellStyle name="Comma 4 2 4 2 6 2" xfId="25042" xr:uid="{0409F103-7003-45F4-939F-65D7DDA277E9}"/>
    <cellStyle name="Comma 4 2 4 2 6 3" xfId="25043" xr:uid="{B0A46227-6E2A-4E69-AE23-C1A743AC2FA2}"/>
    <cellStyle name="Comma 4 2 4 2 6_AVA DVA EL" xfId="25044" xr:uid="{52D5E23C-4907-4058-A453-E43A20B8AED9}"/>
    <cellStyle name="Comma 4 2 4 2 7" xfId="25045" xr:uid="{B26A5FFE-25DD-4D64-BDD4-EF338FF83673}"/>
    <cellStyle name="Comma 4 2 4 2 7 2" xfId="25046" xr:uid="{FC8F61C3-CD53-451A-B698-5872E4FAC6A5}"/>
    <cellStyle name="Comma 4 2 4 2 7 3" xfId="25047" xr:uid="{F5C3C4C2-D509-4793-820D-19A373449703}"/>
    <cellStyle name="Comma 4 2 4 2 7_AVA DVA EL" xfId="25048" xr:uid="{46F3F8F9-9D3B-4097-AC49-38CD50336CDB}"/>
    <cellStyle name="Comma 4 2 4 2 8" xfId="25049" xr:uid="{5D340644-1DC1-4036-B3CA-C0480479539B}"/>
    <cellStyle name="Comma 4 2 4 2 8 2" xfId="25050" xr:uid="{D412E35A-285A-4705-8D7A-56C2B10D7D89}"/>
    <cellStyle name="Comma 4 2 4 2 8 3" xfId="25051" xr:uid="{2780ECA3-CDC8-4340-94AC-124915A5D6E6}"/>
    <cellStyle name="Comma 4 2 4 2 8_AVA DVA EL" xfId="25052" xr:uid="{990F1977-B07A-4D74-8948-41BC573737BC}"/>
    <cellStyle name="Comma 4 2 4 2 9" xfId="25053" xr:uid="{EA8F5E2C-09BC-4160-926F-4FC5282AC86E}"/>
    <cellStyle name="Comma 4 2 4 2 9 2" xfId="25054" xr:uid="{B351C7C5-D366-45CD-AA1D-0181568571C3}"/>
    <cellStyle name="Comma 4 2 4 2 9 3" xfId="25055" xr:uid="{F3305E22-EBE7-4DE9-9720-46D15C728E9E}"/>
    <cellStyle name="Comma 4 2 4 2 9_AVA DVA EL" xfId="25056" xr:uid="{A9D56E22-5745-4509-AB6C-999CD7CCA51E}"/>
    <cellStyle name="Comma 4 2 4 2_AVA DVA EL" xfId="25057" xr:uid="{4F34F84E-5EC3-4727-9F2E-5829111A6C84}"/>
    <cellStyle name="Comma 4 2 4 3" xfId="25058" xr:uid="{B1088D83-9C65-4B08-95A1-87833201A2B0}"/>
    <cellStyle name="Comma 4 2 4 3 2" xfId="25059" xr:uid="{486DE44A-9041-4A26-A589-9C8C482FA4CC}"/>
    <cellStyle name="Comma 4 2 4 3 2 2" xfId="25060" xr:uid="{2C941963-4B05-44CD-B228-3FD817029A00}"/>
    <cellStyle name="Comma 4 2 4 3 2 3" xfId="25061" xr:uid="{A28102E8-5733-4080-9E40-3C94C1E7CC6D}"/>
    <cellStyle name="Comma 4 2 4 3 2_AVA DVA EL" xfId="25062" xr:uid="{21261D2F-33F8-490F-8BAB-1A23BE13109C}"/>
    <cellStyle name="Comma 4 2 4 3 3" xfId="25063" xr:uid="{F5B68BAC-9FA1-469B-824B-21EDE879F20C}"/>
    <cellStyle name="Comma 4 2 4 3 3 2" xfId="25064" xr:uid="{EA9F0BBC-103C-4720-8BB7-AED4648F9687}"/>
    <cellStyle name="Comma 4 2 4 3 3 3" xfId="25065" xr:uid="{8A4C2BA2-4948-4CAA-BE4E-8FF73AC20985}"/>
    <cellStyle name="Comma 4 2 4 3 3_AVA DVA EL" xfId="25066" xr:uid="{7149B542-70A9-4BDF-9164-A15625ED1714}"/>
    <cellStyle name="Comma 4 2 4 3 4" xfId="25067" xr:uid="{41782B66-9732-4E11-A198-E6EF372012BF}"/>
    <cellStyle name="Comma 4 2 4 3 5" xfId="25068" xr:uid="{507A89FA-AD81-4189-B5EC-EC28691189C8}"/>
    <cellStyle name="Comma 4 2 4 3_AVA DVA EL" xfId="25069" xr:uid="{0D7CB7BB-C869-447E-8FA6-FBC4D62A6A5A}"/>
    <cellStyle name="Comma 4 2 4 4" xfId="25070" xr:uid="{EC905C76-292C-44EC-944C-0959BCD9523F}"/>
    <cellStyle name="Comma 4 2 4 4 2" xfId="25071" xr:uid="{2D5AD675-3362-4BA7-B646-529ADBFEF3F6}"/>
    <cellStyle name="Comma 4 2 4 4 3" xfId="25072" xr:uid="{39CBFC51-DA8B-4D2E-A72A-2022CFD33EF1}"/>
    <cellStyle name="Comma 4 2 4 4_AVA DVA EL" xfId="25073" xr:uid="{689E222E-FDBD-4073-9FF7-BDFC78A8D257}"/>
    <cellStyle name="Comma 4 2 4 5" xfId="25074" xr:uid="{1E0DC246-330C-496A-9B1E-4A75E38CC683}"/>
    <cellStyle name="Comma 4 2 4 5 2" xfId="25075" xr:uid="{C8E2BC7C-4992-4B30-A4C6-D4F279EE475E}"/>
    <cellStyle name="Comma 4 2 4 5 3" xfId="25076" xr:uid="{4C112826-0DD1-4D18-A49F-D1019DFAB89C}"/>
    <cellStyle name="Comma 4 2 4 5_AVA DVA EL" xfId="25077" xr:uid="{85AA6268-01E1-4DAF-AA74-C787A0DF01ED}"/>
    <cellStyle name="Comma 4 2 4 6" xfId="25078" xr:uid="{1E725DED-21AE-4B06-A12F-2F322497C051}"/>
    <cellStyle name="Comma 4 2 4 6 2" xfId="25079" xr:uid="{F3CFACC9-CF68-466B-868B-6D5789EA5B16}"/>
    <cellStyle name="Comma 4 2 4 6 3" xfId="25080" xr:uid="{0345FFE8-E852-465B-BC3C-C941F0C5BB4A}"/>
    <cellStyle name="Comma 4 2 4 6_AVA DVA EL" xfId="25081" xr:uid="{EFC98C8B-194B-47CD-90A2-6B56BD6C1948}"/>
    <cellStyle name="Comma 4 2 4 7" xfId="25082" xr:uid="{8159C9B8-6AC0-4DFA-97AC-557A1E96CE01}"/>
    <cellStyle name="Comma 4 2 4 7 2" xfId="25083" xr:uid="{9D4DD063-643D-4F92-9C34-B49EF08430B4}"/>
    <cellStyle name="Comma 4 2 4 7 3" xfId="25084" xr:uid="{EBBC5808-2A6E-48A0-8F40-98271834C5D7}"/>
    <cellStyle name="Comma 4 2 4 7_AVA DVA EL" xfId="25085" xr:uid="{54D7C1FA-0E5E-44D0-82CF-BF7610D405E7}"/>
    <cellStyle name="Comma 4 2 4 8" xfId="25086" xr:uid="{8C610F20-D1A0-4438-8EC7-CAC96FE21A16}"/>
    <cellStyle name="Comma 4 2 4 8 2" xfId="25087" xr:uid="{E6C21973-CB06-4B02-859C-D5DA479A5BA6}"/>
    <cellStyle name="Comma 4 2 4 8 3" xfId="25088" xr:uid="{9C13F6F3-0BD6-4B25-9E61-706E9CC26983}"/>
    <cellStyle name="Comma 4 2 4 8_AVA DVA EL" xfId="25089" xr:uid="{582E4C68-E85E-4C01-B712-F6C61D50C909}"/>
    <cellStyle name="Comma 4 2 4 9" xfId="25090" xr:uid="{AED6AB15-44A1-4FC9-93D3-356200363220}"/>
    <cellStyle name="Comma 4 2 4 9 2" xfId="25091" xr:uid="{BB9F300E-0113-4EEF-9C63-C1F65B8AF15B}"/>
    <cellStyle name="Comma 4 2 4 9 3" xfId="25092" xr:uid="{08F0EBAD-D2F2-4729-9C09-D081FE8E57CB}"/>
    <cellStyle name="Comma 4 2 4 9_AVA DVA EL" xfId="25093" xr:uid="{B4A1EB6F-D326-4EB2-93B8-F42573D94FB6}"/>
    <cellStyle name="Comma 4 2 4_AVA DVA EL" xfId="25094" xr:uid="{94F3E447-5CA4-4EA9-9C03-96771BA96186}"/>
    <cellStyle name="Comma 4 2 5" xfId="25095" xr:uid="{7AF1BBA3-CE3E-420E-954B-3B122218F86D}"/>
    <cellStyle name="Comma 4 2 5 10" xfId="25096" xr:uid="{EC899220-C270-427D-8934-06C56825E513}"/>
    <cellStyle name="Comma 4 2 5 10 2" xfId="25097" xr:uid="{8425A50D-8108-44F8-BBD4-D9F429BC9098}"/>
    <cellStyle name="Comma 4 2 5 10 3" xfId="25098" xr:uid="{A980617B-7E00-4D6D-A925-E7E4412086DE}"/>
    <cellStyle name="Comma 4 2 5 10_AVA DVA EL" xfId="25099" xr:uid="{AA1C4803-6BC0-4F4E-A3B0-EB2C23576DBB}"/>
    <cellStyle name="Comma 4 2 5 11" xfId="25100" xr:uid="{7782B968-DC84-4490-B583-D5DF629E2BD5}"/>
    <cellStyle name="Comma 4 2 5 12" xfId="25101" xr:uid="{20C61940-2011-401C-96A4-8E6D94B047CF}"/>
    <cellStyle name="Comma 4 2 5 2" xfId="25102" xr:uid="{912833ED-E590-4B0A-BEB4-9E9E1AE5F9FE}"/>
    <cellStyle name="Comma 4 2 5 2 10" xfId="25103" xr:uid="{5B303691-824D-4537-AF32-AB540C541591}"/>
    <cellStyle name="Comma 4 2 5 2 11" xfId="25104" xr:uid="{D49FE90F-37D9-4FCD-8645-52A86D9BB247}"/>
    <cellStyle name="Comma 4 2 5 2 2" xfId="25105" xr:uid="{3C139171-3ACA-4B96-BFFF-707787199371}"/>
    <cellStyle name="Comma 4 2 5 2 2 2" xfId="25106" xr:uid="{C6715C89-8F79-490D-A0EF-1F1800ABA381}"/>
    <cellStyle name="Comma 4 2 5 2 2 2 2" xfId="25107" xr:uid="{EF9B4358-55BB-4495-9971-A77714C2C3B1}"/>
    <cellStyle name="Comma 4 2 5 2 2 2 3" xfId="25108" xr:uid="{78A94BDE-D36A-4F74-AF72-709FCBD9A568}"/>
    <cellStyle name="Comma 4 2 5 2 2 2_AVA DVA EL" xfId="25109" xr:uid="{BEBF634A-6970-411E-B96B-400859E8A93A}"/>
    <cellStyle name="Comma 4 2 5 2 2 3" xfId="25110" xr:uid="{E945E25D-A584-4164-B1C4-F4C6ED421F0F}"/>
    <cellStyle name="Comma 4 2 5 2 2 3 2" xfId="25111" xr:uid="{E4A5366D-0269-403F-95F0-4E67687E38AE}"/>
    <cellStyle name="Comma 4 2 5 2 2 3 3" xfId="25112" xr:uid="{FC17379A-143F-44AD-B3CC-22FFF1BD1CB8}"/>
    <cellStyle name="Comma 4 2 5 2 2 3_AVA DVA EL" xfId="25113" xr:uid="{D8E46417-B9FF-4D09-B867-7323684B6619}"/>
    <cellStyle name="Comma 4 2 5 2 2 4" xfId="25114" xr:uid="{CCBEF5E0-6A05-4B70-9854-D664F25711DE}"/>
    <cellStyle name="Comma 4 2 5 2 2 5" xfId="25115" xr:uid="{F1085E0E-E14E-4B73-B66E-C8E81784E260}"/>
    <cellStyle name="Comma 4 2 5 2 2_AVA DVA EL" xfId="25116" xr:uid="{4CAFE255-06C7-414C-B333-5189F323974F}"/>
    <cellStyle name="Comma 4 2 5 2 3" xfId="25117" xr:uid="{5C53E59A-55C8-40FE-8C2B-1C9DB375E70B}"/>
    <cellStyle name="Comma 4 2 5 2 3 2" xfId="25118" xr:uid="{CB3DD3EC-C563-47F6-8043-95BEC9E871D5}"/>
    <cellStyle name="Comma 4 2 5 2 3 3" xfId="25119" xr:uid="{7116B37D-F217-4916-9E24-320393FD4D05}"/>
    <cellStyle name="Comma 4 2 5 2 3_AVA DVA EL" xfId="25120" xr:uid="{BFFC0CE3-32BB-4EE6-B69E-A9D720475F4C}"/>
    <cellStyle name="Comma 4 2 5 2 4" xfId="25121" xr:uid="{9AECEEF6-B63D-471E-8443-FD12F1D937CC}"/>
    <cellStyle name="Comma 4 2 5 2 4 2" xfId="25122" xr:uid="{E647AC64-35AB-471D-B79B-420D7D5D41AE}"/>
    <cellStyle name="Comma 4 2 5 2 4 3" xfId="25123" xr:uid="{0FEFB7C8-A9D9-4044-9D56-A9F7EE59443D}"/>
    <cellStyle name="Comma 4 2 5 2 4_AVA DVA EL" xfId="25124" xr:uid="{D9F99A0B-D2DE-427D-B7E6-C05FA21473FC}"/>
    <cellStyle name="Comma 4 2 5 2 5" xfId="25125" xr:uid="{D2AC68C2-DDC1-4BDC-9738-83C05CDF586F}"/>
    <cellStyle name="Comma 4 2 5 2 5 2" xfId="25126" xr:uid="{549F1422-1ED3-4242-9F45-F659DA0A428F}"/>
    <cellStyle name="Comma 4 2 5 2 5 3" xfId="25127" xr:uid="{2CB25734-0268-48EA-8B26-AA367684F2B2}"/>
    <cellStyle name="Comma 4 2 5 2 5_AVA DVA EL" xfId="25128" xr:uid="{DF538D34-00E6-4274-B8BA-5E1AC62BDB22}"/>
    <cellStyle name="Comma 4 2 5 2 6" xfId="25129" xr:uid="{59539606-D0BE-4403-838D-266B8C21C92A}"/>
    <cellStyle name="Comma 4 2 5 2 6 2" xfId="25130" xr:uid="{AEA04A1E-ADF9-47B3-8492-ECD9B9EE98BE}"/>
    <cellStyle name="Comma 4 2 5 2 6 3" xfId="25131" xr:uid="{BEED20CE-2376-4836-8D01-3E6A81198DE6}"/>
    <cellStyle name="Comma 4 2 5 2 6_AVA DVA EL" xfId="25132" xr:uid="{D22DB495-863A-4691-BD81-7B0A8341A470}"/>
    <cellStyle name="Comma 4 2 5 2 7" xfId="25133" xr:uid="{39C7E69C-4351-4ED2-89C3-A2A5560CF628}"/>
    <cellStyle name="Comma 4 2 5 2 7 2" xfId="25134" xr:uid="{2C9863E4-9E01-4B03-81F0-64B472AC158A}"/>
    <cellStyle name="Comma 4 2 5 2 7 3" xfId="25135" xr:uid="{6055F09E-C988-4D06-8916-184650298B77}"/>
    <cellStyle name="Comma 4 2 5 2 7_AVA DVA EL" xfId="25136" xr:uid="{7AAAFCD4-F70F-4CAD-850D-0706633C14F5}"/>
    <cellStyle name="Comma 4 2 5 2 8" xfId="25137" xr:uid="{75E3034A-9027-4334-BBED-E025ABDBCD3A}"/>
    <cellStyle name="Comma 4 2 5 2 8 2" xfId="25138" xr:uid="{8A6C890C-ED5D-4BB0-89A0-5C7D49998E32}"/>
    <cellStyle name="Comma 4 2 5 2 8 3" xfId="25139" xr:uid="{16BC3286-F40C-4E5E-9312-74680A5A042D}"/>
    <cellStyle name="Comma 4 2 5 2 8_AVA DVA EL" xfId="25140" xr:uid="{C3B182CB-6A01-4FDE-AE01-253B9A036705}"/>
    <cellStyle name="Comma 4 2 5 2 9" xfId="25141" xr:uid="{3C6580CF-14B0-4E3A-9B8A-343F44D72277}"/>
    <cellStyle name="Comma 4 2 5 2 9 2" xfId="25142" xr:uid="{5E6D4220-5FDC-4CC4-A11C-BBFDD3C46096}"/>
    <cellStyle name="Comma 4 2 5 2 9 3" xfId="25143" xr:uid="{82B6A091-A128-4FE6-94A0-29165A872120}"/>
    <cellStyle name="Comma 4 2 5 2 9_AVA DVA EL" xfId="25144" xr:uid="{1F91457E-475A-432A-B7F9-89447AC5F646}"/>
    <cellStyle name="Comma 4 2 5 2_AVA DVA EL" xfId="25145" xr:uid="{70121297-9E6B-4FAC-B6D8-9924A5B63835}"/>
    <cellStyle name="Comma 4 2 5 3" xfId="25146" xr:uid="{D6A08BE2-5106-4009-8139-87B8503CEC26}"/>
    <cellStyle name="Comma 4 2 5 3 2" xfId="25147" xr:uid="{46F796F3-A95F-4E6C-AB22-078CAAC4DD9C}"/>
    <cellStyle name="Comma 4 2 5 3 2 2" xfId="25148" xr:uid="{084F453D-7741-4E48-A333-7839BC5D64CE}"/>
    <cellStyle name="Comma 4 2 5 3 2 3" xfId="25149" xr:uid="{EC97CD2E-0493-4FC0-A8A8-302EBDB8F9CA}"/>
    <cellStyle name="Comma 4 2 5 3 2_AVA DVA EL" xfId="25150" xr:uid="{2F03FCD8-111D-4F71-A06A-3168CE9D2478}"/>
    <cellStyle name="Comma 4 2 5 3 3" xfId="25151" xr:uid="{999C2D54-E6A6-401B-97C2-FABAFB592FBD}"/>
    <cellStyle name="Comma 4 2 5 3 3 2" xfId="25152" xr:uid="{EDD9E416-0267-4F81-BC71-B9FFB42D8517}"/>
    <cellStyle name="Comma 4 2 5 3 3 3" xfId="25153" xr:uid="{5A938300-71B3-4EEA-AFFD-3B577A8FD6EA}"/>
    <cellStyle name="Comma 4 2 5 3 3_AVA DVA EL" xfId="25154" xr:uid="{A5B726DB-8570-47E6-921E-324D96057CB8}"/>
    <cellStyle name="Comma 4 2 5 3 4" xfId="25155" xr:uid="{D698D81B-1401-45C8-9802-FF6AD0AA85ED}"/>
    <cellStyle name="Comma 4 2 5 3 5" xfId="25156" xr:uid="{A3264F34-9CC7-4FC0-9A10-4660C07096A8}"/>
    <cellStyle name="Comma 4 2 5 3_AVA DVA EL" xfId="25157" xr:uid="{59BD0B25-2CCC-40CD-8A5A-6769D4FEF51C}"/>
    <cellStyle name="Comma 4 2 5 4" xfId="25158" xr:uid="{EE7DD60B-37B1-4708-A94E-F1004A4A9036}"/>
    <cellStyle name="Comma 4 2 5 4 2" xfId="25159" xr:uid="{3979F379-E0F2-45DB-A570-DB868521945F}"/>
    <cellStyle name="Comma 4 2 5 4 3" xfId="25160" xr:uid="{84C194C5-1C41-4DCA-9740-D82CF42203ED}"/>
    <cellStyle name="Comma 4 2 5 4_AVA DVA EL" xfId="25161" xr:uid="{AF8A9980-B212-4B56-8C6C-36AC73494C83}"/>
    <cellStyle name="Comma 4 2 5 5" xfId="25162" xr:uid="{826963CE-A14F-49B2-9E9A-FD2F8B4E1F88}"/>
    <cellStyle name="Comma 4 2 5 5 2" xfId="25163" xr:uid="{AF2F0D94-AEED-4EE0-998B-F1C9633C6FF7}"/>
    <cellStyle name="Comma 4 2 5 5 3" xfId="25164" xr:uid="{D1F104C7-B5CD-4E74-A665-66AC03C900CA}"/>
    <cellStyle name="Comma 4 2 5 5_AVA DVA EL" xfId="25165" xr:uid="{EE628689-1A7F-493B-84ED-258885F14DA3}"/>
    <cellStyle name="Comma 4 2 5 6" xfId="25166" xr:uid="{31FF5063-007B-4D30-B3A2-6BFDAC26EDA3}"/>
    <cellStyle name="Comma 4 2 5 6 2" xfId="25167" xr:uid="{E4DFF3B0-EE61-4C25-8365-BD7C094CB81B}"/>
    <cellStyle name="Comma 4 2 5 6 3" xfId="25168" xr:uid="{A1294CFE-C939-4797-99D2-3C73DA90D5F7}"/>
    <cellStyle name="Comma 4 2 5 6_AVA DVA EL" xfId="25169" xr:uid="{1D8CDD35-6929-40D1-B373-E2B7B63481A6}"/>
    <cellStyle name="Comma 4 2 5 7" xfId="25170" xr:uid="{60B37199-E540-4E87-974A-17364CCC5721}"/>
    <cellStyle name="Comma 4 2 5 7 2" xfId="25171" xr:uid="{BDF767D0-8587-44AE-A6F3-2D7FE3DC6B51}"/>
    <cellStyle name="Comma 4 2 5 7 3" xfId="25172" xr:uid="{C17AC53A-E74E-4F43-8E76-8DBF464B8D36}"/>
    <cellStyle name="Comma 4 2 5 7_AVA DVA EL" xfId="25173" xr:uid="{1C04F6F8-A138-4503-98EA-4476D7D1754D}"/>
    <cellStyle name="Comma 4 2 5 8" xfId="25174" xr:uid="{3EFEA508-085D-40C4-B0DB-0E9CC1435E3D}"/>
    <cellStyle name="Comma 4 2 5 8 2" xfId="25175" xr:uid="{C7675360-48C5-4021-98F6-01D5C7F78A33}"/>
    <cellStyle name="Comma 4 2 5 8 3" xfId="25176" xr:uid="{DD9DDD58-B4EE-4A1F-A4F5-0719C71EC769}"/>
    <cellStyle name="Comma 4 2 5 8_AVA DVA EL" xfId="25177" xr:uid="{EB0F9013-6A48-4F5A-8A2C-C5B6517C5BE0}"/>
    <cellStyle name="Comma 4 2 5 9" xfId="25178" xr:uid="{4042A190-D48D-4DCE-99EB-20A51D4EEC98}"/>
    <cellStyle name="Comma 4 2 5 9 2" xfId="25179" xr:uid="{E77F6015-114F-4E44-8622-CB82B6E1CB0B}"/>
    <cellStyle name="Comma 4 2 5 9 3" xfId="25180" xr:uid="{8D854088-18D2-4BB9-ABDB-79131FDBCB53}"/>
    <cellStyle name="Comma 4 2 5 9_AVA DVA EL" xfId="25181" xr:uid="{8A851242-F0C5-4734-935D-49DA4C789016}"/>
    <cellStyle name="Comma 4 2 5_AVA DVA EL" xfId="25182" xr:uid="{98FA732C-8D71-4AF2-BCFB-A73C34142BDE}"/>
    <cellStyle name="Comma 4 2 6" xfId="25183" xr:uid="{40A5A515-C1FC-4780-AF58-92E906912D00}"/>
    <cellStyle name="Comma 4 2 6 10" xfId="25184" xr:uid="{99CE1103-A8F6-42D9-8097-F0CAF90AC333}"/>
    <cellStyle name="Comma 4 2 6 11" xfId="25185" xr:uid="{2B6F771A-5B8D-4142-AF29-3C5FCC3A2141}"/>
    <cellStyle name="Comma 4 2 6 2" xfId="25186" xr:uid="{62D7F554-B62D-4506-97DC-498A01595D47}"/>
    <cellStyle name="Comma 4 2 6 2 2" xfId="25187" xr:uid="{7838E28E-E5E3-4C1B-B1D1-A42DDC328D3E}"/>
    <cellStyle name="Comma 4 2 6 2 2 2" xfId="25188" xr:uid="{7094E67F-A4B7-4507-B772-E9BA64C9B587}"/>
    <cellStyle name="Comma 4 2 6 2 2 3" xfId="25189" xr:uid="{5D7B6EF2-E892-49B0-8541-65EF72A293FF}"/>
    <cellStyle name="Comma 4 2 6 2 2_AVA DVA EL" xfId="25190" xr:uid="{8FB8F4F7-7F8B-4C4E-8679-0C5C215A0091}"/>
    <cellStyle name="Comma 4 2 6 2 3" xfId="25191" xr:uid="{4235422A-B4D5-4AB2-B9F7-B689CC654091}"/>
    <cellStyle name="Comma 4 2 6 2 3 2" xfId="25192" xr:uid="{64B0238D-7ADD-411F-A9D1-A0BD883323D1}"/>
    <cellStyle name="Comma 4 2 6 2 3 3" xfId="25193" xr:uid="{C4A2F4FD-93A4-45EF-91E9-C89E4CA74E5D}"/>
    <cellStyle name="Comma 4 2 6 2 3_AVA DVA EL" xfId="25194" xr:uid="{500D50DF-0DB5-4C13-908B-75774B222CAC}"/>
    <cellStyle name="Comma 4 2 6 2 4" xfId="25195" xr:uid="{5AB9B996-EDE4-40A9-A993-30A90120BDC5}"/>
    <cellStyle name="Comma 4 2 6 2 5" xfId="25196" xr:uid="{3FE60325-4E0D-4E05-8870-D0F32C33EDEA}"/>
    <cellStyle name="Comma 4 2 6 2_AVA DVA EL" xfId="25197" xr:uid="{CAABEBD8-5DBD-455C-B2E1-FD39DC9E4ED0}"/>
    <cellStyle name="Comma 4 2 6 3" xfId="25198" xr:uid="{94818D71-4502-4436-8055-E1B290551117}"/>
    <cellStyle name="Comma 4 2 6 3 2" xfId="25199" xr:uid="{9A92F650-3406-4C51-9821-C0F1EC39532B}"/>
    <cellStyle name="Comma 4 2 6 3 3" xfId="25200" xr:uid="{31F6D480-1BB2-4FE9-882A-9181CD2717CB}"/>
    <cellStyle name="Comma 4 2 6 3_AVA DVA EL" xfId="25201" xr:uid="{32BF799F-A55A-4D09-8653-C88305C5646E}"/>
    <cellStyle name="Comma 4 2 6 4" xfId="25202" xr:uid="{386CCF25-9AA3-435B-ACBC-406D87DF8B7D}"/>
    <cellStyle name="Comma 4 2 6 4 2" xfId="25203" xr:uid="{2D60FDEB-581D-4FB9-B7EA-09CEFDEBD392}"/>
    <cellStyle name="Comma 4 2 6 4 3" xfId="25204" xr:uid="{3B901241-202B-476C-B1C6-06FE1ABC9CA3}"/>
    <cellStyle name="Comma 4 2 6 4_AVA DVA EL" xfId="25205" xr:uid="{4F4A3101-0E1B-4A42-B9DF-8FE2DB05AC0C}"/>
    <cellStyle name="Comma 4 2 6 5" xfId="25206" xr:uid="{0D5A0532-B4CA-4655-A267-9DB8115D9D15}"/>
    <cellStyle name="Comma 4 2 6 5 2" xfId="25207" xr:uid="{6B314A6E-FAAE-4DC0-BB7F-45521A010A46}"/>
    <cellStyle name="Comma 4 2 6 5 3" xfId="25208" xr:uid="{7ACAB807-B270-4C33-BD4A-3892A3AB4024}"/>
    <cellStyle name="Comma 4 2 6 5_AVA DVA EL" xfId="25209" xr:uid="{814B0831-518D-401E-844D-6E9C69B5B3D5}"/>
    <cellStyle name="Comma 4 2 6 6" xfId="25210" xr:uid="{8478DFE2-8324-4015-BEAF-1AE0E107A488}"/>
    <cellStyle name="Comma 4 2 6 6 2" xfId="25211" xr:uid="{98BFDA0E-347D-4CF9-82E9-EF759E8455A7}"/>
    <cellStyle name="Comma 4 2 6 6 3" xfId="25212" xr:uid="{ABD61495-1D5C-4B5A-BFE4-80AF70DF0423}"/>
    <cellStyle name="Comma 4 2 6 6_AVA DVA EL" xfId="25213" xr:uid="{0199026E-9194-4241-B0F0-238D5E672696}"/>
    <cellStyle name="Comma 4 2 6 7" xfId="25214" xr:uid="{82F5C081-9DA0-4553-A014-2F81FD65BACB}"/>
    <cellStyle name="Comma 4 2 6 7 2" xfId="25215" xr:uid="{D853DC08-2709-4505-B2FB-8986E4542794}"/>
    <cellStyle name="Comma 4 2 6 7 3" xfId="25216" xr:uid="{ABFCDADF-AEC0-41A2-B5D2-F151C2D303AC}"/>
    <cellStyle name="Comma 4 2 6 7_AVA DVA EL" xfId="25217" xr:uid="{26ABFEC7-F634-4D82-8FFB-DC9A5499F2E2}"/>
    <cellStyle name="Comma 4 2 6 8" xfId="25218" xr:uid="{E659E1A6-7D46-425D-8D2F-125AD8E991C1}"/>
    <cellStyle name="Comma 4 2 6 8 2" xfId="25219" xr:uid="{0EA12804-A2CD-45E3-84EB-A9936B57CF9A}"/>
    <cellStyle name="Comma 4 2 6 8 3" xfId="25220" xr:uid="{09903532-49D8-474A-8AF5-97E627DA29CE}"/>
    <cellStyle name="Comma 4 2 6 8_AVA DVA EL" xfId="25221" xr:uid="{A9FA20ED-A536-4F39-931E-8E2A7501A08D}"/>
    <cellStyle name="Comma 4 2 6 9" xfId="25222" xr:uid="{871FC000-52EF-42FF-8F20-4DE1ECD03017}"/>
    <cellStyle name="Comma 4 2 6 9 2" xfId="25223" xr:uid="{1DA33DB3-A223-4E19-9DEE-2E28DBF75609}"/>
    <cellStyle name="Comma 4 2 6 9 3" xfId="25224" xr:uid="{20FD1F58-4B3D-4B8F-B4B0-C8B9D67D0132}"/>
    <cellStyle name="Comma 4 2 6 9_AVA DVA EL" xfId="25225" xr:uid="{B832AC2E-AD13-4D6A-B40F-3F6818117AC4}"/>
    <cellStyle name="Comma 4 2 6_AVA DVA EL" xfId="25226" xr:uid="{4F2C29B0-82EA-478C-A00B-9455481DE527}"/>
    <cellStyle name="Comma 4 2 7" xfId="25227" xr:uid="{FD52AAA0-0730-41E5-97DF-684485D80F58}"/>
    <cellStyle name="Comma 4 2 7 2" xfId="25228" xr:uid="{23248EC0-2225-466B-8F2D-CCDA8CCBBC27}"/>
    <cellStyle name="Comma 4 2 7 2 2" xfId="25229" xr:uid="{6428E2DF-8DDB-496A-818E-5274EB87B50D}"/>
    <cellStyle name="Comma 4 2 7 2 3" xfId="25230" xr:uid="{CD148646-D68E-4C20-8450-B3B55C489C88}"/>
    <cellStyle name="Comma 4 2 7 2_AVA DVA EL" xfId="25231" xr:uid="{0140F530-AE2E-4D63-B28A-279374EDA060}"/>
    <cellStyle name="Comma 4 2 7 3" xfId="25232" xr:uid="{9EF2C701-2A61-4EFC-A173-95674DEDB498}"/>
    <cellStyle name="Comma 4 2 7 3 2" xfId="25233" xr:uid="{5DB90325-B22C-4E44-9ED4-08FCD5F4AB1D}"/>
    <cellStyle name="Comma 4 2 7 3 3" xfId="25234" xr:uid="{6A5B74AA-7B62-48DD-BB9E-3FB94C85066E}"/>
    <cellStyle name="Comma 4 2 7 3_AVA DVA EL" xfId="25235" xr:uid="{2E590333-5344-4FD6-9610-5FE57B8BA4D1}"/>
    <cellStyle name="Comma 4 2 7 4" xfId="25236" xr:uid="{15E2DEC7-4AAE-426D-8AD4-D736F59C38D7}"/>
    <cellStyle name="Comma 4 2 7 5" xfId="25237" xr:uid="{60BD5873-4FBD-4E34-B347-1D7269D2953B}"/>
    <cellStyle name="Comma 4 2 7_AVA DVA EL" xfId="25238" xr:uid="{D8F134B5-B1F5-4137-8C37-8BF02422D168}"/>
    <cellStyle name="Comma 4 2 8" xfId="25239" xr:uid="{450A64C9-5D81-4411-87B8-A6FEE20EE9DC}"/>
    <cellStyle name="Comma 4 2 8 2" xfId="25240" xr:uid="{1AD454E0-815D-4574-BCD4-5D4FA1A4A9BC}"/>
    <cellStyle name="Comma 4 2 8 3" xfId="25241" xr:uid="{738CAB59-CBB1-43D4-9380-1B84A065F0C7}"/>
    <cellStyle name="Comma 4 2 8_AVA DVA EL" xfId="25242" xr:uid="{028B6DE9-C56C-48D0-9C2A-E834CD9F08F0}"/>
    <cellStyle name="Comma 4 2 9" xfId="25243" xr:uid="{20E2BA0C-A675-44FE-8D31-2DA83249E6A7}"/>
    <cellStyle name="Comma 4 2 9 2" xfId="25244" xr:uid="{D660E706-291C-4FE2-86D2-3B2CF7509109}"/>
    <cellStyle name="Comma 4 2 9 3" xfId="25245" xr:uid="{054ED7BE-9B0B-442D-BD20-14899CB06462}"/>
    <cellStyle name="Comma 4 2 9_AVA DVA EL" xfId="25246" xr:uid="{A2B1B2B5-1634-4B7F-8AA3-BB17AB41AC04}"/>
    <cellStyle name="Comma 4 2_AVA DVA EL" xfId="25247" xr:uid="{429D3EDF-687A-4D0F-929C-98E402DE4205}"/>
    <cellStyle name="Comma 4 3" xfId="25248" xr:uid="{30D220F7-E9A6-4476-A6F4-58571074ECDD}"/>
    <cellStyle name="Comma 4 3 10" xfId="25249" xr:uid="{5361E565-D22B-4A99-8154-6D74F234CE8B}"/>
    <cellStyle name="Comma 4 3 10 2" xfId="25250" xr:uid="{8939D501-9BB8-4EDE-8E99-ACAC6D09DC0C}"/>
    <cellStyle name="Comma 4 3 10 3" xfId="25251" xr:uid="{128C5C0E-4376-48A5-AB29-D34D0048F58F}"/>
    <cellStyle name="Comma 4 3 10_AVA DVA EL" xfId="25252" xr:uid="{AF0EA459-CF3B-43E7-A73B-A6048455491E}"/>
    <cellStyle name="Comma 4 3 11" xfId="25253" xr:uid="{E8EF6547-7F4D-4479-AAA8-4DBD1596CF1D}"/>
    <cellStyle name="Comma 4 3 11 2" xfId="25254" xr:uid="{AA03848A-6CDE-4EB9-B6FF-199EC849A3B5}"/>
    <cellStyle name="Comma 4 3 11 3" xfId="25255" xr:uid="{C4F10BC6-413F-4CB2-8709-0A1EA0981625}"/>
    <cellStyle name="Comma 4 3 11_AVA DVA EL" xfId="25256" xr:uid="{BC0FC96F-1BA6-457A-8EC2-BE37E25F4E00}"/>
    <cellStyle name="Comma 4 3 12" xfId="25257" xr:uid="{A7D5733A-5472-4F02-AEBC-BD426E129B4C}"/>
    <cellStyle name="Comma 4 3 12 2" xfId="25258" xr:uid="{8A0237FB-544C-4632-8040-5F1D9B5C512E}"/>
    <cellStyle name="Comma 4 3 12 3" xfId="25259" xr:uid="{C5222036-B221-4254-99BF-15E254171802}"/>
    <cellStyle name="Comma 4 3 12_AVA DVA EL" xfId="25260" xr:uid="{6E89E70E-2EE2-41EA-8F50-D41E6FD0B745}"/>
    <cellStyle name="Comma 4 3 13" xfId="25261" xr:uid="{06DE7094-681E-4077-912F-1DC184722182}"/>
    <cellStyle name="Comma 4 3 2" xfId="25262" xr:uid="{1097BF9E-FCF9-4180-AD41-CA0BCB14B092}"/>
    <cellStyle name="Comma 4 3 2 10" xfId="25263" xr:uid="{208392F8-DC47-438B-9ABA-C8F52A756D7A}"/>
    <cellStyle name="Comma 4 3 2 10 2" xfId="25264" xr:uid="{85E3C89A-EA73-45BF-8892-FEDA01981A78}"/>
    <cellStyle name="Comma 4 3 2 10 3" xfId="25265" xr:uid="{49CF5AAA-333C-4B04-8F4D-C239B7F09D15}"/>
    <cellStyle name="Comma 4 3 2 10_AVA DVA EL" xfId="25266" xr:uid="{31B0FC31-D55E-43B7-B116-64815B35CE9D}"/>
    <cellStyle name="Comma 4 3 2 11" xfId="25267" xr:uid="{56353B50-4A81-40A5-8338-B94A57A2A311}"/>
    <cellStyle name="Comma 4 3 2 12" xfId="25268" xr:uid="{9B027DEA-2EE6-4E01-A9C4-D70483BA750F}"/>
    <cellStyle name="Comma 4 3 2 2" xfId="25269" xr:uid="{36D16D52-4962-4CE5-83ED-50C8D1D122D7}"/>
    <cellStyle name="Comma 4 3 2 2 10" xfId="25270" xr:uid="{4E8D2E78-77E2-483C-B1E6-299B06F35E27}"/>
    <cellStyle name="Comma 4 3 2 2 11" xfId="25271" xr:uid="{C8B30BEE-2C93-45FB-B3A0-C349EFA26B20}"/>
    <cellStyle name="Comma 4 3 2 2 2" xfId="25272" xr:uid="{1195DF74-65A6-4E8D-A5DD-AF32F6AAAF42}"/>
    <cellStyle name="Comma 4 3 2 2 2 2" xfId="25273" xr:uid="{75E65C82-1284-4814-9B12-B4F890F172E2}"/>
    <cellStyle name="Comma 4 3 2 2 2 2 2" xfId="25274" xr:uid="{6AE8C505-EBF9-48BF-93AE-2AB84433A8B8}"/>
    <cellStyle name="Comma 4 3 2 2 2 2 3" xfId="25275" xr:uid="{B50CF972-EC26-4401-A201-D904942AACEE}"/>
    <cellStyle name="Comma 4 3 2 2 2 2_AVA DVA EL" xfId="25276" xr:uid="{C0B5F2A8-A31F-41A8-B5B2-172DFC36AD1C}"/>
    <cellStyle name="Comma 4 3 2 2 2 3" xfId="25277" xr:uid="{416A9EFD-8E67-4166-A8C9-01C8882D177D}"/>
    <cellStyle name="Comma 4 3 2 2 2 3 2" xfId="25278" xr:uid="{0012F41C-0B3C-49F4-89D1-B352EED38393}"/>
    <cellStyle name="Comma 4 3 2 2 2 3 3" xfId="25279" xr:uid="{BE0AE0BE-2611-47E3-AFEB-F13CB455961A}"/>
    <cellStyle name="Comma 4 3 2 2 2 3_AVA DVA EL" xfId="25280" xr:uid="{426EBE63-7B76-4281-9A24-D1520C2AA35E}"/>
    <cellStyle name="Comma 4 3 2 2 2 4" xfId="25281" xr:uid="{4325AD94-1AD3-4FFC-A4D1-53A26B6D0D5E}"/>
    <cellStyle name="Comma 4 3 2 2 2 5" xfId="25282" xr:uid="{FA59773C-2391-49B4-AF5D-77B50DD834E6}"/>
    <cellStyle name="Comma 4 3 2 2 2_AVA DVA EL" xfId="25283" xr:uid="{6866B423-F25F-4382-ADFA-A4E2D2A90AF4}"/>
    <cellStyle name="Comma 4 3 2 2 3" xfId="25284" xr:uid="{FC0C0F0A-BC4A-4593-9449-9BC8B5F74398}"/>
    <cellStyle name="Comma 4 3 2 2 3 2" xfId="25285" xr:uid="{587B3902-3208-4489-BEB7-8E2DB953DE5D}"/>
    <cellStyle name="Comma 4 3 2 2 3 3" xfId="25286" xr:uid="{450FBF00-9601-4161-B7D7-0891F54D18E9}"/>
    <cellStyle name="Comma 4 3 2 2 3_AVA DVA EL" xfId="25287" xr:uid="{CFAAAB93-BAB6-4760-8E6A-D601100DD71D}"/>
    <cellStyle name="Comma 4 3 2 2 4" xfId="25288" xr:uid="{F9A5613C-52B7-43E0-A08B-7A90FBDB7FB3}"/>
    <cellStyle name="Comma 4 3 2 2 4 2" xfId="25289" xr:uid="{473071C3-D42B-40D5-9B85-11D3AA70ADF3}"/>
    <cellStyle name="Comma 4 3 2 2 4 3" xfId="25290" xr:uid="{FEA4203C-0391-4EBE-AED3-F00CCF3A93F5}"/>
    <cellStyle name="Comma 4 3 2 2 4_AVA DVA EL" xfId="25291" xr:uid="{1E43F0C1-5E20-4908-B92A-3A9B218AABDE}"/>
    <cellStyle name="Comma 4 3 2 2 5" xfId="25292" xr:uid="{8A03B260-E6FA-459D-ADBE-C106777699CA}"/>
    <cellStyle name="Comma 4 3 2 2 5 2" xfId="25293" xr:uid="{679ED359-46CF-4049-A0F1-72CF51AB4164}"/>
    <cellStyle name="Comma 4 3 2 2 5 3" xfId="25294" xr:uid="{BEA1C709-6EDC-43A1-BA04-217EAE876435}"/>
    <cellStyle name="Comma 4 3 2 2 5_AVA DVA EL" xfId="25295" xr:uid="{118B6C96-ADB2-47B8-ACD8-379184F8F783}"/>
    <cellStyle name="Comma 4 3 2 2 6" xfId="25296" xr:uid="{054876E5-EF21-4DEE-A056-8C69B76571FA}"/>
    <cellStyle name="Comma 4 3 2 2 6 2" xfId="25297" xr:uid="{3FA6CC76-B6DA-448D-9495-66EA339B0A35}"/>
    <cellStyle name="Comma 4 3 2 2 6 3" xfId="25298" xr:uid="{6ABC69F5-AF18-442A-9666-A910A4FDA7B0}"/>
    <cellStyle name="Comma 4 3 2 2 6_AVA DVA EL" xfId="25299" xr:uid="{F2A282C2-6DFB-4F79-95BD-F020C59D2AB6}"/>
    <cellStyle name="Comma 4 3 2 2 7" xfId="25300" xr:uid="{CE1DC9B3-AA01-4EDF-BD5B-163C7C7CD3BB}"/>
    <cellStyle name="Comma 4 3 2 2 7 2" xfId="25301" xr:uid="{C12ADE91-EB25-47DD-B891-0D4DC9F774D4}"/>
    <cellStyle name="Comma 4 3 2 2 7 3" xfId="25302" xr:uid="{363C829F-DFED-4689-A3EC-C5480458A1DF}"/>
    <cellStyle name="Comma 4 3 2 2 7_AVA DVA EL" xfId="25303" xr:uid="{F85550A5-F608-4222-BA4C-5BD6AF764022}"/>
    <cellStyle name="Comma 4 3 2 2 8" xfId="25304" xr:uid="{044837CA-9452-42C3-8351-76338F960977}"/>
    <cellStyle name="Comma 4 3 2 2 8 2" xfId="25305" xr:uid="{6D680DE3-97BB-48B0-B14D-3CCDCC79769D}"/>
    <cellStyle name="Comma 4 3 2 2 8 3" xfId="25306" xr:uid="{34CFF977-2909-4A35-9EA0-BFE141E2BB64}"/>
    <cellStyle name="Comma 4 3 2 2 8_AVA DVA EL" xfId="25307" xr:uid="{487CF16D-C0E0-4420-936E-76F0E497902C}"/>
    <cellStyle name="Comma 4 3 2 2 9" xfId="25308" xr:uid="{64AAAA34-8461-4F91-A7EC-5AD9AB7C616E}"/>
    <cellStyle name="Comma 4 3 2 2 9 2" xfId="25309" xr:uid="{8995FE3A-BA0F-4314-AFF6-DF094893BA71}"/>
    <cellStyle name="Comma 4 3 2 2 9 3" xfId="25310" xr:uid="{4D327E6B-9267-4754-8E10-CB909F23A5AE}"/>
    <cellStyle name="Comma 4 3 2 2 9_AVA DVA EL" xfId="25311" xr:uid="{A2EFD24A-A537-4779-8EED-D94E230B54A3}"/>
    <cellStyle name="Comma 4 3 2 2_AVA DVA EL" xfId="25312" xr:uid="{DF16616E-890C-4FED-8778-546C974B329B}"/>
    <cellStyle name="Comma 4 3 2 3" xfId="25313" xr:uid="{0C016AAC-59EE-4BC2-9F10-EFE2CCBAA232}"/>
    <cellStyle name="Comma 4 3 2 3 2" xfId="25314" xr:uid="{45D65EA1-F332-4B3C-9C88-646FD3D284FE}"/>
    <cellStyle name="Comma 4 3 2 3 2 2" xfId="25315" xr:uid="{AAEE6DCB-84CB-4CE1-8AF9-C7C549A70A66}"/>
    <cellStyle name="Comma 4 3 2 3 2 3" xfId="25316" xr:uid="{499FC1F5-72BF-41F3-A703-4F7512E8C2E8}"/>
    <cellStyle name="Comma 4 3 2 3 2_AVA DVA EL" xfId="25317" xr:uid="{B53B157A-C912-433D-94BA-73BCDBC245F0}"/>
    <cellStyle name="Comma 4 3 2 3 3" xfId="25318" xr:uid="{0E9EC2E4-4924-4A5A-AA93-3DF40ED7F8D7}"/>
    <cellStyle name="Comma 4 3 2 3 3 2" xfId="25319" xr:uid="{635EF8E0-E1AD-4028-A343-2C938E3B68E9}"/>
    <cellStyle name="Comma 4 3 2 3 3 3" xfId="25320" xr:uid="{CE53A328-D863-4114-BA22-30C70E30F3B6}"/>
    <cellStyle name="Comma 4 3 2 3 3_AVA DVA EL" xfId="25321" xr:uid="{D80332AE-C8E8-4BAA-AFBC-4BB65EDCAB3C}"/>
    <cellStyle name="Comma 4 3 2 3 4" xfId="25322" xr:uid="{5BC8CF48-AA06-4656-A0DA-BFE1D1E32F91}"/>
    <cellStyle name="Comma 4 3 2 3 5" xfId="25323" xr:uid="{80FCA159-BFD5-4A52-9F72-9F01E7FA669B}"/>
    <cellStyle name="Comma 4 3 2 3_AVA DVA EL" xfId="25324" xr:uid="{81FBA394-D21F-4196-A29A-F95FBCF9B122}"/>
    <cellStyle name="Comma 4 3 2 4" xfId="25325" xr:uid="{87D8C953-9B9C-460E-913E-EC9AA200316F}"/>
    <cellStyle name="Comma 4 3 2 4 2" xfId="25326" xr:uid="{2ED7D066-9162-4E6A-9CEC-058D144489AD}"/>
    <cellStyle name="Comma 4 3 2 4 3" xfId="25327" xr:uid="{005A58A5-D025-42F9-ADD1-C45C636B6AD7}"/>
    <cellStyle name="Comma 4 3 2 4_AVA DVA EL" xfId="25328" xr:uid="{B8C8B80C-0BF1-4347-B9DB-518BA14AA36B}"/>
    <cellStyle name="Comma 4 3 2 5" xfId="25329" xr:uid="{386EA806-5405-4573-A57C-E66BAF1EAF0C}"/>
    <cellStyle name="Comma 4 3 2 5 2" xfId="25330" xr:uid="{D83413CC-27BA-4BFC-90FE-43CF9DB9279E}"/>
    <cellStyle name="Comma 4 3 2 5 3" xfId="25331" xr:uid="{97BB6DEA-40A1-4BEE-8C5A-64928C9F8CFD}"/>
    <cellStyle name="Comma 4 3 2 5_AVA DVA EL" xfId="25332" xr:uid="{A8AF8D7C-8463-4B6D-893F-AA86BDCA531E}"/>
    <cellStyle name="Comma 4 3 2 6" xfId="25333" xr:uid="{25708CC3-4AF4-446E-8622-F4A37FAC370F}"/>
    <cellStyle name="Comma 4 3 2 6 2" xfId="25334" xr:uid="{9BA2D599-BE74-48AB-88AD-AE75DBB4F575}"/>
    <cellStyle name="Comma 4 3 2 6 3" xfId="25335" xr:uid="{C645D176-97BB-4AB0-84A6-EB861C3DE038}"/>
    <cellStyle name="Comma 4 3 2 6_AVA DVA EL" xfId="25336" xr:uid="{31284EC8-6E25-454C-B475-81F153483EEC}"/>
    <cellStyle name="Comma 4 3 2 7" xfId="25337" xr:uid="{9DC14B41-9ED2-4700-BE6C-B66D245E390D}"/>
    <cellStyle name="Comma 4 3 2 7 2" xfId="25338" xr:uid="{6832AEE6-6181-4BCB-84D4-DB213D8370A7}"/>
    <cellStyle name="Comma 4 3 2 7 3" xfId="25339" xr:uid="{E9005CF5-9B69-4832-B08F-076B8DD280C6}"/>
    <cellStyle name="Comma 4 3 2 7_AVA DVA EL" xfId="25340" xr:uid="{48333EC3-3169-4ACF-B0E0-C49D94BE24F4}"/>
    <cellStyle name="Comma 4 3 2 8" xfId="25341" xr:uid="{35AAA4CD-57F1-431F-9C99-15B2FE3D9536}"/>
    <cellStyle name="Comma 4 3 2 8 2" xfId="25342" xr:uid="{603C0320-8440-43FA-BA95-73113F4F51CF}"/>
    <cellStyle name="Comma 4 3 2 8 3" xfId="25343" xr:uid="{7DDBD905-5C81-4A4B-88D5-478CEEA9DCA9}"/>
    <cellStyle name="Comma 4 3 2 8_AVA DVA EL" xfId="25344" xr:uid="{4CB649AE-9A22-4685-AA45-B6911265C5BA}"/>
    <cellStyle name="Comma 4 3 2 9" xfId="25345" xr:uid="{CDD19086-EFFD-474D-A643-939B1D35DFE6}"/>
    <cellStyle name="Comma 4 3 2 9 2" xfId="25346" xr:uid="{7E56DBD5-BE59-438D-ACE1-3BC9070682DC}"/>
    <cellStyle name="Comma 4 3 2 9 3" xfId="25347" xr:uid="{322227FC-CC3D-4AE2-BE88-B23D7D8F3A83}"/>
    <cellStyle name="Comma 4 3 2 9_AVA DVA EL" xfId="25348" xr:uid="{0C4A3537-28AD-4B56-BE5D-8417E5D715E1}"/>
    <cellStyle name="Comma 4 3 2_AVA DVA EL" xfId="25349" xr:uid="{FBF815C0-ED7C-42F5-932F-505327DC2A96}"/>
    <cellStyle name="Comma 4 3 3" xfId="25350" xr:uid="{A18B032B-EF13-470D-B626-E4A8A68EC6BF}"/>
    <cellStyle name="Comma 4 3 3 10" xfId="25351" xr:uid="{6E2C5387-4BD5-4BB1-8E3C-30962CD9CB3E}"/>
    <cellStyle name="Comma 4 3 3 11" xfId="25352" xr:uid="{6F423B52-5F25-431B-BE6B-F885536E00B7}"/>
    <cellStyle name="Comma 4 3 3 2" xfId="25353" xr:uid="{4AC748AF-8827-42B5-9ABD-2154F34FD052}"/>
    <cellStyle name="Comma 4 3 3 2 2" xfId="25354" xr:uid="{38B1118C-0AEB-4C4B-935F-532CC387205A}"/>
    <cellStyle name="Comma 4 3 3 2 2 2" xfId="25355" xr:uid="{CC466D2A-9BE4-4163-99FA-91359C1FE0E9}"/>
    <cellStyle name="Comma 4 3 3 2 2 3" xfId="25356" xr:uid="{2D1B68E8-E3E8-4A5A-83D5-77063042AF2C}"/>
    <cellStyle name="Comma 4 3 3 2 2_AVA DVA EL" xfId="25357" xr:uid="{29DA04F6-9580-4EF3-BC06-5C07AD221866}"/>
    <cellStyle name="Comma 4 3 3 2 3" xfId="25358" xr:uid="{DE2616AA-007A-43F8-92B5-ED8F450AA911}"/>
    <cellStyle name="Comma 4 3 3 2 3 2" xfId="25359" xr:uid="{52B8A507-CED3-430D-9EE5-E5F2D5B40079}"/>
    <cellStyle name="Comma 4 3 3 2 3 3" xfId="25360" xr:uid="{3BC3ED3A-66C6-40B7-971D-9891E4EA0BDF}"/>
    <cellStyle name="Comma 4 3 3 2 3_AVA DVA EL" xfId="25361" xr:uid="{7B03BA42-96B9-4606-953F-8CA6F1256ED7}"/>
    <cellStyle name="Comma 4 3 3 2 4" xfId="25362" xr:uid="{B020C43F-0892-4661-B157-4AEC11C93416}"/>
    <cellStyle name="Comma 4 3 3 2 5" xfId="25363" xr:uid="{9A4C1E79-3C3F-4F20-8DB7-AB399BBDA756}"/>
    <cellStyle name="Comma 4 3 3 2_AVA DVA EL" xfId="25364" xr:uid="{B90D6C37-A275-44A4-820F-B7ABE731A858}"/>
    <cellStyle name="Comma 4 3 3 3" xfId="25365" xr:uid="{2AAE7A84-A6A8-4F78-BD96-DE598FE4220C}"/>
    <cellStyle name="Comma 4 3 3 3 2" xfId="25366" xr:uid="{4A3E1B2F-792E-4064-879E-7F45758F717D}"/>
    <cellStyle name="Comma 4 3 3 3 3" xfId="25367" xr:uid="{7EC1CB70-4DA9-48E3-BA07-35C4B6789E7C}"/>
    <cellStyle name="Comma 4 3 3 3_AVA DVA EL" xfId="25368" xr:uid="{743E80C0-7277-44AC-AFAD-05825AEECF13}"/>
    <cellStyle name="Comma 4 3 3 4" xfId="25369" xr:uid="{6E8F3D0A-A072-41CF-A6AA-FAB5EA3AE974}"/>
    <cellStyle name="Comma 4 3 3 4 2" xfId="25370" xr:uid="{1029BFB9-7D3A-4216-8898-17EC9FAE922E}"/>
    <cellStyle name="Comma 4 3 3 4 3" xfId="25371" xr:uid="{8E8CA3CF-4EA1-4513-8F0B-ED3CC59AA12D}"/>
    <cellStyle name="Comma 4 3 3 4_AVA DVA EL" xfId="25372" xr:uid="{34C3D7C6-6F83-4A49-8914-0A5C0E9F742B}"/>
    <cellStyle name="Comma 4 3 3 5" xfId="25373" xr:uid="{E9E888EF-793E-4DC1-9AB5-946CDC3193BC}"/>
    <cellStyle name="Comma 4 3 3 5 2" xfId="25374" xr:uid="{89E8B65C-FCA9-4005-A7B7-E0189FA50E2C}"/>
    <cellStyle name="Comma 4 3 3 5 3" xfId="25375" xr:uid="{2994EF7A-681B-4CFC-B8BF-C5A3901A9C50}"/>
    <cellStyle name="Comma 4 3 3 5_AVA DVA EL" xfId="25376" xr:uid="{8FBC9669-4CAD-4591-B2CB-9963AEF5E856}"/>
    <cellStyle name="Comma 4 3 3 6" xfId="25377" xr:uid="{DBC1BD9C-2D1A-4321-87AC-E691BEA42A65}"/>
    <cellStyle name="Comma 4 3 3 6 2" xfId="25378" xr:uid="{C6DD2DFA-613F-4CA3-92C0-7E92A3A1EA04}"/>
    <cellStyle name="Comma 4 3 3 6 3" xfId="25379" xr:uid="{CB6C458C-8B73-40F5-B3D3-40F52580E7FB}"/>
    <cellStyle name="Comma 4 3 3 6_AVA DVA EL" xfId="25380" xr:uid="{CD96F035-1F2E-42E2-8245-BA21F5E62731}"/>
    <cellStyle name="Comma 4 3 3 7" xfId="25381" xr:uid="{3B15A153-07F0-4E79-AF89-36C3D2945CED}"/>
    <cellStyle name="Comma 4 3 3 7 2" xfId="25382" xr:uid="{3899E8B6-5249-4E46-84B9-C82494D70E63}"/>
    <cellStyle name="Comma 4 3 3 7 3" xfId="25383" xr:uid="{358A82D0-4A2B-487D-B9E2-71630D5DF186}"/>
    <cellStyle name="Comma 4 3 3 7_AVA DVA EL" xfId="25384" xr:uid="{819A0878-3AEE-4C37-95BD-846B20F31F5D}"/>
    <cellStyle name="Comma 4 3 3 8" xfId="25385" xr:uid="{3A311CD0-0C06-4529-8053-D25FEB421903}"/>
    <cellStyle name="Comma 4 3 3 8 2" xfId="25386" xr:uid="{48A94608-5012-4299-A1E4-334F42F5BC76}"/>
    <cellStyle name="Comma 4 3 3 8 3" xfId="25387" xr:uid="{71E6181A-4095-41A6-8CE7-B3AF30FE37D7}"/>
    <cellStyle name="Comma 4 3 3 8_AVA DVA EL" xfId="25388" xr:uid="{7339CA4C-38D9-4DB4-852C-8F48C313C722}"/>
    <cellStyle name="Comma 4 3 3 9" xfId="25389" xr:uid="{B4331ADE-4C2B-43CE-B639-9B08F989A2A3}"/>
    <cellStyle name="Comma 4 3 3 9 2" xfId="25390" xr:uid="{5043BC8F-DDC6-410E-9B67-BDC8D1C227FD}"/>
    <cellStyle name="Comma 4 3 3 9 3" xfId="25391" xr:uid="{CFC60254-5B83-4AF8-9FFE-D17525A583EE}"/>
    <cellStyle name="Comma 4 3 3 9_AVA DVA EL" xfId="25392" xr:uid="{0A0F21CE-60BC-4B9E-B2BD-07569F9ED8E6}"/>
    <cellStyle name="Comma 4 3 3_AVA DVA EL" xfId="25393" xr:uid="{57FEC307-08B6-4843-9CA4-E21FB525829A}"/>
    <cellStyle name="Comma 4 3 4" xfId="25394" xr:uid="{2CD938E0-7DB5-4A95-87CA-299C7276D91E}"/>
    <cellStyle name="Comma 4 3 4 2" xfId="25395" xr:uid="{7F04D5A8-1380-4AE1-868B-29DE0733B37A}"/>
    <cellStyle name="Comma 4 3 4 2 2" xfId="25396" xr:uid="{42E528D1-AA60-4F2E-B932-1D113C434299}"/>
    <cellStyle name="Comma 4 3 4 2 3" xfId="25397" xr:uid="{ACBBE88C-82B9-4294-8366-EFD9296F83A3}"/>
    <cellStyle name="Comma 4 3 4 2_AVA DVA EL" xfId="25398" xr:uid="{4DD900FC-BB2F-4BF9-BFE1-937CA43F1888}"/>
    <cellStyle name="Comma 4 3 4 3" xfId="25399" xr:uid="{8CD14375-4C52-45BB-9213-683413B6D0D6}"/>
    <cellStyle name="Comma 4 3 4 3 2" xfId="25400" xr:uid="{4C4B942A-7124-4FDB-B143-133828F1EC13}"/>
    <cellStyle name="Comma 4 3 4 3 3" xfId="25401" xr:uid="{0387A134-0176-4EA2-BFEB-4B96952CD411}"/>
    <cellStyle name="Comma 4 3 4 3_AVA DVA EL" xfId="25402" xr:uid="{61277823-3A4F-4579-81BC-4899F213295F}"/>
    <cellStyle name="Comma 4 3 4 4" xfId="25403" xr:uid="{106D029D-4291-4714-B552-08728FAA0325}"/>
    <cellStyle name="Comma 4 3 4 5" xfId="25404" xr:uid="{6B516484-EF21-479C-97D4-E7AFE1023441}"/>
    <cellStyle name="Comma 4 3 4_AVA DVA EL" xfId="25405" xr:uid="{6596A54A-3BC4-40E9-84A4-2374B4AFE044}"/>
    <cellStyle name="Comma 4 3 5" xfId="25406" xr:uid="{382F0A5C-207E-4C89-908C-C5309607A616}"/>
    <cellStyle name="Comma 4 3 5 2" xfId="25407" xr:uid="{30957F8A-C9A9-4C99-805F-B20999DCC492}"/>
    <cellStyle name="Comma 4 3 5 3" xfId="25408" xr:uid="{2F0128EF-BB66-4D3F-B737-D167083F65F7}"/>
    <cellStyle name="Comma 4 3 5_AVA DVA EL" xfId="25409" xr:uid="{51967462-EED2-4196-8787-5C7151DF51B0}"/>
    <cellStyle name="Comma 4 3 6" xfId="25410" xr:uid="{35DB9065-0FBC-4A9A-A7B2-985484148634}"/>
    <cellStyle name="Comma 4 3 6 2" xfId="25411" xr:uid="{18D0DAFF-8B78-4C88-9AF5-357C4FC39689}"/>
    <cellStyle name="Comma 4 3 6 3" xfId="25412" xr:uid="{77BB54C8-65AB-417A-AC58-DD00F5CFFACE}"/>
    <cellStyle name="Comma 4 3 6_AVA DVA EL" xfId="25413" xr:uid="{159F6849-1E7F-47A3-9873-926696EA1CC0}"/>
    <cellStyle name="Comma 4 3 7" xfId="25414" xr:uid="{2AF7205C-5F3C-483E-8A78-35F50FDA154E}"/>
    <cellStyle name="Comma 4 3 7 2" xfId="25415" xr:uid="{86D1613C-5F39-42E4-9FAF-C00A05DE6DB7}"/>
    <cellStyle name="Comma 4 3 7 3" xfId="25416" xr:uid="{2F13D45D-4B46-4EDF-8291-43EFA8A2785D}"/>
    <cellStyle name="Comma 4 3 7_AVA DVA EL" xfId="25417" xr:uid="{27E4CA90-03EB-42B2-BFB4-2B2204066CBB}"/>
    <cellStyle name="Comma 4 3 8" xfId="25418" xr:uid="{012185BA-13F7-4931-9CCE-CF389D7500F0}"/>
    <cellStyle name="Comma 4 3 8 2" xfId="25419" xr:uid="{7AFE4E73-7269-4EBE-B53E-72D86B994F72}"/>
    <cellStyle name="Comma 4 3 8 3" xfId="25420" xr:uid="{8FB6CF30-E110-47AA-AD01-E5707C410AF1}"/>
    <cellStyle name="Comma 4 3 8_AVA DVA EL" xfId="25421" xr:uid="{F996183B-701D-4F81-8E93-0E55FB747066}"/>
    <cellStyle name="Comma 4 3 9" xfId="25422" xr:uid="{9EF878AD-C924-446C-8B2A-5F494DD20422}"/>
    <cellStyle name="Comma 4 3 9 2" xfId="25423" xr:uid="{FA84B5C6-1C35-486F-8529-B52CF3A751F4}"/>
    <cellStyle name="Comma 4 3 9 3" xfId="25424" xr:uid="{88F8266F-37F7-49C1-9E99-F9A110304427}"/>
    <cellStyle name="Comma 4 3 9_AVA DVA EL" xfId="25425" xr:uid="{BFD2D6E9-03B1-465E-86F2-5EFB9797651C}"/>
    <cellStyle name="Comma 4 3_AVA DVA EL" xfId="25426" xr:uid="{7B4633EE-54A5-4394-9A5B-000AD5074F14}"/>
    <cellStyle name="Comma 4 4" xfId="25427" xr:uid="{F1C2EA16-692A-43DB-AB93-46A6F64139F8}"/>
    <cellStyle name="Comma 4 4 10" xfId="25428" xr:uid="{47AB305E-3448-4116-B2C4-B25D3544C697}"/>
    <cellStyle name="Comma 4 4 10 2" xfId="25429" xr:uid="{682C16ED-DB9A-4392-8142-5BC1EA2CFBD1}"/>
    <cellStyle name="Comma 4 4 10 3" xfId="25430" xr:uid="{6E3E166F-2CE9-466C-BE8B-1E21F570A5D2}"/>
    <cellStyle name="Comma 4 4 10_AVA DVA EL" xfId="25431" xr:uid="{FE4B872B-8C41-473B-90BD-FD43688ACB6D}"/>
    <cellStyle name="Comma 4 4 11" xfId="25432" xr:uid="{4FF146CE-6F67-490D-B1D0-46DD10E48BB0}"/>
    <cellStyle name="Comma 4 4 11 2" xfId="25433" xr:uid="{6DA58137-30DA-4341-BA95-DF8D1DDF3B2D}"/>
    <cellStyle name="Comma 4 4 11 3" xfId="25434" xr:uid="{16276481-89B4-477F-9C6D-41A5DA41ABF9}"/>
    <cellStyle name="Comma 4 4 11_AVA DVA EL" xfId="25435" xr:uid="{E67F6624-884D-4A64-913B-73F063B372FD}"/>
    <cellStyle name="Comma 4 4 12" xfId="25436" xr:uid="{0C1016F3-FCEA-4CFA-93EE-14EBDC5DFCA6}"/>
    <cellStyle name="Comma 4 4 13" xfId="25437" xr:uid="{6362885D-2EAF-40ED-B5FA-2705F935B714}"/>
    <cellStyle name="Comma 4 4 2" xfId="25438" xr:uid="{DD511978-8E1B-4D22-AAEC-F5EDB8B6EE91}"/>
    <cellStyle name="Comma 4 4 2 10" xfId="25439" xr:uid="{25BF86F1-D841-4D90-BB9D-12A04422ECBD}"/>
    <cellStyle name="Comma 4 4 2 11" xfId="25440" xr:uid="{54DB741E-B017-4E58-9D6A-4320E90ABB17}"/>
    <cellStyle name="Comma 4 4 2 2" xfId="25441" xr:uid="{4010F8E8-4901-46A3-9E20-49B5F3048766}"/>
    <cellStyle name="Comma 4 4 2 2 2" xfId="25442" xr:uid="{B7501739-412A-4A8C-B288-6CC0CBCBF953}"/>
    <cellStyle name="Comma 4 4 2 2 2 2" xfId="25443" xr:uid="{7F486126-6F0B-4CDC-9C11-CEB6FEA635FA}"/>
    <cellStyle name="Comma 4 4 2 2 2 3" xfId="25444" xr:uid="{D77CA475-186F-49ED-8225-D15A12ACBD88}"/>
    <cellStyle name="Comma 4 4 2 2 2_AVA DVA EL" xfId="25445" xr:uid="{8FFEE494-DEAD-4B9A-B98A-84099A13DE8A}"/>
    <cellStyle name="Comma 4 4 2 2 3" xfId="25446" xr:uid="{546FCC6A-0EB9-436A-B228-18FEBD2FFBAA}"/>
    <cellStyle name="Comma 4 4 2 2 3 2" xfId="25447" xr:uid="{DA77E5ED-79D6-472A-9125-8B4807CA54F9}"/>
    <cellStyle name="Comma 4 4 2 2 3 3" xfId="25448" xr:uid="{CFA04C59-D89E-4CD8-AFFF-0572A259E389}"/>
    <cellStyle name="Comma 4 4 2 2 3_AVA DVA EL" xfId="25449" xr:uid="{33510C5C-516C-4196-970D-BCB95BC5B341}"/>
    <cellStyle name="Comma 4 4 2 2 4" xfId="25450" xr:uid="{41ACB799-E294-4E5A-9F6C-0B85B3A185AC}"/>
    <cellStyle name="Comma 4 4 2 2 5" xfId="25451" xr:uid="{2BAFF3F9-BABD-46B0-B200-42B9E7273863}"/>
    <cellStyle name="Comma 4 4 2 2_AVA DVA EL" xfId="25452" xr:uid="{750E7C3A-507F-41AE-BBCD-78668D7C1D86}"/>
    <cellStyle name="Comma 4 4 2 3" xfId="25453" xr:uid="{0E812619-9B6E-4AAC-B18F-4A3B8FB51955}"/>
    <cellStyle name="Comma 4 4 2 3 2" xfId="25454" xr:uid="{761F6904-DBE4-4193-9DD6-828517EECE1B}"/>
    <cellStyle name="Comma 4 4 2 3 3" xfId="25455" xr:uid="{8415C799-71B8-4F0E-9E24-875933C02425}"/>
    <cellStyle name="Comma 4 4 2 3_AVA DVA EL" xfId="25456" xr:uid="{882789DE-F928-407C-897A-CEFFB710F2AB}"/>
    <cellStyle name="Comma 4 4 2 4" xfId="25457" xr:uid="{B0AD7620-4169-448C-A406-F4DA2D89B32B}"/>
    <cellStyle name="Comma 4 4 2 4 2" xfId="25458" xr:uid="{74987842-E880-4F1C-A948-6023771B355F}"/>
    <cellStyle name="Comma 4 4 2 4 3" xfId="25459" xr:uid="{C3C269DA-264C-4732-81E9-B11103BEA020}"/>
    <cellStyle name="Comma 4 4 2 4_AVA DVA EL" xfId="25460" xr:uid="{42B09F85-A6ED-45B8-ACF4-42ABE8284652}"/>
    <cellStyle name="Comma 4 4 2 5" xfId="25461" xr:uid="{EAC93972-8EDD-40DF-8605-9E85849AEE9B}"/>
    <cellStyle name="Comma 4 4 2 5 2" xfId="25462" xr:uid="{B682FA07-1CB1-4E97-AA16-A206943633C3}"/>
    <cellStyle name="Comma 4 4 2 5 3" xfId="25463" xr:uid="{7D5EA0D2-CC7F-4323-AFA5-65C7F142D939}"/>
    <cellStyle name="Comma 4 4 2 5_AVA DVA EL" xfId="25464" xr:uid="{17C32665-A148-45D6-9C95-DAA5271327BA}"/>
    <cellStyle name="Comma 4 4 2 6" xfId="25465" xr:uid="{398A1CC1-340C-4812-BBFB-4CF2B1AA9B25}"/>
    <cellStyle name="Comma 4 4 2 6 2" xfId="25466" xr:uid="{E81D139C-3309-4EAF-AC03-F709DB3DBAA1}"/>
    <cellStyle name="Comma 4 4 2 6 3" xfId="25467" xr:uid="{AD0AA67C-9349-42E5-B0AB-9077072E1813}"/>
    <cellStyle name="Comma 4 4 2 6_AVA DVA EL" xfId="25468" xr:uid="{99C35CB1-68B3-419C-BE9C-7C504E985650}"/>
    <cellStyle name="Comma 4 4 2 7" xfId="25469" xr:uid="{1ED055FE-8E31-47DE-B7A5-6F3F4EBDC49B}"/>
    <cellStyle name="Comma 4 4 2 7 2" xfId="25470" xr:uid="{2AAA2F09-AD9C-4A1F-AA6B-6ACB23980EE6}"/>
    <cellStyle name="Comma 4 4 2 7 3" xfId="25471" xr:uid="{0357EBF4-1F35-4EB4-AB1A-6285C08C5274}"/>
    <cellStyle name="Comma 4 4 2 7_AVA DVA EL" xfId="25472" xr:uid="{941CF1A0-16B3-4378-A182-9EEF1E8C51C9}"/>
    <cellStyle name="Comma 4 4 2 8" xfId="25473" xr:uid="{CA5C71E0-22EE-4EA6-ABBB-DD5F259E1BD1}"/>
    <cellStyle name="Comma 4 4 2 8 2" xfId="25474" xr:uid="{74F62C44-8F51-44EE-9284-4E618E78434F}"/>
    <cellStyle name="Comma 4 4 2 8 3" xfId="25475" xr:uid="{48CE7CD6-8BD6-4996-98A2-B57067ED16CE}"/>
    <cellStyle name="Comma 4 4 2 8_AVA DVA EL" xfId="25476" xr:uid="{863C19F2-8EE1-4540-A4F4-FE6DF976B37F}"/>
    <cellStyle name="Comma 4 4 2 9" xfId="25477" xr:uid="{1406EFC6-E466-4811-AF51-3CD342E53A34}"/>
    <cellStyle name="Comma 4 4 2 9 2" xfId="25478" xr:uid="{C99E79A7-5CF8-46E4-987B-B920821DACC1}"/>
    <cellStyle name="Comma 4 4 2 9 3" xfId="25479" xr:uid="{57857F2A-7475-48BF-ADA9-C11271CE7513}"/>
    <cellStyle name="Comma 4 4 2 9_AVA DVA EL" xfId="25480" xr:uid="{8E2CF327-F9A0-486A-A5DC-592C0D218D4C}"/>
    <cellStyle name="Comma 4 4 2_AVA DVA EL" xfId="25481" xr:uid="{D5F756E8-EAB4-4F69-B5AA-130572CB1AF3}"/>
    <cellStyle name="Comma 4 4 3" xfId="25482" xr:uid="{DD830888-E323-4B1C-96B8-799525877EDA}"/>
    <cellStyle name="Comma 4 4 3 10" xfId="25483" xr:uid="{6FEDD179-0B16-468E-B7F5-C383B161C04F}"/>
    <cellStyle name="Comma 4 4 3 11" xfId="25484" xr:uid="{CFF0C7E6-418D-472F-9FA8-E48E4F23BEB5}"/>
    <cellStyle name="Comma 4 4 3 2" xfId="25485" xr:uid="{56EE7618-BC61-4F79-A9A9-97E4DFA51085}"/>
    <cellStyle name="Comma 4 4 3 2 2" xfId="25486" xr:uid="{6C242515-4C12-4233-B324-B8F5B593A1B2}"/>
    <cellStyle name="Comma 4 4 3 2 2 2" xfId="25487" xr:uid="{6C8D3333-ACB4-4AAE-9FB3-F0457E4A2B6C}"/>
    <cellStyle name="Comma 4 4 3 2 2 3" xfId="25488" xr:uid="{4791636C-D3E2-4F90-9D3D-2E74ED21A764}"/>
    <cellStyle name="Comma 4 4 3 2 2_AVA DVA EL" xfId="25489" xr:uid="{0D0582F1-2D48-4364-8022-9FC35AD10F24}"/>
    <cellStyle name="Comma 4 4 3 2 3" xfId="25490" xr:uid="{6A280EFA-CEFC-4E37-BD55-F90C5B8AAFF7}"/>
    <cellStyle name="Comma 4 4 3 2 3 2" xfId="25491" xr:uid="{0246827D-1D29-4118-9922-5285769BD25F}"/>
    <cellStyle name="Comma 4 4 3 2 3 3" xfId="25492" xr:uid="{6239ECB5-A259-40BB-A627-FEBAA090BF16}"/>
    <cellStyle name="Comma 4 4 3 2 3_AVA DVA EL" xfId="25493" xr:uid="{1C48F827-1F46-4C33-AAFD-6791151000F6}"/>
    <cellStyle name="Comma 4 4 3 2 4" xfId="25494" xr:uid="{B435A06A-6154-4F95-8FDE-0DA376FA1EE8}"/>
    <cellStyle name="Comma 4 4 3 2 5" xfId="25495" xr:uid="{3226EA0F-4BD8-4170-9819-4FD2324EF185}"/>
    <cellStyle name="Comma 4 4 3 2_AVA DVA EL" xfId="25496" xr:uid="{B04B877D-6108-4707-AC0B-8EFAFC9B01F1}"/>
    <cellStyle name="Comma 4 4 3 3" xfId="25497" xr:uid="{7300B0FD-5E3C-4610-8113-FC2E575042C1}"/>
    <cellStyle name="Comma 4 4 3 3 2" xfId="25498" xr:uid="{EC9E42C6-728E-4D37-8DB5-DD221EE9298C}"/>
    <cellStyle name="Comma 4 4 3 3 3" xfId="25499" xr:uid="{71DE8034-957D-4F18-8C7E-2EAA35019830}"/>
    <cellStyle name="Comma 4 4 3 3_AVA DVA EL" xfId="25500" xr:uid="{97FC45C8-916B-4666-99DC-B83167E2351B}"/>
    <cellStyle name="Comma 4 4 3 4" xfId="25501" xr:uid="{8FE9DDB7-650F-459C-9208-110285F6AAF8}"/>
    <cellStyle name="Comma 4 4 3 4 2" xfId="25502" xr:uid="{4B3A54C1-0D9A-43BC-A1B0-AD91CA7ED5D4}"/>
    <cellStyle name="Comma 4 4 3 4 3" xfId="25503" xr:uid="{7D2810CD-95A1-47AC-9E36-146878FF85AE}"/>
    <cellStyle name="Comma 4 4 3 4_AVA DVA EL" xfId="25504" xr:uid="{D318B6E5-4377-4D84-9BB7-78B227EFF261}"/>
    <cellStyle name="Comma 4 4 3 5" xfId="25505" xr:uid="{20762530-D34F-41D2-87D4-0115C57300D4}"/>
    <cellStyle name="Comma 4 4 3 5 2" xfId="25506" xr:uid="{84D86EAF-4282-4C55-A50D-52EEB90CB084}"/>
    <cellStyle name="Comma 4 4 3 5 3" xfId="25507" xr:uid="{7523C88C-4368-402B-AFF4-0354D763CA08}"/>
    <cellStyle name="Comma 4 4 3 5_AVA DVA EL" xfId="25508" xr:uid="{D7C27DB9-3F0D-47D6-930C-70D5E624AED6}"/>
    <cellStyle name="Comma 4 4 3 6" xfId="25509" xr:uid="{D070F565-CBA5-4E77-A21C-945BAE7E7DF7}"/>
    <cellStyle name="Comma 4 4 3 6 2" xfId="25510" xr:uid="{708A375F-8B5C-44C9-8442-1FED0786FB12}"/>
    <cellStyle name="Comma 4 4 3 6 3" xfId="25511" xr:uid="{B8AE00E0-D560-4EA5-AD7C-097B02145891}"/>
    <cellStyle name="Comma 4 4 3 6_AVA DVA EL" xfId="25512" xr:uid="{E6CD56CF-AC35-4B41-BB7A-86865B474317}"/>
    <cellStyle name="Comma 4 4 3 7" xfId="25513" xr:uid="{BABE6BA9-28C7-4E49-83E4-90AFB0D7F659}"/>
    <cellStyle name="Comma 4 4 3 7 2" xfId="25514" xr:uid="{367C77F4-9830-49CA-BA7E-A9A464BD8876}"/>
    <cellStyle name="Comma 4 4 3 7 3" xfId="25515" xr:uid="{246ABD26-645C-4C37-B05B-A2E964A1CF23}"/>
    <cellStyle name="Comma 4 4 3 7_AVA DVA EL" xfId="25516" xr:uid="{6953F996-0960-43A6-A1F8-173D410CFF3C}"/>
    <cellStyle name="Comma 4 4 3 8" xfId="25517" xr:uid="{A8238092-BB4A-41F3-B7F5-9518397D0568}"/>
    <cellStyle name="Comma 4 4 3 8 2" xfId="25518" xr:uid="{30BCE52D-D361-45DC-A3FE-95872735AA13}"/>
    <cellStyle name="Comma 4 4 3 8 3" xfId="25519" xr:uid="{63B099EC-6C1F-42F0-A7CF-46187E71C299}"/>
    <cellStyle name="Comma 4 4 3 8_AVA DVA EL" xfId="25520" xr:uid="{B4EF550B-77AC-43F1-BFB7-2C8EF9582B86}"/>
    <cellStyle name="Comma 4 4 3 9" xfId="25521" xr:uid="{C20811DC-0CF8-4472-9A13-D582ADD5E133}"/>
    <cellStyle name="Comma 4 4 3 9 2" xfId="25522" xr:uid="{E67BE714-F796-47E0-80F0-3268D84740D9}"/>
    <cellStyle name="Comma 4 4 3 9 3" xfId="25523" xr:uid="{17BB97B7-4AA8-4EF1-AFA0-413EFB754281}"/>
    <cellStyle name="Comma 4 4 3 9_AVA DVA EL" xfId="25524" xr:uid="{89B55661-AE41-47BC-955A-D58D4DDC9935}"/>
    <cellStyle name="Comma 4 4 3_AVA DVA EL" xfId="25525" xr:uid="{578496ED-1B27-4E95-A38E-EA5EB0947573}"/>
    <cellStyle name="Comma 4 4 4" xfId="25526" xr:uid="{FDFF1BB0-7484-44E3-963A-42006BAFEFEF}"/>
    <cellStyle name="Comma 4 4 4 2" xfId="25527" xr:uid="{F30B02DA-BE9D-4036-A7EA-E6F9B5B9A745}"/>
    <cellStyle name="Comma 4 4 4 2 2" xfId="25528" xr:uid="{641821D0-04D4-41E1-BC3F-CD67428FA0C2}"/>
    <cellStyle name="Comma 4 4 4 2 3" xfId="25529" xr:uid="{3A1E7D19-619C-4CF1-A6EB-5E62C1D9EC03}"/>
    <cellStyle name="Comma 4 4 4 2_AVA DVA EL" xfId="25530" xr:uid="{B4D4572F-0014-4E14-841A-CE2286E205AE}"/>
    <cellStyle name="Comma 4 4 4 3" xfId="25531" xr:uid="{FE12749B-91BB-4751-ADB3-372C083A6310}"/>
    <cellStyle name="Comma 4 4 4 3 2" xfId="25532" xr:uid="{F2023750-A338-4997-B1CB-A33186204CA7}"/>
    <cellStyle name="Comma 4 4 4 3 3" xfId="25533" xr:uid="{6D23287C-AF91-4B81-89FF-00C13D178011}"/>
    <cellStyle name="Comma 4 4 4 3_AVA DVA EL" xfId="25534" xr:uid="{D5035C9F-D8DB-4F0C-8926-D53E1471CC63}"/>
    <cellStyle name="Comma 4 4 4 4" xfId="25535" xr:uid="{294048CE-0194-4395-9585-896455D72D4D}"/>
    <cellStyle name="Comma 4 4 4 5" xfId="25536" xr:uid="{5B3F99C6-4C5E-47FC-8C73-E8A57A4B9C91}"/>
    <cellStyle name="Comma 4 4 4_AVA DVA EL" xfId="25537" xr:uid="{225C163F-5BF6-40A3-9D3F-DBAC7BDF4ACB}"/>
    <cellStyle name="Comma 4 4 5" xfId="25538" xr:uid="{88D25CDD-FA32-43C5-85E8-059DF8B98B20}"/>
    <cellStyle name="Comma 4 4 5 2" xfId="25539" xr:uid="{52D2D9EC-7681-4A36-956D-BC6CEC101B1C}"/>
    <cellStyle name="Comma 4 4 5 3" xfId="25540" xr:uid="{A1D23258-5934-4C62-A43F-B477B368FB48}"/>
    <cellStyle name="Comma 4 4 5_AVA DVA EL" xfId="25541" xr:uid="{CE599040-8332-4E85-85F3-8066DCEDEDFD}"/>
    <cellStyle name="Comma 4 4 6" xfId="25542" xr:uid="{C77AC450-1889-490A-ADBD-FBCE663DF638}"/>
    <cellStyle name="Comma 4 4 6 2" xfId="25543" xr:uid="{CD578DA4-26B9-443B-BD47-840EB8CD038D}"/>
    <cellStyle name="Comma 4 4 6 3" xfId="25544" xr:uid="{EF282BE8-5785-45B0-95AD-4B53A4553C34}"/>
    <cellStyle name="Comma 4 4 6_AVA DVA EL" xfId="25545" xr:uid="{7F578487-99CE-445C-901E-FC9E321B9576}"/>
    <cellStyle name="Comma 4 4 7" xfId="25546" xr:uid="{4188C4C8-8EE2-40A3-9A6D-A9438F40B07E}"/>
    <cellStyle name="Comma 4 4 7 2" xfId="25547" xr:uid="{F61D49E7-1635-4D7D-A24C-48BD7D129930}"/>
    <cellStyle name="Comma 4 4 7 3" xfId="25548" xr:uid="{1D37E8EF-DA2C-452D-85A2-A4C7051953CB}"/>
    <cellStyle name="Comma 4 4 7_AVA DVA EL" xfId="25549" xr:uid="{247EE6AD-7D51-487B-864E-CFDA0E94AC44}"/>
    <cellStyle name="Comma 4 4 8" xfId="25550" xr:uid="{D19C0BC4-9B55-4701-A589-41BA7BAD20D5}"/>
    <cellStyle name="Comma 4 4 8 2" xfId="25551" xr:uid="{881B0603-A083-4E03-B027-2B4C9FD4DA17}"/>
    <cellStyle name="Comma 4 4 8 3" xfId="25552" xr:uid="{28E544B3-65DD-4E37-A8F3-D5C955657C0A}"/>
    <cellStyle name="Comma 4 4 8_AVA DVA EL" xfId="25553" xr:uid="{F8330E2A-9D83-450B-90E1-C117F591BA21}"/>
    <cellStyle name="Comma 4 4 9" xfId="25554" xr:uid="{937E3F14-1A0C-4D23-B130-F4337C91AA75}"/>
    <cellStyle name="Comma 4 4 9 2" xfId="25555" xr:uid="{300D94A5-B384-4861-A3B0-BE786AB5FF62}"/>
    <cellStyle name="Comma 4 4 9 3" xfId="25556" xr:uid="{BBD0A98B-D043-4415-BBCD-40AE8127B0B3}"/>
    <cellStyle name="Comma 4 4 9_AVA DVA EL" xfId="25557" xr:uid="{1699C16C-2929-441D-9250-4F4F5F36461B}"/>
    <cellStyle name="Comma 4 4_AVA DVA EL" xfId="25558" xr:uid="{6DA99ECC-5FF0-469F-A14E-B45D4ADC4D26}"/>
    <cellStyle name="Comma 4 5" xfId="25559" xr:uid="{4700B5C8-6AA8-4D9E-A3C6-B5584885AAA9}"/>
    <cellStyle name="Comma 4 5 10" xfId="25560" xr:uid="{B07D9B3D-3EEB-44E5-AD2B-B6A9B5F926AB}"/>
    <cellStyle name="Comma 4 5 10 2" xfId="25561" xr:uid="{D8517945-091B-4019-9DE4-30EB1097E402}"/>
    <cellStyle name="Comma 4 5 10 3" xfId="25562" xr:uid="{2497A8F2-BAE3-486C-BC1D-03DFC96A1DA7}"/>
    <cellStyle name="Comma 4 5 10_AVA DVA EL" xfId="25563" xr:uid="{71C79130-1130-42E2-932A-A62FDF74BDD0}"/>
    <cellStyle name="Comma 4 5 11" xfId="25564" xr:uid="{A1F4CEB1-97E1-46FF-8028-A7605ED576C6}"/>
    <cellStyle name="Comma 4 5 12" xfId="25565" xr:uid="{2264C26C-CF5B-4390-AC95-BEC361051D82}"/>
    <cellStyle name="Comma 4 5 2" xfId="25566" xr:uid="{C22BE287-4925-45ED-ADE6-625CB979AA03}"/>
    <cellStyle name="Comma 4 5 2 10" xfId="25567" xr:uid="{95607CD4-872D-46B1-B3F4-0BBE57BDDC97}"/>
    <cellStyle name="Comma 4 5 2 11" xfId="25568" xr:uid="{3F4CC18C-384D-475F-8DDD-6C0892CFB499}"/>
    <cellStyle name="Comma 4 5 2 2" xfId="25569" xr:uid="{85726347-07A4-42B5-AFF4-8F2159442BB3}"/>
    <cellStyle name="Comma 4 5 2 2 2" xfId="25570" xr:uid="{7D93B233-94B7-424B-8EF5-16F349456BAB}"/>
    <cellStyle name="Comma 4 5 2 2 2 2" xfId="25571" xr:uid="{329AD269-A234-4A8B-AF50-D999F2E297D1}"/>
    <cellStyle name="Comma 4 5 2 2 2 3" xfId="25572" xr:uid="{9EA287EE-5BA9-4FA0-BCFD-DA811047D967}"/>
    <cellStyle name="Comma 4 5 2 2 2_AVA DVA EL" xfId="25573" xr:uid="{E14C7AB6-6C6A-4AD2-8B06-F6CD1D4CFA89}"/>
    <cellStyle name="Comma 4 5 2 2 3" xfId="25574" xr:uid="{AFFF79ED-4287-4FC9-B93D-D27998AD5D99}"/>
    <cellStyle name="Comma 4 5 2 2 3 2" xfId="25575" xr:uid="{D66DE42D-65EE-4413-995A-8556DD6DF26A}"/>
    <cellStyle name="Comma 4 5 2 2 3 3" xfId="25576" xr:uid="{10E5550D-3F9C-4840-884D-3A7C866BCDD2}"/>
    <cellStyle name="Comma 4 5 2 2 3_AVA DVA EL" xfId="25577" xr:uid="{DA2762A7-6ADE-45F6-B9B7-FDD16E2541E5}"/>
    <cellStyle name="Comma 4 5 2 2 4" xfId="25578" xr:uid="{7ABB42CF-5699-45AE-93FE-F9DE5F81AF76}"/>
    <cellStyle name="Comma 4 5 2 2 5" xfId="25579" xr:uid="{4B9D9661-48E0-4F2F-B786-17E73087DD10}"/>
    <cellStyle name="Comma 4 5 2 2_AVA DVA EL" xfId="25580" xr:uid="{FC1F99EB-6611-4455-BF74-5144CD384A62}"/>
    <cellStyle name="Comma 4 5 2 3" xfId="25581" xr:uid="{682273D6-A613-422F-8540-375EB8C933E2}"/>
    <cellStyle name="Comma 4 5 2 3 2" xfId="25582" xr:uid="{9297C216-898A-4068-9249-381D18063279}"/>
    <cellStyle name="Comma 4 5 2 3 3" xfId="25583" xr:uid="{9DDFC9B5-65E4-4415-BAA5-661FD5042A9C}"/>
    <cellStyle name="Comma 4 5 2 3_AVA DVA EL" xfId="25584" xr:uid="{31BFDDCB-428A-403C-985D-78F148DE4200}"/>
    <cellStyle name="Comma 4 5 2 4" xfId="25585" xr:uid="{AF16B4D5-50CA-4904-8B37-1C5CB4461767}"/>
    <cellStyle name="Comma 4 5 2 4 2" xfId="25586" xr:uid="{A2774399-FA96-440C-BD9E-A11E6CDD1DFD}"/>
    <cellStyle name="Comma 4 5 2 4 3" xfId="25587" xr:uid="{4E3AA310-D7BD-4E3B-94A6-714EB4824883}"/>
    <cellStyle name="Comma 4 5 2 4_AVA DVA EL" xfId="25588" xr:uid="{6A498FEB-CA63-4953-8B06-B2C2E5EE0A16}"/>
    <cellStyle name="Comma 4 5 2 5" xfId="25589" xr:uid="{EFEB9D74-6560-4DB3-A600-47C368677B85}"/>
    <cellStyle name="Comma 4 5 2 5 2" xfId="25590" xr:uid="{F958C69D-D0E1-4D16-9FD5-D4EDDC302DFE}"/>
    <cellStyle name="Comma 4 5 2 5 3" xfId="25591" xr:uid="{2C18D2D7-C74C-4009-B034-0CB945D8AE33}"/>
    <cellStyle name="Comma 4 5 2 5_AVA DVA EL" xfId="25592" xr:uid="{908AB9C8-EF7E-47E8-9728-2C9D86DBDA99}"/>
    <cellStyle name="Comma 4 5 2 6" xfId="25593" xr:uid="{618515DA-5627-4BEB-BDCB-749DA567B982}"/>
    <cellStyle name="Comma 4 5 2 6 2" xfId="25594" xr:uid="{D6C1BFFF-6A54-4594-B5D5-BE8189E8523C}"/>
    <cellStyle name="Comma 4 5 2 6 3" xfId="25595" xr:uid="{ABF47DA5-E238-42DC-A7DC-4F0824268A94}"/>
    <cellStyle name="Comma 4 5 2 6_AVA DVA EL" xfId="25596" xr:uid="{8D172601-4ABF-4B49-892B-B15372AE4169}"/>
    <cellStyle name="Comma 4 5 2 7" xfId="25597" xr:uid="{1A941DF8-E71F-4AC4-85D8-06F1B05E2EFE}"/>
    <cellStyle name="Comma 4 5 2 7 2" xfId="25598" xr:uid="{409D27B8-E558-4313-BDC2-ECBA8206F568}"/>
    <cellStyle name="Comma 4 5 2 7 3" xfId="25599" xr:uid="{965F40FB-7956-4349-867D-C51095255A73}"/>
    <cellStyle name="Comma 4 5 2 7_AVA DVA EL" xfId="25600" xr:uid="{1D447C4E-A57B-4BA0-8088-7671E84BDE6F}"/>
    <cellStyle name="Comma 4 5 2 8" xfId="25601" xr:uid="{C22A43A6-0024-493E-9BAF-14E277D3B553}"/>
    <cellStyle name="Comma 4 5 2 8 2" xfId="25602" xr:uid="{A2A517BC-73EA-4DA1-A4F7-6152D0C51F1E}"/>
    <cellStyle name="Comma 4 5 2 8 3" xfId="25603" xr:uid="{37340C51-8384-4444-A67E-EB10242B2C10}"/>
    <cellStyle name="Comma 4 5 2 8_AVA DVA EL" xfId="25604" xr:uid="{A40B7823-AA4D-4756-A281-A2BD3279AEF1}"/>
    <cellStyle name="Comma 4 5 2 9" xfId="25605" xr:uid="{28F5E308-96D6-43E2-9A88-EF0154C516DC}"/>
    <cellStyle name="Comma 4 5 2 9 2" xfId="25606" xr:uid="{BF713D6F-F37F-4F42-9A03-255D18631A68}"/>
    <cellStyle name="Comma 4 5 2 9 3" xfId="25607" xr:uid="{7B1D4750-04D0-4B48-BDFD-4C4F945E0F92}"/>
    <cellStyle name="Comma 4 5 2 9_AVA DVA EL" xfId="25608" xr:uid="{E26E0A5B-A9AD-4A06-A415-154F3D052AB2}"/>
    <cellStyle name="Comma 4 5 2_AVA DVA EL" xfId="25609" xr:uid="{4211E0BA-9253-4C0D-BE95-0D8CEED2F192}"/>
    <cellStyle name="Comma 4 5 3" xfId="25610" xr:uid="{45BC4BEC-BF30-4C7D-8347-6F734C28E3B6}"/>
    <cellStyle name="Comma 4 5 3 2" xfId="25611" xr:uid="{AFCCABC2-C13B-4290-9D0F-055ADA553B1E}"/>
    <cellStyle name="Comma 4 5 3 2 2" xfId="25612" xr:uid="{F147AF13-0A61-4F44-BC27-BD74793E4A83}"/>
    <cellStyle name="Comma 4 5 3 2 3" xfId="25613" xr:uid="{BAE1D4E5-80F4-4A64-ACF6-95DF41631381}"/>
    <cellStyle name="Comma 4 5 3 2_AVA DVA EL" xfId="25614" xr:uid="{2F041827-17A1-4528-9EC3-E47BA2E4792D}"/>
    <cellStyle name="Comma 4 5 3 3" xfId="25615" xr:uid="{0C74CA04-0EDE-4092-91C4-42DAFD2D3A0B}"/>
    <cellStyle name="Comma 4 5 3 3 2" xfId="25616" xr:uid="{EEA89AD2-FD8E-4138-96EF-DAB7D01888EA}"/>
    <cellStyle name="Comma 4 5 3 3 3" xfId="25617" xr:uid="{67895DC9-E7AA-4518-9F30-C4DDCFDC85C9}"/>
    <cellStyle name="Comma 4 5 3 3_AVA DVA EL" xfId="25618" xr:uid="{98461A0A-7B51-46AD-B050-9D58E3748254}"/>
    <cellStyle name="Comma 4 5 3 4" xfId="25619" xr:uid="{FCE9879B-F14F-477C-A36E-D8012EA24E63}"/>
    <cellStyle name="Comma 4 5 3 5" xfId="25620" xr:uid="{D9474DA5-0B59-4225-B885-7427466C8045}"/>
    <cellStyle name="Comma 4 5 3_AVA DVA EL" xfId="25621" xr:uid="{E7DF8EE7-7FED-4778-A34C-F07A2E388371}"/>
    <cellStyle name="Comma 4 5 4" xfId="25622" xr:uid="{09F84CC6-F8B0-4FE0-9442-9797E7CD9465}"/>
    <cellStyle name="Comma 4 5 4 2" xfId="25623" xr:uid="{CA1A5FEE-B46E-4D58-9419-163BAE835FFC}"/>
    <cellStyle name="Comma 4 5 4 3" xfId="25624" xr:uid="{9E8340F4-EBE9-4279-BFD3-96D9F138EACB}"/>
    <cellStyle name="Comma 4 5 4_AVA DVA EL" xfId="25625" xr:uid="{49E830AD-6274-4339-9A79-43A3889F257E}"/>
    <cellStyle name="Comma 4 5 5" xfId="25626" xr:uid="{A4BB5CF7-4E0D-41EF-ACE6-2EFFABCB986C}"/>
    <cellStyle name="Comma 4 5 5 2" xfId="25627" xr:uid="{F569B4A9-2985-4F6B-AD67-05C3D61D5E16}"/>
    <cellStyle name="Comma 4 5 5 3" xfId="25628" xr:uid="{B576A2C3-60EB-4648-930D-30F9C6AE590E}"/>
    <cellStyle name="Comma 4 5 5_AVA DVA EL" xfId="25629" xr:uid="{606EE395-353C-4CF4-A255-26729CBE7065}"/>
    <cellStyle name="Comma 4 5 6" xfId="25630" xr:uid="{4A85B64F-C0D3-469E-98B3-28A9B3148E11}"/>
    <cellStyle name="Comma 4 5 6 2" xfId="25631" xr:uid="{B0679EDC-CA0C-4379-9A92-0D46E12DFDAB}"/>
    <cellStyle name="Comma 4 5 6 3" xfId="25632" xr:uid="{50C6733F-5711-4B42-B273-03E0AF7DF72C}"/>
    <cellStyle name="Comma 4 5 6_AVA DVA EL" xfId="25633" xr:uid="{3B9CD0B1-A043-4A9D-B8FD-A3FA5D345FFB}"/>
    <cellStyle name="Comma 4 5 7" xfId="25634" xr:uid="{B741AE6C-DF69-4A4D-8C91-7198D08C9A06}"/>
    <cellStyle name="Comma 4 5 7 2" xfId="25635" xr:uid="{B236AAFE-E828-40DB-829B-B237FD98C074}"/>
    <cellStyle name="Comma 4 5 7 3" xfId="25636" xr:uid="{9F1E8A22-CE35-4AF9-9F50-64BD3397DDA0}"/>
    <cellStyle name="Comma 4 5 7_AVA DVA EL" xfId="25637" xr:uid="{0A5D1C95-16B5-4926-9A68-433142E1BF57}"/>
    <cellStyle name="Comma 4 5 8" xfId="25638" xr:uid="{0CB4FBFE-86C2-4D32-8F19-167EB8DA6846}"/>
    <cellStyle name="Comma 4 5 8 2" xfId="25639" xr:uid="{E2A1EEA5-F7FE-4C3B-A3E8-9303C4525052}"/>
    <cellStyle name="Comma 4 5 8 3" xfId="25640" xr:uid="{1EB268E3-268B-4763-884D-11EF10591B5F}"/>
    <cellStyle name="Comma 4 5 8_AVA DVA EL" xfId="25641" xr:uid="{7EE80C61-0E5C-48EE-98DC-628D44124447}"/>
    <cellStyle name="Comma 4 5 9" xfId="25642" xr:uid="{1C3BF0A0-A8E8-4C8C-AF99-61D98B8D3E75}"/>
    <cellStyle name="Comma 4 5 9 2" xfId="25643" xr:uid="{FECBD59B-27B0-4D53-A77D-7D9ADD28876C}"/>
    <cellStyle name="Comma 4 5 9 3" xfId="25644" xr:uid="{BAA58C93-B2D1-4D6C-8DAA-AC7EC1D37B18}"/>
    <cellStyle name="Comma 4 5 9_AVA DVA EL" xfId="25645" xr:uid="{30B9B5A7-9857-4282-A4B0-7C93EB065E96}"/>
    <cellStyle name="Comma 4 5_AVA DVA EL" xfId="25646" xr:uid="{D383B9D0-DCFA-4E43-83A4-DCD5A49E2D58}"/>
    <cellStyle name="Comma 4 6" xfId="25647" xr:uid="{18B341AE-0D33-43D2-BD8A-B7461272A334}"/>
    <cellStyle name="Comma 4 6 10" xfId="25648" xr:uid="{E647B501-FCB1-4CB7-992B-F344E97CEE64}"/>
    <cellStyle name="Comma 4 6 10 2" xfId="25649" xr:uid="{C84435AC-13F1-41FB-A3E7-CEFDC3373D8D}"/>
    <cellStyle name="Comma 4 6 10 3" xfId="25650" xr:uid="{E6FB663A-D5A9-48AA-BFCB-7C23C3E9EFA2}"/>
    <cellStyle name="Comma 4 6 10_AVA DVA EL" xfId="25651" xr:uid="{77ED90E7-C33A-4583-999A-8CCEC682CD0D}"/>
    <cellStyle name="Comma 4 6 11" xfId="25652" xr:uid="{876B9AC1-DA65-45AA-A82B-3718ABB610C7}"/>
    <cellStyle name="Comma 4 6 12" xfId="25653" xr:uid="{EA7CA582-BAE2-41F7-92D1-E6C1CF8A220D}"/>
    <cellStyle name="Comma 4 6 2" xfId="25654" xr:uid="{E53C6BED-8544-487A-B60A-E360506C8382}"/>
    <cellStyle name="Comma 4 6 2 10" xfId="25655" xr:uid="{192041F0-D9B3-4EAF-B8B4-DA4DA37E3335}"/>
    <cellStyle name="Comma 4 6 2 11" xfId="25656" xr:uid="{547AA93E-B560-41A3-B72E-352326DA5845}"/>
    <cellStyle name="Comma 4 6 2 2" xfId="25657" xr:uid="{8CEC4968-765A-4D71-B50D-4C854173AE9F}"/>
    <cellStyle name="Comma 4 6 2 2 2" xfId="25658" xr:uid="{E2FBF428-AB8D-4B85-A8BD-58E5F15F6A34}"/>
    <cellStyle name="Comma 4 6 2 2 2 2" xfId="25659" xr:uid="{1DBE9FEC-9DA2-45D5-B77E-09AB3B5DC4B2}"/>
    <cellStyle name="Comma 4 6 2 2 2 3" xfId="25660" xr:uid="{1036D2A3-1875-4423-9327-992FCC799FBA}"/>
    <cellStyle name="Comma 4 6 2 2 2_AVA DVA EL" xfId="25661" xr:uid="{ADE15818-52DA-466B-9DEC-09157C9CD487}"/>
    <cellStyle name="Comma 4 6 2 2 3" xfId="25662" xr:uid="{0D76BD79-0F95-4040-8F22-2681FBB95C23}"/>
    <cellStyle name="Comma 4 6 2 2 3 2" xfId="25663" xr:uid="{C05D2DBE-4E53-4142-AF42-B6C5A2256EC3}"/>
    <cellStyle name="Comma 4 6 2 2 3 3" xfId="25664" xr:uid="{7B93FBEA-A72B-401B-A4B4-F09925D37034}"/>
    <cellStyle name="Comma 4 6 2 2 3_AVA DVA EL" xfId="25665" xr:uid="{270B21D9-5E2E-491C-8B5E-A972F9610473}"/>
    <cellStyle name="Comma 4 6 2 2 4" xfId="25666" xr:uid="{5EFCC208-7CCE-4BFD-8C6E-26DBBF5DC3CA}"/>
    <cellStyle name="Comma 4 6 2 2 5" xfId="25667" xr:uid="{08C138DD-E06B-452F-B78D-6C1F40916317}"/>
    <cellStyle name="Comma 4 6 2 2_AVA DVA EL" xfId="25668" xr:uid="{86C2CEB8-4BD6-4A67-BE4E-BD19E7EB172F}"/>
    <cellStyle name="Comma 4 6 2 3" xfId="25669" xr:uid="{733A4ECA-050B-4600-9353-9671522D914A}"/>
    <cellStyle name="Comma 4 6 2 3 2" xfId="25670" xr:uid="{27E5E370-3323-417A-8EF5-5878A8BD6BFE}"/>
    <cellStyle name="Comma 4 6 2 3 3" xfId="25671" xr:uid="{2D560054-3958-4489-A48D-EF44ED1DAB21}"/>
    <cellStyle name="Comma 4 6 2 3_AVA DVA EL" xfId="25672" xr:uid="{6356A5F0-6C15-4D9D-B277-A88C870ED067}"/>
    <cellStyle name="Comma 4 6 2 4" xfId="25673" xr:uid="{BCEE5E1E-3227-4DE8-A86A-7868E3A21FD0}"/>
    <cellStyle name="Comma 4 6 2 4 2" xfId="25674" xr:uid="{5E7E8805-32EC-4F03-B07E-46DDBC99642A}"/>
    <cellStyle name="Comma 4 6 2 4 3" xfId="25675" xr:uid="{CFAE6C27-02BF-4B24-AF19-3E87E558114A}"/>
    <cellStyle name="Comma 4 6 2 4_AVA DVA EL" xfId="25676" xr:uid="{E9423623-10C3-440A-AF68-8B60AF1EB325}"/>
    <cellStyle name="Comma 4 6 2 5" xfId="25677" xr:uid="{6D6D43C5-CC7A-473B-B345-F18E07ADAB13}"/>
    <cellStyle name="Comma 4 6 2 5 2" xfId="25678" xr:uid="{295BD6EA-15BB-4E24-AD91-27AE5CAA69F3}"/>
    <cellStyle name="Comma 4 6 2 5 3" xfId="25679" xr:uid="{64B330A2-5721-4125-99C2-D011C77FA88A}"/>
    <cellStyle name="Comma 4 6 2 5_AVA DVA EL" xfId="25680" xr:uid="{526B1919-BFF1-4A68-AFA8-AFA816AE617D}"/>
    <cellStyle name="Comma 4 6 2 6" xfId="25681" xr:uid="{6DCA6B93-422D-436F-8822-50E3BC34DC9E}"/>
    <cellStyle name="Comma 4 6 2 6 2" xfId="25682" xr:uid="{69377076-0020-4A66-B6AA-A204679020BC}"/>
    <cellStyle name="Comma 4 6 2 6 3" xfId="25683" xr:uid="{6411C99E-0A29-4740-B3AD-3BFCCBBB3024}"/>
    <cellStyle name="Comma 4 6 2 6_AVA DVA EL" xfId="25684" xr:uid="{C340A465-2D48-4450-8C7E-BC19B00D86C4}"/>
    <cellStyle name="Comma 4 6 2 7" xfId="25685" xr:uid="{507C283D-56EA-49B0-BB04-787C5B39864C}"/>
    <cellStyle name="Comma 4 6 2 7 2" xfId="25686" xr:uid="{DEDAE63C-70A2-49CD-8E81-B698D6246108}"/>
    <cellStyle name="Comma 4 6 2 7 3" xfId="25687" xr:uid="{AD381B4D-7754-4F07-86C9-34A2AE10EAE8}"/>
    <cellStyle name="Comma 4 6 2 7_AVA DVA EL" xfId="25688" xr:uid="{091C1FAC-AC73-40D5-9783-8E87D91AB09E}"/>
    <cellStyle name="Comma 4 6 2 8" xfId="25689" xr:uid="{20EC85E0-F4C9-47F3-8D9D-080345D35FDD}"/>
    <cellStyle name="Comma 4 6 2 8 2" xfId="25690" xr:uid="{10D6909C-F44A-461F-8994-EA87CA8FBCBF}"/>
    <cellStyle name="Comma 4 6 2 8 3" xfId="25691" xr:uid="{866B0CAE-5C4A-48E5-81A8-E35B6E845C06}"/>
    <cellStyle name="Comma 4 6 2 8_AVA DVA EL" xfId="25692" xr:uid="{116FEFD8-0935-49A3-BF2D-503EF1256BB6}"/>
    <cellStyle name="Comma 4 6 2 9" xfId="25693" xr:uid="{77FBC580-CEB6-4BD6-B3F7-3AE2C967BDB8}"/>
    <cellStyle name="Comma 4 6 2 9 2" xfId="25694" xr:uid="{B5073D6D-C2AC-44AE-B5DF-8DC0AE034340}"/>
    <cellStyle name="Comma 4 6 2 9 3" xfId="25695" xr:uid="{98423251-D3F9-4606-968B-32E9075E1EE2}"/>
    <cellStyle name="Comma 4 6 2 9_AVA DVA EL" xfId="25696" xr:uid="{42713C82-9D49-4A1C-B7A2-6DC06BDBDDFF}"/>
    <cellStyle name="Comma 4 6 2_AVA DVA EL" xfId="25697" xr:uid="{29263865-3BA9-4330-86E0-9ECE149F0613}"/>
    <cellStyle name="Comma 4 6 3" xfId="25698" xr:uid="{C3A13DBD-7BA7-4659-8276-D4F62D845146}"/>
    <cellStyle name="Comma 4 6 3 2" xfId="25699" xr:uid="{FD21A205-BB35-470E-A38F-524070B58ACB}"/>
    <cellStyle name="Comma 4 6 3 2 2" xfId="25700" xr:uid="{BDDA53AC-0311-44CB-872B-1FF469E49B2B}"/>
    <cellStyle name="Comma 4 6 3 2 3" xfId="25701" xr:uid="{CF8FCABF-AB00-4B54-9CD0-31BAA033AA7D}"/>
    <cellStyle name="Comma 4 6 3 2_AVA DVA EL" xfId="25702" xr:uid="{BC1E4F9A-4790-4D63-87BB-EF1F1809F5DA}"/>
    <cellStyle name="Comma 4 6 3 3" xfId="25703" xr:uid="{187787F6-D8D2-43C0-81FF-C07B1A9E0042}"/>
    <cellStyle name="Comma 4 6 3 3 2" xfId="25704" xr:uid="{844F3883-BD34-40CE-9D18-B10ECDA976AB}"/>
    <cellStyle name="Comma 4 6 3 3 3" xfId="25705" xr:uid="{A97F749E-F649-4F02-81F7-23398C672851}"/>
    <cellStyle name="Comma 4 6 3 3_AVA DVA EL" xfId="25706" xr:uid="{90263119-9890-4B25-95F1-4283B5D98A3E}"/>
    <cellStyle name="Comma 4 6 3 4" xfId="25707" xr:uid="{3A5E15C8-6642-45E3-B5BD-376121D32B9F}"/>
    <cellStyle name="Comma 4 6 3 5" xfId="25708" xr:uid="{DFB246E6-BE96-49E5-827F-69CD62D50A80}"/>
    <cellStyle name="Comma 4 6 3_AVA DVA EL" xfId="25709" xr:uid="{4E73AFD8-95A7-4FE1-8C27-5CA91879E0BC}"/>
    <cellStyle name="Comma 4 6 4" xfId="25710" xr:uid="{2D62436B-2C49-4E49-B413-F13D45837826}"/>
    <cellStyle name="Comma 4 6 4 2" xfId="25711" xr:uid="{EE007114-CBD7-42DF-8F30-5DB39FF3D278}"/>
    <cellStyle name="Comma 4 6 4 3" xfId="25712" xr:uid="{BDED32B1-1ECF-4A62-9BA8-D4216CEFC8F7}"/>
    <cellStyle name="Comma 4 6 4_AVA DVA EL" xfId="25713" xr:uid="{010FC41A-B5C2-4767-8198-91429DD14D88}"/>
    <cellStyle name="Comma 4 6 5" xfId="25714" xr:uid="{0EF109E2-AFE6-4C45-87E9-1E77513FA525}"/>
    <cellStyle name="Comma 4 6 5 2" xfId="25715" xr:uid="{3A9ECBF2-9325-431A-88F6-9EC3AE3FAA3E}"/>
    <cellStyle name="Comma 4 6 5 3" xfId="25716" xr:uid="{65DEE34B-B3FD-477E-B069-DACD1B7B3608}"/>
    <cellStyle name="Comma 4 6 5_AVA DVA EL" xfId="25717" xr:uid="{57F5FABF-5D86-4D75-BE85-BE3DB14259A3}"/>
    <cellStyle name="Comma 4 6 6" xfId="25718" xr:uid="{02F12D12-B640-4B35-8513-341E9A374878}"/>
    <cellStyle name="Comma 4 6 6 2" xfId="25719" xr:uid="{E6C5A7D4-FBC6-4159-9303-D32DA9200DE0}"/>
    <cellStyle name="Comma 4 6 6 3" xfId="25720" xr:uid="{E94D955E-3AE4-4A7D-B4A9-B366F09A8DF0}"/>
    <cellStyle name="Comma 4 6 6_AVA DVA EL" xfId="25721" xr:uid="{3168AA51-6AD8-4B80-962D-01B046371CE3}"/>
    <cellStyle name="Comma 4 6 7" xfId="25722" xr:uid="{F7A8934E-A46A-4E3F-AE70-78683A1D88FA}"/>
    <cellStyle name="Comma 4 6 7 2" xfId="25723" xr:uid="{C897C691-B73C-41B8-BFE8-AC6374457264}"/>
    <cellStyle name="Comma 4 6 7 3" xfId="25724" xr:uid="{B5D462F4-1125-4FD6-BA72-4E4FFF6CE89F}"/>
    <cellStyle name="Comma 4 6 7_AVA DVA EL" xfId="25725" xr:uid="{FD29E416-C5D7-4846-9117-185917FCF3BD}"/>
    <cellStyle name="Comma 4 6 8" xfId="25726" xr:uid="{D0E36C8D-D6A4-4792-8A6D-771EF51A9BF3}"/>
    <cellStyle name="Comma 4 6 8 2" xfId="25727" xr:uid="{C0BBDEF7-109B-4A00-828A-2E3BD7C0D8B3}"/>
    <cellStyle name="Comma 4 6 8 3" xfId="25728" xr:uid="{B42CE212-9141-4E33-AF46-74CC3E93DFA9}"/>
    <cellStyle name="Comma 4 6 8_AVA DVA EL" xfId="25729" xr:uid="{B8EF48FE-0A0B-4EBD-AB47-23C0D2F2831C}"/>
    <cellStyle name="Comma 4 6 9" xfId="25730" xr:uid="{FD184047-C82F-46AC-89A6-7C83753DBFFB}"/>
    <cellStyle name="Comma 4 6 9 2" xfId="25731" xr:uid="{575308F5-524B-49AF-8004-7B57670BD678}"/>
    <cellStyle name="Comma 4 6 9 3" xfId="25732" xr:uid="{2B3A8E32-F13D-452E-8759-5485C772B8A4}"/>
    <cellStyle name="Comma 4 6 9_AVA DVA EL" xfId="25733" xr:uid="{8FD701CD-630C-456D-B8D8-B93E74751305}"/>
    <cellStyle name="Comma 4 6_AVA DVA EL" xfId="25734" xr:uid="{72863F32-C6ED-43E5-8A42-40A09DE21017}"/>
    <cellStyle name="Comma 4 7" xfId="25735" xr:uid="{3A3C1431-10A5-4E0A-8218-511E685DF384}"/>
    <cellStyle name="Comma 4 7 10" xfId="25736" xr:uid="{C02780A0-6ABC-4746-AB09-D70C82D8F096}"/>
    <cellStyle name="Comma 4 7 11" xfId="25737" xr:uid="{78D9C321-1916-4D56-94AE-42D16901A7B0}"/>
    <cellStyle name="Comma 4 7 2" xfId="25738" xr:uid="{88324ACB-8047-4FF5-88E2-7FDD6831B408}"/>
    <cellStyle name="Comma 4 7 2 2" xfId="25739" xr:uid="{1B0DA522-99FF-45AE-9415-012EC58D60BE}"/>
    <cellStyle name="Comma 4 7 2 2 2" xfId="25740" xr:uid="{2F35A7A7-4B6A-46FF-9CF0-0C7DE094A5D3}"/>
    <cellStyle name="Comma 4 7 2 2 3" xfId="25741" xr:uid="{3E042FCC-C192-426D-AF35-273D9B708151}"/>
    <cellStyle name="Comma 4 7 2 2_AVA DVA EL" xfId="25742" xr:uid="{2A017676-19E9-48FF-BEC0-1612618FE3FF}"/>
    <cellStyle name="Comma 4 7 2 3" xfId="25743" xr:uid="{87C4C213-E75E-4BCF-87B2-7AED6231CB17}"/>
    <cellStyle name="Comma 4 7 2 3 2" xfId="25744" xr:uid="{CAEF4C1A-97F0-439E-B5E0-5B3CBBE42B6C}"/>
    <cellStyle name="Comma 4 7 2 3 3" xfId="25745" xr:uid="{349A66B3-6367-4642-BAB1-A6E546AAC341}"/>
    <cellStyle name="Comma 4 7 2 3_AVA DVA EL" xfId="25746" xr:uid="{E9BE6F48-4ABB-4234-AAB1-7245DE322B19}"/>
    <cellStyle name="Comma 4 7 2 4" xfId="25747" xr:uid="{900A1E4F-D736-442F-A32C-A3EB4E6034D6}"/>
    <cellStyle name="Comma 4 7 2 5" xfId="25748" xr:uid="{8E7B89C3-6F96-492C-A200-7A7295DC21C7}"/>
    <cellStyle name="Comma 4 7 2_AVA DVA EL" xfId="25749" xr:uid="{0A7E71A8-669E-40A4-A8A0-A7E9B2E20E71}"/>
    <cellStyle name="Comma 4 7 3" xfId="25750" xr:uid="{4851CE9F-4F94-44B0-B522-0C801C5AAF4D}"/>
    <cellStyle name="Comma 4 7 3 2" xfId="25751" xr:uid="{3429F53A-EDDE-4BF3-ABEA-88F5D028C35D}"/>
    <cellStyle name="Comma 4 7 3 3" xfId="25752" xr:uid="{B44EF5C1-C3BA-4091-BB59-E95613DAE79B}"/>
    <cellStyle name="Comma 4 7 3_AVA DVA EL" xfId="25753" xr:uid="{CE20BA6E-376E-4E4F-A020-CFE0F90F4988}"/>
    <cellStyle name="Comma 4 7 4" xfId="25754" xr:uid="{9D30A06D-B625-418B-A8CF-5F64E4D0C8C5}"/>
    <cellStyle name="Comma 4 7 4 2" xfId="25755" xr:uid="{2288EC3B-B841-4EE1-B95D-625A2E5A8948}"/>
    <cellStyle name="Comma 4 7 4 3" xfId="25756" xr:uid="{0E20C7BA-D8D7-4D2C-ADF6-07511F968C1B}"/>
    <cellStyle name="Comma 4 7 4_AVA DVA EL" xfId="25757" xr:uid="{D032C7FC-FAEB-4BF8-87A2-99DAD5FFE6F5}"/>
    <cellStyle name="Comma 4 7 5" xfId="25758" xr:uid="{196FA485-F25F-4BFE-BEC6-FD0474C4601D}"/>
    <cellStyle name="Comma 4 7 5 2" xfId="25759" xr:uid="{253E5D2B-D602-4A1A-A052-E66633470C32}"/>
    <cellStyle name="Comma 4 7 5 3" xfId="25760" xr:uid="{34CFB964-71A8-4877-9F12-AD55ECBE86A0}"/>
    <cellStyle name="Comma 4 7 5_AVA DVA EL" xfId="25761" xr:uid="{6EE7878E-2FEF-4371-96D2-548C261B4B3A}"/>
    <cellStyle name="Comma 4 7 6" xfId="25762" xr:uid="{CFCEEF60-7F4B-4982-9FC5-F6CF8897511F}"/>
    <cellStyle name="Comma 4 7 6 2" xfId="25763" xr:uid="{050CDD9E-4B92-465F-8D71-3B512C61E6E3}"/>
    <cellStyle name="Comma 4 7 6 3" xfId="25764" xr:uid="{D8D68560-751A-442F-A9A5-E907BC96687D}"/>
    <cellStyle name="Comma 4 7 6_AVA DVA EL" xfId="25765" xr:uid="{7F03F2EE-5F08-4BA4-952F-6DDF9511D68F}"/>
    <cellStyle name="Comma 4 7 7" xfId="25766" xr:uid="{EACE4327-2D83-41FB-BB36-78C6C730375B}"/>
    <cellStyle name="Comma 4 7 7 2" xfId="25767" xr:uid="{0F81185B-BC4E-44C3-8961-301873B4A3E4}"/>
    <cellStyle name="Comma 4 7 7 3" xfId="25768" xr:uid="{0182ADAE-5EFC-48CE-A076-D75745A1B416}"/>
    <cellStyle name="Comma 4 7 7_AVA DVA EL" xfId="25769" xr:uid="{D5F5C571-3216-4584-B40B-12CE3695BFBE}"/>
    <cellStyle name="Comma 4 7 8" xfId="25770" xr:uid="{6F6FD756-D047-4A8C-97D2-A97DEC69DD7F}"/>
    <cellStyle name="Comma 4 7 8 2" xfId="25771" xr:uid="{90B5BC81-3829-4450-9A79-BFDF76C85228}"/>
    <cellStyle name="Comma 4 7 8 3" xfId="25772" xr:uid="{BEE009CC-5582-4617-98AF-BEA575B2E6D2}"/>
    <cellStyle name="Comma 4 7 8_AVA DVA EL" xfId="25773" xr:uid="{46806D04-81E7-4C78-AF75-B79C5B164193}"/>
    <cellStyle name="Comma 4 7 9" xfId="25774" xr:uid="{4CF7B400-CE73-4DB4-BDB5-30FCB2129074}"/>
    <cellStyle name="Comma 4 7 9 2" xfId="25775" xr:uid="{A9B4F756-20F0-40E3-A3F7-DD542A749139}"/>
    <cellStyle name="Comma 4 7 9 3" xfId="25776" xr:uid="{B52254FD-DBF1-46C7-80FD-B35E236AEFEF}"/>
    <cellStyle name="Comma 4 7 9_AVA DVA EL" xfId="25777" xr:uid="{ABB49FCC-85AB-4BB2-AEE1-10859AE1E086}"/>
    <cellStyle name="Comma 4 7_AVA DVA EL" xfId="25778" xr:uid="{74615448-E042-4EE7-9B69-823F89FBD1B8}"/>
    <cellStyle name="Comma 4 8" xfId="25779" xr:uid="{CDE6CC3F-1563-4220-8131-E536085BEFE0}"/>
    <cellStyle name="Comma 4 8 2" xfId="25780" xr:uid="{45AD1EAE-3EE4-410B-880F-513956E4A895}"/>
    <cellStyle name="Comma 4 8 2 2" xfId="25781" xr:uid="{5C1A6256-3894-4328-B55A-FA0725B7B724}"/>
    <cellStyle name="Comma 4 8 2 3" xfId="25782" xr:uid="{53D4B7C2-F56B-4C76-BC21-289FB5C97541}"/>
    <cellStyle name="Comma 4 8 2_AVA DVA EL" xfId="25783" xr:uid="{6220FE44-2742-4617-93FF-184FE4C59AD8}"/>
    <cellStyle name="Comma 4 8 3" xfId="25784" xr:uid="{7EA1097F-3B9F-4DF6-820A-E6ABD8669628}"/>
    <cellStyle name="Comma 4 8 3 2" xfId="25785" xr:uid="{AEFC753E-0ADC-4A0E-8AB2-67168F3852BC}"/>
    <cellStyle name="Comma 4 8 3 3" xfId="25786" xr:uid="{3A94C93E-DABE-4AD0-9C9A-C6A675EF63A8}"/>
    <cellStyle name="Comma 4 8 3_AVA DVA EL" xfId="25787" xr:uid="{744EF813-2255-4BB9-88EE-EAE6F0B0FB4E}"/>
    <cellStyle name="Comma 4 8 4" xfId="25788" xr:uid="{A490B99A-95E8-4C9A-BDF6-6C960593308E}"/>
    <cellStyle name="Comma 4 8 5" xfId="25789" xr:uid="{9D42F6FB-14FF-499C-8C7B-82590766A76F}"/>
    <cellStyle name="Comma 4 8_AVA DVA EL" xfId="25790" xr:uid="{4C69F016-007C-4405-95EA-F3B99E05B045}"/>
    <cellStyle name="Comma 4 9" xfId="25791" xr:uid="{B3E5F61C-C863-4442-9A54-EFBFDA50719E}"/>
    <cellStyle name="Comma 4 9 2" xfId="25792" xr:uid="{182EE03B-11EC-456F-A4F7-34AA7ADCAF6C}"/>
    <cellStyle name="Comma 4 9 2 2" xfId="25793" xr:uid="{97A2840F-D89C-4FA2-A0DC-EBDA7CD912DE}"/>
    <cellStyle name="Comma 4 9 2 3" xfId="25794" xr:uid="{6F355089-0030-4483-AFA9-1A17ACCC51C8}"/>
    <cellStyle name="Comma 4 9 2_AVA DVA EL" xfId="25795" xr:uid="{67C518FD-762E-469B-9789-5206CF00AA7D}"/>
    <cellStyle name="Comma 4 9 3" xfId="25796" xr:uid="{85EA415A-FA30-4E12-9A05-1126A76D8B1F}"/>
    <cellStyle name="Comma 4 9 3 2" xfId="25797" xr:uid="{B2603FD7-044C-483D-BA4F-E469B935F883}"/>
    <cellStyle name="Comma 4 9 3 3" xfId="25798" xr:uid="{13025D81-5B34-4BA0-84CA-3D48D153FD64}"/>
    <cellStyle name="Comma 4 9 3_AVA DVA EL" xfId="25799" xr:uid="{1C8CAD8B-13CF-4B36-823C-6CAA522D6897}"/>
    <cellStyle name="Comma 4 9 4" xfId="25800" xr:uid="{C6E19C3A-D638-4783-A8B7-EFF15389A596}"/>
    <cellStyle name="Comma 4 9 5" xfId="25801" xr:uid="{2998B7D8-2144-4726-97A7-48EF62D487DF}"/>
    <cellStyle name="Comma 4 9_AVA DVA EL" xfId="25802" xr:uid="{EDB6A4E2-78DC-45C6-97BD-7A20BC5698BF}"/>
    <cellStyle name="Comma 4_AVA DVA EL" xfId="25803" xr:uid="{9E37375D-7533-4ABE-841F-E820487AAB0F}"/>
    <cellStyle name="Comma 40" xfId="41236" xr:uid="{543F8C97-8865-4695-9F6C-795482BF4D4B}"/>
    <cellStyle name="Comma 41" xfId="41237" xr:uid="{9B756BBA-EDBA-41A4-A290-FD9C0E53A52A}"/>
    <cellStyle name="Comma 42" xfId="41238" xr:uid="{A8242AB0-5D9B-4D5E-B677-4131C41D55C6}"/>
    <cellStyle name="Comma 43" xfId="41239" xr:uid="{60FBF443-ECAF-4136-88AE-C54234B5A239}"/>
    <cellStyle name="Comma 44" xfId="41240" xr:uid="{6AC59EB9-AFE9-43E6-892A-353E23032460}"/>
    <cellStyle name="Comma 45" xfId="41241" xr:uid="{F2400AF3-6AB2-49F7-9B66-94E5C2552075}"/>
    <cellStyle name="Comma 45 2" xfId="41242" xr:uid="{9E7D910D-8564-4741-A667-D8162236FB81}"/>
    <cellStyle name="Comma 45_Factbook" xfId="41243" xr:uid="{C6ECA00D-6E85-423C-B8A0-1E98C3445A22}"/>
    <cellStyle name="Comma 46" xfId="41244" xr:uid="{D7A7FEA9-6DB6-4925-8243-8C6E720A7609}"/>
    <cellStyle name="Comma 47" xfId="41245" xr:uid="{22476AA2-5121-4118-A009-CD9CE99122B4}"/>
    <cellStyle name="Comma 48" xfId="41246" xr:uid="{9D18A319-DD34-4920-86C5-EE321D71C6A1}"/>
    <cellStyle name="Comma 49" xfId="41247" xr:uid="{138B5DF5-8C58-41E0-82B2-025996BEDDFC}"/>
    <cellStyle name="Comma 5" xfId="6392" xr:uid="{4A05E407-35A1-4131-BACA-360D4F8AB80D}"/>
    <cellStyle name="Comma 5 10" xfId="25804" xr:uid="{8ADC5326-F08A-48C6-B68E-BB4CCA25871C}"/>
    <cellStyle name="Comma 5 10 2" xfId="25805" xr:uid="{E9FC9813-4772-4AAE-8529-1E776F442FA9}"/>
    <cellStyle name="Comma 5 10 2 2" xfId="25806" xr:uid="{371A32EC-4707-4376-BEC7-B70582E6C833}"/>
    <cellStyle name="Comma 5 10 2 3" xfId="25807" xr:uid="{639F4C36-30BE-4E3C-9FC7-725A91AEE33D}"/>
    <cellStyle name="Comma 5 10 2_AVA DVA EL" xfId="25808" xr:uid="{E441FA81-4DD5-4AD0-A090-E25AE3D0E5C2}"/>
    <cellStyle name="Comma 5 10 3" xfId="25809" xr:uid="{E1EFA99D-CF7E-4278-A6B9-A3FE79CE7ACB}"/>
    <cellStyle name="Comma 5 10 4" xfId="25810" xr:uid="{87141423-51AC-4807-81BF-3DA8624EDEF6}"/>
    <cellStyle name="Comma 5 10_AVA DVA EL" xfId="25811" xr:uid="{ED4BD29B-9AFA-4F72-B6F2-19D539169C2C}"/>
    <cellStyle name="Comma 5 11" xfId="25812" xr:uid="{BED8FE32-68B2-4368-8A02-AC73CF61700E}"/>
    <cellStyle name="Comma 5 11 2" xfId="25813" xr:uid="{8FED7A3F-EFC8-4394-ACE2-6C0E58BE07AF}"/>
    <cellStyle name="Comma 5 11 3" xfId="25814" xr:uid="{A349981D-A1E9-4792-BF7D-8F7F990B3184}"/>
    <cellStyle name="Comma 5 11_AVA DVA EL" xfId="25815" xr:uid="{92038E7B-1782-477B-A584-43D81DF85377}"/>
    <cellStyle name="Comma 5 12" xfId="25816" xr:uid="{C3AE9722-5F5B-475C-A45B-3889861EF0B2}"/>
    <cellStyle name="Comma 5 12 2" xfId="25817" xr:uid="{8ADE4E3A-D6F4-46B3-B16C-A74F3182FA59}"/>
    <cellStyle name="Comma 5 12 3" xfId="25818" xr:uid="{4D70BD74-CDEE-401B-A309-C21259CABCF6}"/>
    <cellStyle name="Comma 5 12_AVA DVA EL" xfId="25819" xr:uid="{4C743158-79C8-4BF9-A0B7-92398F04CB71}"/>
    <cellStyle name="Comma 5 13" xfId="25820" xr:uid="{F6F9E343-F7F8-481D-8266-E2A2E3270E51}"/>
    <cellStyle name="Comma 5 13 2" xfId="25821" xr:uid="{7A3EF04F-8A12-4319-A2D9-870F995A299F}"/>
    <cellStyle name="Comma 5 13 3" xfId="25822" xr:uid="{16D1EF5D-5222-49D6-8986-5079D52E6BE8}"/>
    <cellStyle name="Comma 5 13_AVA DVA EL" xfId="25823" xr:uid="{724D2C20-CC12-4664-A186-DEE9EFB0C086}"/>
    <cellStyle name="Comma 5 14" xfId="25824" xr:uid="{878749EB-2971-4107-974D-F8A64C346C9A}"/>
    <cellStyle name="Comma 5 2" xfId="25825" xr:uid="{D958B5BA-699F-4E0A-9D06-80268BAB9B5D}"/>
    <cellStyle name="Comma 5 2 10" xfId="25826" xr:uid="{57F2D9AB-E71B-4C0E-B7A8-DE0AFE929F97}"/>
    <cellStyle name="Comma 5 2 10 2" xfId="25827" xr:uid="{6BD81092-5A19-4511-89CD-A7538815C6FD}"/>
    <cellStyle name="Comma 5 2 10 3" xfId="25828" xr:uid="{867058E2-08C0-4002-93AC-A25F7E27303E}"/>
    <cellStyle name="Comma 5 2 10_AVA DVA EL" xfId="25829" xr:uid="{3285F147-397F-445E-944C-4BFD2B27BFA3}"/>
    <cellStyle name="Comma 5 2 11" xfId="25830" xr:uid="{7A5A4B62-264D-4C9B-BEDE-1307C3599B82}"/>
    <cellStyle name="Comma 5 2 2" xfId="25831" xr:uid="{95ABD386-AA00-415F-B799-AE5B7D8A726E}"/>
    <cellStyle name="Comma 5 2 2 2" xfId="25832" xr:uid="{CA63290E-AABF-482C-87FF-770E0BA3C678}"/>
    <cellStyle name="Comma 5 2 2 2 2" xfId="25833" xr:uid="{17C5C0B1-573A-4308-AF45-45C88B952D27}"/>
    <cellStyle name="Comma 5 2 2 2 3" xfId="25834" xr:uid="{CAB0C10A-A3D1-40A6-880A-B647649E018C}"/>
    <cellStyle name="Comma 5 2 2 2_AVA DVA EL" xfId="25835" xr:uid="{D5B109E8-7A18-48D8-9238-BD7CFB6A89BC}"/>
    <cellStyle name="Comma 5 2 2 3" xfId="25836" xr:uid="{19CD6EF2-35A2-41E9-B853-E76C80A76002}"/>
    <cellStyle name="Comma 5 2 2 3 2" xfId="25837" xr:uid="{64F8DFE3-7F9C-43A0-91C9-4449F6D481E1}"/>
    <cellStyle name="Comma 5 2 2 3 3" xfId="25838" xr:uid="{7AE509EF-D61C-4562-905C-137442E1B218}"/>
    <cellStyle name="Comma 5 2 2 3_AVA DVA EL" xfId="25839" xr:uid="{DF61E0AC-4354-4C17-B85F-3A37904E3EC0}"/>
    <cellStyle name="Comma 5 2 2 4" xfId="25840" xr:uid="{BEB12B1A-C71B-407E-8316-36638D6C5C86}"/>
    <cellStyle name="Comma 5 2 2 5" xfId="25841" xr:uid="{A217EE94-05FD-4F4C-BA76-D6FBF058EAA2}"/>
    <cellStyle name="Comma 5 2 2_AVA DVA EL" xfId="25842" xr:uid="{C71CEC14-6972-4CD1-941E-D082A2797680}"/>
    <cellStyle name="Comma 5 2 3" xfId="25843" xr:uid="{7624E440-4FC4-4106-9966-A4AFC4589898}"/>
    <cellStyle name="Comma 5 2 3 2" xfId="25844" xr:uid="{AE220851-B690-4988-AAA0-CD24462730A3}"/>
    <cellStyle name="Comma 5 2 3 3" xfId="25845" xr:uid="{3A9F4498-69A2-4589-96F5-707345269E99}"/>
    <cellStyle name="Comma 5 2 3_AVA DVA EL" xfId="25846" xr:uid="{250B2FE8-D43E-4D17-B08C-91E3367CF33D}"/>
    <cellStyle name="Comma 5 2 4" xfId="25847" xr:uid="{B0E5FE15-AF9B-4D0E-9169-60DD0403AFEC}"/>
    <cellStyle name="Comma 5 2 4 2" xfId="25848" xr:uid="{7792E57F-2421-497D-9DE4-F65032D4566C}"/>
    <cellStyle name="Comma 5 2 4 3" xfId="25849" xr:uid="{827EFED3-1E35-4190-A895-17209F3E374F}"/>
    <cellStyle name="Comma 5 2 4_AVA DVA EL" xfId="25850" xr:uid="{DFDC148A-0EA7-44F7-A5C4-CAFF60E13E59}"/>
    <cellStyle name="Comma 5 2 5" xfId="25851" xr:uid="{8F34D050-8565-4647-9CA3-34079F3B9C43}"/>
    <cellStyle name="Comma 5 2 5 2" xfId="25852" xr:uid="{B6B8EF2D-D964-4CC7-AA12-EC20853CBED2}"/>
    <cellStyle name="Comma 5 2 5 3" xfId="25853" xr:uid="{124EA97B-D1C1-45DA-8244-B31298AE4519}"/>
    <cellStyle name="Comma 5 2 5_AVA DVA EL" xfId="25854" xr:uid="{0EA94DA8-9E9E-4430-8E65-A6A3C1F493F9}"/>
    <cellStyle name="Comma 5 2 6" xfId="25855" xr:uid="{F1AC4C4D-88BE-4E52-B04E-F7042BF00985}"/>
    <cellStyle name="Comma 5 2 6 2" xfId="25856" xr:uid="{A548FEBA-D454-41A6-9012-6437175241E7}"/>
    <cellStyle name="Comma 5 2 6 3" xfId="25857" xr:uid="{F2135CEB-AC1C-42CF-BAE8-9C215CF00841}"/>
    <cellStyle name="Comma 5 2 6_AVA DVA EL" xfId="25858" xr:uid="{F89B6B5B-C6D9-418A-A20D-CF88BD0BE370}"/>
    <cellStyle name="Comma 5 2 7" xfId="25859" xr:uid="{9B6883A9-A4F5-446D-903B-B45A8A16068F}"/>
    <cellStyle name="Comma 5 2 7 2" xfId="25860" xr:uid="{0D4E3A18-2EDC-491F-ACD4-8BBCE72FFB05}"/>
    <cellStyle name="Comma 5 2 7 3" xfId="25861" xr:uid="{EFE3B9C8-DD69-4941-AB90-5286352DA441}"/>
    <cellStyle name="Comma 5 2 7_AVA DVA EL" xfId="25862" xr:uid="{1849D4EC-21FA-49A9-8C07-5770ADA2FD07}"/>
    <cellStyle name="Comma 5 2 8" xfId="25863" xr:uid="{49E86971-1ED2-40B9-98CF-700481B1AF39}"/>
    <cellStyle name="Comma 5 2 8 2" xfId="25864" xr:uid="{3BEEB8AE-FC77-4B3E-AAC8-AA9F921D1073}"/>
    <cellStyle name="Comma 5 2 8 3" xfId="25865" xr:uid="{7AA979E5-00B3-4AD3-925D-48048F80C9FF}"/>
    <cellStyle name="Comma 5 2 8_AVA DVA EL" xfId="25866" xr:uid="{BF7CBEF3-AD1A-477C-A8BE-5B14B4F83652}"/>
    <cellStyle name="Comma 5 2 9" xfId="25867" xr:uid="{09989221-0CF6-4165-AED4-E29F1DC38A7C}"/>
    <cellStyle name="Comma 5 2 9 2" xfId="25868" xr:uid="{F91B9C09-04A9-421A-A2BA-1BEE9C17F5ED}"/>
    <cellStyle name="Comma 5 2 9 3" xfId="25869" xr:uid="{BC860EE0-4461-49F0-A0EF-B3F6E2B502F0}"/>
    <cellStyle name="Comma 5 2 9_AVA DVA EL" xfId="25870" xr:uid="{AC31BC7D-3288-49B7-858F-43359A57BC72}"/>
    <cellStyle name="Comma 5 2_AVA DVA EL" xfId="25871" xr:uid="{06734643-10DF-4BE8-97AC-B2412AD6FC0B}"/>
    <cellStyle name="Comma 5 3" xfId="25872" xr:uid="{6D73A537-555A-4171-A4D4-7A0C7F8EC3FA}"/>
    <cellStyle name="Comma 5 3 10" xfId="25873" xr:uid="{12E4AC79-13FC-4241-9FBD-76626C0C6200}"/>
    <cellStyle name="Comma 5 3 10 2" xfId="25874" xr:uid="{ACD8C789-C20A-4366-8E2C-EE57804C1769}"/>
    <cellStyle name="Comma 5 3 10 3" xfId="25875" xr:uid="{EE551177-8432-43C0-9F4C-1ACACA5CCF41}"/>
    <cellStyle name="Comma 5 3 10_AVA DVA EL" xfId="25876" xr:uid="{08C3FF4D-5BED-4CBB-8A58-BAB72B75EE6E}"/>
    <cellStyle name="Comma 5 3 11" xfId="25877" xr:uid="{A3CC8809-473A-4B6D-AC1E-2722B709478A}"/>
    <cellStyle name="Comma 5 3 11 2" xfId="25878" xr:uid="{6A40D679-2595-4D37-BC93-EE3827B1B05B}"/>
    <cellStyle name="Comma 5 3 11 3" xfId="25879" xr:uid="{A506F55A-9ED7-4551-B74C-BE9BACEDBD8B}"/>
    <cellStyle name="Comma 5 3 11_AVA DVA EL" xfId="25880" xr:uid="{CBBBF0BC-7C6B-4A4A-BD1F-C01058C6A279}"/>
    <cellStyle name="Comma 5 3 12" xfId="25881" xr:uid="{6356D471-F821-4E2F-8372-57FAC383FFD1}"/>
    <cellStyle name="Comma 5 3 13" xfId="25882" xr:uid="{CD6EB00A-15B3-492D-9868-CB6E0A7B4C89}"/>
    <cellStyle name="Comma 5 3 2" xfId="25883" xr:uid="{BA9AFF9E-62EA-4C26-81D2-AC62EF695C61}"/>
    <cellStyle name="Comma 5 3 2 10" xfId="25884" xr:uid="{F96AF9AF-0D0C-44F0-8B33-EDB4BA722C8B}"/>
    <cellStyle name="Comma 5 3 2 11" xfId="25885" xr:uid="{14EDFC25-9D73-464D-A728-0FB0B411DEA9}"/>
    <cellStyle name="Comma 5 3 2 2" xfId="25886" xr:uid="{656C0C9F-6724-4E72-987F-3CC63DF7C3FA}"/>
    <cellStyle name="Comma 5 3 2 2 2" xfId="25887" xr:uid="{0317E21E-186C-4407-8F13-711DA656775A}"/>
    <cellStyle name="Comma 5 3 2 2 2 2" xfId="25888" xr:uid="{2245E2BB-81BB-4A6B-BDC2-8ED1D3E5BFF8}"/>
    <cellStyle name="Comma 5 3 2 2 2 3" xfId="25889" xr:uid="{E6FFF465-84EA-4A7A-8C26-ED588D7BBA01}"/>
    <cellStyle name="Comma 5 3 2 2 2_AVA DVA EL" xfId="25890" xr:uid="{CD4A0A35-C58C-48DF-8B5F-83959296A88F}"/>
    <cellStyle name="Comma 5 3 2 2 3" xfId="25891" xr:uid="{4A9B634A-9838-4D70-9E72-3D232E130635}"/>
    <cellStyle name="Comma 5 3 2 2 3 2" xfId="25892" xr:uid="{943372A3-DCDF-4071-BB9F-54AC34B66317}"/>
    <cellStyle name="Comma 5 3 2 2 3 3" xfId="25893" xr:uid="{FF16D580-AD5A-47A8-BB49-0878073A2940}"/>
    <cellStyle name="Comma 5 3 2 2 3_AVA DVA EL" xfId="25894" xr:uid="{27D6B32D-BDE5-4471-9B6A-D826222139A0}"/>
    <cellStyle name="Comma 5 3 2 2 4" xfId="25895" xr:uid="{2DC171C3-CB42-4F71-A4C6-41C6EDDC6CE8}"/>
    <cellStyle name="Comma 5 3 2 2 5" xfId="25896" xr:uid="{5432F1C7-E664-405B-B61B-4EF9C3C48039}"/>
    <cellStyle name="Comma 5 3 2 2_AVA DVA EL" xfId="25897" xr:uid="{9E57981D-749F-41DF-8C3B-5A698976AB40}"/>
    <cellStyle name="Comma 5 3 2 3" xfId="25898" xr:uid="{AEE989AA-DF12-4D54-9A2C-04665C77A388}"/>
    <cellStyle name="Comma 5 3 2 3 2" xfId="25899" xr:uid="{165BD66E-0209-4177-89EB-C1640D1CC899}"/>
    <cellStyle name="Comma 5 3 2 3 3" xfId="25900" xr:uid="{1AB5B7B1-7B43-42CB-88A5-D783D6DF17CF}"/>
    <cellStyle name="Comma 5 3 2 3_AVA DVA EL" xfId="25901" xr:uid="{6C1921EF-C688-4D92-A971-A351EF5DD47E}"/>
    <cellStyle name="Comma 5 3 2 4" xfId="25902" xr:uid="{C73A6EE4-8FC4-435D-A9D1-E817A2B7164D}"/>
    <cellStyle name="Comma 5 3 2 4 2" xfId="25903" xr:uid="{8908717C-EA88-4ED2-9F99-50C1741C3771}"/>
    <cellStyle name="Comma 5 3 2 4 3" xfId="25904" xr:uid="{73D7BFC4-9681-4906-A5AB-8F0D8035465A}"/>
    <cellStyle name="Comma 5 3 2 4_AVA DVA EL" xfId="25905" xr:uid="{56BC1EDC-46B3-4A10-A38D-62AD3D2D8E59}"/>
    <cellStyle name="Comma 5 3 2 5" xfId="25906" xr:uid="{C3156C84-4050-43D7-9901-76CFD412F919}"/>
    <cellStyle name="Comma 5 3 2 5 2" xfId="25907" xr:uid="{22CA36D8-0F10-4E33-8901-79B481B8DD32}"/>
    <cellStyle name="Comma 5 3 2 5 3" xfId="25908" xr:uid="{78F119C5-0586-4728-ACEA-A14DE1A09014}"/>
    <cellStyle name="Comma 5 3 2 5_AVA DVA EL" xfId="25909" xr:uid="{29503158-A9D2-4042-8897-192A37952679}"/>
    <cellStyle name="Comma 5 3 2 6" xfId="25910" xr:uid="{CC3A4070-7486-4135-99A2-27A5D694E2C4}"/>
    <cellStyle name="Comma 5 3 2 6 2" xfId="25911" xr:uid="{D8C80FA4-69D1-40C3-9325-5191267BDB0C}"/>
    <cellStyle name="Comma 5 3 2 6 3" xfId="25912" xr:uid="{C4A6C9C7-D163-44CC-9DB9-3EFC01B9535E}"/>
    <cellStyle name="Comma 5 3 2 6_AVA DVA EL" xfId="25913" xr:uid="{49B5668F-2217-4370-A087-162E8E75DE4B}"/>
    <cellStyle name="Comma 5 3 2 7" xfId="25914" xr:uid="{2BF5388C-99CD-4AA3-B7B9-ACC174DF5529}"/>
    <cellStyle name="Comma 5 3 2 7 2" xfId="25915" xr:uid="{3B525765-6EFE-41CA-9066-D815E1D1983E}"/>
    <cellStyle name="Comma 5 3 2 7 3" xfId="25916" xr:uid="{B99BC7E5-3352-4DC4-ADA6-C981845FECB1}"/>
    <cellStyle name="Comma 5 3 2 7_AVA DVA EL" xfId="25917" xr:uid="{4DBF30AC-0DF9-46E2-AE0C-C8812A6B3017}"/>
    <cellStyle name="Comma 5 3 2 8" xfId="25918" xr:uid="{547D5830-4AEF-4195-A99D-18E675A3FA10}"/>
    <cellStyle name="Comma 5 3 2 8 2" xfId="25919" xr:uid="{2FB78F46-6E35-4216-A7E7-6553FBF84805}"/>
    <cellStyle name="Comma 5 3 2 8 3" xfId="25920" xr:uid="{6C43E129-55F1-4D81-AC20-1BE91CE2BE13}"/>
    <cellStyle name="Comma 5 3 2 8_AVA DVA EL" xfId="25921" xr:uid="{4C429352-FDBB-4883-92FE-539852EC2AE3}"/>
    <cellStyle name="Comma 5 3 2 9" xfId="25922" xr:uid="{260550CD-C0D2-4C9F-9B05-F83C9015ECD5}"/>
    <cellStyle name="Comma 5 3 2 9 2" xfId="25923" xr:uid="{43F1D57C-1C89-4756-8FB6-6268641100CF}"/>
    <cellStyle name="Comma 5 3 2 9 3" xfId="25924" xr:uid="{1321813B-8E36-4B26-AA10-7DFA3CBC048B}"/>
    <cellStyle name="Comma 5 3 2 9_AVA DVA EL" xfId="25925" xr:uid="{CBC94459-C5DF-4FDE-8BF2-5C846C72B7F1}"/>
    <cellStyle name="Comma 5 3 2_AVA DVA EL" xfId="25926" xr:uid="{8285B8B0-7C0A-4ED0-9007-D3A19322A276}"/>
    <cellStyle name="Comma 5 3 3" xfId="25927" xr:uid="{F57506B3-694E-47DD-BED0-42B88377B11C}"/>
    <cellStyle name="Comma 5 3 3 2" xfId="25928" xr:uid="{A3C76B80-EC21-4D79-9789-1FFEC0FCC01E}"/>
    <cellStyle name="Comma 5 3 3 2 2" xfId="25929" xr:uid="{82657DB0-A151-4F17-B3A1-BD747412B3C3}"/>
    <cellStyle name="Comma 5 3 3 2 3" xfId="25930" xr:uid="{ACDB97D7-99E6-41E7-BEC4-55AEB4CD19E7}"/>
    <cellStyle name="Comma 5 3 3 2_AVA DVA EL" xfId="25931" xr:uid="{0EC11681-8D66-472B-A2F0-06BF071ACEA3}"/>
    <cellStyle name="Comma 5 3 3 3" xfId="25932" xr:uid="{8019B68E-1D7D-41A7-8F47-743FD4BE60A3}"/>
    <cellStyle name="Comma 5 3 3 3 2" xfId="25933" xr:uid="{0F6D5FBE-D2F0-4F38-828C-B5972EF95BE3}"/>
    <cellStyle name="Comma 5 3 3 3 3" xfId="25934" xr:uid="{9DAE2549-9C95-4894-B347-51AFA8E8DC13}"/>
    <cellStyle name="Comma 5 3 3 3_AVA DVA EL" xfId="25935" xr:uid="{4968044E-32A4-4DD2-8B3B-CED7922E874A}"/>
    <cellStyle name="Comma 5 3 3 4" xfId="25936" xr:uid="{AFDF7401-0B22-46B5-901A-743047D2EF98}"/>
    <cellStyle name="Comma 5 3 3 5" xfId="25937" xr:uid="{ED5107FE-E37A-4A34-8514-E74B67408709}"/>
    <cellStyle name="Comma 5 3 3_AVA DVA EL" xfId="25938" xr:uid="{F4141274-6353-45A4-9178-D9FE8D8C78E2}"/>
    <cellStyle name="Comma 5 3 4" xfId="25939" xr:uid="{264757F6-25A8-4273-8FE5-2576DC4DFD06}"/>
    <cellStyle name="Comma 5 3 4 2" xfId="25940" xr:uid="{6157E825-2F54-4647-A29B-A026687E8C5A}"/>
    <cellStyle name="Comma 5 3 4 3" xfId="25941" xr:uid="{FFB5D833-5882-4A46-A5BD-5BE381CD1BE1}"/>
    <cellStyle name="Comma 5 3 4_AVA DVA EL" xfId="25942" xr:uid="{54CBBE3F-9DB7-48B5-8E73-E6A110EBD570}"/>
    <cellStyle name="Comma 5 3 5" xfId="25943" xr:uid="{D9C4E01D-329B-4936-811C-7EC50141F105}"/>
    <cellStyle name="Comma 5 3 5 2" xfId="25944" xr:uid="{DAF88BE8-9C87-40A3-943A-6FEC937B5B53}"/>
    <cellStyle name="Comma 5 3 5 3" xfId="25945" xr:uid="{AB61F124-E525-40D9-B06D-EF6F75C5981C}"/>
    <cellStyle name="Comma 5 3 5_AVA DVA EL" xfId="25946" xr:uid="{B622F04E-F7E5-4B30-9F64-2E31619D734F}"/>
    <cellStyle name="Comma 5 3 6" xfId="25947" xr:uid="{2C1B6E35-FC67-46B0-97CB-8A78B12E41B2}"/>
    <cellStyle name="Comma 5 3 6 2" xfId="25948" xr:uid="{D9BB49D8-1295-4ABF-B160-F3CF9C48F38E}"/>
    <cellStyle name="Comma 5 3 6 3" xfId="25949" xr:uid="{3E1241B1-2013-424F-8CE1-BA4035B39FF8}"/>
    <cellStyle name="Comma 5 3 6_AVA DVA EL" xfId="25950" xr:uid="{1197B0A6-A7E3-4EB2-93C9-E13CB967A99D}"/>
    <cellStyle name="Comma 5 3 7" xfId="25951" xr:uid="{629CF55C-E715-4AEC-8101-F313A3F6D8F0}"/>
    <cellStyle name="Comma 5 3 7 2" xfId="25952" xr:uid="{B7A91DD9-5428-4930-A5D7-47A3B3F644FE}"/>
    <cellStyle name="Comma 5 3 7 3" xfId="25953" xr:uid="{6AC56AD7-9308-488F-90EB-1D542DBCC8A3}"/>
    <cellStyle name="Comma 5 3 7_AVA DVA EL" xfId="25954" xr:uid="{CE3F90D9-ECC3-4A20-88A3-096589217284}"/>
    <cellStyle name="Comma 5 3 8" xfId="25955" xr:uid="{2BEDF9C1-9F7D-47D0-8215-0EC882D8A559}"/>
    <cellStyle name="Comma 5 3 8 2" xfId="25956" xr:uid="{C244C88C-670B-4DE2-AB80-6892E7F6A0F6}"/>
    <cellStyle name="Comma 5 3 8 3" xfId="25957" xr:uid="{2069C8A5-06B3-49F4-95A5-149855C0F701}"/>
    <cellStyle name="Comma 5 3 8_AVA DVA EL" xfId="25958" xr:uid="{953FAB74-D2B2-4D1F-87B2-12C520FCB38D}"/>
    <cellStyle name="Comma 5 3 9" xfId="25959" xr:uid="{FA89C8A6-EB95-434E-9E64-F8BA94AE35CD}"/>
    <cellStyle name="Comma 5 3 9 2" xfId="25960" xr:uid="{6A99ABB2-2948-46E4-B896-A14EDBD47D56}"/>
    <cellStyle name="Comma 5 3 9 3" xfId="25961" xr:uid="{1392645B-633A-4A8D-8FDE-6AF7C3C07F1A}"/>
    <cellStyle name="Comma 5 3 9_AVA DVA EL" xfId="25962" xr:uid="{35415EFC-45F5-40E3-A5A9-B7495BF2CAF0}"/>
    <cellStyle name="Comma 5 3_AVA DVA EL" xfId="25963" xr:uid="{0BD60922-D3A2-44E2-82E0-C37D7D535593}"/>
    <cellStyle name="Comma 5 4" xfId="25964" xr:uid="{F0E6BD21-913D-4D0D-955F-0FC633D79DD9}"/>
    <cellStyle name="Comma 5 4 2" xfId="25965" xr:uid="{9D8F6938-0AF8-4C47-B04D-1DD576197F3F}"/>
    <cellStyle name="Comma 5 4 3" xfId="25966" xr:uid="{D41FE023-225A-448D-97AA-6D0710162FEB}"/>
    <cellStyle name="Comma 5 4_AVA DVA EL" xfId="25967" xr:uid="{1CDD5029-09B7-4F19-B66C-88F4941E017A}"/>
    <cellStyle name="Comma 5 5" xfId="25968" xr:uid="{FA8E3812-873B-457F-A86E-9A356A817E76}"/>
    <cellStyle name="Comma 5 5 2" xfId="25969" xr:uid="{25FD8780-53B2-4D2F-9811-3E6250D55780}"/>
    <cellStyle name="Comma 5 5 3" xfId="25970" xr:uid="{D3ADBA85-B35F-4B7F-B41F-827DE5D6B14C}"/>
    <cellStyle name="Comma 5 5_AVA DVA EL" xfId="25971" xr:uid="{6617B82D-A34E-40A1-9A4A-5ADBB29BE2A6}"/>
    <cellStyle name="Comma 5 6" xfId="25972" xr:uid="{56433929-5507-455A-8EDF-3BB10CC7781E}"/>
    <cellStyle name="Comma 5 6 2" xfId="25973" xr:uid="{1E56172C-9E4A-4D0C-B882-88559ABE1737}"/>
    <cellStyle name="Comma 5 6 3" xfId="25974" xr:uid="{26E2C563-26CC-4E1E-923F-4C2A0C1789D9}"/>
    <cellStyle name="Comma 5 6_AVA DVA EL" xfId="25975" xr:uid="{F8EB7B68-90E0-4D30-9BDE-FD723A14FEDF}"/>
    <cellStyle name="Comma 5 7" xfId="25976" xr:uid="{86DFBD47-3F11-4E92-876C-70E553F02C20}"/>
    <cellStyle name="Comma 5 7 2" xfId="25977" xr:uid="{92DE039F-1EDF-4A3A-A182-33D5C5CD79AF}"/>
    <cellStyle name="Comma 5 7 2 2" xfId="25978" xr:uid="{F676A5BC-1FEA-42AB-957B-06CCEA8CF679}"/>
    <cellStyle name="Comma 5 7 2 3" xfId="25979" xr:uid="{7B83D3CA-E46B-469C-9EEA-7DC7E337D70C}"/>
    <cellStyle name="Comma 5 7 2_AVA DVA EL" xfId="25980" xr:uid="{49217008-6983-4F33-A98E-6AFA2B7E1887}"/>
    <cellStyle name="Comma 5 7 3" xfId="25981" xr:uid="{01BCEF3A-2E9B-480F-87B6-DFDCBBC92210}"/>
    <cellStyle name="Comma 5 7 4" xfId="25982" xr:uid="{2968E498-3139-4686-8E10-BA9B91CE5895}"/>
    <cellStyle name="Comma 5 7_AVA DVA EL" xfId="25983" xr:uid="{60198AF1-EB8C-4206-B7AD-A9A9C9B40DCB}"/>
    <cellStyle name="Comma 5 8" xfId="25984" xr:uid="{0D82ED65-17D9-4EDB-80DD-DF3482CD991F}"/>
    <cellStyle name="Comma 5 8 2" xfId="25985" xr:uid="{EA092729-F1C9-42D1-AFFC-CB0E015B8A06}"/>
    <cellStyle name="Comma 5 8 2 2" xfId="25986" xr:uid="{9E0D3052-75A5-4AD3-8509-C786B4053CE0}"/>
    <cellStyle name="Comma 5 8 2 3" xfId="25987" xr:uid="{87004A61-E81E-4881-8DD4-5296F9A0A445}"/>
    <cellStyle name="Comma 5 8 2_AVA DVA EL" xfId="25988" xr:uid="{921BA071-F130-4D62-929D-C710F6962DD3}"/>
    <cellStyle name="Comma 5 8 3" xfId="25989" xr:uid="{40F2AE76-85B7-4496-8185-6F7983F0D4E3}"/>
    <cellStyle name="Comma 5 8 4" xfId="25990" xr:uid="{9D18D252-3B9C-4D95-9D67-E9D2196700C8}"/>
    <cellStyle name="Comma 5 8_AVA DVA EL" xfId="25991" xr:uid="{3B27DF0B-4650-4FF1-BB79-D124A99A3C94}"/>
    <cellStyle name="Comma 5 9" xfId="25992" xr:uid="{75C25365-4229-4339-B9FD-63836783F30C}"/>
    <cellStyle name="Comma 5 9 2" xfId="25993" xr:uid="{3357A49F-13A9-489B-9784-FFB32FD6854A}"/>
    <cellStyle name="Comma 5 9 2 2" xfId="25994" xr:uid="{3D96C318-A114-46BF-92EF-68A7DE0963B8}"/>
    <cellStyle name="Comma 5 9 2 3" xfId="25995" xr:uid="{09E039CE-B64F-4118-9896-BC2B6B6B393A}"/>
    <cellStyle name="Comma 5 9 2_AVA DVA EL" xfId="25996" xr:uid="{6D6CF749-DBB0-49D8-AE41-DE345F657580}"/>
    <cellStyle name="Comma 5 9 3" xfId="25997" xr:uid="{12F2B923-3D5D-4546-B8FE-22AF78E79CFE}"/>
    <cellStyle name="Comma 5 9 4" xfId="25998" xr:uid="{FF44001D-3609-496A-BA54-834ECF230FC9}"/>
    <cellStyle name="Comma 5 9_AVA DVA EL" xfId="25999" xr:uid="{47B7F6A3-E2AD-4DC4-9A3E-ACF8B564558A}"/>
    <cellStyle name="Comma 5_Adj_Primary_capital" xfId="26000" xr:uid="{19A0AB08-3CD9-4F45-8396-8485175C97A0}"/>
    <cellStyle name="Comma 52" xfId="41248" xr:uid="{C93CE64D-B09D-45EA-AA35-E437CDCBEF28}"/>
    <cellStyle name="Comma 6" xfId="6393" xr:uid="{CF9B9E38-D45C-4746-9524-778015034A05}"/>
    <cellStyle name="Comma 6 2" xfId="26001" xr:uid="{EED42C3E-1207-4040-9A82-A3F871DF2E2B}"/>
    <cellStyle name="Comma 6 2 2" xfId="26002" xr:uid="{3245479A-5EF0-4F4F-9827-CB924BD63373}"/>
    <cellStyle name="Comma 6 2 2 2" xfId="26003" xr:uid="{6B7EF339-3ABD-4E57-8866-AF5DC8934B2A}"/>
    <cellStyle name="Comma 6 2 2 3" xfId="26004" xr:uid="{E6822990-D8E8-4D60-8E71-D01F031A07A4}"/>
    <cellStyle name="Comma 6 2 2_AVA DVA EL" xfId="26005" xr:uid="{194ECD6B-1B64-49AA-9784-BD9572C07440}"/>
    <cellStyle name="Comma 6 2 3" xfId="26006" xr:uid="{800C7E1B-3168-423B-AD73-0941289B0483}"/>
    <cellStyle name="Comma 6 2 4" xfId="26007" xr:uid="{9EB6DC5C-6652-456E-B7D5-65C449E8562C}"/>
    <cellStyle name="Comma 6 2_AVA DVA EL" xfId="26008" xr:uid="{B4526F5E-AA22-49C8-B1DB-8A322C1A0B84}"/>
    <cellStyle name="Comma 6 3" xfId="26009" xr:uid="{CEB45C92-137B-4408-830F-B86E7E01572D}"/>
    <cellStyle name="Comma 6 3 2" xfId="26010" xr:uid="{F7FA878D-B524-469C-B5C1-65A4D523B28E}"/>
    <cellStyle name="Comma 6 3 3" xfId="26011" xr:uid="{B80861B3-B78D-4B1A-8D09-1EE7D09F7A51}"/>
    <cellStyle name="Comma 6 3_AVA DVA EL" xfId="26012" xr:uid="{60C066C7-7B9F-4A9D-A804-4AF23C51EB3C}"/>
    <cellStyle name="Comma 6 4" xfId="26013" xr:uid="{A1A2EB36-94F3-4ED7-9B87-6847BF4E0700}"/>
    <cellStyle name="Comma 6 4 2" xfId="26014" xr:uid="{D59A0676-2424-45EC-9F1C-70151C941E1A}"/>
    <cellStyle name="Comma 6 4 3" xfId="26015" xr:uid="{6E03E761-2096-4956-8C93-8DE352FD7FBD}"/>
    <cellStyle name="Comma 6 4_AVA DVA EL" xfId="26016" xr:uid="{6AD8481E-E8AC-4CA0-BAEF-51D2986D4D3B}"/>
    <cellStyle name="Comma 6 5" xfId="26017" xr:uid="{FF056483-4FA3-42FF-B6B9-F2CAD7C2351B}"/>
    <cellStyle name="Comma 6 5 2" xfId="26018" xr:uid="{78FB1ACB-9734-4558-B611-54A6D83E3A89}"/>
    <cellStyle name="Comma 6 5 3" xfId="26019" xr:uid="{0944A418-6293-4ACC-A10C-105E048CD55E}"/>
    <cellStyle name="Comma 6 5_AVA DVA EL" xfId="26020" xr:uid="{D9C30CBD-812A-492A-914E-CF4AE872EA52}"/>
    <cellStyle name="Comma 6 6" xfId="26021" xr:uid="{678E29AF-848E-42E3-9AAD-B2B048E5BAF7}"/>
    <cellStyle name="Comma 6 6 2" xfId="26022" xr:uid="{C14450C2-2BA9-4523-8241-67A79E222B2B}"/>
    <cellStyle name="Comma 6 6 3" xfId="26023" xr:uid="{48608DE7-6A52-48D5-BD30-C42BF4151CD3}"/>
    <cellStyle name="Comma 6 6_AVA DVA EL" xfId="26024" xr:uid="{327F3C62-F3ED-410D-A86D-59869F77AA81}"/>
    <cellStyle name="Comma 6 7" xfId="26025" xr:uid="{49DF5828-1905-43D7-B866-7C264BC97727}"/>
    <cellStyle name="Comma 6 7 2" xfId="26026" xr:uid="{86B18FC9-1DA1-4360-BB1C-D73E6065FBB5}"/>
    <cellStyle name="Comma 6 7 3" xfId="26027" xr:uid="{6766BFA0-F25D-469C-B2B4-032C88E81143}"/>
    <cellStyle name="Comma 6 7_AVA DVA EL" xfId="26028" xr:uid="{5021E4F9-DD74-4A3A-AEFD-EA63A7CAA831}"/>
    <cellStyle name="Comma 6 8" xfId="26029" xr:uid="{E0E8EC30-2F24-4CF7-9C60-B588B06853F0}"/>
    <cellStyle name="Comma 6_AVA DVA EL" xfId="26030" xr:uid="{4B6DCC76-ED11-40C6-AC3D-72156AA9B4FF}"/>
    <cellStyle name="Comma 7" xfId="6394" xr:uid="{6E671FC5-27DC-4DA2-B9A7-761A1EF6AEEE}"/>
    <cellStyle name="Comma 7 2" xfId="6395" xr:uid="{D0FF46A4-9B0F-4B0E-B7BB-0558BA1A191C}"/>
    <cellStyle name="Comma 7 2 2" xfId="26031" xr:uid="{EE78C092-3A2F-4886-AC3D-23E34CA223A2}"/>
    <cellStyle name="Comma 7 2 2 2" xfId="26032" xr:uid="{B4A0A136-AEA2-497B-9B66-A91D693698E1}"/>
    <cellStyle name="Comma 7 2 2 3" xfId="26033" xr:uid="{27C41A77-8D60-459F-8AB8-97D31AA50CA3}"/>
    <cellStyle name="Comma 7 2 2_AVA DVA EL" xfId="26034" xr:uid="{2A218333-2E96-4482-9D21-1D0682F41C68}"/>
    <cellStyle name="Comma 7 2 3" xfId="26035" xr:uid="{5DFC4FA4-707D-4F93-A284-7A4CC1275769}"/>
    <cellStyle name="Comma 7 2 3 2" xfId="26036" xr:uid="{221E25E5-AB2D-4ABA-A4EF-F512573DD43F}"/>
    <cellStyle name="Comma 7 2 3 3" xfId="26037" xr:uid="{5B6EBF3D-5B57-473F-81DE-5149278F5CAC}"/>
    <cellStyle name="Comma 7 2 3_AVA DVA EL" xfId="26038" xr:uid="{FA2DC232-FF93-49EB-90E1-C8F536BE6233}"/>
    <cellStyle name="Comma 7 2 4" xfId="26039" xr:uid="{6E371170-046A-4460-BE3A-BBB109A149D5}"/>
    <cellStyle name="Comma 7 2 5" xfId="26040" xr:uid="{09D249FB-483D-4228-83E1-390CCDF9AC24}"/>
    <cellStyle name="Comma 7 2_AVA DVA EL" xfId="26041" xr:uid="{AA1A5E86-F285-443D-BBDA-EE08C90673F8}"/>
    <cellStyle name="Comma 7 3" xfId="26042" xr:uid="{AD37C522-232E-4AFD-A595-45B2A75A8E77}"/>
    <cellStyle name="Comma 7 3 2" xfId="26043" xr:uid="{3E0DFF74-B651-4F16-8015-1102057F6536}"/>
    <cellStyle name="Comma 7 3 3" xfId="26044" xr:uid="{816EE8BE-B1E9-4B1D-87A8-DC95E646629F}"/>
    <cellStyle name="Comma 7 3_AVA DVA EL" xfId="26045" xr:uid="{7C704596-56E7-4650-82D6-3A7073383EEE}"/>
    <cellStyle name="Comma 7 4" xfId="26046" xr:uid="{F30848A5-D736-4E70-A608-317BABF785C8}"/>
    <cellStyle name="Comma 7 4 2" xfId="26047" xr:uid="{F00468F4-AEE0-406F-A297-7E7EBAF7A14B}"/>
    <cellStyle name="Comma 7 4 3" xfId="26048" xr:uid="{D654BBD9-5A14-45CD-8816-C2A5D44D967C}"/>
    <cellStyle name="Comma 7 4_AVA DVA EL" xfId="26049" xr:uid="{15E25615-258F-4D08-B56B-CEBC84A1B682}"/>
    <cellStyle name="Comma 7 5" xfId="26050" xr:uid="{A933C596-12BA-4BFC-B4AA-556D4B3AD7FD}"/>
    <cellStyle name="Comma 7 6" xfId="26051" xr:uid="{46FBD26A-E37D-4BCF-BA0E-CDFE1E734CEE}"/>
    <cellStyle name="Comma 7_AVA DVA EL" xfId="26052" xr:uid="{5B46BE88-4B66-4C2F-84CD-8D777682A3C9}"/>
    <cellStyle name="Comma 8" xfId="6396" xr:uid="{5EAE512E-8965-48A6-834D-F8303651701A}"/>
    <cellStyle name="Comma 8 2" xfId="6397" xr:uid="{127665DA-4225-4B6C-A60E-EB0A630C9F6F}"/>
    <cellStyle name="Comma 8 2 2" xfId="26053" xr:uid="{5D7CD674-7F69-4933-AD3E-D60E776E3B47}"/>
    <cellStyle name="Comma 8 2 2 2" xfId="26054" xr:uid="{F686C07A-31AB-4789-8196-D8DBF5843EED}"/>
    <cellStyle name="Comma 8 2 2 3" xfId="26055" xr:uid="{567CC980-D584-4B51-A92A-6ACC063B912C}"/>
    <cellStyle name="Comma 8 2 2_AVA DVA EL" xfId="26056" xr:uid="{FF7AE81F-6371-4620-8E21-0DB75C25BE15}"/>
    <cellStyle name="Comma 8 2 3" xfId="26057" xr:uid="{F33706CA-F874-492C-9868-9AA7B50F8CA8}"/>
    <cellStyle name="Comma 8 2_AVA DVA EL" xfId="26058" xr:uid="{562CB2DD-4910-4F09-B2B2-153033BF7870}"/>
    <cellStyle name="Comma 8 3" xfId="26059" xr:uid="{79A40FD7-F6DE-4F2A-90D5-308319F7B5AA}"/>
    <cellStyle name="Comma 8 3 2" xfId="26060" xr:uid="{F7DB7EF3-8F96-4F15-ACEE-B4C5B60B4903}"/>
    <cellStyle name="Comma 8 3 3" xfId="26061" xr:uid="{66E6B8A1-FE32-41EF-9175-A7F2194F66D7}"/>
    <cellStyle name="Comma 8 3_AVA DVA EL" xfId="26062" xr:uid="{EFC1BF6F-F845-409E-911C-29B13989FF90}"/>
    <cellStyle name="Comma 8 4" xfId="26063" xr:uid="{A21F827C-9EE9-4DD7-89FA-5C915DC4193F}"/>
    <cellStyle name="Comma 8_AVA DVA EL" xfId="26064" xr:uid="{B47E940D-79D1-4355-A5A0-CA89D11EF881}"/>
    <cellStyle name="Comma 9" xfId="6398" xr:uid="{3B3446A9-F6BC-4684-9FBD-64F1021E3AC2}"/>
    <cellStyle name="Comma 9 2" xfId="26065" xr:uid="{CFF61BB7-0BF2-4E25-A08E-A7133A119A29}"/>
    <cellStyle name="Comma 9 2 2" xfId="26066" xr:uid="{142404B7-0C19-436E-83A9-B26B40ABB8AB}"/>
    <cellStyle name="Comma 9 2 2 2" xfId="26067" xr:uid="{A7A43BE4-5F4B-46AB-85D6-4FB39C87778D}"/>
    <cellStyle name="Comma 9 2 2 3" xfId="26068" xr:uid="{7BA8847B-510A-4530-946A-91458D05F475}"/>
    <cellStyle name="Comma 9 2 2_AVA DVA EL" xfId="26069" xr:uid="{508A6B06-5044-4A9C-8FE1-E87113311E93}"/>
    <cellStyle name="Comma 9 2 3" xfId="26070" xr:uid="{B99D0D9E-D803-4F3F-8191-1B6126184FC7}"/>
    <cellStyle name="Comma 9 2 4" xfId="26071" xr:uid="{0A3C3700-1F4C-4721-9D6A-57E7F187DDF7}"/>
    <cellStyle name="Comma 9 2_AVA DVA EL" xfId="26072" xr:uid="{3566239A-81B9-42E5-995C-56ED2982A741}"/>
    <cellStyle name="Comma 9 3" xfId="26073" xr:uid="{0106644C-5BEC-4240-A45B-165E492670D8}"/>
    <cellStyle name="Comma 9 3 2" xfId="26074" xr:uid="{7ED003DA-7044-4536-96BD-B5DC08FC7B3A}"/>
    <cellStyle name="Comma 9 3 3" xfId="26075" xr:uid="{A4D79EED-7784-426C-8FA2-3FA30A835C0B}"/>
    <cellStyle name="Comma 9 3_AVA DVA EL" xfId="26076" xr:uid="{865BED0C-A21D-4545-8CA9-40A6C363101D}"/>
    <cellStyle name="Comma 9 4" xfId="26077" xr:uid="{6912C46F-63B8-4718-8603-6F663542F3E0}"/>
    <cellStyle name="Comma 9 4 2" xfId="26078" xr:uid="{07C33FF3-2B5E-426C-91C4-2D5AE320D4F6}"/>
    <cellStyle name="Comma 9 4 3" xfId="26079" xr:uid="{E0F0B076-250B-40A2-8A63-580BAC2B08B1}"/>
    <cellStyle name="Comma 9 4_AVA DVA EL" xfId="26080" xr:uid="{0A25E09E-74C6-4B14-ACE9-DA5472F2292E}"/>
    <cellStyle name="Comma 9 5" xfId="26081" xr:uid="{093B0339-51C2-4074-B811-2622881B3915}"/>
    <cellStyle name="Comma 9 5 2" xfId="26082" xr:uid="{D042EC9C-BEDA-44D2-8078-1F10E082ABDB}"/>
    <cellStyle name="Comma 9 5 3" xfId="26083" xr:uid="{D055C618-AD53-4A8B-914F-EB11C5907E0B}"/>
    <cellStyle name="Comma 9 5_AVA DVA EL" xfId="26084" xr:uid="{B6E15298-44F2-463E-A4AD-D672D9E2B7A9}"/>
    <cellStyle name="Comma 9 6" xfId="26085" xr:uid="{83310727-415F-41EC-85D3-6A17BE94AB20}"/>
    <cellStyle name="Comma 9 7" xfId="26086" xr:uid="{8CB00F6C-1AE1-4F2F-8442-36FA7E4A11E3}"/>
    <cellStyle name="Comma 9_AVA DVA EL" xfId="26087" xr:uid="{3BEB2FFA-13DD-4F4E-AECF-8D677320D948}"/>
    <cellStyle name="Comma*" xfId="6399" xr:uid="{0B732F87-27E9-4012-80A5-15F0B511381C}"/>
    <cellStyle name="Comma* 2" xfId="26088" xr:uid="{8985673A-0E3C-4E25-AA82-1689C0744A0C}"/>
    <cellStyle name="Comma* 3" xfId="26089" xr:uid="{16AE1E1D-E0A5-4348-8F0C-738C5F074173}"/>
    <cellStyle name="Comma*_AVA DVA EL" xfId="26090" xr:uid="{3F5D4D41-39C0-4760-9A3B-D5150BC0FB50}"/>
    <cellStyle name="Comma_091203 DNB NOR covered bond issues rammeutnyttelse" xfId="41249" xr:uid="{4BE76F9C-DFDF-4BFB-83B5-B09E12D0AC26}"/>
    <cellStyle name="Comma_NII" xfId="58175" xr:uid="{8058B780-2D9E-4599-B98D-9FA88DEF4142}"/>
    <cellStyle name="Comma0" xfId="6400" xr:uid="{9077A3D0-0C3B-4BA7-A0E7-0C4AAA8A2313}"/>
    <cellStyle name="Comma0 - Modelo1" xfId="6401" xr:uid="{43CC6D95-735E-49CB-BFC6-41B6C6D08D1D}"/>
    <cellStyle name="Comma0 - Modelo1 2" xfId="41250" xr:uid="{3A46A624-41C1-4910-8A99-CF7D6FE2BB80}"/>
    <cellStyle name="Comma0 - Modelo1_Expenses" xfId="58374" xr:uid="{1BABBE70-959A-4321-B4C0-4533610F0EE7}"/>
    <cellStyle name="Comma0 - Style1" xfId="6402" xr:uid="{CA80DA29-E537-4B07-85BF-FE8B9547BF8B}"/>
    <cellStyle name="Comma0 - Style1 2" xfId="41251" xr:uid="{F5BAC806-23BB-4327-80B2-6E6BF70A79FE}"/>
    <cellStyle name="Comma0 - Style1_Expenses" xfId="58375" xr:uid="{F24E725D-C79D-4FB7-B7F7-35B64C666D10}"/>
    <cellStyle name="Comma0 2" xfId="6403" xr:uid="{5E86C51E-9F80-4761-BA9A-3A07FC42E931}"/>
    <cellStyle name="Comma0 2 2" xfId="6404" xr:uid="{66BA4B00-448C-49B7-8E93-2B0E4848BA13}"/>
    <cellStyle name="Comma0 2_AVA DVA EL" xfId="26091" xr:uid="{3E92BF87-2FFA-477C-B379-E141A61AC48B}"/>
    <cellStyle name="Comma0 3" xfId="6405" xr:uid="{FDB5C6DF-4A88-4E0D-85EA-FDC04E6E0E21}"/>
    <cellStyle name="Comma0 3 2" xfId="6406" xr:uid="{367068F9-212D-4D74-A26D-D6499F4C0FDB}"/>
    <cellStyle name="Comma0 3 2 2" xfId="26092" xr:uid="{FDC7BB79-90D2-4C71-8E4B-7F2D54266F2B}"/>
    <cellStyle name="Comma0 3 2 3" xfId="26093" xr:uid="{91745B31-A742-475D-8496-9EBC061DDCE2}"/>
    <cellStyle name="Comma0 3 2_AVA DVA EL" xfId="26094" xr:uid="{DC2E41B0-2DD4-448B-AAB3-306BD57B2982}"/>
    <cellStyle name="Comma0 3 3" xfId="26095" xr:uid="{C0AF5C6A-9B20-47C5-B817-2591F4E67396}"/>
    <cellStyle name="Comma0 3 4" xfId="26096" xr:uid="{747FBEB3-6F58-499A-925E-A3036BEC4B9B}"/>
    <cellStyle name="Comma0 3_AVA DVA EL" xfId="26097" xr:uid="{0356376B-1CF5-4B3C-9F2D-42F09FFB3E19}"/>
    <cellStyle name="Comma0 4" xfId="26098" xr:uid="{5361AFD5-0B00-4F04-82A0-EEAE0EFF54AD}"/>
    <cellStyle name="Comma0_AVA DVA EL" xfId="26099" xr:uid="{3B48B06A-F2CB-4682-8D9B-D36FBBAFB68C}"/>
    <cellStyle name="Comma1 - Modelo2" xfId="6407" xr:uid="{E88CF027-8D4E-44DA-ACB6-9DF11B290635}"/>
    <cellStyle name="Comma1 - Modelo2 2" xfId="41252" xr:uid="{0C7C7794-61A8-4DE1-80FA-B12F78CD9C99}"/>
    <cellStyle name="Comma1 - Modelo2_Expenses" xfId="58376" xr:uid="{DB562747-CC4C-42CB-94C9-73F30DEEA016}"/>
    <cellStyle name="Comma1 - Style2" xfId="6408" xr:uid="{FCB7C32F-D1AF-4CD1-B670-083B9692335D}"/>
    <cellStyle name="Comma1 - Style2 2" xfId="41253" xr:uid="{530619C7-6151-4456-8609-15FDB4F329E1}"/>
    <cellStyle name="Comma1 - Style2_Expenses" xfId="58377" xr:uid="{EF288CE9-88F2-49FC-B65D-D4D98163CA09}"/>
    <cellStyle name="Common fields" xfId="6409" xr:uid="{4C98A05F-E9F3-442F-BE7C-0A937F2C3683}"/>
    <cellStyle name="Common fields 2" xfId="6410" xr:uid="{17427D13-1070-461B-BE57-70CDDEE01031}"/>
    <cellStyle name="Common fields 2 2" xfId="26100" xr:uid="{0F83B90E-CDD8-42FD-91E0-BEA548631B7A}"/>
    <cellStyle name="Common fields 2 3" xfId="26101" xr:uid="{C2FEBE38-F501-4DD3-8DD3-E2593E1F18F9}"/>
    <cellStyle name="Common fields 2_AVA DVA EL" xfId="26102" xr:uid="{330B7F3D-8C24-40E4-9901-B2E62420793E}"/>
    <cellStyle name="Common fields 3" xfId="26103" xr:uid="{F21C8D73-3AF2-49A7-BEC6-C24494D732A2}"/>
    <cellStyle name="Common fields 4" xfId="26104" xr:uid="{ED2AAEFC-5026-4346-9EDE-6F4104E1A01B}"/>
    <cellStyle name="Common fields with names" xfId="6411" xr:uid="{C85B602B-E57D-448F-8FF7-3C7F76418539}"/>
    <cellStyle name="Common fields with names (internal version)" xfId="6412" xr:uid="{4D048B15-E6F7-4D0B-AD1A-314F0378D5BE}"/>
    <cellStyle name="Common fields with names (internal version) 2" xfId="26105" xr:uid="{230731FC-C852-4B41-BC56-0FC1A8A72C99}"/>
    <cellStyle name="Common fields with names (internal version) 3" xfId="26106" xr:uid="{FC7B85C4-794D-4FCD-9E38-7ED226661A9F}"/>
    <cellStyle name="Common fields with names (internal version)_AVA DVA EL" xfId="26107" xr:uid="{55EBD7B5-41AA-4257-8E7C-D3EAC0BE5AA8}"/>
    <cellStyle name="Common fields with names 2" xfId="26108" xr:uid="{F7D379FA-7EC8-4AE3-B964-E5D04074C052}"/>
    <cellStyle name="Common fields with names 3" xfId="26109" xr:uid="{34C98854-290B-42B3-B6AF-90431892877F}"/>
    <cellStyle name="Common fields with names 4" xfId="26110" xr:uid="{91663D68-D84F-474A-A427-70029616EB77}"/>
    <cellStyle name="Common fields with names 5" xfId="26111" xr:uid="{498A690A-F247-4155-8A59-D5DB611A36C1}"/>
    <cellStyle name="Common fields with names_AVA DVA EL" xfId="26112" xr:uid="{592DD3D8-34D4-46A5-9897-99C095130E34}"/>
    <cellStyle name="Common fields_AVA DVA EL" xfId="26113" xr:uid="{00EF2668-1271-4C86-BD20-DF6E19FC47C3}"/>
    <cellStyle name="Company" xfId="6413" xr:uid="{378C8B65-48ED-4456-98BB-6449343D9B23}"/>
    <cellStyle name="Company 2" xfId="26114" xr:uid="{589DD02C-2ADD-4B31-9498-154A5373DDAC}"/>
    <cellStyle name="Company 3" xfId="26115" xr:uid="{3BC1164C-F4AD-4A87-99F8-B67A55FA529F}"/>
    <cellStyle name="Company name" xfId="6414" xr:uid="{4D76ACCC-F667-4C1A-BC83-CB6E9BDA40CA}"/>
    <cellStyle name="Company name 2" xfId="26116" xr:uid="{53AE2183-E7EE-4BCF-B1DA-E06D4083A8C7}"/>
    <cellStyle name="Company name_AVA DVA EL" xfId="26117" xr:uid="{9EF76ABE-391E-461A-895F-76BFCB16998F}"/>
    <cellStyle name="Company_AVA DVA EL" xfId="26118" xr:uid="{5FD7AA41-234A-424C-B8EB-E0947AA5BE6C}"/>
    <cellStyle name="Cover Date" xfId="6415" xr:uid="{2042B4EA-E3BB-4B72-9306-86E14B5E58A8}"/>
    <cellStyle name="Cover Date 2" xfId="26119" xr:uid="{6EF89132-D1A3-46BA-952F-AEBC2F2E4E02}"/>
    <cellStyle name="Cover Date 3" xfId="26120" xr:uid="{AD19565C-F586-4D47-8577-405220872AA8}"/>
    <cellStyle name="Cover Date_AVA DVA EL" xfId="26121" xr:uid="{3587EF52-DF26-4384-AAEE-FB4C7CF87C39}"/>
    <cellStyle name="Cover Subtitle" xfId="6416" xr:uid="{8DDCC613-BA5C-4531-8B36-BC2A86A677D6}"/>
    <cellStyle name="Cover Subtitle 2" xfId="26122" xr:uid="{311F5306-5CAF-4030-9ACB-63C3AB11ECB3}"/>
    <cellStyle name="Cover Subtitle 3" xfId="26123" xr:uid="{04DAB7C1-959E-4E73-B8F4-D17A2D428865}"/>
    <cellStyle name="Cover Subtitle_AVA DVA EL" xfId="26124" xr:uid="{98D58D11-E65C-4CFC-A95A-D44C5D3FFAE4}"/>
    <cellStyle name="Cover Title" xfId="6417" xr:uid="{9DFA901C-FCA1-4564-BB4D-38A8A5DFC324}"/>
    <cellStyle name="Cover Title 2" xfId="26125" xr:uid="{DC0BC2B4-2DB6-417F-B0CC-CFD78A4D7265}"/>
    <cellStyle name="Cover Title 3" xfId="26126" xr:uid="{CDABCDFA-8392-4C65-BF76-BA4FC846262F}"/>
    <cellStyle name="Cover Title_AVA DVA EL" xfId="26127" xr:uid="{E061B05E-2882-4E42-8D55-15876FCF0B53}"/>
    <cellStyle name="Currency" xfId="40456" xr:uid="{CBF2F5D1-FBA0-4EB7-80F1-24CA3DCD6083}"/>
    <cellStyle name="Currency ($)" xfId="6418" xr:uid="{FE7538CA-A75F-4D01-BFB3-0B00B57685A4}"/>
    <cellStyle name="Currency ($) 2" xfId="26128" xr:uid="{11A3285D-2E2C-4A70-892D-6C2AFE6AD977}"/>
    <cellStyle name="Currency ($) 3" xfId="26129" xr:uid="{DBAE07E7-3279-4BDD-91A6-7AE857B03949}"/>
    <cellStyle name="Currency ($)_AVA DVA EL" xfId="26130" xr:uid="{ACA0BE47-1535-45CC-9300-0F209F3F8E81}"/>
    <cellStyle name="Currency (£)" xfId="6419" xr:uid="{1D97DBE3-AFF8-41A0-BCF1-A511FBD9C6E2}"/>
    <cellStyle name="Currency (£) 2" xfId="26131" xr:uid="{DE993D97-6BA3-4C30-94DD-8B7F7649AE98}"/>
    <cellStyle name="Currency (£) 3" xfId="26132" xr:uid="{93B037BC-FF29-4D9A-BF89-324A2BF4B7F0}"/>
    <cellStyle name="Currency (£)_AVA DVA EL" xfId="26133" xr:uid="{59893508-88B1-4B0A-A396-9BA2F987B0B5}"/>
    <cellStyle name="Currency [0]" xfId="40457" xr:uid="{CBA635E2-E5A2-4AA0-8B6E-A724A284F604}"/>
    <cellStyle name="Currency [0] 2" xfId="26134" xr:uid="{AE6B9693-18D1-4C90-80B9-BAE8DD8541B0}"/>
    <cellStyle name="Currency [0] 3" xfId="26135" xr:uid="{7F9A242D-02DA-4A0F-8A5B-6E1CBCC2F4FB}"/>
    <cellStyle name="Currency [0]_AVA DVA EL" xfId="42688" xr:uid="{AAFA22D6-64F1-4B03-B6CF-A886E7D1C7D3}"/>
    <cellStyle name="Currency [00]" xfId="6420" xr:uid="{42E0D04C-DABC-46EF-8778-A69D155368F8}"/>
    <cellStyle name="Currency [1]" xfId="6421" xr:uid="{62A5C1E6-BB23-419D-B4F4-103AF90A3241}"/>
    <cellStyle name="Currency [1] 2" xfId="6422" xr:uid="{3140F83A-9721-4840-828C-42F408D339FA}"/>
    <cellStyle name="Currency [1] 2 2" xfId="26136" xr:uid="{A2B67358-60A3-4020-A2AB-4BC64033FAE9}"/>
    <cellStyle name="Currency [1] 2 3" xfId="26137" xr:uid="{72A307DB-FCD1-4686-89EB-EB9DC5C87825}"/>
    <cellStyle name="Currency [1] 2_AVA DVA EL" xfId="26138" xr:uid="{01596A71-50EF-49CC-9EE8-F9AE302A0A4C}"/>
    <cellStyle name="Currency [1] 3" xfId="26139" xr:uid="{7BFE6E27-5E2D-4EC9-9E9A-73EE62D20561}"/>
    <cellStyle name="Currency [1] 4" xfId="26140" xr:uid="{3CF7823D-B88C-4BEA-A505-A008849A3BE1}"/>
    <cellStyle name="Currency [1]_AVA DVA EL" xfId="26141" xr:uid="{9F847408-BC13-469A-A9D4-839448B33DB8}"/>
    <cellStyle name="Currency 0" xfId="6423" xr:uid="{76E1217F-5306-4E7E-8CB9-5B96986C21F8}"/>
    <cellStyle name="Currency 0 2" xfId="26142" xr:uid="{938A4A18-0977-457D-B171-2DABA9460D4E}"/>
    <cellStyle name="Currency 0 3" xfId="26143" xr:uid="{81EFF7A1-D13A-4DC6-B543-1620FDBC102E}"/>
    <cellStyle name="Currency 0_AVA DVA EL" xfId="26144" xr:uid="{02506D9B-8D54-4FE2-85B0-AF5426670BCB}"/>
    <cellStyle name="Currency 2" xfId="6424" xr:uid="{BBA62692-7C6A-499E-B8DF-6AEFC066DC10}"/>
    <cellStyle name="Currency 2 2" xfId="26145" xr:uid="{23257ACD-C5E0-4771-9229-827BE401F61A}"/>
    <cellStyle name="Currency 2 2 2" xfId="26146" xr:uid="{1277D167-7BEE-4474-A85A-9641743452E4}"/>
    <cellStyle name="Currency 2 2 3" xfId="26147" xr:uid="{3B17C456-F825-48A4-A410-39F34F83D320}"/>
    <cellStyle name="Currency 2 2_AVA DVA EL" xfId="26148" xr:uid="{27390012-E6AE-42B2-B520-7D3C663D1323}"/>
    <cellStyle name="Currency 2 3" xfId="26149" xr:uid="{E303CFD3-A72D-4F8D-A7A9-F88AF14D44CF}"/>
    <cellStyle name="Currency 2 4" xfId="26150" xr:uid="{C70FCE12-5A42-4A67-BF83-E032EF9ACC97}"/>
    <cellStyle name="Currency 2*" xfId="6425" xr:uid="{9693D57C-94D9-4A33-ADB6-E803FE4E89E6}"/>
    <cellStyle name="Currency 2* 2" xfId="26151" xr:uid="{BD3739E5-D8BC-4557-9B34-905B64AC10EA}"/>
    <cellStyle name="Currency 2* 3" xfId="26152" xr:uid="{BC24329B-D6B1-4766-9927-209C8A5DC842}"/>
    <cellStyle name="Currency 2*_AVA DVA EL" xfId="26153" xr:uid="{5525D6F8-D8C0-45CF-8FB6-293687B0D056}"/>
    <cellStyle name="Currency 2_29-04-021" xfId="6426" xr:uid="{AC6C5988-B530-4DD2-86D9-23E81384E54A}"/>
    <cellStyle name="Currency 3" xfId="26154" xr:uid="{8D2DD768-5C96-4386-86C3-6DA80C30F5F5}"/>
    <cellStyle name="Currency 3 2" xfId="26155" xr:uid="{DDB1990D-1A75-4206-BB4F-8FD419357B5A}"/>
    <cellStyle name="Currency 3 3" xfId="26156" xr:uid="{69124AD2-A45B-457A-B54D-4D129DA334DD}"/>
    <cellStyle name="Currency 3*" xfId="6427" xr:uid="{DDBF6369-1997-4CFC-A283-820C34CF2F9C}"/>
    <cellStyle name="Currency 3* 2" xfId="26157" xr:uid="{4AA47929-CC34-4866-88FA-4C681DF853D5}"/>
    <cellStyle name="Currency 3* 3" xfId="26158" xr:uid="{4E48FF55-E0CC-4A52-B5FE-A78BFD714B2F}"/>
    <cellStyle name="Currency 3*_AVA DVA EL" xfId="26159" xr:uid="{3F16775F-75B6-4F53-ABBD-46C6A7EAA773}"/>
    <cellStyle name="Currency 3_AVA DVA EL" xfId="26160" xr:uid="{F1D0DDB4-FA3E-4FBD-95EF-EE18C49790E5}"/>
    <cellStyle name="Currency 4" xfId="26161" xr:uid="{99D55926-EF85-46C7-AB0C-26373350B012}"/>
    <cellStyle name="Currency 4 2" xfId="26162" xr:uid="{25FE6F11-B2AE-4FBE-B534-1E8C5C5587A5}"/>
    <cellStyle name="Currency 4 3" xfId="26163" xr:uid="{5BCB0862-C5FB-4E00-98AA-8A8B1967D79D}"/>
    <cellStyle name="Currency 4_AVA DVA EL" xfId="26164" xr:uid="{E355E666-37D7-4027-AFE4-7119E0E5E972}"/>
    <cellStyle name="Currency 5" xfId="26165" xr:uid="{D02C1490-919D-4848-817A-8F9E19619187}"/>
    <cellStyle name="Currency 5 2" xfId="26166" xr:uid="{3C426CFB-9D84-4667-A7EF-401C51BB6887}"/>
    <cellStyle name="Currency 5 3" xfId="26167" xr:uid="{A068E423-0829-4103-92D9-37867DEA1781}"/>
    <cellStyle name="Currency 5_AVA DVA EL" xfId="26168" xr:uid="{A23D9FD0-D5EC-4F03-826A-F9D8CF6AA049}"/>
    <cellStyle name="Currency 6" xfId="26169" xr:uid="{308A3A07-6C88-4C31-B666-48844C442F81}"/>
    <cellStyle name="Currency 7" xfId="26170" xr:uid="{EBC44A52-F633-418D-AEE7-A0A7CDDA725E}"/>
    <cellStyle name="Currency 8" xfId="26171" xr:uid="{73440565-56E5-448D-9383-B6C4AB61B5EE}"/>
    <cellStyle name="Currency 9" xfId="26172" xr:uid="{7AD3EA0C-0A54-4EE4-A63C-E7B569F56FE4}"/>
    <cellStyle name="Currency*" xfId="6428" xr:uid="{782887A5-9A64-4EB6-BCD8-AD0C9ADAD249}"/>
    <cellStyle name="Currency* 2" xfId="26173" xr:uid="{67EF242D-50E5-4A35-A2E7-ED53FEAAF41C}"/>
    <cellStyle name="Currency* 3" xfId="26174" xr:uid="{723FFAB9-6F68-43EC-BDE5-8638A8E66788}"/>
    <cellStyle name="Currency*_AVA DVA EL" xfId="26175" xr:uid="{53657C3F-3E0B-42C1-B1C2-6DBD527C6F02}"/>
    <cellStyle name="Currency_Adj - Trad. pension products" xfId="42908" xr:uid="{C5E33226-8F69-4145-99C6-F6FDA2A32C23}"/>
    <cellStyle name="Currency0" xfId="6429" xr:uid="{BF1E677A-B4CF-4410-AB7E-2C9D36480FA9}"/>
    <cellStyle name="Currency0 2" xfId="26176" xr:uid="{C7836492-7653-4CC8-8FA0-C81677E046D4}"/>
    <cellStyle name="Currency0 3" xfId="26177" xr:uid="{D59F7DE5-1412-4186-BF97-A32C498C5961}"/>
    <cellStyle name="Currency0_AVA DVA EL" xfId="26178" xr:uid="{47901BFC-B148-47AD-90FA-1022D7F1BB2B}"/>
    <cellStyle name="Currency2" xfId="6430" xr:uid="{039A5E0C-D626-4353-B519-358A39BD5020}"/>
    <cellStyle name="Currency2 2" xfId="26179" xr:uid="{0A81BA4D-F5C2-42CF-8F0F-B72C0E90E5F0}"/>
    <cellStyle name="Currency2 3" xfId="26180" xr:uid="{F58CE91D-8336-4C37-BE33-9FAC09D03670}"/>
    <cellStyle name="Currency2_AVA DVA EL" xfId="26181" xr:uid="{8241BD81-DAEB-45E2-9222-41B21A95D13E}"/>
    <cellStyle name="Dane wejściowe" xfId="6431" xr:uid="{2619339C-C610-4AC4-9849-FA93C7C740F0}"/>
    <cellStyle name="Dane wejściowe 2" xfId="26182" xr:uid="{1788E8C3-C649-427D-9E6B-A56E5598C692}"/>
    <cellStyle name="Dane wejściowe 3" xfId="26183" xr:uid="{673A60BD-855E-431D-92CF-BC96139CC571}"/>
    <cellStyle name="Dane wejściowe_AVA DVA EL" xfId="26184" xr:uid="{16FBFEC0-008C-4E32-9B0B-7BCFAA4D71C3}"/>
    <cellStyle name="Dane wyjściowe" xfId="6432" xr:uid="{8A018C08-CB52-44B7-9219-A4836C9E6EC3}"/>
    <cellStyle name="Dane wyjściowe 2" xfId="26185" xr:uid="{E266582E-2106-499F-A7BE-B5DF3E3C14C0}"/>
    <cellStyle name="Dane wyjściowe 3" xfId="26186" xr:uid="{05673D41-0FDC-4B4F-8616-7B049FB9AFE3}"/>
    <cellStyle name="Dane wyjściowe_AVA DVA EL" xfId="26187" xr:uid="{490D7C53-8FBB-4090-A748-DBDAD25E712B}"/>
    <cellStyle name="Data" xfId="6433" xr:uid="{2C37CD4B-4CAE-4F73-9D59-6D5B3AA1087E}"/>
    <cellStyle name="Data 2" xfId="26188" xr:uid="{27141BA0-6088-42F9-8BF8-B5B523F0D3C7}"/>
    <cellStyle name="Data 3" xfId="26189" xr:uid="{F1C3473B-7A52-4B98-A52F-4867C09D686C}"/>
    <cellStyle name="Data_AVA DVA EL" xfId="26190" xr:uid="{385FFDD4-D944-483C-A7C4-19B03DD0741B}"/>
    <cellStyle name="Date" xfId="6434" xr:uid="{BE2AED4A-2C13-4FFA-A333-44F4ED1DF923}"/>
    <cellStyle name="Date 2" xfId="26191" xr:uid="{B3FD2888-563A-4758-B30C-ECF362906956}"/>
    <cellStyle name="Date 3" xfId="26192" xr:uid="{DC1B1133-F37F-4311-9FDC-81AE51B3ECD4}"/>
    <cellStyle name="Date Aligned" xfId="6435" xr:uid="{33105D69-0956-4ABF-9127-2E1B31151CF6}"/>
    <cellStyle name="Date Aligned 2" xfId="26193" xr:uid="{FCB3CDC7-29FB-4BDA-A52F-BE7CCD1235ED}"/>
    <cellStyle name="Date Aligned 3" xfId="26194" xr:uid="{37874E79-BBF0-4285-94EE-29258F480120}"/>
    <cellStyle name="Date Aligned*" xfId="6436" xr:uid="{BBACA37E-5A65-4ED8-8B0F-2DB6B305586C}"/>
    <cellStyle name="Date Aligned* 2" xfId="26195" xr:uid="{63E89217-A6D4-4475-ADA1-E168219AC318}"/>
    <cellStyle name="Date Aligned* 3" xfId="26196" xr:uid="{97933F97-88D0-4255-8812-4069567C6E79}"/>
    <cellStyle name="Date Aligned*_AVA DVA EL" xfId="26197" xr:uid="{9834EE6C-F41B-4857-93D8-C28304BD9BE0}"/>
    <cellStyle name="Date Aligned_AVA DVA EL" xfId="26198" xr:uid="{498F6F79-B1C7-422B-86A3-86BE4F5BDFC9}"/>
    <cellStyle name="Date Short" xfId="6437" xr:uid="{6D346AFB-1673-4CF3-BED7-AB821383411B}"/>
    <cellStyle name="Date Short 2" xfId="43134" xr:uid="{9C91ED87-EC2C-4704-8FB4-821F1A85A7F1}"/>
    <cellStyle name="Date Short_Expenses" xfId="58378" xr:uid="{909665A1-C74F-4706-A71A-B5FA14AC511B}"/>
    <cellStyle name="Date_Adj_Balance_Sheet" xfId="41258" xr:uid="{83BEA681-6A92-4051-B2EF-21FB188E856B}"/>
    <cellStyle name="DateFormat" xfId="6438" xr:uid="{8EF30151-A495-443E-875F-55E65D1CF534}"/>
    <cellStyle name="DateFormat 2" xfId="26199" xr:uid="{882E2A8C-B8AB-4263-8ADA-3EA518576754}"/>
    <cellStyle name="DateFormat 3" xfId="26200" xr:uid="{8BA78C9E-D850-4A46-A0BD-D5CCB91352DE}"/>
    <cellStyle name="DateFormat_AVA DVA EL" xfId="26201" xr:uid="{F76B9665-BC72-45E2-A929-12B25BA8E1BD}"/>
    <cellStyle name="DateTime" xfId="26202" xr:uid="{9122EF8C-3791-4692-BCD4-7CCF39A5BD6F}"/>
    <cellStyle name="DateTime 10" xfId="26203" xr:uid="{6429BB9C-355E-42BD-815E-8B2249159234}"/>
    <cellStyle name="DateTime 10 2" xfId="26204" xr:uid="{12CF4758-0A26-40AC-B420-C0627789C40A}"/>
    <cellStyle name="DateTime 10_AVA DVA EL" xfId="26205" xr:uid="{B0ECB49D-A44D-4525-B82A-7E67C4E80123}"/>
    <cellStyle name="DateTime 11" xfId="26206" xr:uid="{9B613A76-0C0C-4F84-BD1F-511904B0FE2A}"/>
    <cellStyle name="DateTime 11 2" xfId="26207" xr:uid="{BD662857-F38C-4B46-8B9B-616541ADD41A}"/>
    <cellStyle name="DateTime 11_AVA DVA EL" xfId="26208" xr:uid="{F42EE79B-7CB4-4CC3-B238-C78FB324DD2C}"/>
    <cellStyle name="DateTime 12" xfId="26209" xr:uid="{B44EB49B-741A-4D2F-954F-6D27A8895F86}"/>
    <cellStyle name="DateTime 2" xfId="26210" xr:uid="{078C8CF2-6FF7-469F-B10E-95CD1FFC4BAB}"/>
    <cellStyle name="DateTime 2 2" xfId="26211" xr:uid="{9F197FE8-EED0-4453-8FC3-BF2585363667}"/>
    <cellStyle name="DateTime 2 2 2" xfId="26212" xr:uid="{CBAD234B-02CB-41F4-8F32-83F3FA62EB4D}"/>
    <cellStyle name="DateTime 2 2_AVA DVA EL" xfId="26213" xr:uid="{BB724988-1473-4F79-8712-68E1015C48D0}"/>
    <cellStyle name="DateTime 2 3" xfId="26214" xr:uid="{BEAA5C9E-843B-4F51-9240-FC9A882A91ED}"/>
    <cellStyle name="DateTime 2_Adj_Primary_capital" xfId="26215" xr:uid="{3EF607DE-A2F3-4EE9-A291-40C763DA4660}"/>
    <cellStyle name="DateTime 3" xfId="26216" xr:uid="{68DE1912-690F-4F2D-AFFF-66783A133617}"/>
    <cellStyle name="DateTime 3 2" xfId="26217" xr:uid="{0A44D0A1-5C2E-481C-9068-42C6ECF53FA9}"/>
    <cellStyle name="DateTime 3 2 2" xfId="26218" xr:uid="{0871782E-75B1-4732-9EF4-587BB6F39A2D}"/>
    <cellStyle name="DateTime 3 2_AVA DVA EL" xfId="26219" xr:uid="{450E3A39-0D68-480D-9719-8601AEB635B5}"/>
    <cellStyle name="DateTime 3 3" xfId="26220" xr:uid="{EA3CF122-60B5-4B98-BA7D-7A128402DEA6}"/>
    <cellStyle name="DateTime 3_Adj_Primary_capital" xfId="26221" xr:uid="{3FFB6056-794A-4A99-ADFE-C06EF6445057}"/>
    <cellStyle name="DateTime 4" xfId="26222" xr:uid="{885F50C1-427B-484F-A627-D6F58A37189F}"/>
    <cellStyle name="DateTime 4 2" xfId="26223" xr:uid="{DE2C692D-D21F-4B45-89EB-111FB47914B4}"/>
    <cellStyle name="DateTime 4_AVA DVA EL" xfId="26224" xr:uid="{49E6F285-C5DF-4520-8E79-629650F68A10}"/>
    <cellStyle name="DateTime 5" xfId="26225" xr:uid="{FA92FCBA-552D-47FF-B345-7CC19103591C}"/>
    <cellStyle name="DateTime 5 2" xfId="26226" xr:uid="{04E2711F-7175-42D7-8ABD-87C8653E542D}"/>
    <cellStyle name="DateTime 5_AVA DVA EL" xfId="26227" xr:uid="{34896976-F565-4796-BF58-B936AEEF9441}"/>
    <cellStyle name="DateTime 6" xfId="26228" xr:uid="{AC7F4EFD-63B6-4769-9EC9-26D0B32FEEDE}"/>
    <cellStyle name="DateTime 6 2" xfId="26229" xr:uid="{5CDAF79D-F4CA-4579-B07C-0B80F719A790}"/>
    <cellStyle name="DateTime 6_AVA DVA EL" xfId="26230" xr:uid="{6E1701FD-EF94-42F1-A1E9-5A575DB27166}"/>
    <cellStyle name="DateTime 7" xfId="26231" xr:uid="{595CF504-5737-4989-95EC-7B0130740ED9}"/>
    <cellStyle name="DateTime 7 2" xfId="26232" xr:uid="{FACEA878-15BB-40B9-AF05-305E8F762BB2}"/>
    <cellStyle name="DateTime 7_AVA DVA EL" xfId="26233" xr:uid="{65FE8FF2-7982-49C2-94A0-3AEA3CAF0527}"/>
    <cellStyle name="DateTime 8" xfId="26234" xr:uid="{A40E0CEF-C09F-4740-95F6-830B817BA7F1}"/>
    <cellStyle name="DateTime 8 2" xfId="26235" xr:uid="{05236DE3-1D39-4332-8224-04FA8CD3DE31}"/>
    <cellStyle name="DateTime 8_AVA DVA EL" xfId="26236" xr:uid="{BF809B21-89A1-4E83-AD70-77836839FCF8}"/>
    <cellStyle name="DateTime 9" xfId="26237" xr:uid="{E626471C-6CBC-4389-AA9F-34E52B3C3F7D}"/>
    <cellStyle name="DateTime 9 2" xfId="26238" xr:uid="{3BDF003B-B253-420A-B524-B7D0BE9BA251}"/>
    <cellStyle name="DateTime 9_AVA DVA EL" xfId="26239" xr:uid="{5A1F4E68-957B-48C5-B8FE-BECB787DC1B6}"/>
    <cellStyle name="DateTime_Adj_Primary_capital" xfId="26240" xr:uid="{9D2ECD58-08DF-45AB-8FD7-EE88B76CDEFC}"/>
    <cellStyle name="DateTimeFormat" xfId="6439" xr:uid="{8ECA30E2-A597-45EF-9383-0F4D867F37E0}"/>
    <cellStyle name="DateTimeFormat 2" xfId="26241" xr:uid="{80747ACB-AB14-40EC-A1B8-0F8786685CA5}"/>
    <cellStyle name="DateTimeFormat 3" xfId="26242" xr:uid="{ACD01081-95B7-4B6A-9473-0B8B5ADFFF95}"/>
    <cellStyle name="DateTimeFormat_AVA DVA EL" xfId="26243" xr:uid="{F3D93FFC-ABE7-44F2-B613-E224EA9D261E}"/>
    <cellStyle name="Dato" xfId="26244" xr:uid="{DC2EE461-896D-492A-BE75-5657D3AF6482}"/>
    <cellStyle name="Dato 2" xfId="26245" xr:uid="{B29E2A49-8118-49B0-B1D5-273E38521723}"/>
    <cellStyle name="Dato 2 2" xfId="26246" xr:uid="{3D50C40C-747E-4A2C-B483-BE6CE4D57942}"/>
    <cellStyle name="Dato 2_AVA DVA EL" xfId="26247" xr:uid="{08C990CB-666D-45F8-B5A3-A2E8DC793D0F}"/>
    <cellStyle name="Dato 3" xfId="26248" xr:uid="{FA54B5E7-01C9-4113-909D-85DF253BBBC9}"/>
    <cellStyle name="Dato_AVA DVA EL" xfId="26249" xr:uid="{EAD86677-A6BF-49A8-944C-C48C3BCE3972}"/>
    <cellStyle name="Datum" xfId="6440" xr:uid="{16F6EF7D-4280-4051-A9A0-458316371DAD}"/>
    <cellStyle name="Datum 2" xfId="26250" xr:uid="{9CED0F41-0142-40A6-96C1-093A1A256318}"/>
    <cellStyle name="Datum 3" xfId="26251" xr:uid="{E868CEEE-DF3B-4D1C-AC68-F10CFE6B2148}"/>
    <cellStyle name="Datum_AVA DVA EL" xfId="26252" xr:uid="{8B4F99DF-214D-4B9C-B9C8-BF3302579783}"/>
    <cellStyle name="DEC4" xfId="6441" xr:uid="{E98F8C89-497F-4645-B694-679F2E145220}"/>
    <cellStyle name="DEC4 10" xfId="26253" xr:uid="{70C4674B-2271-4F11-A27F-59CF47B0ECF3}"/>
    <cellStyle name="DEC4 10 2" xfId="26254" xr:uid="{CE4113DB-C335-4A99-AA42-23C7829772E1}"/>
    <cellStyle name="DEC4 10 3" xfId="26255" xr:uid="{46464761-E70E-4B0C-9D3F-9307DDF8702E}"/>
    <cellStyle name="DEC4 10_AVA DVA EL" xfId="26256" xr:uid="{DC205CD1-E313-4A5D-B4C4-236FBEC5B879}"/>
    <cellStyle name="DEC4 11" xfId="26257" xr:uid="{6A32A064-62C0-4D10-AF66-6C787422FD9C}"/>
    <cellStyle name="DEC4 12" xfId="26258" xr:uid="{8CB0D2C7-15E4-4DCA-885F-69EAAD2FA57D}"/>
    <cellStyle name="DEC4 2" xfId="26259" xr:uid="{66166595-B607-41B5-9038-8A245DC38FC5}"/>
    <cellStyle name="DEC4 2 2" xfId="26260" xr:uid="{E6468DD0-1496-4190-B404-2E1AA9B60DE2}"/>
    <cellStyle name="DEC4 2 2 2" xfId="26261" xr:uid="{158E8CF6-B4EF-4B48-8C79-12E3656AC8D1}"/>
    <cellStyle name="DEC4 2 2 3" xfId="26262" xr:uid="{8B20A451-F354-4E8F-857A-363BC56C6AA1}"/>
    <cellStyle name="DEC4 2 2_AVA DVA EL" xfId="26263" xr:uid="{8E2E7AA8-78A5-427A-8A11-75BBBABE069D}"/>
    <cellStyle name="DEC4 2 3" xfId="26264" xr:uid="{BFCF283E-B71C-4F2D-95BE-64DFDE1743D7}"/>
    <cellStyle name="DEC4 2 4" xfId="26265" xr:uid="{339DE3E7-3E20-47A2-89DA-4926E9763D8B}"/>
    <cellStyle name="DEC4 2_AVA DVA EL" xfId="26266" xr:uid="{C5EDEABE-6F04-4E13-9ACF-968BDDCBE988}"/>
    <cellStyle name="DEC4 3" xfId="26267" xr:uid="{D2F021F2-7DE9-4BD1-A677-08C75A0A6777}"/>
    <cellStyle name="DEC4 3 2" xfId="26268" xr:uid="{A38B56A7-9B63-4E4B-A873-8E6E8BF3839B}"/>
    <cellStyle name="DEC4 3 3" xfId="26269" xr:uid="{52047B21-616D-4AC2-B323-695443AD4328}"/>
    <cellStyle name="DEC4 3_AVA DVA EL" xfId="26270" xr:uid="{9C345D14-2144-46D6-94A6-73140211DFB7}"/>
    <cellStyle name="DEC4 4" xfId="26271" xr:uid="{ABD68EE5-3428-44F6-86AF-4E5793BB10A3}"/>
    <cellStyle name="DEC4 4 2" xfId="26272" xr:uid="{34D348C8-D7A0-4A59-B2C1-9840033AD416}"/>
    <cellStyle name="DEC4 4 3" xfId="26273" xr:uid="{CD339766-0CFB-4A15-B2B2-5870A9F7ACF5}"/>
    <cellStyle name="DEC4 4_AVA DVA EL" xfId="26274" xr:uid="{A55F6A0A-E0A6-4297-8692-3FDE1C7BF78C}"/>
    <cellStyle name="DEC4 5" xfId="26275" xr:uid="{328A9E18-476E-46AB-806E-801451B34E75}"/>
    <cellStyle name="DEC4 5 2" xfId="26276" xr:uid="{549A355C-B1CA-4C4A-922C-5C45B9C469EF}"/>
    <cellStyle name="DEC4 5 3" xfId="26277" xr:uid="{E447023F-4B02-45D7-A393-57C34BA77F90}"/>
    <cellStyle name="DEC4 5_AVA DVA EL" xfId="26278" xr:uid="{C99B3E39-7912-48D1-A165-2089253765DC}"/>
    <cellStyle name="DEC4 6" xfId="26279" xr:uid="{63E385F7-55AA-4181-8504-4284A5D08C79}"/>
    <cellStyle name="DEC4 6 2" xfId="26280" xr:uid="{537542C4-8FE1-4C57-AD42-3290F9140FA5}"/>
    <cellStyle name="DEC4 6 3" xfId="26281" xr:uid="{C89EDDEE-15C8-4459-B87B-9CD61251AC5B}"/>
    <cellStyle name="DEC4 6_AVA DVA EL" xfId="26282" xr:uid="{99777AD8-0236-4084-95E1-128A1F9E7B26}"/>
    <cellStyle name="DEC4 7" xfId="26283" xr:uid="{52E83494-3D74-4E5F-8678-E2B6F6D3576A}"/>
    <cellStyle name="DEC4 7 2" xfId="26284" xr:uid="{9C0E0385-AFD1-49D0-99E2-9F641BBE1F90}"/>
    <cellStyle name="DEC4 7 3" xfId="26285" xr:uid="{B5917393-8940-4167-9299-62ACF0E36AED}"/>
    <cellStyle name="DEC4 7_AVA DVA EL" xfId="26286" xr:uid="{473EBFF0-5F34-4983-AEA8-B2352B6B5F2B}"/>
    <cellStyle name="DEC4 8" xfId="26287" xr:uid="{D99C8A1F-4633-4861-B01C-2B840752B3F8}"/>
    <cellStyle name="DEC4 8 2" xfId="26288" xr:uid="{0795EF09-3C24-4734-9E67-2DC3DF1859B4}"/>
    <cellStyle name="DEC4 8 3" xfId="26289" xr:uid="{59C84E9C-1F81-4C78-A241-3F3BC27A0EC0}"/>
    <cellStyle name="DEC4 8_AVA DVA EL" xfId="26290" xr:uid="{983A3ADB-8971-4072-AFC1-D09ADEE9B971}"/>
    <cellStyle name="DEC4 9" xfId="26291" xr:uid="{F7C0F5F9-9CDB-4606-91F8-4C092FD61417}"/>
    <cellStyle name="DEC4 9 2" xfId="26292" xr:uid="{C13281D7-9315-4179-A72B-A0B7EE247573}"/>
    <cellStyle name="DEC4 9 3" xfId="26293" xr:uid="{5EACD809-EA5B-441C-991B-61C4E18D6418}"/>
    <cellStyle name="DEC4 9_AVA DVA EL" xfId="26294" xr:uid="{43399A61-CAC1-470D-9503-C1C5ED913DB6}"/>
    <cellStyle name="DEC4_AVA DVA EL" xfId="26295" xr:uid="{4CC4FF20-B772-416C-8516-23822EBB7798}"/>
    <cellStyle name="DecimalFormat" xfId="6442" xr:uid="{B4550F3A-5F28-42E0-A9C8-D9D6B9E83F7A}"/>
    <cellStyle name="DecimalFormat 2" xfId="26296" xr:uid="{8B4B4027-1BA6-4913-B4FD-2C5A281C030D}"/>
    <cellStyle name="DecimalFormat 3" xfId="26297" xr:uid="{C371F82B-C81C-4CAC-B802-EDE24071D19B}"/>
    <cellStyle name="DecimalFormat_AVA DVA EL" xfId="26298" xr:uid="{27F45CCB-C7AF-4144-8FC4-04F562CC54E7}"/>
    <cellStyle name="default" xfId="6443" xr:uid="{1DB22A71-84F4-4990-9E0D-05460BF9B33F}"/>
    <cellStyle name="default 10" xfId="6444" xr:uid="{F41312A9-632E-4B3D-99F0-6319D0426821}"/>
    <cellStyle name="default 11" xfId="6445" xr:uid="{C2CB1C99-D61A-456B-AB32-46D73CF6EE3C}"/>
    <cellStyle name="default 12" xfId="6446" xr:uid="{78585CFA-2E08-4FD0-9520-D40D04E0AA65}"/>
    <cellStyle name="default 13" xfId="6447" xr:uid="{EF4B7B22-0609-4AC4-BA0B-0AD18C9DE975}"/>
    <cellStyle name="default 2" xfId="6448" xr:uid="{27641755-658A-4FD4-B48B-20C95D96C6F7}"/>
    <cellStyle name="default 2 2" xfId="6449" xr:uid="{EBC41990-AF89-4326-95B3-4ADC3AC59CF0}"/>
    <cellStyle name="default 2 2 2" xfId="6450" xr:uid="{D8909C64-E7F1-4D27-B120-A0FB983AA5B1}"/>
    <cellStyle name="default 2 2 2 2" xfId="41959" xr:uid="{313C3E3E-BAFA-4C3B-8FDF-3757B1257281}"/>
    <cellStyle name="default 2 2 2_Expenses" xfId="58379" xr:uid="{8D689D99-8D76-48CD-8E12-05614FAD698A}"/>
    <cellStyle name="default 2 2 3" xfId="41960" xr:uid="{AF8859E0-DB4C-435C-ABE5-C7E1428F86E9}"/>
    <cellStyle name="default 2 2_Driftskostnader_kvartal, Group" xfId="58380" xr:uid="{EF1566BD-62CD-4C82-9CBA-BA4C4EDEAB74}"/>
    <cellStyle name="default 2 3" xfId="6451" xr:uid="{1993374C-1143-479D-AA7C-04E9BCA69B77}"/>
    <cellStyle name="default 2 3 2" xfId="41961" xr:uid="{8B8E6878-23D9-4257-BBBE-5A24E5DE29B5}"/>
    <cellStyle name="default 2 3_Expenses" xfId="58381" xr:uid="{7549DFCC-6464-48EA-8C46-C7198226CF6C}"/>
    <cellStyle name="default 2 4" xfId="41962" xr:uid="{2B2C5555-6BAB-4FA1-AB0B-A91A01E984D1}"/>
    <cellStyle name="default 2 4 2" xfId="41963" xr:uid="{4008C906-FEA7-40CA-B7FB-39FD2C8A4459}"/>
    <cellStyle name="default 2 5" xfId="41964" xr:uid="{227F0F4A-1CDD-4855-8BA7-9D4EDBEA6F3D}"/>
    <cellStyle name="default 2_AVA DVA EL" xfId="26299" xr:uid="{90A7A341-1F4E-427B-8552-286B1DB8AC30}"/>
    <cellStyle name="default 3" xfId="6452" xr:uid="{BB6C5CD2-4EC4-41D8-B8FD-6BAED6FCE7CF}"/>
    <cellStyle name="default 3 2" xfId="6453" xr:uid="{FF12F45D-1DE1-42D8-8D68-E3E9106CE885}"/>
    <cellStyle name="default 3 2 2" xfId="6454" xr:uid="{A791C832-44CA-4A52-BB53-B81F842AA9D2}"/>
    <cellStyle name="default 3 2 3" xfId="6455" xr:uid="{4DBA3C5F-5630-432A-87A8-40D26E353343}"/>
    <cellStyle name="default 3 2_AVA DVA EL" xfId="26300" xr:uid="{187D5E93-21B6-4718-B8D9-C7C5ABEBA8DD}"/>
    <cellStyle name="default 3 3" xfId="6456" xr:uid="{D2F11473-2AF3-4790-94A1-E733FA26C5CB}"/>
    <cellStyle name="default 3 3 2" xfId="6457" xr:uid="{D2963772-ED5B-46D3-BFE9-580DD86B02F4}"/>
    <cellStyle name="default 3 3 3" xfId="6458" xr:uid="{9E243379-6AF6-4485-8B23-1717CEFE86C2}"/>
    <cellStyle name="default 3 3 4" xfId="6459" xr:uid="{5CB06938-45B8-4A14-8D12-EE56B7E312D2}"/>
    <cellStyle name="default 3 3_Expenses" xfId="6460" xr:uid="{29DF8623-3841-4DA9-85A2-A6D92E8A3CC0}"/>
    <cellStyle name="default 3 4" xfId="6461" xr:uid="{1287858B-ABC5-48DD-9E9F-7FD05AC4433C}"/>
    <cellStyle name="default 3_AVA DVA EL" xfId="26301" xr:uid="{96FFF569-A7E9-46DD-993D-8C650687F4D4}"/>
    <cellStyle name="default 4" xfId="6462" xr:uid="{AC034505-B38C-4EF5-824E-1DB4506D6063}"/>
    <cellStyle name="default 4 2" xfId="6463" xr:uid="{E33F3371-6281-488B-87FC-76FC61582951}"/>
    <cellStyle name="default 4 2 2" xfId="6464" xr:uid="{5FEBD66A-F82B-4C0D-A920-80E8FCCAA973}"/>
    <cellStyle name="default 4 2 2 2" xfId="41966" xr:uid="{C843B746-AB82-4CE1-8C4F-137405E17C1D}"/>
    <cellStyle name="default 4 2 2_Loans &amp; comm." xfId="41965" xr:uid="{B0035F7E-2A1C-4B2B-A3E3-63938007FA0F}"/>
    <cellStyle name="default 4 2 3" xfId="41967" xr:uid="{37A7D25D-D612-4B9F-A02F-3EC4C52AC5FE}"/>
    <cellStyle name="default 4 2_Expenses" xfId="6465" xr:uid="{851EA267-B8EA-4A5F-8914-8E19DD13DEE6}"/>
    <cellStyle name="default 4 3" xfId="6466" xr:uid="{4140693C-866D-46C0-87E8-5237CA4E2C25}"/>
    <cellStyle name="default 4 3 2" xfId="41969" xr:uid="{47480F4B-7197-49B6-91B4-26C2AEA91E06}"/>
    <cellStyle name="default 4 3_Loans &amp; comm." xfId="41968" xr:uid="{8B5EEC5B-B319-437A-926F-5130BE9F70EB}"/>
    <cellStyle name="default 4 4" xfId="41970" xr:uid="{F28C146A-F34F-4536-8492-D2EBC5152858}"/>
    <cellStyle name="default 4_AVA DVA EL" xfId="26302" xr:uid="{D738BB37-30BD-4CB4-99C5-2B9F27AD2C21}"/>
    <cellStyle name="default 5" xfId="6467" xr:uid="{77DABFB2-5DD4-4F9B-8B9B-4B65F42794B9}"/>
    <cellStyle name="default 5 2" xfId="6468" xr:uid="{548CEFDE-C831-4BF3-8783-31F3EAD98417}"/>
    <cellStyle name="default 5 2 2" xfId="6469" xr:uid="{FFD898DB-9E8E-450B-AA87-11757116D557}"/>
    <cellStyle name="default 5 2 2 2" xfId="41972" xr:uid="{E7865E23-500A-462A-BA21-29B1572E9419}"/>
    <cellStyle name="default 5 2 2_Loans &amp; comm." xfId="41971" xr:uid="{421FDFB6-CBCA-4BB2-A65B-2567F72BFAC6}"/>
    <cellStyle name="default 5 2 3" xfId="41973" xr:uid="{617D54C3-DACB-45E2-918E-6B0D9505228D}"/>
    <cellStyle name="default 5 2_Expenses" xfId="6470" xr:uid="{7CB902DA-8E05-42D5-8E06-60C3B2AD272C}"/>
    <cellStyle name="default 5 3" xfId="6471" xr:uid="{80A42F02-A088-4327-A4DD-F0BC9B4ED421}"/>
    <cellStyle name="default 5 3 2" xfId="41975" xr:uid="{0E461A38-D0CD-4526-99A7-B1FABC31A43A}"/>
    <cellStyle name="default 5 3_Loans &amp; comm." xfId="41974" xr:uid="{7AFD8B72-5769-4A80-A494-5538C521D5C9}"/>
    <cellStyle name="default 5 4" xfId="6472" xr:uid="{3CE2EA82-ECB1-4A1C-A85E-677E24A6B3D9}"/>
    <cellStyle name="default 5 5" xfId="6473" xr:uid="{DD1767E0-345E-4768-AD49-674152CB10D0}"/>
    <cellStyle name="default 5_Expenses" xfId="6474" xr:uid="{C738B16D-987E-4770-AE10-2C8CCEC10B23}"/>
    <cellStyle name="default 6" xfId="6475" xr:uid="{F13D355F-ACB8-4AD2-990E-EDD3B3703D6F}"/>
    <cellStyle name="default 6 2" xfId="6476" xr:uid="{3DDEFBBD-C9D8-4ED4-B75B-635406F8D0E5}"/>
    <cellStyle name="default 6 2 2" xfId="6477" xr:uid="{D9A5AB29-5D26-401B-9617-AC1D1EB35510}"/>
    <cellStyle name="default 6 2 2 2" xfId="41977" xr:uid="{CEC07A2D-C4B8-42A9-AC8D-724769F40761}"/>
    <cellStyle name="default 6 2 2_Loans &amp; comm." xfId="41976" xr:uid="{1A748E07-A505-4FAE-BFAB-62997D8682B1}"/>
    <cellStyle name="default 6 2 3" xfId="41978" xr:uid="{E6D12977-F624-447F-835D-27755183C531}"/>
    <cellStyle name="default 6 2_Expenses" xfId="6478" xr:uid="{C1569952-749C-455A-B576-22A8741BE433}"/>
    <cellStyle name="default 6 3" xfId="6479" xr:uid="{01564FD9-F522-4EE9-A19A-F48571A1CFE9}"/>
    <cellStyle name="default 6 3 2" xfId="41980" xr:uid="{18221032-C97D-473B-AFD1-F8E051BB5DAB}"/>
    <cellStyle name="default 6 3_Loans &amp; comm." xfId="41979" xr:uid="{B11012EB-20BE-4219-8B1E-96456DEA4C21}"/>
    <cellStyle name="default 6 4" xfId="41981" xr:uid="{251CA899-9C4A-4DD4-9207-6C42C1FF832E}"/>
    <cellStyle name="default 6_Expenses" xfId="6480" xr:uid="{3E48005E-176A-4E17-9B55-AD568FE97CA9}"/>
    <cellStyle name="default 7" xfId="6481" xr:uid="{C13FEED0-DB38-4D32-8945-1D7207398BB9}"/>
    <cellStyle name="default 7 2" xfId="6482" xr:uid="{3405E7A2-2BA6-4800-935E-005261EA7BCB}"/>
    <cellStyle name="default 7 2 2" xfId="41983" xr:uid="{BA503D09-5276-4EC6-985B-1289B38926B7}"/>
    <cellStyle name="default 7 2_Loans &amp; comm." xfId="41982" xr:uid="{0211254A-D282-41D8-8206-2A7B0C431F5E}"/>
    <cellStyle name="default 7 3" xfId="6483" xr:uid="{0A00391A-8F0C-4BA1-9565-DB1F4F7A4305}"/>
    <cellStyle name="default 7 3 2" xfId="41985" xr:uid="{85BCDBB6-3236-4EAA-ACE6-072B862F0F29}"/>
    <cellStyle name="default 7 3_Loans &amp; comm." xfId="41984" xr:uid="{9F53FE45-008F-4D08-BF97-A3B134045B08}"/>
    <cellStyle name="default 7 4" xfId="41986" xr:uid="{CA3F8B51-AEC7-4759-BBC6-47FF41F5C215}"/>
    <cellStyle name="default 7_Expenses" xfId="6484" xr:uid="{290E09DE-5C4E-49D3-A081-B38B246EB836}"/>
    <cellStyle name="default 8" xfId="6485" xr:uid="{125EB201-C12D-4952-9088-D06EEF47D72D}"/>
    <cellStyle name="default 8 2" xfId="41988" xr:uid="{6CDE7987-C764-4F81-A377-9A9A4C1E128B}"/>
    <cellStyle name="default 8_Loans &amp; comm." xfId="41987" xr:uid="{C97C6CAE-7F94-4DF6-989C-E50D9FD3BDEB}"/>
    <cellStyle name="default 9" xfId="6486" xr:uid="{6577AEA7-2080-479B-935E-76AB7BC78280}"/>
    <cellStyle name="default 9 2" xfId="41990" xr:uid="{36047BEE-DC2F-4606-9773-3677BBBA6475}"/>
    <cellStyle name="default 9_Loans &amp; comm." xfId="41989" xr:uid="{0AA9CD40-26BE-4C08-820C-6B3B471CEC19}"/>
    <cellStyle name="default_1" xfId="6487" xr:uid="{B01A1BB6-B916-460A-B022-5A462E633B48}"/>
    <cellStyle name="Deleted" xfId="26303" xr:uid="{36A23BCB-EF1A-4B88-89F4-2FF56F36597D}"/>
    <cellStyle name="Deleted 2" xfId="26304" xr:uid="{903EA384-D82E-44E0-8F55-D5944012BF84}"/>
    <cellStyle name="Deleted_AVA DVA EL" xfId="26305" xr:uid="{DC14C624-AA50-4BF3-96C9-A52FE98F65A2}"/>
    <cellStyle name="DELTA" xfId="6488" xr:uid="{0BC9E8CB-F527-4913-BACD-6617F88F020A}"/>
    <cellStyle name="DELTA 2" xfId="43136" xr:uid="{448292CC-0295-4BB0-A3B7-92B481DE4088}"/>
    <cellStyle name="DELTA_NII" xfId="43135" xr:uid="{B5B81825-1BE6-4B6B-B4EA-66FC40C956C3}"/>
    <cellStyle name="DES4" xfId="6489" xr:uid="{C5968E2B-0255-4B90-B008-3E3FB1AF42AB}"/>
    <cellStyle name="DES4 10" xfId="26306" xr:uid="{313EDD6B-38BE-4B23-B94C-5AD37994737B}"/>
    <cellStyle name="DES4 10 2" xfId="26307" xr:uid="{551BC17A-850B-4D4B-952A-673244B7DD3B}"/>
    <cellStyle name="DES4 10 3" xfId="26308" xr:uid="{9841CCCA-672C-4585-AC0C-A95DA6911033}"/>
    <cellStyle name="DES4 10_AVA DVA EL" xfId="26309" xr:uid="{3EA77B65-4D39-440F-A4C5-FDA774FD6310}"/>
    <cellStyle name="DES4 11" xfId="26310" xr:uid="{F2041C91-66DC-499A-BA26-1DC88E414DED}"/>
    <cellStyle name="DES4 12" xfId="26311" xr:uid="{AED53B6F-E8F5-4C36-9235-C8EC92556049}"/>
    <cellStyle name="DES4 2" xfId="26312" xr:uid="{93F451B1-C02A-4D78-A4A0-5B38E8D1467F}"/>
    <cellStyle name="DES4 2 2" xfId="26313" xr:uid="{4286B5B2-FF8C-478A-A70B-558471C15B69}"/>
    <cellStyle name="DES4 2 2 2" xfId="26314" xr:uid="{416E5630-B9DF-42DC-9D38-949F8A573DC8}"/>
    <cellStyle name="DES4 2 2 3" xfId="26315" xr:uid="{62ECF52B-314A-41F5-A9CF-FFBFF04A5115}"/>
    <cellStyle name="DES4 2 2_AVA DVA EL" xfId="26316" xr:uid="{009E8DCD-3CB9-43C6-A5C7-C8D5BDE532FB}"/>
    <cellStyle name="DES4 2 3" xfId="26317" xr:uid="{A757E13B-8482-4869-BD97-A657CA29FF49}"/>
    <cellStyle name="DES4 2 4" xfId="26318" xr:uid="{63BDB58A-EB4B-4929-9BA8-571E01F995AA}"/>
    <cellStyle name="DES4 2_AVA DVA EL" xfId="26319" xr:uid="{168CE7B5-BFCE-4125-B72E-0CFC7B52272C}"/>
    <cellStyle name="DES4 3" xfId="26320" xr:uid="{A8E3E42D-BE0F-4303-83CE-39C1191FB11F}"/>
    <cellStyle name="DES4 3 2" xfId="26321" xr:uid="{8D2DC970-811A-472E-8797-E7FB7193701A}"/>
    <cellStyle name="DES4 3 3" xfId="26322" xr:uid="{68910519-ED15-47BB-BF71-1450F2815336}"/>
    <cellStyle name="DES4 3_AVA DVA EL" xfId="26323" xr:uid="{6C1573D7-4565-450D-8FC0-27A5300DB83D}"/>
    <cellStyle name="DES4 4" xfId="26324" xr:uid="{8BF1FA06-2139-4A94-BDE2-593348A98B85}"/>
    <cellStyle name="DES4 4 2" xfId="26325" xr:uid="{84DB7179-1E22-46C8-9A9A-D7E5365112FA}"/>
    <cellStyle name="DES4 4 3" xfId="26326" xr:uid="{381752DE-ED65-460F-A438-ED46DAA2A000}"/>
    <cellStyle name="DES4 4_AVA DVA EL" xfId="26327" xr:uid="{2409E118-22FA-47AB-9B93-AC2951D2134B}"/>
    <cellStyle name="DES4 5" xfId="26328" xr:uid="{79AC47C0-8C69-431C-8AB7-E95E800EF993}"/>
    <cellStyle name="DES4 5 2" xfId="26329" xr:uid="{17A1C1CC-4650-46D2-A32F-B4E710263B16}"/>
    <cellStyle name="DES4 5 3" xfId="26330" xr:uid="{7444F14D-158A-4265-8441-C320B628EF81}"/>
    <cellStyle name="DES4 5_AVA DVA EL" xfId="26331" xr:uid="{22B77E24-B93F-4EF0-BAEB-268703358AEA}"/>
    <cellStyle name="DES4 6" xfId="26332" xr:uid="{3B0400C6-6D05-4269-B598-3A4B8527234C}"/>
    <cellStyle name="DES4 6 2" xfId="26333" xr:uid="{A1EF97F7-F45A-49D4-9F64-CBB3F760A048}"/>
    <cellStyle name="DES4 6 3" xfId="26334" xr:uid="{99D3A429-7C99-4120-A4BE-03BDF7088C4E}"/>
    <cellStyle name="DES4 6_AVA DVA EL" xfId="26335" xr:uid="{7994D4A1-5A60-4FDF-BF91-9BE9DE51D75A}"/>
    <cellStyle name="DES4 7" xfId="26336" xr:uid="{004390D2-CEBE-4FAC-9F8D-C38A4697A482}"/>
    <cellStyle name="DES4 7 2" xfId="26337" xr:uid="{F761CE53-8146-4962-A3A7-7121378A9454}"/>
    <cellStyle name="DES4 7 3" xfId="26338" xr:uid="{452A897E-BBFC-461E-8950-074A089C0D43}"/>
    <cellStyle name="DES4 7_AVA DVA EL" xfId="26339" xr:uid="{0220AF6B-AB53-449F-9C0C-B98E704AF3CD}"/>
    <cellStyle name="DES4 8" xfId="26340" xr:uid="{9AE848AB-A6E4-4627-A5F9-1A5887A2FA5D}"/>
    <cellStyle name="DES4 8 2" xfId="26341" xr:uid="{120F0E3A-07DA-4698-A6E6-6991E0F476CE}"/>
    <cellStyle name="DES4 8 3" xfId="26342" xr:uid="{2A14F24A-43E0-410E-AE85-38F9F8234938}"/>
    <cellStyle name="DES4 8_AVA DVA EL" xfId="26343" xr:uid="{2CFCEB67-1758-4092-8768-0FC29ED6E9F3}"/>
    <cellStyle name="DES4 9" xfId="26344" xr:uid="{99E35CEA-CEA7-44CD-9603-BF2A8DB2EA16}"/>
    <cellStyle name="DES4 9 2" xfId="26345" xr:uid="{85B6178D-ABBA-4BA4-A37B-39C78D3DC338}"/>
    <cellStyle name="DES4 9 3" xfId="26346" xr:uid="{204F302E-24A6-4FD5-A2F5-A1AF3845083C}"/>
    <cellStyle name="DES4 9_AVA DVA EL" xfId="26347" xr:uid="{E09EBFE8-1901-49B6-B9A7-EDF3FE6B2BE1}"/>
    <cellStyle name="DES4_AVA DVA EL" xfId="26348" xr:uid="{A685C0AE-BFAA-4C30-8AC9-3DCE98C3B653}"/>
    <cellStyle name="Dezimal [0]_050526 Ratios Denmark without banks" xfId="6490" xr:uid="{610F59E7-96B1-41FC-904C-91FD50A8D680}"/>
    <cellStyle name="Dezimal_050526 Ratios Denmark without banks" xfId="6491" xr:uid="{DF80CEED-199A-4628-862D-2ACBC358A203}"/>
    <cellStyle name="Dia" xfId="6492" xr:uid="{4B8A94A7-1172-471E-A65C-2FEBE94917DD}"/>
    <cellStyle name="Dobre" xfId="6493" xr:uid="{C98E3EBE-C067-4469-BC34-0B95AC0CEFF4}"/>
    <cellStyle name="Dobre 2" xfId="26349" xr:uid="{C7DA32CE-18DD-457F-AD09-DCC059097A83}"/>
    <cellStyle name="Dobre 3" xfId="26350" xr:uid="{8FE49B27-852C-472A-B2D2-0AC371380CB3}"/>
    <cellStyle name="Dobre_AVA DVA EL" xfId="26351" xr:uid="{0693118F-AEFC-421F-B38F-124945FF8C60}"/>
    <cellStyle name="Dollar" xfId="6494" xr:uid="{C89FEB67-87D5-474D-B973-6C249EDFCB74}"/>
    <cellStyle name="Dollar 2" xfId="6495" xr:uid="{546CA23B-8BD3-47C8-B76B-D427265C31B6}"/>
    <cellStyle name="Dollar 2 2" xfId="6496" xr:uid="{F2D239CB-40F8-4C6E-A264-8BEB57994AE6}"/>
    <cellStyle name="Dollar 2 3" xfId="41259" xr:uid="{9B888620-7704-408F-AE78-F995CD9D32E0}"/>
    <cellStyle name="Dollar 2_AVA DVA EL" xfId="26352" xr:uid="{FB546F17-F285-4E57-A879-550BA4868CF1}"/>
    <cellStyle name="Dollar 3" xfId="6497" xr:uid="{C9C09DC1-A6B2-4A87-A41D-14C2018B4BB8}"/>
    <cellStyle name="Dollar 3 2" xfId="6498" xr:uid="{F08F8C76-D859-47CF-8657-16CC4B34B5FA}"/>
    <cellStyle name="Dollar 3 2 2" xfId="26353" xr:uid="{2B6E42E1-06CC-4C09-B10F-F95F2C177F9A}"/>
    <cellStyle name="Dollar 3 2 3" xfId="26354" xr:uid="{F6FBE5C1-B94F-4303-82C8-F5A0E49BBBA0}"/>
    <cellStyle name="Dollar 3 2_AVA DVA EL" xfId="26355" xr:uid="{37CF3BC1-A42F-4D14-B023-94B2F2614020}"/>
    <cellStyle name="Dollar 3 3" xfId="26356" xr:uid="{5E404AB7-84E6-479C-AF28-48A26CE00B4D}"/>
    <cellStyle name="Dollar 3 4" xfId="26357" xr:uid="{11838C17-B2EA-414F-AD2D-35121DCBC790}"/>
    <cellStyle name="Dollar 3_Adj_Balance_Sheet" xfId="41260" xr:uid="{1197EE9F-A37B-472D-BEE1-BB3ECA254AE0}"/>
    <cellStyle name="Dollar 4" xfId="26358" xr:uid="{A62BFA58-4A94-44D7-B0A0-BD8556616A4A}"/>
    <cellStyle name="Dollar_Adj_Balance_Sheet" xfId="41261" xr:uid="{2DE91125-D25F-4567-A74B-06D2C0AE17AF}"/>
    <cellStyle name="données" xfId="6499" xr:uid="{7F67B335-0C38-45C5-A57D-143195393222}"/>
    <cellStyle name="donnéesbord" xfId="6500" xr:uid="{9FD8E86D-2143-4BB0-8C9A-06D29783DDE7}"/>
    <cellStyle name="Dotted Line" xfId="6501" xr:uid="{3AC7C039-E00B-41F1-B040-78ACB379AA2A}"/>
    <cellStyle name="Dotted Line 2" xfId="26359" xr:uid="{96F57FFF-C2C1-4D33-A55F-62C94C07D7C1}"/>
    <cellStyle name="Dotted Line 3" xfId="26360" xr:uid="{5279A471-E9BE-40BD-96A5-3E0E4FDBD6B3}"/>
    <cellStyle name="Dotted Line_AVA DVA EL" xfId="26361" xr:uid="{E3F1584C-97AA-403B-9431-97AD5E721179}"/>
    <cellStyle name="Double Accounting" xfId="6502" xr:uid="{F28C1A27-7E5A-489E-9A05-8F0DED464B8D}"/>
    <cellStyle name="Double Accounting 2" xfId="26362" xr:uid="{F8253BAE-DB0E-429A-965F-1D4521F07413}"/>
    <cellStyle name="Double Accounting 3" xfId="26363" xr:uid="{E1817F0E-AE0A-47D5-A49C-B9A752665463}"/>
    <cellStyle name="Double Accounting_AVA DVA EL" xfId="26364" xr:uid="{515A5DE7-82BD-4722-A9B3-9985CDB1B133}"/>
    <cellStyle name="DP1" xfId="6503" xr:uid="{C9D1706A-8B4F-44F4-921B-E2111D427CDC}"/>
    <cellStyle name="DP1 2" xfId="26365" xr:uid="{A7647F6F-03AF-4AA3-9CD7-ED0702F2029D}"/>
    <cellStyle name="DP1 3" xfId="26366" xr:uid="{49DC624F-DE5F-44CD-A63B-4B5FB2B795A0}"/>
    <cellStyle name="DP1_AVA DVA EL" xfId="26367" xr:uid="{B5E51126-D6B6-43BD-85A1-1C6D36C81BDF}"/>
    <cellStyle name="Dziesiętny_Arkusz1" xfId="6504" xr:uid="{69B4AD60-8F2E-4602-A2B1-F0568E383524}"/>
    <cellStyle name="Dålig" xfId="41991" xr:uid="{B6837DF3-DA97-4EA3-9F64-E3387055DB3D}"/>
    <cellStyle name="Dårlig" xfId="26368" xr:uid="{8775631D-A8DA-4F13-8F50-5FB58EA2A555}"/>
    <cellStyle name="Dårlig 10" xfId="42593" xr:uid="{16C1E65E-F15A-49A2-AEFA-750DB912022E}"/>
    <cellStyle name="Dårlig 2" xfId="6505" xr:uid="{F91056A6-FBAF-4803-A6A6-B81938D2A8D2}"/>
    <cellStyle name="Dårlig 2 2" xfId="26369" xr:uid="{641D115C-1DE4-47A3-ADC4-1BCD25C5927E}"/>
    <cellStyle name="Dårlig 2 2 2" xfId="26370" xr:uid="{CA9D045A-6657-46B2-9584-2B6A95F4030B}"/>
    <cellStyle name="Dårlig 2 2 3" xfId="26371" xr:uid="{2CF56B74-1834-405E-957E-0F5CA231EB9F}"/>
    <cellStyle name="Dårlig 2 2_AVA DVA EL" xfId="26372" xr:uid="{A8A81079-4542-4115-80D9-9546D95B0550}"/>
    <cellStyle name="Dårlig 2 3" xfId="26373" xr:uid="{1D4194A6-E5DB-4D84-B0A1-8563E6F7611C}"/>
    <cellStyle name="Dårlig 2 4" xfId="41992" xr:uid="{A2B4EB3D-3C42-49A3-8281-DA2ECB3D1768}"/>
    <cellStyle name="Dårlig 2 5" xfId="41993" xr:uid="{7E0E82F4-24B0-4367-A761-6716351F71B3}"/>
    <cellStyle name="Dårlig 2_Adj_Balance_Sheet" xfId="41254" xr:uid="{89FD9063-6EE7-46ED-A448-1621B0B25905}"/>
    <cellStyle name="Dårlig 3" xfId="6506" xr:uid="{54D0F8A5-E197-48C9-AF8D-709106C321FF}"/>
    <cellStyle name="Dårlig 3 2" xfId="26374" xr:uid="{94DBA474-43F5-417C-8381-83EC2BF2F020}"/>
    <cellStyle name="Dårlig 3 3" xfId="26375" xr:uid="{355A9808-A0C2-4A3F-A524-613773AFA9C9}"/>
    <cellStyle name="Dårlig 3_AVA DVA EL" xfId="26376" xr:uid="{750693D9-0BC0-4FF8-ADD1-6479A60CF5AC}"/>
    <cellStyle name="Dårlig 4" xfId="26377" xr:uid="{57007253-7205-477C-9486-27F1414ED96D}"/>
    <cellStyle name="Dårlig 4 2" xfId="41995" xr:uid="{E9509DD6-0ED9-48E8-BB4B-4A94F361E1B2}"/>
    <cellStyle name="Dårlig 4_Loans &amp; comm." xfId="41994" xr:uid="{6ACA8E3C-EF45-4FCE-8A58-ABDE2AEB3702}"/>
    <cellStyle name="Dårlig 5" xfId="26378" xr:uid="{00AEEB89-4598-4BB7-92F1-719DB57699EB}"/>
    <cellStyle name="Dårlig 6" xfId="41255" xr:uid="{CFDD27C0-D1C5-4E9E-AFDE-10EB6C1A3E35}"/>
    <cellStyle name="Dårlig 7" xfId="41256" xr:uid="{53FB1C76-3E69-4EEA-AE8A-171242F20916}"/>
    <cellStyle name="Dårlig 8" xfId="41257" xr:uid="{DD82F288-CC70-4194-9BBF-B0C0BAD86E55}"/>
    <cellStyle name="Dårlig_7. Other MTM adjustments" xfId="40458" xr:uid="{8D16285F-D15F-4FD5-B641-47288CBB55D0}"/>
    <cellStyle name="èìÇøÇÐ¤ê [0.00]_PERSONAL" xfId="6507" xr:uid="{83141BB9-E350-4C69-A85E-045682555D25}"/>
    <cellStyle name="èìÇøÇÐ¤ê_PERSONAL" xfId="6508" xr:uid="{44F5E9ED-3C27-473D-8E17-514E29609C7D}"/>
    <cellStyle name="Ellenőrzőcella" xfId="26379" xr:uid="{FFF4FCBE-C8FA-4B77-8107-4B1E5C2E8212}"/>
    <cellStyle name="Ellenőrzőcella 2" xfId="26380" xr:uid="{FEF655A4-139E-4187-90F4-C4F2558FE656}"/>
    <cellStyle name="Ellenőrzőcella_AVA DVA EL" xfId="26381" xr:uid="{9ED60651-C34C-4D4C-AAE2-86AED6D2BF57}"/>
    <cellStyle name="Encabez1" xfId="6509" xr:uid="{2F69AB2C-C2CE-461D-94E1-58577F6E71B2}"/>
    <cellStyle name="Encabez2" xfId="6510" xr:uid="{61749433-134C-4373-8CAE-603E6537D327}"/>
    <cellStyle name="Encabezado 4" xfId="26382" xr:uid="{FA5AE8E5-C928-445B-AC01-F63532347482}"/>
    <cellStyle name="Encabezado 4 2" xfId="26383" xr:uid="{0679104D-0A26-4D4B-921F-B7B2CA19E638}"/>
    <cellStyle name="Encabezado 4_AVA DVA EL" xfId="26384" xr:uid="{4B56FCC9-73C2-4975-9C14-C1A49BAF96DF}"/>
    <cellStyle name="Énfasis1" xfId="26385" xr:uid="{84F722E2-5022-42A7-80AB-7151EFB1BE61}"/>
    <cellStyle name="Énfasis1 2" xfId="26386" xr:uid="{7718D1D8-3118-4BF0-98EB-35FA5021F7DC}"/>
    <cellStyle name="Énfasis1_AVA DVA EL" xfId="26387" xr:uid="{2E5A5007-D12F-4869-A891-D60E8C096E6A}"/>
    <cellStyle name="Énfasis2" xfId="26388" xr:uid="{10FC9465-22AA-4651-9FE7-555AE4A1CF9D}"/>
    <cellStyle name="Énfasis2 2" xfId="26389" xr:uid="{D102977F-113F-48E1-B0FC-836D7118107A}"/>
    <cellStyle name="Énfasis2_AVA DVA EL" xfId="26390" xr:uid="{7374E0B7-3DD1-469C-8FEE-5A135C6F0A73}"/>
    <cellStyle name="Énfasis3" xfId="26391" xr:uid="{E67E02DE-640D-401F-B49B-66486C2438B9}"/>
    <cellStyle name="Énfasis3 2" xfId="26392" xr:uid="{D1ABFC1A-D731-4586-B696-5B1AE8554C0A}"/>
    <cellStyle name="Énfasis3_AVA DVA EL" xfId="26393" xr:uid="{720618B5-860D-4CAA-8908-BFF5C2730A6C}"/>
    <cellStyle name="Énfasis4" xfId="26394" xr:uid="{1AC8E24B-6598-41FC-A7DA-6A3079A8711E}"/>
    <cellStyle name="Énfasis4 2" xfId="26395" xr:uid="{481D2470-134C-4706-813D-83B5686B2BC4}"/>
    <cellStyle name="Énfasis4_AVA DVA EL" xfId="26396" xr:uid="{D25BFE09-B11E-4428-9035-BC71FA0737A6}"/>
    <cellStyle name="Énfasis5" xfId="26397" xr:uid="{6A8CB31E-D3EC-446F-B62B-300D3B1F8EC2}"/>
    <cellStyle name="Énfasis5 2" xfId="26398" xr:uid="{ED5CF37D-526A-417E-A3E0-8E4E0EAFA024}"/>
    <cellStyle name="Énfasis5_AVA DVA EL" xfId="26399" xr:uid="{50C29B36-933B-4297-8C73-AD5E5B8937F9}"/>
    <cellStyle name="Énfasis6" xfId="26400" xr:uid="{91BC8D8A-1DFD-4AEB-B6C5-16C105908479}"/>
    <cellStyle name="Énfasis6 2" xfId="26401" xr:uid="{C6C62029-8D49-40DD-AAC5-962701E10595}"/>
    <cellStyle name="Énfasis6_AVA DVA EL" xfId="26402" xr:uid="{C817C1D3-C6D4-4D25-AA14-0B0DFB87D98A}"/>
    <cellStyle name="Enter Currency (0)" xfId="6511" xr:uid="{EB091B1D-FE79-47B9-937D-51DFA2FE79DA}"/>
    <cellStyle name="Enter Currency (2)" xfId="6512" xr:uid="{9329811E-6E9B-43E3-B071-693563B61C24}"/>
    <cellStyle name="Enter Units (0)" xfId="6513" xr:uid="{BEEF44F8-C35E-45C1-8FE7-15F7475FBE35}"/>
    <cellStyle name="Enter Units (1)" xfId="6514" xr:uid="{C7762760-612C-4B15-B981-39275D5F1125}"/>
    <cellStyle name="Enter Units (2)" xfId="6515" xr:uid="{075299DA-519D-4D83-8EAD-0C70FCFB6205}"/>
    <cellStyle name="Enterable Fields" xfId="6516" xr:uid="{EDAD8163-E9E0-48E3-9F6D-CF4C49C84AF0}"/>
    <cellStyle name="Enterable Fields 2" xfId="26403" xr:uid="{A0BB0C4C-F4E6-497B-A05A-4789474C3A4C}"/>
    <cellStyle name="Enterable Fields 3" xfId="26404" xr:uid="{EB391669-5B6D-4848-8E0A-76D2B2D0FCB3}"/>
    <cellStyle name="Enterable Fields_AVA DVA EL" xfId="26405" xr:uid="{D397F034-FF63-4D4B-ACF6-37A8147983C7}"/>
    <cellStyle name="Entrada" xfId="26406" xr:uid="{9CE71D52-B008-4F60-ACAB-72A79EF65A04}"/>
    <cellStyle name="Entrada 2" xfId="26407" xr:uid="{FA08F938-02F7-4CC5-A125-80AA05A6ACAC}"/>
    <cellStyle name="Entrada_AVA DVA EL" xfId="26408" xr:uid="{9B96EDB5-3532-440D-8EC9-C3267B41BD09}"/>
    <cellStyle name="Euro" xfId="6517" xr:uid="{5D71C24A-7829-4978-AC96-DBBB8D612201}"/>
    <cellStyle name="Euro 10" xfId="41262" xr:uid="{0C00668D-AC40-4DFC-93E4-16FC6194AEF0}"/>
    <cellStyle name="Euro 10 2" xfId="41997" xr:uid="{11835B55-34AF-4C8E-A8D6-249B218BD704}"/>
    <cellStyle name="Euro 10 2 2" xfId="41998" xr:uid="{7D92698A-CAEA-4B97-B4DB-BA33EC37D7B4}"/>
    <cellStyle name="Euro 10 3" xfId="41999" xr:uid="{419AAA0B-7B93-48CC-8B04-B073F2EDE798}"/>
    <cellStyle name="Euro 10_Loans &amp; comm." xfId="41996" xr:uid="{C42972F5-4DA5-4F46-9FBC-5B719E2F286F}"/>
    <cellStyle name="Euro 11" xfId="42000" xr:uid="{20C6DB8B-262E-4B35-BF6E-D6546317E329}"/>
    <cellStyle name="Euro 11 2" xfId="42001" xr:uid="{F09AF895-C5B9-4BE7-81ED-45E4E1F53AD8}"/>
    <cellStyle name="Euro 12" xfId="42002" xr:uid="{87FCE2CE-F806-4246-A2BA-CBB0813B9AAF}"/>
    <cellStyle name="Euro 12 2" xfId="42003" xr:uid="{2F949707-DB59-4A05-8E77-01CF1F3EB42A}"/>
    <cellStyle name="Euro 12 3" xfId="42004" xr:uid="{2E3BB123-DAF1-41D3-AFF0-AFE02091FD65}"/>
    <cellStyle name="Euro 12 3 2" xfId="42005" xr:uid="{9EFB81C4-CB49-4935-83B9-064C42A095FE}"/>
    <cellStyle name="Euro 13" xfId="42006" xr:uid="{03DF648F-57ED-4A2E-BE86-F876CD79FB91}"/>
    <cellStyle name="Euro 13 2" xfId="42007" xr:uid="{085B1473-3105-41DB-8C1C-7F656551EE07}"/>
    <cellStyle name="Euro 14" xfId="42008" xr:uid="{D43B0D38-B32D-4E2F-A1C6-033F285C22DB}"/>
    <cellStyle name="Euro 14 2" xfId="42009" xr:uid="{738AC82B-01FF-4B6F-86CA-2EE718430608}"/>
    <cellStyle name="Euro 15" xfId="42010" xr:uid="{B91F4C80-C204-417F-9A61-5C9F31599686}"/>
    <cellStyle name="Euro 16" xfId="42011" xr:uid="{EA9F0CDC-DB14-4D44-8DBF-29FEDAF37E9C}"/>
    <cellStyle name="Euro 17" xfId="42012" xr:uid="{AB898AEF-EF96-4DC4-8BA2-80FBB5B3EC45}"/>
    <cellStyle name="Euro 17 2" xfId="42013" xr:uid="{82BA53A8-20CE-4B14-A93F-78C7945DF1A1}"/>
    <cellStyle name="Euro 18" xfId="42014" xr:uid="{0DBBB2E5-3E1F-4AC5-BD10-82B0FAE9CB9D}"/>
    <cellStyle name="Euro 18 2" xfId="42015" xr:uid="{68733EA9-FE79-4A18-BB03-57B937A818B2}"/>
    <cellStyle name="Euro 2" xfId="6518" xr:uid="{A60F80B5-A453-422D-8046-C13281BF7DB7}"/>
    <cellStyle name="Euro 2 10" xfId="42016" xr:uid="{55EFC943-4403-4B8E-903E-AC03F75CFF15}"/>
    <cellStyle name="Euro 2 11" xfId="42017" xr:uid="{FCA9027C-04B7-4485-800E-D37F5CB1B292}"/>
    <cellStyle name="Euro 2 2" xfId="6519" xr:uid="{62C9D5F8-5F54-48FC-B77F-C89E9EF7A465}"/>
    <cellStyle name="Euro 2 2 2" xfId="6520" xr:uid="{ACED8F7F-444C-4732-A350-E26300E4E0D8}"/>
    <cellStyle name="Euro 2 2 2 2" xfId="42019" xr:uid="{57CF220A-602B-4413-930F-8F8784784B45}"/>
    <cellStyle name="Euro 2 2 2 2 2" xfId="42020" xr:uid="{539362BA-7A87-4208-A02E-403E2948B51F}"/>
    <cellStyle name="Euro 2 2 2 3" xfId="42021" xr:uid="{1DC8E9FE-0C08-4B3E-8E04-2242BD81D36D}"/>
    <cellStyle name="Euro 2 2 2_Loans &amp; comm." xfId="42018" xr:uid="{1EE9A82F-CB32-4371-AD83-A7690BEB4E29}"/>
    <cellStyle name="Euro 2 2 3" xfId="26409" xr:uid="{1761B548-A58C-4AC0-ADCF-A7C61BEF1536}"/>
    <cellStyle name="Euro 2 2 3 2" xfId="42023" xr:uid="{302285E7-A1EB-4CC0-9510-FD8A4C1F8612}"/>
    <cellStyle name="Euro 2 2 3_Loans &amp; comm." xfId="42022" xr:uid="{1B3F5BAB-B4E0-478E-B1A4-0961C86B99B4}"/>
    <cellStyle name="Euro 2 2 4" xfId="42024" xr:uid="{D7A8F36A-ADAD-4626-BFCE-1011E26DF170}"/>
    <cellStyle name="Euro 2 2_AVA DVA EL" xfId="26410" xr:uid="{0E41ED32-CD18-4F3E-8B12-F7DE4F4352FD}"/>
    <cellStyle name="Euro 2 3" xfId="6521" xr:uid="{26C9F3AB-F30D-47B0-BAA8-93AA6B2EE789}"/>
    <cellStyle name="Euro 2 3 2" xfId="42026" xr:uid="{350317C5-47F8-481C-820B-EB01BC14F844}"/>
    <cellStyle name="Euro 2 3 2 2" xfId="42027" xr:uid="{135D9E04-0834-4A72-8911-3B94EFFCA518}"/>
    <cellStyle name="Euro 2 3 3" xfId="42028" xr:uid="{4396E288-EBB2-478D-BEFD-37C6A04B2827}"/>
    <cellStyle name="Euro 2 3_Loans &amp; comm." xfId="42025" xr:uid="{DA7BCEC5-F976-474F-8641-965CB3C5A39E}"/>
    <cellStyle name="Euro 2 4" xfId="26411" xr:uid="{621C2B94-06C8-4025-BDF5-3FDF3167794D}"/>
    <cellStyle name="Euro 2 4 2" xfId="42030" xr:uid="{7E6B7502-BC8C-4BA6-9044-4CDAD79764E1}"/>
    <cellStyle name="Euro 2 4 3" xfId="42031" xr:uid="{F2129B69-6A49-4157-A1BF-9826CCA0E260}"/>
    <cellStyle name="Euro 2 4_Loans &amp; comm." xfId="42029" xr:uid="{C5B26239-3BE7-4388-93A8-D51A150C72CC}"/>
    <cellStyle name="Euro 2 5" xfId="42032" xr:uid="{12EC27EE-106E-4E3E-B67E-1347FC591E51}"/>
    <cellStyle name="Euro 2 6" xfId="42033" xr:uid="{96E7F51F-C304-49A0-9B81-47C5480C8230}"/>
    <cellStyle name="Euro 2 7" xfId="42034" xr:uid="{41AF9CD0-A1A1-495D-B1FC-A73291161550}"/>
    <cellStyle name="Euro 2 8" xfId="42035" xr:uid="{2C93785C-EDA7-4D3A-BC1F-1C9A1FC258FD}"/>
    <cellStyle name="Euro 2 9" xfId="42036" xr:uid="{4F8D24F7-35AA-477B-962C-2E42239AB5BB}"/>
    <cellStyle name="Euro 2_AVA DVA EL" xfId="26412" xr:uid="{A5F2A11D-EA13-42C3-A542-4EE666020E28}"/>
    <cellStyle name="Euro 3" xfId="6522" xr:uid="{76927CC0-30FB-43F7-A168-5F6BF11E2E8C}"/>
    <cellStyle name="Euro 3 2" xfId="6523" xr:uid="{8113D8B2-5729-46CD-A166-5E910E754612}"/>
    <cellStyle name="Euro 3 2 2" xfId="42038" xr:uid="{E7308883-6F65-457B-90F7-8837E66C4C42}"/>
    <cellStyle name="Euro 3 2 2 2" xfId="42039" xr:uid="{EC6222A9-C849-4097-815A-1EE9CFE5645E}"/>
    <cellStyle name="Euro 3 2 3" xfId="42040" xr:uid="{4B32E743-27B8-4E4A-8574-DCC5CD4D5DB2}"/>
    <cellStyle name="Euro 3 2_Loans &amp; comm." xfId="42037" xr:uid="{16BC908F-12E9-49CD-9BB7-8AB2CE3283B7}"/>
    <cellStyle name="Euro 3 3" xfId="26413" xr:uid="{02EBB156-1CBE-4C0F-8A7E-A647FE201FDB}"/>
    <cellStyle name="Euro 3 3 2" xfId="42042" xr:uid="{8D6ABF52-2D4E-47B1-9EC6-1B1A654CE2F4}"/>
    <cellStyle name="Euro 3 3_Loans &amp; comm." xfId="42041" xr:uid="{BC3E46F3-732B-41A3-8327-B3EE60AD2876}"/>
    <cellStyle name="Euro 3 4" xfId="42043" xr:uid="{1F5DB204-BC7B-4A2A-80B1-03AB23241722}"/>
    <cellStyle name="Euro 3 5" xfId="42044" xr:uid="{BFBB78F2-D959-45C3-9BB7-633E78426471}"/>
    <cellStyle name="Euro 3 6" xfId="42045" xr:uid="{25530583-D5DD-48B4-B137-7F04E5D2BAFB}"/>
    <cellStyle name="Euro 3_AVA DVA EL" xfId="26414" xr:uid="{DB31DA79-C51B-476F-B1E0-68B91AC6FD8A}"/>
    <cellStyle name="Euro 4" xfId="6524" xr:uid="{6001C01A-531F-4296-80C1-20DC3E4B269C}"/>
    <cellStyle name="Euro 4 2" xfId="6525" xr:uid="{76257BB4-4668-43D8-A7FE-C06302406C86}"/>
    <cellStyle name="Euro 4 2 2" xfId="6526" xr:uid="{7CCED535-7176-4169-AECC-6A486E658948}"/>
    <cellStyle name="Euro 4 2 2 2" xfId="42047" xr:uid="{BD5BA73E-ACFE-45E4-A3CC-6CC6AD6A99FD}"/>
    <cellStyle name="Euro 4 2 2 2 2" xfId="42048" xr:uid="{F2E4433B-9EF0-4509-B1B3-4EBCB2AF6FFD}"/>
    <cellStyle name="Euro 4 2 2 3" xfId="42049" xr:uid="{13450133-FBFE-4E30-92B4-A7F1A58F3B16}"/>
    <cellStyle name="Euro 4 2 2_Loans &amp; comm." xfId="42046" xr:uid="{52176EA5-7C92-4003-9664-E7592C384FFA}"/>
    <cellStyle name="Euro 4 2 3" xfId="42050" xr:uid="{598DCF97-5F85-4E74-84C5-D7087E79CACB}"/>
    <cellStyle name="Euro 4 2 3 2" xfId="42051" xr:uid="{C8068FB3-CB94-4304-8EC7-E50D915A082D}"/>
    <cellStyle name="Euro 4 2 4" xfId="42052" xr:uid="{FE3E628D-3E7C-48B3-94E7-8A742BD06670}"/>
    <cellStyle name="Euro 4 2_Expenses" xfId="6527" xr:uid="{5BFAD98E-AFC1-45C0-87EC-D70481813005}"/>
    <cellStyle name="Euro 4 3" xfId="6528" xr:uid="{21475B07-0A49-471C-B785-268DF9AD3D92}"/>
    <cellStyle name="Euro 4 3 2" xfId="42054" xr:uid="{B2E2476C-4287-4279-A7EA-D1336006331D}"/>
    <cellStyle name="Euro 4 3 2 2" xfId="42055" xr:uid="{883907E7-EF25-48F0-879A-09A198712255}"/>
    <cellStyle name="Euro 4 3 3" xfId="42056" xr:uid="{64B6E7AE-FAD0-4731-87DE-A2813B3B666A}"/>
    <cellStyle name="Euro 4 3_Loans &amp; comm." xfId="42053" xr:uid="{79BC90BF-A657-45C8-81B5-3AB449143739}"/>
    <cellStyle name="Euro 4 4" xfId="42057" xr:uid="{392BD8F2-8043-48EE-8608-3394D3C6EA7A}"/>
    <cellStyle name="Euro 4 4 2" xfId="42058" xr:uid="{ACD6B2F4-7A69-4438-9B52-31AF6AA65997}"/>
    <cellStyle name="Euro 4 5" xfId="42059" xr:uid="{5D9D4258-9A9E-4D47-B280-DACAF576AC1E}"/>
    <cellStyle name="Euro 4_AVA DVA EL" xfId="26415" xr:uid="{75A0C6EE-AD91-4357-AFAF-FA38E9D645B7}"/>
    <cellStyle name="Euro 5" xfId="6529" xr:uid="{1312C95C-1CBE-41E9-9FE0-84FE6A9F5E16}"/>
    <cellStyle name="Euro 5 2" xfId="6530" xr:uid="{EFB169E5-2076-47AF-BF13-224EA0A77F7E}"/>
    <cellStyle name="Euro 5 2 2" xfId="6531" xr:uid="{CA8F705C-3472-499E-BADE-9F7DFE7ED7A3}"/>
    <cellStyle name="Euro 5 2 2 2" xfId="42061" xr:uid="{484ADD86-92F0-47EC-B6F2-F7C659FCD265}"/>
    <cellStyle name="Euro 5 2 2 2 2" xfId="42062" xr:uid="{E15B1C32-B128-4C6A-A091-6EB8CC1AA668}"/>
    <cellStyle name="Euro 5 2 2 3" xfId="42063" xr:uid="{1037094B-8765-4305-88CF-BD1A8751AB8C}"/>
    <cellStyle name="Euro 5 2 2_Loans &amp; comm." xfId="42060" xr:uid="{BF958E18-B808-4473-A353-6EF6455B3DE8}"/>
    <cellStyle name="Euro 5 2 3" xfId="42064" xr:uid="{D44B8546-8FD3-40E7-926F-1EC3F075C98F}"/>
    <cellStyle name="Euro 5 2 3 2" xfId="42065" xr:uid="{35BCC95D-EFEE-41CA-A9A2-DD50E457EC0F}"/>
    <cellStyle name="Euro 5 2 4" xfId="42066" xr:uid="{06D64D03-F37F-4A3E-B686-99B37D80186B}"/>
    <cellStyle name="Euro 5 2_Expenses" xfId="6532" xr:uid="{717D57EA-B12F-426E-BDDB-0921D68A4DF0}"/>
    <cellStyle name="Euro 5 3" xfId="6533" xr:uid="{81D73D33-D259-4CBB-9501-5DCDA26BC21E}"/>
    <cellStyle name="Euro 5 3 2" xfId="42068" xr:uid="{0828E478-E1FD-4ABA-926F-A9FF84EFC3F8}"/>
    <cellStyle name="Euro 5 3 2 2" xfId="42069" xr:uid="{C730D737-8A31-4F62-972E-326AB3D5356A}"/>
    <cellStyle name="Euro 5 3 3" xfId="42070" xr:uid="{42EA459B-CE09-4D2A-BB52-0CB1BFBDD98C}"/>
    <cellStyle name="Euro 5 3_Loans &amp; comm." xfId="42067" xr:uid="{422EACF1-B600-4D36-B602-D1FCC85E87BC}"/>
    <cellStyle name="Euro 5 4" xfId="42071" xr:uid="{388C186D-97EB-4650-A9DF-F7F20000760F}"/>
    <cellStyle name="Euro 5 4 2" xfId="42072" xr:uid="{211C40D0-6E54-4C47-94F7-9DE463852B82}"/>
    <cellStyle name="Euro 5 5" xfId="42073" xr:uid="{33EA0CB8-3976-4359-A3EE-30E174ED293C}"/>
    <cellStyle name="Euro 5_Expenses" xfId="6534" xr:uid="{C6520E8C-7E84-411E-818A-D36F2721FC84}"/>
    <cellStyle name="Euro 6" xfId="6535" xr:uid="{5A23AA1E-D1E1-4483-B6CA-C4DFD61E0435}"/>
    <cellStyle name="Euro 6 2" xfId="6536" xr:uid="{F2637EE9-574D-4F48-B51A-B0048296A819}"/>
    <cellStyle name="Euro 6 2 2" xfId="6537" xr:uid="{651890BA-1921-4D75-B137-C04ADD2BCE91}"/>
    <cellStyle name="Euro 6 2 2 2" xfId="42075" xr:uid="{814B3E09-513A-4E8D-827F-96F5A90C100F}"/>
    <cellStyle name="Euro 6 2 2 2 2" xfId="42076" xr:uid="{FD847BF2-4461-4F14-9754-7A9FD6D6CC2C}"/>
    <cellStyle name="Euro 6 2 2 3" xfId="42077" xr:uid="{1B849D24-D269-4FBC-91F9-8C54177C4A82}"/>
    <cellStyle name="Euro 6 2 2_Loans &amp; comm." xfId="42074" xr:uid="{83EFC28A-F969-46BB-B20E-372D0E72C37A}"/>
    <cellStyle name="Euro 6 2 3" xfId="42078" xr:uid="{A75B2C94-46BF-4499-8CFF-BB9D922EDFE1}"/>
    <cellStyle name="Euro 6 2 3 2" xfId="42079" xr:uid="{F5D32042-BDCA-4FAE-A7A6-E63BF7C2A3FD}"/>
    <cellStyle name="Euro 6 2 4" xfId="42080" xr:uid="{1FEACDC6-6FFE-48D1-AF09-63ECE43B9181}"/>
    <cellStyle name="Euro 6 2_Expenses" xfId="6538" xr:uid="{E794A73E-870F-4FF9-B20D-0D9ED870B9F5}"/>
    <cellStyle name="Euro 6 3" xfId="6539" xr:uid="{9D488B32-C515-4C4D-A8B4-B0B833967EF7}"/>
    <cellStyle name="Euro 6 3 2" xfId="42082" xr:uid="{F1722424-253A-4DC8-9E54-8934B29C9F42}"/>
    <cellStyle name="Euro 6 3 2 2" xfId="42083" xr:uid="{6A59C545-16F3-4216-B503-26F8D2C7E6F3}"/>
    <cellStyle name="Euro 6 3 3" xfId="42084" xr:uid="{DE82041E-DEE1-4640-A69C-268F2AEFC53A}"/>
    <cellStyle name="Euro 6 3_Loans &amp; comm." xfId="42081" xr:uid="{CFCB1BEC-CFAE-4264-8334-8EC20CBEA182}"/>
    <cellStyle name="Euro 6 4" xfId="42085" xr:uid="{AD17538D-1DE9-490B-8243-0BA477524288}"/>
    <cellStyle name="Euro 6 4 2" xfId="42086" xr:uid="{8B0B1DEB-98E6-4CA7-A22F-B95A96DB4E58}"/>
    <cellStyle name="Euro 6 5" xfId="42087" xr:uid="{4C760E30-9460-4F3B-BEC3-907C7717362A}"/>
    <cellStyle name="Euro 6_Expenses" xfId="6540" xr:uid="{7020EEBA-025F-43D8-9315-E99585C1BD60}"/>
    <cellStyle name="Euro 7" xfId="6541" xr:uid="{C3C90BF7-C625-4914-A4D0-9C0C467C99E4}"/>
    <cellStyle name="Euro 7 2" xfId="6542" xr:uid="{9BD20C48-F6CA-4C3A-87F8-2110C565F800}"/>
    <cellStyle name="Euro 7 2 2" xfId="42089" xr:uid="{4617CE53-CA31-4334-93AA-FE9831BA3023}"/>
    <cellStyle name="Euro 7 2 2 2" xfId="42090" xr:uid="{08BD919A-AF81-47DB-B91E-752A12C8E2F8}"/>
    <cellStyle name="Euro 7 2 3" xfId="42091" xr:uid="{A05A4688-7106-46E4-8A26-04C3ED3456C3}"/>
    <cellStyle name="Euro 7 2_Loans &amp; comm." xfId="42088" xr:uid="{C5562849-A7BD-4EA8-8B65-EAB16BE38C98}"/>
    <cellStyle name="Euro 7 3" xfId="6543" xr:uid="{34EE7194-0145-4D49-AD6F-CA7C8F30AE82}"/>
    <cellStyle name="Euro 7 3 2" xfId="42093" xr:uid="{3B8C7325-9A3F-439F-ABE7-281D97CC727A}"/>
    <cellStyle name="Euro 7 3 2 2" xfId="42094" xr:uid="{46F81407-947E-4046-BC6A-28EDDE7E6D39}"/>
    <cellStyle name="Euro 7 3 3" xfId="42095" xr:uid="{BCDEABBB-CB46-4786-8C6C-175354AE59B7}"/>
    <cellStyle name="Euro 7 3_Loans &amp; comm." xfId="42092" xr:uid="{0058855A-5D5B-4621-BF2C-3D53F92E6C67}"/>
    <cellStyle name="Euro 7 4" xfId="42096" xr:uid="{CC5D0305-CBC9-4786-9B2F-81FF26C75EC9}"/>
    <cellStyle name="Euro 7 4 2" xfId="42097" xr:uid="{93EBCDAA-F136-427D-A2EB-99AF5D051333}"/>
    <cellStyle name="Euro 7 5" xfId="42098" xr:uid="{6AAA59E1-7603-4A9B-93B2-6161B6AE99F6}"/>
    <cellStyle name="Euro 7_Expenses" xfId="6544" xr:uid="{ACA9B251-D9B2-4CDA-A069-FD3CF37B691A}"/>
    <cellStyle name="Euro 8" xfId="41263" xr:uid="{EB26D081-ECA5-4625-8C3E-1BF2039E626F}"/>
    <cellStyle name="Euro 8 2" xfId="42100" xr:uid="{00050892-05AA-413B-8BA3-105F69602DA6}"/>
    <cellStyle name="Euro 8 3" xfId="42101" xr:uid="{9B737CF2-94D0-4003-93E6-D164BD13387B}"/>
    <cellStyle name="Euro 8_Loans &amp; comm." xfId="42099" xr:uid="{EDDEFE93-BCD0-4B4B-8A06-33B99924F644}"/>
    <cellStyle name="Euro 9" xfId="41264" xr:uid="{8812AF2D-ED6B-4BE1-BD6E-05D82B466021}"/>
    <cellStyle name="Euro 9 2" xfId="42103" xr:uid="{09204808-19E7-4979-800A-9193F0E1668C}"/>
    <cellStyle name="Euro 9 3" xfId="42104" xr:uid="{D806F6EF-0001-4141-852B-048282B10D04}"/>
    <cellStyle name="Euro 9_Loans &amp; comm." xfId="42102" xr:uid="{685A5770-1782-4786-AEF7-0A7047CF4612}"/>
    <cellStyle name="Euro_1_Total Skatteprognose_09.08.2011 med  uraliserte tap utenfor fritaksmetoden" xfId="42105" xr:uid="{FDCBD47A-D1C5-43DB-BF49-09625AF84ABB}"/>
    <cellStyle name="Explanatory Text" xfId="6545" xr:uid="{A2A87962-A996-491E-A68A-23D731F3CECD}"/>
    <cellStyle name="Explanatory Text 10" xfId="26416" xr:uid="{7D957F44-E9FC-4ED1-B14D-633AE2F55320}"/>
    <cellStyle name="Explanatory Text 10 2" xfId="26417" xr:uid="{388F111B-644A-40F5-88FD-A18B4770948C}"/>
    <cellStyle name="Explanatory Text 10 2 2" xfId="26418" xr:uid="{80A195DA-AEB2-4E12-83AD-1D9620D2CDEF}"/>
    <cellStyle name="Explanatory Text 10 2 3" xfId="26419" xr:uid="{C794C9DA-5D47-490A-AB9B-AC9C54171DF2}"/>
    <cellStyle name="Explanatory Text 10 2_AVA DVA EL" xfId="26420" xr:uid="{B93FF6BC-1BB5-4903-9B6E-1B3B65DFEB41}"/>
    <cellStyle name="Explanatory Text 10 3" xfId="26421" xr:uid="{87EC8B9D-DA6C-4A59-B344-36398AC34943}"/>
    <cellStyle name="Explanatory Text 10 3 2" xfId="26422" xr:uid="{567E0956-6BBA-4423-80DE-AA5369FB3AA9}"/>
    <cellStyle name="Explanatory Text 10 3 3" xfId="26423" xr:uid="{006B8684-D0F2-41BA-8085-8BE1CB8531E7}"/>
    <cellStyle name="Explanatory Text 10 3_AVA DVA EL" xfId="26424" xr:uid="{514566F6-C601-448A-A081-DDBBDCDB01D3}"/>
    <cellStyle name="Explanatory Text 10 4" xfId="26425" xr:uid="{83FC5237-C8E4-4247-BBF3-A10E7567C9D9}"/>
    <cellStyle name="Explanatory Text 10 4 2" xfId="26426" xr:uid="{EDF2A6EE-14D5-4A3A-A907-3C3997265FC0}"/>
    <cellStyle name="Explanatory Text 10 4 3" xfId="26427" xr:uid="{365BB247-1C1C-485D-9C20-9EDA44ED9BDF}"/>
    <cellStyle name="Explanatory Text 10 4_AVA DVA EL" xfId="26428" xr:uid="{80774AB8-D292-4A4C-A504-42A5230D1CBA}"/>
    <cellStyle name="Explanatory Text 10 5" xfId="26429" xr:uid="{AC9C2693-768C-4F57-8F48-1C88664D241F}"/>
    <cellStyle name="Explanatory Text 10 5 2" xfId="26430" xr:uid="{56749DEE-AB21-44B8-97A2-5DC4927AB2BC}"/>
    <cellStyle name="Explanatory Text 10 5 3" xfId="26431" xr:uid="{6C2BB00A-2E15-469B-AC89-5A813B732BDB}"/>
    <cellStyle name="Explanatory Text 10 5_AVA DVA EL" xfId="26432" xr:uid="{389E677C-FD33-4F21-B6FA-41E3ED6C16E6}"/>
    <cellStyle name="Explanatory Text 10 6" xfId="26433" xr:uid="{6F0F41F5-561B-4581-91A6-893CA62775CB}"/>
    <cellStyle name="Explanatory Text 10 6 2" xfId="26434" xr:uid="{411D66C6-AB78-402E-8F04-3F54DD044D0D}"/>
    <cellStyle name="Explanatory Text 10 6 3" xfId="26435" xr:uid="{21743612-DCCF-49FE-9336-8FE737863258}"/>
    <cellStyle name="Explanatory Text 10 6_AVA DVA EL" xfId="26436" xr:uid="{5FD279EA-4922-4707-9041-03E0CC06F11D}"/>
    <cellStyle name="Explanatory Text 10 7" xfId="26437" xr:uid="{C9B6348A-17D1-4E23-9FB2-231E3FBC0A0C}"/>
    <cellStyle name="Explanatory Text 10 7 2" xfId="26438" xr:uid="{2A1963FC-FB89-41EB-ACED-F34E1AA16C45}"/>
    <cellStyle name="Explanatory Text 10 7 3" xfId="26439" xr:uid="{1F97AA40-BDA3-462C-9C56-A655DD46C1FF}"/>
    <cellStyle name="Explanatory Text 10 7_AVA DVA EL" xfId="26440" xr:uid="{372E2BFA-A047-4146-AAD1-23F311549E25}"/>
    <cellStyle name="Explanatory Text 10 8" xfId="26441" xr:uid="{84FD30A2-9655-4C31-B4A6-DE1E9D9CDA6D}"/>
    <cellStyle name="Explanatory Text 10 9" xfId="26442" xr:uid="{A3BB5904-5512-49C6-9354-32B54E3644C2}"/>
    <cellStyle name="Explanatory Text 10_AVA DVA EL" xfId="26443" xr:uid="{9203B4BE-6DC7-4096-B70D-D7F9DD989D9D}"/>
    <cellStyle name="Explanatory Text 11" xfId="26444" xr:uid="{4A89AB4A-898F-4A5E-A8AB-23AA09BE9492}"/>
    <cellStyle name="Explanatory Text 11 2" xfId="26445" xr:uid="{19636E12-BC03-4A38-A889-B2FF4C76BC5A}"/>
    <cellStyle name="Explanatory Text 11 2 2" xfId="26446" xr:uid="{9C7DE154-7712-4BD0-8D2A-61EBA7825049}"/>
    <cellStyle name="Explanatory Text 11 2 3" xfId="26447" xr:uid="{12127659-9B65-43FF-88D9-C5101A972F29}"/>
    <cellStyle name="Explanatory Text 11 2_AVA DVA EL" xfId="26448" xr:uid="{DE744C18-261B-4903-91B4-80D3381ED638}"/>
    <cellStyle name="Explanatory Text 11 3" xfId="26449" xr:uid="{AB7FD11E-81F3-49D3-B031-93596B9E9F82}"/>
    <cellStyle name="Explanatory Text 11 3 2" xfId="26450" xr:uid="{79FF31E2-8616-447A-8B2D-5BE998775DD7}"/>
    <cellStyle name="Explanatory Text 11 3 3" xfId="26451" xr:uid="{55F24F87-1B47-4703-93EC-FE5FA06F9433}"/>
    <cellStyle name="Explanatory Text 11 3_AVA DVA EL" xfId="26452" xr:uid="{447F29BA-1D16-4CA8-8114-99FDD0B9B0DA}"/>
    <cellStyle name="Explanatory Text 11 4" xfId="26453" xr:uid="{83C3113C-D611-457B-8265-CB78045B14E3}"/>
    <cellStyle name="Explanatory Text 11 4 2" xfId="26454" xr:uid="{B913B774-F647-47AA-9EC2-D909F59D84FD}"/>
    <cellStyle name="Explanatory Text 11 4 3" xfId="26455" xr:uid="{F7B65CF0-4D7A-4363-9EB5-929C4F8B544B}"/>
    <cellStyle name="Explanatory Text 11 4_AVA DVA EL" xfId="26456" xr:uid="{3776617F-281B-4DFE-8702-C6B8475AF363}"/>
    <cellStyle name="Explanatory Text 11 5" xfId="26457" xr:uid="{138F2ECE-1E0A-479E-950A-1BCD2AB95F44}"/>
    <cellStyle name="Explanatory Text 11 5 2" xfId="26458" xr:uid="{D27D245B-F757-414E-8979-56E393ECBBAC}"/>
    <cellStyle name="Explanatory Text 11 5 3" xfId="26459" xr:uid="{6A46E501-9825-467B-A914-D4882BD7F048}"/>
    <cellStyle name="Explanatory Text 11 5_AVA DVA EL" xfId="26460" xr:uid="{70CEF6D5-932E-42B3-874B-39470AB90375}"/>
    <cellStyle name="Explanatory Text 11 6" xfId="26461" xr:uid="{419F0C6D-BB07-49E4-98CD-13884348D384}"/>
    <cellStyle name="Explanatory Text 11 6 2" xfId="26462" xr:uid="{17B66ABD-51CD-45DC-9E66-B4771D24FC9C}"/>
    <cellStyle name="Explanatory Text 11 6 3" xfId="26463" xr:uid="{39D8F703-9CA9-4F60-8A70-8F4D40E35C61}"/>
    <cellStyle name="Explanatory Text 11 6_AVA DVA EL" xfId="26464" xr:uid="{C9312799-CF31-4EA6-B745-ADC22253CA72}"/>
    <cellStyle name="Explanatory Text 11 7" xfId="26465" xr:uid="{0D28DC8A-CFAC-44FF-8561-EC23B0518035}"/>
    <cellStyle name="Explanatory Text 11 7 2" xfId="26466" xr:uid="{59725E69-06A9-4100-87BD-1D3BFCFDD2C2}"/>
    <cellStyle name="Explanatory Text 11 7 3" xfId="26467" xr:uid="{97C11A5F-1226-4D7E-ABA0-8095744B0417}"/>
    <cellStyle name="Explanatory Text 11 7_AVA DVA EL" xfId="26468" xr:uid="{F63BDA56-E373-43F3-B4BC-F3F878A87A56}"/>
    <cellStyle name="Explanatory Text 11 8" xfId="26469" xr:uid="{CA5F3532-4204-414D-8090-EB3F328DA9C2}"/>
    <cellStyle name="Explanatory Text 11 9" xfId="26470" xr:uid="{A1926FF6-686B-4372-8CC4-5FAA4149F5CF}"/>
    <cellStyle name="Explanatory Text 11_AVA DVA EL" xfId="26471" xr:uid="{8915F980-40C4-4B9B-AD43-CBA118408CC1}"/>
    <cellStyle name="Explanatory Text 12" xfId="26472" xr:uid="{B5DFDA3F-879A-43F8-8286-68E7ED97A7AB}"/>
    <cellStyle name="Explanatory Text 12 2" xfId="26473" xr:uid="{E43FA1B3-6E3B-4BAE-81D5-9AD01B1C46A2}"/>
    <cellStyle name="Explanatory Text 12 3" xfId="26474" xr:uid="{8A9C185F-4BE7-4B81-828D-53AFE969D4E7}"/>
    <cellStyle name="Explanatory Text 12_AVA DVA EL" xfId="26475" xr:uid="{E3ABC897-51F6-4B33-B9CE-19FAF46BBC9A}"/>
    <cellStyle name="Explanatory Text 13" xfId="26476" xr:uid="{390C6FDC-4D07-4AC7-B186-22E8A1BE616A}"/>
    <cellStyle name="Explanatory Text 13 2" xfId="26477" xr:uid="{F7EEA71A-8225-4759-9EEE-6F8E07579B3F}"/>
    <cellStyle name="Explanatory Text 13 3" xfId="26478" xr:uid="{8E5227D5-FC28-4CE9-94B7-E3ADEB5F67FE}"/>
    <cellStyle name="Explanatory Text 13_AVA DVA EL" xfId="26479" xr:uid="{D838FC5C-F322-43BC-9A3F-6C583BB08952}"/>
    <cellStyle name="Explanatory Text 14" xfId="26480" xr:uid="{AF7C1914-5781-4521-9F72-B3EA57B963D3}"/>
    <cellStyle name="Explanatory Text 14 2" xfId="26481" xr:uid="{B086EC41-21D4-4131-927C-D70F4587C80A}"/>
    <cellStyle name="Explanatory Text 14 3" xfId="26482" xr:uid="{C99AE314-C4E9-4CD8-A7BB-189C1B07AFEB}"/>
    <cellStyle name="Explanatory Text 14_AVA DVA EL" xfId="26483" xr:uid="{62F83BE7-F450-45B1-B97E-1B409ED644F8}"/>
    <cellStyle name="Explanatory Text 15" xfId="26484" xr:uid="{D12D0493-E937-4DB0-9735-C32E02FD0715}"/>
    <cellStyle name="Explanatory Text 15 2" xfId="26485" xr:uid="{FA171B3B-C389-4575-9AE4-ACB79CEB37F2}"/>
    <cellStyle name="Explanatory Text 15 3" xfId="26486" xr:uid="{9114E2FC-2B21-40CB-BA0B-92F43558A6BD}"/>
    <cellStyle name="Explanatory Text 15_AVA DVA EL" xfId="26487" xr:uid="{0F0409B6-8334-403E-AC27-127BD9F07F4C}"/>
    <cellStyle name="Explanatory Text 17" xfId="42594" xr:uid="{273DA697-C5A1-4DA1-8109-7EEEF9467F4C}"/>
    <cellStyle name="Explanatory Text 18" xfId="42634" xr:uid="{2F099019-CA89-4211-97DE-C4F212729D6C}"/>
    <cellStyle name="Explanatory Text 19" xfId="42672" xr:uid="{A53CB3E3-0CCA-4F11-9AF3-D76291DEDD6C}"/>
    <cellStyle name="Explanatory Text 2" xfId="6546" xr:uid="{1E947955-3C5B-453A-96CE-BEC1926163AA}"/>
    <cellStyle name="Explanatory Text 2 2" xfId="26488" xr:uid="{1F1B3423-00B9-4937-8D2A-6A14E00FD79F}"/>
    <cellStyle name="Explanatory Text 2 2 2" xfId="26489" xr:uid="{1964C93F-8422-4DDD-BD39-6CA2EBB0EFF5}"/>
    <cellStyle name="Explanatory Text 2 2 2 2" xfId="26490" xr:uid="{12034AA8-8E2E-4A80-A081-95AFED4FB1EF}"/>
    <cellStyle name="Explanatory Text 2 2 2 3" xfId="26491" xr:uid="{C6A47C7D-F8FC-4891-8E3D-F7DB7ED39C70}"/>
    <cellStyle name="Explanatory Text 2 2 2_AVA DVA EL" xfId="26492" xr:uid="{532522F8-9F20-4410-9648-67A02D793200}"/>
    <cellStyle name="Explanatory Text 2 2 3" xfId="26493" xr:uid="{E8DB9B57-B931-46B1-A393-A6B19F26D9D3}"/>
    <cellStyle name="Explanatory Text 2 2_AVA DVA EL" xfId="26494" xr:uid="{6BE36094-B55E-4CA3-A87E-1F5C38E86DB7}"/>
    <cellStyle name="Explanatory Text 2 3" xfId="26495" xr:uid="{F4B6F93D-D368-4741-B12F-73AF58458423}"/>
    <cellStyle name="Explanatory Text 2 3 2" xfId="26496" xr:uid="{CDEAECA7-2CD3-4E8B-B6A0-D1F565234E0B}"/>
    <cellStyle name="Explanatory Text 2 3 3" xfId="26497" xr:uid="{8F329518-13C3-4306-9144-E8CDC737B5FB}"/>
    <cellStyle name="Explanatory Text 2 3_AVA DVA EL" xfId="26498" xr:uid="{2988DD95-F09A-40F6-893A-95202046FF62}"/>
    <cellStyle name="Explanatory Text 2 4" xfId="26499" xr:uid="{F9712713-068E-40E6-9621-A08FA1AF9771}"/>
    <cellStyle name="Explanatory Text 2 4 2" xfId="26500" xr:uid="{916156CD-7131-48AB-ADD1-544078D3CF09}"/>
    <cellStyle name="Explanatory Text 2 4 3" xfId="26501" xr:uid="{26505B8D-9C57-4869-8C02-4535A51CA6E4}"/>
    <cellStyle name="Explanatory Text 2 4_AVA DVA EL" xfId="26502" xr:uid="{BB722DCD-A020-47FA-9087-9F6424F39C65}"/>
    <cellStyle name="Explanatory Text 2 5" xfId="26503" xr:uid="{870D64CF-14FB-4A16-8C3A-71588105A782}"/>
    <cellStyle name="Explanatory Text 2_4Q16" xfId="26504" xr:uid="{D0630482-383B-4F6D-A85B-7C780E63966A}"/>
    <cellStyle name="Explanatory Text 3" xfId="26505" xr:uid="{A5D79A0A-EF20-46B2-A1A1-FAF945750AC3}"/>
    <cellStyle name="Explanatory Text 3 2" xfId="26506" xr:uid="{7E81A08C-BB02-4A5C-A703-5626D1D5039A}"/>
    <cellStyle name="Explanatory Text 3 2 2" xfId="26507" xr:uid="{C0AF5813-DE70-43E8-8DEE-60F10F6571AD}"/>
    <cellStyle name="Explanatory Text 3 2 3" xfId="26508" xr:uid="{E3607768-4722-4B0E-9311-485CBBE4CC94}"/>
    <cellStyle name="Explanatory Text 3 2_AVA DVA EL" xfId="26509" xr:uid="{4BDDB525-EF2B-4FC0-8A85-FDB14370A8FD}"/>
    <cellStyle name="Explanatory Text 3 3" xfId="26510" xr:uid="{7BD97D4D-F80A-4A08-88E4-C75A7AE626D3}"/>
    <cellStyle name="Explanatory Text 3_AVA DVA EL" xfId="26511" xr:uid="{30904FA3-6AEC-4A1B-8F68-6627067E63E4}"/>
    <cellStyle name="Explanatory Text 4" xfId="26512" xr:uid="{98FDE97C-4272-4EEA-A92F-CA991D4CF47E}"/>
    <cellStyle name="Explanatory Text 4 2" xfId="26513" xr:uid="{2C35BA27-77AF-4990-AFE9-FA4F34FABB25}"/>
    <cellStyle name="Explanatory Text 4 2 2" xfId="26514" xr:uid="{DBA5C737-AFF8-4F74-BBC6-B59D82979F5F}"/>
    <cellStyle name="Explanatory Text 4 2 3" xfId="26515" xr:uid="{7CD91050-E07D-471F-9D55-A716015466B2}"/>
    <cellStyle name="Explanatory Text 4 2_AVA DVA EL" xfId="26516" xr:uid="{57509A5C-A177-46E3-9493-575064160BF1}"/>
    <cellStyle name="Explanatory Text 4 3" xfId="26517" xr:uid="{A19C3B0A-285B-4317-B285-ED9FE94C3D11}"/>
    <cellStyle name="Explanatory Text 4 3 2" xfId="26518" xr:uid="{A0D5C4B9-F504-40DB-A0AB-F545E37BAACF}"/>
    <cellStyle name="Explanatory Text 4 3 3" xfId="26519" xr:uid="{B4B1BCBB-3C0C-4E1B-8274-25849E8FE902}"/>
    <cellStyle name="Explanatory Text 4 3_AVA DVA EL" xfId="26520" xr:uid="{4D59CB5B-9CE3-4859-97D3-6AFF8D39219A}"/>
    <cellStyle name="Explanatory Text 4 4" xfId="26521" xr:uid="{649380BA-AF22-4071-AA15-CB5CE8223CD2}"/>
    <cellStyle name="Explanatory Text 4 4 2" xfId="26522" xr:uid="{730AFF0E-51CC-4E39-8A91-56B08A145430}"/>
    <cellStyle name="Explanatory Text 4 4 3" xfId="26523" xr:uid="{7AF90D04-4EF4-4614-9DC1-958988B30FC0}"/>
    <cellStyle name="Explanatory Text 4 4_AVA DVA EL" xfId="26524" xr:uid="{EBE82177-C074-4BE4-9BDD-B5B12A8F3F8F}"/>
    <cellStyle name="Explanatory Text 4 5" xfId="26525" xr:uid="{A92B194D-C645-4EC5-9D69-C63307CEDA5A}"/>
    <cellStyle name="Explanatory Text 4_AVA DVA EL" xfId="26526" xr:uid="{CAAA9CA1-18EC-4E48-A660-E2163B427E22}"/>
    <cellStyle name="Explanatory Text 5" xfId="26527" xr:uid="{489AA0F4-2533-4645-8CD8-221D690D3391}"/>
    <cellStyle name="Explanatory Text 5 2" xfId="26528" xr:uid="{4D760957-8F85-4788-8DFB-0FB95C3668E8}"/>
    <cellStyle name="Explanatory Text 5 2 2" xfId="26529" xr:uid="{99FCE0E9-8534-4DD7-9CC3-B2D0F63CB7FB}"/>
    <cellStyle name="Explanatory Text 5 2 3" xfId="26530" xr:uid="{327C1ACC-A394-4E16-B28B-46F8E51FDD0A}"/>
    <cellStyle name="Explanatory Text 5 2_AVA DVA EL" xfId="26531" xr:uid="{13B456A6-903B-47DF-BA85-B067B8FE1317}"/>
    <cellStyle name="Explanatory Text 5 3" xfId="26532" xr:uid="{29903B23-7994-446D-A330-FA3EB2435C37}"/>
    <cellStyle name="Explanatory Text 5 3 2" xfId="26533" xr:uid="{2102B76A-6025-49FA-BA82-7BB33B7B9D07}"/>
    <cellStyle name="Explanatory Text 5 3 3" xfId="26534" xr:uid="{9F9798E1-F4E9-44A6-BC5C-F75F4D564B0C}"/>
    <cellStyle name="Explanatory Text 5 3_AVA DVA EL" xfId="26535" xr:uid="{3B0583E6-8953-4E1B-9DCE-B90575F380C5}"/>
    <cellStyle name="Explanatory Text 5 4" xfId="26536" xr:uid="{0793F7FC-B5DE-44E3-AB77-F39A8B44B4B8}"/>
    <cellStyle name="Explanatory Text 5 4 2" xfId="26537" xr:uid="{A16119EA-4743-4E7C-A9CA-AF39A3892B67}"/>
    <cellStyle name="Explanatory Text 5 4 3" xfId="26538" xr:uid="{06F948FF-CB7C-4FFA-BA27-4BC764260194}"/>
    <cellStyle name="Explanatory Text 5 4_AVA DVA EL" xfId="26539" xr:uid="{062351C8-A9D9-449D-9138-02817B651111}"/>
    <cellStyle name="Explanatory Text 5 5" xfId="26540" xr:uid="{FDCB3D13-FA7C-4332-9506-ACAE77C3F7AA}"/>
    <cellStyle name="Explanatory Text 5 5 2" xfId="26541" xr:uid="{27A8F821-8171-4D34-A2BD-47080FABAE86}"/>
    <cellStyle name="Explanatory Text 5 5 3" xfId="26542" xr:uid="{3F96AB01-E822-49B2-855C-5BE379BC426F}"/>
    <cellStyle name="Explanatory Text 5 5_AVA DVA EL" xfId="26543" xr:uid="{27005DC9-7E15-4BC8-A717-826BA5BA6D88}"/>
    <cellStyle name="Explanatory Text 5 6" xfId="26544" xr:uid="{41E022D8-C2BC-4C5F-AEF0-E221999F90E6}"/>
    <cellStyle name="Explanatory Text 5 6 2" xfId="26545" xr:uid="{F2DE7D22-D2C9-4EB6-8325-AE2B87E835D7}"/>
    <cellStyle name="Explanatory Text 5 6 3" xfId="26546" xr:uid="{BE207718-12D3-4FC7-9448-EE24DBEEB086}"/>
    <cellStyle name="Explanatory Text 5 6_AVA DVA EL" xfId="26547" xr:uid="{715BD2E6-447C-4225-820F-EDCE27D0E64C}"/>
    <cellStyle name="Explanatory Text 5 7" xfId="26548" xr:uid="{D6DDB984-9313-4802-949B-C2110CC805C0}"/>
    <cellStyle name="Explanatory Text 5_AVA DVA EL" xfId="26549" xr:uid="{A6A3F0F2-0D83-49DC-851D-1E890B4CD914}"/>
    <cellStyle name="Explanatory Text 6" xfId="26550" xr:uid="{253B77B8-9321-4E40-B57C-25A48CFC6186}"/>
    <cellStyle name="Explanatory Text 6 2" xfId="26551" xr:uid="{1BF3E0D7-65E5-4A0B-9B48-9B9960C8399E}"/>
    <cellStyle name="Explanatory Text 6 2 2" xfId="26552" xr:uid="{9B417BE5-A07B-435E-8A0C-53595B749D88}"/>
    <cellStyle name="Explanatory Text 6 2 3" xfId="26553" xr:uid="{F8E7F7AF-A30D-43FD-BD95-7AA9DBDA700A}"/>
    <cellStyle name="Explanatory Text 6 2_AVA DVA EL" xfId="26554" xr:uid="{EC0D08C1-D695-4129-A3C8-D774EAE7F807}"/>
    <cellStyle name="Explanatory Text 6 3" xfId="26555" xr:uid="{7B7057EE-B6E8-487F-AFA7-0D8262651C01}"/>
    <cellStyle name="Explanatory Text 6_AVA DVA EL" xfId="26556" xr:uid="{9C298527-6465-4F31-98E8-B91E309B766C}"/>
    <cellStyle name="Explanatory Text 7" xfId="26557" xr:uid="{54C32EF5-F32C-4C5D-8757-22D72806189B}"/>
    <cellStyle name="Explanatory Text 7 2" xfId="26558" xr:uid="{DD41EAA8-DE88-4932-871F-075C8AE4F70F}"/>
    <cellStyle name="Explanatory Text 7 2 2" xfId="26559" xr:uid="{B413858F-505A-4B76-8D3F-25A2126E2150}"/>
    <cellStyle name="Explanatory Text 7 2 3" xfId="26560" xr:uid="{4A84A61A-BE0A-4298-883E-C8D6DC0B1B04}"/>
    <cellStyle name="Explanatory Text 7 2_AVA DVA EL" xfId="26561" xr:uid="{3C8EDA8F-7985-4A99-9D58-D8B4A7C92B6B}"/>
    <cellStyle name="Explanatory Text 7 3" xfId="26562" xr:uid="{E8904AEB-76E8-4B01-99A7-86CC4177FDE5}"/>
    <cellStyle name="Explanatory Text 7 3 2" xfId="26563" xr:uid="{928401E9-4347-4C51-B8D9-D3D2A15ABE46}"/>
    <cellStyle name="Explanatory Text 7 3 3" xfId="26564" xr:uid="{E24ACD63-F894-411C-B16A-ED3E7F25E47B}"/>
    <cellStyle name="Explanatory Text 7 3_AVA DVA EL" xfId="26565" xr:uid="{45D5AA41-5A7A-4D70-B8AF-1B21ECE5D2E2}"/>
    <cellStyle name="Explanatory Text 7 4" xfId="26566" xr:uid="{505A19A3-9280-4FC3-93F6-58F9A642BBF8}"/>
    <cellStyle name="Explanatory Text 7 4 2" xfId="26567" xr:uid="{7DD75677-67BD-4810-B178-2B93922C77DD}"/>
    <cellStyle name="Explanatory Text 7 4 3" xfId="26568" xr:uid="{C1073FBB-E22B-4FF6-B2A2-E81BA937B033}"/>
    <cellStyle name="Explanatory Text 7 4_AVA DVA EL" xfId="26569" xr:uid="{CD9274B5-006A-4CE1-A00E-4C169C3829F1}"/>
    <cellStyle name="Explanatory Text 7 5" xfId="26570" xr:uid="{9217B935-DA38-45F9-B6D6-8F287A15C32F}"/>
    <cellStyle name="Explanatory Text 7 5 2" xfId="26571" xr:uid="{EE772535-E051-406C-8DEE-58E7C01648FB}"/>
    <cellStyle name="Explanatory Text 7 5 3" xfId="26572" xr:uid="{7C7964E9-BD86-41A2-AD93-7B57E739EA97}"/>
    <cellStyle name="Explanatory Text 7 5_AVA DVA EL" xfId="26573" xr:uid="{54103841-AE41-4D25-95E9-ECF9F9C215A6}"/>
    <cellStyle name="Explanatory Text 7 6" xfId="26574" xr:uid="{1C1F900D-CF4E-48CB-A6D2-F7E05CD7370B}"/>
    <cellStyle name="Explanatory Text 7 6 2" xfId="26575" xr:uid="{2284A61B-AB29-4BF2-AC22-2B18F9B85318}"/>
    <cellStyle name="Explanatory Text 7 6 3" xfId="26576" xr:uid="{5B2BEDC2-597A-4AEB-B047-EB589CB0E88B}"/>
    <cellStyle name="Explanatory Text 7 6_AVA DVA EL" xfId="26577" xr:uid="{15AE4A68-63BF-4AFA-A025-8D7048C32FE0}"/>
    <cellStyle name="Explanatory Text 7 7" xfId="26578" xr:uid="{D0AFFBF5-D174-44DF-9259-9CD716F463DB}"/>
    <cellStyle name="Explanatory Text 7 7 2" xfId="26579" xr:uid="{4DE18D2D-C099-43F7-9E08-5AEA1F145443}"/>
    <cellStyle name="Explanatory Text 7 7 3" xfId="26580" xr:uid="{3AE238C8-F96C-4BCA-97E5-FC2360F43E10}"/>
    <cellStyle name="Explanatory Text 7 7_AVA DVA EL" xfId="26581" xr:uid="{EFDC9EAB-3B02-4ABC-A8FB-123A3B1403BF}"/>
    <cellStyle name="Explanatory Text 7 8" xfId="26582" xr:uid="{B5B10612-0E77-4C01-9E6B-30241426F987}"/>
    <cellStyle name="Explanatory Text 7 8 2" xfId="26583" xr:uid="{C4D2C01F-CDF2-47AA-92B8-30912136D602}"/>
    <cellStyle name="Explanatory Text 7 8 3" xfId="26584" xr:uid="{4622892D-6D5B-4B93-998A-747B9A194EBA}"/>
    <cellStyle name="Explanatory Text 7 8_AVA DVA EL" xfId="26585" xr:uid="{16AA92CB-0C06-472B-BC1F-A811E345658C}"/>
    <cellStyle name="Explanatory Text 7 9" xfId="26586" xr:uid="{467A8C57-620B-4FD0-9AFE-6C23939F2849}"/>
    <cellStyle name="Explanatory Text 7_AVA DVA EL" xfId="26587" xr:uid="{1B1CD09C-1531-4430-8754-1A912AB2CBAF}"/>
    <cellStyle name="Explanatory Text 8" xfId="26588" xr:uid="{19EB7FB2-A72D-42ED-A3C2-9C3DEF2BC4B4}"/>
    <cellStyle name="Explanatory Text 8 2" xfId="26589" xr:uid="{94C35051-0A83-45BD-AFF3-6BC1784A53EF}"/>
    <cellStyle name="Explanatory Text 8 2 2" xfId="26590" xr:uid="{094D2AC3-CDE6-44AA-B911-1181B4D87EB2}"/>
    <cellStyle name="Explanatory Text 8 2 3" xfId="26591" xr:uid="{CF470A49-5261-4AFC-8CC7-AC82BE7BB1B1}"/>
    <cellStyle name="Explanatory Text 8 2_AVA DVA EL" xfId="26592" xr:uid="{D84EA27C-3712-4E56-BDAE-213646048CB9}"/>
    <cellStyle name="Explanatory Text 8 3" xfId="26593" xr:uid="{C4004180-2D43-4ED2-8462-01EAEC6E30CA}"/>
    <cellStyle name="Explanatory Text 8 3 2" xfId="26594" xr:uid="{C19799A5-B1A6-48C1-A971-8AE576B9320A}"/>
    <cellStyle name="Explanatory Text 8 3 3" xfId="26595" xr:uid="{5835E4F2-2D3A-4AEC-8042-1C52D620C821}"/>
    <cellStyle name="Explanatory Text 8 3_AVA DVA EL" xfId="26596" xr:uid="{9496352B-8E12-481F-85D9-B85D5CC24028}"/>
    <cellStyle name="Explanatory Text 8 4" xfId="26597" xr:uid="{2D14177F-E897-4272-A832-928AB086276A}"/>
    <cellStyle name="Explanatory Text 8 4 2" xfId="26598" xr:uid="{2A5A9CE1-DACF-47C7-AB15-DD64F19FC4C8}"/>
    <cellStyle name="Explanatory Text 8 4 3" xfId="26599" xr:uid="{12EEB2B4-BE20-4549-B6FF-EFF04E2921AD}"/>
    <cellStyle name="Explanatory Text 8 4_AVA DVA EL" xfId="26600" xr:uid="{04F54FC7-1F83-4CDD-B39B-9029515AAF34}"/>
    <cellStyle name="Explanatory Text 8 5" xfId="26601" xr:uid="{AAD11F03-78EA-4374-B741-9CC0CEC8AAA1}"/>
    <cellStyle name="Explanatory Text 8 5 2" xfId="26602" xr:uid="{C2C8A400-628F-4557-831F-70950CC403DD}"/>
    <cellStyle name="Explanatory Text 8 5 3" xfId="26603" xr:uid="{D7BE4002-A338-4066-A887-1E31E97D7CC7}"/>
    <cellStyle name="Explanatory Text 8 5_AVA DVA EL" xfId="26604" xr:uid="{22CE39DA-A098-459E-9FC6-FBD046E9EE51}"/>
    <cellStyle name="Explanatory Text 8 6" xfId="26605" xr:uid="{1C9C88F9-139F-4D9C-BB56-20511FCE2A02}"/>
    <cellStyle name="Explanatory Text 8 6 2" xfId="26606" xr:uid="{29313AF2-7BA3-4BD4-B882-807060373845}"/>
    <cellStyle name="Explanatory Text 8 6 3" xfId="26607" xr:uid="{CE495338-6D2A-4BF2-BC40-9755BC4A474E}"/>
    <cellStyle name="Explanatory Text 8 6_AVA DVA EL" xfId="26608" xr:uid="{A15D3445-8B37-4F91-96CA-03EF6081AF79}"/>
    <cellStyle name="Explanatory Text 8 7" xfId="26609" xr:uid="{3DD33C02-1A6C-4854-9C5B-187B8F600663}"/>
    <cellStyle name="Explanatory Text 8 7 2" xfId="26610" xr:uid="{898F7B60-BD29-427C-947A-C3219B0B31CC}"/>
    <cellStyle name="Explanatory Text 8 7 3" xfId="26611" xr:uid="{F58D1C98-8795-4B1F-A09C-97A7207925D9}"/>
    <cellStyle name="Explanatory Text 8 7_AVA DVA EL" xfId="26612" xr:uid="{DDB8E66F-77C7-4C47-AE84-F6F58914E236}"/>
    <cellStyle name="Explanatory Text 8 8" xfId="26613" xr:uid="{4D910D89-DF60-4D00-B0E0-3163770B729F}"/>
    <cellStyle name="Explanatory Text 8 8 2" xfId="26614" xr:uid="{22134A81-694D-4DD1-A985-AA6A64CAE80E}"/>
    <cellStyle name="Explanatory Text 8 8 3" xfId="26615" xr:uid="{D97224DD-CB1B-41CA-8C88-F950E8358F03}"/>
    <cellStyle name="Explanatory Text 8 8_AVA DVA EL" xfId="26616" xr:uid="{89EBE3B3-AA49-4F86-991A-5B1CB2AC761D}"/>
    <cellStyle name="Explanatory Text 8 9" xfId="26617" xr:uid="{D868220C-8B39-4955-B986-F9362F34721A}"/>
    <cellStyle name="Explanatory Text 8_AVA DVA EL" xfId="26618" xr:uid="{C862F045-B344-4EFB-AF96-122F734AAE3A}"/>
    <cellStyle name="Explanatory Text 9" xfId="26619" xr:uid="{CEE970ED-0018-4F20-806C-6937A69C5B15}"/>
    <cellStyle name="Explanatory Text 9 2" xfId="26620" xr:uid="{E3305549-1A4C-48DF-95F2-649FD5BF76DE}"/>
    <cellStyle name="Explanatory Text 9 2 2" xfId="26621" xr:uid="{F7510877-C9E1-4CA9-B6C5-0CAB4DEA9AEA}"/>
    <cellStyle name="Explanatory Text 9 2 3" xfId="26622" xr:uid="{5E4A7DDE-01B7-4523-9081-60372A97EBFA}"/>
    <cellStyle name="Explanatory Text 9 2_AVA DVA EL" xfId="26623" xr:uid="{DDE52E20-FCD3-4FB0-9C82-28C0DB699581}"/>
    <cellStyle name="Explanatory Text 9 3" xfId="26624" xr:uid="{D3EEFDA8-9B1F-4280-979D-999829D8A73D}"/>
    <cellStyle name="Explanatory Text 9 3 2" xfId="26625" xr:uid="{622CF1B5-8F2D-492F-8894-880827EB8D23}"/>
    <cellStyle name="Explanatory Text 9 3 3" xfId="26626" xr:uid="{83172C6A-C2BD-40FB-B71B-2123F77AC27E}"/>
    <cellStyle name="Explanatory Text 9 3_AVA DVA EL" xfId="26627" xr:uid="{1A9FD625-857D-4EDE-9CC9-5D945F569003}"/>
    <cellStyle name="Explanatory Text 9 4" xfId="26628" xr:uid="{90E44F04-4F69-41FD-BB98-99A89DA64EA7}"/>
    <cellStyle name="Explanatory Text 9 4 2" xfId="26629" xr:uid="{56A3067D-5AA0-4495-B227-76A31D03C817}"/>
    <cellStyle name="Explanatory Text 9 4 3" xfId="26630" xr:uid="{2A4E3FB3-CDAF-4CEA-B716-2D4B67B183B5}"/>
    <cellStyle name="Explanatory Text 9 4_AVA DVA EL" xfId="26631" xr:uid="{449B2CCC-D193-4D55-BC09-A88EC65DA538}"/>
    <cellStyle name="Explanatory Text 9 5" xfId="26632" xr:uid="{437E7A8A-0AAD-474C-A8B7-8DE61B44267D}"/>
    <cellStyle name="Explanatory Text 9 5 2" xfId="26633" xr:uid="{0E27B832-C27A-4069-9A00-792FEFDA1453}"/>
    <cellStyle name="Explanatory Text 9 5 3" xfId="26634" xr:uid="{C2CD7AD5-977C-436B-A650-5EE7D33224D7}"/>
    <cellStyle name="Explanatory Text 9 5_AVA DVA EL" xfId="26635" xr:uid="{AF1B8ABB-A292-458A-9078-16EC3A74260D}"/>
    <cellStyle name="Explanatory Text 9 6" xfId="26636" xr:uid="{693772EA-F7CD-4192-ADAB-EDAA307C4BF0}"/>
    <cellStyle name="Explanatory Text 9 6 2" xfId="26637" xr:uid="{3E08EC56-E8E1-45CB-BE24-23333EFC2262}"/>
    <cellStyle name="Explanatory Text 9 6 3" xfId="26638" xr:uid="{0DA8A8ED-356C-48AB-9AFB-E45A88D872A2}"/>
    <cellStyle name="Explanatory Text 9 6_AVA DVA EL" xfId="26639" xr:uid="{6C315CDD-9D63-4FE5-A889-3FDAAD44E641}"/>
    <cellStyle name="Explanatory Text 9 7" xfId="26640" xr:uid="{EA50EE98-9D3F-4E6E-931F-B5FB55DFABCF}"/>
    <cellStyle name="Explanatory Text 9 7 2" xfId="26641" xr:uid="{6BE948B3-F270-4B1D-BE45-EBB99E93E6E8}"/>
    <cellStyle name="Explanatory Text 9 7 3" xfId="26642" xr:uid="{EED59379-446F-48A9-B171-F46F28E4A2CA}"/>
    <cellStyle name="Explanatory Text 9 7_AVA DVA EL" xfId="26643" xr:uid="{A62D2FCB-F36E-4473-A4DA-8663802B72CD}"/>
    <cellStyle name="Explanatory Text 9 8" xfId="26644" xr:uid="{48BA17FB-AEF7-4768-B0B3-537E5B4EBE0E}"/>
    <cellStyle name="Explanatory Text 9 8 2" xfId="26645" xr:uid="{CF8F7F30-0B12-483C-862F-D851606B6F6A}"/>
    <cellStyle name="Explanatory Text 9 8 3" xfId="26646" xr:uid="{7FCE491A-03EF-41AE-9B53-5A9B43ACD1BD}"/>
    <cellStyle name="Explanatory Text 9 8_AVA DVA EL" xfId="26647" xr:uid="{BC46BF2A-4327-460E-A459-B4F8779CB975}"/>
    <cellStyle name="Explanatory Text 9 9" xfId="26648" xr:uid="{F793FB0F-26A0-453F-B3E6-425CA4986224}"/>
    <cellStyle name="Explanatory Text 9_AVA DVA EL" xfId="26649" xr:uid="{80872F36-FD39-4762-8F30-3331A6021FE9}"/>
    <cellStyle name="Explanatory Text_4Q16" xfId="26650" xr:uid="{26E536A6-62AC-428D-8E35-E886E4D3EE78}"/>
    <cellStyle name="External File Cells" xfId="6547" xr:uid="{53ADFC52-D44E-4C14-AE2F-E3473B0D6978}"/>
    <cellStyle name="External File Cells 10" xfId="6548" xr:uid="{4DAE7F31-712D-4FA0-9114-18DD00CAB548}"/>
    <cellStyle name="External File Cells 10 2" xfId="41265" xr:uid="{ACB7DB39-4AF0-4714-9F65-A001BCE98AC6}"/>
    <cellStyle name="External File Cells 10_Factbook" xfId="41266" xr:uid="{4C6CA264-7953-4521-9E61-33042FC67154}"/>
    <cellStyle name="External File Cells 11" xfId="6549" xr:uid="{E1B542D6-5C2F-4A51-A468-CC988CFD02FD}"/>
    <cellStyle name="External File Cells 11 2" xfId="41267" xr:uid="{E6DD25B2-5615-4F5A-BEFD-6BBF452711B4}"/>
    <cellStyle name="External File Cells 11_Factbook" xfId="41268" xr:uid="{229D263A-998B-4CBE-80F9-DAFFC74A6475}"/>
    <cellStyle name="External File Cells 12" xfId="6550" xr:uid="{B27EE7B4-EFC7-405B-9442-3710551870BD}"/>
    <cellStyle name="External File Cells 12 2" xfId="41269" xr:uid="{E249C7E7-FC51-46AB-942C-FABFD1CD2865}"/>
    <cellStyle name="External File Cells 12_Factbook" xfId="41270" xr:uid="{D93C2FBC-D904-48F0-BA42-6E32F77F5D13}"/>
    <cellStyle name="External File Cells 13" xfId="6551" xr:uid="{18D72597-7D19-462B-AE89-DF930D8A8550}"/>
    <cellStyle name="External File Cells 13 2" xfId="41271" xr:uid="{F94F4A9C-7710-4954-AFAF-A0FEFFDDC30B}"/>
    <cellStyle name="External File Cells 13_Factbook" xfId="41272" xr:uid="{871562C6-FC89-4FE9-BFB3-4E1BD41E174E}"/>
    <cellStyle name="External File Cells 14" xfId="6552" xr:uid="{A14579AE-E538-4B27-BCF5-D0CE27848D92}"/>
    <cellStyle name="External File Cells 14 2" xfId="41273" xr:uid="{01DE050C-E3FB-46AB-999B-0392A40D04EF}"/>
    <cellStyle name="External File Cells 14_Factbook" xfId="41274" xr:uid="{03725928-6F6E-4F9C-A847-F111754D9F56}"/>
    <cellStyle name="External File Cells 15" xfId="6553" xr:uid="{F0655C0D-CBE5-46EE-800B-C3AEDEAB3E2A}"/>
    <cellStyle name="External File Cells 15 2" xfId="41275" xr:uid="{0047EEA0-EDA6-4610-9CA2-D69AD6C7EF17}"/>
    <cellStyle name="External File Cells 15_Factbook" xfId="41276" xr:uid="{72814BBB-CB37-4F16-8BE5-100ED0763477}"/>
    <cellStyle name="External File Cells 16" xfId="6554" xr:uid="{D0ECA32B-4A9F-4D36-B3FD-7DAFE27AAC39}"/>
    <cellStyle name="External File Cells 16 2" xfId="41277" xr:uid="{DB1CE513-EF39-4F06-A004-FEE5DA7A53F1}"/>
    <cellStyle name="External File Cells 16_Factbook" xfId="41278" xr:uid="{497C7D73-283A-448B-BDD4-C4C3C583435F}"/>
    <cellStyle name="External File Cells 17" xfId="6555" xr:uid="{8CA0965E-B292-4B1C-A006-91005F108C8A}"/>
    <cellStyle name="External File Cells 17 2" xfId="41279" xr:uid="{88CBF522-D517-477A-8266-DC1E6C60DC48}"/>
    <cellStyle name="External File Cells 17_Factbook" xfId="41280" xr:uid="{CA8CFDA1-F7C1-48ED-9766-5833B10E9623}"/>
    <cellStyle name="External File Cells 18" xfId="6556" xr:uid="{973779C7-C23E-43E8-BBD8-83FF33A5C9AF}"/>
    <cellStyle name="External File Cells 18 2" xfId="41281" xr:uid="{12C0CDD6-46B7-4255-9310-1014678DBD5C}"/>
    <cellStyle name="External File Cells 18_Factbook" xfId="41282" xr:uid="{37DFA7A1-54F5-4984-9842-2E08BABA2692}"/>
    <cellStyle name="External File Cells 19" xfId="6557" xr:uid="{4ED72D5E-426C-47B6-AE95-9BFC22C371D4}"/>
    <cellStyle name="External File Cells 19 2" xfId="41283" xr:uid="{089D0C22-474F-4CCD-A1CE-40AFEF2C65FB}"/>
    <cellStyle name="External File Cells 19_Factbook" xfId="41284" xr:uid="{FD168FB7-0F33-48DC-B58F-1538F2F8D29D}"/>
    <cellStyle name="External File Cells 2" xfId="6558" xr:uid="{2E16D7AE-C226-4AF0-8A93-6515C81CDBAB}"/>
    <cellStyle name="External File Cells 2 2" xfId="6559" xr:uid="{13C0F923-0F05-4919-9D50-18CB9616EB45}"/>
    <cellStyle name="External File Cells 2 2 2" xfId="6560" xr:uid="{A24F4F2B-E20B-497F-A26C-4F721038CBF3}"/>
    <cellStyle name="External File Cells 2 2 3" xfId="42106" xr:uid="{68C81695-9108-4822-A85F-04A1BD307F15}"/>
    <cellStyle name="External File Cells 2 2_Expenses" xfId="6561" xr:uid="{1D73F2EF-E9BB-4C2C-BB3E-8DE45B751807}"/>
    <cellStyle name="External File Cells 2 3" xfId="6562" xr:uid="{575F9FD6-9B1D-48CB-BFA3-798EA43682F7}"/>
    <cellStyle name="External File Cells 2 4" xfId="41285" xr:uid="{7AD0C8FC-356A-4CDF-94C2-65E10AFFCE65}"/>
    <cellStyle name="External File Cells 2_AVA DVA EL" xfId="26651" xr:uid="{92DC4E90-11E5-49E4-9111-21CA11C4665D}"/>
    <cellStyle name="External File Cells 20" xfId="6563" xr:uid="{4138162B-3F2C-4FF4-B471-D3F5C109B07E}"/>
    <cellStyle name="External File Cells 20 2" xfId="41286" xr:uid="{10B57C7B-3849-459F-8F74-A101ECD9D5BF}"/>
    <cellStyle name="External File Cells 20_Factbook" xfId="41287" xr:uid="{95371992-5984-4AC4-8461-3C07396FA202}"/>
    <cellStyle name="External File Cells 21" xfId="6564" xr:uid="{E2B844D2-3DC3-4DCC-9302-7588B1DE5C1B}"/>
    <cellStyle name="External File Cells 21 2" xfId="41288" xr:uid="{F077D1E6-509D-4684-B5AF-14F54B446AC4}"/>
    <cellStyle name="External File Cells 21_Factbook" xfId="41289" xr:uid="{BA8E64B9-953B-4280-B79B-2F52C6E4AE66}"/>
    <cellStyle name="External File Cells 22" xfId="6565" xr:uid="{A989C121-86F9-42B1-8EEE-5874054C1550}"/>
    <cellStyle name="External File Cells 22 2" xfId="41290" xr:uid="{65F05E1A-FCB4-4C56-AFEC-CA2EE4838CF3}"/>
    <cellStyle name="External File Cells 22_Factbook" xfId="41291" xr:uid="{C61786E5-1204-45AA-8DB7-1129187CE7CA}"/>
    <cellStyle name="External File Cells 23" xfId="6566" xr:uid="{81A32582-888F-4C55-9C59-7110BC957CA4}"/>
    <cellStyle name="External File Cells 23 2" xfId="41292" xr:uid="{52CD1AF9-D800-4047-91DE-29F07505273B}"/>
    <cellStyle name="External File Cells 23_Factbook" xfId="41293" xr:uid="{CB668622-9108-4B37-B00A-9A5E1CCC28B9}"/>
    <cellStyle name="External File Cells 24" xfId="6567" xr:uid="{815E1FE4-DEB3-44B8-BB56-95DE2BB7ED52}"/>
    <cellStyle name="External File Cells 24 2" xfId="41294" xr:uid="{A3EAF5CB-7856-4535-81B2-A9B6C3C5DD94}"/>
    <cellStyle name="External File Cells 24_Factbook" xfId="41295" xr:uid="{CA8288E1-7363-4D6C-941B-B856C4CBB6D8}"/>
    <cellStyle name="External File Cells 25" xfId="6568" xr:uid="{FB343A24-05CA-45E4-A591-E03ED2EF90C5}"/>
    <cellStyle name="External File Cells 25 2" xfId="41296" xr:uid="{A5C0402A-60AF-4B53-A0DC-F108EE3D8E91}"/>
    <cellStyle name="External File Cells 25_Factbook" xfId="41297" xr:uid="{1FA0A8D1-F76A-4E46-BD12-1AE72F996909}"/>
    <cellStyle name="External File Cells 26" xfId="6569" xr:uid="{E7DCEB35-5343-41F1-A45F-6EA1D0EFF2E7}"/>
    <cellStyle name="External File Cells 26 2" xfId="41298" xr:uid="{18FB4094-A05C-4336-A758-C6B778DD36EB}"/>
    <cellStyle name="External File Cells 26_Factbook" xfId="41299" xr:uid="{0E79856E-1876-4111-96E5-88F4D889D40E}"/>
    <cellStyle name="External File Cells 27" xfId="41300" xr:uid="{125C4A51-EE30-4387-9E75-BCCA0F0E89D9}"/>
    <cellStyle name="External File Cells 3" xfId="6570" xr:uid="{FB3BBB2D-8C73-4F7F-869D-2D64C289A4D0}"/>
    <cellStyle name="External File Cells 3 2" xfId="6571" xr:uid="{10A93BFD-0486-4EE1-8E60-FBF757333957}"/>
    <cellStyle name="External File Cells 3 2 2" xfId="6572" xr:uid="{BD9C617D-79C8-4850-B9B5-4354F5A832E9}"/>
    <cellStyle name="External File Cells 3 2 3" xfId="26652" xr:uid="{84DA694D-1729-424B-842A-2D6D5A76ABEE}"/>
    <cellStyle name="External File Cells 3 2_AVA DVA EL" xfId="26653" xr:uid="{4DB61FDC-11CB-4E99-97B4-A4545B07B141}"/>
    <cellStyle name="External File Cells 3 3" xfId="6573" xr:uid="{75A467AC-4963-4327-A75E-CFBCB9CAC224}"/>
    <cellStyle name="External File Cells 3 4" xfId="26654" xr:uid="{B7969704-84EF-44C0-904B-55B7707F34E0}"/>
    <cellStyle name="External File Cells 3_Adj_Balance_Sheet" xfId="41301" xr:uid="{E106CB05-0382-4B4A-873E-CDCD0C3DC803}"/>
    <cellStyle name="External File Cells 4" xfId="6574" xr:uid="{0D7711B6-A4FC-43E0-9A1F-34C753B34449}"/>
    <cellStyle name="External File Cells 4 2" xfId="41302" xr:uid="{5191EDEC-C976-4E8C-B747-24DD0CAE9F52}"/>
    <cellStyle name="External File Cells 4_Factbook" xfId="41303" xr:uid="{E4847F58-0B8C-4AFD-8EBD-06646FFBEA95}"/>
    <cellStyle name="External File Cells 5" xfId="6575" xr:uid="{C761D887-BE35-4E0A-8861-F73CFE261F8E}"/>
    <cellStyle name="External File Cells 5 2" xfId="41304" xr:uid="{6712AFE0-479E-445C-9F23-50726ED86FFE}"/>
    <cellStyle name="External File Cells 5_Factbook" xfId="41305" xr:uid="{7CF6FDEB-55D9-425C-A2E6-8958CA64E5D4}"/>
    <cellStyle name="External File Cells 6" xfId="6576" xr:uid="{040B7B5C-A3A7-4290-A879-4FEBD1CDDD8C}"/>
    <cellStyle name="External File Cells 6 2" xfId="41306" xr:uid="{845635C5-E654-455D-A480-57A893A9DD74}"/>
    <cellStyle name="External File Cells 6_Factbook" xfId="41307" xr:uid="{66CE9B18-0BD6-4E1E-98B2-7D4702151610}"/>
    <cellStyle name="External File Cells 7" xfId="6577" xr:uid="{FF86B8DD-D45A-47F3-BCB6-14CE33C9A1E1}"/>
    <cellStyle name="External File Cells 7 2" xfId="41308" xr:uid="{09540D80-62A6-4C06-A83A-D42676932431}"/>
    <cellStyle name="External File Cells 7_Factbook" xfId="41309" xr:uid="{D4A8DD86-56C6-446A-90FB-E71135F0174F}"/>
    <cellStyle name="External File Cells 8" xfId="6578" xr:uid="{92CDD49A-FD92-4A0A-8611-69AFE50B23BB}"/>
    <cellStyle name="External File Cells 8 2" xfId="41310" xr:uid="{B6050DD3-1954-4C4D-AB07-E5FF15E84F44}"/>
    <cellStyle name="External File Cells 8_Factbook" xfId="41311" xr:uid="{3DACB282-FAF8-466D-A8B3-2C3AB27FB901}"/>
    <cellStyle name="External File Cells 9" xfId="6579" xr:uid="{B273CB3B-7824-4AE3-B4F2-2D0B8AFFAB34}"/>
    <cellStyle name="External File Cells 9 2" xfId="41312" xr:uid="{80AE817B-FE69-4740-9BC8-088F23991459}"/>
    <cellStyle name="External File Cells 9_Factbook" xfId="41313" xr:uid="{55C241D2-4E57-4161-93BA-741D64668278}"/>
    <cellStyle name="External File Cells_Adj_Balance_Sheet" xfId="41314" xr:uid="{A708B762-20B7-4802-B501-EF8DA94793E7}"/>
    <cellStyle name="F2" xfId="6580" xr:uid="{D0E2DFDA-74EB-47C3-9E25-9950EAB9CE6E}"/>
    <cellStyle name="F3" xfId="6581" xr:uid="{E9088D39-9B75-4F23-8E0A-BE9CF8810514}"/>
    <cellStyle name="F4" xfId="6582" xr:uid="{D3B90ADD-759E-4F5F-B2DB-8EC370162E1F}"/>
    <cellStyle name="F5" xfId="6583" xr:uid="{FEEAC048-97B8-4AFE-B4D5-F8F3413DD7CC}"/>
    <cellStyle name="F6" xfId="6584" xr:uid="{60075F27-4C1A-4850-8B11-B57AE15E85D4}"/>
    <cellStyle name="F7" xfId="6585" xr:uid="{FE820228-082C-434B-943A-12561F23E957}"/>
    <cellStyle name="F8" xfId="6586" xr:uid="{AF2D4AD8-D92E-4E4D-82B3-3EC4AA7EF6FD}"/>
    <cellStyle name="FeltDataDecimal" xfId="6587" xr:uid="{E58B08A9-E13A-4913-976D-5277F7BECD26}"/>
    <cellStyle name="FeltDataDecimal 2" xfId="6588" xr:uid="{E0A54CFB-ADA5-4006-A9F7-F04F6F71BACC}"/>
    <cellStyle name="FeltDataDecimal 2 2" xfId="6589" xr:uid="{027A7362-02B0-434C-A196-943802F2025E}"/>
    <cellStyle name="FeltDataDecimal 2 2 2" xfId="6590" xr:uid="{B1C8220C-C8ED-4E55-A784-9B8F565EE74A}"/>
    <cellStyle name="FeltDataDecimal 2 2 3" xfId="6591" xr:uid="{C84C12B4-1D26-4D3F-9B73-1B1C2AF46467}"/>
    <cellStyle name="FeltDataDecimal 2 2_Avstem DM og grunnlag" xfId="41315" xr:uid="{DE7DD043-273D-4BB0-A797-302A8B9569E7}"/>
    <cellStyle name="FeltDataDecimal 2 3" xfId="6592" xr:uid="{BF598D5F-14C9-483B-8FF2-9BE6E4DAFE1C}"/>
    <cellStyle name="FeltDataDecimal 2 4" xfId="6593" xr:uid="{D14F2AF8-5396-4B1E-AC44-FFB2994414B5}"/>
    <cellStyle name="FeltDataDecimal 2_3Q19" xfId="6594" xr:uid="{3ECFE496-13E9-48A9-94C3-B934FE833B7C}"/>
    <cellStyle name="FeltDataDecimal 3" xfId="6595" xr:uid="{8ABD4622-25C8-4BA7-BCE1-7F09EAEA317D}"/>
    <cellStyle name="FeltDataDecimal 3 2" xfId="6596" xr:uid="{218417C9-EB36-4B89-96F5-ADA44A92D965}"/>
    <cellStyle name="FeltDataDecimal 3 3" xfId="6597" xr:uid="{56618D90-F089-4C93-8D05-E10AC253657F}"/>
    <cellStyle name="FeltDataDecimal 3 4" xfId="6598" xr:uid="{FCE2292C-846A-47C6-985A-04FDACB3C88F}"/>
    <cellStyle name="FeltDataDecimal 3 5" xfId="41316" xr:uid="{2A8A0CD4-41DE-4AE7-91EB-C46766EA9359}"/>
    <cellStyle name="FeltDataDecimal 3_Avstem DM og grunnlag" xfId="41317" xr:uid="{272C8AB2-7830-4B81-8D28-FB3B1FB88378}"/>
    <cellStyle name="FeltDataDecimal 4" xfId="6599" xr:uid="{501353EC-049A-4BE1-B9F2-AD08A9672881}"/>
    <cellStyle name="FeltDataDecimal 5" xfId="6600" xr:uid="{D3B09885-4100-48E5-B90A-6E639F065525}"/>
    <cellStyle name="FeltDataDecimal_3Q19" xfId="6601" xr:uid="{2168E76F-CDD2-4067-A327-6883B8EC8CED}"/>
    <cellStyle name="FeltDataNormal" xfId="6602" xr:uid="{F4965EE0-85ED-4808-8EF7-A8EA2BADA693}"/>
    <cellStyle name="FeltDataNormal 2" xfId="6603" xr:uid="{98359FC3-0401-481B-ADDB-1FF414ECC35B}"/>
    <cellStyle name="FeltDataNormal 2 2" xfId="6604" xr:uid="{9DA611BD-FA10-4AFD-A3C2-B2E8B21B6E3D}"/>
    <cellStyle name="FeltDataNormal 2 2 2" xfId="6605" xr:uid="{91FF9BAA-2524-4FEE-8DF2-7D60353B7962}"/>
    <cellStyle name="FeltDataNormal 2 2 3" xfId="6606" xr:uid="{98224B81-9120-4E31-96A1-6B1C72C53E9A}"/>
    <cellStyle name="FeltDataNormal 2 2_Avstem DM og grunnlag" xfId="41318" xr:uid="{CB10DEAC-915C-4461-9C3A-C4329531C557}"/>
    <cellStyle name="FeltDataNormal 2 3" xfId="6607" xr:uid="{82D27336-B762-4532-A6E3-CE6259C43D06}"/>
    <cellStyle name="FeltDataNormal 2 4" xfId="6608" xr:uid="{D79AEDB5-E959-48B9-80F1-129D36B66DDC}"/>
    <cellStyle name="FeltDataNormal 2_3Q19" xfId="6609" xr:uid="{0E793F29-35B7-4E9C-8153-741074E7F2BF}"/>
    <cellStyle name="FeltDataNormal 3" xfId="6610" xr:uid="{5B28B4F2-9B10-49AC-B607-5D53A2520752}"/>
    <cellStyle name="FeltDataNormal 3 2" xfId="6611" xr:uid="{E5907B58-1A86-432C-A3FA-64856271CEAE}"/>
    <cellStyle name="FeltDataNormal 3 3" xfId="6612" xr:uid="{F578262E-BF94-4D6E-BD5A-8A26A6499527}"/>
    <cellStyle name="FeltDataNormal 3 4" xfId="6613" xr:uid="{7FFB0F64-9799-4D0A-8BEA-C14385371FF0}"/>
    <cellStyle name="FeltDataNormal 3 5" xfId="41319" xr:uid="{9DB9E373-2C36-4349-91ED-D2F1FC3787A0}"/>
    <cellStyle name="FeltDataNormal 3_Avstem DM og grunnlag" xfId="41320" xr:uid="{8122D7BF-A9EB-4A53-BB28-AACED2C3A496}"/>
    <cellStyle name="FeltDataNormal 4" xfId="6614" xr:uid="{7DDD6980-3DBB-4D6F-9575-8077B415FCB5}"/>
    <cellStyle name="FeltDataNormal 5" xfId="6615" xr:uid="{A243E5AF-AD31-478A-A885-DFA608B352CE}"/>
    <cellStyle name="FeltDataNormal_3Q19" xfId="6616" xr:uid="{9A5EAC78-9878-44D9-AAC7-2853E76C6FBC}"/>
    <cellStyle name="FeltDataString" xfId="6617" xr:uid="{5FF4359B-D4DA-4010-B276-F5F32B7D500E}"/>
    <cellStyle name="FeltDataString 2" xfId="26655" xr:uid="{FFC2EEBF-DFE1-49DA-ABFE-EBDA31EB0622}"/>
    <cellStyle name="FeltDataString 3" xfId="26656" xr:uid="{DBE9B10D-D7B9-4718-AC48-73BF3415EB55}"/>
    <cellStyle name="FeltDataString_Adj_Balance_Sheet" xfId="41321" xr:uid="{92377AEC-E557-469E-B0F3-E9A1DC146C96}"/>
    <cellStyle name="FeltDataTal" xfId="6618" xr:uid="{167B79F5-2BCA-4777-8A7E-CBF026EDBFF9}"/>
    <cellStyle name="FeltDataTal 2" xfId="26657" xr:uid="{186F1581-BF63-4102-82E3-B732C88CA8CE}"/>
    <cellStyle name="FeltDataTal 3" xfId="26658" xr:uid="{E8CEFF24-7D21-48A4-A1C6-03040C7B69EA}"/>
    <cellStyle name="FeltDataTal_AVA DVA EL" xfId="26659" xr:uid="{9F4AAE95-0F49-4747-991B-B54779BA539E}"/>
    <cellStyle name="FeltID" xfId="6619" xr:uid="{245A0A4F-33AD-40B0-A348-9DE4D0281F93}"/>
    <cellStyle name="FeltID 2" xfId="6620" xr:uid="{B99F434A-9B50-4D24-A69B-6E45F7CC5EB0}"/>
    <cellStyle name="FeltID 2 2" xfId="6621" xr:uid="{053EADF5-E1C1-40E6-9EBE-8B1EE11D3550}"/>
    <cellStyle name="FeltID 2 2 2" xfId="6622" xr:uid="{700E4D8D-7BF9-460D-AEA2-D25A50724745}"/>
    <cellStyle name="FeltID 2 2 3" xfId="6623" xr:uid="{174650C8-8A4A-4CFE-87DA-960134897EAB}"/>
    <cellStyle name="FeltID 2 2_Expenses" xfId="6624" xr:uid="{D716C22B-21CE-4AD9-AF87-D7DB738FB38C}"/>
    <cellStyle name="FeltID 2 3" xfId="6625" xr:uid="{30006307-866D-49FA-A3FD-A70EBD31A9D0}"/>
    <cellStyle name="FeltID 2 4" xfId="6626" xr:uid="{C9477571-8434-41E0-BC3D-86C38D5B65D9}"/>
    <cellStyle name="FeltID 2_Adj_G" xfId="42909" xr:uid="{4E396373-4A69-49D6-BFAD-7960002C7D41}"/>
    <cellStyle name="FeltID 3" xfId="6627" xr:uid="{B45842EC-0F56-460D-B488-8A01F81B72CD}"/>
    <cellStyle name="FeltID 3 2" xfId="6628" xr:uid="{2EE658F3-4651-4F0A-B66A-5FC23B755A34}"/>
    <cellStyle name="FeltID 3 3" xfId="6629" xr:uid="{701BD613-5970-4F02-925C-F4FE69114444}"/>
    <cellStyle name="FeltID 3 4" xfId="6630" xr:uid="{F4DCB77A-6C6C-41BD-ACCA-E5B59A7F5E5A}"/>
    <cellStyle name="FeltID 3_Expenses" xfId="6631" xr:uid="{69362669-8B7A-4D8F-B8BC-749B04BFB1B7}"/>
    <cellStyle name="FeltID 4" xfId="6632" xr:uid="{AEAFA9E0-532C-4189-ACEF-2ED5EE6DBED2}"/>
    <cellStyle name="FeltID 5" xfId="6633" xr:uid="{A2307E4F-5974-485D-9072-439850790D2B}"/>
    <cellStyle name="FeltID_Adj_Balance_Sheet" xfId="41322" xr:uid="{6D5BD22A-6C23-477B-89DA-9E3011833FEE}"/>
    <cellStyle name="Figyelmeztetés" xfId="26660" xr:uid="{4EA6591D-8040-478A-B9DB-1A33B9D6EFB7}"/>
    <cellStyle name="Figyelmeztetés 2" xfId="26661" xr:uid="{1BFA05D7-9358-49BA-82DA-BB05D96D7B90}"/>
    <cellStyle name="Figyelmeztetés_AVA DVA EL" xfId="26662" xr:uid="{DA6B1111-9EC1-4B79-B21E-4FA3CAC1A00E}"/>
    <cellStyle name="Fijo" xfId="6634" xr:uid="{53360D69-6283-4841-BA86-8B8BCC76DD2B}"/>
    <cellStyle name="Financiero" xfId="6635" xr:uid="{2D9525D2-84F6-4703-A141-BD9A42211D58}"/>
    <cellStyle name="Finstilt" xfId="6636" xr:uid="{F5C72319-7DCE-4E13-AB11-479807DBC4D8}"/>
    <cellStyle name="Finstilt 2" xfId="26663" xr:uid="{14B5C58F-8E3E-48D9-974A-3F7D18364149}"/>
    <cellStyle name="Finstilt 3" xfId="26664" xr:uid="{CE02D153-233D-4A05-962F-32488BCEADF6}"/>
    <cellStyle name="Finstilt låst" xfId="6637" xr:uid="{2DAC9072-3BD3-429E-AE6A-8B8675F9F9A5}"/>
    <cellStyle name="Finstilt låst 2" xfId="26665" xr:uid="{74457857-AD0E-4CEC-81F2-D3E8619327C1}"/>
    <cellStyle name="Finstilt låst 3" xfId="26666" xr:uid="{4DF20170-5666-454A-BABC-CEA6C6E3D9AC}"/>
    <cellStyle name="Finstilt låst_AVA DVA EL" xfId="26667" xr:uid="{C774C58C-D837-4FD7-BF5A-E84ACEB58DBC}"/>
    <cellStyle name="Finstilt_Adj_Balance_Sheet" xfId="41323" xr:uid="{004D0CB5-6E3F-4372-89C0-4349DEB6ACEC}"/>
    <cellStyle name="Followed Hyperlink" xfId="40446" xr:uid="{E66D382E-0FFA-404E-85BD-C90AB492DE6F}"/>
    <cellStyle name="Followed Hyperlink 2" xfId="6638" xr:uid="{E84CCFD4-37C9-4A19-ADB6-9FAB8F54ABB1}"/>
    <cellStyle name="Followed Hyperlink 2 2" xfId="6639" xr:uid="{71E377D8-D5EB-4FEB-8CA7-A5BE645957F2}"/>
    <cellStyle name="Followed Hyperlink 2 3" xfId="41324" xr:uid="{7763BA08-F124-4932-B2CD-71D9C794FA8A}"/>
    <cellStyle name="Followed Hyperlink 2_AVA DVA EL" xfId="26668" xr:uid="{CF422035-1F9C-40F4-A440-33317E083A60}"/>
    <cellStyle name="Followed Hyperlink 3" xfId="6640" xr:uid="{682F2C4F-2605-44B4-991A-E439B58AC169}"/>
    <cellStyle name="Followed Hyperlink 3 2" xfId="6641" xr:uid="{B35A9CA7-CC13-4DEA-AB43-4A41B309ABEC}"/>
    <cellStyle name="Followed Hyperlink 3 2 2" xfId="26669" xr:uid="{C27A29D8-42E1-42C7-A93F-E1C02145CCB7}"/>
    <cellStyle name="Followed Hyperlink 3 2 3" xfId="26670" xr:uid="{DFC16AA3-A573-430A-B3DB-C0E0A24A0CC9}"/>
    <cellStyle name="Followed Hyperlink 3 2_AVA DVA EL" xfId="26671" xr:uid="{9E11D039-E02F-4797-87FE-7E4F1F942892}"/>
    <cellStyle name="Followed Hyperlink 3 3" xfId="26672" xr:uid="{25BB3A0D-3836-40B3-824A-CFEE3C3487E6}"/>
    <cellStyle name="Followed Hyperlink 3 4" xfId="26673" xr:uid="{DAF75702-746F-48CB-9A46-E5E93B82053C}"/>
    <cellStyle name="Followed Hyperlink 3_Adj_Balance_Sheet" xfId="41325" xr:uid="{C90DCF31-E586-476A-BE89-2307FF1BE2F8}"/>
    <cellStyle name="Followed Hyperlink 4" xfId="6642" xr:uid="{8763C804-7516-493A-97F3-7910CF50D191}"/>
    <cellStyle name="Followed Hyperlink_8" xfId="41326" xr:uid="{CD70462E-AA3C-4129-9C25-7AE556455DAC}"/>
    <cellStyle name="Footer SBILogo1" xfId="6643" xr:uid="{ABD9BAC0-6B51-47DE-970B-510990733BEB}"/>
    <cellStyle name="Footer SBILogo1 2" xfId="26674" xr:uid="{E3B683EA-F5D4-4FE3-8C40-F326FE4BD63B}"/>
    <cellStyle name="Footer SBILogo1 3" xfId="26675" xr:uid="{7F6AF6A1-92E8-45B9-A683-BF6616FBE637}"/>
    <cellStyle name="Footer SBILogo1_AVA DVA EL" xfId="26676" xr:uid="{C90440E7-3F90-4570-84C4-96FAC2F8DF7F}"/>
    <cellStyle name="Footer SBILogo2" xfId="6644" xr:uid="{EB31EE3B-81B6-4DE6-ACEB-F453BA65168C}"/>
    <cellStyle name="Footer SBILogo2 2" xfId="26677" xr:uid="{121E567B-5E59-41C8-9591-2C95E6797E73}"/>
    <cellStyle name="Footer SBILogo2 3" xfId="26678" xr:uid="{AE838CE5-96BC-41C4-8AEB-EBB103E8F958}"/>
    <cellStyle name="Footer SBILogo2_AVA DVA EL" xfId="26679" xr:uid="{78DA53AD-0FBA-4309-ADEC-F4BBFF43B0C4}"/>
    <cellStyle name="Footnote" xfId="6645" xr:uid="{E13228AD-4D65-4FA1-8FAE-29FD74896351}"/>
    <cellStyle name="Footnote 2" xfId="26680" xr:uid="{85FAED86-8D7E-4769-8D57-93A940236DF9}"/>
    <cellStyle name="Footnote 3" xfId="26681" xr:uid="{AE9D4187-FE83-42CA-9E90-6E987F2CBCD6}"/>
    <cellStyle name="Footnote Reference" xfId="6646" xr:uid="{887B492F-C723-4B9C-AA87-5C6076984C43}"/>
    <cellStyle name="Footnote Reference 2" xfId="26682" xr:uid="{48206835-E310-4F64-8894-7659B3DC02A2}"/>
    <cellStyle name="Footnote Reference 3" xfId="26683" xr:uid="{BFECD817-7D0A-4E2E-ADE7-6CA0D6C8336D}"/>
    <cellStyle name="Footnote Reference_AVA DVA EL" xfId="26684" xr:uid="{DF1D8BA1-C501-421E-B19B-B91D150EAE2E}"/>
    <cellStyle name="Footnote_AM Comps M&amp;A JA" xfId="6647" xr:uid="{C0D70A2A-4F00-40A9-A108-B5BBE3EAD1FF}"/>
    <cellStyle name="Forecast Cells" xfId="6648" xr:uid="{45DF5474-D51C-4EAD-85A4-699380732F7D}"/>
    <cellStyle name="Forecast Cells 2" xfId="6649" xr:uid="{DCCFB435-447A-4487-BD2A-381596A9BF38}"/>
    <cellStyle name="Forecast Cells 2 2" xfId="6650" xr:uid="{0DCC8CD4-A519-43D6-845C-F3FD02141C06}"/>
    <cellStyle name="Forecast Cells 2 2 2" xfId="42108" xr:uid="{434CF555-E59B-42D8-A55B-F4D1C83F0D78}"/>
    <cellStyle name="Forecast Cells 2 2 3" xfId="42109" xr:uid="{E1CB77E4-7A7F-4DF6-999A-78FA968DCEA3}"/>
    <cellStyle name="Forecast Cells 2 2_Loans &amp; comm." xfId="42107" xr:uid="{CE7329ED-84DC-4BEC-AD67-9477B3A52172}"/>
    <cellStyle name="Forecast Cells 2 3" xfId="41327" xr:uid="{8424F7FA-E35D-41BE-A7B9-EFCFB4A87A8F}"/>
    <cellStyle name="Forecast Cells 2 4" xfId="42110" xr:uid="{18F34EA4-627F-4D13-BE97-924471D29EDE}"/>
    <cellStyle name="Forecast Cells 2_AVA DVA EL" xfId="26685" xr:uid="{4145E84E-B82E-4739-B75A-4CE0ABD927A8}"/>
    <cellStyle name="Forecast Cells 3" xfId="6651" xr:uid="{D265F582-C37E-4B08-8E32-36CD017541EB}"/>
    <cellStyle name="Forecast Cells 3 2" xfId="6652" xr:uid="{151FDAB2-3342-4D20-9C93-DB5836A75526}"/>
    <cellStyle name="Forecast Cells 3 2 2" xfId="26686" xr:uid="{67D8DAB1-BAEB-4042-B106-385C4B923634}"/>
    <cellStyle name="Forecast Cells 3 2 3" xfId="26687" xr:uid="{13AA8D96-B9AB-4E03-A098-A9A6A74E234F}"/>
    <cellStyle name="Forecast Cells 3 2_AVA DVA EL" xfId="26688" xr:uid="{DDBE8449-7F5E-4DBC-AEEC-2A6DCC9B3822}"/>
    <cellStyle name="Forecast Cells 3 3" xfId="26689" xr:uid="{EC55829B-E8B0-40AA-8728-7C954E2EE686}"/>
    <cellStyle name="Forecast Cells 3 4" xfId="26690" xr:uid="{D6F285B0-343F-462D-892F-F5E2A754C755}"/>
    <cellStyle name="Forecast Cells 3_AVA DVA EL" xfId="26691" xr:uid="{B44AB8E1-19DB-4ACF-A62C-B41B06FF9D5D}"/>
    <cellStyle name="Forecast Cells 4" xfId="26692" xr:uid="{92688459-F1FB-4E3C-92C4-A997B4AAC857}"/>
    <cellStyle name="Forecast Cells 5" xfId="42111" xr:uid="{A2A4C179-6B6F-494C-A486-0F109DF9150B}"/>
    <cellStyle name="Forecast Cells_1" xfId="6653" xr:uid="{DA42F32F-23D9-4367-804D-38DDAE251CC0}"/>
    <cellStyle name="Forklarende tekst" xfId="26693" xr:uid="{78A1F594-D93E-4142-9A64-AE0B58F3E227}"/>
    <cellStyle name="Forklarende tekst 2" xfId="6654" xr:uid="{9CEE57C4-F111-4896-A76A-90819A199279}"/>
    <cellStyle name="Forklarende tekst 2 2" xfId="26694" xr:uid="{814562EE-2E46-487A-A4D0-45896D2412B1}"/>
    <cellStyle name="Forklarende tekst 2 2 2" xfId="26695" xr:uid="{928F0090-964D-441C-B3E0-EC24024A5E96}"/>
    <cellStyle name="Forklarende tekst 2 2 3" xfId="26696" xr:uid="{D2241446-539E-4E1D-96F3-F146C9482EF1}"/>
    <cellStyle name="Forklarende tekst 2 2_AVA DVA EL" xfId="26697" xr:uid="{F81BDC97-143D-431E-B67E-DA080B3CC49F}"/>
    <cellStyle name="Forklarende tekst 2 3" xfId="26698" xr:uid="{943F7A0E-D701-41EC-88F4-E78CDA138531}"/>
    <cellStyle name="Forklarende tekst 2 4" xfId="42112" xr:uid="{5BD9A358-4BEA-4A29-849C-33B39854729B}"/>
    <cellStyle name="Forklarende tekst 2 5" xfId="42113" xr:uid="{F1812116-E7B7-4AB0-8412-56C12E12D410}"/>
    <cellStyle name="Forklarende tekst 2_Adj_Income_statement" xfId="41328" xr:uid="{06D743C8-D0D1-4F4C-9007-4361592F8517}"/>
    <cellStyle name="Forklarende tekst 3" xfId="6655" xr:uid="{DEA3D9E5-CB83-4036-9C7B-09CEE2ACDBDC}"/>
    <cellStyle name="Forklarende tekst 3 2" xfId="26699" xr:uid="{0C10E6FD-0BDF-4787-9DDB-F2B67E362CCC}"/>
    <cellStyle name="Forklarende tekst 3 3" xfId="26700" xr:uid="{462EA489-A9F4-4544-A8E2-E09967E7B4E4}"/>
    <cellStyle name="Forklarende tekst 3_AVA DVA EL" xfId="26701" xr:uid="{0B537BB6-2E5B-4E45-835C-208245E83D44}"/>
    <cellStyle name="Forklarende tekst 4" xfId="26702" xr:uid="{253E7CD7-FC94-4179-8232-93060D73FD0F}"/>
    <cellStyle name="Forklarende tekst 4 2" xfId="42115" xr:uid="{CE70678C-E871-4200-BCA3-E598402BC590}"/>
    <cellStyle name="Forklarende tekst 4_Loans &amp; comm." xfId="42114" xr:uid="{3D3A851F-74E2-40A1-906B-E36C45641B14}"/>
    <cellStyle name="Forklarende tekst 5" xfId="26703" xr:uid="{808AC6E7-7499-4786-BADC-FA9D52D9147C}"/>
    <cellStyle name="Forklarende tekst 6" xfId="41329" xr:uid="{C04FF108-B52C-4C81-8036-50383AA8331D}"/>
    <cellStyle name="Forklarende tekst 7" xfId="41330" xr:uid="{A929FBDF-1307-4D0E-8BAE-85706CC4E4ED}"/>
    <cellStyle name="Forklarende tekst 8" xfId="41331" xr:uid="{F60866B6-8AD0-40F1-B1EE-41FD250D6D31}"/>
    <cellStyle name="Forklarende tekst_7. Other MTM adjustments" xfId="40459" xr:uid="{19748C06-AFF0-4953-AFA1-7CF6330C9C72}"/>
    <cellStyle name="Forside overskrift 1" xfId="26704" xr:uid="{82AC728B-82FF-41E5-B1D5-C1ADC0B2AC5C}"/>
    <cellStyle name="Forside overskrift 1 2" xfId="26705" xr:uid="{6EEC7BA1-FBDD-4110-A0B7-B6B4962182B3}"/>
    <cellStyle name="Forside overskrift 1_AVA DVA EL" xfId="26706" xr:uid="{4B2A0EF1-2154-438A-86DE-68E3E78BC713}"/>
    <cellStyle name="Forside overskrift 2" xfId="26707" xr:uid="{7F57B17F-DC2E-40A4-8617-2FFEE5E76EA4}"/>
    <cellStyle name="Forside overskrift 2 2" xfId="26708" xr:uid="{11D88447-07BB-40FB-8A0A-01DDE2905B8F}"/>
    <cellStyle name="Forside overskrift 2_AVA DVA EL" xfId="26709" xr:uid="{178FCAB3-D2F6-49BC-A3C1-5BC99FD1B133}"/>
    <cellStyle name="FSC Calculated amount" xfId="6656" xr:uid="{D0FE65DC-2BA1-4720-8CDD-AA17C5EB3B3D}"/>
    <cellStyle name="FSC Calculated amount 2" xfId="26710" xr:uid="{EDE2A9AE-E399-4695-9B44-81CEFDFA33E5}"/>
    <cellStyle name="FSC Calculated amount_Adj_Balance_Sheet" xfId="41332" xr:uid="{CC5DA776-E177-4588-A0FF-633D56BF27E5}"/>
    <cellStyle name="FSC Calculated boolean" xfId="6657" xr:uid="{885907FA-FAF6-42BE-ACC6-8C595AF67705}"/>
    <cellStyle name="FSC Calculated boolean 2" xfId="26711" xr:uid="{399ACC1B-8D63-4F86-80A0-07C0AA5D45E3}"/>
    <cellStyle name="FSC Calculated boolean 3" xfId="26712" xr:uid="{7409CF78-8B84-4403-AD1D-F1B4BF4F32FE}"/>
    <cellStyle name="FSC Calculated boolean_Adj_Balance_Sheet" xfId="41333" xr:uid="{DEDBC300-DB9A-400C-BD1D-729EF2236106}"/>
    <cellStyle name="FSC Calculated number" xfId="6658" xr:uid="{AB403DED-A704-4B88-B106-7C0A56400E13}"/>
    <cellStyle name="FSC Calculated number 2" xfId="26713" xr:uid="{35A78891-5A3C-4D52-8DD7-95CE43F19A7F}"/>
    <cellStyle name="FSC Calculated number 3" xfId="26714" xr:uid="{8491D169-EA9B-4702-963F-B6D48AE12511}"/>
    <cellStyle name="FSC Calculated number_Adj_Balance_Sheet" xfId="41334" xr:uid="{4DE2A80B-78F8-49B5-B347-A2B7E88242D1}"/>
    <cellStyle name="FSC Calculated percent" xfId="6659" xr:uid="{081FFFB3-AE1B-47A8-B4CE-BF21B3FB0E56}"/>
    <cellStyle name="FSC Calculated percent 2" xfId="26715" xr:uid="{413B3330-B6EF-4E3B-8586-265E1D2E1BE7}"/>
    <cellStyle name="FSC Calculated percent 3" xfId="26716" xr:uid="{F1842D97-9024-4007-8222-54228CCAF3D2}"/>
    <cellStyle name="FSC Calculated percent_Adj_Balance_Sheet" xfId="41335" xr:uid="{00C503FF-86BD-4861-AA19-33ECEB67E84D}"/>
    <cellStyle name="FSC Calculated text" xfId="6660" xr:uid="{E38BBABE-F533-4463-BD6B-85CEE8514BC3}"/>
    <cellStyle name="FSC Calculated text 2" xfId="26717" xr:uid="{6808709D-4BFF-47BB-A837-B2E2221E711A}"/>
    <cellStyle name="FSC Calculated text 3" xfId="26718" xr:uid="{B6F22408-A9F8-4A7C-A98B-F3F88BF7C4F3}"/>
    <cellStyle name="FSC Calculated text_Adj_Balance_Sheet" xfId="41336" xr:uid="{E16F3A7B-16F2-400F-97EB-0172278E605B}"/>
    <cellStyle name="FSC Column title" xfId="6661" xr:uid="{6641C19F-3FE8-42D5-9BE6-F1C3E049A676}"/>
    <cellStyle name="FSC Column title 2" xfId="26719" xr:uid="{6F39F970-65F5-46D9-90EE-727A3E035E3F}"/>
    <cellStyle name="FSC Column title dotted" xfId="6662" xr:uid="{CF84CB0A-1CC2-45A7-82F4-EF1CC890B03B}"/>
    <cellStyle name="FSC Column title dotted 2" xfId="26720" xr:uid="{BDF66B00-BBB5-4760-B181-516E73D3B217}"/>
    <cellStyle name="FSC Column title dotted 2 2" xfId="26721" xr:uid="{B07FD64E-C019-40C1-94C5-566D256CD70C}"/>
    <cellStyle name="FSC Column title dotted 2 3" xfId="26722" xr:uid="{08501493-6EE3-434E-A434-A0F7573DB7AF}"/>
    <cellStyle name="FSC Column title dotted 2_AVA DVA EL" xfId="26723" xr:uid="{AFE24CBB-FEDB-4CB2-A59E-5D106FC7433A}"/>
    <cellStyle name="FSC Column title dotted 3" xfId="26724" xr:uid="{363B3C5A-310E-482E-8C93-4C52FD62C51B}"/>
    <cellStyle name="FSC Column title dotted_AVA DVA EL" xfId="26725" xr:uid="{59CE74A6-4529-4E78-BE58-4AEB38BD9E86}"/>
    <cellStyle name="FSC Column title_Adj_Balance_Sheet" xfId="41337" xr:uid="{A36839BA-D70C-4DB5-951D-94B7DA55E878}"/>
    <cellStyle name="FSC Comment" xfId="6663" xr:uid="{7AB003C8-D9CE-4D58-82D0-F73A8043983C}"/>
    <cellStyle name="FSC Comment 2" xfId="26726" xr:uid="{D7391AD5-FEEA-4454-8C59-51AC1BB94C78}"/>
    <cellStyle name="FSC Comment 3" xfId="26727" xr:uid="{4DA5F4E6-67A2-43E9-B509-8CAD8F2B1F20}"/>
    <cellStyle name="FSC Comment_AVA DVA EL" xfId="26728" xr:uid="{747FEB2A-5CBC-4859-AD34-B83C17F851C8}"/>
    <cellStyle name="FSC Default" xfId="6664" xr:uid="{25463E55-5899-4EC8-9622-292669EFFA6F}"/>
    <cellStyle name="FSC Default 2" xfId="26729" xr:uid="{53A23368-D102-4A18-AD7C-71C49A31D7FA}"/>
    <cellStyle name="FSC Default_AVA DVA EL" xfId="26730" xr:uid="{376C2401-C9AD-445B-A6A5-D9028AD14C0C}"/>
    <cellStyle name="FSC Disabled" xfId="6665" xr:uid="{989FA736-E342-43DF-93AA-B9DBE4C785F7}"/>
    <cellStyle name="FSC Disabled 2" xfId="26731" xr:uid="{D3BC30A4-636A-4F1B-BFEC-196DC7C4E483}"/>
    <cellStyle name="FSC Disabled_AVA DVA EL" xfId="26732" xr:uid="{BF4EA682-930C-47E9-AC15-1C32E33F2CC1}"/>
    <cellStyle name="FSC Editable amount" xfId="6666" xr:uid="{72C9C596-57C0-4E81-8547-2ADBC83C6530}"/>
    <cellStyle name="FSC Editable amount 2" xfId="6667" xr:uid="{E8F176BA-C42E-4845-B3BE-820C00B9A480}"/>
    <cellStyle name="FSC Editable amount 2 2" xfId="26733" xr:uid="{F64D1B33-84FF-4752-BC91-A6D7E128BDA1}"/>
    <cellStyle name="FSC Editable amount 2 3" xfId="26734" xr:uid="{042725FE-01F2-4FF8-AC89-5DBB34BB1D4A}"/>
    <cellStyle name="FSC Editable amount 2_AVA DVA EL" xfId="26735" xr:uid="{E08C58BE-E891-4A64-815C-83BC189FD406}"/>
    <cellStyle name="FSC Editable amount 3" xfId="26736" xr:uid="{CF1D1F69-F1D1-46BF-BBB2-299EEFAD901C}"/>
    <cellStyle name="FSC Editable amount 3 2" xfId="26737" xr:uid="{3CFAF663-775D-42FD-9D70-6A997ED2E40D}"/>
    <cellStyle name="FSC Editable amount 3 3" xfId="26738" xr:uid="{961E2BD1-1924-4287-A290-4B3D69961E43}"/>
    <cellStyle name="FSC Editable amount 3_AVA DVA EL" xfId="26739" xr:uid="{12F8A81F-F221-4183-A06D-A1E6646EEDB0}"/>
    <cellStyle name="FSC Editable amount 4" xfId="26740" xr:uid="{20BC814A-FB74-4577-8677-0F31A104532C}"/>
    <cellStyle name="FSC Editable amount_Adj_Balance_Sheet" xfId="41338" xr:uid="{D2284233-A13B-4F0C-9C84-CEC844D476FE}"/>
    <cellStyle name="FSC Editable boolean" xfId="6668" xr:uid="{E03BFD79-B515-4E89-949F-0162E1F7FDDF}"/>
    <cellStyle name="FSC Editable boolean 2" xfId="26741" xr:uid="{4FE5506B-FD3E-45C7-9A47-EAEF5E66F094}"/>
    <cellStyle name="FSC Editable boolean 3" xfId="26742" xr:uid="{00F575DB-3433-46C7-A875-CE41FD728AAC}"/>
    <cellStyle name="FSC Editable boolean_Adj_Balance_Sheet" xfId="41339" xr:uid="{B928BD2E-6425-4CB3-ACFB-2167F29FB8F9}"/>
    <cellStyle name="FSC Editable number" xfId="6669" xr:uid="{712B8BF2-67FC-45E9-8BC6-4F51D58C0E4A}"/>
    <cellStyle name="FSC Editable number 2" xfId="26743" xr:uid="{ABEBF8C3-D56F-4047-B57B-53E91E9B6767}"/>
    <cellStyle name="FSC Editable number 3" xfId="26744" xr:uid="{73A64D3C-D409-44A1-AEE2-3D5CB3075220}"/>
    <cellStyle name="FSC Editable number_Adj_Balance_Sheet" xfId="41340" xr:uid="{335D8161-210D-4C8D-9F85-C7F432449203}"/>
    <cellStyle name="FSC Editable percent" xfId="6670" xr:uid="{483AB7DC-BCBD-428D-A3CC-BE47E81B512E}"/>
    <cellStyle name="FSC Editable percent 2" xfId="26745" xr:uid="{6E46DA83-BACE-435B-949B-9E6FA16D44EC}"/>
    <cellStyle name="FSC Editable percent 3" xfId="26746" xr:uid="{C28DA1A0-A363-496E-9692-935A46A6631A}"/>
    <cellStyle name="FSC Editable percent_Adj_Balance_Sheet" xfId="41341" xr:uid="{A8167EA2-6309-4F02-8FC2-BFFEEA799AE8}"/>
    <cellStyle name="FSC Editable Sum" xfId="6671" xr:uid="{1653BF7C-0C49-4C41-AE4B-672697169FFD}"/>
    <cellStyle name="FSC Editable Sum 2" xfId="26747" xr:uid="{293550A6-CAF9-4A35-874E-6DFF522242CF}"/>
    <cellStyle name="FSC Editable Sum 3" xfId="26748" xr:uid="{A7169CCC-3BE4-425C-9433-05866B2E819E}"/>
    <cellStyle name="FSC Editable Sum_Adj_Balance_Sheet" xfId="41342" xr:uid="{5E19DEAE-C770-4828-BEDF-DAF2088B7FE1}"/>
    <cellStyle name="FSC Editable text" xfId="6672" xr:uid="{F552D736-5914-4883-A66E-66D7B4D7CE60}"/>
    <cellStyle name="FSC Editable text 2" xfId="26749" xr:uid="{1DCA95B5-615B-4678-9E05-7DDB8F96DD76}"/>
    <cellStyle name="FSC Editable text 3" xfId="26750" xr:uid="{0BEBA935-99B6-48F7-9339-29CC3971769F}"/>
    <cellStyle name="FSC Editable text_Adj_Balance_Sheet" xfId="41343" xr:uid="{61D681A7-F6BB-4034-8E84-D393AE9DF23D}"/>
    <cellStyle name="FSC Property range" xfId="6673" xr:uid="{B4EA92ED-FAAA-4EA3-ADBE-DA4D699C1B40}"/>
    <cellStyle name="FSC Property range 2" xfId="26751" xr:uid="{A8F56145-81E8-4B06-AB04-B34423616161}"/>
    <cellStyle name="FSC Property range 3" xfId="26752" xr:uid="{A39D6B59-2A57-457C-AF64-69EB7675F4E5}"/>
    <cellStyle name="FSC Property range_AVA DVA EL" xfId="26753" xr:uid="{17B18253-86DA-42F9-A57A-A2D45F9039CE}"/>
    <cellStyle name="FSC Range label" xfId="6674" xr:uid="{6B5FE1D8-8982-4000-AB8C-507891B33AE9}"/>
    <cellStyle name="FSC Range label 2" xfId="26754" xr:uid="{927976D5-6986-4D57-B946-3670D49A30EE}"/>
    <cellStyle name="FSC Range label_AVA DVA EL" xfId="26755" xr:uid="{A860509C-8D0C-40DA-B0E7-70D695D34CD6}"/>
    <cellStyle name="FSC Report subtitle" xfId="6675" xr:uid="{23514FF3-5134-4F78-80FC-554DE6CE8926}"/>
    <cellStyle name="FSC Report subtitle 2" xfId="26756" xr:uid="{C134E812-5AC7-4AA6-A12A-0EA23A10DAB1}"/>
    <cellStyle name="FSC Report subtitle 3" xfId="26757" xr:uid="{D72E2BA8-F96A-48C9-B3A3-7418E7A42C9C}"/>
    <cellStyle name="FSC Report subtitle_AVA DVA EL" xfId="26758" xr:uid="{FC15E77D-2ED8-4BFF-9A96-4D51B5C90558}"/>
    <cellStyle name="FSC Report tile" xfId="6676" xr:uid="{62FFE6EB-FD36-4D6B-A8E6-19190FDA0CAD}"/>
    <cellStyle name="FSC Report tile 2" xfId="26759" xr:uid="{38646D34-7ACC-47B6-ACB4-7C72E451C60C}"/>
    <cellStyle name="FSC Report tile_AVA DVA EL" xfId="26760" xr:uid="{892545CE-A0F2-413B-B1AE-B45C6E1C786D}"/>
    <cellStyle name="FSC Row title" xfId="6677" xr:uid="{785CF767-7084-44CE-9DF8-158DDD8219EC}"/>
    <cellStyle name="FSC Row title 2" xfId="26761" xr:uid="{E75CD0DA-0BD8-4229-853A-9D453655594A}"/>
    <cellStyle name="FSC Row title dotted" xfId="6678" xr:uid="{246DB8CE-F97F-4D70-8554-ADE701A0B8ED}"/>
    <cellStyle name="FSC Row title dotted 2" xfId="26762" xr:uid="{9FE906B2-84F6-4ECF-B62A-02B0BE90272F}"/>
    <cellStyle name="FSC Row title dotted 2 2" xfId="26763" xr:uid="{A822A33A-8661-4E93-87A1-FE3DAAC30F78}"/>
    <cellStyle name="FSC Row title dotted 2 3" xfId="26764" xr:uid="{C5891D27-F503-413C-81D5-1C342464872C}"/>
    <cellStyle name="FSC Row title dotted 2_AVA DVA EL" xfId="26765" xr:uid="{5BAF482D-0678-49CC-8D91-9FB62311C26B}"/>
    <cellStyle name="FSC Row title dotted 3" xfId="26766" xr:uid="{60FF4DE9-04DE-4663-BEFC-765D1C609C93}"/>
    <cellStyle name="FSC Row title dotted_AVA DVA EL" xfId="26767" xr:uid="{D410074E-581B-4D0E-A5DC-CB7DD3073E73}"/>
    <cellStyle name="FSC Row title_AVA DVA EL" xfId="26768" xr:uid="{0D17FDC8-2EC7-4061-8766-AE7F9CB3CAF1}"/>
    <cellStyle name="Färg1" xfId="42116" xr:uid="{F0D88AE8-EDAB-4290-ACDB-0E023E6FC285}"/>
    <cellStyle name="Färg2" xfId="42117" xr:uid="{B6D836EA-44E8-43C4-B28E-B7DC12FB5C9B}"/>
    <cellStyle name="Färg3" xfId="42118" xr:uid="{40FE236F-207A-4B5F-8FF4-69C434C1CDD5}"/>
    <cellStyle name="Färg4" xfId="42119" xr:uid="{D4270B72-3FB0-4F7B-9E12-592D53C2E2DA}"/>
    <cellStyle name="Färg5" xfId="42120" xr:uid="{94C11E8C-23C0-4FC9-8CB5-E96824A78C5C}"/>
    <cellStyle name="Färg6" xfId="42121" xr:uid="{EE898645-7E45-4BD0-AF2B-2CD33778635B}"/>
    <cellStyle name="Förklarande text" xfId="42122" xr:uid="{8C5762B0-A58E-4D55-A813-3680A90CE89A}"/>
    <cellStyle name="G1_1999 figures" xfId="6679" xr:uid="{0F883ED2-C136-4FC2-863F-7EE70594FBD8}"/>
    <cellStyle name="Geras" xfId="6680" xr:uid="{72F447E3-AD22-4B82-8BFA-6E0F76D2E506}"/>
    <cellStyle name="Geras 2" xfId="26769" xr:uid="{83AFA437-8E11-4555-A370-C43E57DEBBD4}"/>
    <cellStyle name="Geras_AVA DVA EL" xfId="26770" xr:uid="{2960756D-909F-4490-8B5B-D1E80DCB19E3}"/>
    <cellStyle name="God" xfId="26771" xr:uid="{AF3BC766-C414-4484-B2D0-8C5C4B3EF396}"/>
    <cellStyle name="God 2" xfId="6681" xr:uid="{AA0ADDED-3545-446E-B230-81FE9B20F88B}"/>
    <cellStyle name="God 2 2" xfId="6682" xr:uid="{00FFEF98-FB60-4197-AEBE-85AB372048AB}"/>
    <cellStyle name="God 2 2 2" xfId="26772" xr:uid="{79FEDBF7-1C78-4459-8E9D-83C8E5A4676E}"/>
    <cellStyle name="God 2 2 3" xfId="26773" xr:uid="{A21A8748-D8D1-4893-B5B8-E35CAE3A2B7E}"/>
    <cellStyle name="God 2 2_AVA DVA EL" xfId="26774" xr:uid="{B880B366-74CE-4AA8-B530-86E8BB3B89C2}"/>
    <cellStyle name="God 2 3" xfId="41344" xr:uid="{3AA444A3-91CE-459E-9C2C-7737F7A35598}"/>
    <cellStyle name="God 2 4" xfId="41345" xr:uid="{5A02ED69-C68B-4F67-8768-81B8AECB63B0}"/>
    <cellStyle name="God 2 5" xfId="41346" xr:uid="{EB63E666-C368-4757-B617-B239886DAF1E}"/>
    <cellStyle name="God 2 6" xfId="41347" xr:uid="{562C82E4-EBEB-4E59-B280-BA6A8C24B2F6}"/>
    <cellStyle name="God 2 7" xfId="41348" xr:uid="{26AC2A1E-2458-4A08-BCD5-042C34819DC0}"/>
    <cellStyle name="God 2_Adj_Balance_Sheet" xfId="41349" xr:uid="{03B892C7-8121-4848-B1D3-B20DB2CF19DE}"/>
    <cellStyle name="God 3" xfId="6683" xr:uid="{BDC336C9-8D74-44B1-A35D-C4F39050C6CD}"/>
    <cellStyle name="God 3 2" xfId="26775" xr:uid="{12552F36-DDFE-4B54-AA2A-B0C75C0BE484}"/>
    <cellStyle name="God 3 3" xfId="42123" xr:uid="{676C4C01-77EA-47EE-848F-B364DEC60755}"/>
    <cellStyle name="God 3_AVA DVA EL" xfId="26776" xr:uid="{177D44E1-DD9F-4420-8178-A22810515CF0}"/>
    <cellStyle name="God 4" xfId="26777" xr:uid="{AC64F8CE-C193-41D5-B595-2D35D7400531}"/>
    <cellStyle name="God 4 2" xfId="26778" xr:uid="{73D4A021-C23F-47E2-92C9-8CA686E6AD9F}"/>
    <cellStyle name="God 4 3" xfId="26779" xr:uid="{79147F3C-2D15-43B2-B42D-5568623C12C9}"/>
    <cellStyle name="God 4_AVA DVA EL" xfId="26780" xr:uid="{C856203C-0F3C-4816-B9D4-8162100A9530}"/>
    <cellStyle name="God 5" xfId="26781" xr:uid="{8162F04E-D79D-4E7C-9BC0-9E867CDEABA6}"/>
    <cellStyle name="God 6" xfId="26782" xr:uid="{73FD46D8-042A-41D9-A4FB-BCD313CE57DD}"/>
    <cellStyle name="God 7" xfId="41350" xr:uid="{6AC1D0A9-DF05-49B6-AB1C-268DF50019E5}"/>
    <cellStyle name="God 8" xfId="41351" xr:uid="{6C3B01FF-F1CD-4A72-AA46-72CC452FEE31}"/>
    <cellStyle name="God_7. Other MTM adjustments" xfId="40460" xr:uid="{D03A2D94-88CB-4454-84FC-EF731251C0F7}"/>
    <cellStyle name="Good" xfId="6684" xr:uid="{8B91900C-F827-4FA3-BD44-B43D3ADCAA5A}"/>
    <cellStyle name="Good 10" xfId="42595" xr:uid="{42BD5549-63CE-4AD7-BF17-71E1B2D829CB}"/>
    <cellStyle name="Good 2" xfId="6685" xr:uid="{87B810F9-326F-45BA-86B1-233EF6115EAA}"/>
    <cellStyle name="Good 2 2" xfId="26783" xr:uid="{EF2D9EBB-2F05-499D-AE6D-0697C61E2DEE}"/>
    <cellStyle name="Good 2 2 2" xfId="26784" xr:uid="{1046CCCE-F78D-4C4E-91A6-B6A62E8EE5A8}"/>
    <cellStyle name="Good 2 2 2 2" xfId="26785" xr:uid="{508C61AA-06AF-4903-801D-F98EE6AF4403}"/>
    <cellStyle name="Good 2 2 2 3" xfId="26786" xr:uid="{B4EC2843-034C-47A1-9484-D936D713CA0C}"/>
    <cellStyle name="Good 2 2 2_AVA DVA EL" xfId="26787" xr:uid="{13E3B25B-2652-49D2-B376-22ECFE6CA0EB}"/>
    <cellStyle name="Good 2 2 3" xfId="26788" xr:uid="{EE1481E4-A99C-40B4-80C5-D770B63B708C}"/>
    <cellStyle name="Good 2 2 3 2" xfId="26789" xr:uid="{4477AD8F-FB7C-46EF-A981-F7EB3CBB08F2}"/>
    <cellStyle name="Good 2 2 3 3" xfId="26790" xr:uid="{80E30B6F-9AFA-487F-9CD1-1798302F735D}"/>
    <cellStyle name="Good 2 2 3_AVA DVA EL" xfId="26791" xr:uid="{09159CBF-4420-48DE-83B9-9E28BDE75D90}"/>
    <cellStyle name="Good 2 2 4" xfId="26792" xr:uid="{28E0630B-99E5-4536-9240-57CF1AD0C0CC}"/>
    <cellStyle name="Good 2 2 4 2" xfId="26793" xr:uid="{D79C6007-996B-483A-AEAD-4916B18F1BA9}"/>
    <cellStyle name="Good 2 2 4 3" xfId="26794" xr:uid="{13DCFC26-F71D-4476-9B96-5139980A74D1}"/>
    <cellStyle name="Good 2 2 4_AVA DVA EL" xfId="26795" xr:uid="{E9CB3FB9-BA34-4B1B-A6B9-C23001F46CA6}"/>
    <cellStyle name="Good 2 2 5" xfId="26796" xr:uid="{3C0A3B82-0D96-4796-AA3A-3711FD395D93}"/>
    <cellStyle name="Good 2 2 5 2" xfId="26797" xr:uid="{B2EF093B-2A05-4668-8B1A-9145DCA401E2}"/>
    <cellStyle name="Good 2 2 5 3" xfId="26798" xr:uid="{04F5C32D-BDEA-4FB5-B4C8-25C72D0E0BB4}"/>
    <cellStyle name="Good 2 2 5_AVA DVA EL" xfId="26799" xr:uid="{64CE8BB1-FF1D-4B4E-AFC5-837BFC3BE8CF}"/>
    <cellStyle name="Good 2 2 6" xfId="26800" xr:uid="{1B14FD28-9501-45F0-A0A7-49EC515A4D8D}"/>
    <cellStyle name="Good 2 2 6 2" xfId="26801" xr:uid="{4EC31C73-1424-4DA3-AB1B-BB07A1C6D953}"/>
    <cellStyle name="Good 2 2 6 3" xfId="26802" xr:uid="{C408921C-2179-42A0-A911-CEC231A1CFBF}"/>
    <cellStyle name="Good 2 2 6_AVA DVA EL" xfId="26803" xr:uid="{0DF9D257-21E7-4C6E-941B-926B7144A69C}"/>
    <cellStyle name="Good 2 2 7" xfId="26804" xr:uid="{C14491C2-4BDA-4BF6-8556-6DD718BB5332}"/>
    <cellStyle name="Good 2 2_AVA DVA EL" xfId="26805" xr:uid="{13E42784-B5E5-4F98-B9C7-51A2510340F2}"/>
    <cellStyle name="Good 2 3" xfId="26806" xr:uid="{85A3F97D-DFC6-4F83-B273-ABF48D225ED2}"/>
    <cellStyle name="Good 2 3 2" xfId="26807" xr:uid="{480CF75F-2769-4920-A8BE-7233A26DB4A4}"/>
    <cellStyle name="Good 2 3 3" xfId="26808" xr:uid="{B015901C-D6CA-4B91-A0C8-BB6C2727EE91}"/>
    <cellStyle name="Good 2 3_AVA DVA EL" xfId="26809" xr:uid="{2CF0F470-F68D-40AC-9E08-19356A2BE6EC}"/>
    <cellStyle name="Good 2 4" xfId="26810" xr:uid="{5CC6B5B4-D7C0-4507-B805-6E8045D60BA9}"/>
    <cellStyle name="Good 2 4 2" xfId="26811" xr:uid="{9DE623A7-EF62-47CB-BE9A-7149DAC0B996}"/>
    <cellStyle name="Good 2 4 3" xfId="26812" xr:uid="{F9029EBD-8E65-4445-BE6B-71F1C76AC73B}"/>
    <cellStyle name="Good 2 4_AVA DVA EL" xfId="26813" xr:uid="{55CD63BC-6D8D-44ED-BA79-09A958DB793D}"/>
    <cellStyle name="Good 2 5" xfId="26814" xr:uid="{4F7DD7FE-9441-414D-BDFA-6F2BC02FBB8F}"/>
    <cellStyle name="Good 2 5 2" xfId="26815" xr:uid="{18BB4F8B-0D3D-438F-8F98-8130B638AFA4}"/>
    <cellStyle name="Good 2 5 3" xfId="26816" xr:uid="{ABF01EC9-7BFA-458F-8F0A-9770B850635A}"/>
    <cellStyle name="Good 2 5_AVA DVA EL" xfId="26817" xr:uid="{3C0534B1-E4AE-46D0-9F3A-94400ADBA2F5}"/>
    <cellStyle name="Good 2 6" xfId="26818" xr:uid="{066050B3-656F-4CF0-B907-D61CFF23B444}"/>
    <cellStyle name="Good 2 6 2" xfId="26819" xr:uid="{9DA8D491-77AA-43DC-B833-C4631A39FE80}"/>
    <cellStyle name="Good 2 6 3" xfId="26820" xr:uid="{BC5699C7-2383-493D-9BF8-4A86C6E233F3}"/>
    <cellStyle name="Good 2 6_AVA DVA EL" xfId="26821" xr:uid="{A1045ED4-4B59-44D9-A765-278B54828FC8}"/>
    <cellStyle name="Good 2 7" xfId="26822" xr:uid="{87C04006-35E9-4067-B0E0-9A0FC1E6223C}"/>
    <cellStyle name="Good 2 7 2" xfId="26823" xr:uid="{A4703FBE-7B31-4FFD-B232-47113D51A953}"/>
    <cellStyle name="Good 2 7 3" xfId="26824" xr:uid="{3A8B1E8A-ECC7-4A43-930D-EE1DE18C8647}"/>
    <cellStyle name="Good 2 7_AVA DVA EL" xfId="26825" xr:uid="{3F28A2EF-2838-4055-9FEA-02C66439C3E5}"/>
    <cellStyle name="Good 2 8" xfId="26826" xr:uid="{2F3FFD8E-3081-4398-A6C7-5A3BAE94F75C}"/>
    <cellStyle name="Good 2_4Q16" xfId="26827" xr:uid="{8B684BB5-B2B2-42EC-B8DC-FEE365F8CD2A}"/>
    <cellStyle name="Good 3" xfId="26828" xr:uid="{30A30CE8-D09D-4E92-9A51-B2FBA915A244}"/>
    <cellStyle name="Good 3 2" xfId="26829" xr:uid="{19A138B2-5C4C-465F-A632-E1938A2FB381}"/>
    <cellStyle name="Good 3 3" xfId="26830" xr:uid="{393A3223-782A-4003-8DEB-C7CB69C8AC50}"/>
    <cellStyle name="Good 3_AVA DVA EL" xfId="26831" xr:uid="{ACDDB085-3853-4F4F-98B2-878D5D1E968D}"/>
    <cellStyle name="Good 4" xfId="26832" xr:uid="{8D8622C9-34EA-4E72-8674-398C0D35339E}"/>
    <cellStyle name="Good 4 2" xfId="26833" xr:uid="{98B0F89F-2D00-4FD5-AFEF-A3508660746D}"/>
    <cellStyle name="Good 4 2 2" xfId="26834" xr:uid="{A92D6A11-BF7F-4A29-9291-E5EE8318AE47}"/>
    <cellStyle name="Good 4 2 3" xfId="26835" xr:uid="{6F77B11B-A72E-490A-B356-E14908E8281F}"/>
    <cellStyle name="Good 4 2_AVA DVA EL" xfId="26836" xr:uid="{D85C781D-F5E2-4C02-AE91-51F79039F26B}"/>
    <cellStyle name="Good 4 3" xfId="26837" xr:uid="{0A9F2B5A-08B2-42E7-8419-4F11546D0C0E}"/>
    <cellStyle name="Good 4 3 2" xfId="26838" xr:uid="{67254A93-9F12-42C1-B30A-A9C4718FD414}"/>
    <cellStyle name="Good 4 3 3" xfId="26839" xr:uid="{1F5335A4-FC3F-4DE2-BAFA-A055F25DAB85}"/>
    <cellStyle name="Good 4 3_AVA DVA EL" xfId="26840" xr:uid="{A90ADB44-F573-407D-A9A1-331D66FC6AD5}"/>
    <cellStyle name="Good 4 4" xfId="26841" xr:uid="{9BCED18B-F7F5-41E3-8979-231DA7E2C7E4}"/>
    <cellStyle name="Good 4 5" xfId="26842" xr:uid="{32627DB9-5A4B-4D1F-9F8A-70A775E92EDD}"/>
    <cellStyle name="Good 4_AVA DVA EL" xfId="26843" xr:uid="{11DEAFA1-9128-4ED7-87B0-4D5072794F5E}"/>
    <cellStyle name="Good 5" xfId="26844" xr:uid="{E97305C1-0B7F-4E86-AB27-BE2C23AD9FC4}"/>
    <cellStyle name="Good 5 2" xfId="26845" xr:uid="{44767C8B-24E8-44FC-8906-6D7500F39A54}"/>
    <cellStyle name="Good 5 3" xfId="26846" xr:uid="{A0124BBC-CC68-4DC3-964C-4F3696D9DC7B}"/>
    <cellStyle name="Good 5_AVA DVA EL" xfId="26847" xr:uid="{981CF1F7-8030-448E-BD18-2C83836B66B3}"/>
    <cellStyle name="Good 6" xfId="26848" xr:uid="{9DBE25FB-0500-45BC-B6A3-09FC8DE03BDD}"/>
    <cellStyle name="Good 6 2" xfId="26849" xr:uid="{EE1792B2-2ED3-48B6-9390-D220AF9546D2}"/>
    <cellStyle name="Good 6 3" xfId="26850" xr:uid="{F1CB2C9A-1199-4A74-9FAA-629FEF350E9C}"/>
    <cellStyle name="Good 6_AVA DVA EL" xfId="26851" xr:uid="{191C691E-E4C4-4E82-A2AE-7EE9734293FE}"/>
    <cellStyle name="Good 7" xfId="41352" xr:uid="{9B9B39FD-DCD6-4624-9094-5AAE449E836C}"/>
    <cellStyle name="Good 8" xfId="41353" xr:uid="{BA4A1395-F0A9-4623-A18A-A797208ED196}"/>
    <cellStyle name="Good_4Q16" xfId="26852" xr:uid="{C78CA015-DF7D-4F4B-AF72-0ED8DC45F2D1}"/>
    <cellStyle name="greyed" xfId="26853" xr:uid="{5F13384E-4B5B-40F3-BF87-AFB199B4D14F}"/>
    <cellStyle name="greyed 2" xfId="26854" xr:uid="{DB72C491-260C-4E71-A1A0-3CC4A9EB38C7}"/>
    <cellStyle name="greyed 2 2" xfId="26855" xr:uid="{A3F5AD37-F57E-4ED0-85D3-B23442BD6F03}"/>
    <cellStyle name="greyed 2_Derivater B1" xfId="26856" xr:uid="{21700C3B-7B9A-48BD-B8D3-0FF32149B3B7}"/>
    <cellStyle name="greyed_AVA DVA EL" xfId="26857" xr:uid="{9A30F1F3-86BC-481A-83E6-7A727CDB864E}"/>
    <cellStyle name="GruppeOverskrift" xfId="6686" xr:uid="{AEC122E4-394D-4361-9460-4BA1D498E4F1}"/>
    <cellStyle name="GruppeOverskrift 2" xfId="26858" xr:uid="{CCE34377-A6D1-4596-A12E-6D22F85D579F}"/>
    <cellStyle name="GruppeOverskrift 2 2" xfId="42125" xr:uid="{C0D65A25-4C3B-4901-8561-B35564368A83}"/>
    <cellStyle name="GruppeOverskrift 2_Loans &amp; comm." xfId="42124" xr:uid="{94F5CB8D-05BA-498B-88FE-F6B9651D6198}"/>
    <cellStyle name="GruppeOverskrift 3" xfId="26859" xr:uid="{7C2C0E43-5D19-4047-A601-333DF49B5797}"/>
    <cellStyle name="GruppeOverskrift 3 2" xfId="42127" xr:uid="{AAF9ED71-188E-4E10-BA64-EBF89EAB3DC4}"/>
    <cellStyle name="GruppeOverskrift 3_Loans &amp; comm." xfId="42126" xr:uid="{E07371B1-F87F-4AF7-B9D0-E1280A1C2741}"/>
    <cellStyle name="GruppeOverskrift 4" xfId="42128" xr:uid="{AF757810-6937-40E0-865C-3E2C2B67F12A}"/>
    <cellStyle name="GruppeOverskrift_AVA DVA EL" xfId="26860" xr:uid="{6742F741-159C-449D-BE7B-E1347EFF49CF}"/>
    <cellStyle name="GråKant" xfId="6687" xr:uid="{5683358B-0685-4E87-A307-68C8F2A98C77}"/>
    <cellStyle name="GråKant 10" xfId="6688" xr:uid="{3E8ACA74-745F-4D46-9459-3AA5D1B63213}"/>
    <cellStyle name="GråKant 11" xfId="6689" xr:uid="{217B8B96-CC4A-45F4-99A8-BA77512DA242}"/>
    <cellStyle name="GråKant 12" xfId="6690" xr:uid="{C07FA844-A7BF-4961-82A0-E3DAE64419F1}"/>
    <cellStyle name="GråKant 13" xfId="6691" xr:uid="{0C346D54-2B32-401F-A91E-E786B594AC5D}"/>
    <cellStyle name="GråKant 14" xfId="6692" xr:uid="{68462BCF-3E75-41BD-971B-E5186CCF4B10}"/>
    <cellStyle name="GråKant 15" xfId="6693" xr:uid="{CD773B56-89C0-4116-A312-DCEA1187BDFD}"/>
    <cellStyle name="GråKant 16" xfId="6694" xr:uid="{2C9E6FE6-3440-405C-BA47-AF6ACC1266A3}"/>
    <cellStyle name="GråKant 17" xfId="6695" xr:uid="{C5633910-FFBD-4874-98F0-0EEBEBDE2DD9}"/>
    <cellStyle name="GråKant 18" xfId="6696" xr:uid="{59949036-FC70-4380-B8DA-93AB6A78B077}"/>
    <cellStyle name="GråKant 19" xfId="6697" xr:uid="{6B563BC4-C151-4BB9-B8E7-04724AA0E32F}"/>
    <cellStyle name="GråKant 2" xfId="6698" xr:uid="{E77C8AB9-8157-4AA4-B52B-9DAD655AB21E}"/>
    <cellStyle name="GråKant 2 2" xfId="6699" xr:uid="{3FD5FE84-CD26-4D05-917C-D5A180C2C10D}"/>
    <cellStyle name="GråKant 2_CVA" xfId="44275" xr:uid="{AA8E38D4-DA3C-43E9-A2EC-D36FB11F7685}"/>
    <cellStyle name="GråKant 20" xfId="6700" xr:uid="{DC805355-ABAC-4167-AB58-EAC62672D5E5}"/>
    <cellStyle name="GråKant 21" xfId="6701" xr:uid="{F79CCBEB-FFB2-4323-8F82-14ED7915BE53}"/>
    <cellStyle name="GråKant 22" xfId="6702" xr:uid="{D554F92C-D203-419D-A5FD-8EC8DA7225EF}"/>
    <cellStyle name="GråKant 23" xfId="6703" xr:uid="{A7B73B42-0E15-4D25-8EAF-4ED2946A2BC8}"/>
    <cellStyle name="GråKant 24" xfId="6704" xr:uid="{8F427503-CB62-4553-A732-62E9A3E9E395}"/>
    <cellStyle name="GråKant 3" xfId="6705" xr:uid="{93DDD139-9EAB-4497-8CBD-84156A9C2D37}"/>
    <cellStyle name="GråKant 4" xfId="6706" xr:uid="{9F61B936-80F3-4DE8-A868-D483D6FBBC61}"/>
    <cellStyle name="GråKant 5" xfId="6707" xr:uid="{6901ACE3-29C8-48A5-AB7B-0DA7DF06E57F}"/>
    <cellStyle name="GråKant 6" xfId="6708" xr:uid="{A016B3CD-8D3F-438E-9A24-43DE6411BBFE}"/>
    <cellStyle name="GråKant 7" xfId="6709" xr:uid="{7EF57F1A-EC3F-4425-90ED-891E63A1C6CE}"/>
    <cellStyle name="GråKant 8" xfId="6710" xr:uid="{23E960C5-9759-4182-8CBE-10C27D2FC708}"/>
    <cellStyle name="GråKant 9" xfId="6711" xr:uid="{A4C06CE3-B1AB-4061-A8F0-2AC39D616E50}"/>
    <cellStyle name="GråKant_Adj_Trad. pension prod." xfId="42910" xr:uid="{D488CA5A-1A30-4AC4-8909-DD8562C0467B}"/>
    <cellStyle name="H_1998_col_head" xfId="6712" xr:uid="{5C414463-6242-4113-A66E-B9A60EBAF9E9}"/>
    <cellStyle name="H_1998_col_head 2" xfId="6713" xr:uid="{16EE41D5-9E38-4637-9019-45280021AE88}"/>
    <cellStyle name="H_1998_col_head 2 2" xfId="6714" xr:uid="{5BA1794B-4882-4929-BB81-5A43C04581B9}"/>
    <cellStyle name="H_1998_col_head 2 2_3Q19" xfId="6715" xr:uid="{D7E773E7-355C-4739-BC12-87881C595824}"/>
    <cellStyle name="H_1998_col_head 2 2_3Q19_Fact Book" xfId="6716" xr:uid="{BB851B1D-F0A3-487E-82A7-7378EA486196}"/>
    <cellStyle name="H_1998_col_head 2 2_CVA" xfId="44279" xr:uid="{AC4D41BE-3555-4D1A-B51D-B32CE20261CF}"/>
    <cellStyle name="H_1998_col_head 2 2_EPM OTHERGROUP" xfId="44280" xr:uid="{E46CA8AA-E13E-4B47-BE37-5C6F3E711E0D}"/>
    <cellStyle name="H_1998_col_head 2 2_Expenses" xfId="6717" xr:uid="{E3D9A282-018A-443A-A912-EC9132AB4B7B}"/>
    <cellStyle name="H_1998_col_head 2 2_Fact Book" xfId="6718" xr:uid="{A12389B4-C9B4-43F5-8F6F-BF3F99855DE7}"/>
    <cellStyle name="H_1998_col_head 2 2_FVA" xfId="44281" xr:uid="{53C4F102-7796-402F-A941-3BAF9325DF72}"/>
    <cellStyle name="H_1998_col_head 2 2_Juni 2017" xfId="26861" xr:uid="{8593132B-3102-4983-8D90-7AC8364CC807}"/>
    <cellStyle name="H_1998_col_head 2 2_Kontroll DM--&gt;" xfId="41357" xr:uid="{685F9A8A-3E6B-4573-BF43-9D69AC68EB6C}"/>
    <cellStyle name="H_1998_col_head 2 2_Kontroll DM--&gt;_Factbook" xfId="41358" xr:uid="{5D07EA94-BEC1-4800-8347-47C9880BE45E}"/>
    <cellStyle name="H_1998_col_head 2 2_Manuell input" xfId="44282" xr:uid="{AAABBBE0-9FB4-4640-8116-9D1B7FB8E7CC}"/>
    <cellStyle name="H_1998_col_head 2 2_Manuell input_CVA" xfId="44283" xr:uid="{B415F649-FE19-4E59-BB5C-816BCDDFDC20}"/>
    <cellStyle name="H_1998_col_head 2 2_Manuell input_EPM OTHERGROUP" xfId="44284" xr:uid="{CD0BC573-4472-426A-88DB-9DEB6428637C}"/>
    <cellStyle name="H_1998_col_head 2 2_Manuell input_FVA" xfId="44285" xr:uid="{932D0E2E-7DA3-4FE8-9E68-645F059D3EC3}"/>
    <cellStyle name="H_1998_col_head 2 2_Manuell input_Månedsanalyse" xfId="44286" xr:uid="{B38E22B2-CE85-48FF-A6F4-C470577871D3}"/>
    <cellStyle name="H_1998_col_head 2 2_Månedsanalyse" xfId="44287" xr:uid="{3AD98494-6BC5-4DC2-A7ED-79E96563F814}"/>
    <cellStyle name="H_1998_col_head 2 2_Non-NII" xfId="44278" xr:uid="{E0A46F42-2DC1-4BBA-BFC2-98E06D1D354B}"/>
    <cellStyle name="H_1998_col_head 2 2_Note Bank" xfId="26862" xr:uid="{ABB4A623-1EB7-4CAB-93F0-844C20D5958B}"/>
    <cellStyle name="H_1998_col_head 2 2_Note Bankkonsern" xfId="26863" xr:uid="{26703276-754F-4B5F-ACF1-0A6CAE23B6AB}"/>
    <cellStyle name="H_1998_col_head 2 2_Results &amp; key fig." xfId="41356" xr:uid="{1134C5A4-895C-4D49-B189-E7A5A46B13F9}"/>
    <cellStyle name="H_1998_col_head 2_1" xfId="6719" xr:uid="{D42492A0-08EA-49B8-AB90-CB701B606AFE}"/>
    <cellStyle name="H_1998_col_head 2_1_3Q19" xfId="6720" xr:uid="{3FA4CC2D-F6BD-4BAA-8205-F2AF0FD95430}"/>
    <cellStyle name="H_1998_col_head 2_1_3Q19_Fact Book" xfId="6721" xr:uid="{D21313BD-C68E-4A27-8C3E-9236D791C559}"/>
    <cellStyle name="H_1998_col_head 2_1_CVA" xfId="44289" xr:uid="{212E9B35-8BAC-40D1-8C66-E034A1E4E07C}"/>
    <cellStyle name="H_1998_col_head 2_1_EPM OTHERGROUP" xfId="44290" xr:uid="{4DC439E5-6B2C-4A1E-A979-C93624353D7A}"/>
    <cellStyle name="H_1998_col_head 2_1_Expenses" xfId="6722" xr:uid="{C62E203E-7E88-4871-AF79-28C14D0249CE}"/>
    <cellStyle name="H_1998_col_head 2_1_Fact Book" xfId="6723" xr:uid="{E095E4E1-7CA4-415D-8DE4-59ADD73D1E82}"/>
    <cellStyle name="H_1998_col_head 2_1_FVA" xfId="44291" xr:uid="{FEE0EC07-F71B-469C-A6E3-C0B5EB827D8A}"/>
    <cellStyle name="H_1998_col_head 2_1_Kontroll DM--&gt;" xfId="41360" xr:uid="{DA4A0AEB-0C4A-4E28-B046-2091C4729ABD}"/>
    <cellStyle name="H_1998_col_head 2_1_Kontroll DM--&gt;_Factbook" xfId="41361" xr:uid="{38D45C7B-CCAC-41A4-998D-3BA9CB4EBB98}"/>
    <cellStyle name="H_1998_col_head 2_1_Manuell input" xfId="44292" xr:uid="{4B57F359-890A-4D73-98A0-450B0581FED3}"/>
    <cellStyle name="H_1998_col_head 2_1_Manuell input_CVA" xfId="44293" xr:uid="{D2584952-8E1F-470B-A31E-BD66C2E9C662}"/>
    <cellStyle name="H_1998_col_head 2_1_Manuell input_EPM OTHERGROUP" xfId="44294" xr:uid="{90894A34-3724-48E9-9634-6A7036B6A574}"/>
    <cellStyle name="H_1998_col_head 2_1_Manuell input_FVA" xfId="44295" xr:uid="{995524FE-A308-4092-B460-FE9E4E444A93}"/>
    <cellStyle name="H_1998_col_head 2_1_Manuell input_Månedsanalyse" xfId="44296" xr:uid="{5ED79448-3353-472F-A16C-26B00BE94E3E}"/>
    <cellStyle name="H_1998_col_head 2_1_Månedsanalyse" xfId="44297" xr:uid="{DB988A5B-171C-4C15-A272-6D6E7D974CFC}"/>
    <cellStyle name="H_1998_col_head 2_1_Non-NII" xfId="44288" xr:uid="{7EED652B-0074-40C0-890C-C97C2401D1C7}"/>
    <cellStyle name="H_1998_col_head 2_1_Results &amp; key fig." xfId="41359" xr:uid="{803C8506-D906-44DB-8ED2-649A5F50BBB9}"/>
    <cellStyle name="H_1998_col_head 2_3Q19" xfId="6724" xr:uid="{348AE4A7-FEDC-4FB3-ACB3-FE6F95235AEC}"/>
    <cellStyle name="H_1998_col_head 2_3Q19_Fact Book" xfId="6725" xr:uid="{D2555B2B-F12D-42C4-91A8-96239F7DE706}"/>
    <cellStyle name="H_1998_col_head 2_8" xfId="6726" xr:uid="{81A9EF12-7017-4405-88A6-B3A9CAF35369}"/>
    <cellStyle name="H_1998_col_head 2_8_3Q19" xfId="6727" xr:uid="{3B9E963A-661F-4215-8738-1BE92546E56F}"/>
    <cellStyle name="H_1998_col_head 2_8_3Q19_Fact Book" xfId="6728" xr:uid="{206E4D28-51A3-449B-A032-7C9832415BAA}"/>
    <cellStyle name="H_1998_col_head 2_8_CVA" xfId="44299" xr:uid="{9D6D5CD2-EE20-463F-BF3E-A541C7355F6B}"/>
    <cellStyle name="H_1998_col_head 2_8_EPM OTHERGROUP" xfId="44300" xr:uid="{8BF079E9-1354-453A-A99B-3D4CE51115AC}"/>
    <cellStyle name="H_1998_col_head 2_8_Expenses" xfId="6729" xr:uid="{F6A00154-2A3D-40F1-99FD-5F9434EFE41D}"/>
    <cellStyle name="H_1998_col_head 2_8_Fact Book" xfId="6730" xr:uid="{D56D7341-9A87-4ACF-A39B-CF3F3D3761EB}"/>
    <cellStyle name="H_1998_col_head 2_8_FVA" xfId="44301" xr:uid="{69FB7947-3CDB-4192-AEFB-A96068D1D710}"/>
    <cellStyle name="H_1998_col_head 2_8_Kontroll DM--&gt;" xfId="41363" xr:uid="{53450FF3-1C7B-4EE8-8EC9-8E7F479A2EE8}"/>
    <cellStyle name="H_1998_col_head 2_8_Kontroll DM--&gt;_Factbook" xfId="41364" xr:uid="{E1BC8E4E-2274-4A76-BEA8-A89C86386321}"/>
    <cellStyle name="H_1998_col_head 2_8_Manuell input" xfId="44302" xr:uid="{D9FD2320-8D8D-49EF-B4F3-FA6F8E273ECE}"/>
    <cellStyle name="H_1998_col_head 2_8_Manuell input_CVA" xfId="44303" xr:uid="{B957B12C-937E-4B2C-8112-025825A8654C}"/>
    <cellStyle name="H_1998_col_head 2_8_Manuell input_EPM OTHERGROUP" xfId="44304" xr:uid="{B6EC725C-83B4-4B9E-A46E-176FD84F40F9}"/>
    <cellStyle name="H_1998_col_head 2_8_Manuell input_FVA" xfId="44305" xr:uid="{1443C046-91A7-40F2-8D07-DE6167D199F9}"/>
    <cellStyle name="H_1998_col_head 2_8_Manuell input_Månedsanalyse" xfId="44306" xr:uid="{96AA8F3E-B610-4EFB-AA11-CAAB1FD35BDD}"/>
    <cellStyle name="H_1998_col_head 2_8_Månedsanalyse" xfId="44307" xr:uid="{A10A25A8-B215-4121-AD9F-2309834D3193}"/>
    <cellStyle name="H_1998_col_head 2_8_Non-NII" xfId="44298" xr:uid="{CC9B7A60-23ED-4217-959A-0E2C6D3124A2}"/>
    <cellStyle name="H_1998_col_head 2_8_Results &amp; key fig." xfId="41362" xr:uid="{FA0B1FCA-79A6-4882-9135-244BD0D786A0}"/>
    <cellStyle name="H_1998_col_head 2_Allokert kapital renter" xfId="43137" xr:uid="{118D3FE4-3B92-4BE3-94A3-E44A1528849B}"/>
    <cellStyle name="H_1998_col_head 2_AVA DVA EL" xfId="26864" xr:uid="{C9A3CF93-7ED9-4857-80D0-A4B0E4E70EFE}"/>
    <cellStyle name="H_1998_col_head 2_Balanse bankkonsern" xfId="26865" xr:uid="{4F1FA0B3-81BA-4FCA-BB72-8816DCEB6878}"/>
    <cellStyle name="H_1998_col_head 2_Balanse bankkonsern_Note Bank" xfId="26866" xr:uid="{8F6A43D9-EC1D-4E2F-A000-3D6A799600BB}"/>
    <cellStyle name="H_1998_col_head 2_Balanse bankkonsern_Note Bankkonsern" xfId="26867" xr:uid="{F907DE04-4A8F-4504-A4C3-49AF92C7C9A4}"/>
    <cellStyle name="H_1998_col_head 2_BANKVOL" xfId="26868" xr:uid="{204C1DDC-28FC-4A1D-AFCF-864641861F53}"/>
    <cellStyle name="H_1998_col_head 2_BANKVOL_Note Bank" xfId="26869" xr:uid="{730BD81C-69F0-4400-AAC5-67F4C76D1F55}"/>
    <cellStyle name="H_1998_col_head 2_BANKVOL_Note Bankkonsern" xfId="26870" xr:uid="{95AC6FE0-7F8C-444E-97E5-33D845BDEABC}"/>
    <cellStyle name="H_1998_col_head 2_Cap.adeq" xfId="41817" xr:uid="{6DC291AA-E199-42A7-AB29-61BE8BC62BF7}"/>
    <cellStyle name="H_1998_col_head 2_CVA" xfId="44308" xr:uid="{9568CFCD-7243-44C6-A2B9-310396990F15}"/>
    <cellStyle name="H_1998_col_head 2_Derivater B1" xfId="26871" xr:uid="{C939113A-3D28-41F3-B0DF-1D430EB5D348}"/>
    <cellStyle name="H_1998_col_head 2_Derivater B1_Note Bank" xfId="26872" xr:uid="{4AED013B-2987-402D-9E14-60A925D1FCAD}"/>
    <cellStyle name="H_1998_col_head 2_Derivater B1_Note Bankkonsern" xfId="26873" xr:uid="{842EAA23-6D4E-46B6-B3AA-4171DBEA75A2}"/>
    <cellStyle name="H_1998_col_head 2_EPM OTHERGROUP" xfId="44309" xr:uid="{A294A0AB-DA63-481F-8C11-79EE1F6324FA}"/>
    <cellStyle name="H_1998_col_head 2_Expenses" xfId="6731" xr:uid="{0613D2FC-1A68-4D18-ADF6-C18A5D0407E1}"/>
    <cellStyle name="H_1998_col_head 2_Fact Book" xfId="6732" xr:uid="{AF4AA880-7B38-452C-83E9-92116137B773}"/>
    <cellStyle name="H_1998_col_head 2_Factbook" xfId="41365" xr:uid="{E820D406-349E-470B-9B7C-1A9301AFD2C5}"/>
    <cellStyle name="H_1998_col_head 2_FVA" xfId="44310" xr:uid="{51D07889-5710-4447-BB93-9F9E98CBEAED}"/>
    <cellStyle name="H_1998_col_head 2_Juni 2017" xfId="26874" xr:uid="{1A7A3A3D-CF97-49B7-BD11-FA35DB67D800}"/>
    <cellStyle name="H_1998_col_head 2_Kap.dekn." xfId="26875" xr:uid="{90A467D0-B740-4337-8C7A-9127AF650CD1}"/>
    <cellStyle name="H_1998_col_head 2_Kap.dekn._Note Bank" xfId="26876" xr:uid="{83346429-7ACE-4575-B101-EB3307D89636}"/>
    <cellStyle name="H_1998_col_head 2_Kap.dekn._Note Bankkonsern" xfId="26877" xr:uid="{995E1DB4-5D47-48A0-A0D7-25853E699C93}"/>
    <cellStyle name="H_1998_col_head 2_Kontroll DM--&gt;" xfId="41366" xr:uid="{1FE7B769-E806-4B2C-8650-A98E005EC848}"/>
    <cellStyle name="H_1998_col_head 2_Kontroll DM--&gt;_Factbook" xfId="41367" xr:uid="{DA0CDC70-FBA2-4F5A-97F5-6CD13C952264}"/>
    <cellStyle name="H_1998_col_head 2_Kvartalstabeller" xfId="41368" xr:uid="{309BD75C-D3FD-4A6C-BD27-7976C97A3749}"/>
    <cellStyle name="H_1998_col_head 2_Loans &amp; comm." xfId="42130" xr:uid="{FD137D87-4228-40F3-B7CC-7600FF505049}"/>
    <cellStyle name="H_1998_col_head 2_Manuell input" xfId="44311" xr:uid="{9BF90D22-C6A2-46A7-B5D4-2BD63AA66D77}"/>
    <cellStyle name="H_1998_col_head 2_Manuell input_CVA" xfId="44312" xr:uid="{0542358D-A908-46F9-BE20-C4B6C546C4C7}"/>
    <cellStyle name="H_1998_col_head 2_Manuell input_EPM OTHERGROUP" xfId="44313" xr:uid="{6ECDF434-F175-4930-95E4-68A5E4E58F24}"/>
    <cellStyle name="H_1998_col_head 2_Manuell input_FVA" xfId="44314" xr:uid="{79B0AA7D-025E-4061-BA8C-682AA0885713}"/>
    <cellStyle name="H_1998_col_head 2_Manuell input_Månedsanalyse" xfId="44315" xr:uid="{03573C13-2390-40AD-B65C-437FF132102D}"/>
    <cellStyle name="H_1998_col_head 2_Markets" xfId="42912" xr:uid="{235EE112-1ACA-4716-81C4-F8CFCD9F78E7}"/>
    <cellStyle name="H_1998_col_head 2_Månedsanalyse" xfId="44316" xr:uid="{DEED3F1F-EA6B-4C1C-AE7D-52F3CF4F6B59}"/>
    <cellStyle name="H_1998_col_head 2_NII" xfId="40448" xr:uid="{EE6C6E64-6019-4F7F-A1E6-3B7D70122319}"/>
    <cellStyle name="H_1998_col_head 2_Non-NII" xfId="44277" xr:uid="{CF562ACE-E3A1-428C-AB1D-ACE3EB2B9937}"/>
    <cellStyle name="H_1998_col_head 2_Note Bank" xfId="26878" xr:uid="{D70BB964-AE9B-4BF0-B237-F308B51478FA}"/>
    <cellStyle name="H_1998_col_head 2_Note Bank_1" xfId="26879" xr:uid="{6CF1EE26-81FD-4ADE-9F47-541048DA1C0D}"/>
    <cellStyle name="H_1998_col_head 2_Note Bankkonsern" xfId="26880" xr:uid="{34D44DCB-78FE-47E5-9D3E-A3205AD86ABF}"/>
    <cellStyle name="H_1998_col_head 2_Note Bankkonsern_1" xfId="26881" xr:uid="{CCA0A41F-3703-47CD-B8A1-4210F8FD6CB9}"/>
    <cellStyle name="H_1998_col_head 2_Note Konsern" xfId="26882" xr:uid="{185300B0-1EA3-4418-82F5-97C7E591D8B6}"/>
    <cellStyle name="H_1998_col_head 2_Results &amp; key fig." xfId="6733" xr:uid="{9279A2D1-86DC-46F9-8BBF-BBE2A503D459}"/>
    <cellStyle name="H_1998_col_head 2_Results &amp; key fig._1" xfId="41355" xr:uid="{DB8DD1B9-386E-4813-BF6C-FBA102874BCE}"/>
    <cellStyle name="H_1998_col_head 2_Results &amp; key fig._Expenses" xfId="6734" xr:uid="{4A7277B6-84AC-47CD-8E3C-C73EF07EAD0C}"/>
    <cellStyle name="H_1998_col_head 2_Results &amp; key fig._Kontroll DM--&gt;" xfId="41370" xr:uid="{3953FA87-A8F8-4056-9E78-2A1FD430E31E}"/>
    <cellStyle name="H_1998_col_head 2_Results &amp; key fig._Kontroll DM--&gt;_Factbook" xfId="41371" xr:uid="{6C012FAB-074E-4A0C-A613-4FA4E8E4AFAE}"/>
    <cellStyle name="H_1998_col_head 2_Results &amp; key fig._Results &amp; key fig." xfId="41369" xr:uid="{E04B24CB-0F9B-4417-9EC0-FF9C63D4F15C}"/>
    <cellStyle name="H_1998_col_head 2_SOLVER STI" xfId="43138" xr:uid="{FE0FC481-1D2E-48B4-8F5E-EB8EA3579D2A}"/>
    <cellStyle name="H_1998_col_head 2_SOLVER STI_Non-NII" xfId="44317" xr:uid="{E267298D-A1F6-46FD-B9A9-A6590003AEA8}"/>
    <cellStyle name="H_1998_col_head 3" xfId="6735" xr:uid="{330D666F-ABB2-4B06-9EFE-DF652CB5C12C}"/>
    <cellStyle name="H_1998_col_head 3 2" xfId="6736" xr:uid="{D09D906B-3231-44DB-ACF1-E6B69A3F4686}"/>
    <cellStyle name="H_1998_col_head 3 2 2" xfId="26883" xr:uid="{8820C31F-CB0D-4FD1-A798-1021363763B9}"/>
    <cellStyle name="H_1998_col_head 3 2 2_Juni 2017" xfId="26884" xr:uid="{91487B59-3083-46AD-8036-E7EE1D9FED7B}"/>
    <cellStyle name="H_1998_col_head 3 2 2_Note Bank" xfId="26885" xr:uid="{BC1C88C0-44CA-4D7E-971B-3621FB056576}"/>
    <cellStyle name="H_1998_col_head 3 2 2_Note Bankkonsern" xfId="26886" xr:uid="{9EB2C75C-8CF3-42A9-99AC-13E386222218}"/>
    <cellStyle name="H_1998_col_head 3 2 3" xfId="26887" xr:uid="{52537EDD-8511-4FD1-8518-C4E06B112BC1}"/>
    <cellStyle name="H_1998_col_head 3 2 3_Note Bank" xfId="26888" xr:uid="{5881678E-0D36-4312-90FD-738FE80B0EDE}"/>
    <cellStyle name="H_1998_col_head 3 2 3_Note Bankkonsern" xfId="26889" xr:uid="{7FF3C2D8-7FCF-42F1-8AF7-82A93D6791BC}"/>
    <cellStyle name="H_1998_col_head 3 2_3Q19" xfId="6737" xr:uid="{6B1629BC-5CEA-4387-BAEF-DE6CE9283FEC}"/>
    <cellStyle name="H_1998_col_head 3 2_3Q19_Fact Book" xfId="6738" xr:uid="{63384878-D9E3-42D4-8B6A-9111440EC2C3}"/>
    <cellStyle name="H_1998_col_head 3 2_AVA DVA EL" xfId="26890" xr:uid="{25A892A8-7219-4475-AE07-E7C9D76B72C1}"/>
    <cellStyle name="H_1998_col_head 3 2_Balanse bankkonsern" xfId="26891" xr:uid="{98EC6096-E674-4893-9575-397EF9018C5D}"/>
    <cellStyle name="H_1998_col_head 3 2_Balanse bankkonsern_Note Bank" xfId="26892" xr:uid="{47231643-8E33-438C-96D3-4730FC102FCB}"/>
    <cellStyle name="H_1998_col_head 3 2_Balanse bankkonsern_Note Bankkonsern" xfId="26893" xr:uid="{08172B2F-8E25-427E-B65D-1E5A5F3B6319}"/>
    <cellStyle name="H_1998_col_head 3 2_CVA" xfId="44320" xr:uid="{4395F4AC-A978-4C61-9CD2-F1207F1DD077}"/>
    <cellStyle name="H_1998_col_head 3 2_EPM OTHERGROUP" xfId="44321" xr:uid="{FCD61A9A-8CF1-4E18-A2E8-2C4FA7120E61}"/>
    <cellStyle name="H_1998_col_head 3 2_Expenses" xfId="6739" xr:uid="{DA0DA37D-697F-4E45-B186-D07F4B4C9290}"/>
    <cellStyle name="H_1998_col_head 3 2_Fact Book" xfId="6740" xr:uid="{ADBB9694-D5D0-4312-BD7F-A686E93AFEA5}"/>
    <cellStyle name="H_1998_col_head 3 2_Fact Book_1" xfId="6741" xr:uid="{2466C3C0-947E-4A68-8525-DC4735B4288E}"/>
    <cellStyle name="H_1998_col_head 3 2_Fact Book_Fact Book" xfId="6742" xr:uid="{A04711A3-EF1D-425C-A605-E53010EB3FE8}"/>
    <cellStyle name="H_1998_col_head 3 2_Factbook" xfId="41374" xr:uid="{01292409-80B9-47D3-911E-2BDA23C5CB76}"/>
    <cellStyle name="H_1998_col_head 3 2_FVA" xfId="44322" xr:uid="{3A2661F5-8920-4A0E-975A-B6586FDB2A4B}"/>
    <cellStyle name="H_1998_col_head 3 2_Juni 2017" xfId="26894" xr:uid="{B697952D-915E-4D7E-B8CD-B3E69C4D83D4}"/>
    <cellStyle name="H_1998_col_head 3 2_Kontroll DM--&gt;" xfId="41375" xr:uid="{F8B24F57-332B-4C0E-8E5C-5D266BA2B29F}"/>
    <cellStyle name="H_1998_col_head 3 2_Kontroll DM--&gt;_Factbook" xfId="41376" xr:uid="{47C04FB6-0262-4864-B516-1C933403619B}"/>
    <cellStyle name="H_1998_col_head 3 2_Kvartalstabeller" xfId="41377" xr:uid="{74525068-E1B8-4103-A922-9536FB24318F}"/>
    <cellStyle name="H_1998_col_head 3 2_Manuell input" xfId="44323" xr:uid="{810058A0-5752-42FB-936D-6354BC716C48}"/>
    <cellStyle name="H_1998_col_head 3 2_Manuell input_CVA" xfId="44324" xr:uid="{99D6CBAC-C778-441E-8B68-BAB4516B63F3}"/>
    <cellStyle name="H_1998_col_head 3 2_Manuell input_EPM OTHERGROUP" xfId="44325" xr:uid="{3C7D580F-4A01-440F-9423-CF5E4E43CB19}"/>
    <cellStyle name="H_1998_col_head 3 2_Manuell input_FVA" xfId="44326" xr:uid="{57E5024A-8ECD-4B71-930F-826E3B03CACF}"/>
    <cellStyle name="H_1998_col_head 3 2_Manuell input_Månedsanalyse" xfId="44327" xr:uid="{3D271A72-CF2A-401F-806A-626F951EB3BA}"/>
    <cellStyle name="H_1998_col_head 3 2_Markets" xfId="42914" xr:uid="{D6DD3250-D801-40AF-9CF4-8830FA21FB47}"/>
    <cellStyle name="H_1998_col_head 3 2_Månedsanalyse" xfId="44328" xr:uid="{9B588684-9EF7-4BF3-98BD-A3F918E1CDE5}"/>
    <cellStyle name="H_1998_col_head 3 2_NII" xfId="40450" xr:uid="{D8EF2D0F-F943-484E-AB15-DC15DE052563}"/>
    <cellStyle name="H_1998_col_head 3 2_Non-NII" xfId="44319" xr:uid="{D9987F0C-B916-47A8-B644-219C59175E64}"/>
    <cellStyle name="H_1998_col_head 3 2_Note Bank" xfId="26895" xr:uid="{A2C67B63-0735-4331-95C3-3E684DBD9337}"/>
    <cellStyle name="H_1998_col_head 3 2_Note Bankkonsern" xfId="26896" xr:uid="{5EE933A4-9913-4CC0-BC3B-507BB1B3CED2}"/>
    <cellStyle name="H_1998_col_head 3 2_Results &amp; key fig." xfId="6743" xr:uid="{36405897-0B26-44F2-9DAB-8B2FEB589AB7}"/>
    <cellStyle name="H_1998_col_head 3 2_Results &amp; key fig._1" xfId="41373" xr:uid="{4CE5BAC0-2E34-4CAB-963C-705E64AF4D13}"/>
    <cellStyle name="H_1998_col_head 3 2_Results &amp; key fig._Expenses" xfId="6744" xr:uid="{AA07ABF6-1431-4783-AA6D-3EC5A9447886}"/>
    <cellStyle name="H_1998_col_head 3 2_Results &amp; key fig._Kontroll DM--&gt;" xfId="41379" xr:uid="{7EFA252E-746D-4338-AD23-673FDB64E586}"/>
    <cellStyle name="H_1998_col_head 3 2_Results &amp; key fig._Kontroll DM--&gt;_Factbook" xfId="41380" xr:uid="{84F2BC9B-6FB1-4ADE-917D-09B40A6F4A48}"/>
    <cellStyle name="H_1998_col_head 3 2_Results &amp; key fig._Results &amp; key fig." xfId="41378" xr:uid="{DF9374CC-BA35-4EBC-9382-6D5196DF7330}"/>
    <cellStyle name="H_1998_col_head 3 3" xfId="26897" xr:uid="{5B92097F-5723-4D1A-9A98-9A630C20E7C2}"/>
    <cellStyle name="H_1998_col_head 3 3_Juni 2017" xfId="26898" xr:uid="{ECBA6266-00E7-41AF-B4E1-E6B6D3FB91A5}"/>
    <cellStyle name="H_1998_col_head 3 3_Note Bank" xfId="26899" xr:uid="{E4CDCF69-606F-40F7-976E-188A6139433A}"/>
    <cellStyle name="H_1998_col_head 3 3_Note Bankkonsern" xfId="26900" xr:uid="{0CA081D0-D52C-4BED-81FD-12D9F050B4B9}"/>
    <cellStyle name="H_1998_col_head 3 4" xfId="26901" xr:uid="{9EDFA7A9-E89E-4C27-B717-2AEC43B92519}"/>
    <cellStyle name="H_1998_col_head 3 4_Note Bank" xfId="26902" xr:uid="{F6C590CF-08DA-4664-AA01-67D5498D131E}"/>
    <cellStyle name="H_1998_col_head 3 4_Note Bankkonsern" xfId="26903" xr:uid="{68E8278E-2D77-4CB0-84D3-2A4B96582167}"/>
    <cellStyle name="H_1998_col_head 3_3Q19" xfId="6745" xr:uid="{8EEC6D9E-6D8C-47CF-81F8-294D04F02C64}"/>
    <cellStyle name="H_1998_col_head 3_3Q19_Fact Book" xfId="6746" xr:uid="{91C4ECE4-5A8D-419D-8C1B-0BC8EB0EB5DC}"/>
    <cellStyle name="H_1998_col_head 3_AVA DVA EL" xfId="26904" xr:uid="{306C63C9-D744-445E-9597-863870CCA97C}"/>
    <cellStyle name="H_1998_col_head 3_Balanse bankkonsern" xfId="26905" xr:uid="{0EF26DC0-0544-4861-9253-F34C19FD0B4B}"/>
    <cellStyle name="H_1998_col_head 3_Balanse bankkonsern_Note Bank" xfId="26906" xr:uid="{6B7B5279-03F3-4892-A5D7-C33968758EBD}"/>
    <cellStyle name="H_1998_col_head 3_Balanse bankkonsern_Note Bankkonsern" xfId="26907" xr:uid="{B523360E-EE8E-4C39-A886-D6F30AC539C7}"/>
    <cellStyle name="H_1998_col_head 3_CVA" xfId="44329" xr:uid="{656C7B36-E8F4-4AF8-80AE-ED81C09AE090}"/>
    <cellStyle name="H_1998_col_head 3_EPM OTHERGROUP" xfId="44330" xr:uid="{5EC69C82-5945-415A-ADCB-24920429EDF4}"/>
    <cellStyle name="H_1998_col_head 3_Expenses" xfId="6747" xr:uid="{D5CF6258-CD70-4449-BE15-D5855E27D5DA}"/>
    <cellStyle name="H_1998_col_head 3_Expenses (1)" xfId="6748" xr:uid="{0B3A75B9-BCF0-4D2C-AA61-30FE2A380DA1}"/>
    <cellStyle name="H_1998_col_head 3_Expenses (1)_Expenses" xfId="6749" xr:uid="{38B55975-0400-4683-94D5-657C38788AD0}"/>
    <cellStyle name="H_1998_col_head 3_Expenses (1)_Factbook" xfId="41382" xr:uid="{7EE33650-800D-4CDE-AEA6-9F6B44E732C0}"/>
    <cellStyle name="H_1998_col_head 3_Expenses (1)_Kontroll DM--&gt;" xfId="41383" xr:uid="{C6F54A9A-5BDF-4795-A90A-AC627E8B960E}"/>
    <cellStyle name="H_1998_col_head 3_Expenses (1)_Kontroll DM--&gt;_Factbook" xfId="41384" xr:uid="{84B30A1B-DE96-40F1-8350-3E205B52812A}"/>
    <cellStyle name="H_1998_col_head 3_Expenses (1)_Kvartalstabeller" xfId="41385" xr:uid="{1FD0EAA1-7DB1-44F6-82C7-82C33D8CAC27}"/>
    <cellStyle name="H_1998_col_head 3_Expenses (1)_Results &amp; key fig." xfId="41381" xr:uid="{56D6AF9E-B033-45EA-8266-9C8A2F820378}"/>
    <cellStyle name="H_1998_col_head 3_Fact Book" xfId="6750" xr:uid="{B8F0D1CA-71CB-4CC8-91D2-4553D71A5FC0}"/>
    <cellStyle name="H_1998_col_head 3_Fact Book_1" xfId="6751" xr:uid="{474D80C3-84FD-42D6-86D4-5E39D5AA89A2}"/>
    <cellStyle name="H_1998_col_head 3_Fact Book_Fact Book" xfId="6752" xr:uid="{3A5F5E19-C3BD-4842-91B3-7323875F1392}"/>
    <cellStyle name="H_1998_col_head 3_Factbook" xfId="41386" xr:uid="{69B67FCA-CD6F-4804-BF35-0E41165564AB}"/>
    <cellStyle name="H_1998_col_head 3_FVA" xfId="44331" xr:uid="{FE5B1CEC-0A1E-43CB-AE96-29992834F1A7}"/>
    <cellStyle name="H_1998_col_head 3_Juni 2017" xfId="26908" xr:uid="{95B28786-CA35-48B2-9F25-53EE85D790F0}"/>
    <cellStyle name="H_1998_col_head 3_Kontroll DM--&gt;" xfId="41387" xr:uid="{5CB81CF6-FC96-49F3-BE73-47439094CA8F}"/>
    <cellStyle name="H_1998_col_head 3_Kontroll DM--&gt;_Factbook" xfId="41388" xr:uid="{5730A3D8-FEB3-40AE-AC2B-021BD0DA888F}"/>
    <cellStyle name="H_1998_col_head 3_Kvartalstabeller" xfId="41389" xr:uid="{F2ECE482-535C-46AE-98E0-222F2F617ABE}"/>
    <cellStyle name="H_1998_col_head 3_Manuell input" xfId="44332" xr:uid="{D4B373B7-D4BF-459B-AE7C-FDEDB7775CF9}"/>
    <cellStyle name="H_1998_col_head 3_Manuell input_CVA" xfId="44333" xr:uid="{CFD5F226-2A56-4005-B2FB-6D32618CC3D7}"/>
    <cellStyle name="H_1998_col_head 3_Manuell input_EPM OTHERGROUP" xfId="44334" xr:uid="{F14E54ED-CD91-4E26-BCA1-09484356868D}"/>
    <cellStyle name="H_1998_col_head 3_Manuell input_FVA" xfId="44335" xr:uid="{50ED733E-C86A-423B-B6D7-EAD5F7F596DB}"/>
    <cellStyle name="H_1998_col_head 3_Manuell input_Månedsanalyse" xfId="44336" xr:uid="{FF4F3B61-1D91-471D-B4DA-E5B338B88328}"/>
    <cellStyle name="H_1998_col_head 3_Markets" xfId="42913" xr:uid="{E9D80596-926E-4171-A259-04AA11CBD41B}"/>
    <cellStyle name="H_1998_col_head 3_Månedsanalyse" xfId="44337" xr:uid="{29B16F7D-7224-4135-81E5-1402BEA13F3D}"/>
    <cellStyle name="H_1998_col_head 3_NII" xfId="40449" xr:uid="{76EE11ED-3D3E-4165-8CC4-A483889AB1CB}"/>
    <cellStyle name="H_1998_col_head 3_Non-NII" xfId="44318" xr:uid="{A21435EA-6D1D-425B-9F6D-1B47FD9559D7}"/>
    <cellStyle name="H_1998_col_head 3_Note Bank" xfId="26909" xr:uid="{6364E722-F4D3-419B-868E-AB69B914AF01}"/>
    <cellStyle name="H_1998_col_head 3_Note Bankkonsern" xfId="26910" xr:uid="{6DEA4262-FB1D-4304-A587-286F56B8D08D}"/>
    <cellStyle name="H_1998_col_head 3_Results &amp; key fig." xfId="6753" xr:uid="{D7C0F02E-8084-4D2C-B04A-63918BF6777F}"/>
    <cellStyle name="H_1998_col_head 3_Results &amp; key fig._1" xfId="41372" xr:uid="{5335195A-7F5E-4197-AC63-7BA74BF0A59C}"/>
    <cellStyle name="H_1998_col_head 3_Results &amp; key fig._1_Factbook" xfId="41391" xr:uid="{F7A788B4-D260-49AC-8410-1A58AB69D03A}"/>
    <cellStyle name="H_1998_col_head 3_Results &amp; key fig._1_Kontroll DM--&gt;" xfId="41392" xr:uid="{83C09AF3-6DD5-47D4-AC89-3B4EA763B776}"/>
    <cellStyle name="H_1998_col_head 3_Results &amp; key fig._1_Kontroll DM--&gt;_Factbook" xfId="41393" xr:uid="{552FD7D9-5BEE-49D6-9628-7398088508A3}"/>
    <cellStyle name="H_1998_col_head 3_Results &amp; key fig._1_Kvartalstabeller" xfId="41394" xr:uid="{DE270D31-CEF4-4468-A4F6-C6CBE873D90F}"/>
    <cellStyle name="H_1998_col_head 3_Results &amp; key fig._Expenses" xfId="6754" xr:uid="{0CA726E3-182B-4DD0-A46E-F3A75EABEAB5}"/>
    <cellStyle name="H_1998_col_head 3_Results &amp; key fig._Kontroll DM--&gt;" xfId="41395" xr:uid="{8E0DBB78-4BAA-4153-86C9-9B0FD54BF24F}"/>
    <cellStyle name="H_1998_col_head 3_Results &amp; key fig._Kontroll DM--&gt;_Factbook" xfId="41396" xr:uid="{1E3490E3-59A8-4DA8-A914-450AF5EF71B3}"/>
    <cellStyle name="H_1998_col_head 3_Results &amp; key fig._Results &amp; key fig." xfId="41390" xr:uid="{20EA0B9D-D31D-4A98-BF7B-36B4725EBC1B}"/>
    <cellStyle name="H_1998_col_head 4" xfId="26911" xr:uid="{F1F17460-EC23-4FAC-B6C2-2810D2892DDE}"/>
    <cellStyle name="H_1998_col_head 4_Juni 2017" xfId="26912" xr:uid="{24BAC314-8E20-41F7-A40B-8CD5E906C57C}"/>
    <cellStyle name="H_1998_col_head 4_Note Bank" xfId="26913" xr:uid="{112956A2-1F16-44EC-A945-A9C58A303CA4}"/>
    <cellStyle name="H_1998_col_head 4_Note Bankkonsern" xfId="26914" xr:uid="{830E887B-1A60-4D59-A818-D64CB6CF8203}"/>
    <cellStyle name="H_1998_col_head_1" xfId="6755" xr:uid="{243AF1A2-13FE-44A2-85F8-9B4ACAFD96B8}"/>
    <cellStyle name="H_1998_col_head_1_3Q19" xfId="6756" xr:uid="{7DEA28B9-E97D-4CEA-9BFF-020FC938D2FC}"/>
    <cellStyle name="H_1998_col_head_1_3Q19_Fact Book" xfId="6757" xr:uid="{00311C94-5A70-42CA-8FA6-DA79AC7B906A}"/>
    <cellStyle name="H_1998_col_head_1_CVA" xfId="44339" xr:uid="{3FE678B6-DF74-4296-81C0-AE958B1DF079}"/>
    <cellStyle name="H_1998_col_head_1_EPM OTHERGROUP" xfId="44340" xr:uid="{12C434C6-4372-421B-B5F1-BAAFA642AD72}"/>
    <cellStyle name="H_1998_col_head_1_Expenses" xfId="6758" xr:uid="{D877E72E-5643-4F87-97AA-B43B57F1FFDD}"/>
    <cellStyle name="H_1998_col_head_1_Fact Book" xfId="6759" xr:uid="{BBB29782-8E0F-46F0-B27B-98AF7F4DA351}"/>
    <cellStyle name="H_1998_col_head_1_Fact Book_1" xfId="6760" xr:uid="{33FFA915-3B00-4D42-91C1-C868DFA9F149}"/>
    <cellStyle name="H_1998_col_head_1_Fact Book_Fact Book" xfId="6761" xr:uid="{3C8B12AC-AEEE-4525-AE8A-89592479F263}"/>
    <cellStyle name="H_1998_col_head_1_FVA" xfId="44341" xr:uid="{500FB7DB-39E5-4E6F-B89E-422BCF0A2561}"/>
    <cellStyle name="H_1998_col_head_1_Kontroll DM--&gt;" xfId="41398" xr:uid="{2E041B73-DD8D-407F-BF87-F5FE7B56ED9A}"/>
    <cellStyle name="H_1998_col_head_1_Kontroll DM--&gt;_Factbook" xfId="41399" xr:uid="{CF8C8514-55CC-4CE0-A55A-079B625E922F}"/>
    <cellStyle name="H_1998_col_head_1_Manuell input" xfId="44342" xr:uid="{252854EE-D3A5-402B-A0AE-A773F3731778}"/>
    <cellStyle name="H_1998_col_head_1_Manuell input_CVA" xfId="44343" xr:uid="{D11B4D2B-6C71-48EB-A754-DA6A534294C1}"/>
    <cellStyle name="H_1998_col_head_1_Manuell input_EPM OTHERGROUP" xfId="44344" xr:uid="{CE7C46CF-3C92-477B-BCA6-28C2E5AADA1A}"/>
    <cellStyle name="H_1998_col_head_1_Manuell input_FVA" xfId="44345" xr:uid="{D0F41586-CB19-4336-9A77-C8FB8014D4DB}"/>
    <cellStyle name="H_1998_col_head_1_Manuell input_Månedsanalyse" xfId="44346" xr:uid="{1076BA58-F027-44C3-95CE-9AFA4BC69379}"/>
    <cellStyle name="H_1998_col_head_1_Månedsanalyse" xfId="44347" xr:uid="{58050978-CB35-46AF-9D2D-5CF1F06F68D3}"/>
    <cellStyle name="H_1998_col_head_1_Non-NII" xfId="44338" xr:uid="{8E1789B1-6C80-402C-ACCE-2356869873E2}"/>
    <cellStyle name="H_1998_col_head_1_Results &amp; key fig." xfId="41397" xr:uid="{6C62324E-E361-41DB-8C4D-3CF0629F14EF}"/>
    <cellStyle name="H_1998_col_head_3Q19" xfId="6762" xr:uid="{69B51FBC-A431-40A4-9D41-1577898CEB6F}"/>
    <cellStyle name="H_1998_col_head_3Q19_Fact Book" xfId="6763" xr:uid="{478EAB19-BCCD-4451-9D53-2FBCE8C1C821}"/>
    <cellStyle name="H_1998_col_head_8" xfId="6764" xr:uid="{C3E6526D-3B70-4951-B915-1300AEA795F9}"/>
    <cellStyle name="H_1998_col_head_8_3Q19" xfId="6765" xr:uid="{AE1EDE18-95AA-41CB-8058-2B6A5749FF6C}"/>
    <cellStyle name="H_1998_col_head_8_3Q19_Fact Book" xfId="6766" xr:uid="{622DF471-97AE-4C6B-9ABA-567D785363DE}"/>
    <cellStyle name="H_1998_col_head_8_CVA" xfId="44349" xr:uid="{249720FC-0097-426C-B5FD-4A568AEDDB87}"/>
    <cellStyle name="H_1998_col_head_8_EPM OTHERGROUP" xfId="44350" xr:uid="{84F0729F-6797-4C00-9C9D-FEDA28EC0FF0}"/>
    <cellStyle name="H_1998_col_head_8_Expenses" xfId="6767" xr:uid="{B83490D9-601E-44D7-95E2-0BC3AEFE9AFC}"/>
    <cellStyle name="H_1998_col_head_8_Fact Book" xfId="6768" xr:uid="{B2BEE42D-9269-465D-862D-DD80D21A8930}"/>
    <cellStyle name="H_1998_col_head_8_Fact Book_1" xfId="6769" xr:uid="{D4A46DAF-EE21-45DE-9526-9E216B72BEDF}"/>
    <cellStyle name="H_1998_col_head_8_Fact Book_Fact Book" xfId="6770" xr:uid="{DF67FE74-55FA-4660-BF0D-922E276E1359}"/>
    <cellStyle name="H_1998_col_head_8_FVA" xfId="44351" xr:uid="{C8BCC59C-819F-4C7C-A047-E91636EA1293}"/>
    <cellStyle name="H_1998_col_head_8_Kontroll DM--&gt;" xfId="41401" xr:uid="{C06ED261-1B42-413D-A7A6-EC70B6EE9009}"/>
    <cellStyle name="H_1998_col_head_8_Kontroll DM--&gt;_Factbook" xfId="41402" xr:uid="{E1E92D92-B614-4FF3-89B9-38EFAE8AC056}"/>
    <cellStyle name="H_1998_col_head_8_Manuell input" xfId="44352" xr:uid="{576238B5-643F-4E07-9D54-551830331A97}"/>
    <cellStyle name="H_1998_col_head_8_Manuell input_CVA" xfId="44353" xr:uid="{92F487CD-83CB-402B-9CE6-642B9FAE2DFE}"/>
    <cellStyle name="H_1998_col_head_8_Manuell input_EPM OTHERGROUP" xfId="44354" xr:uid="{EBB2DD0B-1C56-4E6B-8C65-2309B0E6159F}"/>
    <cellStyle name="H_1998_col_head_8_Manuell input_FVA" xfId="44355" xr:uid="{E586F4F5-990A-40B1-A734-17B9AEBCE0C6}"/>
    <cellStyle name="H_1998_col_head_8_Manuell input_Månedsanalyse" xfId="44356" xr:uid="{F31E7FBF-AFF0-4969-8EA8-CB67B2ED55FB}"/>
    <cellStyle name="H_1998_col_head_8_Månedsanalyse" xfId="44357" xr:uid="{1B542524-13F5-48DB-9885-D92CEB877A43}"/>
    <cellStyle name="H_1998_col_head_8_Non-NII" xfId="44348" xr:uid="{2CDF8EF8-013F-4C57-A504-3C22EBC0E627}"/>
    <cellStyle name="H_1998_col_head_8_Results &amp; key fig." xfId="41400" xr:uid="{0F749BC9-AC38-4A57-8B20-21D1C9E2FF0F}"/>
    <cellStyle name="H_1998_col_head_AVA DVA EL" xfId="26915" xr:uid="{871CB0ED-DFA5-4AB6-8F5A-9F3DBB9E3B64}"/>
    <cellStyle name="H_1998_col_head_Balanse bankkonsern" xfId="26916" xr:uid="{15E76579-3AE1-4760-9B87-BADE90EBA3D5}"/>
    <cellStyle name="H_1998_col_head_Balanse bankkonsern_Note Bank" xfId="26917" xr:uid="{38F6E19D-7C95-43EA-ABE8-5E472013DE8B}"/>
    <cellStyle name="H_1998_col_head_Balanse bankkonsern_Note Bankkonsern" xfId="26918" xr:uid="{A35F3E3E-2077-45FE-A04C-E428F6D41C78}"/>
    <cellStyle name="H_1998_col_head_BANKVOL" xfId="26919" xr:uid="{4D57CE33-54A6-4C24-B455-57D513ED4597}"/>
    <cellStyle name="H_1998_col_head_BANKVOL_Note Bank" xfId="26920" xr:uid="{0F753A41-AFCF-4493-841E-009BBC43B2B1}"/>
    <cellStyle name="H_1998_col_head_BANKVOL_Note Bankkonsern" xfId="26921" xr:uid="{6E9FD366-00BE-47E5-A4E0-368FDCF2BF04}"/>
    <cellStyle name="H_1998_col_head_BM FRIPOLISER PLIS" xfId="6771" xr:uid="{7ABFAC90-A98A-4113-9949-C8ED07BDC467}"/>
    <cellStyle name="H_1998_col_head_BM FRIPOLISER PLIS_3Q19" xfId="6772" xr:uid="{4EB80EB0-10BD-464F-BB55-FBC3B79F66A4}"/>
    <cellStyle name="H_1998_col_head_BM FRIPOLISER PLIS_3Q19_Fact Book" xfId="6773" xr:uid="{3C7CE964-B562-480B-8713-FD9638AA592D}"/>
    <cellStyle name="H_1998_col_head_BM FRIPOLISER PLIS_CVA" xfId="44359" xr:uid="{9ABC9C33-3A25-4678-AA5E-423C922EC392}"/>
    <cellStyle name="H_1998_col_head_BM FRIPOLISER PLIS_EPM OTHERGROUP" xfId="44360" xr:uid="{31DC4A11-9546-4416-A664-548D725AD657}"/>
    <cellStyle name="H_1998_col_head_BM FRIPOLISER PLIS_Expenses" xfId="6774" xr:uid="{69EE987B-F5FC-4EF0-A5F6-A4A9F34C50A3}"/>
    <cellStyle name="H_1998_col_head_BM FRIPOLISER PLIS_Fact Book" xfId="6775" xr:uid="{69D25CDF-D4BB-4FC8-A221-DCDF9842BA57}"/>
    <cellStyle name="H_1998_col_head_BM FRIPOLISER PLIS_Fact Book_1" xfId="6776" xr:uid="{3D0C3A5C-76F7-4E6B-97C2-4668EBECEFF6}"/>
    <cellStyle name="H_1998_col_head_BM FRIPOLISER PLIS_Fact Book_Fact Book" xfId="6777" xr:uid="{69BB88F8-AE62-4F07-B325-26B510CC76F2}"/>
    <cellStyle name="H_1998_col_head_BM FRIPOLISER PLIS_FVA" xfId="44361" xr:uid="{9E98B76A-5334-4FE4-849B-63BC98A68D8B}"/>
    <cellStyle name="H_1998_col_head_BM FRIPOLISER PLIS_Kontroll DM--&gt;" xfId="41404" xr:uid="{C62856F3-7F9E-402E-AE7F-F36312FC2B71}"/>
    <cellStyle name="H_1998_col_head_BM FRIPOLISER PLIS_Kontroll DM--&gt;_Factbook" xfId="41405" xr:uid="{FABED023-7BA2-4BC0-800D-38AB2C6B59CE}"/>
    <cellStyle name="H_1998_col_head_BM FRIPOLISER PLIS_Manuell input" xfId="44362" xr:uid="{64381591-8261-45A4-9B6C-CCF682C94E5D}"/>
    <cellStyle name="H_1998_col_head_BM FRIPOLISER PLIS_Manuell input_CVA" xfId="44363" xr:uid="{F0FA59A3-BECE-4454-9B4B-B4952B0FF9BC}"/>
    <cellStyle name="H_1998_col_head_BM FRIPOLISER PLIS_Manuell input_EPM OTHERGROUP" xfId="44364" xr:uid="{579FA7E5-D212-4821-BC73-D8E58F9FF0E1}"/>
    <cellStyle name="H_1998_col_head_BM FRIPOLISER PLIS_Manuell input_FVA" xfId="44365" xr:uid="{7EDAF40F-E5B8-4537-920F-EB4F15529E8A}"/>
    <cellStyle name="H_1998_col_head_BM FRIPOLISER PLIS_Manuell input_Månedsanalyse" xfId="44366" xr:uid="{0252F835-AAE8-4394-A7C8-BD0BABB623BE}"/>
    <cellStyle name="H_1998_col_head_BM FRIPOLISER PLIS_Månedsanalyse" xfId="44367" xr:uid="{A40897CF-6BCF-4D96-A7FD-556C54797190}"/>
    <cellStyle name="H_1998_col_head_BM FRIPOLISER PLIS_Non-NII" xfId="44358" xr:uid="{2A029EDD-E193-4919-80AB-2900DEF41031}"/>
    <cellStyle name="H_1998_col_head_BM FRIPOLISER PLIS_Results &amp; key fig." xfId="41403" xr:uid="{223DA8A5-BA72-4140-9157-7A324CECD994}"/>
    <cellStyle name="H_1998_col_head_BM RP VIPS UTEN OPPSPARING" xfId="6778" xr:uid="{E7CD0FBD-FE77-422E-9F19-C7377A21FB6A}"/>
    <cellStyle name="H_1998_col_head_BM RP VIPS UTEN OPPSPARING_3Q19" xfId="6779" xr:uid="{57B0BC01-08AF-486E-87A5-60895B1E2961}"/>
    <cellStyle name="H_1998_col_head_BM RP VIPS UTEN OPPSPARING_3Q19_Fact Book" xfId="6780" xr:uid="{6E285205-4066-4F2E-81FE-E6647DA185B5}"/>
    <cellStyle name="H_1998_col_head_BM RP VIPS UTEN OPPSPARING_CVA" xfId="44369" xr:uid="{08988EA6-9680-411C-9535-BCD06D62C29C}"/>
    <cellStyle name="H_1998_col_head_BM RP VIPS UTEN OPPSPARING_EPM OTHERGROUP" xfId="44370" xr:uid="{1B7C4672-F4C1-489D-B302-4A6BD27D1A1D}"/>
    <cellStyle name="H_1998_col_head_BM RP VIPS UTEN OPPSPARING_Expenses" xfId="6781" xr:uid="{B26BA7F9-2329-40AD-AEA6-12F8B670F28D}"/>
    <cellStyle name="H_1998_col_head_BM RP VIPS UTEN OPPSPARING_Fact Book" xfId="6782" xr:uid="{6E602ABF-26D3-4D98-8F96-3A326B142FC0}"/>
    <cellStyle name="H_1998_col_head_BM RP VIPS UTEN OPPSPARING_Fact Book_1" xfId="6783" xr:uid="{9E5681B1-C0D1-43E4-BBAC-0A9A2D869837}"/>
    <cellStyle name="H_1998_col_head_BM RP VIPS UTEN OPPSPARING_Fact Book_Fact Book" xfId="6784" xr:uid="{4CA0DBEB-DADF-41B7-A552-D13AF95DFE97}"/>
    <cellStyle name="H_1998_col_head_BM RP VIPS UTEN OPPSPARING_FVA" xfId="44371" xr:uid="{E561D339-8B20-438E-ADB4-ED8E9047DC56}"/>
    <cellStyle name="H_1998_col_head_BM RP VIPS UTEN OPPSPARING_Kontroll DM--&gt;" xfId="41407" xr:uid="{A415BA64-CA83-4109-B7C4-282E82C0B907}"/>
    <cellStyle name="H_1998_col_head_BM RP VIPS UTEN OPPSPARING_Kontroll DM--&gt;_Factbook" xfId="41408" xr:uid="{95E2649B-E5F3-4CA3-8558-B4D925005B26}"/>
    <cellStyle name="H_1998_col_head_BM RP VIPS UTEN OPPSPARING_Manuell input" xfId="44372" xr:uid="{9E45C28A-FBF6-495E-AE6C-D07C5C59384B}"/>
    <cellStyle name="H_1998_col_head_BM RP VIPS UTEN OPPSPARING_Manuell input_CVA" xfId="44373" xr:uid="{5D2F2144-FCD7-4C35-A71D-88B4064095E7}"/>
    <cellStyle name="H_1998_col_head_BM RP VIPS UTEN OPPSPARING_Manuell input_EPM OTHERGROUP" xfId="44374" xr:uid="{0251C11D-4432-44D4-9D96-C80F40FE157E}"/>
    <cellStyle name="H_1998_col_head_BM RP VIPS UTEN OPPSPARING_Manuell input_FVA" xfId="44375" xr:uid="{97993F73-4408-4B2A-B0D5-2184CFB38E25}"/>
    <cellStyle name="H_1998_col_head_BM RP VIPS UTEN OPPSPARING_Manuell input_Månedsanalyse" xfId="44376" xr:uid="{4103B9F3-C5E5-42AC-8E30-D50F22947E12}"/>
    <cellStyle name="H_1998_col_head_BM RP VIPS UTEN OPPSPARING_Månedsanalyse" xfId="44377" xr:uid="{96D5AC33-A778-4BA8-86C3-E66CA20ED6C3}"/>
    <cellStyle name="H_1998_col_head_BM RP VIPS UTEN OPPSPARING_Non-NII" xfId="44368" xr:uid="{DC2392F5-7D89-46A5-960C-1DC8F203DBB6}"/>
    <cellStyle name="H_1998_col_head_BM RP VIPS UTEN OPPSPARING_Results &amp; key fig." xfId="41406" xr:uid="{470EC32C-213D-4C9A-8546-77C0245C6DD5}"/>
    <cellStyle name="H_1998_col_head_BM YP+RP GIWS MED OPPSPARING" xfId="6785" xr:uid="{6499E04A-8D35-4B2D-9301-8E7AD741C008}"/>
    <cellStyle name="H_1998_col_head_BM YP+RP GIWS MED OPPSPARING_3Q19" xfId="6786" xr:uid="{1484110D-51CC-473E-9F7E-9B47E7898E30}"/>
    <cellStyle name="H_1998_col_head_BM YP+RP GIWS MED OPPSPARING_3Q19_Fact Book" xfId="6787" xr:uid="{FE3C8977-A80C-4B93-A988-6006DAD74C21}"/>
    <cellStyle name="H_1998_col_head_BM YP+RP GIWS MED OPPSPARING_CVA" xfId="44379" xr:uid="{6C0CB4C5-65F4-435C-B8FA-894A363DDE0F}"/>
    <cellStyle name="H_1998_col_head_BM YP+RP GIWS MED OPPSPARING_EPM OTHERGROUP" xfId="44380" xr:uid="{23340402-E002-4CD1-94C5-4D03D1B221D2}"/>
    <cellStyle name="H_1998_col_head_BM YP+RP GIWS MED OPPSPARING_Expenses" xfId="6788" xr:uid="{148E6AF0-4DF7-42C2-AEEB-7C9C8983F9E0}"/>
    <cellStyle name="H_1998_col_head_BM YP+RP GIWS MED OPPSPARING_Fact Book" xfId="6789" xr:uid="{57B551DB-0595-4B53-AAF8-A1AE6E99ACFD}"/>
    <cellStyle name="H_1998_col_head_BM YP+RP GIWS MED OPPSPARING_Fact Book_1" xfId="6790" xr:uid="{96881127-D0E1-4FD9-AF38-909342CE0042}"/>
    <cellStyle name="H_1998_col_head_BM YP+RP GIWS MED OPPSPARING_Fact Book_Fact Book" xfId="6791" xr:uid="{22A6F49A-5116-43BE-8C69-1DDADE48285D}"/>
    <cellStyle name="H_1998_col_head_BM YP+RP GIWS MED OPPSPARING_FVA" xfId="44381" xr:uid="{0B6170D1-3A21-4A54-8F2B-DBE9AAF54770}"/>
    <cellStyle name="H_1998_col_head_BM YP+RP GIWS MED OPPSPARING_Kontroll DM--&gt;" xfId="41410" xr:uid="{8660DCC0-9F4B-47BC-A2FF-45CE8D384E42}"/>
    <cellStyle name="H_1998_col_head_BM YP+RP GIWS MED OPPSPARING_Kontroll DM--&gt;_Factbook" xfId="41411" xr:uid="{3E5B5B8B-45B7-4608-9E95-99F92B3AB03C}"/>
    <cellStyle name="H_1998_col_head_BM YP+RP GIWS MED OPPSPARING_Manuell input" xfId="44382" xr:uid="{5934FEC7-0020-430C-B332-F9CD632018F6}"/>
    <cellStyle name="H_1998_col_head_BM YP+RP GIWS MED OPPSPARING_Manuell input_CVA" xfId="44383" xr:uid="{E7295A3C-EB7D-4D1C-98F6-EA5E95F86B8A}"/>
    <cellStyle name="H_1998_col_head_BM YP+RP GIWS MED OPPSPARING_Manuell input_EPM OTHERGROUP" xfId="44384" xr:uid="{7156ECBB-835F-4ECE-B2F7-12376E685A7E}"/>
    <cellStyle name="H_1998_col_head_BM YP+RP GIWS MED OPPSPARING_Manuell input_FVA" xfId="44385" xr:uid="{4E185F6D-3708-44AC-86E0-1939386F1F47}"/>
    <cellStyle name="H_1998_col_head_BM YP+RP GIWS MED OPPSPARING_Manuell input_Månedsanalyse" xfId="44386" xr:uid="{B486A2C6-8850-430B-9718-9B080908A77D}"/>
    <cellStyle name="H_1998_col_head_BM YP+RP GIWS MED OPPSPARING_Månedsanalyse" xfId="44387" xr:uid="{96E710E9-CD11-474F-B3C8-86932684C5AB}"/>
    <cellStyle name="H_1998_col_head_BM YP+RP GIWS MED OPPSPARING_Non-NII" xfId="44378" xr:uid="{3F685AF2-8233-4204-8684-094215352D84}"/>
    <cellStyle name="H_1998_col_head_BM YP+RP GIWS MED OPPSPARING_Results &amp; key fig." xfId="41409" xr:uid="{2D1AE66E-9DDA-4A0C-9A54-34417911E2C6}"/>
    <cellStyle name="H_1998_col_head_Cap.adeq" xfId="41816" xr:uid="{1AF48F42-16B9-4A65-B225-77A64576552A}"/>
    <cellStyle name="H_1998_col_head_CVA" xfId="44388" xr:uid="{05D8BAB0-E279-4E60-80F8-A64C42AC8FC4}"/>
    <cellStyle name="H_1998_col_head_Derivater B1" xfId="26922" xr:uid="{3073C103-B694-48A6-B59F-72A174679DCD}"/>
    <cellStyle name="H_1998_col_head_Derivater B1_Note Bank" xfId="26923" xr:uid="{4E78CF72-C573-4002-8D8E-AA08D0BB305B}"/>
    <cellStyle name="H_1998_col_head_Derivater B1_Note Bankkonsern" xfId="26924" xr:uid="{CDA747CE-F7BB-458C-BEA9-D8878CCB33D6}"/>
    <cellStyle name="H_1998_col_head_EPM OTHERGROUP" xfId="44389" xr:uid="{4FB45DC0-E822-420E-B9F2-E6ADDADD1286}"/>
    <cellStyle name="H_1998_col_head_Expenses" xfId="6792" xr:uid="{74B20353-D257-4792-8831-EC611257C5A9}"/>
    <cellStyle name="H_1998_col_head_Fact Book" xfId="6793" xr:uid="{18C276E9-55BC-43DA-ABC2-EABA760239B1}"/>
    <cellStyle name="H_1998_col_head_Factbook" xfId="41412" xr:uid="{39BBA97C-479A-4EAC-9A41-44D78E4C16EF}"/>
    <cellStyle name="H_1998_col_head_FVA" xfId="44390" xr:uid="{81DB3742-2BBB-4204-8735-DFFD7C8DDF02}"/>
    <cellStyle name="H_1998_col_head_Juni 2017" xfId="26925" xr:uid="{FD581A45-78A2-4E1E-9BB1-82EA513E1563}"/>
    <cellStyle name="H_1998_col_head_Kap.dekn." xfId="26926" xr:uid="{63FD9F66-8E4E-4C84-8868-8635BBD6B3CA}"/>
    <cellStyle name="H_1998_col_head_Kap.dekn._Note Bank" xfId="26927" xr:uid="{C1070618-3397-4393-8DDF-C0DE5A315CB5}"/>
    <cellStyle name="H_1998_col_head_Kap.dekn._Note Bankkonsern" xfId="26928" xr:uid="{08274E77-226A-4E80-A27F-2502B7C075E9}"/>
    <cellStyle name="H_1998_col_head_Kontroll DM--&gt;" xfId="41413" xr:uid="{0EB5FA79-3ADE-467D-9574-4209C696627B}"/>
    <cellStyle name="H_1998_col_head_Kontroll DM--&gt;_Factbook" xfId="41414" xr:uid="{F4913F7E-F4C5-48FB-B882-73D42A710767}"/>
    <cellStyle name="H_1998_col_head_Kvartalstabeller" xfId="41415" xr:uid="{59FECC4C-DAA8-4037-ABF3-89BCC1266180}"/>
    <cellStyle name="H_1998_col_head_Loans &amp; comm." xfId="42129" xr:uid="{6644367D-FBB9-4140-A7AC-5F00BBDCF91B}"/>
    <cellStyle name="H_1998_col_head_Manuell input" xfId="44391" xr:uid="{4774E35E-5DB8-47B2-84C0-DA63B3C4ECDF}"/>
    <cellStyle name="H_1998_col_head_Manuell input_CVA" xfId="44392" xr:uid="{017B5975-591B-4B41-BCF5-4C8771AE8B2D}"/>
    <cellStyle name="H_1998_col_head_Manuell input_EPM OTHERGROUP" xfId="44393" xr:uid="{2BAF72DA-05C8-4449-AB6F-CA08523B1E89}"/>
    <cellStyle name="H_1998_col_head_Manuell input_FVA" xfId="44394" xr:uid="{C6E043FE-7605-4F90-AB78-4C7E49C4151F}"/>
    <cellStyle name="H_1998_col_head_Manuell input_Månedsanalyse" xfId="44395" xr:uid="{D7D497F8-5082-45F0-A4F6-37776A83DAC7}"/>
    <cellStyle name="H_1998_col_head_Markets" xfId="42911" xr:uid="{F93ACEB7-2B27-450C-B2E7-0456BA3DA0ED}"/>
    <cellStyle name="H_1998_col_head_Månedsanalyse" xfId="44396" xr:uid="{E2F0901B-BF22-468A-95A1-1B861A6C1ABC}"/>
    <cellStyle name="H_1998_col_head_NII" xfId="40447" xr:uid="{C2C51312-FB46-4A35-BC72-7EC7B3C1C65C}"/>
    <cellStyle name="H_1998_col_head_Non-NII" xfId="44276" xr:uid="{1656AFA7-B05E-4BF5-A1EC-CA97CF071A80}"/>
    <cellStyle name="H_1998_col_head_Note Bank" xfId="26929" xr:uid="{3E60A0A7-B345-4777-947B-AE10F7B37397}"/>
    <cellStyle name="H_1998_col_head_Note Bank_1" xfId="26930" xr:uid="{4B97CF94-63AD-4E85-8CEB-67A372078268}"/>
    <cellStyle name="H_1998_col_head_Note Bankkonsern" xfId="26931" xr:uid="{DBE93E02-7D08-4281-A7A6-0D96562A9C5C}"/>
    <cellStyle name="H_1998_col_head_Note Bankkonsern_1" xfId="26932" xr:uid="{0E1AF2A5-4D91-4400-8845-503C36F983C2}"/>
    <cellStyle name="H_1998_col_head_Note Konsern" xfId="26933" xr:uid="{C70A8A39-6642-42A8-9BD8-9963CCE1014A}"/>
    <cellStyle name="H_1998_col_head_OM YP GIWS" xfId="6794" xr:uid="{22410559-57C8-48B2-8F15-6040007D27A1}"/>
    <cellStyle name="H_1998_col_head_OM YP GIWS_3Q19" xfId="6795" xr:uid="{6E7B7D44-C2CC-425D-808A-BCAFEFD04CDB}"/>
    <cellStyle name="H_1998_col_head_OM YP GIWS_3Q19_Fact Book" xfId="6796" xr:uid="{AB8FEBCA-7387-4CA9-92DA-B0163BC4C0D6}"/>
    <cellStyle name="H_1998_col_head_OM YP GIWS_CVA" xfId="44398" xr:uid="{5781692D-3805-425B-B95B-48FDA7A36A6C}"/>
    <cellStyle name="H_1998_col_head_OM YP GIWS_EPM OTHERGROUP" xfId="44399" xr:uid="{ABF00B71-1F77-4277-AFA4-C493E9F76512}"/>
    <cellStyle name="H_1998_col_head_OM YP GIWS_Expenses" xfId="6797" xr:uid="{89C3EBC6-1651-4616-845A-F0E913E96604}"/>
    <cellStyle name="H_1998_col_head_OM YP GIWS_Fact Book" xfId="6798" xr:uid="{06FFBE5E-F3FE-4BEA-A820-FA0165A56D00}"/>
    <cellStyle name="H_1998_col_head_OM YP GIWS_Fact Book_1" xfId="6799" xr:uid="{56E4BE6B-E2CC-49CA-8712-A8824E20EDE2}"/>
    <cellStyle name="H_1998_col_head_OM YP GIWS_Fact Book_Fact Book" xfId="6800" xr:uid="{00D0CFAB-F203-4276-BD27-D65C102389FA}"/>
    <cellStyle name="H_1998_col_head_OM YP GIWS_FVA" xfId="44400" xr:uid="{FC896845-CA96-4940-9E7C-29C4A831C0EC}"/>
    <cellStyle name="H_1998_col_head_OM YP GIWS_Kontroll DM--&gt;" xfId="41417" xr:uid="{FEDBAE8E-B300-460D-BE3A-2258692C8C53}"/>
    <cellStyle name="H_1998_col_head_OM YP GIWS_Kontroll DM--&gt;_Factbook" xfId="41418" xr:uid="{3F3D1AF5-C61C-4F4A-9B02-A3CD66551531}"/>
    <cellStyle name="H_1998_col_head_OM YP GIWS_Manuell input" xfId="44401" xr:uid="{2E03A73E-E547-4A02-9329-5438AE8E5B20}"/>
    <cellStyle name="H_1998_col_head_OM YP GIWS_Manuell input_CVA" xfId="44402" xr:uid="{F7CE45C2-825F-4B47-AAE3-22D50B1ECB2B}"/>
    <cellStyle name="H_1998_col_head_OM YP GIWS_Manuell input_EPM OTHERGROUP" xfId="44403" xr:uid="{BE9DBE27-0FCB-4A34-9014-D68F6482460B}"/>
    <cellStyle name="H_1998_col_head_OM YP GIWS_Manuell input_FVA" xfId="44404" xr:uid="{9973CFFE-5486-40CD-A1A9-B5FC853F6FC5}"/>
    <cellStyle name="H_1998_col_head_OM YP GIWS_Manuell input_Månedsanalyse" xfId="44405" xr:uid="{821E6A81-513B-413F-84AB-BF4BD36B59C8}"/>
    <cellStyle name="H_1998_col_head_OM YP GIWS_Månedsanalyse" xfId="44406" xr:uid="{B2E4A55E-2D78-4728-AC96-B037F9A2E116}"/>
    <cellStyle name="H_1998_col_head_OM YP GIWS_Non-NII" xfId="44397" xr:uid="{7C64C33E-4264-4BFE-9645-A7B1D744C777}"/>
    <cellStyle name="H_1998_col_head_OM YP GIWS_Results &amp; key fig." xfId="41416" xr:uid="{B40ECEAE-A260-463D-8A4F-5198FBA6DD6B}"/>
    <cellStyle name="H_1998_col_head_Prognose eksponering " xfId="42131" xr:uid="{6F4E6E38-B3AF-4B18-B675-42819C62B6FB}"/>
    <cellStyle name="H_1998_col_head_Prognose eksponering  2" xfId="42132" xr:uid="{D2ABDDC5-9D82-4802-972F-63A05E51E49A}"/>
    <cellStyle name="H_1998_col_head_Q Sum_Res N" xfId="6801" xr:uid="{BD29C964-7A9E-4A24-A975-588C3A6395D9}"/>
    <cellStyle name="H_1998_col_head_Q Sum_Res N 2" xfId="43140" xr:uid="{9253A492-1310-4F8A-8F86-4E33C1082E25}"/>
    <cellStyle name="H_1998_col_head_Q Sum_Res N_3Q19" xfId="6802" xr:uid="{B7E21B19-0E99-485A-BD42-CEDB0119A92B}"/>
    <cellStyle name="H_1998_col_head_Q Sum_Res N_3Q19_Fact Book" xfId="6803" xr:uid="{D7DEEE78-F5F8-4529-9AE4-36B032C01F3E}"/>
    <cellStyle name="H_1998_col_head_Q Sum_Res N_CVA" xfId="44408" xr:uid="{CDD5546D-D743-4AE0-97A0-327114FD7495}"/>
    <cellStyle name="H_1998_col_head_Q Sum_Res N_EPM OTHERGROUP" xfId="44409" xr:uid="{DA91F41E-3955-4A05-AAE5-420D6730AF35}"/>
    <cellStyle name="H_1998_col_head_Q Sum_Res N_Expenses" xfId="6804" xr:uid="{FA1260FF-4532-4147-AFDA-0F0393C13331}"/>
    <cellStyle name="H_1998_col_head_Q Sum_Res N_Fact Book" xfId="6805" xr:uid="{82690D8C-535A-4487-8B4B-00259DE51C0B}"/>
    <cellStyle name="H_1998_col_head_Q Sum_Res N_Fact Book_1" xfId="6806" xr:uid="{0FBEF95E-AE07-4327-8B5B-E3D3A5B2193F}"/>
    <cellStyle name="H_1998_col_head_Q Sum_Res N_Fact Book_Fact Book" xfId="6807" xr:uid="{F1D7E660-5746-4B39-9933-CEDFE605CC92}"/>
    <cellStyle name="H_1998_col_head_Q Sum_Res N_Factbook" xfId="41420" xr:uid="{38833EDD-34D7-4959-B3C5-ED649230FC44}"/>
    <cellStyle name="H_1998_col_head_Q Sum_Res N_FVA" xfId="44410" xr:uid="{273133E5-6C5A-402B-937B-AC23F95050C7}"/>
    <cellStyle name="H_1998_col_head_Q Sum_Res N_Kontroll DM--&gt;" xfId="41421" xr:uid="{77C9AEDA-F13A-44C2-B096-64CC49A0CA5D}"/>
    <cellStyle name="H_1998_col_head_Q Sum_Res N_Kontroll DM--&gt;_Factbook" xfId="41422" xr:uid="{60D27973-82F9-4FDA-B2A0-C110824D59F0}"/>
    <cellStyle name="H_1998_col_head_Q Sum_Res N_Kvartalstabeller" xfId="41423" xr:uid="{E3F7A632-C06F-466E-9CD8-EEA093A4BC67}"/>
    <cellStyle name="H_1998_col_head_Q Sum_Res N_Manuell input" xfId="44411" xr:uid="{DCBC88C0-2FB1-40D2-BCF7-D78AA829DFF8}"/>
    <cellStyle name="H_1998_col_head_Q Sum_Res N_Manuell input_CVA" xfId="44412" xr:uid="{F51B51DB-DA26-4308-86C1-CD4737978004}"/>
    <cellStyle name="H_1998_col_head_Q Sum_Res N_Manuell input_EPM OTHERGROUP" xfId="44413" xr:uid="{D2F1D575-CF02-4547-AC98-A325C6A75FAF}"/>
    <cellStyle name="H_1998_col_head_Q Sum_Res N_Manuell input_FVA" xfId="44414" xr:uid="{53C68883-B307-4D15-B4F0-FE2A321CAD91}"/>
    <cellStyle name="H_1998_col_head_Q Sum_Res N_Manuell input_Månedsanalyse" xfId="44415" xr:uid="{226500E7-788D-42D9-B50B-F7F3DD701FDD}"/>
    <cellStyle name="H_1998_col_head_Q Sum_Res N_Markets" xfId="42915" xr:uid="{C233021E-597F-4D03-BE76-4EA128F0C8CB}"/>
    <cellStyle name="H_1998_col_head_Q Sum_Res N_Månedsanalyse" xfId="44416" xr:uid="{42A2E2BE-8C80-49F1-BC5D-E2C8A4FC782F}"/>
    <cellStyle name="H_1998_col_head_Q Sum_Res N_NII" xfId="43139" xr:uid="{465DB6C7-DDC1-4EE6-A68B-F586B07B3AED}"/>
    <cellStyle name="H_1998_col_head_Q Sum_Res N_Non-NII" xfId="44407" xr:uid="{A24377CE-07F0-4536-9D43-7BE5812623BE}"/>
    <cellStyle name="H_1998_col_head_Q Sum_Res N_Results &amp; key fig." xfId="6808" xr:uid="{A4046CA8-B048-4B77-9486-1363018F659A}"/>
    <cellStyle name="H_1998_col_head_Q Sum_Res N_Results &amp; key fig._1" xfId="41419" xr:uid="{BDB3993C-11AA-4C85-9EF8-248CE84DA885}"/>
    <cellStyle name="H_1998_col_head_Q Sum_Res N_Results &amp; key fig._Expenses" xfId="6809" xr:uid="{A68C9C10-A23B-4D77-ADEC-1F13AF37632F}"/>
    <cellStyle name="H_1998_col_head_Q Sum_Res N_Results &amp; key fig._Kontroll DM--&gt;" xfId="41425" xr:uid="{54031BF2-295C-4C6D-A568-FE81185BD927}"/>
    <cellStyle name="H_1998_col_head_Q Sum_Res N_Results &amp; key fig._Kontroll DM--&gt;_Factbook" xfId="41426" xr:uid="{0EB0CA22-0AA3-4441-9B0D-3777D62E7E8F}"/>
    <cellStyle name="H_1998_col_head_Q Sum_Res N_Results &amp; key fig._Results &amp; key fig." xfId="41424" xr:uid="{A792C7B6-D08C-4349-AD15-F67B80728EED}"/>
    <cellStyle name="H_1998_col_head_Results &amp; key fig." xfId="6810" xr:uid="{86DF67F1-F807-4E87-9FD0-ECF13DCFF554}"/>
    <cellStyle name="H_1998_col_head_Results &amp; key fig._1" xfId="41354" xr:uid="{2DD2B89B-3599-4756-BF7D-56A5BA5275B1}"/>
    <cellStyle name="H_1998_col_head_Results &amp; key fig._Expenses" xfId="6811" xr:uid="{1A9FFFA0-9B81-4E2B-BE0B-9B559E766BA2}"/>
    <cellStyle name="H_1998_col_head_Results &amp; key fig._Kontroll DM--&gt;" xfId="41428" xr:uid="{CD0CC6E4-D9B7-42EA-B39B-68AADAFDF01C}"/>
    <cellStyle name="H_1998_col_head_Results &amp; key fig._Kontroll DM--&gt;_Factbook" xfId="41429" xr:uid="{0ABA7BA1-3C79-4471-8A3C-9D3299557AF1}"/>
    <cellStyle name="H_1998_col_head_Results &amp; key fig._Results &amp; key fig." xfId="41427" xr:uid="{F7EB9E33-B8F5-474E-B1FC-C9B5B715D49F}"/>
    <cellStyle name="H_1998_col_head_Side 9" xfId="6812" xr:uid="{74E83B53-9FF4-481B-AE8C-585B728EC46A}"/>
    <cellStyle name="H_1998_col_head_Side 9_3Q19" xfId="6813" xr:uid="{C8ADCAF1-9BCD-48B3-A7CF-1AED8FC49F3F}"/>
    <cellStyle name="H_1998_col_head_Side 9_3Q19_Fact Book" xfId="6814" xr:uid="{316FC952-0354-4530-84F6-37C91D45DA81}"/>
    <cellStyle name="H_1998_col_head_Side 9_CVA" xfId="44418" xr:uid="{F5999F94-30CE-4BEB-9899-801769D81802}"/>
    <cellStyle name="H_1998_col_head_Side 9_EPM OTHERGROUP" xfId="44419" xr:uid="{B78BBAB5-9C6B-46EA-9901-108B7F795DE6}"/>
    <cellStyle name="H_1998_col_head_Side 9_Expenses" xfId="6815" xr:uid="{AAC4E401-4F9F-47CD-A96F-D04E0F918606}"/>
    <cellStyle name="H_1998_col_head_Side 9_Fact Book" xfId="6816" xr:uid="{3B394A9D-D854-4F7A-A8CA-DF0B38E6A186}"/>
    <cellStyle name="H_1998_col_head_Side 9_Fact Book_1" xfId="6817" xr:uid="{020D0198-9992-4E66-BD05-B4E6F513360E}"/>
    <cellStyle name="H_1998_col_head_Side 9_Fact Book_Fact Book" xfId="6818" xr:uid="{ACF0ADF4-E9A4-4E81-968F-B5564CE2F331}"/>
    <cellStyle name="H_1998_col_head_Side 9_FVA" xfId="44420" xr:uid="{5462AA70-BE26-4891-80E5-B83EE104065F}"/>
    <cellStyle name="H_1998_col_head_Side 9_Kontroll DM--&gt;" xfId="41431" xr:uid="{BF18F28F-2466-4858-BB76-28AEB5F77D33}"/>
    <cellStyle name="H_1998_col_head_Side 9_Kontroll DM--&gt;_Factbook" xfId="41432" xr:uid="{6E4CF59B-373E-4F9D-BEAF-B074D9944416}"/>
    <cellStyle name="H_1998_col_head_Side 9_Manuell input" xfId="44421" xr:uid="{273B5F92-3266-47BB-96EC-30C20B204E91}"/>
    <cellStyle name="H_1998_col_head_Side 9_Manuell input_CVA" xfId="44422" xr:uid="{4385AFB1-3C06-4FF9-8B05-6E19065CA903}"/>
    <cellStyle name="H_1998_col_head_Side 9_Manuell input_EPM OTHERGROUP" xfId="44423" xr:uid="{7D143F81-BDA0-4AFB-9A0C-BDF7FB5F86A6}"/>
    <cellStyle name="H_1998_col_head_Side 9_Manuell input_FVA" xfId="44424" xr:uid="{E1D8FBD4-E2A8-4B2F-89D7-3B9022FB8ED6}"/>
    <cellStyle name="H_1998_col_head_Side 9_Manuell input_Månedsanalyse" xfId="44425" xr:uid="{9F5D5FB7-F57A-4AB8-83C9-B9A1C0FEEE33}"/>
    <cellStyle name="H_1998_col_head_Side 9_Månedsanalyse" xfId="44426" xr:uid="{0FBB0FCE-ADEE-4B88-BCC9-653D815773EA}"/>
    <cellStyle name="H_1998_col_head_Side 9_Non-NII" xfId="44417" xr:uid="{A1A80E64-A3D3-4B7C-81DC-7344D004EEE4}"/>
    <cellStyle name="H_1998_col_head_Side 9_Results &amp; key fig." xfId="41430" xr:uid="{62C2057D-27CC-48F7-9259-1FD22619DEA2}"/>
    <cellStyle name="H_1998_col_head_Vedlegg" xfId="42133" xr:uid="{82C37E7D-2D6B-4227-AF43-347CFEAA6353}"/>
    <cellStyle name="H_1998_col_head_Vedlegg 2" xfId="42134" xr:uid="{12A512A0-313C-42BE-965F-06D397F794A0}"/>
    <cellStyle name="H_1998_col_head_YTD" xfId="6819" xr:uid="{4B744508-90E4-4445-B170-6831D558FBDB}"/>
    <cellStyle name="H_1998_col_head_YTD_3Q19" xfId="6820" xr:uid="{A9D1E73E-1FD9-437A-A92D-D2EDD9E446CC}"/>
    <cellStyle name="H_1998_col_head_YTD_3Q19_Fact Book" xfId="6821" xr:uid="{C1AD13F9-D4D2-4B07-897F-75B1899AC9FA}"/>
    <cellStyle name="H_1998_col_head_YTD_CVA" xfId="44428" xr:uid="{173EC45C-2C24-4060-871D-E910FFDD8698}"/>
    <cellStyle name="H_1998_col_head_YTD_EPM OTHERGROUP" xfId="44429" xr:uid="{972F156D-57F4-40F7-B354-3028E191E798}"/>
    <cellStyle name="H_1998_col_head_YTD_Expenses" xfId="6822" xr:uid="{E19C6BAB-9D4E-41C8-9CDE-1C2D4C072600}"/>
    <cellStyle name="H_1998_col_head_YTD_Fact Book" xfId="6823" xr:uid="{BEA0710A-62A5-43A0-A4C4-9A3A34171450}"/>
    <cellStyle name="H_1998_col_head_YTD_Fact Book_1" xfId="6824" xr:uid="{1F0043A6-B524-4C24-A636-6308B2E5AE04}"/>
    <cellStyle name="H_1998_col_head_YTD_Fact Book_Fact Book" xfId="6825" xr:uid="{EA55CAA9-BE5A-49F8-B66D-ECF2D5103377}"/>
    <cellStyle name="H_1998_col_head_YTD_FVA" xfId="44430" xr:uid="{BF8AED83-A0DB-4D40-95DB-1950BFA5717B}"/>
    <cellStyle name="H_1998_col_head_YTD_Kontroll DM--&gt;" xfId="41434" xr:uid="{2F003A76-8EC6-4384-916F-CF8AD905A7A9}"/>
    <cellStyle name="H_1998_col_head_YTD_Kontroll DM--&gt;_Factbook" xfId="41435" xr:uid="{CC1F8460-02DC-4550-BDFC-7FC4A80C8FF2}"/>
    <cellStyle name="H_1998_col_head_YTD_Manuell input" xfId="44431" xr:uid="{B6204483-A50A-41AE-B75E-179C5EAABA9B}"/>
    <cellStyle name="H_1998_col_head_YTD_Manuell input_CVA" xfId="44432" xr:uid="{2301C720-7E5F-4E99-A46A-AF7ED35FC9EF}"/>
    <cellStyle name="H_1998_col_head_YTD_Manuell input_EPM OTHERGROUP" xfId="44433" xr:uid="{D30134A4-3156-4724-B473-7D178A0DC7B2}"/>
    <cellStyle name="H_1998_col_head_YTD_Manuell input_FVA" xfId="44434" xr:uid="{3843E9F6-28A8-4801-B5D2-364757654105}"/>
    <cellStyle name="H_1998_col_head_YTD_Manuell input_Månedsanalyse" xfId="44435" xr:uid="{5BB3FE1D-3F16-4D94-9085-0AE83F941737}"/>
    <cellStyle name="H_1998_col_head_YTD_Månedsanalyse" xfId="44436" xr:uid="{724736E5-4EC8-48AA-9DCF-87E1FCF6652F}"/>
    <cellStyle name="H_1998_col_head_YTD_Non-NII" xfId="44427" xr:uid="{18B31E43-25D9-4DD8-BF74-43FB012109DA}"/>
    <cellStyle name="H_1998_col_head_YTD_Results &amp; key fig." xfId="41433" xr:uid="{8232275D-3045-420D-955A-6F22EEAC8809}"/>
    <cellStyle name="H_1999_col_head" xfId="6826" xr:uid="{E0DAEDD9-99D8-4E77-9C3B-96CA492CC477}"/>
    <cellStyle name="H_1999_col_head 2" xfId="26934" xr:uid="{723BDC8D-BF4A-4CC2-B20A-FDCAF5AF7FE6}"/>
    <cellStyle name="H_1999_col_head 2_Juni 2017" xfId="26935" xr:uid="{C491531C-1139-4EE9-AB3C-8F5E6D6E5172}"/>
    <cellStyle name="H_1999_col_head 2_NII" xfId="43141" xr:uid="{32EF4070-61F3-4FEB-B54B-72D4DFE13894}"/>
    <cellStyle name="H_1999_col_head 2_Note Bank" xfId="26936" xr:uid="{01FC0643-ED99-4EB4-9E99-899185DFEFAF}"/>
    <cellStyle name="H_1999_col_head 2_Note Bankkonsern" xfId="26937" xr:uid="{7FDD921B-413A-4FA7-A564-B52FDB7BD08F}"/>
    <cellStyle name="H_1999_col_head_3Q19" xfId="6827" xr:uid="{54D49542-D5B6-46F0-9F7E-D8C54ED63253}"/>
    <cellStyle name="H_1999_col_head_3Q19_Fact Book" xfId="6828" xr:uid="{D042C516-D594-4496-9290-0E5AB5BCE229}"/>
    <cellStyle name="H_1999_col_head_AVA DVA EL" xfId="26938" xr:uid="{7FBCD3F6-34A1-417B-9D9B-A566A3EB20AD}"/>
    <cellStyle name="H_1999_col_head_Balanse bankkonsern" xfId="26939" xr:uid="{9BFA1096-6682-48DC-BBEE-4C4F2A2CC8C7}"/>
    <cellStyle name="H_1999_col_head_Balanse bankkonsern_Note Bank" xfId="26940" xr:uid="{D324D9D8-59EA-4545-878A-B9279146AACB}"/>
    <cellStyle name="H_1999_col_head_Balanse bankkonsern_Note Bankkonsern" xfId="26941" xr:uid="{8A94AB1A-A7A6-4765-AAA5-7A9BB0007E3E}"/>
    <cellStyle name="H_1999_col_head_BANKVOL" xfId="26942" xr:uid="{75AA5542-062E-4CF3-A0CF-AA15C952AE30}"/>
    <cellStyle name="H_1999_col_head_BANKVOL_Note Bank" xfId="26943" xr:uid="{0A733EA8-7835-49B9-8FAC-6713F86BDEC3}"/>
    <cellStyle name="H_1999_col_head_BANKVOL_Note Bankkonsern" xfId="26944" xr:uid="{3F2893A5-7111-459C-AD00-9278C0CFB6F9}"/>
    <cellStyle name="H_1999_col_head_Cap.adeq" xfId="41818" xr:uid="{B4B2E517-7563-4112-87F4-047EE5C41666}"/>
    <cellStyle name="H_1999_col_head_CVA" xfId="44438" xr:uid="{B7C37527-A72C-4AD7-9678-947894300BCE}"/>
    <cellStyle name="H_1999_col_head_Derivater B1" xfId="26945" xr:uid="{4D31C505-CA08-42B5-8470-712EEF1294D2}"/>
    <cellStyle name="H_1999_col_head_Derivater B1_Note Bank" xfId="26946" xr:uid="{88D85F80-9FE2-466A-ACB4-588417F25F92}"/>
    <cellStyle name="H_1999_col_head_Derivater B1_Note Bankkonsern" xfId="26947" xr:uid="{D07426DF-7244-4823-984B-0B11C9098407}"/>
    <cellStyle name="H_1999_col_head_EPM OTHERGROUP" xfId="44439" xr:uid="{A1E52EDC-86B3-411B-AC5F-812E4072DC4E}"/>
    <cellStyle name="H_1999_col_head_Expenses" xfId="6829" xr:uid="{C62FA648-445E-4630-9DE4-E4F0458C35E8}"/>
    <cellStyle name="H_1999_col_head_Fact Book" xfId="6830" xr:uid="{9E96F696-7AAB-405D-9844-FC1A0CC2AA96}"/>
    <cellStyle name="H_1999_col_head_Fact Book_1" xfId="6831" xr:uid="{F04EF17A-679B-485E-841A-E27C2185F4F5}"/>
    <cellStyle name="H_1999_col_head_Fact Book_Fact Book" xfId="6832" xr:uid="{4C65925F-310A-445C-B362-8003C46A2D38}"/>
    <cellStyle name="H_1999_col_head_Factbook" xfId="41437" xr:uid="{988676FA-66AF-48C0-B55B-FB89CB8222A5}"/>
    <cellStyle name="H_1999_col_head_FVA" xfId="44440" xr:uid="{6019FC05-14AC-416E-83B1-66F3758DE898}"/>
    <cellStyle name="H_1999_col_head_Juni 2017" xfId="26948" xr:uid="{C3D10CB2-8A2F-4120-9A18-14F6B2ECFDFF}"/>
    <cellStyle name="H_1999_col_head_Kap.dekn." xfId="26949" xr:uid="{64412052-6E9F-489A-B977-DF18EEC1CE6C}"/>
    <cellStyle name="H_1999_col_head_Kap.dekn._Note Bank" xfId="26950" xr:uid="{0E8F7F65-E4CF-4833-9ECD-9BBBDF414D11}"/>
    <cellStyle name="H_1999_col_head_Kap.dekn._Note Bankkonsern" xfId="26951" xr:uid="{88DA1548-04C7-4ABF-AADC-39D68694F364}"/>
    <cellStyle name="H_1999_col_head_Kontroll DM--&gt;" xfId="41438" xr:uid="{4467AB87-6DCA-41D8-9A92-0D76016978AE}"/>
    <cellStyle name="H_1999_col_head_Kontroll DM--&gt;_Factbook" xfId="41439" xr:uid="{63329CE5-85BB-4506-BFAB-7B91ABB58A0F}"/>
    <cellStyle name="H_1999_col_head_Kvartalstabeller" xfId="41440" xr:uid="{995DC6CD-6714-4A79-895A-4EC7D7301EE2}"/>
    <cellStyle name="H_1999_col_head_Loans &amp; comm." xfId="42135" xr:uid="{4ACD090F-91A1-478D-A823-AA109D5082B4}"/>
    <cellStyle name="H_1999_col_head_Manuell input" xfId="44441" xr:uid="{B19C6E29-920B-47E2-829B-2F16228420F9}"/>
    <cellStyle name="H_1999_col_head_Manuell input_CVA" xfId="44442" xr:uid="{7D3D3BA4-96D0-4525-8B39-C48F4CA6E397}"/>
    <cellStyle name="H_1999_col_head_Manuell input_EPM OTHERGROUP" xfId="44443" xr:uid="{6D4B65C9-9C64-4278-BD68-BB684EBD4984}"/>
    <cellStyle name="H_1999_col_head_Manuell input_FVA" xfId="44444" xr:uid="{722DD224-C387-48F8-9A07-B9DB55DC4185}"/>
    <cellStyle name="H_1999_col_head_Manuell input_Månedsanalyse" xfId="44445" xr:uid="{9D471B97-84AF-4AB1-AFB1-6D7369E17267}"/>
    <cellStyle name="H_1999_col_head_Markets" xfId="42916" xr:uid="{FE232B99-942E-4585-8761-854B4BC5B2A2}"/>
    <cellStyle name="H_1999_col_head_Månedsanalyse" xfId="44446" xr:uid="{2AB40D3B-CC2D-45B1-BA9C-F1B859E72D0A}"/>
    <cellStyle name="H_1999_col_head_NII" xfId="40451" xr:uid="{ADA4F5F1-F8FB-4E87-BA17-123B40C06E26}"/>
    <cellStyle name="H_1999_col_head_Non-NII" xfId="44437" xr:uid="{A6CC5FCF-DD81-48B3-8A43-2047EFE27CBD}"/>
    <cellStyle name="H_1999_col_head_Note Bank" xfId="26952" xr:uid="{7CA6860F-778E-43F2-85F5-93562296B7F3}"/>
    <cellStyle name="H_1999_col_head_Note Bank_1" xfId="26953" xr:uid="{668E122D-36A4-456D-BB70-FC773AB50936}"/>
    <cellStyle name="H_1999_col_head_Note Bankkonsern" xfId="26954" xr:uid="{7EE990F5-8F3D-4160-A8F4-FC58E07D0DD9}"/>
    <cellStyle name="H_1999_col_head_Note Bankkonsern_1" xfId="26955" xr:uid="{2D3558C9-9A3D-4829-916B-05A3BC3A4790}"/>
    <cellStyle name="H_1999_col_head_Note Konsern" xfId="26956" xr:uid="{C5C54A5C-8015-40E1-B180-9D63C3E7665B}"/>
    <cellStyle name="H_1999_col_head_Results &amp; key fig." xfId="6833" xr:uid="{90A8A321-F4C8-4829-AB13-D5E47997D399}"/>
    <cellStyle name="H_1999_col_head_Results &amp; key fig._1" xfId="41436" xr:uid="{8C06D67E-3858-43D0-AC17-CA9222DF3179}"/>
    <cellStyle name="H_1999_col_head_Results &amp; key fig._Expenses" xfId="6834" xr:uid="{53F1DBB2-E480-41FF-A5F4-CBC70AB21F32}"/>
    <cellStyle name="H_1999_col_head_Results &amp; key fig._Kontroll DM--&gt;" xfId="41442" xr:uid="{D12EFC0A-E94D-48C4-B273-7755EDB7A9A6}"/>
    <cellStyle name="H_1999_col_head_Results &amp; key fig._Kontroll DM--&gt;_Factbook" xfId="41443" xr:uid="{510AB8A9-7817-40B6-8343-7D274995D8CA}"/>
    <cellStyle name="H_1999_col_head_Results &amp; key fig._Results &amp; key fig." xfId="41441" xr:uid="{2D3A78CE-2142-4A06-A707-F6940AEB4824}"/>
    <cellStyle name="H1_1998 figures" xfId="6835" xr:uid="{DC5B4A25-8C0E-4804-BC0C-DBA124656AE3}"/>
    <cellStyle name="hard no" xfId="6836" xr:uid="{98D1A117-F049-4988-B49C-A3A7AD4A5685}"/>
    <cellStyle name="hard no 2" xfId="6837" xr:uid="{679DAD06-C460-4E47-B245-A64D866A3046}"/>
    <cellStyle name="hard no 2 2" xfId="41444" xr:uid="{123FE9C8-3EA5-40A8-A7E8-1798497FEB08}"/>
    <cellStyle name="hard no 2_Factbook" xfId="41445" xr:uid="{92134905-3408-4E76-AAE2-02603514AD7E}"/>
    <cellStyle name="hard no 3" xfId="6838" xr:uid="{84BF9EDF-A73B-4037-8158-A7C41A3DE258}"/>
    <cellStyle name="hard no 3 2" xfId="41446" xr:uid="{B2ACD097-9C03-44F0-8939-E2F7A092878F}"/>
    <cellStyle name="hard no 3_Factbook" xfId="41447" xr:uid="{9E04E2AB-639E-4C55-86B4-AF0F88016C97}"/>
    <cellStyle name="hard no 4" xfId="41448" xr:uid="{4F23643D-55CF-49DC-97E9-0BF45844D65B}"/>
    <cellStyle name="hard no 5" xfId="41449" xr:uid="{4CA6A774-8021-4E8E-A2EB-B14C50923747}"/>
    <cellStyle name="hard no_3Q19" xfId="6839" xr:uid="{FEB00884-6C95-453A-BDBA-586AC8695D3C}"/>
    <cellStyle name="Hard Percent" xfId="6840" xr:uid="{563BB2A9-A685-43C5-9262-D8CB3E822F7C}"/>
    <cellStyle name="Hard Percent 2" xfId="26957" xr:uid="{CD022355-AA2B-46B4-B21E-07372FA56525}"/>
    <cellStyle name="Hard Percent 3" xfId="26958" xr:uid="{1CC2031F-9589-494E-A59F-01DBD91BB6D9}"/>
    <cellStyle name="Hard Percent_AVA DVA EL" xfId="26959" xr:uid="{E18F931F-887D-4E80-8244-811BE579B92C}"/>
    <cellStyle name="hardno" xfId="6841" xr:uid="{4D63EA0B-375D-4526-A921-4F54C3B04D9D}"/>
    <cellStyle name="hardno 2" xfId="26960" xr:uid="{169114BA-A6E9-433D-9665-4E1B9FD8D11A}"/>
    <cellStyle name="hardno 3" xfId="26961" xr:uid="{BBC91A35-4DC9-45B4-A8BA-1AF3CA11FA20}"/>
    <cellStyle name="hardno_AVA DVA EL" xfId="26962" xr:uid="{45E5E2AA-2B6C-447E-A724-367BA4FA2267}"/>
    <cellStyle name="Header" xfId="6842" xr:uid="{A7F84298-9E8E-4829-A0BC-220317202527}"/>
    <cellStyle name="Header 2" xfId="26963" xr:uid="{05A5FED5-2E14-4AAD-AC5A-BD4E58C2A196}"/>
    <cellStyle name="Header 3" xfId="26964" xr:uid="{08D43625-CEAB-4A22-A5BF-8FB664E84F5E}"/>
    <cellStyle name="Header Draft Stamp" xfId="6843" xr:uid="{1475F851-C272-42BF-9921-6909FAFAB49A}"/>
    <cellStyle name="Header Draft Stamp 2" xfId="26965" xr:uid="{54A14B50-7C63-4A8B-AD99-9A20DD9EA8B0}"/>
    <cellStyle name="Header Draft Stamp 3" xfId="26966" xr:uid="{EB6191A6-3097-4E0C-9DD3-343604FB254F}"/>
    <cellStyle name="Header Draft Stamp_AVA DVA EL" xfId="26967" xr:uid="{AEE54210-4621-408F-BCAB-693D8E942FF2}"/>
    <cellStyle name="Header_3Q19" xfId="6844" xr:uid="{10B2FE41-5679-41D0-97DF-9967214C8B7C}"/>
    <cellStyle name="Header1" xfId="6845" xr:uid="{77192D33-DA9B-4265-B623-9F2E4FBE7329}"/>
    <cellStyle name="Header1 2" xfId="41450" xr:uid="{63C6E979-6753-42D4-91FE-6876B812DAE2}"/>
    <cellStyle name="Header1_Factbook" xfId="41451" xr:uid="{60CEAC96-9767-45CA-B79C-5484552DC54B}"/>
    <cellStyle name="Header2" xfId="6846" xr:uid="{33CABC60-09D7-4B31-A473-8C58D13E1FCA}"/>
    <cellStyle name="Header2 2" xfId="6847" xr:uid="{C28E4958-DAED-4508-BAEA-0DD9FCAFF9F3}"/>
    <cellStyle name="Header2_3Q19" xfId="6848" xr:uid="{B3CCA6BC-B334-4CDB-8C5C-93E3D4D62821}"/>
    <cellStyle name="heading" xfId="6849" xr:uid="{37D7249A-55EB-464E-B6F3-0FC65EF8FC92}"/>
    <cellStyle name="Heading 1" xfId="6850" xr:uid="{76CDFC76-6CB3-4078-ACF5-904B94BD58E5}"/>
    <cellStyle name="Heading 1 10" xfId="26968" xr:uid="{1999E552-816E-4673-8390-D7675C723C4C}"/>
    <cellStyle name="Heading 1 10 2" xfId="26969" xr:uid="{68557C89-9BAC-4C38-A82D-965702854B4A}"/>
    <cellStyle name="Heading 1 10 3" xfId="26970" xr:uid="{057F5D9B-0A0C-4ECC-82AA-52E7CF83B109}"/>
    <cellStyle name="Heading 1 10_AVA DVA EL" xfId="26971" xr:uid="{925006BD-CA79-46A0-94DE-D8C79A9D9BBD}"/>
    <cellStyle name="Heading 1 11" xfId="26972" xr:uid="{3BA90D6F-1F18-454F-877E-6646976B438A}"/>
    <cellStyle name="Heading 1 11 2" xfId="26973" xr:uid="{CE6106B3-2C24-4CB5-B809-2F35B922ADC7}"/>
    <cellStyle name="Heading 1 11 3" xfId="26974" xr:uid="{83CB94F8-F852-43BD-970B-39978BDE8253}"/>
    <cellStyle name="Heading 1 11_AVA DVA EL" xfId="26975" xr:uid="{23952D43-4788-44E0-907A-96A9699FC5F2}"/>
    <cellStyle name="Heading 1 12" xfId="26976" xr:uid="{F377BE5E-43CD-4AE0-BF81-415B61168DE7}"/>
    <cellStyle name="Heading 1 12 2" xfId="26977" xr:uid="{96D1AB5B-8A20-4B82-8866-87B7D778A568}"/>
    <cellStyle name="Heading 1 12 3" xfId="26978" xr:uid="{E825E97A-F182-4E61-B795-C60473E07716}"/>
    <cellStyle name="Heading 1 12_AVA DVA EL" xfId="26979" xr:uid="{CC09B029-017D-49F7-A4DE-5517A7504D5A}"/>
    <cellStyle name="Heading 1 13" xfId="26980" xr:uid="{E2948139-BBD1-4B63-95CC-3CA12CDE2BAD}"/>
    <cellStyle name="Heading 1 13 2" xfId="26981" xr:uid="{AA9230C6-AB73-4E22-B8BC-897B08057330}"/>
    <cellStyle name="Heading 1 13 3" xfId="26982" xr:uid="{C60FA39F-E8D2-4112-844A-11A25525CBE6}"/>
    <cellStyle name="Heading 1 13_AVA DVA EL" xfId="26983" xr:uid="{813A10EE-E7CE-476C-BE2B-E98A322A3A75}"/>
    <cellStyle name="Heading 1 15" xfId="42596" xr:uid="{6C4B928A-E44A-4777-AB2C-93609FA750B6}"/>
    <cellStyle name="Heading 1 16" xfId="42635" xr:uid="{55AAE1D9-BA7D-4381-8D62-E820D67738D0}"/>
    <cellStyle name="Heading 1 17" xfId="42673" xr:uid="{E48D48A8-458E-4777-AF15-E5F6503BBD38}"/>
    <cellStyle name="Heading 1 2" xfId="6851" xr:uid="{256E057A-7A88-4D7F-8F9C-B04E973D5639}"/>
    <cellStyle name="Heading 1 2 2" xfId="26984" xr:uid="{F759D597-8A85-4283-8A05-A7E441B1A13D}"/>
    <cellStyle name="Heading 1 2 2 2" xfId="26985" xr:uid="{89DCBFD2-EBE4-44CE-B473-8C0614B9BDD2}"/>
    <cellStyle name="Heading 1 2 2 2 2" xfId="26986" xr:uid="{FAADA837-E490-4173-83EB-A9A16C18D5B9}"/>
    <cellStyle name="Heading 1 2 2 2 3" xfId="26987" xr:uid="{F549CEE0-B83E-4F5C-98F9-7FFD2788C446}"/>
    <cellStyle name="Heading 1 2 2 2_AVA DVA EL" xfId="26988" xr:uid="{2B7C09E1-B5CD-4F16-8A26-19B69D538A39}"/>
    <cellStyle name="Heading 1 2 2 3" xfId="26989" xr:uid="{8D6687E8-2448-4A82-920E-1982C97A07EE}"/>
    <cellStyle name="Heading 1 2 2 3 2" xfId="26990" xr:uid="{2BADC1E0-AE90-474F-8326-99806EC5F473}"/>
    <cellStyle name="Heading 1 2 2 3 3" xfId="26991" xr:uid="{05A0689E-AEC6-47D4-9964-04BF38FB3AE5}"/>
    <cellStyle name="Heading 1 2 2 3_AVA DVA EL" xfId="26992" xr:uid="{3612714B-8CF0-4561-95A8-3CDF31B9ECB5}"/>
    <cellStyle name="Heading 1 2 2 4" xfId="26993" xr:uid="{3026151E-5EEF-4ECB-9F6D-0F71CC22008B}"/>
    <cellStyle name="Heading 1 2 2 4 2" xfId="26994" xr:uid="{9F307D7B-E6C8-4DE7-A6F6-DD342482668B}"/>
    <cellStyle name="Heading 1 2 2 4 3" xfId="26995" xr:uid="{28BACADD-4082-4FD0-A3C2-2C7B61F76E41}"/>
    <cellStyle name="Heading 1 2 2 4_AVA DVA EL" xfId="26996" xr:uid="{6D408288-BA44-4978-9C8A-AE90B27EC690}"/>
    <cellStyle name="Heading 1 2 2 5" xfId="26997" xr:uid="{A5794A62-A981-4459-8816-1D58A54E8CE4}"/>
    <cellStyle name="Heading 1 2 2 5 2" xfId="26998" xr:uid="{698695C3-A2B4-4192-A9EC-02C79AEFA2EC}"/>
    <cellStyle name="Heading 1 2 2 5 3" xfId="26999" xr:uid="{CFEC093A-8B31-4762-87BB-6DA7DB5D2AA1}"/>
    <cellStyle name="Heading 1 2 2 5_AVA DVA EL" xfId="27000" xr:uid="{28D5E431-46A0-4A89-B2F7-AB275A87A429}"/>
    <cellStyle name="Heading 1 2 2 6" xfId="27001" xr:uid="{328E2B18-53B6-48B6-B762-F850A8AD6BFA}"/>
    <cellStyle name="Heading 1 2 2 6 2" xfId="27002" xr:uid="{46F22234-0FA6-40C0-838B-FB2E8E3A1F20}"/>
    <cellStyle name="Heading 1 2 2 6 3" xfId="27003" xr:uid="{6411701D-BBC4-4DA7-B7F6-87F653996650}"/>
    <cellStyle name="Heading 1 2 2 6_AVA DVA EL" xfId="27004" xr:uid="{91AEEE19-498F-4FC3-A7C5-23C379CACD4B}"/>
    <cellStyle name="Heading 1 2 2 7" xfId="27005" xr:uid="{D2826330-014A-41E6-BCF5-B626165DBC1D}"/>
    <cellStyle name="Heading 1 2 2_AVA DVA EL" xfId="27006" xr:uid="{CF5DF8A1-F621-407A-88B2-7FD074683291}"/>
    <cellStyle name="Heading 1 2 3" xfId="27007" xr:uid="{41DC72F3-C963-4BAD-B946-335FC64F4685}"/>
    <cellStyle name="Heading 1 2 3 2" xfId="27008" xr:uid="{FBA9E230-1991-4935-9F2B-24DDF7FE0978}"/>
    <cellStyle name="Heading 1 2 3 2 2" xfId="27009" xr:uid="{3C7A0375-A0F4-49F4-8FA1-211C56254A10}"/>
    <cellStyle name="Heading 1 2 3 2 3" xfId="27010" xr:uid="{DD69DE31-FE0E-48A8-8F56-EF1F768F4864}"/>
    <cellStyle name="Heading 1 2 3 2_AVA DVA EL" xfId="27011" xr:uid="{4B901D73-29D3-4B9C-A7F7-4E99B4627264}"/>
    <cellStyle name="Heading 1 2 3 3" xfId="27012" xr:uid="{F3C945A6-35B8-407A-9F90-AA160AF584F7}"/>
    <cellStyle name="Heading 1 2 3 4" xfId="27013" xr:uid="{5D8B1198-D478-4503-8734-CE4BA167E31D}"/>
    <cellStyle name="Heading 1 2 3_AVA DVA EL" xfId="27014" xr:uid="{A4AC7318-EE8C-4BE6-B21E-26EAD659FAE8}"/>
    <cellStyle name="Heading 1 2 4" xfId="27015" xr:uid="{5DEA4C63-DD72-4EEE-8933-517E8EE7BB2B}"/>
    <cellStyle name="Heading 1 2 4 2" xfId="27016" xr:uid="{73E0B1F2-CA16-4680-B95B-051A9B4F32D5}"/>
    <cellStyle name="Heading 1 2 4 3" xfId="27017" xr:uid="{4C4AA034-2563-4281-B94E-579CC7478C2B}"/>
    <cellStyle name="Heading 1 2 4_AVA DVA EL" xfId="27018" xr:uid="{2D7A695A-9858-4AEC-891C-7CD217C2CEDD}"/>
    <cellStyle name="Heading 1 2 5" xfId="27019" xr:uid="{97E774B5-EB60-4880-AE0E-6678B8415BE5}"/>
    <cellStyle name="Heading 1 2 5 2" xfId="27020" xr:uid="{760B6C6D-E62D-4D73-A92E-B1B596DEA54B}"/>
    <cellStyle name="Heading 1 2 5 3" xfId="27021" xr:uid="{2ECD78A2-AF74-44E6-8F3A-D903DCDE90EA}"/>
    <cellStyle name="Heading 1 2 5_AVA DVA EL" xfId="27022" xr:uid="{38C1AB91-BB39-4E1D-BB49-26037614DFFB}"/>
    <cellStyle name="Heading 1 2 6" xfId="27023" xr:uid="{4C9599B4-4487-4645-955F-29874345C394}"/>
    <cellStyle name="Heading 1 2 6 2" xfId="27024" xr:uid="{608C2A33-F9FD-4E3C-8A58-A34FC5DBC4E7}"/>
    <cellStyle name="Heading 1 2 6 3" xfId="27025" xr:uid="{C670FA3C-654F-4430-9ADE-26D6CFFFE6B1}"/>
    <cellStyle name="Heading 1 2 6_AVA DVA EL" xfId="27026" xr:uid="{920F2CBC-1947-41E5-AB5E-B420F986038E}"/>
    <cellStyle name="Heading 1 2 7" xfId="27027" xr:uid="{EC2BA1ED-1074-4AD1-81EE-AB07529ECD8C}"/>
    <cellStyle name="Heading 1 2 7 2" xfId="27028" xr:uid="{A1538E35-B047-4672-982D-1311E62213E1}"/>
    <cellStyle name="Heading 1 2 7 3" xfId="27029" xr:uid="{36146BB5-DE20-4F4C-B400-388BF30E8A41}"/>
    <cellStyle name="Heading 1 2 7_AVA DVA EL" xfId="27030" xr:uid="{09553E0E-7050-4C8D-8E89-5E675DC6F0E4}"/>
    <cellStyle name="Heading 1 2 8" xfId="27031" xr:uid="{CA6EFA08-D050-42E9-BFD7-80C25B7BA94F}"/>
    <cellStyle name="Heading 1 2_4Q16" xfId="27032" xr:uid="{64A2EAF9-233F-4ED8-8258-756008D478CD}"/>
    <cellStyle name="Heading 1 3" xfId="27033" xr:uid="{7308DB19-AEB8-4F7F-9974-61C9EAC64654}"/>
    <cellStyle name="Heading 1 3 2" xfId="27034" xr:uid="{54E7B86C-3DB8-418F-AC94-2B4C4A22E93B}"/>
    <cellStyle name="Heading 1 3 2 2" xfId="27035" xr:uid="{73F2E9FE-7A51-48F3-A827-2FF80D2C7EBD}"/>
    <cellStyle name="Heading 1 3 2 3" xfId="27036" xr:uid="{81508C69-C2B9-42E1-9351-C353E31811AE}"/>
    <cellStyle name="Heading 1 3 2_AVA DVA EL" xfId="27037" xr:uid="{AEBA1FCD-0DDD-4720-BEAA-C27AD8F85F3E}"/>
    <cellStyle name="Heading 1 3 3" xfId="27038" xr:uid="{C058E9FD-ED1A-469A-9006-6C9C371D6FD8}"/>
    <cellStyle name="Heading 1 3_AVA DVA EL" xfId="27039" xr:uid="{4F29B10E-046C-40FE-AA86-A691B9669D81}"/>
    <cellStyle name="Heading 1 4" xfId="27040" xr:uid="{D40A60D6-722C-444D-A007-03E44CFEA2F0}"/>
    <cellStyle name="Heading 1 4 2" xfId="27041" xr:uid="{363BA6A0-0416-4ACE-9439-9240D44C2C32}"/>
    <cellStyle name="Heading 1 4 2 2" xfId="27042" xr:uid="{20C67309-90AE-4990-917A-924CF9D4527A}"/>
    <cellStyle name="Heading 1 4 2 3" xfId="27043" xr:uid="{1E16DFA6-4DF9-4935-9460-2E6AD7041953}"/>
    <cellStyle name="Heading 1 4 2_AVA DVA EL" xfId="27044" xr:uid="{F58B663A-DE46-4FD7-B0FB-BF77F4C0ABEA}"/>
    <cellStyle name="Heading 1 4 3" xfId="27045" xr:uid="{70EB37C8-7A48-4989-9255-D5B10449B18B}"/>
    <cellStyle name="Heading 1 4 3 2" xfId="27046" xr:uid="{11A8C3F0-A899-4015-B4E2-8A9BB88DDE6B}"/>
    <cellStyle name="Heading 1 4 3 3" xfId="27047" xr:uid="{952FDDD7-E718-4584-8B38-5C2BD028C4D6}"/>
    <cellStyle name="Heading 1 4 3_AVA DVA EL" xfId="27048" xr:uid="{EB409C48-2EF9-4357-8236-C4AD44664551}"/>
    <cellStyle name="Heading 1 4 4" xfId="27049" xr:uid="{AEEC1C55-1D66-4B64-B156-4D513DF8F4C7}"/>
    <cellStyle name="Heading 1 4 4 2" xfId="27050" xr:uid="{046293E2-B589-4E09-A375-35F003FA6624}"/>
    <cellStyle name="Heading 1 4 4 3" xfId="27051" xr:uid="{2B1BCCB1-0A49-418A-85EC-5C9518D98219}"/>
    <cellStyle name="Heading 1 4 4_AVA DVA EL" xfId="27052" xr:uid="{8B9DA7AC-9767-4D0B-ABCC-3FE93151A254}"/>
    <cellStyle name="Heading 1 4 5" xfId="27053" xr:uid="{FAEF99E1-3000-40F5-AEBA-13745C043B61}"/>
    <cellStyle name="Heading 1 4_AVA DVA EL" xfId="27054" xr:uid="{907AD9FC-5664-4FF3-A288-8002DBC25604}"/>
    <cellStyle name="Heading 1 5" xfId="27055" xr:uid="{349EAA94-7CEB-444C-8D8B-1D9E7A9D02B2}"/>
    <cellStyle name="Heading 1 5 2" xfId="27056" xr:uid="{4D8BCF73-BF95-4E56-B367-0202A27D4E71}"/>
    <cellStyle name="Heading 1 5 2 2" xfId="27057" xr:uid="{09A6A6D6-4FF6-46D0-8A4B-F35BA23CF79A}"/>
    <cellStyle name="Heading 1 5 2 3" xfId="27058" xr:uid="{4FFF59C4-E7EC-47B1-BEDF-C93254172E6D}"/>
    <cellStyle name="Heading 1 5 2_AVA DVA EL" xfId="27059" xr:uid="{532018D5-48C9-4FF8-938D-D86385E37607}"/>
    <cellStyle name="Heading 1 5 3" xfId="27060" xr:uid="{F2B10754-8FB6-4572-919E-41433D2D5311}"/>
    <cellStyle name="Heading 1 5_AVA DVA EL" xfId="27061" xr:uid="{3F0335DA-40B3-4C78-BBD1-CFA7E2A11BB2}"/>
    <cellStyle name="Heading 1 6" xfId="27062" xr:uid="{36A0C4DA-17A9-48F9-8A5B-B40592BA6468}"/>
    <cellStyle name="Heading 1 6 2" xfId="27063" xr:uid="{63D1A0DA-2D06-4EA4-95D0-6564947D8246}"/>
    <cellStyle name="Heading 1 6 2 2" xfId="27064" xr:uid="{7D71AC68-022F-4B22-8C5C-2C9DF44E3B40}"/>
    <cellStyle name="Heading 1 6 2 3" xfId="27065" xr:uid="{5615CF17-0151-448B-BE7C-52DF044F49BF}"/>
    <cellStyle name="Heading 1 6 2_AVA DVA EL" xfId="27066" xr:uid="{2A687FC1-87FE-4982-ABC1-C9C0B90B3FA8}"/>
    <cellStyle name="Heading 1 6 3" xfId="27067" xr:uid="{72FC3287-9BBF-47D8-919B-A38840B47776}"/>
    <cellStyle name="Heading 1 6_AVA DVA EL" xfId="27068" xr:uid="{27716A54-027A-4A5A-8822-B9EA3A49C47C}"/>
    <cellStyle name="Heading 1 7" xfId="27069" xr:uid="{63951D53-0C31-4818-A9C5-295FE29FFF24}"/>
    <cellStyle name="Heading 1 7 2" xfId="27070" xr:uid="{06F98654-2E72-4716-B07F-966FDAB8C908}"/>
    <cellStyle name="Heading 1 7 2 2" xfId="27071" xr:uid="{85F79789-E430-42D1-B746-0833700C52F0}"/>
    <cellStyle name="Heading 1 7 2 3" xfId="27072" xr:uid="{DD3624FC-AE3F-4218-8B16-C3646827F18A}"/>
    <cellStyle name="Heading 1 7 2_AVA DVA EL" xfId="27073" xr:uid="{6BDDA432-07AD-44D6-B9CD-D2CFFC485276}"/>
    <cellStyle name="Heading 1 7 3" xfId="27074" xr:uid="{25152951-8083-4CFD-9E59-CCD2EDF8EFFE}"/>
    <cellStyle name="Heading 1 7_AVA DVA EL" xfId="27075" xr:uid="{67B69140-B4C3-490D-B392-7E74868E5FB8}"/>
    <cellStyle name="Heading 1 8" xfId="27076" xr:uid="{72767F9D-3DF3-4270-AAB9-0F0AD7F0E6E4}"/>
    <cellStyle name="Heading 1 8 2" xfId="27077" xr:uid="{EA095CBF-1B01-45A4-B7A6-74BDEF048CAF}"/>
    <cellStyle name="Heading 1 8 2 2" xfId="27078" xr:uid="{549FB936-1637-48F1-B49F-A0D55950AE8C}"/>
    <cellStyle name="Heading 1 8 2 3" xfId="27079" xr:uid="{02DC42B1-C641-4B6A-9936-AD13CF157CED}"/>
    <cellStyle name="Heading 1 8 2_AVA DVA EL" xfId="27080" xr:uid="{551D6240-DE21-45F1-B274-7BC5E6965C23}"/>
    <cellStyle name="Heading 1 8 3" xfId="27081" xr:uid="{2B1D6693-E99E-4B19-8A58-577C919589DE}"/>
    <cellStyle name="Heading 1 8_AVA DVA EL" xfId="27082" xr:uid="{57E1B165-7061-4A1F-AD6E-F918C4982D85}"/>
    <cellStyle name="Heading 1 9" xfId="27083" xr:uid="{68E3F702-D5B8-4C4C-87A1-F22AF7F3A3D7}"/>
    <cellStyle name="Heading 1 9 2" xfId="27084" xr:uid="{39CE59C8-E652-4A85-9EC8-45D146E85F17}"/>
    <cellStyle name="Heading 1 9 2 2" xfId="27085" xr:uid="{802C1ADA-4828-4556-A9A8-E2E05AB6BBCC}"/>
    <cellStyle name="Heading 1 9 2 3" xfId="27086" xr:uid="{162DF46B-4E62-4C07-93BF-0CC3E2337967}"/>
    <cellStyle name="Heading 1 9 2_AVA DVA EL" xfId="27087" xr:uid="{3F2855AB-98D7-4C8D-BC23-D1FC2A289FBA}"/>
    <cellStyle name="Heading 1 9 3" xfId="27088" xr:uid="{3C63C3F9-70D1-4AC0-8027-384257E2907D}"/>
    <cellStyle name="Heading 1 9_AVA DVA EL" xfId="27089" xr:uid="{3D74DFAD-493C-4467-BD09-61A039161C1D}"/>
    <cellStyle name="Heading 1 Above" xfId="6852" xr:uid="{08B955E9-C6DB-4030-B047-F39F66DB504F}"/>
    <cellStyle name="Heading 1 Above 2" xfId="27090" xr:uid="{C825173E-185D-4B19-997B-D1E4FE2AD704}"/>
    <cellStyle name="Heading 1 Above 3" xfId="27091" xr:uid="{AC810B4A-2C3F-4C12-A2B5-68D81C01A641}"/>
    <cellStyle name="Heading 1 Above_AVA DVA EL" xfId="27092" xr:uid="{D93AF481-F116-4E00-BDA6-BB76DDE17DE8}"/>
    <cellStyle name="Heading 1_06-Tilknytta 0906" xfId="40461" xr:uid="{7376A209-CE0D-44B7-943D-09196C4B6B3B}"/>
    <cellStyle name="Heading 1+" xfId="6853" xr:uid="{9883B53D-73ED-49AF-9CD5-D86E34FDB998}"/>
    <cellStyle name="Heading 1+ 2" xfId="6854" xr:uid="{5A41185C-2AC3-4EBA-ABFE-9EFA28FA220B}"/>
    <cellStyle name="Heading 1+ 3" xfId="27093" xr:uid="{C94E0DCB-0836-4C99-8F57-AAF76107573F}"/>
    <cellStyle name="Heading 1+_3Q19" xfId="6855" xr:uid="{308B1D57-25A8-4AA5-9398-75A61E5CE978}"/>
    <cellStyle name="Heading 2" xfId="6856" xr:uid="{5BB7268B-02A7-447B-83EF-EC9FE1250A00}"/>
    <cellStyle name="Heading 2 10" xfId="27094" xr:uid="{6140E5FD-5062-4FF2-8813-65E07FCCAB4F}"/>
    <cellStyle name="Heading 2 10 2" xfId="27095" xr:uid="{89247E77-7C56-4328-8BCA-BB9310FE3FB7}"/>
    <cellStyle name="Heading 2 10 3" xfId="27096" xr:uid="{42B15938-4958-47A7-BF46-49AC8B0F0725}"/>
    <cellStyle name="Heading 2 10_AVA DVA EL" xfId="27097" xr:uid="{A5F4FABB-3E2D-4FBB-AF40-78BFA8BB375A}"/>
    <cellStyle name="Heading 2 11" xfId="27098" xr:uid="{3D00D4A9-C105-4A19-A772-D55DC7D944CB}"/>
    <cellStyle name="Heading 2 11 2" xfId="27099" xr:uid="{A506D8D1-9C8E-4097-B840-2D597F37DA21}"/>
    <cellStyle name="Heading 2 11 3" xfId="27100" xr:uid="{D52FCD87-D14F-4E77-A387-2066E4268448}"/>
    <cellStyle name="Heading 2 11_AVA DVA EL" xfId="27101" xr:uid="{A6B9F723-3E9C-4A8A-8FB9-9772928221A1}"/>
    <cellStyle name="Heading 2 12" xfId="27102" xr:uid="{572197BD-FBA2-40E6-82B6-41D516BEB123}"/>
    <cellStyle name="Heading 2 12 2" xfId="27103" xr:uid="{31C379D1-DD27-415F-B930-E918E1D7B8F8}"/>
    <cellStyle name="Heading 2 12 3" xfId="27104" xr:uid="{36C9A136-E944-49F8-99DA-4DF57DBAB779}"/>
    <cellStyle name="Heading 2 12_AVA DVA EL" xfId="27105" xr:uid="{4CD94D4F-91C2-4376-BD1E-2D3CD946D1F7}"/>
    <cellStyle name="Heading 2 13" xfId="27106" xr:uid="{DF5DFE85-3DA9-4D21-83E7-F4C03D8C46D7}"/>
    <cellStyle name="Heading 2 13 2" xfId="27107" xr:uid="{92F7C75C-AF32-4419-8F39-531E010E5FE5}"/>
    <cellStyle name="Heading 2 13 3" xfId="27108" xr:uid="{21A7597E-CBEE-4470-9D71-AF320E26D15F}"/>
    <cellStyle name="Heading 2 13_AVA DVA EL" xfId="27109" xr:uid="{F62D688C-6678-4CEA-89DD-3A4713B3DBE1}"/>
    <cellStyle name="Heading 2 15" xfId="42597" xr:uid="{9E3DA96E-F214-42A9-9562-BF8B5E8FEA91}"/>
    <cellStyle name="Heading 2 16" xfId="42636" xr:uid="{C11AA46D-71C0-4A57-B2E1-42543EE592E4}"/>
    <cellStyle name="Heading 2 17" xfId="42674" xr:uid="{F019C883-ED2E-47DF-B422-D18686AA2B65}"/>
    <cellStyle name="Heading 2 2" xfId="6857" xr:uid="{7A0FCD1B-C298-46BE-B4D1-863B794690FA}"/>
    <cellStyle name="Heading 2 2 2" xfId="27110" xr:uid="{37046997-30E8-492B-97D3-1D9B8D46C9ED}"/>
    <cellStyle name="Heading 2 2 2 2" xfId="27111" xr:uid="{784F285F-67C8-4649-A200-F5289C9F0CB5}"/>
    <cellStyle name="Heading 2 2 2 2 2" xfId="27112" xr:uid="{3D941DAE-EDC4-4D6A-A953-8E08D00DD791}"/>
    <cellStyle name="Heading 2 2 2 2 3" xfId="27113" xr:uid="{0F96E012-939D-4B02-8DDB-807F065EFD3E}"/>
    <cellStyle name="Heading 2 2 2 2_AVA DVA EL" xfId="27114" xr:uid="{6E9132F2-D6A2-498D-9E79-9E07BC91FB78}"/>
    <cellStyle name="Heading 2 2 2 3" xfId="27115" xr:uid="{C3B617BF-0FCB-4EFC-B0FC-7EEC24F0D72B}"/>
    <cellStyle name="Heading 2 2 2 3 2" xfId="27116" xr:uid="{D0FA3748-923C-4124-BAAB-3D976864DC1B}"/>
    <cellStyle name="Heading 2 2 2 3 3" xfId="27117" xr:uid="{5994BD10-70A7-48A3-B55F-999DE5F5A101}"/>
    <cellStyle name="Heading 2 2 2 3_AVA DVA EL" xfId="27118" xr:uid="{E521E361-4610-45BD-960D-C61759AD0FC0}"/>
    <cellStyle name="Heading 2 2 2 4" xfId="27119" xr:uid="{82FADD95-B949-46AE-B734-3C901281103D}"/>
    <cellStyle name="Heading 2 2 2 4 2" xfId="27120" xr:uid="{B684B9E9-CBBE-47A0-874A-4C4464CBA9FC}"/>
    <cellStyle name="Heading 2 2 2 4 3" xfId="27121" xr:uid="{0376EAEA-D7E1-4356-BE96-94EF14A4760F}"/>
    <cellStyle name="Heading 2 2 2 4_AVA DVA EL" xfId="27122" xr:uid="{1650CC21-E744-4EEF-9703-CAE467B7E035}"/>
    <cellStyle name="Heading 2 2 2 5" xfId="27123" xr:uid="{1E3B4E97-B4D1-4749-90EA-B8A5BA93078B}"/>
    <cellStyle name="Heading 2 2 2 5 2" xfId="27124" xr:uid="{FE228AF2-B682-48B5-9650-032B2FE02232}"/>
    <cellStyle name="Heading 2 2 2 5 3" xfId="27125" xr:uid="{85DB4C67-747F-4D36-9215-E4BA0ED0CF1F}"/>
    <cellStyle name="Heading 2 2 2 5_AVA DVA EL" xfId="27126" xr:uid="{A7878B06-58D2-4482-ADA0-8357423E63F9}"/>
    <cellStyle name="Heading 2 2 2 6" xfId="27127" xr:uid="{FD3CD6E8-8839-4769-B0B3-565C06E091FC}"/>
    <cellStyle name="Heading 2 2 2 6 2" xfId="27128" xr:uid="{ECEE7C82-92EC-48BB-AA29-C451EF9F2B36}"/>
    <cellStyle name="Heading 2 2 2 6 3" xfId="27129" xr:uid="{2516E14B-57CE-4F99-A742-9F01D0D89331}"/>
    <cellStyle name="Heading 2 2 2 6_AVA DVA EL" xfId="27130" xr:uid="{681DD34B-7ECD-475D-BE10-C8739D93349E}"/>
    <cellStyle name="Heading 2 2 2 7" xfId="27131" xr:uid="{679B35B3-6440-4906-8F78-19EB5D1C9237}"/>
    <cellStyle name="Heading 2 2 2_AVA DVA EL" xfId="27132" xr:uid="{F61C6F0A-3025-4591-8D3D-1D9714EDDE4B}"/>
    <cellStyle name="Heading 2 2 3" xfId="27133" xr:uid="{1A6D6E12-E14A-4FCA-A24D-8325243B7D7D}"/>
    <cellStyle name="Heading 2 2 3 2" xfId="27134" xr:uid="{D2C8A821-444B-4219-B794-EC566720609F}"/>
    <cellStyle name="Heading 2 2 3 2 2" xfId="27135" xr:uid="{F0FE545D-FE0F-4ABA-B0B5-06D81F569874}"/>
    <cellStyle name="Heading 2 2 3 2 3" xfId="27136" xr:uid="{F8C1B10F-B41F-4404-8776-6F5F419257AA}"/>
    <cellStyle name="Heading 2 2 3 2_AVA DVA EL" xfId="27137" xr:uid="{279992A5-D32A-40FD-BE2A-A6F54584EEB5}"/>
    <cellStyle name="Heading 2 2 3 3" xfId="27138" xr:uid="{CE9305A5-DBC6-46D1-B9D0-98A091C58E7F}"/>
    <cellStyle name="Heading 2 2 3 4" xfId="27139" xr:uid="{99E4325C-1C5F-441C-BAFF-7F65A9802998}"/>
    <cellStyle name="Heading 2 2 3_AVA DVA EL" xfId="27140" xr:uid="{C716E27D-2E93-49D5-99C8-1E6DD6C4F1CA}"/>
    <cellStyle name="Heading 2 2 4" xfId="27141" xr:uid="{46436C95-FE18-4DB8-8D22-2AC896D1306C}"/>
    <cellStyle name="Heading 2 2 4 2" xfId="27142" xr:uid="{70948278-7CD8-4E22-9807-7C8477F91C23}"/>
    <cellStyle name="Heading 2 2 4 3" xfId="27143" xr:uid="{AC8A3DEC-2184-4403-9404-72C50DD33147}"/>
    <cellStyle name="Heading 2 2 4_AVA DVA EL" xfId="27144" xr:uid="{CEEF64A0-C366-4FD0-86F3-323A9FCB02D9}"/>
    <cellStyle name="Heading 2 2 5" xfId="27145" xr:uid="{43F83644-4E82-4E7C-88D3-796E388F8153}"/>
    <cellStyle name="Heading 2 2 5 2" xfId="27146" xr:uid="{F50386B3-F97A-4F30-B88A-2DB704B39A73}"/>
    <cellStyle name="Heading 2 2 5 3" xfId="27147" xr:uid="{C8E314E1-7055-4ED3-8F2F-0B425561DF55}"/>
    <cellStyle name="Heading 2 2 5_AVA DVA EL" xfId="27148" xr:uid="{FCF6D25D-E6B6-4C01-BCBD-D8CB2BAEABAD}"/>
    <cellStyle name="Heading 2 2 6" xfId="27149" xr:uid="{DA8EB3FF-CFB6-4983-A1D0-665C145975E0}"/>
    <cellStyle name="Heading 2 2 6 2" xfId="27150" xr:uid="{44D5CFF2-2BDB-4FCE-AA50-F9D46CC6C821}"/>
    <cellStyle name="Heading 2 2 6 3" xfId="27151" xr:uid="{788DF7DD-F989-46F4-8A4D-C4C75C6F89E3}"/>
    <cellStyle name="Heading 2 2 6_AVA DVA EL" xfId="27152" xr:uid="{8CF2D146-E44B-48C8-9502-E98E232AAEEA}"/>
    <cellStyle name="Heading 2 2 7" xfId="27153" xr:uid="{34F18C71-0724-4ED2-8768-80A672BB1D1E}"/>
    <cellStyle name="Heading 2 2 7 2" xfId="27154" xr:uid="{34FAE87A-B54C-4249-9BCD-B990D883005E}"/>
    <cellStyle name="Heading 2 2 7 3" xfId="27155" xr:uid="{4920913E-E95A-4EC3-8EAF-E11003D0610D}"/>
    <cellStyle name="Heading 2 2 7_AVA DVA EL" xfId="27156" xr:uid="{8DD1E231-3705-48FB-915C-2E628DBB328F}"/>
    <cellStyle name="Heading 2 2 8" xfId="27157" xr:uid="{D4EA0C55-08DA-4924-9138-D0740BAC1745}"/>
    <cellStyle name="Heading 2 2_4Q16" xfId="27158" xr:uid="{EF3DF54F-42A7-4261-A51B-21397BA85D31}"/>
    <cellStyle name="Heading 2 3" xfId="27159" xr:uid="{C52AD759-E3FB-4701-8026-08E794259F01}"/>
    <cellStyle name="Heading 2 3 2" xfId="27160" xr:uid="{DEA22AA8-1AC0-48B8-A645-CF048EAFC0B1}"/>
    <cellStyle name="Heading 2 3 2 2" xfId="27161" xr:uid="{9DC93AD0-95B7-4306-AFD5-C638743831A3}"/>
    <cellStyle name="Heading 2 3 2 3" xfId="27162" xr:uid="{2B50F456-E7FA-4721-AD18-970C4F359202}"/>
    <cellStyle name="Heading 2 3 2_AVA DVA EL" xfId="27163" xr:uid="{EF3F4EA1-CF03-44E9-8376-EEAD7D72B177}"/>
    <cellStyle name="Heading 2 3 3" xfId="27164" xr:uid="{BA394D14-5534-4271-A6A8-E9E5D40E24D4}"/>
    <cellStyle name="Heading 2 3_AVA DVA EL" xfId="27165" xr:uid="{B4D651FC-F2A2-49DD-8362-1035779ED8BF}"/>
    <cellStyle name="Heading 2 4" xfId="27166" xr:uid="{35EF0DC5-288B-433C-BA32-DF871AFFA346}"/>
    <cellStyle name="Heading 2 4 2" xfId="27167" xr:uid="{F69661DD-92FA-41A1-BDFE-3EBED6B193A8}"/>
    <cellStyle name="Heading 2 4 2 2" xfId="27168" xr:uid="{AD0437AD-80CA-4048-9083-DA9B545A70BB}"/>
    <cellStyle name="Heading 2 4 2 3" xfId="27169" xr:uid="{E8034061-F956-49A1-B720-069838347BA0}"/>
    <cellStyle name="Heading 2 4 2_AVA DVA EL" xfId="27170" xr:uid="{60227490-2E40-4353-B3FA-FDA319D3D711}"/>
    <cellStyle name="Heading 2 4 3" xfId="27171" xr:uid="{9BFF785F-FC12-43D1-BA14-F0B0D9514F1D}"/>
    <cellStyle name="Heading 2 4 3 2" xfId="27172" xr:uid="{EE77F086-6EC0-41AD-9827-CE1D7A6586EB}"/>
    <cellStyle name="Heading 2 4 3 3" xfId="27173" xr:uid="{1F16326B-0687-4764-93C9-E65EB602326D}"/>
    <cellStyle name="Heading 2 4 3_AVA DVA EL" xfId="27174" xr:uid="{A6E8732B-D916-449C-AC79-F14C49B33AD2}"/>
    <cellStyle name="Heading 2 4 4" xfId="27175" xr:uid="{B7F42398-3F72-4D93-A5FE-538E31305FB3}"/>
    <cellStyle name="Heading 2 4 4 2" xfId="27176" xr:uid="{B3AA6DBF-D646-4EB5-A8E3-A8780E0D8A59}"/>
    <cellStyle name="Heading 2 4 4 3" xfId="27177" xr:uid="{E74BC187-0E59-456F-8948-5E8110B61AD3}"/>
    <cellStyle name="Heading 2 4 4_AVA DVA EL" xfId="27178" xr:uid="{9DA4C36D-E7BF-42FF-B7AA-9C5F804DDBA8}"/>
    <cellStyle name="Heading 2 4 5" xfId="27179" xr:uid="{E2D914E2-76FF-4087-9650-F132C41078B5}"/>
    <cellStyle name="Heading 2 4_AVA DVA EL" xfId="27180" xr:uid="{DCE4F0C8-0486-4E57-8B3C-D357EFB683FC}"/>
    <cellStyle name="Heading 2 5" xfId="27181" xr:uid="{77AD877F-3A1E-4637-B02B-2E3582486683}"/>
    <cellStyle name="Heading 2 5 2" xfId="27182" xr:uid="{62237001-CFF9-4BD4-BA30-3BD0256FBCD3}"/>
    <cellStyle name="Heading 2 5 2 2" xfId="27183" xr:uid="{61996763-606F-421E-90D5-E006E245F79A}"/>
    <cellStyle name="Heading 2 5 2 3" xfId="27184" xr:uid="{9DDF0FE5-00FD-4D5B-978D-49B5B9109A37}"/>
    <cellStyle name="Heading 2 5 2_AVA DVA EL" xfId="27185" xr:uid="{6482C8B2-7A9A-430A-9EF7-C4CE3BDD8A86}"/>
    <cellStyle name="Heading 2 5 3" xfId="27186" xr:uid="{7DB9F290-22B9-4CFF-9B17-25372C5CCCC4}"/>
    <cellStyle name="Heading 2 5_AVA DVA EL" xfId="27187" xr:uid="{B5AFA14A-EE08-4B0B-BBB3-9BEA30D36040}"/>
    <cellStyle name="Heading 2 6" xfId="27188" xr:uid="{A639A381-B597-45B3-BA02-EA714A4F10B1}"/>
    <cellStyle name="Heading 2 6 2" xfId="27189" xr:uid="{E12E3063-0D62-4E97-813E-3E357B529ADE}"/>
    <cellStyle name="Heading 2 6 2 2" xfId="27190" xr:uid="{64D9AF73-F520-4F17-B372-58F02BDEE8EB}"/>
    <cellStyle name="Heading 2 6 2 3" xfId="27191" xr:uid="{F29EFDC4-F9DC-47C3-AFB1-E2D7D52EAF07}"/>
    <cellStyle name="Heading 2 6 2_AVA DVA EL" xfId="27192" xr:uid="{A126A28B-05B2-49FE-A96A-0AE7B8215580}"/>
    <cellStyle name="Heading 2 6 3" xfId="27193" xr:uid="{A0598D44-5938-4A1C-B7FC-28FD658C3C63}"/>
    <cellStyle name="Heading 2 6_AVA DVA EL" xfId="27194" xr:uid="{5AF8B60E-6CBE-40FA-9650-77EACCE436AC}"/>
    <cellStyle name="Heading 2 7" xfId="27195" xr:uid="{747D5BEA-E62C-4A3D-8004-972B27E18B7B}"/>
    <cellStyle name="Heading 2 7 2" xfId="27196" xr:uid="{6F49DF12-492C-47A7-A0F4-6CA387E235D4}"/>
    <cellStyle name="Heading 2 7 2 2" xfId="27197" xr:uid="{B5820D62-CD5A-4C07-9049-297F3AA15B0C}"/>
    <cellStyle name="Heading 2 7 2 3" xfId="27198" xr:uid="{803979F3-1C29-4DAB-ACDC-9807E68E382A}"/>
    <cellStyle name="Heading 2 7 2_AVA DVA EL" xfId="27199" xr:uid="{235ED209-F523-49BC-AACA-F8966E2E995B}"/>
    <cellStyle name="Heading 2 7 3" xfId="27200" xr:uid="{0443C094-1AFF-45FF-A695-C9AEE30FB7D3}"/>
    <cellStyle name="Heading 2 7_AVA DVA EL" xfId="27201" xr:uid="{5C53AF34-8ED8-486D-ABBE-DEBE98962864}"/>
    <cellStyle name="Heading 2 8" xfId="27202" xr:uid="{62976279-54CA-4350-A1D9-3A7E2BE810B4}"/>
    <cellStyle name="Heading 2 8 2" xfId="27203" xr:uid="{31DDE712-D742-49CA-9458-352D5710E3E0}"/>
    <cellStyle name="Heading 2 8 2 2" xfId="27204" xr:uid="{D2B7208E-775E-4ED7-A759-A9A68C22EA97}"/>
    <cellStyle name="Heading 2 8 2 3" xfId="27205" xr:uid="{B1250AB3-BABB-4D5A-9473-CAEAA4D69B02}"/>
    <cellStyle name="Heading 2 8 2_AVA DVA EL" xfId="27206" xr:uid="{7D581015-E675-4138-9CAF-C85BCA2BEFC9}"/>
    <cellStyle name="Heading 2 8 3" xfId="27207" xr:uid="{E0ACCC80-9271-49ED-A7AF-DD30CF6F4565}"/>
    <cellStyle name="Heading 2 8_AVA DVA EL" xfId="27208" xr:uid="{516710FF-3F3D-4654-B562-E2FFA6BD1BBB}"/>
    <cellStyle name="Heading 2 9" xfId="27209" xr:uid="{80E90021-6B6A-49DB-9B73-DB1EE4D4A310}"/>
    <cellStyle name="Heading 2 9 2" xfId="27210" xr:uid="{A989F37F-777B-4125-8E8F-FC4070A2C163}"/>
    <cellStyle name="Heading 2 9 2 2" xfId="27211" xr:uid="{43268998-A659-47CC-B44C-701F8713835F}"/>
    <cellStyle name="Heading 2 9 2 3" xfId="27212" xr:uid="{927A1EDF-4ADD-4426-8FE8-16C4E963B5E0}"/>
    <cellStyle name="Heading 2 9 2_AVA DVA EL" xfId="27213" xr:uid="{95ACD3EE-E9FC-45ED-9F21-1303024C09E8}"/>
    <cellStyle name="Heading 2 9 3" xfId="27214" xr:uid="{D725F65A-9EC6-4EE0-97EF-A850885CFC4E}"/>
    <cellStyle name="Heading 2 9_AVA DVA EL" xfId="27215" xr:uid="{21C6F161-8A18-4F78-98CA-9D96FE069880}"/>
    <cellStyle name="Heading 2 Below" xfId="6858" xr:uid="{120C4DB7-47B3-4162-8FD5-DD4D225A256D}"/>
    <cellStyle name="Heading 2 Below 2" xfId="27216" xr:uid="{85565A59-4A30-4F8C-A56C-2FC087C7E000}"/>
    <cellStyle name="Heading 2 Below 3" xfId="27217" xr:uid="{41F6AE6D-BFE2-479E-8E9E-CC4DE1CBAADA}"/>
    <cellStyle name="Heading 2 Below_AVA DVA EL" xfId="27218" xr:uid="{9E49784A-90F9-4541-AC33-BEA0B2DB799B}"/>
    <cellStyle name="Heading 2_06-Tilknytta 0906" xfId="40462" xr:uid="{D6AC218C-1A00-460F-8AA5-77904A707772}"/>
    <cellStyle name="Heading 2+" xfId="6859" xr:uid="{196393E0-1A12-4142-8245-790F949CFA7C}"/>
    <cellStyle name="Heading 2+ 2" xfId="6860" xr:uid="{160AC16D-9498-4CE1-8A29-6AFD812C2868}"/>
    <cellStyle name="Heading 2+ 3" xfId="27219" xr:uid="{F6FD4F99-E9D6-4D71-AB30-E7A5D60AB39D}"/>
    <cellStyle name="Heading 2+_3Q19" xfId="6861" xr:uid="{FFAEC6A5-8C6E-41C5-960A-9424648D397C}"/>
    <cellStyle name="Heading 3" xfId="6862" xr:uid="{2B4FD17D-DF0A-4300-8B1A-66343EECD788}"/>
    <cellStyle name="Heading 3 10" xfId="27220" xr:uid="{B68F5104-2A23-477A-8BA6-2CBCCEE91CD3}"/>
    <cellStyle name="Heading 3 10 2" xfId="27221" xr:uid="{62460B4E-1A4D-45DC-8C14-26C4AAB7C837}"/>
    <cellStyle name="Heading 3 10 3" xfId="27222" xr:uid="{E15E387C-E9F0-42BF-925A-E3716D0C70AE}"/>
    <cellStyle name="Heading 3 10_AVA DVA EL" xfId="27223" xr:uid="{F55509F9-5B9F-4B6E-BE02-4EAB4FC1FCD8}"/>
    <cellStyle name="Heading 3 11" xfId="27224" xr:uid="{CE42200D-13ED-4CA7-BD0A-F9C56019FF58}"/>
    <cellStyle name="Heading 3 11 2" xfId="27225" xr:uid="{796C7C3C-96B5-4BAD-96E4-F179B221B944}"/>
    <cellStyle name="Heading 3 11 3" xfId="27226" xr:uid="{07CAEDF8-1814-4665-AAA7-47706F656145}"/>
    <cellStyle name="Heading 3 11_AVA DVA EL" xfId="27227" xr:uid="{FA7064D6-4B66-46FC-83E3-B812427419E0}"/>
    <cellStyle name="Heading 3 12" xfId="27228" xr:uid="{A9640449-11B6-4C69-B474-B122221FC584}"/>
    <cellStyle name="Heading 3 12 2" xfId="27229" xr:uid="{9754C2C6-6DD9-4E55-81EB-75B1832C678E}"/>
    <cellStyle name="Heading 3 12 3" xfId="27230" xr:uid="{29835268-5BD7-4DED-812B-5A993BE5CACF}"/>
    <cellStyle name="Heading 3 12_AVA DVA EL" xfId="27231" xr:uid="{1550FD20-5526-456A-9DD4-72526DEFF63A}"/>
    <cellStyle name="Heading 3 13" xfId="27232" xr:uid="{BC2747EF-DBC6-444B-87C6-BAF98CC2ACAA}"/>
    <cellStyle name="Heading 3 13 2" xfId="27233" xr:uid="{55D032D6-E057-4724-84A3-0B6DE86F476B}"/>
    <cellStyle name="Heading 3 13 3" xfId="27234" xr:uid="{15EA59CC-1EE2-4FB7-8553-AB1C82343233}"/>
    <cellStyle name="Heading 3 13_AVA DVA EL" xfId="27235" xr:uid="{064E0A86-EE30-4683-AFDB-2DCF53F60EFC}"/>
    <cellStyle name="Heading 3 15" xfId="42598" xr:uid="{39CE711E-E035-4C18-933C-D78CD244B6C3}"/>
    <cellStyle name="Heading 3 16" xfId="42637" xr:uid="{B2BCC54F-E3C2-4A35-AD05-F018B59351B3}"/>
    <cellStyle name="Heading 3 17" xfId="42675" xr:uid="{CEA7A79D-69BB-4AD2-B8A0-B0FA925E24EB}"/>
    <cellStyle name="Heading 3 2" xfId="6863" xr:uid="{644D2E89-2FB4-4A14-A6E9-EECD5774C91C}"/>
    <cellStyle name="Heading 3 2 10" xfId="27236" xr:uid="{9D2C0D35-17F9-456F-9A53-7071D50E2698}"/>
    <cellStyle name="Heading 3 2 10 2" xfId="27237" xr:uid="{20052460-738E-4C8D-B689-A75CFE9C4219}"/>
    <cellStyle name="Heading 3 2 10 3" xfId="27238" xr:uid="{97851F67-7AF3-41A8-9AB3-574CFFD26E87}"/>
    <cellStyle name="Heading 3 2 10_AVA DVA EL" xfId="27239" xr:uid="{547CA09A-5892-4330-B76D-4652565A335A}"/>
    <cellStyle name="Heading 3 2 11" xfId="27240" xr:uid="{37B11E4A-6BDB-4CEC-9E30-7DC9DBF4EC48}"/>
    <cellStyle name="Heading 3 2 11 2" xfId="27241" xr:uid="{A70B8681-A46A-4F6F-B362-4046F2674529}"/>
    <cellStyle name="Heading 3 2 11 3" xfId="27242" xr:uid="{B359CECF-83A5-4D44-B4AB-618C787623C9}"/>
    <cellStyle name="Heading 3 2 11_AVA DVA EL" xfId="27243" xr:uid="{C61E0AC0-01C4-4648-A976-11B0344BEBE1}"/>
    <cellStyle name="Heading 3 2 12" xfId="27244" xr:uid="{4199FE0C-AAB2-4B82-A095-81C3550E4211}"/>
    <cellStyle name="Heading 3 2 2" xfId="27245" xr:uid="{F51A7667-CB7F-445C-90C6-376E9D6A5CD6}"/>
    <cellStyle name="Heading 3 2 2 2" xfId="27246" xr:uid="{A50E0793-E1C0-4B54-860E-2FAD1A46ACFE}"/>
    <cellStyle name="Heading 3 2 2 2 2" xfId="27247" xr:uid="{E28D6013-E5BC-4DA8-B8F8-6ADA2CA7D0D3}"/>
    <cellStyle name="Heading 3 2 2 2 3" xfId="27248" xr:uid="{E2A6AFFE-C999-4B34-99B2-F6B10741D8A5}"/>
    <cellStyle name="Heading 3 2 2 2_AVA DVA EL" xfId="27249" xr:uid="{C0C52BDE-8763-4CC8-97BF-B2AB59394B8A}"/>
    <cellStyle name="Heading 3 2 2 3" xfId="27250" xr:uid="{97BA120B-8508-4D50-9C7A-F0D2B1FCEFB9}"/>
    <cellStyle name="Heading 3 2 2 3 2" xfId="27251" xr:uid="{0852D435-AF20-4D34-89D2-D70DD749C7D6}"/>
    <cellStyle name="Heading 3 2 2 3 3" xfId="27252" xr:uid="{6678CD71-506F-4134-9247-BC3F2B2C43A2}"/>
    <cellStyle name="Heading 3 2 2 3_AVA DVA EL" xfId="27253" xr:uid="{3FA4D985-66D9-4CB4-B3C3-24D86481E0F6}"/>
    <cellStyle name="Heading 3 2 2 4" xfId="27254" xr:uid="{E8446A5E-0538-40B5-8C27-787C7E97EE26}"/>
    <cellStyle name="Heading 3 2 2 4 2" xfId="27255" xr:uid="{A062D293-3873-447E-913B-872755617CAE}"/>
    <cellStyle name="Heading 3 2 2 4 3" xfId="27256" xr:uid="{C86C2175-2AEB-4DCC-BE99-BA15331A0FF7}"/>
    <cellStyle name="Heading 3 2 2 4_AVA DVA EL" xfId="27257" xr:uid="{094D5A52-0974-4929-9971-A389612D1AEA}"/>
    <cellStyle name="Heading 3 2 2 5" xfId="27258" xr:uid="{56C20DDD-FEAC-4310-A29B-0F72781A13B6}"/>
    <cellStyle name="Heading 3 2 2 5 2" xfId="27259" xr:uid="{E2C66875-4F83-4447-B82B-7D2725402770}"/>
    <cellStyle name="Heading 3 2 2 5 3" xfId="27260" xr:uid="{9A419906-430E-4797-88DB-38D284F7B991}"/>
    <cellStyle name="Heading 3 2 2 5_AVA DVA EL" xfId="27261" xr:uid="{F68DF011-54CE-4790-B778-1B3566F4F9C2}"/>
    <cellStyle name="Heading 3 2 2 6" xfId="27262" xr:uid="{D65CC73B-0D94-4FAF-825F-9E70CA5DC795}"/>
    <cellStyle name="Heading 3 2 2 6 2" xfId="27263" xr:uid="{49A104C2-EB6A-4F33-9777-2B0310EA795B}"/>
    <cellStyle name="Heading 3 2 2 6 3" xfId="27264" xr:uid="{DB4CF207-0B35-4FC5-9D7E-8C13055AEAAF}"/>
    <cellStyle name="Heading 3 2 2 6_AVA DVA EL" xfId="27265" xr:uid="{1A56348C-5AA0-4410-B44F-A10DDA6CDA05}"/>
    <cellStyle name="Heading 3 2 2 7" xfId="27266" xr:uid="{D4BE7B1C-E141-4507-B411-87BDA6D6838E}"/>
    <cellStyle name="Heading 3 2 2_AVA DVA EL" xfId="27267" xr:uid="{F731CE74-4EBB-42E2-9BB3-2BE0EEEAAB0C}"/>
    <cellStyle name="Heading 3 2 3" xfId="27268" xr:uid="{C3DB6422-CCBF-4CC0-85A1-6B27D14A3863}"/>
    <cellStyle name="Heading 3 2 3 2" xfId="27269" xr:uid="{5B8CF526-4A2A-4E64-9B22-C980BED804E1}"/>
    <cellStyle name="Heading 3 2 3 2 2" xfId="27270" xr:uid="{58FF66EE-1D93-47F7-A5C6-17596E21FFFB}"/>
    <cellStyle name="Heading 3 2 3 2 3" xfId="27271" xr:uid="{22AEBA93-9757-4AC0-8242-26287CF9BC38}"/>
    <cellStyle name="Heading 3 2 3 2_AVA DVA EL" xfId="27272" xr:uid="{2B736D47-1C03-4A38-8CBB-AF9B5DAC88AE}"/>
    <cellStyle name="Heading 3 2 3 3" xfId="27273" xr:uid="{93DD44F7-E9A1-42FC-B82A-580C2F02B33B}"/>
    <cellStyle name="Heading 3 2 3 4" xfId="27274" xr:uid="{69661537-5EC8-44FA-8C1E-8037BC74A0B4}"/>
    <cellStyle name="Heading 3 2 3_AVA DVA EL" xfId="27275" xr:uid="{030E552B-4A5E-4ADB-9EDF-08ECA864F2AD}"/>
    <cellStyle name="Heading 3 2 4" xfId="27276" xr:uid="{3278A6B5-FFC7-4A6D-9865-D16995A6ACC8}"/>
    <cellStyle name="Heading 3 2 4 2" xfId="27277" xr:uid="{86D62684-3990-4D93-A550-BD5012D21701}"/>
    <cellStyle name="Heading 3 2 4 3" xfId="27278" xr:uid="{286502E6-46A7-4C19-9383-9C4BEFC77F1B}"/>
    <cellStyle name="Heading 3 2 4_AVA DVA EL" xfId="27279" xr:uid="{6EA010B5-EF17-4F6D-9688-800734D0B2E2}"/>
    <cellStyle name="Heading 3 2 5" xfId="27280" xr:uid="{4CAA64E3-4463-4DD0-B4DC-F23B814EDD93}"/>
    <cellStyle name="Heading 3 2 5 2" xfId="27281" xr:uid="{331C30EC-551C-4983-BE85-F007A9F6BCF3}"/>
    <cellStyle name="Heading 3 2 5 3" xfId="27282" xr:uid="{FEDE5F40-1BA3-45F7-A5BF-0E59FD18F454}"/>
    <cellStyle name="Heading 3 2 5_AVA DVA EL" xfId="27283" xr:uid="{59AB555A-CA6D-4D5A-BBA2-6844486A9D81}"/>
    <cellStyle name="Heading 3 2 6" xfId="27284" xr:uid="{F93D7DE3-2E2B-45C4-9D58-3399478C05E0}"/>
    <cellStyle name="Heading 3 2 6 2" xfId="27285" xr:uid="{825CCEFE-54E1-42CC-B37C-CCE685E3FEE5}"/>
    <cellStyle name="Heading 3 2 6 2 2" xfId="27286" xr:uid="{A194A0AE-B017-4F0F-867E-8EF3DB5175F2}"/>
    <cellStyle name="Heading 3 2 6 2 3" xfId="27287" xr:uid="{9B935365-A573-49BF-8D52-EA749C08CD23}"/>
    <cellStyle name="Heading 3 2 6 2_AVA DVA EL" xfId="27288" xr:uid="{527B9DA4-9804-48BF-ACDC-5A3D041E381D}"/>
    <cellStyle name="Heading 3 2 6 3" xfId="27289" xr:uid="{3882EAD6-85A2-45B9-95BB-AC8695ED8138}"/>
    <cellStyle name="Heading 3 2 6 4" xfId="27290" xr:uid="{23CA783B-3647-4A7C-B466-58AE29304FB3}"/>
    <cellStyle name="Heading 3 2 6_AVA DVA EL" xfId="27291" xr:uid="{50E3A624-3EA8-4276-A57C-3D5DA7DBFEA3}"/>
    <cellStyle name="Heading 3 2 7" xfId="27292" xr:uid="{E661A37A-F7B2-4161-AAD9-A8CB773DA412}"/>
    <cellStyle name="Heading 3 2 7 2" xfId="27293" xr:uid="{3531F975-14A5-43D6-8AA9-A0A626FEBB58}"/>
    <cellStyle name="Heading 3 2 7 2 2" xfId="27294" xr:uid="{09E161A1-ACCB-4542-BCA0-FA9A5A3D01F5}"/>
    <cellStyle name="Heading 3 2 7 2 3" xfId="27295" xr:uid="{F006BB66-A9E0-430F-9846-30211597F629}"/>
    <cellStyle name="Heading 3 2 7 2_AVA DVA EL" xfId="27296" xr:uid="{DB7CD390-488F-46A9-A356-8AD7A1907FD6}"/>
    <cellStyle name="Heading 3 2 7 3" xfId="27297" xr:uid="{B04EB65F-9066-4AFF-B52D-70D4E64F8519}"/>
    <cellStyle name="Heading 3 2 7 4" xfId="27298" xr:uid="{0E4E836F-07AA-40C8-A9EE-A418F11EDF71}"/>
    <cellStyle name="Heading 3 2 7_AVA DVA EL" xfId="27299" xr:uid="{60713368-5567-4665-A798-067FE0CABC4B}"/>
    <cellStyle name="Heading 3 2 8" xfId="27300" xr:uid="{7208B6DF-7DED-4338-8001-B4444A58BF1D}"/>
    <cellStyle name="Heading 3 2 8 2" xfId="27301" xr:uid="{C5AEF3FD-8341-43FF-AEF7-04685A10E304}"/>
    <cellStyle name="Heading 3 2 8 2 2" xfId="27302" xr:uid="{B5982693-22BD-47B0-9F68-649081F10BED}"/>
    <cellStyle name="Heading 3 2 8 2 3" xfId="27303" xr:uid="{88F410F8-4842-42DA-B799-8AC81EEC791B}"/>
    <cellStyle name="Heading 3 2 8 2_AVA DVA EL" xfId="27304" xr:uid="{C17FF88C-1696-4CE8-A9EF-D871F2E1451C}"/>
    <cellStyle name="Heading 3 2 8 3" xfId="27305" xr:uid="{76DF093C-ED35-4986-AF50-ABA9298FD138}"/>
    <cellStyle name="Heading 3 2 8 4" xfId="27306" xr:uid="{DD92631D-40F2-43E9-8B42-800625FC718B}"/>
    <cellStyle name="Heading 3 2 8_AVA DVA EL" xfId="27307" xr:uid="{811F28A7-90A7-4DED-A7B1-695964147CC3}"/>
    <cellStyle name="Heading 3 2 9" xfId="27308" xr:uid="{91AE983A-1875-4FD4-BC58-FE1741A52960}"/>
    <cellStyle name="Heading 3 2 9 2" xfId="27309" xr:uid="{A1FF2CB6-D0CD-4617-9102-3E2D2FC06D68}"/>
    <cellStyle name="Heading 3 2 9 2 2" xfId="27310" xr:uid="{FACAC87F-6471-423D-ADC4-44E1366FE01E}"/>
    <cellStyle name="Heading 3 2 9 2 3" xfId="27311" xr:uid="{9F3ABE2D-8A1E-4B60-8D12-8B4C5E0C7DD2}"/>
    <cellStyle name="Heading 3 2 9 2_AVA DVA EL" xfId="27312" xr:uid="{EB110B45-9204-4D3B-AB72-A07BF52D959B}"/>
    <cellStyle name="Heading 3 2 9 3" xfId="27313" xr:uid="{C738AB57-034F-4889-B0B7-4DC507C56C9A}"/>
    <cellStyle name="Heading 3 2 9 4" xfId="27314" xr:uid="{A9E521A3-D5F2-4706-8922-F0B1570DD599}"/>
    <cellStyle name="Heading 3 2 9_AVA DVA EL" xfId="27315" xr:uid="{ACFC7269-EDB5-4BEA-AFCC-E748C772740A}"/>
    <cellStyle name="Heading 3 2_4Q16" xfId="27316" xr:uid="{71693921-2C49-4165-B98A-C52B258280E6}"/>
    <cellStyle name="Heading 3 3" xfId="27317" xr:uid="{3048E575-ADA6-4B87-9B50-5DBEE7D82AE7}"/>
    <cellStyle name="Heading 3 3 10" xfId="27318" xr:uid="{A18CA9F9-8DF8-4D3E-83EE-5379166337D6}"/>
    <cellStyle name="Heading 3 3 10 2" xfId="27319" xr:uid="{8A2D20C3-0738-431B-8259-AB765CE92013}"/>
    <cellStyle name="Heading 3 3 10 3" xfId="27320" xr:uid="{A3BCFFB1-3274-46D3-A067-42BB98EC7EE8}"/>
    <cellStyle name="Heading 3 3 10_AVA DVA EL" xfId="27321" xr:uid="{BD2D16EA-854C-42AF-8562-E2F8379D7D2E}"/>
    <cellStyle name="Heading 3 3 11" xfId="27322" xr:uid="{D3AADD0D-2121-45EC-9F95-D74DFA35AE41}"/>
    <cellStyle name="Heading 3 3 2" xfId="27323" xr:uid="{C1DAA9C4-D62B-4B5B-8D4F-EA9C2FCD66BD}"/>
    <cellStyle name="Heading 3 3 2 2" xfId="27324" xr:uid="{CF1413BC-67B8-4C9B-955A-6695E5F5FC98}"/>
    <cellStyle name="Heading 3 3 2 2 2" xfId="27325" xr:uid="{9BE6C60F-9E45-4294-966C-47391D3D767B}"/>
    <cellStyle name="Heading 3 3 2 2 3" xfId="27326" xr:uid="{75D360BB-830A-49DE-864F-B134FA177789}"/>
    <cellStyle name="Heading 3 3 2 2_AVA DVA EL" xfId="27327" xr:uid="{B3BAD09F-724B-4B0C-B479-B0BC1A6E0408}"/>
    <cellStyle name="Heading 3 3 2 3" xfId="27328" xr:uid="{BF9682CC-55DB-4F63-88BA-AF61116DDF15}"/>
    <cellStyle name="Heading 3 3 2 3 2" xfId="27329" xr:uid="{B8EB7655-BA9C-4F01-BFF9-5D71292458AC}"/>
    <cellStyle name="Heading 3 3 2 3 3" xfId="27330" xr:uid="{ED6B1578-276B-4F77-8C2E-50FBCEEA109E}"/>
    <cellStyle name="Heading 3 3 2 3_AVA DVA EL" xfId="27331" xr:uid="{0E288860-9AC9-4D75-A49E-CE92272BDA91}"/>
    <cellStyle name="Heading 3 3 2 4" xfId="27332" xr:uid="{5236E604-CE50-4BF0-B4B9-FEC87B66FBB4}"/>
    <cellStyle name="Heading 3 3 2 4 2" xfId="27333" xr:uid="{FC18DD21-C1E7-41B1-93CE-ECD524AD570D}"/>
    <cellStyle name="Heading 3 3 2 4 3" xfId="27334" xr:uid="{8726E376-B151-482F-BC3C-2682A1DA6940}"/>
    <cellStyle name="Heading 3 3 2 4_AVA DVA EL" xfId="27335" xr:uid="{E41A8400-6106-4C3E-9FF1-F0CF4E105938}"/>
    <cellStyle name="Heading 3 3 2 5" xfId="27336" xr:uid="{2E94E952-2082-46E2-A06E-37D09195A08D}"/>
    <cellStyle name="Heading 3 3 2 5 2" xfId="27337" xr:uid="{29C9DF5C-C54D-45A8-A0CB-C07F77AF5AD7}"/>
    <cellStyle name="Heading 3 3 2 5 3" xfId="27338" xr:uid="{0AC07001-C7D6-42CB-A4DD-54CCCD85859D}"/>
    <cellStyle name="Heading 3 3 2 5_AVA DVA EL" xfId="27339" xr:uid="{AFCB980D-37C7-4F04-8F66-4D6A71D4B5E9}"/>
    <cellStyle name="Heading 3 3 2 6" xfId="27340" xr:uid="{4738FE4A-0C3D-4EE6-BADB-9819A56931BB}"/>
    <cellStyle name="Heading 3 3 2 7" xfId="27341" xr:uid="{6190D494-3885-4148-89F6-953C540C69A3}"/>
    <cellStyle name="Heading 3 3 2_AVA DVA EL" xfId="27342" xr:uid="{4A3CC151-5D65-4698-B2CE-5390D5E4D572}"/>
    <cellStyle name="Heading 3 3 3" xfId="27343" xr:uid="{030BEA45-F782-45CF-B622-A456BB163130}"/>
    <cellStyle name="Heading 3 3 3 2" xfId="27344" xr:uid="{F144C199-C559-4B7A-9765-BA6F956F0D17}"/>
    <cellStyle name="Heading 3 3 3 2 2" xfId="27345" xr:uid="{23662DFF-84C8-4D6E-8254-79EC0235211D}"/>
    <cellStyle name="Heading 3 3 3 2 3" xfId="27346" xr:uid="{BA647174-DFB8-40B9-9163-529E2A5B78DC}"/>
    <cellStyle name="Heading 3 3 3 2_AVA DVA EL" xfId="27347" xr:uid="{B7F8CC5A-2FC3-4002-BE11-3125944DEDAE}"/>
    <cellStyle name="Heading 3 3 3 3" xfId="27348" xr:uid="{1E01AE66-4BBD-428C-9E38-76B71B54CFF8}"/>
    <cellStyle name="Heading 3 3 3 3 2" xfId="27349" xr:uid="{B5A4CF2F-5953-4ED5-9177-3243DAB9C35D}"/>
    <cellStyle name="Heading 3 3 3 3 3" xfId="27350" xr:uid="{B8ECA24B-FCC9-429B-8BE8-38539162304C}"/>
    <cellStyle name="Heading 3 3 3 3_AVA DVA EL" xfId="27351" xr:uid="{65EC560E-398D-4C3F-8AC6-CB7572634409}"/>
    <cellStyle name="Heading 3 3 3 4" xfId="27352" xr:uid="{6F328B4C-4FC1-4351-80B7-5A0F7608CFCE}"/>
    <cellStyle name="Heading 3 3 3 4 2" xfId="27353" xr:uid="{DCC43505-244D-4D13-A8D5-CBFFC4C1FF10}"/>
    <cellStyle name="Heading 3 3 3 4 3" xfId="27354" xr:uid="{88D6BA13-13B7-4893-9DF4-F3DDE45B4253}"/>
    <cellStyle name="Heading 3 3 3 4_AVA DVA EL" xfId="27355" xr:uid="{B9DFC132-3AEE-4CB8-B392-F3CC30909002}"/>
    <cellStyle name="Heading 3 3 3 5" xfId="27356" xr:uid="{C111E812-3167-49AC-A834-49DC7D786634}"/>
    <cellStyle name="Heading 3 3 3 5 2" xfId="27357" xr:uid="{C167F6FC-4ED3-4278-BDAA-3DE25D677A69}"/>
    <cellStyle name="Heading 3 3 3 5 3" xfId="27358" xr:uid="{CF77FE1F-3065-41B5-851E-F37EF8B2F552}"/>
    <cellStyle name="Heading 3 3 3 5_AVA DVA EL" xfId="27359" xr:uid="{61355DB2-3EDB-4979-B3DF-A4E6DD34A544}"/>
    <cellStyle name="Heading 3 3 3 6" xfId="27360" xr:uid="{60FD7F15-18A6-4581-B083-CC1A8286B63A}"/>
    <cellStyle name="Heading 3 3 3 7" xfId="27361" xr:uid="{F7257C25-4621-4157-9832-8BB242646E90}"/>
    <cellStyle name="Heading 3 3 3_AVA DVA EL" xfId="27362" xr:uid="{22973B2E-94CB-4778-B555-6B5697C7D205}"/>
    <cellStyle name="Heading 3 3 4" xfId="27363" xr:uid="{85BF2C4D-38FE-42A7-B222-ADEA82CF7598}"/>
    <cellStyle name="Heading 3 3 4 2" xfId="27364" xr:uid="{F0F39FD3-25DD-45E7-9F3A-558F2CFA5F5A}"/>
    <cellStyle name="Heading 3 3 4 2 2" xfId="27365" xr:uid="{9AA10088-DFF3-4A91-882F-6F4DEFF79191}"/>
    <cellStyle name="Heading 3 3 4 2 3" xfId="27366" xr:uid="{5D715262-B56E-4A14-85D0-BD0A31BD68A9}"/>
    <cellStyle name="Heading 3 3 4 2_AVA DVA EL" xfId="27367" xr:uid="{21BAC8E4-2E58-458D-BE12-D9E447D7CD9F}"/>
    <cellStyle name="Heading 3 3 4 3" xfId="27368" xr:uid="{75750E2A-E82B-48B3-B850-8D90BF83EA43}"/>
    <cellStyle name="Heading 3 3 4 3 2" xfId="27369" xr:uid="{098A9C67-6184-4404-A3D5-9A45D64F01AD}"/>
    <cellStyle name="Heading 3 3 4 3 3" xfId="27370" xr:uid="{DE5ABAAF-F0DF-445F-9A90-7CD79001A4C8}"/>
    <cellStyle name="Heading 3 3 4 3_AVA DVA EL" xfId="27371" xr:uid="{4A065008-A817-4EDF-9C4D-B888ECBB06C3}"/>
    <cellStyle name="Heading 3 3 4 4" xfId="27372" xr:uid="{1E76626B-E3D3-4375-B5E5-F0F97D92201F}"/>
    <cellStyle name="Heading 3 3 4 4 2" xfId="27373" xr:uid="{9040C965-6215-45B0-9A7E-5B62445EF9CA}"/>
    <cellStyle name="Heading 3 3 4 4 3" xfId="27374" xr:uid="{D79C6B86-2884-4385-9853-E84E27779BAC}"/>
    <cellStyle name="Heading 3 3 4 4_AVA DVA EL" xfId="27375" xr:uid="{A6314D13-8E5E-4BC7-9A8E-1B3BA3D42465}"/>
    <cellStyle name="Heading 3 3 4 5" xfId="27376" xr:uid="{297D7724-9363-4E54-AFD6-5C929055684E}"/>
    <cellStyle name="Heading 3 3 4 5 2" xfId="27377" xr:uid="{039FD0C2-8CDC-418B-8356-75A519E0E22F}"/>
    <cellStyle name="Heading 3 3 4 5 3" xfId="27378" xr:uid="{95C2B202-D5DA-490F-BE31-0C0A7A91B4C1}"/>
    <cellStyle name="Heading 3 3 4 5_AVA DVA EL" xfId="27379" xr:uid="{FE8B2CD8-14CA-4AA0-A625-99D002BE5D8B}"/>
    <cellStyle name="Heading 3 3 4 6" xfId="27380" xr:uid="{857CA75B-C489-4D31-BBED-1066D100552F}"/>
    <cellStyle name="Heading 3 3 4 7" xfId="27381" xr:uid="{357EE0EE-14DA-4A39-AA5D-36E60E268431}"/>
    <cellStyle name="Heading 3 3 4_AVA DVA EL" xfId="27382" xr:uid="{99AFAD7B-19C8-412E-B5BD-A1F7ADEFF8C4}"/>
    <cellStyle name="Heading 3 3 5" xfId="27383" xr:uid="{B567B361-4937-4C8F-BDD3-B83E84337440}"/>
    <cellStyle name="Heading 3 3 5 2" xfId="27384" xr:uid="{8F100D2E-3A32-498B-954F-1BFF690F6345}"/>
    <cellStyle name="Heading 3 3 5 2 2" xfId="27385" xr:uid="{9FB5AAA9-1A6D-4D06-A6AF-4DF3E090114A}"/>
    <cellStyle name="Heading 3 3 5 2 3" xfId="27386" xr:uid="{FB33F586-ACC2-4315-8C40-400693FC57CA}"/>
    <cellStyle name="Heading 3 3 5 2_AVA DVA EL" xfId="27387" xr:uid="{6D686D11-8DF8-43F5-90BA-B705A54F5C45}"/>
    <cellStyle name="Heading 3 3 5 3" xfId="27388" xr:uid="{FC011456-59C7-408C-A90E-855050707C27}"/>
    <cellStyle name="Heading 3 3 5 3 2" xfId="27389" xr:uid="{CF3A843A-AD2E-41FD-8630-ADC9DE20FAE0}"/>
    <cellStyle name="Heading 3 3 5 3 3" xfId="27390" xr:uid="{960B7C41-21DE-47AE-874C-62B273D6C625}"/>
    <cellStyle name="Heading 3 3 5 3_AVA DVA EL" xfId="27391" xr:uid="{235A26E2-9DB4-4F4B-9E75-9B22EFD0C336}"/>
    <cellStyle name="Heading 3 3 5 4" xfId="27392" xr:uid="{C46C5E48-3F19-4F57-ABF8-2A4D478AEC70}"/>
    <cellStyle name="Heading 3 3 5 4 2" xfId="27393" xr:uid="{CA718D1A-31C1-44FA-975A-C6D6542B365B}"/>
    <cellStyle name="Heading 3 3 5 4 3" xfId="27394" xr:uid="{4CB4AE6B-09FE-4ABF-B23A-F32EA8F104DF}"/>
    <cellStyle name="Heading 3 3 5 4_AVA DVA EL" xfId="27395" xr:uid="{4E217134-1065-4C8B-A039-0FA1D0A9DE69}"/>
    <cellStyle name="Heading 3 3 5 5" xfId="27396" xr:uid="{BB08DFED-12C9-40FA-8171-F3E39F62EACE}"/>
    <cellStyle name="Heading 3 3 5 6" xfId="27397" xr:uid="{A2A45CFC-DDD9-4A72-B3A0-747F036CC712}"/>
    <cellStyle name="Heading 3 3 5_AVA DVA EL" xfId="27398" xr:uid="{C5A42EB4-A6EF-4F10-9214-D14AF42F4C9E}"/>
    <cellStyle name="Heading 3 3 6" xfId="27399" xr:uid="{9D83D798-B49F-4282-82C1-98BAA63B5106}"/>
    <cellStyle name="Heading 3 3 6 2" xfId="27400" xr:uid="{024F1239-F1F7-403B-A3DC-D2D8554AD0C5}"/>
    <cellStyle name="Heading 3 3 6 3" xfId="27401" xr:uid="{7735244B-16D1-48A1-BADD-9864FA687EEF}"/>
    <cellStyle name="Heading 3 3 6_AVA DVA EL" xfId="27402" xr:uid="{049B8F26-5618-4B30-A1E7-9594559EDFDA}"/>
    <cellStyle name="Heading 3 3 7" xfId="27403" xr:uid="{9962B324-2640-48DE-949B-0459EDA0769E}"/>
    <cellStyle name="Heading 3 3 7 2" xfId="27404" xr:uid="{4B16C357-EC11-4256-9EB5-8526240D5FA4}"/>
    <cellStyle name="Heading 3 3 7 3" xfId="27405" xr:uid="{8170080F-FDCA-43F2-AD85-3363C04E3B44}"/>
    <cellStyle name="Heading 3 3 7_AVA DVA EL" xfId="27406" xr:uid="{47C6023A-3D9C-4088-BC6F-019F56F9CE38}"/>
    <cellStyle name="Heading 3 3 8" xfId="27407" xr:uid="{C1413ED3-7DCD-440A-9591-034D853B8ECC}"/>
    <cellStyle name="Heading 3 3 8 2" xfId="27408" xr:uid="{960E6CDF-39D0-41F0-8A61-C2405FAC9C7B}"/>
    <cellStyle name="Heading 3 3 8 3" xfId="27409" xr:uid="{08D18F0D-5E96-4F57-A40B-FE449A3C263A}"/>
    <cellStyle name="Heading 3 3 8_AVA DVA EL" xfId="27410" xr:uid="{380522EC-765B-4D46-91B2-06E2EE526F82}"/>
    <cellStyle name="Heading 3 3 9" xfId="27411" xr:uid="{3EF4F893-605A-44D4-B0A7-1ACE645752A7}"/>
    <cellStyle name="Heading 3 3 9 2" xfId="27412" xr:uid="{09F3DC41-D6FB-4632-AD7D-B6CF1F14FD98}"/>
    <cellStyle name="Heading 3 3 9 3" xfId="27413" xr:uid="{ED55611C-5CB7-46D0-B18B-7428CDF82229}"/>
    <cellStyle name="Heading 3 3 9_AVA DVA EL" xfId="27414" xr:uid="{F346F10F-83D7-498E-986B-86B0EDA1D136}"/>
    <cellStyle name="Heading 3 3_AVA DVA EL" xfId="27415" xr:uid="{59329939-A8F1-43F6-8FA5-0D265FDA4BC5}"/>
    <cellStyle name="Heading 3 4" xfId="27416" xr:uid="{58DA0D1F-244C-4537-918B-AE2AB794E8E2}"/>
    <cellStyle name="Heading 3 4 10" xfId="27417" xr:uid="{5E0AB8B9-426D-4605-B87D-F379261F3E1D}"/>
    <cellStyle name="Heading 3 4 10 2" xfId="27418" xr:uid="{706D19EC-7942-4DFE-B892-8521EF79EE80}"/>
    <cellStyle name="Heading 3 4 10 3" xfId="27419" xr:uid="{CE019962-9FA3-4D77-BA23-4E3DB90AC1C5}"/>
    <cellStyle name="Heading 3 4 10_AVA DVA EL" xfId="27420" xr:uid="{64A1D664-1A96-4B4F-8061-E040E541BFF9}"/>
    <cellStyle name="Heading 3 4 11" xfId="27421" xr:uid="{7DD27DA9-AD48-493A-A06B-DDF02D8DE696}"/>
    <cellStyle name="Heading 3 4 11 2" xfId="27422" xr:uid="{65E2D0C7-B220-43F8-9F30-F9058655CBA0}"/>
    <cellStyle name="Heading 3 4 11 3" xfId="27423" xr:uid="{DE989BAD-C965-4517-AE9D-0F2E742F82E3}"/>
    <cellStyle name="Heading 3 4 11_AVA DVA EL" xfId="27424" xr:uid="{D101DE3B-FE32-4BD7-857C-C14D2EEE21BB}"/>
    <cellStyle name="Heading 3 4 12" xfId="27425" xr:uid="{418FE503-DC6A-48DA-9237-C69B7CCE6610}"/>
    <cellStyle name="Heading 3 4 12 2" xfId="27426" xr:uid="{6B38C390-CAAF-4342-8EFA-C0C40B1A4A14}"/>
    <cellStyle name="Heading 3 4 12 3" xfId="27427" xr:uid="{5EC802DB-BC7F-4F1D-97A1-88BEB0673A1A}"/>
    <cellStyle name="Heading 3 4 12_AVA DVA EL" xfId="27428" xr:uid="{929ED19B-3396-4DE1-8FCC-3EF3EA00A771}"/>
    <cellStyle name="Heading 3 4 13" xfId="27429" xr:uid="{E6E97984-703E-4D0E-A78B-E8FB60C4AEA0}"/>
    <cellStyle name="Heading 3 4 2" xfId="27430" xr:uid="{6EA6F00F-6C39-4573-A0BB-D94067561D76}"/>
    <cellStyle name="Heading 3 4 2 2" xfId="27431" xr:uid="{CB2C5DBF-EE80-4DA3-913F-3DAF27951A7E}"/>
    <cellStyle name="Heading 3 4 2 3" xfId="27432" xr:uid="{219FB8D6-D5FB-46E8-8FD2-C1FE8E90FC72}"/>
    <cellStyle name="Heading 3 4 2_AVA DVA EL" xfId="27433" xr:uid="{0834AA0D-B849-4332-9F31-B14BE2DE24B8}"/>
    <cellStyle name="Heading 3 4 3" xfId="27434" xr:uid="{445DF91B-5872-48F3-946B-A12D0207B01C}"/>
    <cellStyle name="Heading 3 4 3 2" xfId="27435" xr:uid="{BB32A13C-B54A-42E9-9CE9-44C118B8F611}"/>
    <cellStyle name="Heading 3 4 3 3" xfId="27436" xr:uid="{600533B7-EA78-4A20-A41E-516F299B88F3}"/>
    <cellStyle name="Heading 3 4 3_AVA DVA EL" xfId="27437" xr:uid="{3EC4AFF5-F588-4032-AECF-2EE40CF8E5E2}"/>
    <cellStyle name="Heading 3 4 4" xfId="27438" xr:uid="{B967AFC2-7228-42B7-B6DF-DB095FBB6FDB}"/>
    <cellStyle name="Heading 3 4 4 2" xfId="27439" xr:uid="{74D4A2F9-371D-48B0-A34D-76A9C059A418}"/>
    <cellStyle name="Heading 3 4 4 2 2" xfId="27440" xr:uid="{E62B24C5-B7B8-4C50-A859-085FD9D010F1}"/>
    <cellStyle name="Heading 3 4 4 2 3" xfId="27441" xr:uid="{F9F2B3B4-C97A-4444-BE23-42724FD28EBE}"/>
    <cellStyle name="Heading 3 4 4 2_AVA DVA EL" xfId="27442" xr:uid="{F40366EC-B97C-4813-86AF-30DD4156418F}"/>
    <cellStyle name="Heading 3 4 4 3" xfId="27443" xr:uid="{E8DC232A-76EB-4489-AF1B-561FEC0D9DD7}"/>
    <cellStyle name="Heading 3 4 4 3 2" xfId="27444" xr:uid="{DD9C8D42-5301-4C1D-96D3-2837F3272BFB}"/>
    <cellStyle name="Heading 3 4 4 3 3" xfId="27445" xr:uid="{6EA846B3-9AA6-4C37-84F9-C88F02E973D3}"/>
    <cellStyle name="Heading 3 4 4 3_AVA DVA EL" xfId="27446" xr:uid="{F7B89274-79CF-4C8D-AD76-56A449781A22}"/>
    <cellStyle name="Heading 3 4 4 4" xfId="27447" xr:uid="{64EA7F4C-F68E-40B6-9161-7433CD7A4696}"/>
    <cellStyle name="Heading 3 4 4 4 2" xfId="27448" xr:uid="{ECFAD053-172D-4A4E-BE8D-C770FFC0BA61}"/>
    <cellStyle name="Heading 3 4 4 4 3" xfId="27449" xr:uid="{766E6E02-CB54-4523-9A77-9B92D07AFDE1}"/>
    <cellStyle name="Heading 3 4 4 4_AVA DVA EL" xfId="27450" xr:uid="{FBF4A006-1952-4625-AFCC-A2DEBD516598}"/>
    <cellStyle name="Heading 3 4 4 5" xfId="27451" xr:uid="{CC5795C9-5303-4AB0-8351-972EB56470D9}"/>
    <cellStyle name="Heading 3 4 4 5 2" xfId="27452" xr:uid="{581DB6F7-13CD-45D3-8867-59D9D110E986}"/>
    <cellStyle name="Heading 3 4 4 5 3" xfId="27453" xr:uid="{D0E4FCD1-E263-46E3-BB8A-02C3ECC5BA91}"/>
    <cellStyle name="Heading 3 4 4 5_AVA DVA EL" xfId="27454" xr:uid="{07506235-69F9-4C07-B088-73581AF300B8}"/>
    <cellStyle name="Heading 3 4 4 6" xfId="27455" xr:uid="{C828D83C-8D4F-488B-97D7-862A029B3D27}"/>
    <cellStyle name="Heading 3 4 4 7" xfId="27456" xr:uid="{B89D35A1-4539-43AA-A3D0-7D1091C7CC67}"/>
    <cellStyle name="Heading 3 4 4_AVA DVA EL" xfId="27457" xr:uid="{B51A8520-C5C8-451E-8F84-B7317498175E}"/>
    <cellStyle name="Heading 3 4 5" xfId="27458" xr:uid="{AB11ED5D-7939-402B-8DC8-CC3E7E8F9C66}"/>
    <cellStyle name="Heading 3 4 5 2" xfId="27459" xr:uid="{42DE6AD2-3F3F-41FE-A02C-8797A025C5AA}"/>
    <cellStyle name="Heading 3 4 5 2 2" xfId="27460" xr:uid="{1127244A-A1B6-4D16-B48C-EB4A3451AA9D}"/>
    <cellStyle name="Heading 3 4 5 2 3" xfId="27461" xr:uid="{3E26EEBB-9505-49A7-9D8F-304AC7E79FE8}"/>
    <cellStyle name="Heading 3 4 5 2_AVA DVA EL" xfId="27462" xr:uid="{108CADA2-DDDB-42FE-ACBE-085350A8D298}"/>
    <cellStyle name="Heading 3 4 5 3" xfId="27463" xr:uid="{5C47C0EB-5B14-4BA4-867A-709248EF5895}"/>
    <cellStyle name="Heading 3 4 5 3 2" xfId="27464" xr:uid="{4AA0FCDC-CBC7-418C-A41B-92CE46A5C7C1}"/>
    <cellStyle name="Heading 3 4 5 3 3" xfId="27465" xr:uid="{8F7372CA-82AA-4DDB-A138-AD6680521F4D}"/>
    <cellStyle name="Heading 3 4 5 3_AVA DVA EL" xfId="27466" xr:uid="{86D06D65-E786-4F2E-92BB-2EA083D62D95}"/>
    <cellStyle name="Heading 3 4 5 4" xfId="27467" xr:uid="{D703E0F9-EF1D-4685-8B2F-D12349B44E35}"/>
    <cellStyle name="Heading 3 4 5 4 2" xfId="27468" xr:uid="{2044D32E-57D6-4023-88FC-623FC657172B}"/>
    <cellStyle name="Heading 3 4 5 4 3" xfId="27469" xr:uid="{CE5F3B7F-0896-4EBB-A47E-056B54954FC4}"/>
    <cellStyle name="Heading 3 4 5 4_AVA DVA EL" xfId="27470" xr:uid="{F35B39C5-82E7-4C24-8DA4-F4B61B2B86F1}"/>
    <cellStyle name="Heading 3 4 5 5" xfId="27471" xr:uid="{69554A70-2FDB-42B8-99B7-93B8390E5A1A}"/>
    <cellStyle name="Heading 3 4 5 5 2" xfId="27472" xr:uid="{D0E7DB04-8790-45D9-AF29-837A35F2B6FA}"/>
    <cellStyle name="Heading 3 4 5 5 3" xfId="27473" xr:uid="{89CB6224-AAB2-4120-A878-EFDF9799816F}"/>
    <cellStyle name="Heading 3 4 5 5_AVA DVA EL" xfId="27474" xr:uid="{42094C7C-7A1A-4164-A13D-3989A5602542}"/>
    <cellStyle name="Heading 3 4 5 6" xfId="27475" xr:uid="{8B122D48-7468-4ABB-B9A1-12E6B0A8E277}"/>
    <cellStyle name="Heading 3 4 5 7" xfId="27476" xr:uid="{9D5A0110-B3B3-4D58-A874-E7792FC54A17}"/>
    <cellStyle name="Heading 3 4 5_AVA DVA EL" xfId="27477" xr:uid="{2A10EE2F-BFB5-4E3A-ACDF-A5C5537E3BBE}"/>
    <cellStyle name="Heading 3 4 6" xfId="27478" xr:uid="{1FB22438-7AFE-4A72-8370-0A40A6EBEA80}"/>
    <cellStyle name="Heading 3 4 6 2" xfId="27479" xr:uid="{3FEA07CD-BB1D-43DD-B788-64C211D49C1E}"/>
    <cellStyle name="Heading 3 4 6 2 2" xfId="27480" xr:uid="{4D10093B-CE5D-440C-BC46-7804DCDCF7A3}"/>
    <cellStyle name="Heading 3 4 6 2 3" xfId="27481" xr:uid="{E110FE09-406B-46ED-88B1-C7052146B2D9}"/>
    <cellStyle name="Heading 3 4 6 2_AVA DVA EL" xfId="27482" xr:uid="{891BB146-E98C-4C40-AE23-3B61295DB66D}"/>
    <cellStyle name="Heading 3 4 6 3" xfId="27483" xr:uid="{19E2B6E6-837A-49C8-ACA3-9BD1C125E03C}"/>
    <cellStyle name="Heading 3 4 6 3 2" xfId="27484" xr:uid="{2816E05A-2628-4E51-A4AF-C19194EFF04F}"/>
    <cellStyle name="Heading 3 4 6 3 3" xfId="27485" xr:uid="{D5F016EA-A49A-4A21-AEC9-33012CC2A4DF}"/>
    <cellStyle name="Heading 3 4 6 3_AVA DVA EL" xfId="27486" xr:uid="{DC106FDA-47D8-4B49-901D-C03406C17464}"/>
    <cellStyle name="Heading 3 4 6 4" xfId="27487" xr:uid="{66C58242-04D2-4461-BEE5-37E8C86A7999}"/>
    <cellStyle name="Heading 3 4 6 4 2" xfId="27488" xr:uid="{DAF06D59-F6F8-4507-ACE3-D87FE0E2E7E3}"/>
    <cellStyle name="Heading 3 4 6 4 3" xfId="27489" xr:uid="{510A692B-8FA6-46F0-B165-4683AF41E452}"/>
    <cellStyle name="Heading 3 4 6 4_AVA DVA EL" xfId="27490" xr:uid="{9A45D163-E262-41D2-8666-3F1AA8005465}"/>
    <cellStyle name="Heading 3 4 6 5" xfId="27491" xr:uid="{122C5311-842A-4BB5-98F8-651FB4876850}"/>
    <cellStyle name="Heading 3 4 6 5 2" xfId="27492" xr:uid="{2C31AF01-5F41-439D-810E-AAD819CA48C4}"/>
    <cellStyle name="Heading 3 4 6 5 3" xfId="27493" xr:uid="{CAE33EEE-C681-49E8-9AEA-098E5A0651D8}"/>
    <cellStyle name="Heading 3 4 6 5_AVA DVA EL" xfId="27494" xr:uid="{744C0009-514F-4DF0-9258-C129D17E92C4}"/>
    <cellStyle name="Heading 3 4 6 6" xfId="27495" xr:uid="{A5D68245-D1E8-459B-BB0C-CEDEEBC28E9D}"/>
    <cellStyle name="Heading 3 4 6 7" xfId="27496" xr:uid="{EB53F768-AA34-478A-B581-D577AFE88EC7}"/>
    <cellStyle name="Heading 3 4 6_AVA DVA EL" xfId="27497" xr:uid="{3876D159-55DB-44DF-9FA8-5BFEEACE2C3B}"/>
    <cellStyle name="Heading 3 4 7" xfId="27498" xr:uid="{5D89E024-F721-4468-9388-9B3C604B0EED}"/>
    <cellStyle name="Heading 3 4 7 2" xfId="27499" xr:uid="{6BBB0EB3-4BAF-432A-A93E-CC4BF4CCBC70}"/>
    <cellStyle name="Heading 3 4 7 2 2" xfId="27500" xr:uid="{36814114-8C6C-4894-B682-DED61BCBAE97}"/>
    <cellStyle name="Heading 3 4 7 2 3" xfId="27501" xr:uid="{C522FE75-5BE4-4292-814A-FF1BD165BAA9}"/>
    <cellStyle name="Heading 3 4 7 2_AVA DVA EL" xfId="27502" xr:uid="{7F0163D9-A3B0-48C5-9E71-2DCE472DE5FB}"/>
    <cellStyle name="Heading 3 4 7 3" xfId="27503" xr:uid="{92D2035E-32C4-4595-B5FA-B38F030BC711}"/>
    <cellStyle name="Heading 3 4 7 3 2" xfId="27504" xr:uid="{C4987978-AB73-4469-89C1-0C356ED6908F}"/>
    <cellStyle name="Heading 3 4 7 3 3" xfId="27505" xr:uid="{2E54E94E-AC67-44FB-B266-30AB41E8348F}"/>
    <cellStyle name="Heading 3 4 7 3_AVA DVA EL" xfId="27506" xr:uid="{923F9CFA-AFAB-4166-A4DB-EBF808B4E400}"/>
    <cellStyle name="Heading 3 4 7 4" xfId="27507" xr:uid="{85120124-1029-40F1-AD97-F910EC0A0ECF}"/>
    <cellStyle name="Heading 3 4 7 4 2" xfId="27508" xr:uid="{4E03036E-B329-4199-B319-4DDA92C16562}"/>
    <cellStyle name="Heading 3 4 7 4 3" xfId="27509" xr:uid="{8A22A669-DAFD-4C67-8F4F-208E1E59AA24}"/>
    <cellStyle name="Heading 3 4 7 4_AVA DVA EL" xfId="27510" xr:uid="{3BE754BD-D5D4-4730-855F-1E41B11ADD1E}"/>
    <cellStyle name="Heading 3 4 7 5" xfId="27511" xr:uid="{33DA2652-C576-49C9-A79F-B94DE71588D1}"/>
    <cellStyle name="Heading 3 4 7 6" xfId="27512" xr:uid="{3AA15AB7-BD00-4D14-8284-9CAEDAC27644}"/>
    <cellStyle name="Heading 3 4 7_AVA DVA EL" xfId="27513" xr:uid="{CDAF6AB8-0486-4728-97F5-70D7DCEABA28}"/>
    <cellStyle name="Heading 3 4 8" xfId="27514" xr:uid="{2F3E7F5F-AE3F-487D-9CBA-F1D54181557B}"/>
    <cellStyle name="Heading 3 4 8 2" xfId="27515" xr:uid="{810C740C-7182-4952-B1E3-CD2CE5C40B8C}"/>
    <cellStyle name="Heading 3 4 8 3" xfId="27516" xr:uid="{025362B0-9CB1-4C6D-B111-DBD1E7E3DCC7}"/>
    <cellStyle name="Heading 3 4 8_AVA DVA EL" xfId="27517" xr:uid="{8093319E-A6B8-47DF-90C1-8C3A7B2D2BA5}"/>
    <cellStyle name="Heading 3 4 9" xfId="27518" xr:uid="{772ABFC2-C6C4-48E4-BE24-564A5FDA6BD1}"/>
    <cellStyle name="Heading 3 4 9 2" xfId="27519" xr:uid="{283821EB-EEF2-4E73-8193-A085BDE89BA2}"/>
    <cellStyle name="Heading 3 4 9 3" xfId="27520" xr:uid="{36887258-29B0-4667-A76A-895B36E3371A}"/>
    <cellStyle name="Heading 3 4 9_AVA DVA EL" xfId="27521" xr:uid="{D90EE055-2AF8-492D-9758-44ECBB497D38}"/>
    <cellStyle name="Heading 3 4_AVA DVA EL" xfId="27522" xr:uid="{08416875-A4ED-4C06-8DD4-769D4BF3A14D}"/>
    <cellStyle name="Heading 3 5" xfId="27523" xr:uid="{97794B0E-B7E5-414A-8A2D-9C6A3D2C89A7}"/>
    <cellStyle name="Heading 3 5 2" xfId="27524" xr:uid="{E05872E6-D304-4364-9D9F-230B1B8D3C73}"/>
    <cellStyle name="Heading 3 5 2 2" xfId="27525" xr:uid="{E9DCF4DD-4454-4928-B078-18977EB09693}"/>
    <cellStyle name="Heading 3 5 2 3" xfId="27526" xr:uid="{5C575D82-91FB-4C04-B98E-AD9396F18DB1}"/>
    <cellStyle name="Heading 3 5 2_AVA DVA EL" xfId="27527" xr:uid="{D4F54A1F-C90F-4499-9511-81D119004FC5}"/>
    <cellStyle name="Heading 3 5 3" xfId="27528" xr:uid="{A77330ED-4CF5-4AE8-B87C-7FFDEE92CB62}"/>
    <cellStyle name="Heading 3 5_AVA DVA EL" xfId="27529" xr:uid="{1D860B16-0261-49A9-9A36-34A6863328D2}"/>
    <cellStyle name="Heading 3 6" xfId="27530" xr:uid="{BF2011B3-D024-417E-9531-175A16961B14}"/>
    <cellStyle name="Heading 3 6 2" xfId="27531" xr:uid="{94028F28-5C15-48AF-9A0A-E45B8CD0003A}"/>
    <cellStyle name="Heading 3 6 2 2" xfId="27532" xr:uid="{F94539FE-67B4-45D7-940D-E0D0E56BFD3C}"/>
    <cellStyle name="Heading 3 6 2 3" xfId="27533" xr:uid="{C3A71141-A2B2-46A3-A598-2459D673CBBD}"/>
    <cellStyle name="Heading 3 6 2_AVA DVA EL" xfId="27534" xr:uid="{DC699E62-6247-4B22-A4E3-555883DEEE6D}"/>
    <cellStyle name="Heading 3 6 3" xfId="27535" xr:uid="{BF716C36-8D75-42C2-A7C5-41C70B285BAD}"/>
    <cellStyle name="Heading 3 6_AVA DVA EL" xfId="27536" xr:uid="{FFEF3B1E-485F-4717-9CBB-8BFE45F21179}"/>
    <cellStyle name="Heading 3 7" xfId="27537" xr:uid="{72F8EBCE-2421-4C31-96FC-2B27B47DD528}"/>
    <cellStyle name="Heading 3 7 2" xfId="27538" xr:uid="{C8C1EA01-6AB9-4629-BEDB-AB4B695A5549}"/>
    <cellStyle name="Heading 3 7 2 2" xfId="27539" xr:uid="{3CFB9DB2-C45F-44B4-8F97-5D721115FC12}"/>
    <cellStyle name="Heading 3 7 2 3" xfId="27540" xr:uid="{11344387-3E21-4DDD-B407-87A1ED61D363}"/>
    <cellStyle name="Heading 3 7 2_AVA DVA EL" xfId="27541" xr:uid="{3169C267-66F8-4639-90BC-23A9E23C171C}"/>
    <cellStyle name="Heading 3 7 3" xfId="27542" xr:uid="{9D271EFC-ECFD-4761-B278-480F73F77CD6}"/>
    <cellStyle name="Heading 3 7_AVA DVA EL" xfId="27543" xr:uid="{416FD64D-348F-4FB3-A7DB-AB1DEF8B0E10}"/>
    <cellStyle name="Heading 3 8" xfId="27544" xr:uid="{2CC04C2F-D0AB-485C-A8EF-29C5E58B1505}"/>
    <cellStyle name="Heading 3 8 2" xfId="27545" xr:uid="{9795469A-97C4-442F-8977-C6E6A27887AC}"/>
    <cellStyle name="Heading 3 8 2 2" xfId="27546" xr:uid="{9367D95C-961E-4623-BB51-9BEECB5DF0C3}"/>
    <cellStyle name="Heading 3 8 2 3" xfId="27547" xr:uid="{11304FEE-F544-4F8E-B9D8-839FE4B31568}"/>
    <cellStyle name="Heading 3 8 2_AVA DVA EL" xfId="27548" xr:uid="{5837D4CB-D94D-4ED4-9A1A-BC24FBE17E91}"/>
    <cellStyle name="Heading 3 8 3" xfId="27549" xr:uid="{19A87285-D95B-4047-AE1C-C0139417E810}"/>
    <cellStyle name="Heading 3 8_AVA DVA EL" xfId="27550" xr:uid="{8A1BF9D0-F2C6-4642-8922-C9323A671F92}"/>
    <cellStyle name="Heading 3 9" xfId="27551" xr:uid="{FF5CDEF8-99DF-4C50-A697-47C2279C2707}"/>
    <cellStyle name="Heading 3 9 2" xfId="27552" xr:uid="{5B6E1505-93E8-43CA-9457-9E3D5AE896B9}"/>
    <cellStyle name="Heading 3 9 2 2" xfId="27553" xr:uid="{802747FA-2A2B-447A-9815-23E32F7B6273}"/>
    <cellStyle name="Heading 3 9 2 3" xfId="27554" xr:uid="{9201BDC7-78F9-491B-8AFE-F3222815BA3D}"/>
    <cellStyle name="Heading 3 9 2_AVA DVA EL" xfId="27555" xr:uid="{7D876591-08A5-465B-AC51-A104667B88F2}"/>
    <cellStyle name="Heading 3 9 3" xfId="27556" xr:uid="{4DF2F919-2A42-49CA-8EA7-3E7584D463E8}"/>
    <cellStyle name="Heading 3 9_AVA DVA EL" xfId="27557" xr:uid="{97EB680F-3B4B-4D55-A48A-FF623F0E3B17}"/>
    <cellStyle name="Heading 3_4Q16" xfId="27558" xr:uid="{8702FFCF-46CD-4AF4-AF7B-421667C58DF0}"/>
    <cellStyle name="Heading 3+" xfId="6864" xr:uid="{FCA1833F-4B83-404C-ABF5-54EB332E7DA7}"/>
    <cellStyle name="Heading 3+ 2" xfId="27559" xr:uid="{602F3BDE-B556-48A2-843B-F764096D5F0C}"/>
    <cellStyle name="Heading 3+ 3" xfId="27560" xr:uid="{31DF4742-2993-44ED-9863-0F5EB9775DF9}"/>
    <cellStyle name="Heading 3+_AVA DVA EL" xfId="27561" xr:uid="{C9612EEB-2204-42F4-8821-E0333F517E4A}"/>
    <cellStyle name="Heading 4" xfId="6865" xr:uid="{3965672A-F74B-4A2A-93D8-DAF693FCAB89}"/>
    <cellStyle name="Heading 4 10" xfId="27562" xr:uid="{999BC37E-0905-4892-92A8-D21B7F89EDC9}"/>
    <cellStyle name="Heading 4 10 2" xfId="27563" xr:uid="{9240FD9F-0C71-4A43-B6F7-45DC49A9E008}"/>
    <cellStyle name="Heading 4 10 3" xfId="27564" xr:uid="{C1E94845-CC87-44FA-9F83-25907A10E04A}"/>
    <cellStyle name="Heading 4 10_AVA DVA EL" xfId="27565" xr:uid="{527304B5-4696-45AE-B6EF-509C99C448F5}"/>
    <cellStyle name="Heading 4 11" xfId="27566" xr:uid="{B2777CB2-6B3E-4DC6-8E38-D0EAF19ADF35}"/>
    <cellStyle name="Heading 4 11 2" xfId="27567" xr:uid="{4330E2DD-8A5A-46A9-A4B3-B204EF24E1D9}"/>
    <cellStyle name="Heading 4 11 3" xfId="27568" xr:uid="{FE8AAC25-C62C-44A4-8438-59B3A2A15F08}"/>
    <cellStyle name="Heading 4 11_AVA DVA EL" xfId="27569" xr:uid="{F4DE1E3D-EEA2-4154-996D-5178DD5E35C3}"/>
    <cellStyle name="Heading 4 12" xfId="27570" xr:uid="{0845DB6D-7821-491E-B98F-103790F88578}"/>
    <cellStyle name="Heading 4 12 2" xfId="27571" xr:uid="{63412174-E0B4-4FF4-B931-4E937286B81E}"/>
    <cellStyle name="Heading 4 12 3" xfId="27572" xr:uid="{E4E4C801-E12E-4351-A4C4-6DCEEAF489C0}"/>
    <cellStyle name="Heading 4 12_AVA DVA EL" xfId="27573" xr:uid="{BA618518-4102-4E7B-AD15-14397C2B38E7}"/>
    <cellStyle name="Heading 4 13" xfId="27574" xr:uid="{C7791EF2-B4DF-44C2-A91E-F46C3CC469B0}"/>
    <cellStyle name="Heading 4 13 2" xfId="27575" xr:uid="{CEF6BCE7-90A3-41F0-AB9C-DB29283AA29C}"/>
    <cellStyle name="Heading 4 13 3" xfId="27576" xr:uid="{3D4A9CEF-D168-4BFD-B705-10F76A401484}"/>
    <cellStyle name="Heading 4 13_AVA DVA EL" xfId="27577" xr:uid="{C1FC17A4-67F3-4B2F-8429-7D030DF9195A}"/>
    <cellStyle name="Heading 4 15" xfId="42599" xr:uid="{51845FDA-FF5C-4ADC-987B-EF8D851EC40F}"/>
    <cellStyle name="Heading 4 16" xfId="42638" xr:uid="{144565DD-6F47-4AA9-B391-F8DEC5631FDB}"/>
    <cellStyle name="Heading 4 17" xfId="42676" xr:uid="{62B78FF9-7872-4533-B802-F2D9AB231D5A}"/>
    <cellStyle name="Heading 4 2" xfId="6866" xr:uid="{CE727703-BD55-4D73-B716-F05D1BB7F316}"/>
    <cellStyle name="Heading 4 2 2" xfId="27578" xr:uid="{9EC5F2A6-E310-4341-8B91-AFE15A6992DC}"/>
    <cellStyle name="Heading 4 2 2 2" xfId="27579" xr:uid="{101E0F01-58F6-4D42-B9CF-7F90E1CAA711}"/>
    <cellStyle name="Heading 4 2 2 2 2" xfId="27580" xr:uid="{FE62B8C9-E32F-4DBD-BC9D-29C0BAD185FD}"/>
    <cellStyle name="Heading 4 2 2 2 3" xfId="27581" xr:uid="{D01C7081-A337-40FD-BBB8-4347CF5EEB52}"/>
    <cellStyle name="Heading 4 2 2 2_AVA DVA EL" xfId="27582" xr:uid="{0CCDA4B6-67CE-4289-B172-E35112D8F660}"/>
    <cellStyle name="Heading 4 2 2 3" xfId="27583" xr:uid="{90183690-D2C2-4E06-9CA7-4072CB86A002}"/>
    <cellStyle name="Heading 4 2 2_AVA DVA EL" xfId="27584" xr:uid="{B36DB984-4A43-48B8-9073-9B9A149C6306}"/>
    <cellStyle name="Heading 4 2 3" xfId="27585" xr:uid="{06F6B3DE-806F-4DBC-BCD4-564DBDE069D1}"/>
    <cellStyle name="Heading 4 2 3 2" xfId="27586" xr:uid="{978D9609-E7C5-4197-8BBD-5EF1A21C61B2}"/>
    <cellStyle name="Heading 4 2 3 2 2" xfId="27587" xr:uid="{23FCDE6B-5B75-4BFF-9E16-E991E02D7471}"/>
    <cellStyle name="Heading 4 2 3 2 3" xfId="27588" xr:uid="{B7337C46-BD17-4BC2-B3E3-65990635CA40}"/>
    <cellStyle name="Heading 4 2 3 2_AVA DVA EL" xfId="27589" xr:uid="{B3B00B0A-09A0-4045-A94A-A0AF70957F4B}"/>
    <cellStyle name="Heading 4 2 3 3" xfId="27590" xr:uid="{C4A07150-B7A3-4342-94F5-BE0DF6EF0E24}"/>
    <cellStyle name="Heading 4 2 3 4" xfId="27591" xr:uid="{F7278C5D-65B7-4B65-B8D2-0424C16A96E6}"/>
    <cellStyle name="Heading 4 2 3_AVA DVA EL" xfId="27592" xr:uid="{DB3D3080-451B-4FEF-8C8E-F0288D71ADA5}"/>
    <cellStyle name="Heading 4 2 4" xfId="27593" xr:uid="{EDE8F77E-E4E7-4F71-A3B7-EBF5F8692442}"/>
    <cellStyle name="Heading 4 2 4 2" xfId="27594" xr:uid="{5E1DCF87-40FC-423C-B4BB-A44F64026428}"/>
    <cellStyle name="Heading 4 2 4 3" xfId="27595" xr:uid="{780255EB-4962-4B5D-824F-BE0A729DE8EF}"/>
    <cellStyle name="Heading 4 2 4_AVA DVA EL" xfId="27596" xr:uid="{CB529BD4-60F4-4944-8DC1-67BAB5FA8AEE}"/>
    <cellStyle name="Heading 4 2 5" xfId="27597" xr:uid="{EB39B259-62A0-4446-91D5-D517A7BD5B8A}"/>
    <cellStyle name="Heading 4 2 5 2" xfId="27598" xr:uid="{529953B8-6EB7-490C-9487-65828404317E}"/>
    <cellStyle name="Heading 4 2 5 3" xfId="27599" xr:uid="{7C2850D9-CB32-4277-AEF0-3075B1DCA513}"/>
    <cellStyle name="Heading 4 2 5_AVA DVA EL" xfId="27600" xr:uid="{C2B97141-FD44-440A-B98D-622E7A1904D2}"/>
    <cellStyle name="Heading 4 2 6" xfId="27601" xr:uid="{11095C59-BA19-487E-8079-0C0E06818EED}"/>
    <cellStyle name="Heading 4 2 6 2" xfId="27602" xr:uid="{AA1DE8E7-DDB4-49DD-BDC7-35A89020A858}"/>
    <cellStyle name="Heading 4 2 6 3" xfId="27603" xr:uid="{BC5FDBA0-9F4A-4E75-B570-9A1556B2B900}"/>
    <cellStyle name="Heading 4 2 6_AVA DVA EL" xfId="27604" xr:uid="{40F344ED-00BA-4E27-82FD-8622EF1C8D0B}"/>
    <cellStyle name="Heading 4 2 7" xfId="27605" xr:uid="{CF40B836-6E06-4AD5-8C09-E83412E60CDE}"/>
    <cellStyle name="Heading 4 2 7 2" xfId="27606" xr:uid="{E7DB3DCF-7B6C-4A53-ABFB-ECCEA828BCD3}"/>
    <cellStyle name="Heading 4 2 7 3" xfId="27607" xr:uid="{B632599D-9776-4487-BC2D-168575B73BD1}"/>
    <cellStyle name="Heading 4 2 7_AVA DVA EL" xfId="27608" xr:uid="{B089081C-F326-4A6F-8148-94110053D230}"/>
    <cellStyle name="Heading 4 2 8" xfId="27609" xr:uid="{7EE71B3B-E955-403D-AB56-EE600E94A794}"/>
    <cellStyle name="Heading 4 2_4Q16" xfId="27610" xr:uid="{E6173181-089A-4B25-AFDD-6667B07E0975}"/>
    <cellStyle name="Heading 4 3" xfId="27611" xr:uid="{32683587-DA5F-429B-9B61-6CAF5A0CDA2E}"/>
    <cellStyle name="Heading 4 3 2" xfId="27612" xr:uid="{93E17AE5-DAC7-41AD-B781-9FCC252721E2}"/>
    <cellStyle name="Heading 4 3 2 2" xfId="27613" xr:uid="{1A21F53E-297E-4343-88EB-CA6753F54B1B}"/>
    <cellStyle name="Heading 4 3 2 3" xfId="27614" xr:uid="{AAD266CD-ADC3-4953-9AFB-170CC70D0089}"/>
    <cellStyle name="Heading 4 3 2_AVA DVA EL" xfId="27615" xr:uid="{2B3C419E-3B39-4281-AD5A-41DCE6309771}"/>
    <cellStyle name="Heading 4 3 3" xfId="27616" xr:uid="{A073C1EE-3F0D-4F49-B608-AE9DF41EEC75}"/>
    <cellStyle name="Heading 4 3_AVA DVA EL" xfId="27617" xr:uid="{A94BA4E4-FA7E-4449-8724-5DE545F73BE2}"/>
    <cellStyle name="Heading 4 4" xfId="27618" xr:uid="{5A826224-10AC-4454-BD3B-CC507D4BA0AA}"/>
    <cellStyle name="Heading 4 4 2" xfId="27619" xr:uid="{A487C560-4578-485E-88DA-C59F34074D98}"/>
    <cellStyle name="Heading 4 4 2 2" xfId="27620" xr:uid="{515C6EAB-CB15-418D-B26C-29A92B56604A}"/>
    <cellStyle name="Heading 4 4 2 3" xfId="27621" xr:uid="{1E95403B-D445-4A75-B037-F6B4F3305112}"/>
    <cellStyle name="Heading 4 4 2_AVA DVA EL" xfId="27622" xr:uid="{C59A09CA-5F7C-43F3-BECF-592C251631F8}"/>
    <cellStyle name="Heading 4 4 3" xfId="27623" xr:uid="{2CA27132-3CA5-44C5-A303-A3272BE1574B}"/>
    <cellStyle name="Heading 4 4 3 2" xfId="27624" xr:uid="{0F2E34DE-B96A-4D06-801C-941B07E61722}"/>
    <cellStyle name="Heading 4 4 3 3" xfId="27625" xr:uid="{8B317136-C9E9-45B5-96BD-AE1DA7FA7C42}"/>
    <cellStyle name="Heading 4 4 3_AVA DVA EL" xfId="27626" xr:uid="{73AC556F-DF29-4D35-98A1-C7C2BD9281FC}"/>
    <cellStyle name="Heading 4 4 4" xfId="27627" xr:uid="{52C56EFD-C973-420B-B8A8-EDE400924BA5}"/>
    <cellStyle name="Heading 4 4 4 2" xfId="27628" xr:uid="{D4D5E62B-2D75-45BA-8C6A-D4CA96A4E0CB}"/>
    <cellStyle name="Heading 4 4 4 3" xfId="27629" xr:uid="{E13C58F2-CAEA-464F-A5F0-31B094A12F32}"/>
    <cellStyle name="Heading 4 4 4_AVA DVA EL" xfId="27630" xr:uid="{B3122700-8F2A-483B-8759-C2B3DCF92EAB}"/>
    <cellStyle name="Heading 4 4 5" xfId="27631" xr:uid="{E1CE00CB-31C6-423B-B688-90E4A0812D5F}"/>
    <cellStyle name="Heading 4 4_AVA DVA EL" xfId="27632" xr:uid="{7F258D39-B34B-4761-B400-5394DA266BCF}"/>
    <cellStyle name="Heading 4 5" xfId="27633" xr:uid="{947AE93D-5E4A-4CDD-BB63-ED3055A80834}"/>
    <cellStyle name="Heading 4 5 2" xfId="27634" xr:uid="{8042B57C-DE33-43E1-958A-E85CFA8F9129}"/>
    <cellStyle name="Heading 4 5 2 2" xfId="27635" xr:uid="{304390BA-60C5-4671-9A48-31C20EDD7199}"/>
    <cellStyle name="Heading 4 5 2 3" xfId="27636" xr:uid="{0A0B429E-D48F-4BF0-A24F-5F4F01F7B1D7}"/>
    <cellStyle name="Heading 4 5 2_AVA DVA EL" xfId="27637" xr:uid="{B409A152-149F-453E-A7E4-82A6C4F9981E}"/>
    <cellStyle name="Heading 4 5 3" xfId="27638" xr:uid="{AA61CE9A-827D-4B39-9807-03DDFEE6023D}"/>
    <cellStyle name="Heading 4 5_AVA DVA EL" xfId="27639" xr:uid="{44250EDF-9888-49C6-AE70-A504B12B3D1E}"/>
    <cellStyle name="Heading 4 6" xfId="27640" xr:uid="{8AD4F1EF-DF0F-4275-ACD7-3B1518780A20}"/>
    <cellStyle name="Heading 4 6 2" xfId="27641" xr:uid="{9E5B4D86-84BB-48F8-9343-C8F273841DE3}"/>
    <cellStyle name="Heading 4 6 2 2" xfId="27642" xr:uid="{C3674D60-49BE-4457-B8CE-22D5DD6D46B0}"/>
    <cellStyle name="Heading 4 6 2 3" xfId="27643" xr:uid="{83023B53-CCBF-4530-9B65-291BE783C20A}"/>
    <cellStyle name="Heading 4 6 2_AVA DVA EL" xfId="27644" xr:uid="{58570A1F-1E2E-4A40-8AFD-947165483077}"/>
    <cellStyle name="Heading 4 6 3" xfId="27645" xr:uid="{C08BEB8C-0F15-4B2D-BD4E-A9C18EE3093E}"/>
    <cellStyle name="Heading 4 6_AVA DVA EL" xfId="27646" xr:uid="{DDB5D1B5-91CD-4DB0-BBD5-B94AE65A6AE2}"/>
    <cellStyle name="Heading 4 7" xfId="27647" xr:uid="{68010CFE-3D3F-43AC-A769-E7D9DF016279}"/>
    <cellStyle name="Heading 4 7 2" xfId="27648" xr:uid="{77DE061D-D96E-42C6-8339-EE40CBFAE577}"/>
    <cellStyle name="Heading 4 7 2 2" xfId="27649" xr:uid="{2304F167-747E-4FBE-A688-DED77D081998}"/>
    <cellStyle name="Heading 4 7 2 3" xfId="27650" xr:uid="{0A44E3F8-FE03-49A4-8742-584352306A50}"/>
    <cellStyle name="Heading 4 7 2_AVA DVA EL" xfId="27651" xr:uid="{EB5E9120-8C14-4167-B7F1-242612EA7AFA}"/>
    <cellStyle name="Heading 4 7 3" xfId="27652" xr:uid="{18683EA6-CCB8-454B-8F62-F518B21F83EE}"/>
    <cellStyle name="Heading 4 7_AVA DVA EL" xfId="27653" xr:uid="{D4F3BFAF-1438-46B7-8003-DC68475A73E5}"/>
    <cellStyle name="Heading 4 8" xfId="27654" xr:uid="{75801ED1-3160-400B-AF88-4EA0BE19C050}"/>
    <cellStyle name="Heading 4 8 2" xfId="27655" xr:uid="{A4E633BB-D905-4C0F-BED8-6CEC2F3683E4}"/>
    <cellStyle name="Heading 4 8 2 2" xfId="27656" xr:uid="{081A9614-1467-4D6C-ADD3-F0C0B7E63CF7}"/>
    <cellStyle name="Heading 4 8 2 3" xfId="27657" xr:uid="{60A05468-A7BA-4E89-A351-94812D7227CB}"/>
    <cellStyle name="Heading 4 8 2_AVA DVA EL" xfId="27658" xr:uid="{25F7B59A-FFB3-4D78-A489-B3A19938AD97}"/>
    <cellStyle name="Heading 4 8 3" xfId="27659" xr:uid="{0BD23581-E2F7-485F-B4B2-E9C1A0F208D0}"/>
    <cellStyle name="Heading 4 8_AVA DVA EL" xfId="27660" xr:uid="{F873B952-4851-440E-9585-5198B6C5F75B}"/>
    <cellStyle name="Heading 4 9" xfId="27661" xr:uid="{87B8C155-7DCC-4586-9F31-6B83B933A037}"/>
    <cellStyle name="Heading 4 9 2" xfId="27662" xr:uid="{5440AE4F-E504-46B0-BB3D-D54F5ABC242A}"/>
    <cellStyle name="Heading 4 9 2 2" xfId="27663" xr:uid="{E094E6C3-1905-4A05-B2EC-7FB1CE971EDC}"/>
    <cellStyle name="Heading 4 9 2 3" xfId="27664" xr:uid="{E2E6E763-38C1-45F8-9688-646427D8F187}"/>
    <cellStyle name="Heading 4 9 2_AVA DVA EL" xfId="27665" xr:uid="{36D84A3E-1F4E-40AB-A6C4-70DDFC65D247}"/>
    <cellStyle name="Heading 4 9 3" xfId="27666" xr:uid="{60406986-9B4F-4330-BEB9-1ED821DB9D1E}"/>
    <cellStyle name="Heading 4 9_AVA DVA EL" xfId="27667" xr:uid="{96A72A28-0738-4561-B425-8FFA4F14F92F}"/>
    <cellStyle name="Heading 4_4Q16" xfId="27668" xr:uid="{D2693655-81B3-481C-8E1A-42DDD85A88B3}"/>
    <cellStyle name="heading 5" xfId="27669" xr:uid="{DF8C8116-7A17-4D64-AF82-5442B6099AD4}"/>
    <cellStyle name="heading 6" xfId="27670" xr:uid="{0114FB34-A421-4033-8207-BE45434CABE5}"/>
    <cellStyle name="heading 7" xfId="27671" xr:uid="{ABA5BACC-E594-466E-94F7-C443DE80010D}"/>
    <cellStyle name="heading 8" xfId="27672" xr:uid="{4844B6E9-F78B-4FBA-84A4-0213A02BF0BE}"/>
    <cellStyle name="heading 9" xfId="41452" xr:uid="{288A6A35-EE6E-4505-A924-86CBC4B29C8B}"/>
    <cellStyle name="heading_Adj_G" xfId="42917" xr:uid="{39C9F414-7B11-4DD9-B7FA-F69B88CD3DE7}"/>
    <cellStyle name="Heading1" xfId="6867" xr:uid="{089C5292-6E51-406E-ACEC-B6071005E62B}"/>
    <cellStyle name="Heading1 2" xfId="27673" xr:uid="{AF7A9121-F90D-465D-A5D2-DC9B6ECA1F7C}"/>
    <cellStyle name="Heading1_AVA DVA EL" xfId="27674" xr:uid="{B280DFEA-E875-45D6-8BB4-DB7F65CE27CE}"/>
    <cellStyle name="HeadingTable" xfId="27675" xr:uid="{40221EAD-6575-4DA7-83E7-CF90496462BC}"/>
    <cellStyle name="Hidden cells" xfId="6868" xr:uid="{97E00BE7-0D63-43AB-B5C7-A8B76782B9B1}"/>
    <cellStyle name="Hidden cells (internal version)" xfId="6869" xr:uid="{38EE965E-6B92-4121-8222-C12E78E2CB2F}"/>
    <cellStyle name="Hidden cells (internal version) 2" xfId="27676" xr:uid="{0D03D298-A6E2-416B-B0C6-85C7F4BCBF61}"/>
    <cellStyle name="Hidden cells (internal version) 3" xfId="27677" xr:uid="{2FC9D4A3-603D-4FE9-80E6-E55F4F863F97}"/>
    <cellStyle name="Hidden cells (internal version)_AVA DVA EL" xfId="27678" xr:uid="{F3478C42-0AC5-4F83-A3BF-914FD92AC2E8}"/>
    <cellStyle name="Hidden cells 2" xfId="27679" xr:uid="{41AD3D7A-798F-4CC1-BBA8-7564DD275789}"/>
    <cellStyle name="Hidden cells 3" xfId="27680" xr:uid="{D04A4DAA-4E23-4F11-B4C4-C6FBED36F75A}"/>
    <cellStyle name="Hidden cells 4" xfId="27681" xr:uid="{676E42C1-E427-4D18-9E57-ABAEBCF43EE6}"/>
    <cellStyle name="Hidden cells 5" xfId="27682" xr:uid="{6BE5D23D-C959-4885-9FF5-2F1AEB00D603}"/>
    <cellStyle name="Hidden cells_3Q19" xfId="6870" xr:uid="{A53AF8BB-C4E8-4687-BF3E-A4DFFDD70E90}"/>
    <cellStyle name="highlightExposure" xfId="27683" xr:uid="{1BEACF33-2516-4510-AF8B-269F4D7B50E1}"/>
    <cellStyle name="highlightExposure 2" xfId="27684" xr:uid="{006060F9-75B0-4CC1-BA55-440BE746FB22}"/>
    <cellStyle name="highlightExposure_AVA DVA EL" xfId="27685" xr:uid="{E636DD9F-E849-4268-8466-06B29A8FADF4}"/>
    <cellStyle name="highlightPD" xfId="27686" xr:uid="{A00F8C4B-CB10-49DE-BA6B-161445FC8E79}"/>
    <cellStyle name="highlightPercentage" xfId="27687" xr:uid="{16F005B0-5875-4C94-96C6-9A5BE41BDE78}"/>
    <cellStyle name="highlightText" xfId="27688" xr:uid="{EAAB7942-AF26-4FF5-B737-D8E8F8D68275}"/>
    <cellStyle name="highlightText 2" xfId="27689" xr:uid="{1FCF799E-DFFB-4302-ADEA-F096A9227B8F}"/>
    <cellStyle name="highlightText_AVA DVA EL" xfId="27690" xr:uid="{2A9D3693-11D9-4A95-AC44-6AAA0E133D33}"/>
    <cellStyle name="Hipervínculo 2" xfId="27691" xr:uid="{404B3506-C2F8-4C7C-A523-20871919F27D}"/>
    <cellStyle name="Hipervínculo 2 2" xfId="27692" xr:uid="{1B097688-27D8-4358-BC6A-FD7C0A05256E}"/>
    <cellStyle name="Hipervínculo 2 2 2" xfId="27693" xr:uid="{F6C73B96-994C-48B6-A32E-0EC4ACCF20E6}"/>
    <cellStyle name="Hipervínculo 2 2_AVA DVA EL" xfId="27694" xr:uid="{4B5A1FFF-44C6-4E3F-AE21-643F61DE6C62}"/>
    <cellStyle name="Hipervínculo 2 3" xfId="27695" xr:uid="{A97F537A-A5C9-4A99-906B-9182A6FC1153}"/>
    <cellStyle name="Hipervínculo 2_4Q16" xfId="27696" xr:uid="{8146E065-D2C3-48C2-86A8-642802C076A6}"/>
    <cellStyle name="Hivatkozott cella" xfId="27697" xr:uid="{3E3B66BF-4660-4973-9535-552BE11E14B0}"/>
    <cellStyle name="Hivatkozott cella 2" xfId="27698" xr:uid="{2C9D1639-29B9-49A9-8922-E6F39688FDE4}"/>
    <cellStyle name="Hivatkozott cella_AVA DVA EL" xfId="27699" xr:uid="{D788F1E2-D559-40E2-889A-110BD9BA1908}"/>
    <cellStyle name="Huvud indata" xfId="6871" xr:uid="{C0C1F37B-F322-473A-9002-C9ABB3333F07}"/>
    <cellStyle name="Huvud indata 2" xfId="27700" xr:uid="{63E9117B-EDB9-4834-8FB5-E3286535D05F}"/>
    <cellStyle name="Huvud indata 3" xfId="27701" xr:uid="{755A3EEA-23A8-47E4-AC8D-962C4FDC900E}"/>
    <cellStyle name="Huvud indata_AVA DVA EL" xfId="27702" xr:uid="{1192628D-D82B-4489-81B2-EC9B13889253}"/>
    <cellStyle name="Hyperkobling 2" xfId="6872" xr:uid="{8F6D0E93-2313-4D26-8B62-7BEF8C61DF6D}"/>
    <cellStyle name="Hyperkobling 2 2" xfId="1" xr:uid="{FF3F2C5D-265F-4DBC-93DF-9655C506547F}"/>
    <cellStyle name="Hyperkobling 2 2 2" xfId="27703" xr:uid="{83A6B2C5-8570-4C13-8051-0960F177123F}"/>
    <cellStyle name="Hyperkobling 2 2_AVA DVA EL" xfId="27704" xr:uid="{0C1FAC72-FFC5-4997-BFC7-0227CC181B00}"/>
    <cellStyle name="Hyperkobling 2 3" xfId="27705" xr:uid="{E95E6F9B-1877-402A-9450-3F111D016971}"/>
    <cellStyle name="Hyperkobling 2 3 2" xfId="27706" xr:uid="{82F399D0-9E36-4028-8F0B-E9FAA45A0224}"/>
    <cellStyle name="Hyperkobling 2 3 3" xfId="27707" xr:uid="{1E3CED5E-CC7B-4D65-BB38-2E03FD63E5B9}"/>
    <cellStyle name="Hyperkobling 2 3_AVA DVA EL" xfId="27708" xr:uid="{5C041FDA-7CE0-4109-A64F-BB1D87B7820C}"/>
    <cellStyle name="Hyperkobling 2 4" xfId="27709" xr:uid="{7D7CC275-ED94-4639-ABDA-F06054DD2DC9}"/>
    <cellStyle name="Hyperkobling 2 4 2" xfId="27710" xr:uid="{8C6112A9-1F47-474B-A79E-362C26F3F8C1}"/>
    <cellStyle name="Hyperkobling 2 4 3" xfId="27711" xr:uid="{66E1900E-32D8-477A-82E2-965DD3C73A01}"/>
    <cellStyle name="Hyperkobling 2 4_AVA DVA EL" xfId="27712" xr:uid="{EA9B4C25-9BEF-4FFD-BBA0-F0E907FCAEA6}"/>
    <cellStyle name="Hyperkobling 2 5" xfId="27713" xr:uid="{4259FFB0-2F84-40D9-BA68-FC84207FAA73}"/>
    <cellStyle name="Hyperkobling 2_3Q19" xfId="6873" xr:uid="{F581E718-17A4-4B5C-BC6A-95C8F74BC4FD}"/>
    <cellStyle name="Hyperkobling 3" xfId="6874" xr:uid="{56395C45-C607-45B7-8664-E1B196A948B9}"/>
    <cellStyle name="Hyperkobling 3 2" xfId="6875" xr:uid="{CCD0F053-720B-4FD0-80B7-A3B44E1262D2}"/>
    <cellStyle name="Hyperkobling 3 2 2" xfId="27714" xr:uid="{4B176D7B-3452-497D-8D52-73D7CC034BE2}"/>
    <cellStyle name="Hyperkobling 3 2_AVA DVA EL" xfId="27715" xr:uid="{660D5FBE-2FCB-461E-BDD5-3D977987F818}"/>
    <cellStyle name="Hyperkobling 3 3" xfId="27716" xr:uid="{192B7D1C-0B8F-4FA9-BB4E-9970743F8410}"/>
    <cellStyle name="Hyperkobling 3 4" xfId="41453" xr:uid="{9E1329AA-0026-4A74-829C-2B4DCE860802}"/>
    <cellStyle name="Hyperkobling 3_3Q19" xfId="6876" xr:uid="{FE510DB9-9744-4BDA-959C-C8359B79B46C}"/>
    <cellStyle name="Hyperkobling 4" xfId="6877" xr:uid="{F25DE56A-FBD8-4B88-BC1A-2E15565EF845}"/>
    <cellStyle name="Hyperkobling 4 2" xfId="27717" xr:uid="{8394920D-9AC1-4734-86A7-19588B82A33E}"/>
    <cellStyle name="Hyperkobling 4 2 2" xfId="27718" xr:uid="{900ED8E7-6D94-4642-A6AF-69292BFC350F}"/>
    <cellStyle name="Hyperkobling 4 2 3" xfId="27719" xr:uid="{01067CDA-E6A3-4A2C-A867-A216821BA5C5}"/>
    <cellStyle name="Hyperkobling 4 2_AVA DVA EL" xfId="27720" xr:uid="{CE2D33E2-0244-411D-B3C6-B6808662BC31}"/>
    <cellStyle name="Hyperkobling 4 3" xfId="27721" xr:uid="{1A336818-ED4A-4849-AC1B-E12FCF921891}"/>
    <cellStyle name="Hyperkobling 4 4" xfId="41454" xr:uid="{2217BF08-E0CF-4441-81CD-6759472FEAE3}"/>
    <cellStyle name="Hyperkobling 4_Adj_Balance_Sheet" xfId="41455" xr:uid="{CE2F190E-FB98-48BB-9A60-604542D38C00}"/>
    <cellStyle name="Hyperkobling 5" xfId="27722" xr:uid="{7CF32371-127B-4F51-BF7F-3B2C2A919682}"/>
    <cellStyle name="Hyperkobling 5 2" xfId="27723" xr:uid="{0277EE6E-FDDC-4155-90AE-5FB5D8823CF0}"/>
    <cellStyle name="Hyperkobling 5_AVA DVA EL" xfId="27724" xr:uid="{D69CEA2A-3B08-4767-9F91-D75314B64B03}"/>
    <cellStyle name="Hyperlink" xfId="40452" xr:uid="{339580D5-A35B-43C4-9144-4CFAD880E238}"/>
    <cellStyle name="Hyperlink 2" xfId="6878" xr:uid="{4CA34E36-C20E-40E1-8B3A-989E17F3EE1C}"/>
    <cellStyle name="Hyperlink 2 2" xfId="6879" xr:uid="{0AB6F3C6-A7C6-400A-B5F1-FF82678E6C46}"/>
    <cellStyle name="Hyperlink 2 2 2" xfId="27725" xr:uid="{A5DC77C3-3BAF-43B2-895C-B25C9661A761}"/>
    <cellStyle name="Hyperlink 2 2 2 2" xfId="27726" xr:uid="{6152D020-017D-4FE1-9BAE-16C0753B732E}"/>
    <cellStyle name="Hyperlink 2 2 2 3" xfId="27727" xr:uid="{9515CEC4-FC54-4A99-A313-7CC26CE0924C}"/>
    <cellStyle name="Hyperlink 2 2 2_AVA DVA EL" xfId="27728" xr:uid="{1C628091-A23F-4DB9-BBD0-64264B497428}"/>
    <cellStyle name="Hyperlink 2 2 3" xfId="27729" xr:uid="{75F516B0-F344-4FE6-B116-A3DBC35ABF60}"/>
    <cellStyle name="Hyperlink 2 2_AVA DVA EL" xfId="27730" xr:uid="{9B49A5CE-BCF2-4CA5-A7E1-BE5E48EFAB91}"/>
    <cellStyle name="Hyperlink 2 3" xfId="6880" xr:uid="{CE2C737F-3751-46FE-A474-87E518E0DD55}"/>
    <cellStyle name="Hyperlink 2 3 2" xfId="27731" xr:uid="{8B31510A-D7EF-4BD7-AC96-CCA2D9B2AD06}"/>
    <cellStyle name="Hyperlink 2 3 2 2" xfId="27732" xr:uid="{953F6FB7-08D3-4B78-A5AC-CBE8AA5299AB}"/>
    <cellStyle name="Hyperlink 2 3 2 3" xfId="27733" xr:uid="{AEF5E768-7F2B-4D72-AD85-C32CA06C7F69}"/>
    <cellStyle name="Hyperlink 2 3 2_AVA DVA EL" xfId="27734" xr:uid="{8F858E43-B161-4093-9E21-2BBA0DBC1F34}"/>
    <cellStyle name="Hyperlink 2 3 3" xfId="27735" xr:uid="{4D7D297B-4E34-4648-BB5D-5C7BEAD9B4A5}"/>
    <cellStyle name="Hyperlink 2 3 4" xfId="27736" xr:uid="{CC0B3EF9-91E1-4462-9861-95B2F42B6CA9}"/>
    <cellStyle name="Hyperlink 2 3_AVA DVA EL" xfId="27737" xr:uid="{AD7A01B6-C896-4C42-B864-C6C7ADACD1DC}"/>
    <cellStyle name="Hyperlink 2 4" xfId="27738" xr:uid="{70D3D1CA-C86B-48BC-8009-3CC3AB98DB0C}"/>
    <cellStyle name="Hyperlink 2 4 2" xfId="27739" xr:uid="{D887B330-852C-47FE-B028-12731625C3B4}"/>
    <cellStyle name="Hyperlink 2 4 3" xfId="27740" xr:uid="{11BCF27D-3922-492A-AD5B-256FD61BAA90}"/>
    <cellStyle name="Hyperlink 2 4_AVA DVA EL" xfId="27741" xr:uid="{E9F834F5-4F52-448D-93B6-0CF8BD4B61EB}"/>
    <cellStyle name="Hyperlink 2 5" xfId="27742" xr:uid="{F15541A5-4D57-4A58-9C54-6FDC79232640}"/>
    <cellStyle name="Hyperlink 2 5 2" xfId="27743" xr:uid="{13065F80-C657-43BA-ABC8-C1532AC434A5}"/>
    <cellStyle name="Hyperlink 2 5 3" xfId="27744" xr:uid="{5068A472-FF71-406D-9136-09AAD4AD7EF1}"/>
    <cellStyle name="Hyperlink 2 5_AVA DVA EL" xfId="27745" xr:uid="{CE2C3366-499C-40EB-9ACC-37C41B19F774}"/>
    <cellStyle name="Hyperlink 2 6" xfId="27746" xr:uid="{638558EA-8FF8-4660-B9B3-8075B01DB6DF}"/>
    <cellStyle name="Hyperlink 2 6 2" xfId="27747" xr:uid="{11F9A14F-0C41-466C-9DE9-C7C063658B45}"/>
    <cellStyle name="Hyperlink 2 6 3" xfId="27748" xr:uid="{F2BA899D-BDEC-4E67-BCE6-CAE423833BF3}"/>
    <cellStyle name="Hyperlink 2 6_AVA DVA EL" xfId="27749" xr:uid="{B8CC17BD-C565-41CB-913A-ADA2AC79E05E}"/>
    <cellStyle name="Hyperlink 2 7" xfId="27750" xr:uid="{A5CCCA90-3351-42EA-950F-28DABF58411B}"/>
    <cellStyle name="Hyperlink 2_3Q19" xfId="6881" xr:uid="{65F781D6-A240-412C-A497-BF9BAF3FE925}"/>
    <cellStyle name="Hyperlink 3" xfId="6882" xr:uid="{9632A798-EA39-4445-B637-5915D180C253}"/>
    <cellStyle name="Hyperlink 3 2" xfId="6883" xr:uid="{17250EEB-DBBD-44BE-A08A-B62D934A0E91}"/>
    <cellStyle name="Hyperlink 3 2 2" xfId="27751" xr:uid="{9B040614-18A1-42BB-A9DF-59C44B4676BF}"/>
    <cellStyle name="Hyperlink 3 2 2 2" xfId="27752" xr:uid="{31C2D12D-1496-40A6-B58F-722C2EB80A66}"/>
    <cellStyle name="Hyperlink 3 2 2 3" xfId="27753" xr:uid="{BBB8B3C0-EEFC-4DBB-A8AC-5E007C9BBA9D}"/>
    <cellStyle name="Hyperlink 3 2 2_AVA DVA EL" xfId="27754" xr:uid="{84A959A8-7F4F-4557-A1AB-4E6CC4A078CE}"/>
    <cellStyle name="Hyperlink 3 2 3" xfId="27755" xr:uid="{ECEA4AB3-D53F-4D74-8825-3902D32C57C0}"/>
    <cellStyle name="Hyperlink 3 2_AVA DVA EL" xfId="27756" xr:uid="{46118AFB-1F0A-4B32-BE81-F8337C5928EF}"/>
    <cellStyle name="Hyperlink 3 3" xfId="27757" xr:uid="{D504D7C3-CA95-42F5-9F11-55116DA7C878}"/>
    <cellStyle name="Hyperlink 3 3 2" xfId="27758" xr:uid="{F2B1D6D6-4764-4105-BEB1-1310519C48B3}"/>
    <cellStyle name="Hyperlink 3 3 3" xfId="27759" xr:uid="{2F0FEDB3-5D23-4CF5-B756-53B65006C0B9}"/>
    <cellStyle name="Hyperlink 3 3_AVA DVA EL" xfId="27760" xr:uid="{1C291E11-BEE0-4D2F-8081-BC170C008C26}"/>
    <cellStyle name="Hyperlink 3 4" xfId="27761" xr:uid="{18B4130C-63C3-4045-B838-36EE362A4583}"/>
    <cellStyle name="Hyperlink 3_3Q19" xfId="6884" xr:uid="{2408F3B4-CD33-415C-AF01-77F0E2A3E3C4}"/>
    <cellStyle name="Hyperlink 4" xfId="6885" xr:uid="{8E426F2C-BBF4-4DD8-84E7-047A1C9B3411}"/>
    <cellStyle name="Hyperlink 4 2" xfId="27762" xr:uid="{757C8228-01C1-4D54-91CB-5564552FD876}"/>
    <cellStyle name="Hyperlink 4 3" xfId="27763" xr:uid="{84D2361A-E792-4543-8EE3-C0589E24DEA4}"/>
    <cellStyle name="Hyperlink 4_AVA DVA EL" xfId="27764" xr:uid="{7B19AA14-9101-41FB-9FC6-07A4021F2DA4}"/>
    <cellStyle name="Hyperlink 5" xfId="6886" xr:uid="{92B1502F-B7CF-4FBA-A658-94C9CEDA41FE}"/>
    <cellStyle name="Hyperlink 5 2" xfId="6887" xr:uid="{A76F8B77-733D-4F5B-B674-D61BDE61EEEC}"/>
    <cellStyle name="Hyperlink 5 2 2" xfId="42137" xr:uid="{A3D2F061-432C-42F1-B93E-370451E11830}"/>
    <cellStyle name="Hyperlink 5 2_Loans &amp; comm." xfId="42136" xr:uid="{B945859A-E85A-4ECF-A012-0715099EF865}"/>
    <cellStyle name="Hyperlink 5 3" xfId="42138" xr:uid="{A10C9CDB-98A9-466E-A952-CBA3D8263380}"/>
    <cellStyle name="Hyperlink 5_3Q19" xfId="6888" xr:uid="{0BB505EC-8C4E-42E4-9BDA-19988514802F}"/>
    <cellStyle name="Hyperlink 6" xfId="27765" xr:uid="{158A3888-0BB2-4BB9-8A36-F9C47563947E}"/>
    <cellStyle name="Hyperlink 6 2" xfId="42140" xr:uid="{1CB3463A-E742-4417-A6FC-01088E9F8B76}"/>
    <cellStyle name="Hyperlink 6_Loans &amp; comm." xfId="42139" xr:uid="{4792A884-BE04-4E07-9F53-98CF0C7866EA}"/>
    <cellStyle name="Hyperlink 7" xfId="42141" xr:uid="{E78C228A-2BC3-444E-988C-EA2622427945}"/>
    <cellStyle name="Hyperlink 7 2" xfId="42142" xr:uid="{EBA00DCD-74B7-4AA4-970B-650A315B66BC}"/>
    <cellStyle name="Hyperlink 8" xfId="42143" xr:uid="{E8B7CA20-F2D2-4EF2-8401-6E18E4210BB3}"/>
    <cellStyle name="Hyperlink_Adjustment-Breakdown_Nivå3" xfId="42144" xr:uid="{2583DDC5-EB86-4C18-A928-E31605AA264E}"/>
    <cellStyle name="Í¨Ø› [0.00]_PERSONAL" xfId="6889" xr:uid="{956229F9-89BA-4BE6-AEE0-BC6B578776CE}"/>
    <cellStyle name="Í¨Ø›_PERSONAL" xfId="6890" xr:uid="{678D0837-9F31-4553-A881-06F342D37D9C}"/>
    <cellStyle name="Incorrecto" xfId="27766" xr:uid="{B1AA80E1-32C9-4025-9C25-D0B257A6B18C}"/>
    <cellStyle name="Incorrecto 2" xfId="27767" xr:uid="{A5F548B0-A857-4C6F-AF12-F518E5D1EBAD}"/>
    <cellStyle name="Incorrecto_AVA DVA EL" xfId="27768" xr:uid="{1AAC4EA4-25B8-4917-BB2F-E7B5FD0C7244}"/>
    <cellStyle name="Indata" xfId="42145" xr:uid="{C21A8F50-5AA9-4551-AF6B-6912FEAD84F5}"/>
    <cellStyle name="Indata 14" xfId="6891" xr:uid="{2EF1BD70-9D8B-46C8-8664-FC6614923E8D}"/>
    <cellStyle name="Indata 14 2" xfId="27769" xr:uid="{ECFC1C39-DAF2-4C92-B63B-C87F35484926}"/>
    <cellStyle name="Indata 14 3" xfId="27770" xr:uid="{A19E6293-FCC1-445E-889A-12C97C8B225A}"/>
    <cellStyle name="Indata 14_AVA DVA EL" xfId="27771" xr:uid="{1FB4C161-B823-4F8C-829A-E88763F3FB38}"/>
    <cellStyle name="Indata text 11" xfId="6892" xr:uid="{288BCA86-1615-4238-8132-F55D4E9C98D2}"/>
    <cellStyle name="Indata text 11 2" xfId="27772" xr:uid="{A965F5FE-68E6-4DCE-9D3E-0C4A218DD212}"/>
    <cellStyle name="Indata text 11 3" xfId="27773" xr:uid="{5AF6440F-8D99-40D3-B7E6-B0CC6B31C736}"/>
    <cellStyle name="Indata text 11_AVA DVA EL" xfId="27774" xr:uid="{8C284FCA-D7A9-4A92-ADA2-709A590ABA1D}"/>
    <cellStyle name="Indata text 12" xfId="6893" xr:uid="{AB7A0795-0D0C-4153-9E38-0BE9C6C3F421}"/>
    <cellStyle name="Indata text 12 2" xfId="27775" xr:uid="{1AE7B52D-3BB8-4AEA-8684-8CB91A51D557}"/>
    <cellStyle name="Indata text 12 3" xfId="27776" xr:uid="{4739139E-3EFA-4B3B-8757-70ABDB695CEF}"/>
    <cellStyle name="Indata text 12_AVA DVA EL" xfId="27777" xr:uid="{2C0C9483-2A92-45ED-95DF-24C0B832286E}"/>
    <cellStyle name="Inndata" xfId="27778" xr:uid="{2FAC756C-06F6-4B10-A4DA-A87D4AFBEEA1}"/>
    <cellStyle name="Inndata 2" xfId="6894" xr:uid="{FAF97ACF-74C3-4962-B7B3-F24B944EB2F1}"/>
    <cellStyle name="Inndata 2 2" xfId="27779" xr:uid="{A2ADA5D1-AEB7-4621-B67B-1BEBF2DB2B62}"/>
    <cellStyle name="Inndata 2 2 2" xfId="27780" xr:uid="{9AA032E9-4BB4-4BCE-A352-B61CE27F7F36}"/>
    <cellStyle name="Inndata 2 2 3" xfId="27781" xr:uid="{8752EBAE-6E18-4398-ACC4-37A4C2C2F2C3}"/>
    <cellStyle name="Inndata 2 2_AVA DVA EL" xfId="27782" xr:uid="{19A0C9A3-7827-434E-B8F3-DF26D127CD40}"/>
    <cellStyle name="Inndata 2 3" xfId="27783" xr:uid="{B223829B-7C9D-41B3-90C5-958D254B612E}"/>
    <cellStyle name="Inndata 2 3 2" xfId="27784" xr:uid="{6716E455-C5BE-4EEC-B5AB-68B423566E27}"/>
    <cellStyle name="Inndata 2 3 3" xfId="27785" xr:uid="{3427745C-FF33-4F58-A69B-EF2893ABFA02}"/>
    <cellStyle name="Inndata 2 3_AVA DVA EL" xfId="27786" xr:uid="{CB89B18F-1BF5-4FA5-AB78-03938084D9B1}"/>
    <cellStyle name="Inndata 2 4" xfId="42146" xr:uid="{96E0A35C-4AD5-48B4-938D-F0C1BF08CA88}"/>
    <cellStyle name="Inndata 2 5" xfId="42147" xr:uid="{DCA999DC-5E0D-4FCA-BE64-F16620835CCE}"/>
    <cellStyle name="Inndata 2_Adj_Balance_Sheet" xfId="41456" xr:uid="{04C60ED5-361B-4756-A33D-40A92B05563E}"/>
    <cellStyle name="Inndata 3" xfId="6895" xr:uid="{B4E460E1-EB88-498A-BF93-45BBD4BA7B41}"/>
    <cellStyle name="Inndata 3 2" xfId="6896" xr:uid="{EC6E1568-79B5-4F93-BA43-09ACFB16063D}"/>
    <cellStyle name="Inndata 3 3" xfId="41457" xr:uid="{D45189F9-D5DD-46D4-BFE1-21EEAB0E7A79}"/>
    <cellStyle name="Inndata 3_3Q19" xfId="6897" xr:uid="{22088A90-AB20-4461-B06F-C8B02B096A26}"/>
    <cellStyle name="Inndata 4" xfId="27787" xr:uid="{950C03AC-3D8E-44BF-8E80-D1A86EB9300C}"/>
    <cellStyle name="Inndata 4 2" xfId="27788" xr:uid="{FDF478F2-BD48-440B-AEA8-D6135DFFC4EA}"/>
    <cellStyle name="Inndata 4 3" xfId="27789" xr:uid="{EA77D3EE-6E08-4E8B-94C4-D91F1BA65D3E}"/>
    <cellStyle name="Inndata 4_AVA DVA EL" xfId="27790" xr:uid="{EB3A51F3-1742-4FFB-9AAE-01D4006F594E}"/>
    <cellStyle name="Inndata 5" xfId="27791" xr:uid="{EC21285A-20A2-4BC2-979E-152AD810EB60}"/>
    <cellStyle name="Inndata 6" xfId="27792" xr:uid="{4C5AEF75-C781-4C2D-A574-58D897E836EE}"/>
    <cellStyle name="Inndata 7" xfId="41458" xr:uid="{57B44F7D-0BBB-4D21-82FF-8152429DB6D0}"/>
    <cellStyle name="Inndata 8" xfId="41459" xr:uid="{32E8D8A5-E2A0-48FF-9A24-B4DF69761C90}"/>
    <cellStyle name="Inndata_3Q19" xfId="42843" xr:uid="{A3CD7FD9-1FC6-4B85-A68B-A714F553C7AA}"/>
    <cellStyle name="InpComma0" xfId="27793" xr:uid="{4C7C210F-1224-4E01-B28F-DB54036CF34A}"/>
    <cellStyle name="InpComma0 2" xfId="27794" xr:uid="{75BFD9A1-72FB-4AB3-8F60-CC8C76F49B87}"/>
    <cellStyle name="InpComma0 3" xfId="27795" xr:uid="{9952BDE3-EDF2-4AB7-BDA3-BB976C57A419}"/>
    <cellStyle name="InpComma0_AVA DVA EL" xfId="27796" xr:uid="{57EF2159-D7D4-48DF-9871-1EE43EF729B3}"/>
    <cellStyle name="Input" xfId="6898" xr:uid="{3EB552C4-197E-4F4A-8107-845BCB398908}"/>
    <cellStyle name="Input 2" xfId="6899" xr:uid="{6D24F3EA-8C39-4497-9984-0E365B42131D}"/>
    <cellStyle name="Input 2 2" xfId="27797" xr:uid="{21AFA0AA-05F0-4ABC-9400-4FA6C02C4F70}"/>
    <cellStyle name="Input 2 2 2" xfId="27798" xr:uid="{9F67AF4E-3144-4B4B-A124-C0EA536B8448}"/>
    <cellStyle name="Input 2 2 2 2" xfId="27799" xr:uid="{07547C8F-B709-4579-9495-CA25B65A7961}"/>
    <cellStyle name="Input 2 2 2 3" xfId="27800" xr:uid="{49054A69-859B-40B1-9D1A-752CB3521D98}"/>
    <cellStyle name="Input 2 2 2_AVA DVA EL" xfId="27801" xr:uid="{B59751E3-4D7D-44DC-AB1C-4C47D743344F}"/>
    <cellStyle name="Input 2 2 3" xfId="27802" xr:uid="{0F43E160-F7BD-4310-8A0C-07BD1ADF346A}"/>
    <cellStyle name="Input 2 2 3 2" xfId="27803" xr:uid="{50524CDA-D529-4E59-833A-074DBAC6B544}"/>
    <cellStyle name="Input 2 2 3 3" xfId="27804" xr:uid="{FB717C62-D6C4-4924-A35D-27B3AE623B78}"/>
    <cellStyle name="Input 2 2 3_AVA DVA EL" xfId="27805" xr:uid="{5E0BF278-7C59-429B-A573-FF6760D91083}"/>
    <cellStyle name="Input 2 2 4" xfId="27806" xr:uid="{15ADCFC3-9D18-4F44-90CF-10E53064C20D}"/>
    <cellStyle name="Input 2 2 4 2" xfId="27807" xr:uid="{78999140-41B4-4259-9A4F-1BA1C513D55B}"/>
    <cellStyle name="Input 2 2 4 3" xfId="27808" xr:uid="{6DC0FB31-1A39-41BE-B0DB-6B0A6EDB1711}"/>
    <cellStyle name="Input 2 2 4_AVA DVA EL" xfId="27809" xr:uid="{A7CC10ED-2705-4BEF-8362-E5C404BBFFAF}"/>
    <cellStyle name="Input 2 2 5" xfId="27810" xr:uid="{4032DFEA-085F-4542-8D75-C184EA2FB826}"/>
    <cellStyle name="Input 2 2 5 2" xfId="27811" xr:uid="{13B9416B-A9E5-4391-8D55-FD3EAC5E2567}"/>
    <cellStyle name="Input 2 2 5 3" xfId="27812" xr:uid="{55B6881D-B095-42DF-8786-A68D7BF6799A}"/>
    <cellStyle name="Input 2 2 5_AVA DVA EL" xfId="27813" xr:uid="{6532069C-5A39-4B86-B67D-4A7BD94CAA71}"/>
    <cellStyle name="Input 2 2 6" xfId="27814" xr:uid="{BB11FCCA-3D19-44BC-98E0-E73F0A96A30B}"/>
    <cellStyle name="Input 2 2 6 2" xfId="27815" xr:uid="{7C8B4602-36CB-4660-B5BE-EFC93BE01197}"/>
    <cellStyle name="Input 2 2 6 3" xfId="27816" xr:uid="{9D369F59-8C2F-4174-A695-36018B315CFA}"/>
    <cellStyle name="Input 2 2 6_AVA DVA EL" xfId="27817" xr:uid="{6747B6F8-87C3-4296-B15F-CFE1A1A1F487}"/>
    <cellStyle name="Input 2 2 7" xfId="27818" xr:uid="{4B533390-09E1-4D49-99F8-8BDE041A42A1}"/>
    <cellStyle name="Input 2 2_AVA DVA EL" xfId="27819" xr:uid="{79400A08-1268-4178-ADC8-CA82F5C53F3B}"/>
    <cellStyle name="Input 2 3" xfId="27820" xr:uid="{EFDBC06A-3EA3-402B-B53F-11A8A131065D}"/>
    <cellStyle name="Input 2 3 2" xfId="27821" xr:uid="{A3528669-CE7D-447C-930E-910E6B18DD04}"/>
    <cellStyle name="Input 2 3 3" xfId="27822" xr:uid="{2744E43F-572C-42B5-99B5-CB1F17A35B75}"/>
    <cellStyle name="Input 2 3_AVA DVA EL" xfId="27823" xr:uid="{0320FF07-3F4A-4C10-BED0-CF61B68F0353}"/>
    <cellStyle name="Input 2 4" xfId="27824" xr:uid="{C63A7D22-6258-4651-AFFB-2AEE1CFF96AD}"/>
    <cellStyle name="Input 2 4 2" xfId="27825" xr:uid="{1DED2C10-47B7-4F96-8898-56EFF2B8BE2C}"/>
    <cellStyle name="Input 2 4 3" xfId="27826" xr:uid="{9F75D484-E37D-44DD-9543-65C3DC6A3D01}"/>
    <cellStyle name="Input 2 4_AVA DVA EL" xfId="27827" xr:uid="{E76C4EAD-D221-453D-A55E-324A237FCD5D}"/>
    <cellStyle name="Input 2 5" xfId="27828" xr:uid="{B4728DC8-4167-43A5-876B-2C014FA39FC3}"/>
    <cellStyle name="Input 2 5 2" xfId="27829" xr:uid="{BF8B7242-16F1-4835-954F-921A6D889C60}"/>
    <cellStyle name="Input 2 5 3" xfId="27830" xr:uid="{6B103E5B-511D-45DC-8B85-78416A680D46}"/>
    <cellStyle name="Input 2 5_AVA DVA EL" xfId="27831" xr:uid="{9E2E79D4-6AA2-47EF-A67C-AB512EF1128B}"/>
    <cellStyle name="Input 2 6" xfId="27832" xr:uid="{5753B08A-C164-49C6-B08A-9FF47386F0F1}"/>
    <cellStyle name="Input 2 6 2" xfId="27833" xr:uid="{8397E8A8-ED29-4FDA-A48B-92A30D735B68}"/>
    <cellStyle name="Input 2 6 2 2" xfId="27834" xr:uid="{D8724D22-D525-482C-AC25-B119EC72254D}"/>
    <cellStyle name="Input 2 6 2 3" xfId="27835" xr:uid="{ADD74AFF-C064-455D-8CD0-DDB89A4A6D4E}"/>
    <cellStyle name="Input 2 6 2_AVA DVA EL" xfId="27836" xr:uid="{87922861-CD08-43D0-87AA-16B8ADAB0AEC}"/>
    <cellStyle name="Input 2 6 3" xfId="27837" xr:uid="{34225880-D4F7-4480-96CD-751E74460378}"/>
    <cellStyle name="Input 2 6 3 2" xfId="27838" xr:uid="{D1B899C1-E28A-457A-8779-CDEEB1F02447}"/>
    <cellStyle name="Input 2 6 3 3" xfId="27839" xr:uid="{836C8664-BF8A-42B6-ABB3-5757D48005BC}"/>
    <cellStyle name="Input 2 6 3_AVA DVA EL" xfId="27840" xr:uid="{D1FB51B0-2542-434C-8DD1-40BF7789AA43}"/>
    <cellStyle name="Input 2 6 4" xfId="27841" xr:uid="{5BBDAC81-AC0D-46D0-AA3B-57609CF4FB8B}"/>
    <cellStyle name="Input 2 6 5" xfId="27842" xr:uid="{F62DAC2A-D951-4FC2-ADBE-2AA1D93C1923}"/>
    <cellStyle name="Input 2 6_AVA DVA EL" xfId="27843" xr:uid="{60F3676C-E382-42C7-A7E1-F7CC58A7593A}"/>
    <cellStyle name="Input 2 7" xfId="27844" xr:uid="{8BAE2A13-165E-4C0D-8C17-CEA20871AC8B}"/>
    <cellStyle name="Input 2 7 2" xfId="27845" xr:uid="{C499E854-ED3C-4C48-9846-7162AE7FCE27}"/>
    <cellStyle name="Input 2 7 3" xfId="27846" xr:uid="{737CA3D7-D4F4-4227-BDFB-4109FE368F89}"/>
    <cellStyle name="Input 2 7_AVA DVA EL" xfId="27847" xr:uid="{2298879B-37BB-432D-AF09-56E19029F0B8}"/>
    <cellStyle name="Input 2 8" xfId="27848" xr:uid="{E115FE98-EBCB-4247-B92E-A65DB1DC66B7}"/>
    <cellStyle name="Input 2 8 2" xfId="27849" xr:uid="{7D055231-1B70-4346-8853-B6E043CAB65C}"/>
    <cellStyle name="Input 2 8 3" xfId="27850" xr:uid="{73F47744-044C-4AE8-AB3C-DEE136CDBA07}"/>
    <cellStyle name="Input 2 8_AVA DVA EL" xfId="27851" xr:uid="{825BDB36-F915-4D84-82EF-F48FF417B617}"/>
    <cellStyle name="Input 2 9" xfId="27852" xr:uid="{4BD29AF1-8700-4B16-8C71-BD62988CB682}"/>
    <cellStyle name="Input 2_4Q16" xfId="27853" xr:uid="{55E127A3-CC04-474F-9C07-A417D8A3A472}"/>
    <cellStyle name="Input 3" xfId="27854" xr:uid="{D4153E7E-72E0-447A-9D5F-FD7B43CD9538}"/>
    <cellStyle name="Input 3 2" xfId="27855" xr:uid="{0AEA71B5-D404-41CD-ABBE-23A47AE5DA75}"/>
    <cellStyle name="Input 3 2 2" xfId="27856" xr:uid="{86FB44B4-EA12-4692-9C64-DCF31297314C}"/>
    <cellStyle name="Input 3 2 3" xfId="27857" xr:uid="{2595890C-4425-4DBD-8AEF-65806FCD7563}"/>
    <cellStyle name="Input 3 2_AVA DVA EL" xfId="27858" xr:uid="{9EEDF030-DA23-4475-9D7B-49E878425573}"/>
    <cellStyle name="Input 3 3" xfId="27859" xr:uid="{8D807A9F-DCCD-4C96-B791-9E1C2D832124}"/>
    <cellStyle name="Input 3 4" xfId="27860" xr:uid="{D3057F54-79E9-4A98-B6A6-29D56BD5EF26}"/>
    <cellStyle name="Input 3_AVA DVA EL" xfId="27861" xr:uid="{E3D04148-1BB4-4F67-8F88-48F619197854}"/>
    <cellStyle name="Input 4" xfId="27862" xr:uid="{412967A2-6F82-4396-A40E-A68ED8C67B3B}"/>
    <cellStyle name="Input 4 2" xfId="27863" xr:uid="{79168100-A35E-4DDF-83F3-7067D8DC7918}"/>
    <cellStyle name="Input 4 2 2" xfId="27864" xr:uid="{324D16A6-E269-4BCE-B663-4A84461A0B3D}"/>
    <cellStyle name="Input 4 2 3" xfId="27865" xr:uid="{C1631955-C878-41D4-AA72-159ECF498E5C}"/>
    <cellStyle name="Input 4 2_AVA DVA EL" xfId="27866" xr:uid="{D691D609-34D2-4D5B-A889-80771A74E042}"/>
    <cellStyle name="Input 4 3" xfId="27867" xr:uid="{4703E4B5-5094-4731-A375-27A7C18063CE}"/>
    <cellStyle name="Input 4 3 2" xfId="27868" xr:uid="{CDBDAD05-F829-4BE4-9FF1-3FD279C3C3FD}"/>
    <cellStyle name="Input 4 3 3" xfId="27869" xr:uid="{BDE891DC-36A9-419F-BCF9-85FEF92D55D2}"/>
    <cellStyle name="Input 4 3_AVA DVA EL" xfId="27870" xr:uid="{561A8533-5481-45AE-B63E-D7577677A060}"/>
    <cellStyle name="Input 4 4" xfId="27871" xr:uid="{23C6F23C-E254-424F-B609-FB2CD0B9516E}"/>
    <cellStyle name="Input 4 4 2" xfId="27872" xr:uid="{3C233C97-5611-45DC-8023-C3440608539E}"/>
    <cellStyle name="Input 4 4 3" xfId="27873" xr:uid="{1501041C-5207-4242-B11B-AC203AD09135}"/>
    <cellStyle name="Input 4 4_AVA DVA EL" xfId="27874" xr:uid="{7AA8B4F8-B6C9-4E5D-9167-612A9DAC0E1B}"/>
    <cellStyle name="Input 4 5" xfId="27875" xr:uid="{E0526DDC-899E-4FB4-A810-42C72D55BFE3}"/>
    <cellStyle name="Input 4 6" xfId="27876" xr:uid="{F8C54B0C-F43E-4B01-9058-ADDCFFF6E896}"/>
    <cellStyle name="Input 4_AVA DVA EL" xfId="27877" xr:uid="{BD1D30AE-DAB5-465B-AD9E-789B8AD89106}"/>
    <cellStyle name="Input 5" xfId="27878" xr:uid="{A261696E-4FAC-44E1-8528-04747A8BF43F}"/>
    <cellStyle name="Input 5 2" xfId="27879" xr:uid="{AF5731C4-35C3-483A-935C-5A61362C14A2}"/>
    <cellStyle name="Input 5 3" xfId="27880" xr:uid="{B551AB6B-3DE4-4172-93CD-8DF1F3893E92}"/>
    <cellStyle name="Input 5_AVA DVA EL" xfId="27881" xr:uid="{EDA1B899-617B-49FF-B56F-E2B66220E02E}"/>
    <cellStyle name="Input 6" xfId="27882" xr:uid="{71474ABF-5EDE-4227-9001-A04613A93CAB}"/>
    <cellStyle name="Input 6 2" xfId="27883" xr:uid="{B4D95F44-67C8-4009-982F-200E243C29CE}"/>
    <cellStyle name="Input 6 3" xfId="27884" xr:uid="{CDC0FBC9-ECFE-4684-B110-CA3027AF7D3C}"/>
    <cellStyle name="Input 6_AVA DVA EL" xfId="27885" xr:uid="{BF3CE84D-5834-4AFF-94B2-E7182885B009}"/>
    <cellStyle name="Input 7" xfId="41460" xr:uid="{EDBCF6C8-F30E-4687-BBE7-F4F9A9CC80FF}"/>
    <cellStyle name="Input 8" xfId="41461" xr:uid="{FEB983B6-C6FB-47CA-9AE8-494324FC013D}"/>
    <cellStyle name="Input 9" xfId="42148" xr:uid="{86D97A7A-968A-462E-90ED-7B94A13A7253}"/>
    <cellStyle name="Input Cells" xfId="6900" xr:uid="{D6093335-18C3-4713-BD4A-FC61F6CABFE7}"/>
    <cellStyle name="Input Cells 2" xfId="6901" xr:uid="{9DC5C02C-747F-4D27-9AF7-B1A9A243B5C8}"/>
    <cellStyle name="Input Cells 2 2" xfId="6902" xr:uid="{AFEDAF69-1061-483D-82E3-32B7C3B0CF52}"/>
    <cellStyle name="Input Cells 2 3" xfId="6903" xr:uid="{B665A9B7-C447-46BC-8560-94C983FF39FA}"/>
    <cellStyle name="Input Cells 2 4" xfId="41462" xr:uid="{25519E2D-D81E-4D3B-BEE2-A13858F0B5B8}"/>
    <cellStyle name="Input Cells 2_3Q19" xfId="6904" xr:uid="{41050F12-F4F1-41C6-8F3B-59A60A8AA194}"/>
    <cellStyle name="Input Cells 3" xfId="6905" xr:uid="{9AEBEA13-FBCC-4985-A9D7-2EF2F70E752F}"/>
    <cellStyle name="Input Cells 3 2" xfId="6906" xr:uid="{469E113D-E24A-4317-8F37-004725FAC034}"/>
    <cellStyle name="Input Cells 3 2 2" xfId="27886" xr:uid="{38776C63-BAD1-4148-A440-DE562D11BB61}"/>
    <cellStyle name="Input Cells 3 2 3" xfId="27887" xr:uid="{2773FA76-25B1-40DA-AC8D-0B0E85242D4C}"/>
    <cellStyle name="Input Cells 3 2_AVA DVA EL" xfId="27888" xr:uid="{DE533025-A743-49B4-8BFC-8D73B5A1F045}"/>
    <cellStyle name="Input Cells 3 3" xfId="27889" xr:uid="{7B089317-D009-4151-BD4D-7682576A41F9}"/>
    <cellStyle name="Input Cells 3 4" xfId="27890" xr:uid="{049CA5E2-5005-4D4A-B78C-DA41C21863C2}"/>
    <cellStyle name="Input Cells 3_3Q19" xfId="6907" xr:uid="{9567F0A4-CBB5-4B35-A294-2E36A07A2D0A}"/>
    <cellStyle name="Input Cells 4" xfId="27891" xr:uid="{9F21841E-7BDD-4F59-9249-8E1563CC8A91}"/>
    <cellStyle name="Input Cells_3Q19" xfId="6908" xr:uid="{155FFFD9-6A89-47F7-9918-B02A3B4C9A9F}"/>
    <cellStyle name="Input Currency" xfId="6909" xr:uid="{17CCFB6C-D115-4113-AE4D-52A66069B0CE}"/>
    <cellStyle name="Input Currency 2" xfId="6910" xr:uid="{8006EC00-14AF-4769-9F84-4760A84C54D6}"/>
    <cellStyle name="Input Currency 2 2" xfId="27892" xr:uid="{B4D4D68D-6867-43CA-9E89-184878D73018}"/>
    <cellStyle name="Input Currency 2 3" xfId="27893" xr:uid="{132A1FA5-9D08-41FE-9524-E5816553ED79}"/>
    <cellStyle name="Input Currency 2_AVA DVA EL" xfId="27894" xr:uid="{5BA3CCC5-85E3-4DEA-9C34-36AF35EF0C77}"/>
    <cellStyle name="Input Currency 3" xfId="27895" xr:uid="{D0F7E82D-0D34-4D6A-849A-12C931C2EA0F}"/>
    <cellStyle name="Input Currency 4" xfId="27896" xr:uid="{48F85950-C456-40A7-8694-4D3582647C4E}"/>
    <cellStyle name="Input Currency_3Q19" xfId="6911" xr:uid="{4DC2AA0F-C4E8-475F-8FC0-9803816541D0}"/>
    <cellStyle name="Input Multiple" xfId="6912" xr:uid="{8CDE1940-1BE9-4B2B-8456-1B848B65B4AF}"/>
    <cellStyle name="Input Multiple 2" xfId="27897" xr:uid="{DEEEB23D-B631-42E5-9799-E2B8875E1E24}"/>
    <cellStyle name="Input Multiple 3" xfId="27898" xr:uid="{7C29D267-44A4-4454-838D-405744ADCBD7}"/>
    <cellStyle name="Input Multiple_AVA DVA EL" xfId="27899" xr:uid="{AEA81916-D95C-43D9-A4B5-CF0E91CAAE27}"/>
    <cellStyle name="Input Percent" xfId="6913" xr:uid="{4106ECBA-36E4-4E7C-8E62-42E7D1373584}"/>
    <cellStyle name="Input Percent 2" xfId="27900" xr:uid="{A6B31DEC-DB6F-401E-ACC9-3A6004AF1C0C}"/>
    <cellStyle name="Input Percent 3" xfId="27901" xr:uid="{24D4A771-F904-459E-BD28-86FD185D9DEC}"/>
    <cellStyle name="Input Percent_AVA DVA EL" xfId="27902" xr:uid="{E76BB1D2-823C-44A7-A31C-F0C95053CF98}"/>
    <cellStyle name="Input_$cell" xfId="40463" xr:uid="{CD6EE998-3417-44AF-81A1-CBDD1B7E71FF}"/>
    <cellStyle name="inputDate" xfId="27903" xr:uid="{2123165C-CE91-401F-B16B-94071EEF0FA3}"/>
    <cellStyle name="inputExposure" xfId="27904" xr:uid="{A37B1590-976E-4CAD-8D32-659388DEA555}"/>
    <cellStyle name="inputExposure 2" xfId="27905" xr:uid="{C4173B63-F5A1-47C0-9ED9-8A386ECE39D4}"/>
    <cellStyle name="inputExposure_AVA DVA EL" xfId="27906" xr:uid="{FB68E4E5-7DC0-4C52-899C-BD0F50EBC8CD}"/>
    <cellStyle name="InputKeepColour" xfId="6914" xr:uid="{2EAABC95-9A78-426D-8920-81A04F0CBE88}"/>
    <cellStyle name="InputKeepColour 2" xfId="6915" xr:uid="{38756E1B-96C2-4716-A3C5-6D91BD74084F}"/>
    <cellStyle name="InputKeepColour 2 2" xfId="27907" xr:uid="{7F3433D9-6369-4613-B314-CFF0E483BCCA}"/>
    <cellStyle name="InputKeepColour 2 3" xfId="27908" xr:uid="{AC888129-7E8B-4E0E-BA33-F607FB1DD1E1}"/>
    <cellStyle name="InputKeepColour 2_Adj_Balance_Sheet" xfId="41463" xr:uid="{567DF70F-A38B-4819-A3A0-17C02ABDDB32}"/>
    <cellStyle name="InputKeepColour 3" xfId="27909" xr:uid="{839DE644-FF50-4CC9-BBE7-FA8B13F7C0DA}"/>
    <cellStyle name="InputKeepColour 4" xfId="27910" xr:uid="{6B2FCC53-A6E7-477F-9F6C-AE07C088B272}"/>
    <cellStyle name="InputKeepColour_3Q19" xfId="6916" xr:uid="{A785F0E5-DA17-40AB-802A-DA7C1CC343AB}"/>
    <cellStyle name="inputMaturity" xfId="27911" xr:uid="{C756A9F8-9D3C-4553-82BA-91CEDE84851D}"/>
    <cellStyle name="inputParameterE" xfId="27912" xr:uid="{2364E448-6644-44EA-8712-6846CA5F6E3F}"/>
    <cellStyle name="inputPD" xfId="27913" xr:uid="{45A614B7-C390-401C-BED9-4846FF6B7C8A}"/>
    <cellStyle name="inputPercentage" xfId="27914" xr:uid="{0D3C3AE7-CFC2-4AC4-B38B-8B36ED7F7ABD}"/>
    <cellStyle name="inputPercentageL" xfId="27915" xr:uid="{2DD0D5DB-2500-4844-A53F-8C3C1443F543}"/>
    <cellStyle name="inputPercentageS" xfId="27916" xr:uid="{9D74EFB6-0BE2-489E-846F-59E7E4733871}"/>
    <cellStyle name="inputSelection" xfId="27917" xr:uid="{C9C5729F-8EDF-4EB8-A8CE-0D32865DAB16}"/>
    <cellStyle name="inputText" xfId="27918" xr:uid="{68F06AB2-217C-443A-AA0F-E2BE1D97020F}"/>
    <cellStyle name="InputVariColour" xfId="6917" xr:uid="{35DF2BA0-4415-441B-A47F-CC6299FDB2B2}"/>
    <cellStyle name="InputVariColour 2" xfId="6918" xr:uid="{73B0BD39-4E05-42F4-B032-75719D1A9402}"/>
    <cellStyle name="InputVariColour 2 2" xfId="27919" xr:uid="{3CA60F77-D688-435B-A080-2DA2D1585BDA}"/>
    <cellStyle name="InputVariColour 2 3" xfId="27920" xr:uid="{A59B543F-2067-49AA-B404-692772B0F9B7}"/>
    <cellStyle name="InputVariColour 2_Adj_Balance_Sheet" xfId="41464" xr:uid="{710AED85-457A-4185-A068-36B7B405B830}"/>
    <cellStyle name="InputVariColour 3" xfId="27921" xr:uid="{D9AF1682-3CD8-4A1C-B879-F548745C6A44}"/>
    <cellStyle name="InputVariColour 4" xfId="27922" xr:uid="{949242DD-3E1B-49F8-BD86-817724CD8FD0}"/>
    <cellStyle name="InputVariColour_3Q19" xfId="6919" xr:uid="{E35DDAE8-C484-4B5D-9823-68C0C173EA4A}"/>
    <cellStyle name="IntFormat" xfId="6920" xr:uid="{C7725DF3-FC87-4F61-A622-8C5060A1DA8C}"/>
    <cellStyle name="IntFormat 2" xfId="27923" xr:uid="{FAD7ACAA-AD6E-4A34-9FEB-0D44D84D3151}"/>
    <cellStyle name="IntFormat 3" xfId="27924" xr:uid="{53B7CB0A-4C08-45EE-A320-950370C87732}"/>
    <cellStyle name="IntFormat_AVA DVA EL" xfId="27925" xr:uid="{0209B8DF-6D96-46CC-84EB-29819107BE0E}"/>
    <cellStyle name="Įspėjimo tekstas" xfId="6921" xr:uid="{5BF07A56-2F6E-4CD8-878F-78D2E4E0D725}"/>
    <cellStyle name="Įspėjimo tekstas 2" xfId="27926" xr:uid="{C82DF0B7-707D-4189-B8F0-90364BB97822}"/>
    <cellStyle name="Įspėjimo tekstas_AVA DVA EL" xfId="27927" xr:uid="{B7E2A6AD-9E34-453B-9E2C-C714CD3B51BF}"/>
    <cellStyle name="Išvestis" xfId="6922" xr:uid="{94DD86D3-4F86-4DD7-A58A-85C36709020D}"/>
    <cellStyle name="Išvestis 2" xfId="27928" xr:uid="{A0046A73-B96B-427B-B868-3BC8E5DD3C40}"/>
    <cellStyle name="Išvestis_AVA DVA EL" xfId="27929" xr:uid="{60772541-E974-4306-9B18-9F2BBB92EEA2}"/>
    <cellStyle name="Įvestis" xfId="6923" xr:uid="{8DE4CD09-76FB-4594-BB26-AD2E69EF6A35}"/>
    <cellStyle name="Įvestis 2" xfId="27930" xr:uid="{83556AFC-F271-4B6F-B979-64E62C950096}"/>
    <cellStyle name="Įvestis_AVA DVA EL" xfId="27931" xr:uid="{535AC782-2DDC-4F85-ACAA-2DEE2EDB326E}"/>
    <cellStyle name="Jegyzet" xfId="27932" xr:uid="{1AFCE18F-AAB2-495C-BCB2-FC5EB2443314}"/>
    <cellStyle name="Jegyzet 2" xfId="27933" xr:uid="{06ED7649-7A3C-4AC8-A92F-78BABF0048C6}"/>
    <cellStyle name="Jegyzet 2 2" xfId="27934" xr:uid="{4E8B220C-FD51-4923-A9A8-FC3099716D47}"/>
    <cellStyle name="Jegyzet 2_AVA DVA EL" xfId="27935" xr:uid="{943FA1A0-B163-4691-BB75-5C2075358DFE}"/>
    <cellStyle name="Jegyzet 3" xfId="27936" xr:uid="{A9B6B5F1-9CD0-4FE0-8626-BEFE2FE7BFD2}"/>
    <cellStyle name="Jegyzet_4Q16" xfId="27937" xr:uid="{1112813D-42DF-4F48-A98D-D2D0A15F30DD}"/>
    <cellStyle name="Jelölőszín (1)" xfId="27938" xr:uid="{E87A1013-13DE-4471-BFD7-6BB9BA580E67}"/>
    <cellStyle name="Jelölőszín (1) 2" xfId="27939" xr:uid="{DF1F3332-9B43-40CF-AABB-57FFE8E85AE9}"/>
    <cellStyle name="Jelölőszín (1)_AVA DVA EL" xfId="27940" xr:uid="{40B7E46D-3FAF-44AB-AFF9-E82672452958}"/>
    <cellStyle name="Jelölőszín (2)" xfId="27941" xr:uid="{E110F844-6C5C-4314-AE21-529B998DA203}"/>
    <cellStyle name="Jelölőszín (2) 2" xfId="27942" xr:uid="{6013E3A1-AD01-4E87-A327-E94236C8E016}"/>
    <cellStyle name="Jelölőszín (2)_AVA DVA EL" xfId="27943" xr:uid="{F86F8E1F-4475-407A-8AF4-7EABAA6F2628}"/>
    <cellStyle name="Jelölőszín (3)" xfId="27944" xr:uid="{0B75A52C-EBB1-4A34-B30E-029A9479CB2C}"/>
    <cellStyle name="Jelölőszín (3) 2" xfId="27945" xr:uid="{98767F07-4B61-4AC4-B9E8-6498D712E917}"/>
    <cellStyle name="Jelölőszín (3)_AVA DVA EL" xfId="27946" xr:uid="{DA32861F-647C-496A-BB70-A2EB1AAF3B46}"/>
    <cellStyle name="Jelölőszín (4)" xfId="27947" xr:uid="{DC6EC382-961F-4010-8F7D-E5602FCA447D}"/>
    <cellStyle name="Jelölőszín (4) 2" xfId="27948" xr:uid="{FB9F13F7-6993-4738-B648-619F344EFD29}"/>
    <cellStyle name="Jelölőszín (4)_AVA DVA EL" xfId="27949" xr:uid="{26EA896E-8084-4AE1-8715-8A29249325FA}"/>
    <cellStyle name="Jelölőszín (5)" xfId="27950" xr:uid="{C1187D5D-748E-4875-939B-9E6E0557F835}"/>
    <cellStyle name="Jelölőszín (5) 2" xfId="27951" xr:uid="{B9CDC4F8-18D5-4903-A4EF-AC55CB2A0187}"/>
    <cellStyle name="Jelölőszín (5)_AVA DVA EL" xfId="27952" xr:uid="{CB25EE82-7753-4E38-B8E9-E07B44D3B853}"/>
    <cellStyle name="Jelölőszín (6)" xfId="27953" xr:uid="{E101787F-C89D-488A-AE5C-E60C31242A3D}"/>
    <cellStyle name="Jelölőszín (6) 2" xfId="27954" xr:uid="{86161263-7DFF-4506-BDDB-635048EC6359}"/>
    <cellStyle name="Jelölőszín (6)_AVA DVA EL" xfId="27955" xr:uid="{613E925C-BCF0-42BD-83CF-838AF4383146}"/>
    <cellStyle name="Jó" xfId="27956" xr:uid="{228F6135-A298-4745-BBBA-39BB9579F55E}"/>
    <cellStyle name="Jó 2" xfId="27957" xr:uid="{D687E6A0-401D-4BE2-9077-844494227AE9}"/>
    <cellStyle name="Jó_AVA DVA EL" xfId="27958" xr:uid="{BB7829D7-BDD2-4F39-853E-C5711F33674B}"/>
    <cellStyle name="Kimenet" xfId="27959" xr:uid="{B369F0D6-AFA0-49BE-9A92-725DB613BF04}"/>
    <cellStyle name="Kimenet 2" xfId="27960" xr:uid="{17A42CBC-75B3-42D3-8CA4-66796B459207}"/>
    <cellStyle name="Kimenet_AVA DVA EL" xfId="27961" xr:uid="{A8E8170F-E846-425B-844A-F279CC47F429}"/>
    <cellStyle name="Koblet celle" xfId="27962" xr:uid="{08A53A29-D4F0-4CE6-9980-D901CAE8B4B6}"/>
    <cellStyle name="Koblet celle 2" xfId="6924" xr:uid="{B4FD7B38-7C6B-4051-9765-96360B70D1CB}"/>
    <cellStyle name="Koblet celle 2 2" xfId="27963" xr:uid="{359547EA-6986-4D7A-AB1D-83BC286E2D2D}"/>
    <cellStyle name="Koblet celle 2 2 2" xfId="27964" xr:uid="{D2DA4A1B-B300-419F-BCFA-1304C1C4A8C1}"/>
    <cellStyle name="Koblet celle 2 2 3" xfId="27965" xr:uid="{F160C084-D16C-4DBF-8EAE-4BD96CED3B70}"/>
    <cellStyle name="Koblet celle 2 2_AVA DVA EL" xfId="27966" xr:uid="{9A1EDB3E-0883-420B-8E96-171398720656}"/>
    <cellStyle name="Koblet celle 2 3" xfId="42149" xr:uid="{09020CF7-0DFA-496C-8343-F4BA1B65B7CB}"/>
    <cellStyle name="Koblet celle 2 4" xfId="42150" xr:uid="{4AD26DC0-BF3C-49A6-A668-56232CA06EDF}"/>
    <cellStyle name="Koblet celle 2 5" xfId="42151" xr:uid="{0702C1B7-9E01-436E-807B-76D1D4EB3DBC}"/>
    <cellStyle name="Koblet celle 2_Adj_Income_statement" xfId="41465" xr:uid="{3BFF0E00-AF5B-4005-9B9F-FFEF4A623747}"/>
    <cellStyle name="Koblet celle 3" xfId="6925" xr:uid="{3581F78B-9A0E-40FD-9652-D9A36D4165BC}"/>
    <cellStyle name="Koblet celle 3 2" xfId="27967" xr:uid="{0E02E1F0-5614-439E-ABF5-23032B1BA052}"/>
    <cellStyle name="Koblet celle 3_AVA DVA EL" xfId="27968" xr:uid="{0675A260-6712-4166-9748-8C282B767C51}"/>
    <cellStyle name="Koblet celle 4" xfId="27969" xr:uid="{9EE4058E-6893-4B26-A637-24D78EA50EBF}"/>
    <cellStyle name="Koblet celle 4 2" xfId="27970" xr:uid="{DB8C5C6C-671E-4DF4-8C56-FF6406A5BF4D}"/>
    <cellStyle name="Koblet celle 4 3" xfId="27971" xr:uid="{4ADAB32B-B1E8-4CFB-927B-605AC3946561}"/>
    <cellStyle name="Koblet celle 4_AVA DVA EL" xfId="27972" xr:uid="{7D946D20-BAFD-47EB-9A5A-424B41A470A1}"/>
    <cellStyle name="Koblet celle 5" xfId="27973" xr:uid="{85FBCCE2-02C6-4509-AD9D-FDBEB2C7856A}"/>
    <cellStyle name="Koblet celle 6" xfId="27974" xr:uid="{85525E7B-300F-49F0-BE4F-190F92C009BF}"/>
    <cellStyle name="Koblet celle 7" xfId="41466" xr:uid="{7E5E8D57-A587-45FB-9606-0B221DB86ABB}"/>
    <cellStyle name="Koblet celle 8" xfId="41467" xr:uid="{DA476D42-640E-4791-928E-8D9C5727B66B}"/>
    <cellStyle name="Koblet celle_3Q19" xfId="42844" xr:uid="{A8A1C0E1-0891-4B07-917F-83F31454FE3D}"/>
    <cellStyle name="Kolonne" xfId="6926" xr:uid="{4E50B6D5-7386-42EA-A86E-397A08296617}"/>
    <cellStyle name="Kolonne 2" xfId="27975" xr:uid="{E08FD1D3-29FA-42B3-AAA5-AAB45CC8ED20}"/>
    <cellStyle name="Kolonne 2 2" xfId="27976" xr:uid="{82BD663B-DCCC-4096-9D37-0CD99A1756F7}"/>
    <cellStyle name="Kolonne 2_AVA DVA EL" xfId="27977" xr:uid="{A0C775F7-0453-4AB8-92C1-CA5AEFDDFF3E}"/>
    <cellStyle name="Kolonne 3" xfId="27978" xr:uid="{17B1B1DE-3153-40BB-A1BE-FD1F5E657EF4}"/>
    <cellStyle name="Kolonne_AVA DVA EL" xfId="27979" xr:uid="{B5B2A8D3-BA44-4DB4-9C14-CEB66F396294}"/>
    <cellStyle name="KolonneOverskrift" xfId="6927" xr:uid="{27AC2912-0033-4DB5-B189-B1796BCD77AC}"/>
    <cellStyle name="KolonneOverskrift 2" xfId="27980" xr:uid="{465B8E35-80D4-4743-A092-1E172903ECB3}"/>
    <cellStyle name="KolonneOverskrift 3" xfId="27981" xr:uid="{FD6EBF6C-158B-4B2F-904E-3F99E0AF8E14}"/>
    <cellStyle name="KolonneOverskrift_AVA DVA EL" xfId="27982" xr:uid="{2656DE18-F428-476A-B444-F408E03732A5}"/>
    <cellStyle name="Kolrubr" xfId="6928" xr:uid="{1F4533F6-9B7C-4727-A92B-69AA626B242F}"/>
    <cellStyle name="Kolrubr 2" xfId="27983" xr:uid="{B9DE1378-1919-4C24-B02F-9F9BA273D839}"/>
    <cellStyle name="Kolrubr 3" xfId="27984" xr:uid="{3D823376-C3E9-484A-98E1-831D2930259E}"/>
    <cellStyle name="Kolrubr låst" xfId="6929" xr:uid="{E0E1E2CA-2974-49AA-B267-A0E530721B42}"/>
    <cellStyle name="Kolrubr låst 2" xfId="27985" xr:uid="{749A5B41-665F-4269-B411-5E3DD8CA38D6}"/>
    <cellStyle name="Kolrubr låst 3" xfId="27986" xr:uid="{80645EF6-41D6-4C36-A998-BA1F8E13367E}"/>
    <cellStyle name="Kolrubr låst_AVA DVA EL" xfId="27987" xr:uid="{5E443AF9-B6CC-49E0-A52E-B8165C252310}"/>
    <cellStyle name="Kolrubr_3Q19" xfId="6930" xr:uid="{A9BA37D3-3685-466B-9F78-29F0974606B6}"/>
    <cellStyle name="Kolumnrubrik" xfId="6931" xr:uid="{B35ED0F0-5C87-413D-AAB5-65F4C7D61C20}"/>
    <cellStyle name="Kolumnrubrik 2" xfId="27988" xr:uid="{B663FBE6-E2BC-4F28-A730-075027ACDD80}"/>
    <cellStyle name="Kolumnrubrik_Adjustment-Breakdown_Nivå3" xfId="42152" xr:uid="{E2C1EED2-BC0D-45D7-BB0E-A47EB52EF948}"/>
    <cellStyle name="Komma [0]_Blad1" xfId="6932" xr:uid="{73A3F099-D3D5-462D-9951-B11BA93894C2}"/>
    <cellStyle name="Komma 10" xfId="6933" xr:uid="{94ADFB60-9C07-430B-A868-66E20F5DE32C}"/>
    <cellStyle name="Komma 10 2" xfId="6934" xr:uid="{DA6329AB-ED16-4890-87A0-E0A221AF4B47}"/>
    <cellStyle name="Komma 10 2 2" xfId="12" xr:uid="{D331FBE0-BCD9-4117-B0C0-F1FE863F724F}"/>
    <cellStyle name="Komma 10 2_AVA DVA EL" xfId="27989" xr:uid="{C9AB5B32-F3F4-4FEF-9DC0-7C812FF60E57}"/>
    <cellStyle name="Komma 10 3" xfId="27990" xr:uid="{10A2848C-EAF7-4853-A829-255D0FED54AD}"/>
    <cellStyle name="Komma 10 3 2" xfId="27991" xr:uid="{2B0064F4-DC9B-46C9-8FE7-0A03AF317F90}"/>
    <cellStyle name="Komma 10 3_AVA DVA EL" xfId="27992" xr:uid="{840D2D5E-056C-4743-8872-9BAE81845EA9}"/>
    <cellStyle name="Komma 10 4" xfId="42153" xr:uid="{E10CA3B4-C83B-4F3E-9698-341B56DF86E5}"/>
    <cellStyle name="Komma 10 5" xfId="42154" xr:uid="{E64F91F6-8598-47B0-8A6B-19429231171E}"/>
    <cellStyle name="Komma 10 8" xfId="44447" xr:uid="{2559B901-DB0C-4C51-A492-C0894923D93F}"/>
    <cellStyle name="Komma 10 8 2" xfId="44448" xr:uid="{B850F046-0AE7-4E70-B666-5947B9661458}"/>
    <cellStyle name="Komma 10 8 3" xfId="44449" xr:uid="{1F0B9514-676B-4DC8-B95B-62BC7BB9F515}"/>
    <cellStyle name="Komma 10_AVA DVA EL" xfId="27993" xr:uid="{3A49352C-80DE-4959-8EDC-5F252DA0AF77}"/>
    <cellStyle name="Komma 11" xfId="6935" xr:uid="{5DCA97D6-545B-49D7-94F8-F790C0835E7F}"/>
    <cellStyle name="Komma 11 2" xfId="6936" xr:uid="{E4E22BE8-A69F-439E-B897-BEFEFAB95822}"/>
    <cellStyle name="Komma 11 2 2" xfId="27994" xr:uid="{6A0A00EA-2312-4094-BE0D-3C5BACD6917B}"/>
    <cellStyle name="Komma 11 2_AVA DVA EL" xfId="27995" xr:uid="{16E77CC3-467C-4323-910F-D99E6A97D5D2}"/>
    <cellStyle name="Komma 11 3" xfId="27996" xr:uid="{5C3FE897-53FB-46F9-92AA-B94B27EB6CCA}"/>
    <cellStyle name="Komma 11 3 2" xfId="27997" xr:uid="{EFFAF325-8E54-4C61-A93E-4F689FB97147}"/>
    <cellStyle name="Komma 11 3_AVA DVA EL" xfId="27998" xr:uid="{1DFC8DC7-7E2E-4872-B745-8ACA84895C9A}"/>
    <cellStyle name="Komma 11 4" xfId="27999" xr:uid="{5A393F82-C336-4931-89D9-A46EC1CA7519}"/>
    <cellStyle name="Komma 11 5" xfId="28000" xr:uid="{BB047B98-B6F4-4B57-BBC3-5549BBD7CFD3}"/>
    <cellStyle name="Komma 11_AVA DVA EL" xfId="28001" xr:uid="{FA2D0E77-E8AE-42B8-B628-BA5CD933C99B}"/>
    <cellStyle name="Komma 12" xfId="6937" xr:uid="{63760E2D-AFF0-4B3C-A700-274E3F438320}"/>
    <cellStyle name="Komma 12 2" xfId="28002" xr:uid="{96F5C8D9-9755-4854-8216-6DE0996F76D8}"/>
    <cellStyle name="Komma 12 2 2" xfId="28003" xr:uid="{FD9A56E9-C215-4864-B986-E7C886F9884F}"/>
    <cellStyle name="Komma 12 2 2 2" xfId="28004" xr:uid="{A7DBCD58-449A-4BE1-955D-ED1985224865}"/>
    <cellStyle name="Komma 12 2 2_AVA DVA EL" xfId="28005" xr:uid="{28C4581F-8AFD-42B0-856A-D3E9EC3EB445}"/>
    <cellStyle name="Komma 12 2 3" xfId="28006" xr:uid="{FC822829-91D8-4B20-83E8-9144895E8A97}"/>
    <cellStyle name="Komma 12 2_AVA DVA EL" xfId="28007" xr:uid="{DAB8B9CC-A9C1-4B89-8768-98417A67FFEA}"/>
    <cellStyle name="Komma 12 3" xfId="28008" xr:uid="{3E16B9FE-3E1F-43A0-A631-D3CD04671B48}"/>
    <cellStyle name="Komma 12 3 2" xfId="28009" xr:uid="{431639D7-7EEA-40AD-9B55-5C2BCB91E77D}"/>
    <cellStyle name="Komma 12 3_AVA DVA EL" xfId="28010" xr:uid="{36A04C8A-4203-47AA-9ABF-4F3E1C39B7BA}"/>
    <cellStyle name="Komma 12 4" xfId="28011" xr:uid="{8AE62F77-DCF3-447A-B9C5-C87F79C2EE6D}"/>
    <cellStyle name="Komma 12_AVA DVA EL" xfId="28012" xr:uid="{E7164991-A99F-4B63-AAAA-3BC30025E172}"/>
    <cellStyle name="Komma 13" xfId="6938" xr:uid="{805F8B9D-9F5C-4628-8ECA-C2BB830FD36E}"/>
    <cellStyle name="Komma 13 2" xfId="28013" xr:uid="{3DEA8066-D0A0-43BF-BC41-8D4A7A2D9C19}"/>
    <cellStyle name="Komma 13 2 2" xfId="28014" xr:uid="{75D1A309-78B4-48DF-8E4E-5F5480779B59}"/>
    <cellStyle name="Komma 13 2_AVA DVA EL" xfId="28015" xr:uid="{C4D0860E-18FF-45F6-BF28-0A7DA01E2E1A}"/>
    <cellStyle name="Komma 13 3" xfId="28016" xr:uid="{D704B12E-0E42-425F-A936-A5C63E596155}"/>
    <cellStyle name="Komma 13_AVA DVA EL" xfId="28017" xr:uid="{A6430C28-F83C-432C-9935-DE9694BB9BE4}"/>
    <cellStyle name="Komma 14" xfId="6939" xr:uid="{31C4E7C9-C34C-4A0F-AEDC-18318CB3ACD3}"/>
    <cellStyle name="Komma 14 2" xfId="28018" xr:uid="{AB54FB7A-DD3F-4D99-98BD-3CB6568E5692}"/>
    <cellStyle name="Komma 14_AVA DVA EL" xfId="28019" xr:uid="{8E74532B-4A19-4680-9836-674AEC7B1482}"/>
    <cellStyle name="Komma 15" xfId="6940" xr:uid="{6711BFA3-DBFA-43D5-A6E7-1691B2914F64}"/>
    <cellStyle name="Komma 15 2" xfId="28020" xr:uid="{670A5DD2-77BA-45B9-83A6-1A7520575AEC}"/>
    <cellStyle name="Komma 15_AVA DVA EL" xfId="28021" xr:uid="{98E49A45-92E8-4275-AD13-A60159BF6DBB}"/>
    <cellStyle name="Komma 16" xfId="6941" xr:uid="{34E2EB3C-E976-4ABE-A2F7-0E49080C0D68}"/>
    <cellStyle name="Komma 16 2" xfId="28022" xr:uid="{7122AB0B-2CBD-4739-B191-AF03D604665D}"/>
    <cellStyle name="Komma 16 3" xfId="28023" xr:uid="{B79A12AC-1276-44BF-8841-309147F18DB5}"/>
    <cellStyle name="Komma 16_AVA DVA EL" xfId="28024" xr:uid="{99EF1BC6-FC2F-486A-BEB4-D731DD4C3A3F}"/>
    <cellStyle name="Komma 17" xfId="6942" xr:uid="{938DDAE6-0D45-4286-873B-F894F91CB947}"/>
    <cellStyle name="Komma 17 2" xfId="28025" xr:uid="{8D0CA814-5C33-4BFE-92AB-7BFB582B9D88}"/>
    <cellStyle name="Komma 17 3" xfId="28026" xr:uid="{AC4E71C5-6953-4B0B-AAD8-3311CF6CB851}"/>
    <cellStyle name="Komma 17_AVA DVA EL" xfId="28027" xr:uid="{FA14EABF-B6F8-478A-BEAB-9EB5EDC697E2}"/>
    <cellStyle name="Komma 18" xfId="6943" xr:uid="{E63BE944-8651-41C9-B773-3D49952D6B61}"/>
    <cellStyle name="Komma 18 2" xfId="28028" xr:uid="{28D7BC5B-52CD-4995-874B-8FA558239990}"/>
    <cellStyle name="Komma 18 3" xfId="28029" xr:uid="{F17244F9-B618-46F4-97AE-8A5387953C28}"/>
    <cellStyle name="Komma 18_AVA DVA EL" xfId="28030" xr:uid="{0E9585C5-FDE5-4ECB-9472-BFFF6BA2052D}"/>
    <cellStyle name="Komma 19" xfId="6944" xr:uid="{B7D5E273-2D82-40D2-B204-6B654566A927}"/>
    <cellStyle name="Komma 19 2" xfId="28031" xr:uid="{493BA441-80A2-42DF-90DF-C2D3B6E8C84A}"/>
    <cellStyle name="Komma 19_AVA DVA EL" xfId="28032" xr:uid="{6DB14471-FFFB-415F-9B9B-1AF692BC45AF}"/>
    <cellStyle name="Komma 2" xfId="6945" xr:uid="{2E1C8F4E-949F-4AC8-9131-06560036437A}"/>
    <cellStyle name="Komma 2 10" xfId="6946" xr:uid="{23F9E485-4324-4B66-BC72-EF5A68D2F0B5}"/>
    <cellStyle name="Komma 2 10 2" xfId="6947" xr:uid="{512C48C0-37AA-41C7-966C-3418AE9339B8}"/>
    <cellStyle name="Komma 2 10 2 2" xfId="6948" xr:uid="{4B055493-CBE9-4A79-8704-D4B913F61EAA}"/>
    <cellStyle name="Komma 2 10 2_3Q19" xfId="6949" xr:uid="{10D58529-75AE-4BDA-AD9B-F97CA7715DA1}"/>
    <cellStyle name="Komma 2 10 3" xfId="6950" xr:uid="{8F2CAF64-A2BA-4662-BC79-674DC6793AE9}"/>
    <cellStyle name="Komma 2 10 3 2" xfId="6951" xr:uid="{2B42C62C-7552-4C4C-A6CA-B54C340CDC90}"/>
    <cellStyle name="Komma 2 10 3_3Q19" xfId="6952" xr:uid="{E5CDA989-3291-4126-9396-9B0DEE2D74A3}"/>
    <cellStyle name="Komma 2 10 4" xfId="6953" xr:uid="{E68F428B-831D-4D2C-A0F3-A14887E9F045}"/>
    <cellStyle name="Komma 2 10_3Q19" xfId="6954" xr:uid="{8C3EB657-C469-442B-BB66-61482DA8457A}"/>
    <cellStyle name="Komma 2 11" xfId="41468" xr:uid="{2FCD4978-9F25-467E-9503-FBD608A52B6D}"/>
    <cellStyle name="Komma 2 12" xfId="41469" xr:uid="{6244B41E-EBB3-457F-92C6-19AE80E5CD4F}"/>
    <cellStyle name="Komma 2 13" xfId="41470" xr:uid="{C6AA2FD2-5029-4ACB-BA27-B886A9CB26FA}"/>
    <cellStyle name="Komma 2 14" xfId="41471" xr:uid="{C3BC224A-1C37-4DC8-970C-13400EEBFBC2}"/>
    <cellStyle name="Komma 2 14 2" xfId="42156" xr:uid="{F7CA653F-9227-45CC-9C22-0B358438C5FB}"/>
    <cellStyle name="Komma 2 14 3" xfId="42157" xr:uid="{5C748D8B-00A5-482E-9EE4-93ECBD22AA55}"/>
    <cellStyle name="Komma 2 14_Loans &amp; comm." xfId="42155" xr:uid="{A412BDEA-78B1-4461-AEAC-D56A6780E4A7}"/>
    <cellStyle name="Komma 2 15" xfId="41472" xr:uid="{353DB7D5-7ECA-4E40-9DCB-849381F6C045}"/>
    <cellStyle name="Komma 2 17" xfId="42600" xr:uid="{07C1F14D-0E53-4858-826F-0A15490F3E5F}"/>
    <cellStyle name="Komma 2 18" xfId="42639" xr:uid="{85468813-6596-4CD0-A252-563EA6F3C22C}"/>
    <cellStyle name="Komma 2 19" xfId="42677" xr:uid="{842D6ACD-2074-4FF5-9FAE-034EFBF56005}"/>
    <cellStyle name="Komma 2 2" xfId="6955" xr:uid="{6971AD61-13E6-4A0F-BC3D-80454E667573}"/>
    <cellStyle name="Komma 2 2 2" xfId="6956" xr:uid="{B001D15E-3ECA-4729-AFD3-CBEF467CD451}"/>
    <cellStyle name="Komma 2 2 2 2" xfId="6957" xr:uid="{3525A4FC-BEC7-4F35-93F3-92FF1E5A9B7E}"/>
    <cellStyle name="Komma 2 2 2 2 2" xfId="6958" xr:uid="{C05CA8DD-69C7-49E7-B4A9-A320B438388A}"/>
    <cellStyle name="Komma 2 2 2 2 2 2" xfId="6959" xr:uid="{4AA8217B-5AA6-45CC-81F7-E1D95712767F}"/>
    <cellStyle name="Komma 2 2 2 2 2 2 2" xfId="6960" xr:uid="{817BA82D-0AFB-46E2-9647-8F7AF4D0978A}"/>
    <cellStyle name="Komma 2 2 2 2 2 2_3Q19" xfId="6961" xr:uid="{933354B0-B78F-48CE-B9B9-C46D6C7C00ED}"/>
    <cellStyle name="Komma 2 2 2 2 2 3" xfId="6962" xr:uid="{C9BB42DF-84C0-44F7-9282-7CA96B45BEC7}"/>
    <cellStyle name="Komma 2 2 2 2 2 3 2" xfId="6963" xr:uid="{1F2B93FA-6296-4905-8205-1FBF9D3F60F3}"/>
    <cellStyle name="Komma 2 2 2 2 2 3_3Q19" xfId="6964" xr:uid="{200112E9-5A47-4FFD-9181-C07C816DB7E4}"/>
    <cellStyle name="Komma 2 2 2 2 2 4" xfId="6965" xr:uid="{2E3AD9AC-23D8-407F-B6EB-326070A8D67B}"/>
    <cellStyle name="Komma 2 2 2 2 2 4 2" xfId="6966" xr:uid="{C1491EB6-8D86-4697-B101-928C83042664}"/>
    <cellStyle name="Komma 2 2 2 2 2 4_3Q19" xfId="6967" xr:uid="{E329DADB-313E-4C28-91FE-EA9C2EFFF950}"/>
    <cellStyle name="Komma 2 2 2 2 2 5" xfId="6968" xr:uid="{54BBE23B-F926-401C-A85F-A09A6C78B3CF}"/>
    <cellStyle name="Komma 2 2 2 2 2_3Q19" xfId="6969" xr:uid="{9DCDA9DF-C23F-427D-ACDA-6F635413B4C2}"/>
    <cellStyle name="Komma 2 2 2 2 3" xfId="6970" xr:uid="{C3C828F5-360E-4601-A096-06B4881DE1B8}"/>
    <cellStyle name="Komma 2 2 2 2 3 2" xfId="6971" xr:uid="{B36554C0-1583-4264-8E2E-E04A46B7F257}"/>
    <cellStyle name="Komma 2 2 2 2 3_3Q19" xfId="6972" xr:uid="{C7FA1AF6-1D64-4836-96CE-A25688BDF0A5}"/>
    <cellStyle name="Komma 2 2 2 2 4" xfId="6973" xr:uid="{B635BECA-3758-4D6D-AE99-67938C9E2856}"/>
    <cellStyle name="Komma 2 2 2 2 4 2" xfId="6974" xr:uid="{4F79A12D-C937-43D7-9641-ECF4351193B1}"/>
    <cellStyle name="Komma 2 2 2 2 4_3Q19" xfId="6975" xr:uid="{02E04C16-AD2E-44C7-B358-381644CB4B70}"/>
    <cellStyle name="Komma 2 2 2 2 5" xfId="6976" xr:uid="{F1614B83-A139-4450-924A-14C7922B74B6}"/>
    <cellStyle name="Komma 2 2 2 2 5 2" xfId="6977" xr:uid="{20C9F63F-6EA9-464F-94F7-488C3D04508E}"/>
    <cellStyle name="Komma 2 2 2 2 5_3Q19" xfId="6978" xr:uid="{81697985-00D0-4C0A-B7FB-CB5724A81AE6}"/>
    <cellStyle name="Komma 2 2 2 2 6" xfId="6979" xr:uid="{F7ED6BDE-A3EB-4673-B210-1D986686F597}"/>
    <cellStyle name="Komma 2 2 2 2 6 2" xfId="6980" xr:uid="{C7E0B394-F889-4D98-BECF-C2C8DEA76134}"/>
    <cellStyle name="Komma 2 2 2 2 6_3Q19" xfId="6981" xr:uid="{E6C408B8-7ECC-4A49-BE55-14302C1AA0EB}"/>
    <cellStyle name="Komma 2 2 2 2 7" xfId="6982" xr:uid="{AC73BAAD-5625-450F-B8DB-0A2324162F99}"/>
    <cellStyle name="Komma 2 2 2 2_3Q19" xfId="6983" xr:uid="{266066FA-378E-4E29-A6F5-C9629B49E097}"/>
    <cellStyle name="Komma 2 2 2 3" xfId="6984" xr:uid="{93F8ABB7-81E9-4F45-91DF-759C68609A62}"/>
    <cellStyle name="Komma 2 2 2 3 2" xfId="6985" xr:uid="{5EE80813-AFC2-4C14-98EB-622A9B367405}"/>
    <cellStyle name="Komma 2 2 2 3 3" xfId="6986" xr:uid="{A5F84AD8-C508-44DB-828B-4EF70C216890}"/>
    <cellStyle name="Komma 2 2 2 3_3Q19" xfId="6987" xr:uid="{03289531-24C8-48C9-8813-6A97C4F1CABC}"/>
    <cellStyle name="Komma 2 2 2 4" xfId="6988" xr:uid="{5DD3B5AD-C835-454E-8059-05574313629F}"/>
    <cellStyle name="Komma 2 2 2 4 2" xfId="6989" xr:uid="{1ADC0AC9-BF97-4BC7-98E1-A0D2F3117A0E}"/>
    <cellStyle name="Komma 2 2 2 4 2 2" xfId="6990" xr:uid="{94C29F93-42C7-41BB-A0E9-A1D984F0168D}"/>
    <cellStyle name="Komma 2 2 2 4 2_3Q19" xfId="6991" xr:uid="{3FA1DE67-B8F1-4710-B002-61E2ACD0FB20}"/>
    <cellStyle name="Komma 2 2 2 4 3" xfId="6992" xr:uid="{C7A6C672-CE82-4645-90EA-24DF458FF816}"/>
    <cellStyle name="Komma 2 2 2 4 3 2" xfId="6993" xr:uid="{1F458235-EABF-46E5-BFD3-4AA79F2A43F5}"/>
    <cellStyle name="Komma 2 2 2 4 3_3Q19" xfId="6994" xr:uid="{A2C878C4-D18B-4ED9-A553-3DA38DB913D1}"/>
    <cellStyle name="Komma 2 2 2 4 4" xfId="6995" xr:uid="{F58E3574-13B9-40E5-B458-7CF8A27A7C8E}"/>
    <cellStyle name="Komma 2 2 2 4 4 2" xfId="6996" xr:uid="{BA376649-83F2-40FA-A094-20AFF9067EAA}"/>
    <cellStyle name="Komma 2 2 2 4 4_3Q19" xfId="6997" xr:uid="{F08D193C-81E8-4F86-ADA2-BBF93C1027EA}"/>
    <cellStyle name="Komma 2 2 2 4 5" xfId="6998" xr:uid="{8EBAD13C-677F-4717-84DE-D5CA9121B7C4}"/>
    <cellStyle name="Komma 2 2 2 4_3Q19" xfId="6999" xr:uid="{E384CFE0-F917-4F8A-9AE9-C4FE890AEF70}"/>
    <cellStyle name="Komma 2 2 2 5" xfId="7000" xr:uid="{AF89448E-602B-40EF-A970-4E4A43A70BA1}"/>
    <cellStyle name="Komma 2 2 2 5 2" xfId="7001" xr:uid="{D184202D-BFEB-4003-9DD8-85326AC96E40}"/>
    <cellStyle name="Komma 2 2 2 5_3Q19" xfId="7002" xr:uid="{4A7FF9DF-D1CE-4C9F-8016-D2366E4AAF0F}"/>
    <cellStyle name="Komma 2 2 2 6" xfId="7003" xr:uid="{1AEADBC7-E190-4486-9773-92083ED7E843}"/>
    <cellStyle name="Komma 2 2 2 6 2" xfId="7004" xr:uid="{AD344D60-B0ED-4486-93C7-ED655C914712}"/>
    <cellStyle name="Komma 2 2 2 6_3Q19" xfId="7005" xr:uid="{4341330A-055B-4FA1-B8DF-881D6E92FB97}"/>
    <cellStyle name="Komma 2 2 2 7" xfId="7006" xr:uid="{52D41CE8-772D-47F5-AB1F-6BD1854C0777}"/>
    <cellStyle name="Komma 2 2 2 7 2" xfId="7007" xr:uid="{C56B160A-8903-45B2-8761-6C279A94FA22}"/>
    <cellStyle name="Komma 2 2 2 7_3Q19" xfId="7008" xr:uid="{387FD6E5-BF4D-4236-967A-5A6E80B4AD47}"/>
    <cellStyle name="Komma 2 2 2 8" xfId="7009" xr:uid="{F0330BE0-45A2-4292-B1A5-E57F17DDF3BC}"/>
    <cellStyle name="Komma 2 2 2_3Q19" xfId="7010" xr:uid="{62804352-B271-4BD1-AFEE-6285B3506751}"/>
    <cellStyle name="Komma 2 2 3" xfId="7011" xr:uid="{7D11E1EB-4570-4B98-9A3A-AE01BDB3D315}"/>
    <cellStyle name="Komma 2 2 3 2" xfId="28033" xr:uid="{89F9C0EB-D80A-4CFD-AC96-E8786513042E}"/>
    <cellStyle name="Komma 2 2 3 3" xfId="28034" xr:uid="{5F9B430D-EA0D-4B00-859E-05AEBD623126}"/>
    <cellStyle name="Komma 2 2 3_AVA DVA EL" xfId="28035" xr:uid="{44C3E25B-3192-4E83-B3A4-10CB8F21AA2D}"/>
    <cellStyle name="Komma 2 2 4" xfId="42158" xr:uid="{81D3974D-1DB2-42E0-A439-6AEAD0B510F6}"/>
    <cellStyle name="Komma 2 2_3Q19" xfId="7012" xr:uid="{5BAAB60D-D81F-45DF-861E-80DC713D0986}"/>
    <cellStyle name="Komma 2 3" xfId="7013" xr:uid="{7BC7F7C5-A7F5-4FBC-ADD6-59DBCEFFD760}"/>
    <cellStyle name="Komma 2 3 2" xfId="7014" xr:uid="{1698D4D7-DC3C-444D-BBD9-315A3B0A645E}"/>
    <cellStyle name="Komma 2 3 2 2" xfId="28036" xr:uid="{31547D65-4644-4D7D-9566-E637CCFA44F6}"/>
    <cellStyle name="Komma 2 3 2 2 2" xfId="44451" xr:uid="{2E258300-DB1E-4D00-9EAD-941A12845CE5}"/>
    <cellStyle name="Komma 2 3 2 2 2 2" xfId="44452" xr:uid="{EAE94F9A-81A7-43C3-B7D7-DE420838405E}"/>
    <cellStyle name="Komma 2 3 2 2 2 2 2" xfId="44453" xr:uid="{D218BA78-F940-4391-B3D7-E3AC17A27479}"/>
    <cellStyle name="Komma 2 3 2 2 2 3" xfId="44454" xr:uid="{A3222998-458A-46D7-952E-62427BB03B89}"/>
    <cellStyle name="Komma 2 3 2 2 2 4" xfId="44455" xr:uid="{C2AD6B4D-A856-434F-B682-4664E88FB146}"/>
    <cellStyle name="Komma 2 3 2 2 3" xfId="44456" xr:uid="{A5BB6C28-2ED5-4543-A005-0746CA1A4C16}"/>
    <cellStyle name="Komma 2 3 2 2 3 2" xfId="44457" xr:uid="{B4865C9D-FC3B-40DE-8CD1-BAF7A0045E48}"/>
    <cellStyle name="Komma 2 3 2 2 4" xfId="44458" xr:uid="{466E7F74-66BD-47D3-BAE8-E2EC6C643497}"/>
    <cellStyle name="Komma 2 3 2 2 5" xfId="44459" xr:uid="{12FBAB8E-1B19-4B7F-83E7-6027BABA5E65}"/>
    <cellStyle name="Komma 2 3 2 2 6" xfId="44460" xr:uid="{D53BAF27-62B6-45FC-B2C9-EECD14C62CDB}"/>
    <cellStyle name="Komma 2 3 2 2_Non-NII" xfId="44450" xr:uid="{907EA0FD-1BCE-437A-A5CC-F5692F760347}"/>
    <cellStyle name="Komma 2 3 2 3" xfId="28037" xr:uid="{42B233D5-9218-47DE-82D1-3B07A635E7D9}"/>
    <cellStyle name="Komma 2 3 2 3 2" xfId="44462" xr:uid="{317DAFD0-491E-4505-B6DA-AFF479C175BE}"/>
    <cellStyle name="Komma 2 3 2 3 2 2" xfId="44463" xr:uid="{64A02A17-0A1D-43E2-876A-DE7B088AE9BE}"/>
    <cellStyle name="Komma 2 3 2 3 3" xfId="44464" xr:uid="{10151760-E1CA-4795-B1A8-CC0818A962F5}"/>
    <cellStyle name="Komma 2 3 2 3 4" xfId="44465" xr:uid="{38F0A96C-72D0-47F5-938C-06BBFD0D9A0E}"/>
    <cellStyle name="Komma 2 3 2 3_Non-NII" xfId="44461" xr:uid="{49B41304-DE51-45DF-A933-A7000D7C48CE}"/>
    <cellStyle name="Komma 2 3 2 4" xfId="44466" xr:uid="{739B82B6-3860-4DDA-B2DA-061E104FC4C9}"/>
    <cellStyle name="Komma 2 3 2 4 2" xfId="44467" xr:uid="{5F6849CF-6424-450B-8CCA-2A3BA6666A48}"/>
    <cellStyle name="Komma 2 3 2 5" xfId="44468" xr:uid="{3578E43F-0656-40A5-A525-DEA593E94C28}"/>
    <cellStyle name="Komma 2 3 2 6" xfId="44469" xr:uid="{543D906A-5B73-41B9-BDF9-DFA2C032863C}"/>
    <cellStyle name="Komma 2 3 2 7" xfId="44470" xr:uid="{9E9128B5-25D4-4C69-8862-5848D16C322C}"/>
    <cellStyle name="Komma 2 3 2_AVA DVA EL" xfId="28038" xr:uid="{0BD281F7-5DA3-4036-85E1-96F16537DB1D}"/>
    <cellStyle name="Komma 2 3 3" xfId="7015" xr:uid="{DE2C2D56-4197-4D1D-A1C1-8ACEE0005251}"/>
    <cellStyle name="Komma 2 3 3 2" xfId="44471" xr:uid="{6EBD671B-276A-4B8D-BB75-5DF76D9861C3}"/>
    <cellStyle name="Komma 2 3 3 2 2" xfId="44472" xr:uid="{66E0F4A3-87A7-4E63-A70A-7E4DBF6FDC2B}"/>
    <cellStyle name="Komma 2 3 3 2 2 2" xfId="44473" xr:uid="{1B56A0C0-B179-4B96-B188-F51D9CAC0197}"/>
    <cellStyle name="Komma 2 3 3 2 3" xfId="44474" xr:uid="{724669C6-0C69-4CCC-BE83-DEAFB7970192}"/>
    <cellStyle name="Komma 2 3 3 2 4" xfId="44475" xr:uid="{2212199A-4932-4B71-851F-379698772060}"/>
    <cellStyle name="Komma 2 3 3 3" xfId="44476" xr:uid="{CCDB38A8-9DC6-480D-8082-F4318B28B37A}"/>
    <cellStyle name="Komma 2 3 3 3 2" xfId="44477" xr:uid="{6A1520E7-4558-4143-AE0A-546645F076C4}"/>
    <cellStyle name="Komma 2 3 3 4" xfId="44478" xr:uid="{D960390D-6051-4395-891A-8A3B8FF9E5C3}"/>
    <cellStyle name="Komma 2 3 3 5" xfId="44479" xr:uid="{EEAB6C6E-04AE-49EF-88D7-F58297033562}"/>
    <cellStyle name="Komma 2 3 3 6" xfId="44480" xr:uid="{BBF4CB4D-59E2-40A7-977D-CF689DDD0356}"/>
    <cellStyle name="Komma 2 3 3_Månedsrapport" xfId="44481" xr:uid="{5E49D318-4214-4192-B041-85E1FF510F38}"/>
    <cellStyle name="Komma 2 3 4" xfId="41473" xr:uid="{1C9A7E89-9BE0-411C-9F2E-DB7A46F245C7}"/>
    <cellStyle name="Komma 2 3 4 2" xfId="44483" xr:uid="{95257463-B547-42A6-82AA-987B333D1142}"/>
    <cellStyle name="Komma 2 3 4 2 2" xfId="44484" xr:uid="{30C18212-D084-4D3A-A92D-27948B32F2D8}"/>
    <cellStyle name="Komma 2 3 4 3" xfId="44485" xr:uid="{E1336E1B-C4C2-405B-BE1F-5F96A944B7F0}"/>
    <cellStyle name="Komma 2 3 4 4" xfId="44486" xr:uid="{09DC78CB-4259-476E-9E05-13FF80BD58EB}"/>
    <cellStyle name="Komma 2 3 4_Non-NII" xfId="44482" xr:uid="{6C751B94-1A1E-4453-93DA-46296B34A0A0}"/>
    <cellStyle name="Komma 2 3 5" xfId="42159" xr:uid="{D8E8429D-87F4-4B97-A249-CC550F2EC87C}"/>
    <cellStyle name="Komma 2 3 5 2" xfId="44488" xr:uid="{091CD99F-1DF6-44B2-BC66-B78BBC3FB417}"/>
    <cellStyle name="Komma 2 3 5_Non-NII" xfId="44487" xr:uid="{8DF9232A-D092-4296-BD78-670FAA961991}"/>
    <cellStyle name="Komma 2 3 6" xfId="44489" xr:uid="{12245486-B305-4917-A691-6F36DC878894}"/>
    <cellStyle name="Komma 2 3 7" xfId="44490" xr:uid="{43A654D5-EAAE-47CF-9170-D74C847B418A}"/>
    <cellStyle name="Komma 2 3 8" xfId="44491" xr:uid="{460FC587-C143-4AF0-A823-68F686B3EEE1}"/>
    <cellStyle name="Komma 2 3_3Q19" xfId="7016" xr:uid="{FEC21306-B899-4457-9F8E-89463DDE4C53}"/>
    <cellStyle name="Komma 2 4" xfId="7017" xr:uid="{B38312ED-0C00-4739-8544-2DC86C337794}"/>
    <cellStyle name="Komma 2 4 10" xfId="41474" xr:uid="{5F5F5E81-09A5-45F3-9A5F-4DC518F8CC78}"/>
    <cellStyle name="Komma 2 4 2" xfId="7018" xr:uid="{C2BA21A1-666F-4930-9064-ACBB7900F116}"/>
    <cellStyle name="Komma 2 4 2 2" xfId="7019" xr:uid="{A5768DCA-6304-4033-9F01-A119BE3B45F1}"/>
    <cellStyle name="Komma 2 4 2 2 2" xfId="7020" xr:uid="{193A11CB-74A3-44D1-A76F-55DC0143B84F}"/>
    <cellStyle name="Komma 2 4 2 2 2 2" xfId="7021" xr:uid="{B43AC4C9-C610-42EA-BF4D-04AA495564CA}"/>
    <cellStyle name="Komma 2 4 2 2 2 2 2" xfId="7022" xr:uid="{13CA5F4F-883F-4BA2-BACC-356A5A866F4B}"/>
    <cellStyle name="Komma 2 4 2 2 2 2_3Q19" xfId="7023" xr:uid="{A2FBEFF3-CCAE-4D5A-BF8D-34AB49F26064}"/>
    <cellStyle name="Komma 2 4 2 2 2 3" xfId="7024" xr:uid="{A7BC081F-1545-4BEC-B7F3-A1D894184808}"/>
    <cellStyle name="Komma 2 4 2 2 2 3 2" xfId="7025" xr:uid="{C1E36550-3ED4-4096-B950-FB46E7F7CEEF}"/>
    <cellStyle name="Komma 2 4 2 2 2 3_3Q19" xfId="7026" xr:uid="{C42CC0E8-092A-46EC-A338-B3DA3D36F98D}"/>
    <cellStyle name="Komma 2 4 2 2 2 4" xfId="7027" xr:uid="{3A640B54-A745-4068-9725-98B85BB6FA38}"/>
    <cellStyle name="Komma 2 4 2 2 2 4 2" xfId="7028" xr:uid="{737892B0-EBB7-45EC-85A2-01510388F7F3}"/>
    <cellStyle name="Komma 2 4 2 2 2 4_3Q19" xfId="7029" xr:uid="{7636B25A-0C58-4BC2-B865-F503D28E2CEF}"/>
    <cellStyle name="Komma 2 4 2 2 2 5" xfId="7030" xr:uid="{8A347D05-6D07-45C0-ADF0-4A0F58A9DE4D}"/>
    <cellStyle name="Komma 2 4 2 2 2_3Q19" xfId="7031" xr:uid="{ECDC1AE5-6A61-4A02-9FA5-9D5512F1686A}"/>
    <cellStyle name="Komma 2 4 2 2 3" xfId="7032" xr:uid="{F432E280-3504-4324-B5E2-F975782348A8}"/>
    <cellStyle name="Komma 2 4 2 2 3 2" xfId="7033" xr:uid="{5DA97C3A-5E6F-4F43-9736-F825925E10BC}"/>
    <cellStyle name="Komma 2 4 2 2 3_3Q19" xfId="7034" xr:uid="{2B263980-E18E-4207-99A3-59464701FC84}"/>
    <cellStyle name="Komma 2 4 2 2 4" xfId="7035" xr:uid="{730D7CFA-21EF-454B-81F2-909A0F832FF5}"/>
    <cellStyle name="Komma 2 4 2 2 4 2" xfId="7036" xr:uid="{E6B32348-1341-47D7-B718-C03396F24191}"/>
    <cellStyle name="Komma 2 4 2 2 4_3Q19" xfId="7037" xr:uid="{18364E8C-B022-4B26-A582-D77121B061D8}"/>
    <cellStyle name="Komma 2 4 2 2 5" xfId="7038" xr:uid="{78B96F15-D340-483A-AB20-92B909EA13F2}"/>
    <cellStyle name="Komma 2 4 2 2 5 2" xfId="7039" xr:uid="{593289D6-DBB8-4AD0-9C33-799415FB33EC}"/>
    <cellStyle name="Komma 2 4 2 2 5_3Q19" xfId="7040" xr:uid="{E5487EA0-836C-425B-8011-1AAD5E94690A}"/>
    <cellStyle name="Komma 2 4 2 2 6" xfId="7041" xr:uid="{9908FA0E-74F0-461F-9C88-011AE5A19983}"/>
    <cellStyle name="Komma 2 4 2 2_3Q19" xfId="7042" xr:uid="{75D1923F-DC9D-4FF3-9488-2738A1D636B0}"/>
    <cellStyle name="Komma 2 4 2 3" xfId="7043" xr:uid="{B06866B2-9A61-4D38-AE0E-3C9A20A8A66F}"/>
    <cellStyle name="Komma 2 4 2 3 2" xfId="7044" xr:uid="{6F719FBE-6DF2-4021-94CB-7E7C94FDD43D}"/>
    <cellStyle name="Komma 2 4 2 3 2 2" xfId="7045" xr:uid="{A133C9F5-24B4-466B-A9C6-9C1E7EA82C84}"/>
    <cellStyle name="Komma 2 4 2 3 2_3Q19" xfId="7046" xr:uid="{F0F0ADDF-69CC-4BF9-AFFD-50E022B54DD3}"/>
    <cellStyle name="Komma 2 4 2 3 3" xfId="7047" xr:uid="{075D685D-134F-420E-A7F2-4B134D375DF3}"/>
    <cellStyle name="Komma 2 4 2 3 3 2" xfId="7048" xr:uid="{B9399611-06EB-4CA9-A2D4-B020A312983F}"/>
    <cellStyle name="Komma 2 4 2 3 3_3Q19" xfId="7049" xr:uid="{693747E5-29C8-4D37-95BD-3EA62D14F4E7}"/>
    <cellStyle name="Komma 2 4 2 3 4" xfId="7050" xr:uid="{427EE659-81E8-48CA-80AC-667BC07550FC}"/>
    <cellStyle name="Komma 2 4 2 3 4 2" xfId="7051" xr:uid="{FD97EE49-6995-4793-848A-4E02FDC8DA13}"/>
    <cellStyle name="Komma 2 4 2 3 4_3Q19" xfId="7052" xr:uid="{9D42F973-BE2A-46D4-970C-A0A6AB18CB24}"/>
    <cellStyle name="Komma 2 4 2 3 5" xfId="7053" xr:uid="{C3E68961-F358-4BB6-AC8B-9E9AF54C3EBD}"/>
    <cellStyle name="Komma 2 4 2 3_3Q19" xfId="7054" xr:uid="{591823CA-B302-4E0C-BECB-D018C1DF1933}"/>
    <cellStyle name="Komma 2 4 2 4" xfId="7055" xr:uid="{136D8005-F3CC-4A67-B8C3-D575CE442283}"/>
    <cellStyle name="Komma 2 4 2 4 2" xfId="7056" xr:uid="{625725E8-625F-44CB-93D9-3DA0236CCBDF}"/>
    <cellStyle name="Komma 2 4 2 4_3Q19" xfId="7057" xr:uid="{6E30E6A1-C8E5-4B9F-B751-AA9D46773FCD}"/>
    <cellStyle name="Komma 2 4 2 5" xfId="7058" xr:uid="{F1F7998A-00F2-4FE6-8641-89D02AA12910}"/>
    <cellStyle name="Komma 2 4 2 5 2" xfId="7059" xr:uid="{C88E95CA-0C04-447A-9968-57D026C336C6}"/>
    <cellStyle name="Komma 2 4 2 5_3Q19" xfId="7060" xr:uid="{47CAAAAC-3283-4687-8A08-73C6D75FFC4D}"/>
    <cellStyle name="Komma 2 4 2 6" xfId="7061" xr:uid="{F9B7CFE9-2BDB-4245-93A5-BF4BA3463C73}"/>
    <cellStyle name="Komma 2 4 2 6 2" xfId="7062" xr:uid="{5B75B2AF-12EB-4D14-86B9-BDCB4BA6E425}"/>
    <cellStyle name="Komma 2 4 2 6_3Q19" xfId="7063" xr:uid="{32AD6C42-8D09-4F3F-86CD-297C952ED19D}"/>
    <cellStyle name="Komma 2 4 2 7" xfId="7064" xr:uid="{3D156F4D-FB7C-4A8E-9AA3-391EBEBC9640}"/>
    <cellStyle name="Komma 2 4 2 7 2" xfId="7065" xr:uid="{ACCC737C-7EAF-46C4-9F2B-3F109C29865F}"/>
    <cellStyle name="Komma 2 4 2 7_3Q19" xfId="7066" xr:uid="{01C80091-87EC-44ED-B1A9-B424C019973C}"/>
    <cellStyle name="Komma 2 4 2 8" xfId="7067" xr:uid="{88DA9EDA-397D-4300-A1D1-1383A4220295}"/>
    <cellStyle name="Komma 2 4 2 9" xfId="41475" xr:uid="{90912224-F30F-4AFF-8FCE-374B12899AE7}"/>
    <cellStyle name="Komma 2 4 2_3Q19" xfId="7068" xr:uid="{145D23E2-1051-4AEE-BF03-BE5B8A81F8B8}"/>
    <cellStyle name="Komma 2 4 3" xfId="7069" xr:uid="{BE96EF38-FAD2-4BC3-9117-2F7E89352550}"/>
    <cellStyle name="Komma 2 4 3 2" xfId="7070" xr:uid="{9EA6F021-CA07-4AFE-82BF-2F3860B429D0}"/>
    <cellStyle name="Komma 2 4 3 2 2" xfId="7071" xr:uid="{D43911E7-C240-455E-881B-C704C013B44F}"/>
    <cellStyle name="Komma 2 4 3 2 2 2" xfId="7072" xr:uid="{DE0219FD-FC9C-4397-8381-E92CCAD5C369}"/>
    <cellStyle name="Komma 2 4 3 2 2_3Q19" xfId="7073" xr:uid="{400D2913-FB40-474A-8FE2-1B6C526498F3}"/>
    <cellStyle name="Komma 2 4 3 2 3" xfId="7074" xr:uid="{F1C8DC86-92F5-4697-BE0E-1C3EF20A5BA8}"/>
    <cellStyle name="Komma 2 4 3 2 3 2" xfId="7075" xr:uid="{A4084072-D0B6-4B73-B0EA-3AA99E369878}"/>
    <cellStyle name="Komma 2 4 3 2 3_3Q19" xfId="7076" xr:uid="{DDECDF10-29E9-4FCB-AA6F-D5C5AFF29B63}"/>
    <cellStyle name="Komma 2 4 3 2 4" xfId="7077" xr:uid="{623B2564-DE8C-4560-BC39-C1FBB0D5531C}"/>
    <cellStyle name="Komma 2 4 3 2 4 2" xfId="7078" xr:uid="{2C6CC5F3-4143-4C86-8EC9-644B40380FFE}"/>
    <cellStyle name="Komma 2 4 3 2 4_3Q19" xfId="7079" xr:uid="{BC1A96D7-6AD6-45AA-9577-35BB36447A0A}"/>
    <cellStyle name="Komma 2 4 3 2 5" xfId="7080" xr:uid="{39F3AAB9-F295-41B6-81B7-D893CFFF26A1}"/>
    <cellStyle name="Komma 2 4 3 2_3Q19" xfId="7081" xr:uid="{7A44811F-1D89-42D9-BA6A-F15D895D34F6}"/>
    <cellStyle name="Komma 2 4 3 3" xfId="7082" xr:uid="{256B4BF9-9198-45DA-AC14-FD674AD3153E}"/>
    <cellStyle name="Komma 2 4 3 3 2" xfId="7083" xr:uid="{EBF83C2D-06E7-4EB0-92B3-9C9B25BFBCA1}"/>
    <cellStyle name="Komma 2 4 3 3_3Q19" xfId="7084" xr:uid="{F06C1A43-3E4A-4223-BCDB-EF92BAEF7824}"/>
    <cellStyle name="Komma 2 4 3 4" xfId="7085" xr:uid="{58DFE2A4-379E-476F-9A95-0C0778D77882}"/>
    <cellStyle name="Komma 2 4 3 4 2" xfId="7086" xr:uid="{237E4221-1A88-4D98-9525-67D580DBA89C}"/>
    <cellStyle name="Komma 2 4 3 4_3Q19" xfId="7087" xr:uid="{B23C09A0-F292-4217-B5F4-2DA648FD22C9}"/>
    <cellStyle name="Komma 2 4 3 5" xfId="7088" xr:uid="{A4CE37B8-EAAB-48D2-9E4A-B65CA43113C4}"/>
    <cellStyle name="Komma 2 4 3 5 2" xfId="7089" xr:uid="{37DA4AE9-D514-47F3-BCD8-81F26405ECED}"/>
    <cellStyle name="Komma 2 4 3 5_3Q19" xfId="7090" xr:uid="{77CCDF04-F541-44BE-ACA1-7F3D2630917B}"/>
    <cellStyle name="Komma 2 4 3 6" xfId="7091" xr:uid="{581A2B5C-A2B8-4231-A0A1-603AA309329F}"/>
    <cellStyle name="Komma 2 4 3_3Q19" xfId="7092" xr:uid="{B3A480DE-CC6B-4B2C-85E5-5209D3D7E425}"/>
    <cellStyle name="Komma 2 4 4" xfId="7093" xr:uid="{3024C373-5FB3-48E9-89D9-52A6931D9F7C}"/>
    <cellStyle name="Komma 2 4 4 2" xfId="7094" xr:uid="{AC3B3446-1197-4221-B656-1497280F7F86}"/>
    <cellStyle name="Komma 2 4 4 2 2" xfId="7095" xr:uid="{7F3C0E4E-A711-4675-8011-A86D43FBE863}"/>
    <cellStyle name="Komma 2 4 4 2 2 2" xfId="7096" xr:uid="{9DB5552C-4680-412A-B78B-42E94A591D78}"/>
    <cellStyle name="Komma 2 4 4 2 2_3Q19" xfId="7097" xr:uid="{A524B4FA-6B94-4CA3-B9FE-3A78652F37B1}"/>
    <cellStyle name="Komma 2 4 4 2 3" xfId="7098" xr:uid="{8DA61C9A-5632-48F5-A381-1D79FF1858AA}"/>
    <cellStyle name="Komma 2 4 4 2 3 2" xfId="7099" xr:uid="{5AE61D73-5AC0-47AA-868F-4269297DC8E7}"/>
    <cellStyle name="Komma 2 4 4 2 3_3Q19" xfId="7100" xr:uid="{C9F7425F-EC4D-4974-ACA1-CF6B5A298E8C}"/>
    <cellStyle name="Komma 2 4 4 2 4" xfId="7101" xr:uid="{C13CC51D-D4CD-4BBD-B59A-C57036D6EDA7}"/>
    <cellStyle name="Komma 2 4 4 2_3Q19" xfId="7102" xr:uid="{67F32A83-11BC-40AC-BABE-38C6A3ED1D6A}"/>
    <cellStyle name="Komma 2 4 4 3" xfId="7103" xr:uid="{18CB23CE-554F-438A-8216-B47B2334E490}"/>
    <cellStyle name="Komma 2 4 4 3 2" xfId="7104" xr:uid="{66046E11-A8DC-469D-AF9D-C6B5FCD36834}"/>
    <cellStyle name="Komma 2 4 4 3_3Q19" xfId="7105" xr:uid="{59DB49C0-A943-42AD-8054-1C049A87444B}"/>
    <cellStyle name="Komma 2 4 4 4" xfId="7106" xr:uid="{EDB0B859-5C05-44D4-92FF-B1203D88038F}"/>
    <cellStyle name="Komma 2 4 4 4 2" xfId="7107" xr:uid="{B7D96CB2-2890-4AA3-92C8-D0D25D0315BC}"/>
    <cellStyle name="Komma 2 4 4 4_3Q19" xfId="7108" xr:uid="{C8ECE7B8-B644-497F-92BC-64C80C055F2B}"/>
    <cellStyle name="Komma 2 4 4 5" xfId="7109" xr:uid="{5B780354-8BAF-498E-A5BE-A83A948F3DEF}"/>
    <cellStyle name="Komma 2 4 4 5 2" xfId="7110" xr:uid="{39FB2326-B794-4088-BCD8-6E145F4C1469}"/>
    <cellStyle name="Komma 2 4 4 5_3Q19" xfId="7111" xr:uid="{7D9DFA0F-6981-4AF1-A110-F464906703FE}"/>
    <cellStyle name="Komma 2 4 4 6" xfId="7112" xr:uid="{DB9B8E46-2821-4BE6-8750-A4F38D29D806}"/>
    <cellStyle name="Komma 2 4 4_3Q19" xfId="7113" xr:uid="{C4189E2E-25A2-4991-BA17-070164CF105B}"/>
    <cellStyle name="Komma 2 4 5" xfId="7114" xr:uid="{4CC352A9-13FE-43C4-B734-A8908C3364EF}"/>
    <cellStyle name="Komma 2 4 5 2" xfId="7115" xr:uid="{3C41AD27-7A12-42BE-A3D7-A6C55680DD2D}"/>
    <cellStyle name="Komma 2 4 5 2 2" xfId="7116" xr:uid="{6ABBA6ED-19D3-4334-B8AE-5C2B728C8204}"/>
    <cellStyle name="Komma 2 4 5 2_3Q19" xfId="7117" xr:uid="{54B0DB02-8779-4928-B9D3-8955E88338CD}"/>
    <cellStyle name="Komma 2 4 5 3" xfId="7118" xr:uid="{12439DD3-AA86-421E-BFA4-4E2E71691E6E}"/>
    <cellStyle name="Komma 2 4 5 3 2" xfId="7119" xr:uid="{BC06ABC2-F2D5-47AD-A44B-577DA9FF2604}"/>
    <cellStyle name="Komma 2 4 5 3_3Q19" xfId="7120" xr:uid="{C1D238F7-EB65-4513-B3BD-09B7DFD2A9B5}"/>
    <cellStyle name="Komma 2 4 5 4" xfId="7121" xr:uid="{C86754DE-BCC8-41D4-A22A-BFEFB3D1E57B}"/>
    <cellStyle name="Komma 2 4 5 4 2" xfId="7122" xr:uid="{EFE15EE7-E397-48D4-AB4A-137D93206EFA}"/>
    <cellStyle name="Komma 2 4 5 4_3Q19" xfId="7123" xr:uid="{32A21B2A-B38D-4383-B62A-E8BFAFB73729}"/>
    <cellStyle name="Komma 2 4 5 5" xfId="7124" xr:uid="{ACB6C755-061E-4834-8466-63E03E62CB40}"/>
    <cellStyle name="Komma 2 4 5_3Q19" xfId="7125" xr:uid="{E966006B-4E61-46B2-B894-12A0A9123681}"/>
    <cellStyle name="Komma 2 4 6" xfId="7126" xr:uid="{1526DA8F-DEB7-471F-9E5A-AE68BF8DD8E8}"/>
    <cellStyle name="Komma 2 4 6 2" xfId="7127" xr:uid="{04029D68-2C56-4174-8D72-0FC0CB7E6499}"/>
    <cellStyle name="Komma 2 4 6_3Q19" xfId="7128" xr:uid="{5EA4013C-326D-436E-BDA7-CE3D09F287CF}"/>
    <cellStyle name="Komma 2 4 7" xfId="7129" xr:uid="{FB6EDE17-D479-4EE1-91D4-B6F4E1A13547}"/>
    <cellStyle name="Komma 2 4 7 2" xfId="7130" xr:uid="{E1BAA436-AA6A-4570-8695-03EDE9872F8C}"/>
    <cellStyle name="Komma 2 4 7_3Q19" xfId="7131" xr:uid="{3347F331-FBEA-40BA-BA39-9CEE11A3E3A0}"/>
    <cellStyle name="Komma 2 4 8" xfId="7132" xr:uid="{7D827A74-7E13-412B-87E7-28FFA556C683}"/>
    <cellStyle name="Komma 2 4 8 2" xfId="7133" xr:uid="{5A0C2B1E-5D8D-420C-8E62-2800F9A544F7}"/>
    <cellStyle name="Komma 2 4 8_3Q19" xfId="7134" xr:uid="{39C6D779-92C6-4125-B73F-6CBFD3663BDC}"/>
    <cellStyle name="Komma 2 4 9" xfId="41476" xr:uid="{2C28B5AF-81B8-4903-BFF1-5674430FF3A6}"/>
    <cellStyle name="Komma 2 4_3Q19" xfId="7135" xr:uid="{99315613-1215-488B-855A-1CFA6D0ACAB1}"/>
    <cellStyle name="Komma 2 5" xfId="7136" xr:uid="{20E073C9-7147-438F-9C0F-B5218131C10D}"/>
    <cellStyle name="Komma 2 5 10" xfId="41477" xr:uid="{E5203292-C9CC-4DAE-BCAC-55799DB7587E}"/>
    <cellStyle name="Komma 2 5 2" xfId="7137" xr:uid="{2FA906D8-3C99-415A-A919-75BE90714219}"/>
    <cellStyle name="Komma 2 5 2 2" xfId="7138" xr:uid="{753CA9EB-88F9-4D61-9042-2FF58A208724}"/>
    <cellStyle name="Komma 2 5 2 2 2" xfId="7139" xr:uid="{44AB91FE-7F9B-4787-A2FA-4AFD82D15BD8}"/>
    <cellStyle name="Komma 2 5 2 2 2 2" xfId="7140" xr:uid="{B8749ADA-A378-40B1-8605-B5E5B9329AE6}"/>
    <cellStyle name="Komma 2 5 2 2 2_3Q19" xfId="7141" xr:uid="{7BD63677-BF01-437C-818D-4AFEEED9A104}"/>
    <cellStyle name="Komma 2 5 2 2 3" xfId="7142" xr:uid="{3C0CBD5F-3763-4300-A653-E1FF55C22528}"/>
    <cellStyle name="Komma 2 5 2 2 3 2" xfId="7143" xr:uid="{8C195C56-8B85-4926-9B63-FAF0893F57CB}"/>
    <cellStyle name="Komma 2 5 2 2 3_3Q19" xfId="7144" xr:uid="{9D72E745-BDF2-41EA-9073-72D61950DC9A}"/>
    <cellStyle name="Komma 2 5 2 2 4" xfId="7145" xr:uid="{92A474CD-D8D9-439C-ADCA-0B7E15E50C73}"/>
    <cellStyle name="Komma 2 5 2 2 4 2" xfId="7146" xr:uid="{6C9FB0E9-1E89-4200-A681-A5632FFEE102}"/>
    <cellStyle name="Komma 2 5 2 2 4_3Q19" xfId="7147" xr:uid="{22EF88B4-21D8-4146-9678-DF7357A056BA}"/>
    <cellStyle name="Komma 2 5 2 2 5" xfId="7148" xr:uid="{91130B85-BD78-4F38-B065-3DE54EB267D5}"/>
    <cellStyle name="Komma 2 5 2 2_3Q19" xfId="7149" xr:uid="{0DECAA6D-EE06-4067-854D-AB32C41D6B22}"/>
    <cellStyle name="Komma 2 5 2 3" xfId="7150" xr:uid="{545B62B7-FF4F-4457-8153-7DB39F9834B0}"/>
    <cellStyle name="Komma 2 5 2 3 2" xfId="7151" xr:uid="{5E3D8D49-9ACC-4477-A0B8-88A62FC22C85}"/>
    <cellStyle name="Komma 2 5 2 3_3Q19" xfId="7152" xr:uid="{1F0EB96B-D1BE-460B-A744-E441E7B99A4D}"/>
    <cellStyle name="Komma 2 5 2 4" xfId="7153" xr:uid="{FBAD59DD-BB81-4152-9778-EFBD25A35EA8}"/>
    <cellStyle name="Komma 2 5 2 4 2" xfId="7154" xr:uid="{82B303E8-5F0C-4A05-BD04-0F164446D473}"/>
    <cellStyle name="Komma 2 5 2 4_3Q19" xfId="7155" xr:uid="{AF3620F0-8512-4F7F-883F-4EF2A328B855}"/>
    <cellStyle name="Komma 2 5 2 5" xfId="7156" xr:uid="{390DE6CD-0493-4D5D-8C50-561F3932973A}"/>
    <cellStyle name="Komma 2 5 2 5 2" xfId="7157" xr:uid="{AD45EE1F-2D56-4619-A07A-524EF69F38EF}"/>
    <cellStyle name="Komma 2 5 2 5_3Q19" xfId="7158" xr:uid="{FA844819-F600-4380-8DC6-EE1E020DAFC5}"/>
    <cellStyle name="Komma 2 5 2 6" xfId="7159" xr:uid="{D57FD96E-2087-476E-BDE3-AF91464C4F51}"/>
    <cellStyle name="Komma 2 5 2 6 2" xfId="7160" xr:uid="{239FC760-87F9-45D1-82B2-B58292954304}"/>
    <cellStyle name="Komma 2 5 2 6_3Q19" xfId="7161" xr:uid="{78985B46-5633-4D69-B1C0-7CA5B1A2513D}"/>
    <cellStyle name="Komma 2 5 2 7" xfId="7162" xr:uid="{BAD5AF99-7D10-46D4-B4E0-18E312EE4331}"/>
    <cellStyle name="Komma 2 5 2_3Q19" xfId="7163" xr:uid="{765B009C-3079-47E8-95E5-1BE206002588}"/>
    <cellStyle name="Komma 2 5 3" xfId="7164" xr:uid="{0C9B4EC0-49B9-4925-8F35-3E47E93BF05B}"/>
    <cellStyle name="Komma 2 5 3 2" xfId="7165" xr:uid="{01324185-B0A6-4180-B14D-C1361E7076BF}"/>
    <cellStyle name="Komma 2 5 3 2 2" xfId="7166" xr:uid="{A3CA6B6A-9027-467D-A3E7-2449994E0D89}"/>
    <cellStyle name="Komma 2 5 3 2 2 2" xfId="7167" xr:uid="{5746C7A1-F172-4C5F-8BB4-DFC9AF50331B}"/>
    <cellStyle name="Komma 2 5 3 2 2_3Q19" xfId="7168" xr:uid="{3C7F4F80-2898-45B3-BC4E-5ED8570058B8}"/>
    <cellStyle name="Komma 2 5 3 2 3" xfId="7169" xr:uid="{23114A13-2A1A-49BF-8E68-93F3A777040F}"/>
    <cellStyle name="Komma 2 5 3 2 3 2" xfId="7170" xr:uid="{161F353F-9AFF-46DF-8038-B1D10E3A7CBF}"/>
    <cellStyle name="Komma 2 5 3 2 3_3Q19" xfId="7171" xr:uid="{DC66704E-CC5B-4AAE-86D0-B14305AECC74}"/>
    <cellStyle name="Komma 2 5 3 2 4" xfId="7172" xr:uid="{AD1BCBC1-5A64-475D-8927-1595251C3166}"/>
    <cellStyle name="Komma 2 5 3 2 4 2" xfId="7173" xr:uid="{791F89F4-EA03-4C60-A1F3-AE8FC7D1E86C}"/>
    <cellStyle name="Komma 2 5 3 2 4_3Q19" xfId="7174" xr:uid="{BCE7286D-7BC0-403F-8743-BFBE150905B5}"/>
    <cellStyle name="Komma 2 5 3 2 5" xfId="7175" xr:uid="{95D00CAE-2A97-4BB3-835D-D97020684665}"/>
    <cellStyle name="Komma 2 5 3 2_3Q19" xfId="7176" xr:uid="{5522D2C7-57DD-4D91-8611-00C5023540C0}"/>
    <cellStyle name="Komma 2 5 3 3" xfId="7177" xr:uid="{4F96D163-763C-4072-841A-BA23B3CEE75B}"/>
    <cellStyle name="Komma 2 5 3 3 2" xfId="7178" xr:uid="{65A0387F-E25C-4113-881D-823336834B52}"/>
    <cellStyle name="Komma 2 5 3 3_3Q19" xfId="7179" xr:uid="{B4ABB295-EFA9-48E8-82FA-4EC3CBB47CB5}"/>
    <cellStyle name="Komma 2 5 3 4" xfId="7180" xr:uid="{1246BB20-0845-4E69-A18F-1A1AD862015B}"/>
    <cellStyle name="Komma 2 5 3 4 2" xfId="7181" xr:uid="{1FB97C04-D022-4320-971F-CD4DD6D76334}"/>
    <cellStyle name="Komma 2 5 3 4_3Q19" xfId="7182" xr:uid="{F6206482-0FF7-4B1D-876F-6DAA2DB0F10C}"/>
    <cellStyle name="Komma 2 5 3 5" xfId="7183" xr:uid="{93DF0467-6030-4868-88FC-2017597E531A}"/>
    <cellStyle name="Komma 2 5 3 5 2" xfId="7184" xr:uid="{03BEB284-6EF8-4CBC-86CC-8BC66375AEB4}"/>
    <cellStyle name="Komma 2 5 3 5_3Q19" xfId="7185" xr:uid="{5AE61C8A-E1FD-4FDB-94A1-91DC43A166B1}"/>
    <cellStyle name="Komma 2 5 3 6" xfId="7186" xr:uid="{B51D2952-3F26-461E-A33D-0A922A216BC4}"/>
    <cellStyle name="Komma 2 5 3_3Q19" xfId="7187" xr:uid="{129A3D66-3FD2-4D61-AC7E-4CDA03187DB5}"/>
    <cellStyle name="Komma 2 5 4" xfId="7188" xr:uid="{FB762593-2555-4D1A-A389-D628C67313F3}"/>
    <cellStyle name="Komma 2 5 4 2" xfId="7189" xr:uid="{E52CE3FB-DDA7-40A6-9E79-F08CE5EA0512}"/>
    <cellStyle name="Komma 2 5 4 2 2" xfId="7190" xr:uid="{830512F1-59D9-4878-B02D-10105E438BD8}"/>
    <cellStyle name="Komma 2 5 4 2_3Q19" xfId="7191" xr:uid="{2B627CFC-8967-4B0C-AF8B-922E31A3182F}"/>
    <cellStyle name="Komma 2 5 4 3" xfId="7192" xr:uid="{55E5DEF4-15EE-4C73-9A59-EA42173891A4}"/>
    <cellStyle name="Komma 2 5 4 3 2" xfId="7193" xr:uid="{E40C36F3-D01F-47EA-99CB-A827FC1040CC}"/>
    <cellStyle name="Komma 2 5 4 3_3Q19" xfId="7194" xr:uid="{E19BCE72-F376-476F-953A-85B6D15A0FE0}"/>
    <cellStyle name="Komma 2 5 4 4" xfId="7195" xr:uid="{CFB04550-9EE4-4036-8E4E-58C298402825}"/>
    <cellStyle name="Komma 2 5 4 4 2" xfId="7196" xr:uid="{4909FC8B-E8D6-4C5D-8795-E7CDBDEF0752}"/>
    <cellStyle name="Komma 2 5 4 4_3Q19" xfId="7197" xr:uid="{49561CBF-65C7-4A17-B006-2CE726D800D5}"/>
    <cellStyle name="Komma 2 5 4 5" xfId="7198" xr:uid="{7BD73224-1212-4AAE-95A2-96EE4F8018BA}"/>
    <cellStyle name="Komma 2 5 4_3Q19" xfId="7199" xr:uid="{E465CB6A-5FC9-4FBF-AEDA-32553C608E37}"/>
    <cellStyle name="Komma 2 5 5" xfId="7200" xr:uid="{6A5CA802-3225-4312-B8FA-DFC71E57F8FA}"/>
    <cellStyle name="Komma 2 5 5 2" xfId="7201" xr:uid="{2ED8DEDC-3CC6-4ADB-A98B-BCEB2729351E}"/>
    <cellStyle name="Komma 2 5 5_3Q19" xfId="7202" xr:uid="{F710781B-3F3B-4A1E-BD78-4C77C9B28696}"/>
    <cellStyle name="Komma 2 5 6" xfId="7203" xr:uid="{046BFC07-4EBD-4986-AB42-7A1E68430449}"/>
    <cellStyle name="Komma 2 5 6 2" xfId="7204" xr:uid="{2A20584B-514D-4761-9E58-8C20B58AB476}"/>
    <cellStyle name="Komma 2 5 6_3Q19" xfId="7205" xr:uid="{90EB6355-1210-4DF5-A6E5-92BA7E2DAE7A}"/>
    <cellStyle name="Komma 2 5 7" xfId="7206" xr:uid="{955E1359-3AF8-4E4C-9E06-ED0BA362E9BF}"/>
    <cellStyle name="Komma 2 5 7 2" xfId="7207" xr:uid="{5789C043-2370-4F6C-86F7-C0E09B5A8A06}"/>
    <cellStyle name="Komma 2 5 7_3Q19" xfId="7208" xr:uid="{B7379E8F-64F2-4509-AB82-938748D67194}"/>
    <cellStyle name="Komma 2 5 8" xfId="7209" xr:uid="{62D456D2-1DB6-41C9-88EF-8A6DD7027746}"/>
    <cellStyle name="Komma 2 5 8 2" xfId="7210" xr:uid="{E1A2F7D8-7F56-48CD-9991-63069CC7B81E}"/>
    <cellStyle name="Komma 2 5 8_3Q19" xfId="7211" xr:uid="{07C712DF-F420-46EF-ACBA-C3C4089D2A93}"/>
    <cellStyle name="Komma 2 5 9" xfId="7212" xr:uid="{0D899496-03DF-41AF-A54F-34A8C06CC9D0}"/>
    <cellStyle name="Komma 2 5_3Q19" xfId="7213" xr:uid="{1ED65591-EB70-467E-8210-33219BC64C55}"/>
    <cellStyle name="Komma 2 6" xfId="7214" xr:uid="{6C6E7AAE-2ED8-4243-AAD9-EE4B29216C23}"/>
    <cellStyle name="Komma 2 6 2" xfId="7215" xr:uid="{98D8BC5C-3C9C-458C-A2DB-16C91AC63562}"/>
    <cellStyle name="Komma 2 6 2 2" xfId="7216" xr:uid="{7DFB0AFF-32C6-4D3F-8B17-7F15CF2562DE}"/>
    <cellStyle name="Komma 2 6 2 2 2" xfId="7217" xr:uid="{A12DAD75-0BDE-4E37-99C5-9C8EFBC1FF9F}"/>
    <cellStyle name="Komma 2 6 2 2_3Q19" xfId="7218" xr:uid="{FA040900-D16B-4BAE-BF80-47DD13EF8E0F}"/>
    <cellStyle name="Komma 2 6 2 3" xfId="7219" xr:uid="{5710A149-C66E-4698-8C85-441EEB2FC3F3}"/>
    <cellStyle name="Komma 2 6 2 3 2" xfId="7220" xr:uid="{9D5AF9F9-784E-4F66-8D3C-1F06ADBC6B92}"/>
    <cellStyle name="Komma 2 6 2 3_3Q19" xfId="7221" xr:uid="{2626C913-23FA-4B44-9257-FE0019D38009}"/>
    <cellStyle name="Komma 2 6 2 4" xfId="7222" xr:uid="{96232FE1-FEA7-4D4D-A91F-4B695EAF7099}"/>
    <cellStyle name="Komma 2 6 2 4 2" xfId="7223" xr:uid="{4B2750CB-B61E-4A10-969E-585C10570338}"/>
    <cellStyle name="Komma 2 6 2 4_3Q19" xfId="7224" xr:uid="{28BE5167-782A-4148-BA73-1C1EABADF4D0}"/>
    <cellStyle name="Komma 2 6 2 5" xfId="7225" xr:uid="{3B07DA90-037C-4928-8A3A-BD01C58E3BA9}"/>
    <cellStyle name="Komma 2 6 2_3Q19" xfId="7226" xr:uid="{190B3096-7F39-454C-AD1B-7463D68022ED}"/>
    <cellStyle name="Komma 2 6 3" xfId="7227" xr:uid="{228CCB97-1249-45E9-83AB-FCE3BEEC0EAB}"/>
    <cellStyle name="Komma 2 6 3 2" xfId="7228" xr:uid="{C51BC72F-3B17-45F0-91A7-895F64D196D6}"/>
    <cellStyle name="Komma 2 6 3 3" xfId="42160" xr:uid="{C51B2877-DFDD-4441-97A6-47CEE22FDE5B}"/>
    <cellStyle name="Komma 2 6 3 4" xfId="42161" xr:uid="{A62EC1A8-D480-4C71-90F0-6340D5BC2E11}"/>
    <cellStyle name="Komma 2 6 3_3Q19" xfId="7229" xr:uid="{5BA00C4D-285E-4A86-8CE9-C7349C548CC1}"/>
    <cellStyle name="Komma 2 6 4" xfId="7230" xr:uid="{1EFFCEB8-707E-4235-946A-74A69182415B}"/>
    <cellStyle name="Komma 2 6 4 2" xfId="7231" xr:uid="{0039C768-478E-4473-AF36-9BF26B87A031}"/>
    <cellStyle name="Komma 2 6 4_3Q19" xfId="7232" xr:uid="{872A5492-30E2-490C-A9CA-BB76F475B65E}"/>
    <cellStyle name="Komma 2 6 5" xfId="7233" xr:uid="{FBC79D5C-4A06-48C6-9D06-C6097409887C}"/>
    <cellStyle name="Komma 2 6 5 2" xfId="7234" xr:uid="{2502F0B3-93BB-4E03-8D27-E913909225A0}"/>
    <cellStyle name="Komma 2 6 5_3Q19" xfId="7235" xr:uid="{86794414-03E9-4CDA-9457-0814DEE463F7}"/>
    <cellStyle name="Komma 2 6 6" xfId="7236" xr:uid="{58D22065-B21B-4970-9DCF-5B4EB1E709B0}"/>
    <cellStyle name="Komma 2 6 6 2" xfId="7237" xr:uid="{82A67C5F-7B41-420B-95BE-999397B1C086}"/>
    <cellStyle name="Komma 2 6 6_3Q19" xfId="7238" xr:uid="{9198A901-6B7B-48DA-8075-6525C0B6153F}"/>
    <cellStyle name="Komma 2 6 7" xfId="41478" xr:uid="{E8B5C237-2893-4C18-A0FD-E6A88B4CF006}"/>
    <cellStyle name="Komma 2 6_3Q19" xfId="7239" xr:uid="{95057AA0-D0A6-41E7-9A53-43728469AB70}"/>
    <cellStyle name="Komma 2 7" xfId="7240" xr:uid="{40BAE076-B5D0-4578-82C9-5857B3FBBDF1}"/>
    <cellStyle name="Komma 2 7 2" xfId="7241" xr:uid="{4EE01B1F-6E79-41B1-AE62-72259328AD80}"/>
    <cellStyle name="Komma 2 7 2 2" xfId="7242" xr:uid="{3046AE11-01CB-49DF-B423-F7D0D84F1B7B}"/>
    <cellStyle name="Komma 2 7 2 2 2" xfId="7243" xr:uid="{D1C32DFF-80A0-4EF9-BC01-EA890C970CBE}"/>
    <cellStyle name="Komma 2 7 2 2_3Q19" xfId="7244" xr:uid="{C6DF70A6-B64E-4D6A-98A3-8DF9F0A114CC}"/>
    <cellStyle name="Komma 2 7 2 3" xfId="7245" xr:uid="{C4B4E1B3-D490-4D8D-8A8A-23D56211F3E0}"/>
    <cellStyle name="Komma 2 7 2 3 2" xfId="7246" xr:uid="{3B3EF979-D284-49E9-9F8B-D635535ADD42}"/>
    <cellStyle name="Komma 2 7 2 3_3Q19" xfId="7247" xr:uid="{AAB4068E-0C70-49F5-BA80-7464A1C56121}"/>
    <cellStyle name="Komma 2 7 2 4" xfId="7248" xr:uid="{52DE8DDA-51F0-4023-B005-5ADD569FA15E}"/>
    <cellStyle name="Komma 2 7 2 4 2" xfId="7249" xr:uid="{8B7514E5-4A6C-4358-8B88-180154609040}"/>
    <cellStyle name="Komma 2 7 2 4_3Q19" xfId="7250" xr:uid="{5EAAC158-0870-4512-BF6E-A851C93FDDCB}"/>
    <cellStyle name="Komma 2 7 2 5" xfId="7251" xr:uid="{D67A8F59-F10C-4BDA-9A25-8A99BEFF0202}"/>
    <cellStyle name="Komma 2 7 2_3Q19" xfId="7252" xr:uid="{90527A9B-B313-4D96-972D-B89F6F7B2438}"/>
    <cellStyle name="Komma 2 7 3" xfId="7253" xr:uid="{AE03294F-1BCC-4549-B585-8EA8A749395F}"/>
    <cellStyle name="Komma 2 7 3 2" xfId="7254" xr:uid="{CE0ADD76-E8F8-43FA-AC2C-978E99BF6EBF}"/>
    <cellStyle name="Komma 2 7 3 3" xfId="42162" xr:uid="{0F1CD584-F42F-46EF-A587-E734493A2CC6}"/>
    <cellStyle name="Komma 2 7 3 4" xfId="42163" xr:uid="{8E2AAB7C-835B-4B80-B692-121C63474C29}"/>
    <cellStyle name="Komma 2 7 3_3Q19" xfId="7255" xr:uid="{25F198C2-281A-4918-A065-DF3EBFD2C13E}"/>
    <cellStyle name="Komma 2 7 4" xfId="7256" xr:uid="{C61F1BAB-20B3-4575-A8A9-347C03A0064F}"/>
    <cellStyle name="Komma 2 7 4 2" xfId="7257" xr:uid="{BBA846A6-9DFB-43E5-B90D-B833F619F1DC}"/>
    <cellStyle name="Komma 2 7 4_3Q19" xfId="7258" xr:uid="{98E12495-4FF6-48D8-B375-B26F02979969}"/>
    <cellStyle name="Komma 2 7 5" xfId="7259" xr:uid="{9E4D25E7-9590-4288-91CB-AE6C27DD4CA5}"/>
    <cellStyle name="Komma 2 7 5 2" xfId="7260" xr:uid="{8244D99E-D2E4-4EE6-A056-B9B2F30CB5BD}"/>
    <cellStyle name="Komma 2 7 5_3Q19" xfId="7261" xr:uid="{39CCA6DC-2B56-4103-A178-8FCE393F7416}"/>
    <cellStyle name="Komma 2 7 6" xfId="7262" xr:uid="{C26B4E48-BAD7-4BD5-8E06-F78FFCB9925B}"/>
    <cellStyle name="Komma 2 7 7" xfId="41479" xr:uid="{5028F06E-6839-4E9A-920E-18264FF9A13E}"/>
    <cellStyle name="Komma 2 7_3Q19" xfId="7263" xr:uid="{250A3F3B-8FCE-4B52-B1DF-B0927DA91E93}"/>
    <cellStyle name="Komma 2 8" xfId="7264" xr:uid="{CCF194C3-8E62-4205-8745-85563E4C71FC}"/>
    <cellStyle name="Komma 2 8 2" xfId="7265" xr:uid="{44EDA284-B8A5-4F03-A9C0-C3713B44A409}"/>
    <cellStyle name="Komma 2 8 2 2" xfId="7266" xr:uid="{EEA85593-3244-4069-BAD7-8306CD5A5B68}"/>
    <cellStyle name="Komma 2 8 2 2 2" xfId="7267" xr:uid="{3CC8C4D7-89A1-49DF-BB20-F52EFDCD0604}"/>
    <cellStyle name="Komma 2 8 2 2_3Q19" xfId="7268" xr:uid="{11CFE6BE-9E61-47DC-BB3C-75C60E5F9814}"/>
    <cellStyle name="Komma 2 8 2 3" xfId="7269" xr:uid="{E4667C9D-2105-4792-A83F-DC753013445B}"/>
    <cellStyle name="Komma 2 8 2 3 2" xfId="7270" xr:uid="{8D242DAB-C40D-4DDA-B4C6-3D52BCEDE229}"/>
    <cellStyle name="Komma 2 8 2 3_3Q19" xfId="7271" xr:uid="{6EA3A4F2-0C02-464F-BBF2-13A9796721CF}"/>
    <cellStyle name="Komma 2 8 2 4" xfId="7272" xr:uid="{A9247901-D4E9-4FB9-AE45-749E256170C8}"/>
    <cellStyle name="Komma 2 8 2_3Q19" xfId="7273" xr:uid="{AB3AFC81-B2C9-4030-90F8-3B674FF70EEF}"/>
    <cellStyle name="Komma 2 8 3" xfId="7274" xr:uid="{DFBC33BA-A547-4898-A658-39230FD6C194}"/>
    <cellStyle name="Komma 2 8 3 2" xfId="7275" xr:uid="{A1D87DDB-ACB9-425E-ADE1-4A6136501EE9}"/>
    <cellStyle name="Komma 2 8 3_3Q19" xfId="7276" xr:uid="{EDCA9649-392A-4C65-BE27-AA31B4CBC7DE}"/>
    <cellStyle name="Komma 2 8 4" xfId="7277" xr:uid="{16095BF9-2674-4806-9CA4-547FC72261E9}"/>
    <cellStyle name="Komma 2 8 4 2" xfId="7278" xr:uid="{79F93E96-514A-414E-8A0D-FF727E25234C}"/>
    <cellStyle name="Komma 2 8 4_3Q19" xfId="7279" xr:uid="{B4E51C11-695E-4F97-B6F3-4EB0FD1FB823}"/>
    <cellStyle name="Komma 2 8 5" xfId="7280" xr:uid="{B48DE585-8774-4608-BF5F-4B6218587168}"/>
    <cellStyle name="Komma 2 8_3Q19" xfId="7281" xr:uid="{AD56D492-6C7F-4906-9A68-944F7E8CF20A}"/>
    <cellStyle name="Komma 2 9" xfId="7282" xr:uid="{4B0792BA-C950-4E16-8529-15EDCFF997AD}"/>
    <cellStyle name="Komma 2 9 2" xfId="7283" xr:uid="{87D63F58-4C84-42F7-958E-5DC71C7585D7}"/>
    <cellStyle name="Komma 2 9 3" xfId="7284" xr:uid="{6865BF51-0112-453F-A277-C2930FD5EDA1}"/>
    <cellStyle name="Komma 2 9 4" xfId="42164" xr:uid="{BF3A352C-34D4-4F45-AA89-8F5E7F9277C2}"/>
    <cellStyle name="Komma 2 9_3Q19" xfId="7285" xr:uid="{93ED509A-13D6-4A24-B30E-19BF88D8319C}"/>
    <cellStyle name="Komma 2_3. Chng in credit spreads" xfId="7286" xr:uid="{A8649ABE-13BA-4156-B721-B20F86AD803E}"/>
    <cellStyle name="Komma 20" xfId="7287" xr:uid="{5880314C-A585-464C-9AA0-77B0A51F6461}"/>
    <cellStyle name="Komma 20 2" xfId="28039" xr:uid="{4E6F6298-30C2-4672-A317-C82264ED65FC}"/>
    <cellStyle name="Komma 20 3" xfId="28040" xr:uid="{E08AACE4-2A69-42FC-AAFA-C2004DE425A4}"/>
    <cellStyle name="Komma 20_AVA DVA EL" xfId="28041" xr:uid="{456C53D7-C2AA-47ED-8DAC-A9311F83151B}"/>
    <cellStyle name="Komma 21" xfId="7288" xr:uid="{22039A18-9813-460D-9EB3-AD8BF7E06CA7}"/>
    <cellStyle name="Komma 22" xfId="7289" xr:uid="{A3541C48-C3CF-481C-95A5-93186F17F948}"/>
    <cellStyle name="Komma 23" xfId="7290" xr:uid="{342BE273-4CD6-40CA-9915-93F95A6DCCFB}"/>
    <cellStyle name="Komma 24" xfId="7291" xr:uid="{3FF09F2F-EF9C-4C17-B6EF-368807B1A00B}"/>
    <cellStyle name="Komma 25" xfId="7292" xr:uid="{98C3365A-82B9-4325-AA09-BDF0EAD2E0F1}"/>
    <cellStyle name="Komma 26" xfId="7293" xr:uid="{EDD55244-C593-4A62-8477-757DEDA3D0A3}"/>
    <cellStyle name="Komma 27" xfId="7294" xr:uid="{B61E5A54-204E-4E9E-B865-CF92C4E9C43D}"/>
    <cellStyle name="Komma 28" xfId="7295" xr:uid="{F0C449A9-C3C8-4F0D-946A-216DCBA1822F}"/>
    <cellStyle name="Komma 29" xfId="7296" xr:uid="{6B1E05EA-15C3-440B-B27C-FA72CF08E496}"/>
    <cellStyle name="Komma 3" xfId="7297" xr:uid="{AF167301-CAFA-4358-9D5E-4E0468EC3A13}"/>
    <cellStyle name="Komma 3 10" xfId="41480" xr:uid="{AD817F59-1594-4D19-ADE1-C1B5BF30E545}"/>
    <cellStyle name="Komma 3 2" xfId="7298" xr:uid="{197715A9-E0EB-442C-B5B9-2FD90054FF7A}"/>
    <cellStyle name="Komma 3 2 2" xfId="7299" xr:uid="{20227323-2B41-4C8D-9344-338BC6689448}"/>
    <cellStyle name="Komma 3 2 2 2" xfId="28042" xr:uid="{A56E7094-AA5B-4285-8624-990BFCB3C462}"/>
    <cellStyle name="Komma 3 2 2 2 2" xfId="28043" xr:uid="{1EB25885-E3EF-47E4-942B-2E9CD4D19426}"/>
    <cellStyle name="Komma 3 2 2 2 2 2" xfId="28044" xr:uid="{CBF83531-61F0-4E42-8DEB-9A272BDCE68B}"/>
    <cellStyle name="Komma 3 2 2 2 2 3" xfId="28045" xr:uid="{525A52DF-F7A9-4870-A570-1A5C8E335A7C}"/>
    <cellStyle name="Komma 3 2 2 2 2_AVA DVA EL" xfId="28046" xr:uid="{3084CCCD-7676-49D9-9277-ACAD4E05561C}"/>
    <cellStyle name="Komma 3 2 2 2 3" xfId="28047" xr:uid="{BF774512-E935-4575-BAE3-5909B98495D6}"/>
    <cellStyle name="Komma 3 2 2 2 3 2" xfId="28048" xr:uid="{74E672F1-63F1-4392-BCBC-5B13F08312C6}"/>
    <cellStyle name="Komma 3 2 2 2 3 3" xfId="28049" xr:uid="{1F464374-0C52-44D0-A8B4-96005E446365}"/>
    <cellStyle name="Komma 3 2 2 2 3_AVA DVA EL" xfId="28050" xr:uid="{68F5D04C-BD21-428F-928E-7277F6D26D45}"/>
    <cellStyle name="Komma 3 2 2 2 4" xfId="28051" xr:uid="{C599BD4D-C7BC-4AF8-A4E0-E2769E7DD3D7}"/>
    <cellStyle name="Komma 3 2 2 2 4 2" xfId="28052" xr:uid="{542C959B-37B9-4944-A97C-394597B575CE}"/>
    <cellStyle name="Komma 3 2 2 2 4 3" xfId="28053" xr:uid="{BEBC919A-C858-47F8-9B80-77294FDADC7C}"/>
    <cellStyle name="Komma 3 2 2 2 4_AVA DVA EL" xfId="28054" xr:uid="{8AACCE1B-0D97-431C-B876-9356B30BF29B}"/>
    <cellStyle name="Komma 3 2 2 2 5" xfId="28055" xr:uid="{3AA57FA7-CA3B-43E5-8476-FBCD2A9154C6}"/>
    <cellStyle name="Komma 3 2 2 2 5 2" xfId="28056" xr:uid="{6F1295C6-B5B2-4EB0-AC73-A718318BE079}"/>
    <cellStyle name="Komma 3 2 2 2 5 3" xfId="28057" xr:uid="{8D0A2EF2-9094-4090-91FE-09D3FEB54177}"/>
    <cellStyle name="Komma 3 2 2 2 5_AVA DVA EL" xfId="28058" xr:uid="{74759B52-A609-4F6F-89E2-E41250344E15}"/>
    <cellStyle name="Komma 3 2 2 2 6" xfId="28059" xr:uid="{6B7347DB-2374-430C-A388-6A2568275520}"/>
    <cellStyle name="Komma 3 2 2 2 7" xfId="28060" xr:uid="{F34F14EB-3A5F-4F90-B67E-1688D1F6C872}"/>
    <cellStyle name="Komma 3 2 2 2_AVA DVA EL" xfId="28061" xr:uid="{C560BB21-FE4C-4FD2-89D2-988D1CBD1B0F}"/>
    <cellStyle name="Komma 3 2 2 3" xfId="28062" xr:uid="{8DD01D98-D289-42BC-87DA-3D69264070D2}"/>
    <cellStyle name="Komma 3 2 2 3 2" xfId="28063" xr:uid="{B50DA381-4D5F-47D9-A812-24ED1991731A}"/>
    <cellStyle name="Komma 3 2 2 3 3" xfId="28064" xr:uid="{B1D1225B-5DA9-4682-A205-6008E6172C2F}"/>
    <cellStyle name="Komma 3 2 2 3_AVA DVA EL" xfId="28065" xr:uid="{E2F15B82-A6FF-4005-B385-4D66CE6EB0B7}"/>
    <cellStyle name="Komma 3 2 2 4" xfId="28066" xr:uid="{46B57AC6-B17D-4E97-A3BB-BA9678BD3D0F}"/>
    <cellStyle name="Komma 3 2 2 4 2" xfId="28067" xr:uid="{EF18AC98-13AB-4A3D-81B7-1644C9274FBD}"/>
    <cellStyle name="Komma 3 2 2 4 3" xfId="28068" xr:uid="{7A603DC2-7EC9-4810-83A2-E3F0C572AA47}"/>
    <cellStyle name="Komma 3 2 2 4_AVA DVA EL" xfId="28069" xr:uid="{BBAF610E-7057-44F7-A6D2-CD988358C174}"/>
    <cellStyle name="Komma 3 2 2 5" xfId="28070" xr:uid="{4C93F429-58F7-4F21-8B5D-EB11B81DC611}"/>
    <cellStyle name="Komma 3 2 2 5 2" xfId="28071" xr:uid="{8D430339-4B7D-45BC-AEC1-E8E3351FA22B}"/>
    <cellStyle name="Komma 3 2 2 5 3" xfId="28072" xr:uid="{F0B1AF22-E9C1-4156-A1C7-717525F44C14}"/>
    <cellStyle name="Komma 3 2 2 5_AVA DVA EL" xfId="28073" xr:uid="{F855B67C-110F-4ED6-B3C9-514F6AF38949}"/>
    <cellStyle name="Komma 3 2 2 6" xfId="28074" xr:uid="{1822DB61-9913-4F3A-93E0-B9B371DC1C93}"/>
    <cellStyle name="Komma 3 2 2 6 2" xfId="28075" xr:uid="{FDF375AA-BC7F-4FEC-A590-F4A6907197F2}"/>
    <cellStyle name="Komma 3 2 2 6 3" xfId="28076" xr:uid="{0FC873E0-E642-40FE-B79E-5367F75247F5}"/>
    <cellStyle name="Komma 3 2 2 6_AVA DVA EL" xfId="28077" xr:uid="{F2C0AB19-EAED-4F68-9DC2-309F427047BA}"/>
    <cellStyle name="Komma 3 2 2 7" xfId="28078" xr:uid="{32365B2C-6AA2-4D71-A25F-33BBA5005F53}"/>
    <cellStyle name="Komma 3 2 2 8" xfId="28079" xr:uid="{76AB4667-94F5-4596-BA48-100BBBF3AEBB}"/>
    <cellStyle name="Komma 3 2 2_AVA DVA EL" xfId="28080" xr:uid="{D22752C1-8520-4970-AA0B-95137F58C1FF}"/>
    <cellStyle name="Komma 3 2 3" xfId="28081" xr:uid="{B1713E56-574D-4F85-85EF-CCD841D1FE84}"/>
    <cellStyle name="Komma 3 2 3 2" xfId="28082" xr:uid="{6A9D8F50-61C8-4438-B361-4300ED23A1E3}"/>
    <cellStyle name="Komma 3 2 3 2 2" xfId="28083" xr:uid="{6A8FF3BF-0AB7-49B8-863D-BC993814102F}"/>
    <cellStyle name="Komma 3 2 3 2 3" xfId="28084" xr:uid="{DF0AB0F4-DD12-45CE-A534-1523DEDF852E}"/>
    <cellStyle name="Komma 3 2 3 2_AVA DVA EL" xfId="28085" xr:uid="{B3CCF12B-10C7-4827-81E8-12030DAA78ED}"/>
    <cellStyle name="Komma 3 2 3 3" xfId="28086" xr:uid="{71D23BA7-795E-42C3-A82B-9D52642932EA}"/>
    <cellStyle name="Komma 3 2 3 3 2" xfId="28087" xr:uid="{ADEBEBFB-BBB2-40C2-AB2D-2A2751901B8C}"/>
    <cellStyle name="Komma 3 2 3 3 3" xfId="28088" xr:uid="{6DF0B234-1418-498F-AFB1-5D324E73C117}"/>
    <cellStyle name="Komma 3 2 3 3_AVA DVA EL" xfId="28089" xr:uid="{F3239CEB-1017-434E-AF35-21793718E685}"/>
    <cellStyle name="Komma 3 2 3 4" xfId="28090" xr:uid="{574478BB-EBB0-4AB0-B86E-72463FA11BE0}"/>
    <cellStyle name="Komma 3 2 3 4 2" xfId="28091" xr:uid="{DD044B34-FE98-4B02-A7D4-FEACC3645A3B}"/>
    <cellStyle name="Komma 3 2 3 4 3" xfId="28092" xr:uid="{2AF8CAA4-9463-47CE-A985-7B727010005B}"/>
    <cellStyle name="Komma 3 2 3 4_AVA DVA EL" xfId="28093" xr:uid="{D8BB6FDC-7C91-4BC3-87BA-0D9AD7F999A9}"/>
    <cellStyle name="Komma 3 2 3 5" xfId="28094" xr:uid="{28637723-9D22-4BEA-BECA-F9AA12E123E0}"/>
    <cellStyle name="Komma 3 2 3 5 2" xfId="28095" xr:uid="{86546ECA-C980-41CB-B297-42F7F3532B76}"/>
    <cellStyle name="Komma 3 2 3 5 3" xfId="28096" xr:uid="{7F72B9D5-A0B1-4C25-AE64-59BE211077AD}"/>
    <cellStyle name="Komma 3 2 3 5_AVA DVA EL" xfId="28097" xr:uid="{7862BA95-EBC2-46EC-B9AF-6B7354612BE3}"/>
    <cellStyle name="Komma 3 2 3 6" xfId="28098" xr:uid="{DA6A635D-ECD0-4349-A3E2-05C86F0384DC}"/>
    <cellStyle name="Komma 3 2 3 7" xfId="28099" xr:uid="{F14F0265-7D47-47CA-BFCD-3DEC8C15892C}"/>
    <cellStyle name="Komma 3 2 3_AVA DVA EL" xfId="28100" xr:uid="{9F4F4210-F28C-4031-B7E4-FE959C87753B}"/>
    <cellStyle name="Komma 3 2 4" xfId="28101" xr:uid="{8E9360E7-5B97-4B97-8940-41FC14535595}"/>
    <cellStyle name="Komma 3 2 4 2" xfId="28102" xr:uid="{E8609B32-B8DD-4C30-AF30-0CA498A69D5E}"/>
    <cellStyle name="Komma 3 2 4 2 2" xfId="28103" xr:uid="{AA78EB12-79AA-4467-9A78-9CD7C2E95245}"/>
    <cellStyle name="Komma 3 2 4 2_AVA DVA EL" xfId="28104" xr:uid="{27ED26A7-A418-4C69-B56D-257682F53F10}"/>
    <cellStyle name="Komma 3 2 4 3" xfId="28105" xr:uid="{0B04BA01-2BBE-4245-B2CD-BB4D3BD0249E}"/>
    <cellStyle name="Komma 3 2 4 4" xfId="28106" xr:uid="{5D604280-849D-4D27-A729-85D58EB211AB}"/>
    <cellStyle name="Komma 3 2 4_AVA DVA EL" xfId="28107" xr:uid="{7FF58DDC-7E43-4AB8-B0DB-4D0EA7E8D324}"/>
    <cellStyle name="Komma 3 2 5" xfId="28108" xr:uid="{F8FB970E-2EE3-4620-B088-29D97C0481BE}"/>
    <cellStyle name="Komma 3 2 5 2" xfId="28109" xr:uid="{8C1CC600-736C-4907-939A-B0762A53156C}"/>
    <cellStyle name="Komma 3 2 5 3" xfId="28110" xr:uid="{FAAAEB15-4084-4081-8801-DB8C32DA2771}"/>
    <cellStyle name="Komma 3 2 5_AVA DVA EL" xfId="28111" xr:uid="{19C1BF16-9381-46D8-AA25-4D1DFFA2E28D}"/>
    <cellStyle name="Komma 3 2 6" xfId="28112" xr:uid="{0C0D115C-584E-44B1-9AC3-4AEB9F0A5A37}"/>
    <cellStyle name="Komma 3 2 6 2" xfId="28113" xr:uid="{48DF51CE-3263-4F6E-948C-8FEE76842891}"/>
    <cellStyle name="Komma 3 2 6 3" xfId="28114" xr:uid="{DFC01D71-FF48-4100-BDB1-7476A6FE0461}"/>
    <cellStyle name="Komma 3 2 6_AVA DVA EL" xfId="28115" xr:uid="{77F55FA3-99DE-440E-8D2D-E74A04E96D0B}"/>
    <cellStyle name="Komma 3 2 7" xfId="28116" xr:uid="{27BF90B7-02E5-4948-9B30-B97FE79A11EF}"/>
    <cellStyle name="Komma 3 2 7 2" xfId="28117" xr:uid="{64DF21AE-3DAE-4E81-A1D9-6D76650BAD47}"/>
    <cellStyle name="Komma 3 2 7 3" xfId="28118" xr:uid="{FB413920-AE21-4D25-862D-49091F10B2B5}"/>
    <cellStyle name="Komma 3 2 7_AVA DVA EL" xfId="28119" xr:uid="{61BB9C66-F0E0-4519-ABDA-9768A831FBE8}"/>
    <cellStyle name="Komma 3 2 8" xfId="28120" xr:uid="{9765E811-3D75-4F35-B6D6-3C03E2FEEA78}"/>
    <cellStyle name="Komma 3 2_3Q19" xfId="7300" xr:uid="{29F8D49A-15F2-49D3-8AB2-0E8EEEE1A1F9}"/>
    <cellStyle name="Komma 3 3" xfId="7301" xr:uid="{2378C303-7593-4D8C-8DAE-24C3ECFE6CCA}"/>
    <cellStyle name="Komma 3 3 2" xfId="7302" xr:uid="{37605C27-4B4E-4F19-B832-05C0A9C23293}"/>
    <cellStyle name="Komma 3 3 2 2" xfId="28121" xr:uid="{0AD6E75D-DF55-4F25-915D-97F11E6C80BB}"/>
    <cellStyle name="Komma 3 3 2 2 2" xfId="28122" xr:uid="{487907E1-8F8C-4F2E-943D-E946FB36D689}"/>
    <cellStyle name="Komma 3 3 2 2 2 2" xfId="44493" xr:uid="{A867781B-79C5-45AB-9B8E-D162ABB02843}"/>
    <cellStyle name="Komma 3 3 2 2 2 2 2" xfId="44494" xr:uid="{DB58B9B6-8480-4220-B167-38A68E764319}"/>
    <cellStyle name="Komma 3 3 2 2 2 3" xfId="44495" xr:uid="{40EE91B6-215A-4016-AAFF-27FC6509F4C9}"/>
    <cellStyle name="Komma 3 3 2 2 2 4" xfId="44496" xr:uid="{2D787061-81DA-4E45-90FA-42B4E60DA20B}"/>
    <cellStyle name="Komma 3 3 2 2 2_Non-NII" xfId="44492" xr:uid="{BBA47ACD-3CB2-4006-8C38-763F658252FB}"/>
    <cellStyle name="Komma 3 3 2 2 3" xfId="28123" xr:uid="{2FB0BFAC-946D-43FE-BF38-F90076B4E288}"/>
    <cellStyle name="Komma 3 3 2 2 3 2" xfId="44498" xr:uid="{492CFAAE-55E2-487C-8302-CAE5A88355E5}"/>
    <cellStyle name="Komma 3 3 2 2 3_Non-NII" xfId="44497" xr:uid="{03AC2AF7-B1D7-4AA1-99A3-88A36619DB7A}"/>
    <cellStyle name="Komma 3 3 2 2 4" xfId="44499" xr:uid="{65D55C6B-B48D-4DCB-8FA3-4151C9AE674E}"/>
    <cellStyle name="Komma 3 3 2 2 5" xfId="44500" xr:uid="{5DEE3F43-5B32-4BB9-B336-069B9270DBAB}"/>
    <cellStyle name="Komma 3 3 2 2 6" xfId="44501" xr:uid="{53562FC5-E756-47E0-803B-16274AE29A47}"/>
    <cellStyle name="Komma 3 3 2 2_AVA DVA EL" xfId="28124" xr:uid="{0FB18CE5-B3D6-4115-A50E-A1505ABC23B3}"/>
    <cellStyle name="Komma 3 3 2 3" xfId="28125" xr:uid="{4B1F600D-64D2-4BA5-A0E4-387983895200}"/>
    <cellStyle name="Komma 3 3 2 3 2" xfId="28126" xr:uid="{07317E55-679B-41B1-83A4-66F5C1709816}"/>
    <cellStyle name="Komma 3 3 2 3 2 2" xfId="44503" xr:uid="{B86734AB-60D7-4495-B620-0C1A74420D5A}"/>
    <cellStyle name="Komma 3 3 2 3 2_Non-NII" xfId="44502" xr:uid="{E25AB689-F680-4969-87FD-7AB8BB0F8FAE}"/>
    <cellStyle name="Komma 3 3 2 3 3" xfId="28127" xr:uid="{25F089B3-B00F-4B8A-801C-39B6D88A4459}"/>
    <cellStyle name="Komma 3 3 2 3 4" xfId="44504" xr:uid="{78CFEE02-490E-4E44-8DE4-16088D790C50}"/>
    <cellStyle name="Komma 3 3 2 3_AVA DVA EL" xfId="28128" xr:uid="{2D7F2ADA-41C0-4C5B-8068-DC38E9DB7461}"/>
    <cellStyle name="Komma 3 3 2 4" xfId="28129" xr:uid="{BA8107AA-21E4-4EEA-B1DA-01E58FEF0B05}"/>
    <cellStyle name="Komma 3 3 2 4 2" xfId="28130" xr:uid="{C588F3C6-141A-4D69-94E7-667ACF613843}"/>
    <cellStyle name="Komma 3 3 2 4 3" xfId="28131" xr:uid="{023AFC6B-EF4C-4B20-9387-8CA328D3CFE0}"/>
    <cellStyle name="Komma 3 3 2 4_AVA DVA EL" xfId="28132" xr:uid="{00134A43-D3AD-4262-87F2-42DC8CF2FE30}"/>
    <cellStyle name="Komma 3 3 2 5" xfId="28133" xr:uid="{88AF4B35-25BD-4872-8EC1-B0ACE68C2ABD}"/>
    <cellStyle name="Komma 3 3 2 5 2" xfId="28134" xr:uid="{9100935F-A1C4-44A0-BC86-6442380C4E76}"/>
    <cellStyle name="Komma 3 3 2 5 3" xfId="28135" xr:uid="{A6A309F5-AE08-4453-84AF-13A9159F073A}"/>
    <cellStyle name="Komma 3 3 2 5_AVA DVA EL" xfId="28136" xr:uid="{3FE47030-EB88-4647-8302-61BA42BA1735}"/>
    <cellStyle name="Komma 3 3 2 6" xfId="28137" xr:uid="{6294136F-9F7E-4458-BBB9-745EA1334B09}"/>
    <cellStyle name="Komma 3 3 2 7" xfId="28138" xr:uid="{72DA92AE-0403-4143-9582-BDE3AC9544E1}"/>
    <cellStyle name="Komma 3 3 2_AVA DVA EL" xfId="28139" xr:uid="{5D623481-D67A-4432-B389-15D74A3738B1}"/>
    <cellStyle name="Komma 3 3 3" xfId="7303" xr:uid="{E5559B18-F123-4B32-BF8D-479919659853}"/>
    <cellStyle name="Komma 3 3 3 2" xfId="28140" xr:uid="{CE30081A-ACB6-4E5F-9602-656C92417413}"/>
    <cellStyle name="Komma 3 3 3 2 2" xfId="44506" xr:uid="{0BCBA98C-C19A-48BA-85BB-3A2D55885C07}"/>
    <cellStyle name="Komma 3 3 3 2 2 2" xfId="44507" xr:uid="{FD5124FC-FFF9-425B-AA7F-7BB405212090}"/>
    <cellStyle name="Komma 3 3 3 2 3" xfId="44508" xr:uid="{B0E5E7C7-1B7F-4E77-8DB8-F81E0DA0EB6A}"/>
    <cellStyle name="Komma 3 3 3 2 4" xfId="44509" xr:uid="{08684FD6-974B-4560-9299-C39847DFADAE}"/>
    <cellStyle name="Komma 3 3 3 2_Non-NII" xfId="44505" xr:uid="{3ACE5370-13A4-4299-AB3F-30A302D73E53}"/>
    <cellStyle name="Komma 3 3 3 3" xfId="28141" xr:uid="{A1292D5B-AE55-4F0E-B1A7-B61D227AA938}"/>
    <cellStyle name="Komma 3 3 3 3 2" xfId="44511" xr:uid="{C77A7AFF-0F5E-4C8B-A23F-7493B8814884}"/>
    <cellStyle name="Komma 3 3 3 3_Non-NII" xfId="44510" xr:uid="{460D330F-0C16-40C0-BD48-D451B7C4C20B}"/>
    <cellStyle name="Komma 3 3 3 4" xfId="44512" xr:uid="{CEB66177-B8A6-46A8-A0BA-EA69A67B47C4}"/>
    <cellStyle name="Komma 3 3 3 5" xfId="44513" xr:uid="{C9813FFC-53A9-43B5-9258-841DA289189A}"/>
    <cellStyle name="Komma 3 3 3 6" xfId="44514" xr:uid="{99934039-8F6D-43E5-8D9F-600E90C5FAEC}"/>
    <cellStyle name="Komma 3 3 3_AVA DVA EL" xfId="28142" xr:uid="{6452CC9E-FC75-490A-AB77-4EDB9DC2AF31}"/>
    <cellStyle name="Komma 3 3 4" xfId="28143" xr:uid="{AF7A5C7E-8970-46EC-80CD-93F16DD68AF5}"/>
    <cellStyle name="Komma 3 3 4 2" xfId="28144" xr:uid="{85C0205F-C4C9-4979-B6A4-A22F1B8F4608}"/>
    <cellStyle name="Komma 3 3 4 2 2" xfId="44516" xr:uid="{FE49DA39-31FE-4D9D-96D7-D9D6CDFC2110}"/>
    <cellStyle name="Komma 3 3 4 2_Non-NII" xfId="44515" xr:uid="{2C0E7C16-5CCD-445C-AD0B-48001593736A}"/>
    <cellStyle name="Komma 3 3 4 3" xfId="28145" xr:uid="{B34EA485-06EC-4F2D-B62C-B50210681EFB}"/>
    <cellStyle name="Komma 3 3 4 4" xfId="44517" xr:uid="{4BFC4D14-217C-4248-96C5-325D56D4DAD7}"/>
    <cellStyle name="Komma 3 3 4_AVA DVA EL" xfId="28146" xr:uid="{B290BC11-F69C-4C62-B060-DABEF2D1C683}"/>
    <cellStyle name="Komma 3 3 5" xfId="28147" xr:uid="{39E2B256-A2B1-46F7-B7C2-0EDAD0F685FD}"/>
    <cellStyle name="Komma 3 3 5 2" xfId="28148" xr:uid="{AFB19B4D-CF02-4611-86A0-9EDE8E4D64BD}"/>
    <cellStyle name="Komma 3 3 5 3" xfId="28149" xr:uid="{5618EB13-1771-42EA-985D-6CEEC2FC8D8B}"/>
    <cellStyle name="Komma 3 3 5_AVA DVA EL" xfId="28150" xr:uid="{5B41F64F-122E-4378-B0AF-6594B08AAB5B}"/>
    <cellStyle name="Komma 3 3 6" xfId="28151" xr:uid="{FE685D3F-418F-4269-AE22-10861FAF2BCC}"/>
    <cellStyle name="Komma 3 3 6 2" xfId="28152" xr:uid="{9F3951DC-1DDA-4C02-8D39-9D9AB3520214}"/>
    <cellStyle name="Komma 3 3 6 3" xfId="28153" xr:uid="{B9EF07A3-BF39-45BB-B589-FB00BC23ED38}"/>
    <cellStyle name="Komma 3 3 6_AVA DVA EL" xfId="28154" xr:uid="{4DB06A29-73FB-4686-980B-8406245A3938}"/>
    <cellStyle name="Komma 3 3 7" xfId="28155" xr:uid="{756F763C-71E5-468A-BA41-3F3929253256}"/>
    <cellStyle name="Komma 3 3 8" xfId="44518" xr:uid="{3869C38A-7039-4C71-BBE6-97ADD9345FF3}"/>
    <cellStyle name="Komma 3 3_3Q19" xfId="7304" xr:uid="{DC57E745-E0D8-444D-9891-124CAF171575}"/>
    <cellStyle name="Komma 3 4" xfId="7305" xr:uid="{05850332-1BD1-42ED-AE4E-CA8E5F6A9FD6}"/>
    <cellStyle name="Komma 3 4 2" xfId="28156" xr:uid="{16345FEE-B262-4E5B-8DBA-F524DB59AFE5}"/>
    <cellStyle name="Komma 3 4 2 2" xfId="28157" xr:uid="{A87A6332-3A3A-497C-8B90-14A962C9C935}"/>
    <cellStyle name="Komma 3 4 2 3" xfId="28158" xr:uid="{B4881651-FE1D-4742-8B4D-042CFAD455FA}"/>
    <cellStyle name="Komma 3 4 2_AVA DVA EL" xfId="28159" xr:uid="{DAED0B03-08A4-4D5D-8DE3-4E5DF32824A1}"/>
    <cellStyle name="Komma 3 4 3" xfId="28160" xr:uid="{6AFC69C4-CE2D-4524-A5A0-D9CADAB26988}"/>
    <cellStyle name="Komma 3 4 3 2" xfId="28161" xr:uid="{B4BFDB9B-E748-4F67-9470-A1E60CDDA099}"/>
    <cellStyle name="Komma 3 4 3 3" xfId="28162" xr:uid="{2414E5A1-8544-4173-9C51-37EB2C2B33C0}"/>
    <cellStyle name="Komma 3 4 3_AVA DVA EL" xfId="28163" xr:uid="{EC9770B4-5C85-441C-98C3-B89C16B32415}"/>
    <cellStyle name="Komma 3 4 4" xfId="28164" xr:uid="{96CB28B1-AC36-4467-858B-9FE80C9B8846}"/>
    <cellStyle name="Komma 3 4 4 2" xfId="28165" xr:uid="{AE3AFF18-C505-4D32-9AC5-5E759AB8F9B9}"/>
    <cellStyle name="Komma 3 4 4 3" xfId="28166" xr:uid="{8306E31C-0F0E-4EC1-9AB5-1DCDB643E505}"/>
    <cellStyle name="Komma 3 4 4_AVA DVA EL" xfId="28167" xr:uid="{9B1E7982-7C6E-4379-8F50-F7565A96E255}"/>
    <cellStyle name="Komma 3 4 5" xfId="28168" xr:uid="{50CC7635-1AFB-46B7-ADC1-1803F394CA8E}"/>
    <cellStyle name="Komma 3 4 5 2" xfId="28169" xr:uid="{259292D4-E179-455C-8A3E-E0E9D9822673}"/>
    <cellStyle name="Komma 3 4 5 3" xfId="28170" xr:uid="{0674F27C-5622-4E61-A13D-6D4C89F89D4A}"/>
    <cellStyle name="Komma 3 4 5_AVA DVA EL" xfId="28171" xr:uid="{C806B283-F3E4-4737-BCEE-E087668CB2A6}"/>
    <cellStyle name="Komma 3 4 6" xfId="28172" xr:uid="{66C3A0D7-0C45-4269-87CA-75E0B5521602}"/>
    <cellStyle name="Komma 3 4 6 2" xfId="28173" xr:uid="{EE77F2AD-A53C-491D-8122-1F0CB517EB06}"/>
    <cellStyle name="Komma 3 4 6_AVA DVA EL" xfId="28174" xr:uid="{09160670-E7C2-444D-A82F-AEF270FAB16C}"/>
    <cellStyle name="Komma 3 4 7" xfId="28175" xr:uid="{682F04D5-3F55-4066-8494-7AD6BFB944BA}"/>
    <cellStyle name="Komma 3 4_AVA DVA EL" xfId="28176" xr:uid="{9BB73ABD-8269-48CC-BEEF-88DBC030B4FD}"/>
    <cellStyle name="Komma 3 5" xfId="7306" xr:uid="{B5981268-9A91-4080-AF08-9C7C37B3B174}"/>
    <cellStyle name="Komma 3 5 2" xfId="7307" xr:uid="{3A22983B-A117-4349-B0B8-974CF6429E16}"/>
    <cellStyle name="Komma 3 5 2 2" xfId="7308" xr:uid="{CA954CD9-F2FE-46F3-852C-A4C328A6DB2A}"/>
    <cellStyle name="Komma 3 5 2 3" xfId="7309" xr:uid="{39255292-6542-43BF-B307-2F7804264F60}"/>
    <cellStyle name="Komma 3 5 2 4" xfId="41481" xr:uid="{15FE82FC-0DC8-4016-AF20-12BDCF8D15BF}"/>
    <cellStyle name="Komma 3 5 2_3Q19" xfId="7310" xr:uid="{4473A7AA-D0AE-4D34-AFB9-424732B99B07}"/>
    <cellStyle name="Komma 3 5 3" xfId="7311" xr:uid="{CCB5A3DD-67B0-4FD9-BC08-D0744ACF73AA}"/>
    <cellStyle name="Komma 3 5 3 2" xfId="41482" xr:uid="{1A4FCD27-DEAF-4DDA-82F5-AA82D76FB86A}"/>
    <cellStyle name="Komma 3 5 3_Factbook" xfId="41483" xr:uid="{08BE8A40-9E1E-47C5-AF48-45D0E4525D2D}"/>
    <cellStyle name="Komma 3 5 4" xfId="7312" xr:uid="{2C5E4657-3117-41F3-9E5C-7B5F56D4C3EE}"/>
    <cellStyle name="Komma 3 5 5" xfId="41484" xr:uid="{2D3496F1-898B-4D00-850D-90F9305D61B6}"/>
    <cellStyle name="Komma 3 5_3Q19" xfId="7313" xr:uid="{84D5EFE1-10EE-4309-90C7-B90567D4815D}"/>
    <cellStyle name="Komma 3 6" xfId="28177" xr:uid="{6F80554C-79FA-490A-A6DB-F15094D073CD}"/>
    <cellStyle name="Komma 3 6 2" xfId="28178" xr:uid="{A4A47338-266B-40F4-8630-3B127537DB58}"/>
    <cellStyle name="Komma 3 6 3" xfId="28179" xr:uid="{EE88EFD2-F990-42B3-8654-A07FAB2245F0}"/>
    <cellStyle name="Komma 3 6_AVA DVA EL" xfId="28180" xr:uid="{0D1399B1-6048-452B-A50F-54E55DD02A8E}"/>
    <cellStyle name="Komma 3 7" xfId="28181" xr:uid="{33A3CA6F-0CB7-4AA9-94A7-DE359C10D89A}"/>
    <cellStyle name="Komma 3 7 2" xfId="28182" xr:uid="{F4E666D5-D861-46A5-A008-F971CECD0203}"/>
    <cellStyle name="Komma 3 7 3" xfId="28183" xr:uid="{52787483-2764-4796-A9A8-113B3817E152}"/>
    <cellStyle name="Komma 3 7_AVA DVA EL" xfId="28184" xr:uid="{7987C859-1191-4441-8E14-495F2F405540}"/>
    <cellStyle name="Komma 3 8" xfId="28185" xr:uid="{F5E38404-6874-4557-94E4-8FF6057D8773}"/>
    <cellStyle name="Komma 3 8 2" xfId="28186" xr:uid="{5EA0E18C-D458-4653-96EE-AF9D5CFFFFC9}"/>
    <cellStyle name="Komma 3 8 3" xfId="28187" xr:uid="{5CFCF54A-0C06-4F39-80D9-25884A8A6F81}"/>
    <cellStyle name="Komma 3 8_AVA DVA EL" xfId="28188" xr:uid="{7A097D7A-E16A-45AC-83E7-977E99194D4D}"/>
    <cellStyle name="Komma 3 9" xfId="28189" xr:uid="{A6560219-2EC7-45DC-936A-43246387A44A}"/>
    <cellStyle name="Komma 3_3. Chng in credit spreads" xfId="7314" xr:uid="{A43D1B8D-DF9A-4D79-9683-30F71757D968}"/>
    <cellStyle name="Komma 30" xfId="7315" xr:uid="{2CCA3EAB-61CD-4B81-9B0A-F2792FD7C2B2}"/>
    <cellStyle name="Komma 31" xfId="7316" xr:uid="{BEFFBAE9-C69A-4323-BEA6-514301D17F53}"/>
    <cellStyle name="Komma 32" xfId="7317" xr:uid="{D1C942EE-266C-4387-AEBF-BCCCA87DD11B}"/>
    <cellStyle name="Komma 33" xfId="7318" xr:uid="{7E7B81A8-C733-4B1C-BDFC-6477C37F2031}"/>
    <cellStyle name="Komma 34" xfId="7319" xr:uid="{56C5721A-199F-4B58-8AC8-15CFC7437450}"/>
    <cellStyle name="Komma 35" xfId="7320" xr:uid="{67D91A68-9BBE-4CBB-8F15-A85D503EB55D}"/>
    <cellStyle name="Komma 36" xfId="7321" xr:uid="{EB85B952-4822-48D8-A998-A931C9E0F811}"/>
    <cellStyle name="Komma 37" xfId="7322" xr:uid="{8E63998D-C5A2-4E60-8D14-9DB1172DE564}"/>
    <cellStyle name="Komma 38" xfId="7323" xr:uid="{84C435B7-D2F7-45CE-A0AD-ADBA81AD4002}"/>
    <cellStyle name="Komma 39" xfId="7324" xr:uid="{AFB6D264-7F29-4F66-AC6D-1B3CDEB402ED}"/>
    <cellStyle name="Komma 4" xfId="7325" xr:uid="{9FD29C65-F25B-45F5-925C-BD5270E3814A}"/>
    <cellStyle name="Komma 4 10" xfId="44519" xr:uid="{06B9DC77-B64C-4358-85C2-0B23D6FC9B9F}"/>
    <cellStyle name="Komma 4 2" xfId="7326" xr:uid="{B8C40576-DC82-47E4-8564-880D24315D02}"/>
    <cellStyle name="Komma 4 2 2" xfId="28190" xr:uid="{B1DF7A4E-290E-42D0-9332-6CB639C04FC5}"/>
    <cellStyle name="Komma 4 2 2 2" xfId="28191" xr:uid="{FD196DF0-42C4-4616-97B4-365E29E30B6E}"/>
    <cellStyle name="Komma 4 2 2 3" xfId="28192" xr:uid="{C714C24A-C4C5-48AE-8736-BB1CE3318042}"/>
    <cellStyle name="Komma 4 2 2_AVA DVA EL" xfId="28193" xr:uid="{2C5BD236-D5EF-492B-81AD-4594F3E07AFF}"/>
    <cellStyle name="Komma 4 2 3" xfId="28194" xr:uid="{5E2FC3CA-6568-45A8-A967-9D83A0A3EA35}"/>
    <cellStyle name="Komma 4 2 4" xfId="42165" xr:uid="{46DE493D-F785-4A00-B0F3-C9EBB2D273AE}"/>
    <cellStyle name="Komma 4 2_AVA DVA EL" xfId="28195" xr:uid="{60C4E60C-FB79-4A3D-BBB7-E9E7837DE2D7}"/>
    <cellStyle name="Komma 4 3" xfId="7327" xr:uid="{290A4670-B71B-4611-BB6D-7936ADC47987}"/>
    <cellStyle name="Komma 4 3 2" xfId="7328" xr:uid="{A20B073E-D08E-49EF-AC9E-3FB2E35C14C8}"/>
    <cellStyle name="Komma 4 3 2 2" xfId="7329" xr:uid="{DE96E767-2FD5-43FD-AF7A-EFDFEA661A7E}"/>
    <cellStyle name="Komma 4 3 2 2 2" xfId="44521" xr:uid="{172AAC32-11D5-4A6A-B8AE-5EF491F4D837}"/>
    <cellStyle name="Komma 4 3 2 2 2 2" xfId="44522" xr:uid="{6F92DA6A-782A-463E-B096-74A4E0975A4A}"/>
    <cellStyle name="Komma 4 3 2 2 2 2 2" xfId="44523" xr:uid="{C20C030C-93DA-4641-A453-7E59F30F9D11}"/>
    <cellStyle name="Komma 4 3 2 2 2 3" xfId="44524" xr:uid="{DAF6C888-3287-42D2-902F-5A665EC09D29}"/>
    <cellStyle name="Komma 4 3 2 2 2 4" xfId="44525" xr:uid="{D7CB6A93-200E-451A-B40F-AAECDE81535A}"/>
    <cellStyle name="Komma 4 3 2 2 3" xfId="44526" xr:uid="{304F7D45-9952-426C-8F05-B37376576511}"/>
    <cellStyle name="Komma 4 3 2 2 3 2" xfId="44527" xr:uid="{9995C3E1-9329-4D52-93F0-F9A84A0C5476}"/>
    <cellStyle name="Komma 4 3 2 2 4" xfId="44528" xr:uid="{DE8113E1-3150-4BF6-B1DE-DC6CE7B2D390}"/>
    <cellStyle name="Komma 4 3 2 2 5" xfId="44529" xr:uid="{71BE2784-7DE5-4F67-BDC6-4B51089659C1}"/>
    <cellStyle name="Komma 4 3 2 2 6" xfId="44530" xr:uid="{27428A1B-77FA-414F-958E-76D54F70FE91}"/>
    <cellStyle name="Komma 4 3 2 2_Non-NII" xfId="44520" xr:uid="{FE8D1BBA-F4FC-4C1F-A4F5-477CF0BAF103}"/>
    <cellStyle name="Komma 4 3 2 3" xfId="7330" xr:uid="{6DB3A357-BFA4-4F67-8F59-3F7968E45B2D}"/>
    <cellStyle name="Komma 4 3 2 3 2" xfId="44532" xr:uid="{03E20144-3130-46F4-90E8-04ECFE4CFED5}"/>
    <cellStyle name="Komma 4 3 2 3 2 2" xfId="44533" xr:uid="{0C578360-6B2E-4D6C-8E8B-E3372BC6C37D}"/>
    <cellStyle name="Komma 4 3 2 3 3" xfId="44534" xr:uid="{8A1707A7-1CF9-4A72-9DD3-20F51413F906}"/>
    <cellStyle name="Komma 4 3 2 3 4" xfId="44535" xr:uid="{ABB8AC26-B5EB-4533-B512-CCBA23A84BC2}"/>
    <cellStyle name="Komma 4 3 2 3_Non-NII" xfId="44531" xr:uid="{72776F0D-A9EF-488E-9C56-90F5E6044EAC}"/>
    <cellStyle name="Komma 4 3 2 4" xfId="41485" xr:uid="{09945AEC-ADA7-4233-BA49-938DC563D773}"/>
    <cellStyle name="Komma 4 3 2 4 2" xfId="44537" xr:uid="{1525B9AD-F94B-4F71-87A3-A57911D74754}"/>
    <cellStyle name="Komma 4 3 2 4_Non-NII" xfId="44536" xr:uid="{0D56C9FF-D4B5-4A4A-B89B-427AAC896DA8}"/>
    <cellStyle name="Komma 4 3 2 5" xfId="44538" xr:uid="{AD21D574-E40A-45C4-B0DC-83D407BDE759}"/>
    <cellStyle name="Komma 4 3 2 6" xfId="44539" xr:uid="{E715D965-7462-4852-AC05-18F077F56BEF}"/>
    <cellStyle name="Komma 4 3 2 7" xfId="44540" xr:uid="{1643C7E7-ECD2-4FA8-9A2F-EBBCBE625378}"/>
    <cellStyle name="Komma 4 3 2_3Q19" xfId="7331" xr:uid="{6F9F397F-E4C0-4D53-AA0D-455596CDB1F5}"/>
    <cellStyle name="Komma 4 3 3" xfId="7332" xr:uid="{A11323B2-3498-416F-AAA6-4FB06A3A2662}"/>
    <cellStyle name="Komma 4 3 3 2" xfId="44542" xr:uid="{EF5892BF-37A1-43BB-858F-53A3D9AC8B4A}"/>
    <cellStyle name="Komma 4 3 3 2 2" xfId="44543" xr:uid="{96A36F42-CD68-4726-8685-9401842E6B88}"/>
    <cellStyle name="Komma 4 3 3 2 2 2" xfId="44544" xr:uid="{D06C7D11-DBED-459A-B858-88564C56AA1C}"/>
    <cellStyle name="Komma 4 3 3 2 3" xfId="44545" xr:uid="{86C4C884-CCB4-445A-B740-F6DB2F729FCE}"/>
    <cellStyle name="Komma 4 3 3 2 4" xfId="44546" xr:uid="{21A5B1F0-1A92-4D26-AF27-6EFDD3ED2480}"/>
    <cellStyle name="Komma 4 3 3 3" xfId="44547" xr:uid="{980E2E17-2E7C-48B0-BA45-C8E5A22D8604}"/>
    <cellStyle name="Komma 4 3 3 3 2" xfId="44548" xr:uid="{FB7F276C-CF4E-4D66-83F2-276F91CC4E4A}"/>
    <cellStyle name="Komma 4 3 3 4" xfId="44549" xr:uid="{9150B158-665C-4D63-97DA-54F7B5F54C64}"/>
    <cellStyle name="Komma 4 3 3 5" xfId="44550" xr:uid="{044217B8-EA7D-4073-8F55-DAF11E14699B}"/>
    <cellStyle name="Komma 4 3 3 6" xfId="44551" xr:uid="{72910740-8FBC-48E5-948A-06E5B2883E85}"/>
    <cellStyle name="Komma 4 3 3_Non-NII" xfId="44541" xr:uid="{2AFFB0BD-CB9D-4F98-933E-CA48F8DE0AC3}"/>
    <cellStyle name="Komma 4 3 4" xfId="7333" xr:uid="{8CAC8CEF-9354-417B-9791-D9D1B41C942C}"/>
    <cellStyle name="Komma 4 3 4 2" xfId="44553" xr:uid="{B9A25523-7F4C-4213-8A1B-46E653E16A54}"/>
    <cellStyle name="Komma 4 3 4 2 2" xfId="44554" xr:uid="{B1E486AA-7B05-4AB7-BAD5-00E3D44A1D16}"/>
    <cellStyle name="Komma 4 3 4 3" xfId="44555" xr:uid="{5E42200A-6345-46A8-B61C-4F1EC5E45594}"/>
    <cellStyle name="Komma 4 3 4 4" xfId="44556" xr:uid="{BC1F2700-5ED0-4367-82B0-77487DCD25BA}"/>
    <cellStyle name="Komma 4 3 4_Non-NII" xfId="44552" xr:uid="{CCF41AA7-D6F2-47D4-9B06-6932F6F520EC}"/>
    <cellStyle name="Komma 4 3 5" xfId="41486" xr:uid="{ECD9C75D-7C1C-4FEF-A567-F9B58E86D4BF}"/>
    <cellStyle name="Komma 4 3 5 2" xfId="44558" xr:uid="{77DCADE4-6A03-4040-97D3-5D187315AF2B}"/>
    <cellStyle name="Komma 4 3 5_Non-NII" xfId="44557" xr:uid="{35E8B7B5-08A4-4A6B-865D-4DF44D0835FF}"/>
    <cellStyle name="Komma 4 3 6" xfId="44559" xr:uid="{94899534-331F-4F09-8634-C8E677AC971C}"/>
    <cellStyle name="Komma 4 3 7" xfId="44560" xr:uid="{1BED38C1-F7B8-4D11-BC66-878235AD1FAB}"/>
    <cellStyle name="Komma 4 3 8" xfId="44561" xr:uid="{DDB61935-51AF-4781-A52A-B587BF40C6A7}"/>
    <cellStyle name="Komma 4 3_3Q19" xfId="7334" xr:uid="{ABB30758-C069-43D7-9842-D9CA933EFF53}"/>
    <cellStyle name="Komma 4 4" xfId="7335" xr:uid="{C6008E8C-3FDB-4C2F-9E4B-B48D59EF9450}"/>
    <cellStyle name="Komma 4 4 2" xfId="7336" xr:uid="{F0BCAE00-A472-4DDB-9233-E9A4C3817213}"/>
    <cellStyle name="Komma 4 4 2 2" xfId="7337" xr:uid="{29AE12E3-547A-4C02-98CE-80D2B41F8F7B}"/>
    <cellStyle name="Komma 4 4 2 2 2" xfId="44563" xr:uid="{E9E1BEC8-E9DE-4705-A462-670A4C29827B}"/>
    <cellStyle name="Komma 4 4 2 2 2 2" xfId="44564" xr:uid="{47ABE612-AF74-4F5C-AEAA-0033D869D9C6}"/>
    <cellStyle name="Komma 4 4 2 2 3" xfId="44565" xr:uid="{6C176960-5EA6-4FA3-BC44-78AC40C08600}"/>
    <cellStyle name="Komma 4 4 2 2 4" xfId="44566" xr:uid="{1317FA9E-FD28-4A3B-B796-53967389892B}"/>
    <cellStyle name="Komma 4 4 2 2_Non-NII" xfId="44562" xr:uid="{439196C3-C828-4EA1-A46A-312CE500DECC}"/>
    <cellStyle name="Komma 4 4 2 3" xfId="44567" xr:uid="{95736D6D-7FC6-495E-8984-357D1F99A8A1}"/>
    <cellStyle name="Komma 4 4 2 3 2" xfId="44568" xr:uid="{E966E15C-F437-42E5-8042-E858AF0EF2BE}"/>
    <cellStyle name="Komma 4 4 2 4" xfId="44569" xr:uid="{9BDE6376-729F-49D0-B4BD-DC3387FEA0CB}"/>
    <cellStyle name="Komma 4 4 2 5" xfId="44570" xr:uid="{C1848CBE-FA57-46B4-907D-115B81B20A34}"/>
    <cellStyle name="Komma 4 4 2 6" xfId="44571" xr:uid="{B43A49D9-F88F-44D6-AF0D-FD8AF5684B5D}"/>
    <cellStyle name="Komma 4 4 2_3Q19" xfId="7338" xr:uid="{166D0439-0115-4C23-9393-167DF2587DF1}"/>
    <cellStyle name="Komma 4 4 3" xfId="7339" xr:uid="{8E764843-A5B6-4DF5-B027-76B19C4C458C}"/>
    <cellStyle name="Komma 4 4 3 2" xfId="7340" xr:uid="{E08F9C3E-7BB2-41DC-BF8D-698A2AA2E6FC}"/>
    <cellStyle name="Komma 4 4 3 2 2" xfId="44573" xr:uid="{23F87D53-2259-49C1-B90F-EF4DD10153F2}"/>
    <cellStyle name="Komma 4 4 3 2_Non-NII" xfId="44572" xr:uid="{FD07BEB0-78E3-4679-8CA3-7227D1C9CF23}"/>
    <cellStyle name="Komma 4 4 3 3" xfId="44574" xr:uid="{E5B9026E-68C8-49FD-9397-43FEAEFE5126}"/>
    <cellStyle name="Komma 4 4 3 4" xfId="44575" xr:uid="{DFBB215D-4674-4CF9-B882-9D52FC6FFD4E}"/>
    <cellStyle name="Komma 4 4 3_3Q19" xfId="7341" xr:uid="{3FD3ACE3-4EEC-47D6-B28E-24C77213601D}"/>
    <cellStyle name="Komma 4 4 4" xfId="7342" xr:uid="{519C0A12-834E-4C57-8AEA-89AD031AC41C}"/>
    <cellStyle name="Komma 4 4 4 2" xfId="44577" xr:uid="{0D15B477-E004-4721-B88C-99D66921CE64}"/>
    <cellStyle name="Komma 4 4 4_Non-NII" xfId="44576" xr:uid="{3B8C160B-378C-4A3D-ACB5-94A33158F48C}"/>
    <cellStyle name="Komma 4 4 5" xfId="44578" xr:uid="{125204FB-BC92-4976-82C6-F0E0159C5997}"/>
    <cellStyle name="Komma 4 4 6" xfId="44579" xr:uid="{6010D0EC-AC88-4606-8669-7B5F3B41A599}"/>
    <cellStyle name="Komma 4 4 7" xfId="44580" xr:uid="{55919214-26BC-4048-BAE2-6E6D694674BE}"/>
    <cellStyle name="Komma 4 4_3Q19" xfId="7343" xr:uid="{D34DEDD2-C7D4-47C6-B814-BBA481C49B41}"/>
    <cellStyle name="Komma 4 5" xfId="28196" xr:uid="{A0592623-9907-4B7B-8F49-52B15ED11B5B}"/>
    <cellStyle name="Komma 4 5 2" xfId="28197" xr:uid="{D56211E9-4E1B-4245-953B-A1E6E74F75E2}"/>
    <cellStyle name="Komma 4 5 2 2" xfId="44582" xr:uid="{2A9A295C-CC7D-4AF1-BA07-CAF66351EF51}"/>
    <cellStyle name="Komma 4 5 2 2 2" xfId="44583" xr:uid="{7CB34545-1E02-410A-BDF8-EC3F46DA4A88}"/>
    <cellStyle name="Komma 4 5 2 3" xfId="44584" xr:uid="{72EEDAA9-C39E-4DD8-BA38-86CA4FF848DA}"/>
    <cellStyle name="Komma 4 5 2 4" xfId="44585" xr:uid="{58D606F0-DCC7-441E-A509-737454DF6F07}"/>
    <cellStyle name="Komma 4 5 2_Non-NII" xfId="44581" xr:uid="{8CC36F92-844E-45F3-947B-3014AF88CDB4}"/>
    <cellStyle name="Komma 4 5 3" xfId="28198" xr:uid="{D69A1DEE-868D-4C49-95FD-1BAE56EA2FBF}"/>
    <cellStyle name="Komma 4 5 3 2" xfId="44587" xr:uid="{DC60585C-999F-412B-BC71-33DF07B771D9}"/>
    <cellStyle name="Komma 4 5 3_Non-NII" xfId="44586" xr:uid="{9AC78B13-7E43-49E7-98DD-C881E226F787}"/>
    <cellStyle name="Komma 4 5 4" xfId="44588" xr:uid="{768D6F4D-2E2A-4847-8B26-0E42E421E9B4}"/>
    <cellStyle name="Komma 4 5 5" xfId="44589" xr:uid="{8E965969-FA0B-4524-888F-73F1C697573C}"/>
    <cellStyle name="Komma 4 5 6" xfId="44590" xr:uid="{8B6CD6C9-F2D2-4CDF-B06D-C0B4B2B6312C}"/>
    <cellStyle name="Komma 4 5_AVA DVA EL" xfId="28199" xr:uid="{36FF4ADA-38BD-4BAE-8614-5070621DE3D1}"/>
    <cellStyle name="Komma 4 6" xfId="28200" xr:uid="{96873FFB-910B-449E-B68A-8A84BB6C8E20}"/>
    <cellStyle name="Komma 4 6 2" xfId="44592" xr:uid="{5E2EE749-1878-44E2-BEB5-2337061CC070}"/>
    <cellStyle name="Komma 4 6 2 2" xfId="44593" xr:uid="{582D6FCB-C38F-41CA-8D00-5C8BED75925C}"/>
    <cellStyle name="Komma 4 6 3" xfId="44594" xr:uid="{84AB4217-4DA7-4636-A724-B8078281F70E}"/>
    <cellStyle name="Komma 4 6 4" xfId="44595" xr:uid="{4E34D683-0532-4798-90FC-5D8CBDD56CA3}"/>
    <cellStyle name="Komma 4 6_Non-NII" xfId="44591" xr:uid="{A743463B-47D8-4D7B-8B92-1102E7DFC027}"/>
    <cellStyle name="Komma 4 7" xfId="42166" xr:uid="{9C3B6013-6AF0-4DEC-9A6C-FDF106F245D6}"/>
    <cellStyle name="Komma 4 7 2" xfId="44597" xr:uid="{9F557A06-A4E6-4E83-BE5A-A5AA63918E40}"/>
    <cellStyle name="Komma 4 7_Non-NII" xfId="44596" xr:uid="{83234135-466B-4359-B641-2E4E046B0AF7}"/>
    <cellStyle name="Komma 4 8" xfId="44598" xr:uid="{B57DEDDF-5CC9-446D-B8E3-A937F4766336}"/>
    <cellStyle name="Komma 4 9" xfId="44599" xr:uid="{0D09C3F2-AE11-4E65-BECB-7607CBBFA3C6}"/>
    <cellStyle name="Komma 4_3Q19" xfId="7344" xr:uid="{A081F2EC-A07C-4BDC-82CC-D80479EF45DA}"/>
    <cellStyle name="Komma 40" xfId="7345" xr:uid="{5D72F842-3255-47B0-99A9-9B2CB0B3C663}"/>
    <cellStyle name="Komma 41" xfId="7346" xr:uid="{08918903-43D0-4C1B-BF2C-A64002EF24BF}"/>
    <cellStyle name="Komma 42" xfId="7347" xr:uid="{C700DA45-9A4C-44A8-A01B-1F7320784191}"/>
    <cellStyle name="Komma 43" xfId="7348" xr:uid="{961A1E04-C476-43EB-A6D7-41BB9B802EE1}"/>
    <cellStyle name="Komma 44" xfId="7349" xr:uid="{9382034C-4273-4E3A-AC40-B75A0D6614BA}"/>
    <cellStyle name="Komma 45" xfId="7350" xr:uid="{23746AB6-6148-48E3-A3A4-157315C7DDEB}"/>
    <cellStyle name="Komma 46" xfId="7351" xr:uid="{922E368E-6D4F-447C-9BB8-20E39101BE73}"/>
    <cellStyle name="Komma 47" xfId="7352" xr:uid="{13178D4B-9551-45CA-8FEB-D93055EBB773}"/>
    <cellStyle name="Komma 48" xfId="7353" xr:uid="{B79AA584-371B-4B96-8F43-9A028A4E7C2D}"/>
    <cellStyle name="Komma 49" xfId="7354" xr:uid="{BC7AC9C4-D737-4367-8029-7E1B48A6061E}"/>
    <cellStyle name="Komma 5" xfId="7355" xr:uid="{C1D76811-46E6-437D-BECD-283B0285847B}"/>
    <cellStyle name="Komma 5 2" xfId="7356" xr:uid="{3A1B35BB-F428-4DA4-BD72-6D17F26D6DFC}"/>
    <cellStyle name="Komma 5 2 2" xfId="28201" xr:uid="{1B100CF9-5739-454D-B7D7-6B35B21E2078}"/>
    <cellStyle name="Komma 5 2 2 2" xfId="28202" xr:uid="{BF61EDEA-F878-4DD7-881A-78811C88F330}"/>
    <cellStyle name="Komma 5 2 2 2 2" xfId="28203" xr:uid="{AF7557E1-2BCA-42EA-BD4B-BFE5CAD3319F}"/>
    <cellStyle name="Komma 5 2 2 2 2 2" xfId="28204" xr:uid="{4223C3C5-524C-4324-8E1D-B716BEAC4A48}"/>
    <cellStyle name="Komma 5 2 2 2 2 3" xfId="28205" xr:uid="{793A3995-766B-4B1F-94B9-B41CE786C561}"/>
    <cellStyle name="Komma 5 2 2 2 2_AVA DVA EL" xfId="28206" xr:uid="{C8506677-728E-4E21-A363-64D58C79D92E}"/>
    <cellStyle name="Komma 5 2 2 2 3" xfId="28207" xr:uid="{EC307824-F03A-4DEC-9E21-E7689CDD07F8}"/>
    <cellStyle name="Komma 5 2 2 2 3 2" xfId="28208" xr:uid="{4907131C-7122-4644-B735-2AA1C04990C0}"/>
    <cellStyle name="Komma 5 2 2 2 3 3" xfId="28209" xr:uid="{41DF178F-467E-4921-B4A2-70F7965CB27D}"/>
    <cellStyle name="Komma 5 2 2 2 3_AVA DVA EL" xfId="28210" xr:uid="{5C21B5E1-4C5D-4B64-A832-C3CCF3E7A511}"/>
    <cellStyle name="Komma 5 2 2 2 4" xfId="28211" xr:uid="{1DA1B80B-818D-46E7-B4E7-FBA9E6608104}"/>
    <cellStyle name="Komma 5 2 2 2 4 2" xfId="28212" xr:uid="{AA18BC56-C932-4F5C-931E-B2E68FDE87B1}"/>
    <cellStyle name="Komma 5 2 2 2 4 3" xfId="28213" xr:uid="{195795E9-7077-41E2-97FF-82671665889F}"/>
    <cellStyle name="Komma 5 2 2 2 4_AVA DVA EL" xfId="28214" xr:uid="{0B7ED1FB-A1A4-4944-B497-EED10E1892A6}"/>
    <cellStyle name="Komma 5 2 2 2 5" xfId="28215" xr:uid="{550D036A-82AA-4EAA-BB94-9AB9CF61F53B}"/>
    <cellStyle name="Komma 5 2 2 2 5 2" xfId="28216" xr:uid="{C386B90B-0865-4F77-B8B2-BB993C979F3C}"/>
    <cellStyle name="Komma 5 2 2 2 5 3" xfId="28217" xr:uid="{72E9C5B4-DFE7-432E-805F-6B20B8963B69}"/>
    <cellStyle name="Komma 5 2 2 2 5_AVA DVA EL" xfId="28218" xr:uid="{01432D74-CA41-4830-ADE5-F766A567CDA4}"/>
    <cellStyle name="Komma 5 2 2 2 6" xfId="28219" xr:uid="{A3491677-2567-4DCA-BE61-59E57405F9E1}"/>
    <cellStyle name="Komma 5 2 2 2 7" xfId="28220" xr:uid="{0CB1C245-8C5A-43B0-B0A6-BFF63D41A7CA}"/>
    <cellStyle name="Komma 5 2 2 2_AVA DVA EL" xfId="28221" xr:uid="{39DE4DE7-1DC4-42FC-A5D0-94B2DDAC5F9B}"/>
    <cellStyle name="Komma 5 2 2 3" xfId="28222" xr:uid="{DAFFC110-FDB6-4893-AA4D-B44C595AB44F}"/>
    <cellStyle name="Komma 5 2 2 3 2" xfId="28223" xr:uid="{1583536B-3DCB-4287-A505-CADB6AA59637}"/>
    <cellStyle name="Komma 5 2 2 3 3" xfId="28224" xr:uid="{BBF24C61-4013-4FA0-9EE9-7F3E96C5EF08}"/>
    <cellStyle name="Komma 5 2 2 3_AVA DVA EL" xfId="28225" xr:uid="{7D975301-7EB0-4B2B-8BD0-60880A4B7957}"/>
    <cellStyle name="Komma 5 2 2 4" xfId="28226" xr:uid="{D5CFAC8F-C0D9-47D4-92C7-0A4F9BEF6216}"/>
    <cellStyle name="Komma 5 2 2 4 2" xfId="28227" xr:uid="{839EC545-9903-4855-94C9-1BC5A9394817}"/>
    <cellStyle name="Komma 5 2 2 4 3" xfId="28228" xr:uid="{507AA998-AE2F-4580-BE95-F624CBB0A19C}"/>
    <cellStyle name="Komma 5 2 2 4_AVA DVA EL" xfId="28229" xr:uid="{55BA1E18-4A49-48DA-921C-BB821AB320EC}"/>
    <cellStyle name="Komma 5 2 2 5" xfId="28230" xr:uid="{1454E029-2FC5-4BC3-8BFE-42F92B80FEF9}"/>
    <cellStyle name="Komma 5 2 2 5 2" xfId="28231" xr:uid="{587C3AA7-93A9-4E37-8C39-0B7C21AC707C}"/>
    <cellStyle name="Komma 5 2 2 5 3" xfId="28232" xr:uid="{51AE7BBC-3D24-4D79-ABDF-8EBC67D00060}"/>
    <cellStyle name="Komma 5 2 2 5_AVA DVA EL" xfId="28233" xr:uid="{8EDABE9B-ACB6-4125-9873-DE63EF564FE8}"/>
    <cellStyle name="Komma 5 2 2 6" xfId="28234" xr:uid="{569C240E-781E-49BD-96CF-F351911D32FF}"/>
    <cellStyle name="Komma 5 2 2 6 2" xfId="28235" xr:uid="{CBEDDB80-E285-433D-BAC7-1260C84638AE}"/>
    <cellStyle name="Komma 5 2 2 6 3" xfId="28236" xr:uid="{FB0BADC3-B525-436A-9324-5F767B5FB42D}"/>
    <cellStyle name="Komma 5 2 2 6_AVA DVA EL" xfId="28237" xr:uid="{C96F870B-299C-402A-ABD5-6E8A8F429BFF}"/>
    <cellStyle name="Komma 5 2 2 7" xfId="28238" xr:uid="{DDE4BF37-4E06-4638-A2B6-2DF236449468}"/>
    <cellStyle name="Komma 5 2 2 8" xfId="28239" xr:uid="{A81F3F22-99B9-47C6-A32E-045B266E731E}"/>
    <cellStyle name="Komma 5 2 2_AVA DVA EL" xfId="28240" xr:uid="{77CE1433-E22B-498D-B428-99309B24AAC3}"/>
    <cellStyle name="Komma 5 2 3" xfId="28241" xr:uid="{17FAFF45-CED9-49BB-98F9-0C8447CC9948}"/>
    <cellStyle name="Komma 5 2 3 2" xfId="28242" xr:uid="{E42E2EA6-94B8-4413-A270-3C3EF1CB41D5}"/>
    <cellStyle name="Komma 5 2 3 2 2" xfId="28243" xr:uid="{C6B595E2-80AA-4F3C-8CEE-7CC12F1536FA}"/>
    <cellStyle name="Komma 5 2 3 2 3" xfId="28244" xr:uid="{7196EF7A-F1F5-44F2-8627-4596A1E7C810}"/>
    <cellStyle name="Komma 5 2 3 2_AVA DVA EL" xfId="28245" xr:uid="{7DF0AB51-703F-4538-9313-388E9AD18A1C}"/>
    <cellStyle name="Komma 5 2 3 3" xfId="28246" xr:uid="{6A862122-0717-476F-B7AF-DD2F963FDA2B}"/>
    <cellStyle name="Komma 5 2 3 3 2" xfId="28247" xr:uid="{1F55B9CE-0626-4865-978F-09F5A09F0A17}"/>
    <cellStyle name="Komma 5 2 3 3 3" xfId="28248" xr:uid="{9A0EC630-A690-4F00-9CEA-259B9BEF25C5}"/>
    <cellStyle name="Komma 5 2 3 3_AVA DVA EL" xfId="28249" xr:uid="{B519DDD5-9E27-4869-9BD6-4EA0B896B8F7}"/>
    <cellStyle name="Komma 5 2 3 4" xfId="28250" xr:uid="{4B74B85B-A408-426D-99AC-D3F5BF20216F}"/>
    <cellStyle name="Komma 5 2 3 4 2" xfId="28251" xr:uid="{4C36A13F-8493-4F58-9985-6B64506ACBAF}"/>
    <cellStyle name="Komma 5 2 3 4 3" xfId="28252" xr:uid="{81495696-1EC2-439A-A512-7D5E8D900A5C}"/>
    <cellStyle name="Komma 5 2 3 4_AVA DVA EL" xfId="28253" xr:uid="{21299118-3211-4C95-BF61-4423A29D704C}"/>
    <cellStyle name="Komma 5 2 3 5" xfId="28254" xr:uid="{8105FDA2-235E-42E2-912D-63DB4DB926DA}"/>
    <cellStyle name="Komma 5 2 3 5 2" xfId="28255" xr:uid="{B6D13C5E-EB02-4834-9556-57E6B62F1B5B}"/>
    <cellStyle name="Komma 5 2 3 5 3" xfId="28256" xr:uid="{07C9E088-EF2B-4564-9C40-17987813D01B}"/>
    <cellStyle name="Komma 5 2 3 5_AVA DVA EL" xfId="28257" xr:uid="{C0FFC332-3EB6-43B3-B9FB-1A66D5DC00D0}"/>
    <cellStyle name="Komma 5 2 3 6" xfId="28258" xr:uid="{67B68A04-8D93-491E-BDBA-DA3A3C029E6D}"/>
    <cellStyle name="Komma 5 2 3 7" xfId="28259" xr:uid="{9DD574B8-69BC-416A-88FB-F6237375A335}"/>
    <cellStyle name="Komma 5 2 3_AVA DVA EL" xfId="28260" xr:uid="{075BF54E-DA6F-44FC-AB91-FF06721B93ED}"/>
    <cellStyle name="Komma 5 2 4" xfId="28261" xr:uid="{C32A943B-A05F-4492-BD6C-DB1026664AE0}"/>
    <cellStyle name="Komma 5 2 4 2" xfId="28262" xr:uid="{4AC9C621-1AD3-4EDD-B647-8917385DBBC2}"/>
    <cellStyle name="Komma 5 2 4 3" xfId="28263" xr:uid="{4DB25548-D931-4C05-B909-D31639D318B8}"/>
    <cellStyle name="Komma 5 2 4_AVA DVA EL" xfId="28264" xr:uid="{2D467070-EDAA-41FA-A791-AC40A38EC696}"/>
    <cellStyle name="Komma 5 2 5" xfId="28265" xr:uid="{9868331A-42C9-4333-8530-E856F7C4FD7F}"/>
    <cellStyle name="Komma 5 2 5 2" xfId="28266" xr:uid="{86F9B05D-7C46-4258-A63A-3CCFE939C3F2}"/>
    <cellStyle name="Komma 5 2 5 3" xfId="28267" xr:uid="{2B420132-2BBE-41B6-9690-2D1FCE81E5DE}"/>
    <cellStyle name="Komma 5 2 5_AVA DVA EL" xfId="28268" xr:uid="{F09C82D9-E06E-450E-BBA1-5B8F97381646}"/>
    <cellStyle name="Komma 5 2 6" xfId="28269" xr:uid="{EED4D919-64FD-4A3B-A121-F00745322CC7}"/>
    <cellStyle name="Komma 5 2 6 2" xfId="28270" xr:uid="{A37B8558-8C20-4702-BBCB-03A8A9A32C38}"/>
    <cellStyle name="Komma 5 2 6 3" xfId="28271" xr:uid="{4F1C7DCC-94F4-4D08-9659-D313A1A78933}"/>
    <cellStyle name="Komma 5 2 6_AVA DVA EL" xfId="28272" xr:uid="{ECCF995D-9D57-4964-A1F1-3963640460EA}"/>
    <cellStyle name="Komma 5 2 7" xfId="28273" xr:uid="{CCB66D12-8A52-41C3-91B0-9B1CFD0BF6EF}"/>
    <cellStyle name="Komma 5 2 7 2" xfId="28274" xr:uid="{D83F9D14-D03E-4D73-B11C-066224CF9DD0}"/>
    <cellStyle name="Komma 5 2 7 3" xfId="28275" xr:uid="{3B5862C7-FBA3-4E49-B79A-0595176C0855}"/>
    <cellStyle name="Komma 5 2 7_AVA DVA EL" xfId="28276" xr:uid="{178119B4-7CFF-42E8-945B-92FEAEDF53BD}"/>
    <cellStyle name="Komma 5 2 8" xfId="28277" xr:uid="{7B40ACB1-4D6B-4A0B-8529-98E5192F0836}"/>
    <cellStyle name="Komma 5 2_AVA DVA EL" xfId="28278" xr:uid="{1C07036F-DEC2-4146-80CD-D3A00B482846}"/>
    <cellStyle name="Komma 5 3" xfId="24" xr:uid="{EF1282C3-7A9D-484C-9997-7515D2816DA3}"/>
    <cellStyle name="Komma 5 3 2" xfId="28279" xr:uid="{F4E3E8C9-8A63-4056-9592-A796AA75DFD5}"/>
    <cellStyle name="Komma 5 3 2 2" xfId="28280" xr:uid="{B7A8132D-3366-4C7D-A384-8CADD6320C5A}"/>
    <cellStyle name="Komma 5 3 2 2 2" xfId="28281" xr:uid="{EDE5F86F-5F9A-49A7-B9F5-C72E5AB83E89}"/>
    <cellStyle name="Komma 5 3 2 2 3" xfId="28282" xr:uid="{81BB0DAE-B897-4B58-AEBA-391631AAE93E}"/>
    <cellStyle name="Komma 5 3 2 2_AVA DVA EL" xfId="28283" xr:uid="{E2C1982F-3E73-45B0-A9E3-ABBC0CC9D2F8}"/>
    <cellStyle name="Komma 5 3 2 3" xfId="28284" xr:uid="{6AB8BBCB-E4CF-43F1-B18C-497AE7339018}"/>
    <cellStyle name="Komma 5 3 2 3 2" xfId="28285" xr:uid="{8506E6B0-F18B-41A8-8DAF-2950E9790094}"/>
    <cellStyle name="Komma 5 3 2 3 3" xfId="28286" xr:uid="{3211E476-BC3D-4C05-9BC6-E2DC32F27BB8}"/>
    <cellStyle name="Komma 5 3 2 3_AVA DVA EL" xfId="28287" xr:uid="{5EFC8D3F-D868-487F-B868-83C444AC98F2}"/>
    <cellStyle name="Komma 5 3 2 4" xfId="28288" xr:uid="{E8BD2373-6A10-4187-9C19-6ED9D1BA1CBA}"/>
    <cellStyle name="Komma 5 3 2 4 2" xfId="28289" xr:uid="{7DFC02D1-7B49-46D7-B285-9A9BD6743124}"/>
    <cellStyle name="Komma 5 3 2 4 3" xfId="28290" xr:uid="{12774E15-0D73-48BB-91BE-206A60AECD5C}"/>
    <cellStyle name="Komma 5 3 2 4_AVA DVA EL" xfId="28291" xr:uid="{C53CA1C6-EB9E-45BD-ADC4-7D8D66E256B9}"/>
    <cellStyle name="Komma 5 3 2 5" xfId="28292" xr:uid="{B36F5735-B900-4EC8-98EA-4E94FAEA9B89}"/>
    <cellStyle name="Komma 5 3 2 5 2" xfId="28293" xr:uid="{B244A6E4-4738-4974-A7C7-B31D2B90EC78}"/>
    <cellStyle name="Komma 5 3 2 5 3" xfId="28294" xr:uid="{B4095B85-CFBC-4059-8C9F-C6CDF2C0D89F}"/>
    <cellStyle name="Komma 5 3 2 5_AVA DVA EL" xfId="28295" xr:uid="{873AC307-AB3E-4BA9-A82B-6604337BE249}"/>
    <cellStyle name="Komma 5 3 2 6" xfId="28296" xr:uid="{2AC01C48-9CC2-4A8A-902E-AAF8BE51079F}"/>
    <cellStyle name="Komma 5 3 2 6 2" xfId="28297" xr:uid="{360BED7F-C9E5-4979-BE22-A712D2CC5B45}"/>
    <cellStyle name="Komma 5 3 2 6_AVA DVA EL" xfId="28298" xr:uid="{55C6D06B-5C2B-46D3-B2FC-CBB4FEF9E6BF}"/>
    <cellStyle name="Komma 5 3 2 7" xfId="28299" xr:uid="{157F805B-EC1F-4B73-9BE8-B77350BFF549}"/>
    <cellStyle name="Komma 5 3 2_AVA DVA EL" xfId="28300" xr:uid="{1A220EDE-721F-4419-8F37-A88506806E0D}"/>
    <cellStyle name="Komma 5 3 3" xfId="28301" xr:uid="{54890EE4-F995-4216-A672-7ECD4F3EF974}"/>
    <cellStyle name="Komma 5 3 3 2" xfId="28302" xr:uid="{A631E973-F418-4510-80CE-3DFEA64A18D3}"/>
    <cellStyle name="Komma 5 3 3 2 2" xfId="28303" xr:uid="{DCED177E-C064-45B7-858A-231FF997101B}"/>
    <cellStyle name="Komma 5 3 3 2_AVA DVA EL" xfId="28304" xr:uid="{41FB86AF-64B0-46F5-B6D7-B32CBFF8F829}"/>
    <cellStyle name="Komma 5 3 3 3" xfId="28305" xr:uid="{248AFBBF-8C10-49D0-A601-C10249726386}"/>
    <cellStyle name="Komma 5 3 3 4" xfId="28306" xr:uid="{03915C63-DC75-49B9-A401-23DDB7E05887}"/>
    <cellStyle name="Komma 5 3 3_AVA DVA EL" xfId="28307" xr:uid="{9C2A17D7-B83B-400B-80D1-9BF11D85AB7D}"/>
    <cellStyle name="Komma 5 3 4" xfId="28308" xr:uid="{A4BA1052-88D8-463A-899D-02A35C938211}"/>
    <cellStyle name="Komma 5 3 4 2" xfId="28309" xr:uid="{E76EC481-6A54-47A1-B426-92AE24DBE1B9}"/>
    <cellStyle name="Komma 5 3 4 3" xfId="28310" xr:uid="{725DC5D6-0C39-4355-BBAC-9B58F058B1DC}"/>
    <cellStyle name="Komma 5 3 4_AVA DVA EL" xfId="28311" xr:uid="{DFE18CB1-B612-4219-A034-8F12A3F673F3}"/>
    <cellStyle name="Komma 5 3 5" xfId="28312" xr:uid="{B605E386-D34F-4FD4-AD6C-B874B3B6E3A7}"/>
    <cellStyle name="Komma 5 3 5 2" xfId="28313" xr:uid="{5E5D604D-C5D7-48DF-A01E-61728791E296}"/>
    <cellStyle name="Komma 5 3 5 3" xfId="28314" xr:uid="{6B753A6E-10F9-4DAD-A845-E3D1401B81EA}"/>
    <cellStyle name="Komma 5 3 5_AVA DVA EL" xfId="28315" xr:uid="{689FB706-91D4-4425-A4BE-250C29BBBE23}"/>
    <cellStyle name="Komma 5 3 6" xfId="28316" xr:uid="{225B8579-CCF7-4430-81BF-84384261C17E}"/>
    <cellStyle name="Komma 5 3 6 2" xfId="28317" xr:uid="{AD43CCD9-17A6-4494-991B-1EC46ABF341B}"/>
    <cellStyle name="Komma 5 3 6 3" xfId="28318" xr:uid="{65661F0C-A188-4930-9ABF-446096F37CC7}"/>
    <cellStyle name="Komma 5 3 6_AVA DVA EL" xfId="28319" xr:uid="{CE23E7AE-4C6B-4736-9BF8-6ECCD7EC4315}"/>
    <cellStyle name="Komma 5 3 7" xfId="28320" xr:uid="{9C65C2F7-D5CC-4DC4-AC88-DB7942D7F071}"/>
    <cellStyle name="Komma 5 3 7 2" xfId="28321" xr:uid="{6B6E9284-82F1-45F4-943B-65438ED0983B}"/>
    <cellStyle name="Komma 5 3 7_AVA DVA EL" xfId="28322" xr:uid="{261B7B1D-0BB6-40EE-ABF9-56C94B2B6E0C}"/>
    <cellStyle name="Komma 5 3 8" xfId="28323" xr:uid="{BE3BFD78-D496-4C1A-A5C0-E16EA327AC94}"/>
    <cellStyle name="Komma 5 3_AVA DVA EL" xfId="28324" xr:uid="{50E3AAFE-2BCE-4227-8970-941413CDB5BD}"/>
    <cellStyle name="Komma 5 4" xfId="28325" xr:uid="{899E11BD-961A-4191-BD8D-BA84AFD7CF61}"/>
    <cellStyle name="Komma 5 4 2" xfId="28326" xr:uid="{5C66C045-C28F-4594-93CC-E029991755E1}"/>
    <cellStyle name="Komma 5 4 2 2" xfId="28327" xr:uid="{839478A4-FD89-46D5-AD29-AC4327B7B0B3}"/>
    <cellStyle name="Komma 5 4 2 2 2" xfId="28328" xr:uid="{B79D8F9D-D025-44DF-9BB5-3C4193F15234}"/>
    <cellStyle name="Komma 5 4 2 2_AVA DVA EL" xfId="28329" xr:uid="{1F4602CB-0144-4D3E-B6EA-4EB2303405D4}"/>
    <cellStyle name="Komma 5 4 2 3" xfId="28330" xr:uid="{686405E3-57E2-4902-B3FF-50D896C9C252}"/>
    <cellStyle name="Komma 5 4 2 4" xfId="28331" xr:uid="{31F59F6F-C440-4418-A333-4349B336EF33}"/>
    <cellStyle name="Komma 5 4 2_AVA DVA EL" xfId="28332" xr:uid="{09AF24B4-CE5D-45A2-B639-2A64A632CCD6}"/>
    <cellStyle name="Komma 5 4 3" xfId="28333" xr:uid="{BF7EADEF-9427-440D-9E4A-DC7EBDC37CF9}"/>
    <cellStyle name="Komma 5 4 3 2" xfId="28334" xr:uid="{2866922D-CD9A-456E-9B47-341B250609D3}"/>
    <cellStyle name="Komma 5 4 3 3" xfId="28335" xr:uid="{9B8E06CF-6617-462F-BB9B-96AD11DA3EF8}"/>
    <cellStyle name="Komma 5 4 3_AVA DVA EL" xfId="28336" xr:uid="{CCF8F182-8F22-4F4B-8007-3BAF4BE3717E}"/>
    <cellStyle name="Komma 5 4 4" xfId="28337" xr:uid="{3F56E20D-8496-4F83-9A4A-14D9A86AECBC}"/>
    <cellStyle name="Komma 5 4 4 2" xfId="28338" xr:uid="{0EA0121F-C87E-48F6-8571-E835609E764D}"/>
    <cellStyle name="Komma 5 4 4 3" xfId="28339" xr:uid="{BD585F98-6A01-483E-B579-00E0C7A93B36}"/>
    <cellStyle name="Komma 5 4 4_AVA DVA EL" xfId="28340" xr:uid="{F6916601-0C51-44BF-BFCF-2F52C41A7C58}"/>
    <cellStyle name="Komma 5 4 5" xfId="28341" xr:uid="{0FB250AD-F0CB-4CA4-BBF1-C3DD2C191843}"/>
    <cellStyle name="Komma 5 4 5 2" xfId="28342" xr:uid="{A60B64AE-0860-4D7A-803A-47212B5CCC11}"/>
    <cellStyle name="Komma 5 4 5 3" xfId="28343" xr:uid="{C1B2C623-0FA4-4F8A-980F-EB17FE326B1C}"/>
    <cellStyle name="Komma 5 4 5_AVA DVA EL" xfId="28344" xr:uid="{B28C974D-666D-4E45-A481-3BEFE81A7C84}"/>
    <cellStyle name="Komma 5 4 6" xfId="28345" xr:uid="{4BA734F4-F41C-490C-8D94-13475D35B766}"/>
    <cellStyle name="Komma 5 4 6 2" xfId="28346" xr:uid="{E05F3C3D-35E7-4C15-BDFB-1EC14DA67D8B}"/>
    <cellStyle name="Komma 5 4 6_AVA DVA EL" xfId="28347" xr:uid="{29FD1FBC-A98E-4801-A7BD-2A21326C4B82}"/>
    <cellStyle name="Komma 5 4 7" xfId="28348" xr:uid="{ABC49805-3E9C-46CF-ABC7-0D85A679A60D}"/>
    <cellStyle name="Komma 5 4_AVA DVA EL" xfId="28349" xr:uid="{0CC62A7E-EE2B-4EC1-9D5D-CB800826B068}"/>
    <cellStyle name="Komma 5 5" xfId="28350" xr:uid="{1F9DD6DD-A9C7-4806-BBD1-D6D1B867E514}"/>
    <cellStyle name="Komma 5 5 2" xfId="28351" xr:uid="{CE1A347E-2FBB-4FCA-B0BA-8D75BA385308}"/>
    <cellStyle name="Komma 5 5 2 2" xfId="28352" xr:uid="{26CF8239-1609-41DA-AD2B-A8146DDE28AB}"/>
    <cellStyle name="Komma 5 5 2_AVA DVA EL" xfId="28353" xr:uid="{4CCED5E3-8425-44B1-BC80-492E8EEDA1F2}"/>
    <cellStyle name="Komma 5 5 3" xfId="28354" xr:uid="{5E9A3178-E201-4AA5-847F-8F994DD02CAF}"/>
    <cellStyle name="Komma 5 5_AVA DVA EL" xfId="28355" xr:uid="{CAAEC7CC-DB18-4065-8B77-1837612F066B}"/>
    <cellStyle name="Komma 5 6" xfId="28356" xr:uid="{6076FAB0-F3E7-4A86-8F10-3063B66AEE5F}"/>
    <cellStyle name="Komma 5 6 2" xfId="28357" xr:uid="{E5304206-CDEC-4819-AFD6-3904E0CA3272}"/>
    <cellStyle name="Komma 5 6 3" xfId="28358" xr:uid="{FA6763B7-23D2-469F-969D-D7C2F375D33A}"/>
    <cellStyle name="Komma 5 6_AVA DVA EL" xfId="28359" xr:uid="{D1066454-AB8B-43DA-9DB6-F3283F6C3E45}"/>
    <cellStyle name="Komma 5 7" xfId="28360" xr:uid="{71BF5CE4-A80D-4FCD-ADF4-9B392BA68D39}"/>
    <cellStyle name="Komma 5 7 2" xfId="28361" xr:uid="{A6E0B673-B095-423C-85F7-1405E969C332}"/>
    <cellStyle name="Komma 5 7 3" xfId="28362" xr:uid="{E606E989-03FF-4E4D-82A5-489D912251E5}"/>
    <cellStyle name="Komma 5 7_AVA DVA EL" xfId="28363" xr:uid="{20CABEF3-1753-492B-9569-AB9B8FCD789F}"/>
    <cellStyle name="Komma 5 8" xfId="28364" xr:uid="{71819D6D-08FA-40A9-BC41-B9CCF65F1A3B}"/>
    <cellStyle name="Komma 5 8 2" xfId="28365" xr:uid="{FB926C83-CDC4-4A69-AF07-E4D588EF2632}"/>
    <cellStyle name="Komma 5 8 3" xfId="28366" xr:uid="{B6949025-87A1-4C68-B947-6B04A036BC6A}"/>
    <cellStyle name="Komma 5 8_AVA DVA EL" xfId="28367" xr:uid="{0B2D794E-BE45-40A1-9BF8-1DB0A13DC8E7}"/>
    <cellStyle name="Komma 5 9" xfId="28368" xr:uid="{E1CD476A-9685-467E-9C6F-38E246DE079B}"/>
    <cellStyle name="Komma 5_3Q19" xfId="7357" xr:uid="{043C91F7-3197-4E0C-9829-AFB7F0E32FB2}"/>
    <cellStyle name="Komma 50" xfId="7358" xr:uid="{287AD779-07F9-454D-B175-688A92AC20A5}"/>
    <cellStyle name="Komma 51" xfId="7359" xr:uid="{0142A9A3-C4CB-43E4-9793-A58322F9A776}"/>
    <cellStyle name="Komma 52" xfId="7360" xr:uid="{619D0A02-259C-4EE0-B55D-5EF4A6BEDB5B}"/>
    <cellStyle name="Komma 52 2" xfId="41487" xr:uid="{8E13DF96-A756-410E-90F7-443F5E1C87E2}"/>
    <cellStyle name="Komma 52_Factbook" xfId="41488" xr:uid="{38FF77F4-C68A-46DD-9829-CE5A8349F8B5}"/>
    <cellStyle name="Komma 53" xfId="7361" xr:uid="{457F4CAA-50A9-4A79-B6B8-D26DDEE8D798}"/>
    <cellStyle name="Komma 53 2" xfId="41489" xr:uid="{80FEEEE3-F479-4B19-905E-99E197D5651D}"/>
    <cellStyle name="Komma 53_Factbook" xfId="41490" xr:uid="{40A67B61-8758-4E58-AF75-5664AB997983}"/>
    <cellStyle name="Komma 54" xfId="7362" xr:uid="{3A96926D-43C8-48FA-AF97-2139676E16DD}"/>
    <cellStyle name="Komma 54 2" xfId="7363" xr:uid="{98876A60-80A5-4786-9130-59A1794F84C9}"/>
    <cellStyle name="Komma 54 3" xfId="7364" xr:uid="{8C6674AD-5B0F-4D73-A581-FB163BE4C509}"/>
    <cellStyle name="Komma 54_Expenses" xfId="7365" xr:uid="{0704131D-B5B6-48F9-B2F7-2D1A7AF23427}"/>
    <cellStyle name="Komma 55" xfId="7366" xr:uid="{66E23B19-A2FA-4659-9709-C1F2F8355967}"/>
    <cellStyle name="Komma 56" xfId="42750" xr:uid="{DAD156AF-EE6A-40BB-BAC3-A571F3258578}"/>
    <cellStyle name="Komma 57" xfId="42601" xr:uid="{3B5922E6-462C-4B5A-A78B-62F1C57D3A0E}"/>
    <cellStyle name="Komma 58" xfId="42640" xr:uid="{86AF5EBD-90E3-46A0-B1FF-497EFE4F17E6}"/>
    <cellStyle name="Komma 59" xfId="42678" xr:uid="{B9599596-DE46-4B1E-AF6A-4674995474BE}"/>
    <cellStyle name="Komma 6" xfId="7367" xr:uid="{AB8854E6-807E-4DCC-88D4-BB769AC8F594}"/>
    <cellStyle name="Komma 6 2" xfId="7368" xr:uid="{51B3CF00-5216-4C35-99CD-3C4FF7C4EE16}"/>
    <cellStyle name="Komma 6 2 2" xfId="28369" xr:uid="{2F8117BF-6609-4264-8963-933142F612AF}"/>
    <cellStyle name="Komma 6 2 2 2" xfId="28370" xr:uid="{77C687ED-F759-4554-8D1F-292D71030340}"/>
    <cellStyle name="Komma 6 2 2 3" xfId="42167" xr:uid="{0BF779EA-7B1E-4BDD-8C7E-C19BFC34AFA9}"/>
    <cellStyle name="Komma 6 2 2 4" xfId="42168" xr:uid="{A7F6DE04-0320-49AC-B767-DA93B64DC356}"/>
    <cellStyle name="Komma 6 2 2_AVA DVA EL" xfId="28371" xr:uid="{678C138E-D3F1-4E63-9855-E5CA6E440DFE}"/>
    <cellStyle name="Komma 6 2 3" xfId="28372" xr:uid="{0E5B9456-DA8F-428C-9F71-E6ECB93F63F6}"/>
    <cellStyle name="Komma 6 2 4" xfId="42169" xr:uid="{FCEE25D3-1277-404A-B50A-C80B532708B9}"/>
    <cellStyle name="Komma 6 2 5" xfId="42170" xr:uid="{313E0687-D5A2-4533-8DD5-72E45D5DF2C8}"/>
    <cellStyle name="Komma 6 2_AVA DVA EL" xfId="28373" xr:uid="{3495C661-4538-461B-A37A-56B0DE1907A5}"/>
    <cellStyle name="Komma 6 3" xfId="7369" xr:uid="{47A44DBD-4817-46E5-A826-158445C00D05}"/>
    <cellStyle name="Komma 6 3 2" xfId="7370" xr:uid="{9EAC9A35-8D72-4474-B8A6-1187A20E8D86}"/>
    <cellStyle name="Komma 6 3 3" xfId="7371" xr:uid="{DD07125C-8051-4DC8-88AC-9C17E5147FF7}"/>
    <cellStyle name="Komma 6 3 4" xfId="41491" xr:uid="{82E23420-69B4-48E9-AB81-DDD62801C6F1}"/>
    <cellStyle name="Komma 6 3_AVA DVA EL" xfId="28374" xr:uid="{37DF1A1F-03AE-4B27-8CF5-DE6231CA4E15}"/>
    <cellStyle name="Komma 6 4" xfId="28375" xr:uid="{C1A83D62-819D-444C-9ACC-7059CD52AD01}"/>
    <cellStyle name="Komma 6 4 2" xfId="28376" xr:uid="{663D0F49-B452-4A27-B2E4-7A5F57736B53}"/>
    <cellStyle name="Komma 6 4 3" xfId="28377" xr:uid="{BD912D1D-FF97-4C1D-962C-D9660F20B46F}"/>
    <cellStyle name="Komma 6 4 4" xfId="42171" xr:uid="{68C08CDE-58FC-4468-9DA1-697601751C48}"/>
    <cellStyle name="Komma 6 4_AVA DVA EL" xfId="28378" xr:uid="{08763CD4-7521-44CF-8A59-95A2F32C86CE}"/>
    <cellStyle name="Komma 6 5" xfId="42172" xr:uid="{B41AABBE-9B3D-4FEE-8D5A-0DD4CD513BEB}"/>
    <cellStyle name="Komma 6 6" xfId="42173" xr:uid="{92D70687-C478-4BF7-A3AE-38989470FA5C}"/>
    <cellStyle name="Komma 6_3Q19" xfId="7372" xr:uid="{32F9339E-73C5-4484-82E7-E2C4AF44F5CF}"/>
    <cellStyle name="Komma 60" xfId="42748" xr:uid="{7689CB43-63AD-47C1-9A12-1AD30A3108B7}"/>
    <cellStyle name="Komma 61" xfId="42749" xr:uid="{CAE16950-5A2E-48B6-90BB-B9906335DACC}"/>
    <cellStyle name="Komma 62" xfId="42751" xr:uid="{60F355BD-5704-492B-987D-D294FBF78A0F}"/>
    <cellStyle name="Komma 63" xfId="42752" xr:uid="{DA76A9FC-C176-4935-87C4-8A5F5DFBDC70}"/>
    <cellStyle name="Komma 64" xfId="58177" xr:uid="{D59EB7E7-5EBD-4F04-B56D-BEC3846C5ABB}"/>
    <cellStyle name="Komma 65" xfId="58180" xr:uid="{3AF70EC2-BE78-4BB6-BD12-A314A84688D7}"/>
    <cellStyle name="Komma 66" xfId="58183" xr:uid="{40FC324D-C66B-4B43-9F95-06C9274AB3D2}"/>
    <cellStyle name="Komma 67" xfId="58186" xr:uid="{BE8E6D1C-B7AF-4E0A-AD19-4AE452C21CFA}"/>
    <cellStyle name="Komma 68" xfId="58189" xr:uid="{96807E19-CD4A-4E60-90A8-A647AF545ACE}"/>
    <cellStyle name="Komma 69" xfId="58192" xr:uid="{DBF80E98-9BD7-4BDF-A9C4-69E81953581E}"/>
    <cellStyle name="Komma 7" xfId="7373" xr:uid="{0F9C7BB4-70D5-4B39-8909-8DC354376FC9}"/>
    <cellStyle name="Komma 7 2" xfId="7374" xr:uid="{F78156C8-ED44-4BF4-BCFB-4532611E9D4F}"/>
    <cellStyle name="Komma 7 2 2" xfId="28379" xr:uid="{12BD512F-BE43-4735-B154-353E6F128416}"/>
    <cellStyle name="Komma 7 2 2 2" xfId="42175" xr:uid="{789ED5E1-7F98-4198-8BEE-0B8CA7418A64}"/>
    <cellStyle name="Komma 7 2 2 3" xfId="42176" xr:uid="{A27FADE1-035B-4994-B79C-DAE5C56D7FA4}"/>
    <cellStyle name="Komma 7 2 2_Loans &amp; comm." xfId="42174" xr:uid="{156EAF4E-17C2-41B0-8929-B734DDF652B0}"/>
    <cellStyle name="Komma 7 2 3" xfId="42177" xr:uid="{2BD0BB5F-36F6-46D1-9681-BC9B46FE68C6}"/>
    <cellStyle name="Komma 7 2 4" xfId="42178" xr:uid="{7202FF60-0824-4B1B-A702-8E59720FD230}"/>
    <cellStyle name="Komma 7 2 5" xfId="42179" xr:uid="{3EF23F8E-5F82-4999-B4AE-5FC80F1251D1}"/>
    <cellStyle name="Komma 7 2_AVA DVA EL" xfId="28380" xr:uid="{E7481946-AB5A-46B1-B2D0-5C074ED8F10A}"/>
    <cellStyle name="Komma 7 3" xfId="7375" xr:uid="{4C397126-6AA2-4B0B-A513-89E0B371180B}"/>
    <cellStyle name="Komma 7 3 2" xfId="7376" xr:uid="{AE1FDFD5-32E8-4132-9C25-C566F93AE327}"/>
    <cellStyle name="Komma 7 3 3" xfId="7377" xr:uid="{D04BD5B6-55A3-4849-A778-3E655C43BDDA}"/>
    <cellStyle name="Komma 7 3_AVA DVA EL" xfId="28381" xr:uid="{137D903F-E0E8-4883-8A8B-A476651C102F}"/>
    <cellStyle name="Komma 7 4" xfId="42180" xr:uid="{C7766F9C-3D60-4315-BA6A-FE552DDE39EA}"/>
    <cellStyle name="Komma 7 5" xfId="42181" xr:uid="{09C94AAD-3C35-4C1A-8391-DF0C17334341}"/>
    <cellStyle name="Komma 7 6" xfId="42182" xr:uid="{EDD97CF6-CC50-4A63-9E55-2EBE572EDE8B}"/>
    <cellStyle name="Komma 7 7" xfId="42183" xr:uid="{70F43E27-57B0-4590-B9CE-2AC56FCCCA36}"/>
    <cellStyle name="Komma 7_3Q19" xfId="7378" xr:uid="{B9958475-F96F-43B8-8FA1-6CDA974084EF}"/>
    <cellStyle name="Komma 70" xfId="58195" xr:uid="{723E5BB7-369A-4FCF-8DBE-AD8B5014AF93}"/>
    <cellStyle name="Komma 8" xfId="7379" xr:uid="{BF16A568-D836-4912-BF36-21B7F1858E03}"/>
    <cellStyle name="Komma 8 2" xfId="7380" xr:uid="{3E97FD01-F358-45AC-93E5-C5974D073868}"/>
    <cellStyle name="Komma 8 2 2" xfId="28382" xr:uid="{6B7D283B-466C-465B-809E-616F5C68BE22}"/>
    <cellStyle name="Komma 8 2 2 2" xfId="28383" xr:uid="{58B23D12-61A8-4023-AC75-25822C2404A4}"/>
    <cellStyle name="Komma 8 2 2 2 2" xfId="28384" xr:uid="{A4A65E05-61AF-4247-A3A1-A25AA97D61C6}"/>
    <cellStyle name="Komma 8 2 2 2 2 2" xfId="44601" xr:uid="{13A6007C-3946-4350-A009-51E79BA27060}"/>
    <cellStyle name="Komma 8 2 2 2 2_Non-NII" xfId="44600" xr:uid="{9DE203A0-95D4-4BE0-AB63-03CF628C8200}"/>
    <cellStyle name="Komma 8 2 2 2 3" xfId="44602" xr:uid="{B63BF4CD-6852-4DE2-9EA3-65A15065413C}"/>
    <cellStyle name="Komma 8 2 2 2 4" xfId="44603" xr:uid="{AB39A75D-69D0-4766-B7A3-3472EDE708FC}"/>
    <cellStyle name="Komma 8 2 2 2_AVA DVA EL" xfId="28385" xr:uid="{2201FDFA-96E8-4F90-905A-B0552B3298B4}"/>
    <cellStyle name="Komma 8 2 2 3" xfId="28386" xr:uid="{FF9B73AD-8913-43A8-8FB1-07C4465A8F06}"/>
    <cellStyle name="Komma 8 2 2 3 2" xfId="44605" xr:uid="{F464DE06-DF32-4182-A1F9-0D51E9C639A1}"/>
    <cellStyle name="Komma 8 2 2 3_Non-NII" xfId="44604" xr:uid="{B6CF18CD-691A-42B7-8510-3CE15428275E}"/>
    <cellStyle name="Komma 8 2 2 4" xfId="44606" xr:uid="{D79CCE5C-413D-48FA-AE9F-0BEE252CE4EA}"/>
    <cellStyle name="Komma 8 2 2 5" xfId="44607" xr:uid="{4838712D-A7CA-40BE-B2FF-E31AC6F2F5B9}"/>
    <cellStyle name="Komma 8 2 2 6" xfId="44608" xr:uid="{FB3CF049-9627-4E20-8290-A3AEFCB2C7C1}"/>
    <cellStyle name="Komma 8 2 2_AVA DVA EL" xfId="28387" xr:uid="{C95BA4B7-7EA4-4CA5-845D-564B791ED7F7}"/>
    <cellStyle name="Komma 8 2 3" xfId="28388" xr:uid="{135F413C-EAF7-4BD6-B17C-F3A5FE5BA234}"/>
    <cellStyle name="Komma 8 2 3 2" xfId="28389" xr:uid="{D97D4517-9565-46D9-8F56-63B839C1DF60}"/>
    <cellStyle name="Komma 8 2 3 2 2" xfId="44610" xr:uid="{CDCC4954-C0A2-495B-96AC-393D942EFF6D}"/>
    <cellStyle name="Komma 8 2 3 2_Non-NII" xfId="44609" xr:uid="{C64FC509-B907-4564-BEA2-10E64CAEB3DE}"/>
    <cellStyle name="Komma 8 2 3 3" xfId="28390" xr:uid="{C6F573FC-BA20-4D90-9BA8-3D1BF8041D16}"/>
    <cellStyle name="Komma 8 2 3 4" xfId="44611" xr:uid="{8374BCAD-3C9F-44ED-B3CC-16B85CBBD0DC}"/>
    <cellStyle name="Komma 8 2 3_AVA DVA EL" xfId="28391" xr:uid="{5A6A8868-710B-4E43-A024-CC917BDD1C43}"/>
    <cellStyle name="Komma 8 2 4" xfId="28392" xr:uid="{7DFA6877-2F33-47A3-B225-36023A99C6EC}"/>
    <cellStyle name="Komma 8 2 4 2" xfId="28393" xr:uid="{F335B9F3-71C0-4964-9B62-7380AE046009}"/>
    <cellStyle name="Komma 8 2 4 3" xfId="28394" xr:uid="{01C3C1E2-FB14-4801-BB5B-4553FAFDA13C}"/>
    <cellStyle name="Komma 8 2 4_AVA DVA EL" xfId="28395" xr:uid="{28E2A84B-1152-430A-B87A-A50128CD6A4D}"/>
    <cellStyle name="Komma 8 2 5" xfId="28396" xr:uid="{D688AAB5-C544-4BEF-8554-221B1A916B2C}"/>
    <cellStyle name="Komma 8 2 5 2" xfId="28397" xr:uid="{F748F635-34DD-4056-8E16-027E82BBDF9F}"/>
    <cellStyle name="Komma 8 2 5 3" xfId="28398" xr:uid="{75078423-8D93-4147-AA5F-32C5E60F03F0}"/>
    <cellStyle name="Komma 8 2 5_AVA DVA EL" xfId="28399" xr:uid="{D1A1BCE8-509D-471C-8FEE-772423B79355}"/>
    <cellStyle name="Komma 8 2 6" xfId="28400" xr:uid="{8E5820B5-11B3-49FE-A826-F221096CF679}"/>
    <cellStyle name="Komma 8 2 6 2" xfId="28401" xr:uid="{18455920-5C20-4FC8-A669-464F7E5A7387}"/>
    <cellStyle name="Komma 8 2 6_AVA DVA EL" xfId="28402" xr:uid="{0522EEE9-AF67-4D3C-824F-583C35D845FF}"/>
    <cellStyle name="Komma 8 2 7" xfId="28403" xr:uid="{662D8850-B038-4325-AD26-211461DCC5D9}"/>
    <cellStyle name="Komma 8 2_AVA DVA EL" xfId="28404" xr:uid="{08805A47-00DD-48C3-9BA3-A8D761100D96}"/>
    <cellStyle name="Komma 8 3" xfId="7381" xr:uid="{5A58ED58-5CE6-40E8-BA27-30DF62DCD1B6}"/>
    <cellStyle name="Komma 8 3 2" xfId="7382" xr:uid="{4EB94D8B-A486-4E7C-999A-704EB2B04A35}"/>
    <cellStyle name="Komma 8 3 2 2" xfId="28405" xr:uid="{5B59094A-3C18-4218-9D09-EA08F533E984}"/>
    <cellStyle name="Komma 8 3 2 2 2" xfId="44613" xr:uid="{8DC96686-E4A4-41B6-9E36-130BF6ACC5EA}"/>
    <cellStyle name="Komma 8 3 2 2_Non-NII" xfId="44612" xr:uid="{895C1B9F-4225-4DC8-8D73-036EF08929F7}"/>
    <cellStyle name="Komma 8 3 2 3" xfId="44614" xr:uid="{25E56BF2-868A-4CBA-AE49-B6A18A0D1EC6}"/>
    <cellStyle name="Komma 8 3 2 4" xfId="44615" xr:uid="{B999009D-745E-40D9-85C7-88CAAE33B096}"/>
    <cellStyle name="Komma 8 3 2_AVA DVA EL" xfId="28406" xr:uid="{0A73E83C-20B1-4B0F-9814-53AB03F0F2DA}"/>
    <cellStyle name="Komma 8 3 3" xfId="7383" xr:uid="{26139CEF-E6CD-428F-BAAE-2AF84DA38FE5}"/>
    <cellStyle name="Komma 8 3 3 2" xfId="44617" xr:uid="{B6D7CCEC-BF6B-47FE-8252-694D80FE61B8}"/>
    <cellStyle name="Komma 8 3 3_Non-NII" xfId="44616" xr:uid="{EB941E72-8F4E-4B1B-B42E-A2FCB22F4AC9}"/>
    <cellStyle name="Komma 8 3 4" xfId="44618" xr:uid="{12543A47-2C2E-4A0A-8418-DE24D4CA822D}"/>
    <cellStyle name="Komma 8 3 5" xfId="44619" xr:uid="{4FA45B69-4F2A-4B4C-9930-C716A09870B6}"/>
    <cellStyle name="Komma 8 3 6" xfId="44620" xr:uid="{CA12195F-7204-4177-B0F6-F0DE19DB508D}"/>
    <cellStyle name="Komma 8 3_AVA DVA EL" xfId="28407" xr:uid="{C6F65117-DAAB-4065-90BC-79F52B9CC01D}"/>
    <cellStyle name="Komma 8 4" xfId="28408" xr:uid="{D4EAC374-78A8-49F4-A58A-AB17C0D7B382}"/>
    <cellStyle name="Komma 8 4 2" xfId="28409" xr:uid="{802D016B-E370-4BD9-9C6F-BC38A340D6EE}"/>
    <cellStyle name="Komma 8 4 2 2" xfId="28410" xr:uid="{8B9F9E4C-7DDB-4710-89A6-613125EE0D45}"/>
    <cellStyle name="Komma 8 4 2_AVA DVA EL" xfId="28411" xr:uid="{30032375-70F6-4609-A2A0-F21806178A07}"/>
    <cellStyle name="Komma 8 4 3" xfId="28412" xr:uid="{190B4812-4BC4-4EEE-A87E-97D671D038D4}"/>
    <cellStyle name="Komma 8 4 4" xfId="28413" xr:uid="{ADF38BD6-86EC-4E59-980F-E044D44604DE}"/>
    <cellStyle name="Komma 8 4_AVA DVA EL" xfId="28414" xr:uid="{F0A052B5-DFA0-433B-A32D-46635CA22526}"/>
    <cellStyle name="Komma 8 5" xfId="28415" xr:uid="{9DFC4165-A10A-41AC-8693-6B2D186EABC7}"/>
    <cellStyle name="Komma 8 5 2" xfId="28416" xr:uid="{4C8FC558-357F-4830-B252-FC2C486CCE59}"/>
    <cellStyle name="Komma 8 5 3" xfId="28417" xr:uid="{C5347AB0-37C9-4AA3-A355-4432ABD30C66}"/>
    <cellStyle name="Komma 8 5_AVA DVA EL" xfId="28418" xr:uid="{B80EE164-299D-4298-989C-988E7EE6C3D5}"/>
    <cellStyle name="Komma 8 6" xfId="28419" xr:uid="{B0EAA48D-C786-4799-A623-061ADE71684E}"/>
    <cellStyle name="Komma 8 6 2" xfId="28420" xr:uid="{59CD5B3D-F320-4E7C-9E94-0EFDD5387A99}"/>
    <cellStyle name="Komma 8 6 3" xfId="28421" xr:uid="{FB5BFBF2-BA43-4770-8D6E-2D15ED34FCFD}"/>
    <cellStyle name="Komma 8 6_AVA DVA EL" xfId="28422" xr:uid="{9B53089C-BA24-4C3B-89B2-9FBF4713BE30}"/>
    <cellStyle name="Komma 8 7" xfId="28423" xr:uid="{DA7D3623-9007-4A4D-9964-3E652B87E041}"/>
    <cellStyle name="Komma 8 8" xfId="44621" xr:uid="{02C6BCE5-22F9-48DB-8851-43AD8F967E0F}"/>
    <cellStyle name="Komma 8_3Q19" xfId="7384" xr:uid="{389384C4-1AB2-40C6-B771-91B16C7B00AC}"/>
    <cellStyle name="Komma 9" xfId="7385" xr:uid="{EB974DD3-BC27-4E4B-A599-AE40BD754CAC}"/>
    <cellStyle name="Komma 9 2" xfId="7386" xr:uid="{BD394105-676D-41FC-ABC4-413C44059AE4}"/>
    <cellStyle name="Komma 9 2 2" xfId="7387" xr:uid="{7AAFA9A9-5227-4979-B5A0-5EFE089FD0CD}"/>
    <cellStyle name="Komma 9 2 3" xfId="7388" xr:uid="{60F6143E-E177-43CF-96D7-11D091B9C16A}"/>
    <cellStyle name="Komma 9 2 4" xfId="41492" xr:uid="{0BDFB227-71EE-4316-B687-5AC42A11BE85}"/>
    <cellStyle name="Komma 9 2_AVA DVA EL" xfId="28424" xr:uid="{DA07E680-7568-44DD-B1A3-8382F32993D8}"/>
    <cellStyle name="Komma 9 3" xfId="28425" xr:uid="{65B02BCF-D82A-40FA-A09C-81894F186C14}"/>
    <cellStyle name="Komma 9 3 2" xfId="28426" xr:uid="{78930564-9195-4AD6-8427-E0C8F8DD15F4}"/>
    <cellStyle name="Komma 9 3 3" xfId="28427" xr:uid="{097BD533-E895-4954-B765-B6C22D838DAA}"/>
    <cellStyle name="Komma 9 3_AVA DVA EL" xfId="28428" xr:uid="{5528CEDD-3386-4D84-88E1-D9ED5ADB81AC}"/>
    <cellStyle name="Komma 9 4" xfId="41493" xr:uid="{F049EA1A-BB5A-4619-80E6-B9C6F7572B47}"/>
    <cellStyle name="Komma 9 5" xfId="41494" xr:uid="{DE3A5BFB-91DE-466B-8041-3CB9BB385B5C}"/>
    <cellStyle name="Komma 9 6" xfId="41495" xr:uid="{1A6A00B9-60B7-40A3-8ECF-8E7F9BC8C51B}"/>
    <cellStyle name="Komma 9 7" xfId="41496" xr:uid="{06E5D7EE-DF1D-46DD-9B73-E8ACC648265C}"/>
    <cellStyle name="Komma 9_AVA DVA EL" xfId="28429" xr:uid="{80E85057-760F-4D2C-9811-B9DED7482DB3}"/>
    <cellStyle name="Komma_NII" xfId="9" xr:uid="{80FABC36-50D8-448A-898E-660E13E1985B}"/>
    <cellStyle name="Kommentarer" xfId="7389" xr:uid="{5C02A6BD-FEF9-4B99-A57F-02A946F89792}"/>
    <cellStyle name="Kommentarer 2" xfId="28430" xr:uid="{D9BA2924-BBE3-417F-BDEB-0B663F1F9438}"/>
    <cellStyle name="Kommentarer 3" xfId="28431" xr:uid="{8D68BD75-02FC-49A2-A510-A04AE2F35EA8}"/>
    <cellStyle name="Kommentarer_AVA DVA EL" xfId="28432" xr:uid="{D0F29544-3C72-4F93-A6D4-FEE147D26ADE}"/>
    <cellStyle name="Komórka połączona" xfId="7390" xr:uid="{C99E3D5A-2F14-4ED9-8298-A28D8BA14F18}"/>
    <cellStyle name="Komórka połączona 2" xfId="28433" xr:uid="{666514E2-6FA3-4406-983C-E9151B12AD6E}"/>
    <cellStyle name="Komórka połączona 3" xfId="28434" xr:uid="{9E69FE13-DF89-40FD-A9BD-3ED79B4C734C}"/>
    <cellStyle name="Komórka połączona_AVA DVA EL" xfId="28435" xr:uid="{CCB58D70-E063-4E3E-9BBD-60FAA350382D}"/>
    <cellStyle name="Komórka zaznaczona" xfId="7391" xr:uid="{955A2947-A617-4971-A9B4-CFAC342CB344}"/>
    <cellStyle name="Komórka zaznaczona 2" xfId="28436" xr:uid="{3688ACA0-8ADF-4F87-8C60-AEB324F10489}"/>
    <cellStyle name="Komórka zaznaczona 3" xfId="28437" xr:uid="{363A0391-D27E-4F4B-8F12-3C3EE62AD205}"/>
    <cellStyle name="Komórka zaznaczona_AVA DVA EL" xfId="28438" xr:uid="{CD8B7CA0-E3DA-487E-9145-B436072C4DC6}"/>
    <cellStyle name="Kontrollcell" xfId="42184" xr:uid="{5F92CE41-9D41-4532-B555-409C8EA8903E}"/>
    <cellStyle name="Kontrollcelle" xfId="28439" xr:uid="{84D1211E-E269-4E74-933A-1EFFA95DF391}"/>
    <cellStyle name="Kontrollcelle 2" xfId="7392" xr:uid="{FB25C710-499D-4168-9D2A-A785BF52625D}"/>
    <cellStyle name="Kontrollcelle 2 2" xfId="28440" xr:uid="{E9012B26-205A-40BB-9013-EA38E8A7CB08}"/>
    <cellStyle name="Kontrollcelle 2 2 2" xfId="28441" xr:uid="{DAD7C2D7-F581-42CB-BFC5-8DA4A8163F48}"/>
    <cellStyle name="Kontrollcelle 2 2 3" xfId="28442" xr:uid="{DBCB034A-6381-46F1-8D55-DC63484C7AAF}"/>
    <cellStyle name="Kontrollcelle 2 2_AVA DVA EL" xfId="28443" xr:uid="{7B01D610-3329-4692-8B38-61743CD4707F}"/>
    <cellStyle name="Kontrollcelle 2 3" xfId="28444" xr:uid="{EFC960C1-99B5-4FE3-A5DA-6C9E2C0AF7AF}"/>
    <cellStyle name="Kontrollcelle 2 4" xfId="42185" xr:uid="{22A2C9E3-174E-421A-BB3E-60AFCC9AC284}"/>
    <cellStyle name="Kontrollcelle 2 5" xfId="42186" xr:uid="{1ADF2EF3-B93A-4C68-8BA2-F09EE8EF2D57}"/>
    <cellStyle name="Kontrollcelle 2_Adj_Balance_Sheet" xfId="41497" xr:uid="{4627EE19-FF84-4A41-87C0-0B2A43CCBBA1}"/>
    <cellStyle name="Kontrollcelle 3" xfId="7393" xr:uid="{766941B0-4D46-4CE6-8CBE-0D3749A30928}"/>
    <cellStyle name="Kontrollcelle 3 2" xfId="28445" xr:uid="{D7BA572F-546D-496C-BA08-66D5141871D0}"/>
    <cellStyle name="Kontrollcelle 3 3" xfId="28446" xr:uid="{4996D457-4A89-4227-A116-55CBD98439D7}"/>
    <cellStyle name="Kontrollcelle 3_AVA DVA EL" xfId="28447" xr:uid="{596495EF-9664-48B3-97C0-D9C7ED8BC578}"/>
    <cellStyle name="Kontrollcelle 4" xfId="28448" xr:uid="{D4694B8F-7BE9-4584-8054-1AD639307C6B}"/>
    <cellStyle name="Kontrollcelle 4 2" xfId="42188" xr:uid="{CDE318E3-D369-4134-98A4-05243CE7FCFD}"/>
    <cellStyle name="Kontrollcelle 4_Loans &amp; comm." xfId="42187" xr:uid="{134F476E-7D1A-4127-940F-EE484172B86E}"/>
    <cellStyle name="Kontrollcelle 5" xfId="28449" xr:uid="{A4DF51E1-C99B-4056-8D90-B858F671F8D9}"/>
    <cellStyle name="Kontrollcelle 6" xfId="41498" xr:uid="{26EE132A-1268-4816-84E2-9C475F327A9F}"/>
    <cellStyle name="Kontrollcelle 7" xfId="41499" xr:uid="{4F019D81-C5AE-43DF-831C-428C7D17C12D}"/>
    <cellStyle name="Kontrollcelle 8" xfId="41500" xr:uid="{622C90F6-0C54-42C8-9DC0-CCF765A34474}"/>
    <cellStyle name="Kontrollcelle_3Q19" xfId="42845" xr:uid="{62918EE7-1DAF-4817-B231-3350F5224766}"/>
    <cellStyle name="Kontroller celle" xfId="28450" xr:uid="{C2EC923C-29F9-4CFF-A310-E02D58C8ED48}"/>
    <cellStyle name="Kontroller celle 2" xfId="28451" xr:uid="{3FC143B0-6593-4435-9E77-442676053872}"/>
    <cellStyle name="Kontroller celle 3" xfId="28452" xr:uid="{DB8D9B39-F693-4ABF-9E7A-75698A9C36B2}"/>
    <cellStyle name="Kontroller celle_AVA DVA EL" xfId="28453" xr:uid="{51434254-FBAA-4954-AA2A-20202922D914}"/>
    <cellStyle name="KRADSFI" xfId="7394" xr:uid="{4A584D96-37E0-48BF-95F1-FFC4CAD5A8D0}"/>
    <cellStyle name="KRADSFI 2" xfId="28454" xr:uid="{C8638341-8647-48CB-83FA-36C0A73C28BE}"/>
    <cellStyle name="KRADSFI_Adjustment-Breakdown_Nivå3" xfId="42189" xr:uid="{B2C6560F-5729-42AF-9AD8-7DAA22AB3171}"/>
    <cellStyle name="LedeTekst4a" xfId="7395" xr:uid="{16F43196-00C6-45AA-BBC2-0DC02903DD67}"/>
    <cellStyle name="LedeTekst4a 2" xfId="28455" xr:uid="{126BEAE7-D325-41B8-BD95-A7C156F7EE15}"/>
    <cellStyle name="LedeTekst4a 3" xfId="28456" xr:uid="{48AACA50-9012-4CFE-9D49-FCADCA7E3D00}"/>
    <cellStyle name="LedeTekst4a_AVA DVA EL" xfId="28457" xr:uid="{3A070ACE-6553-46A7-92CB-CE8FD43FBADF}"/>
    <cellStyle name="Lien hypertexte 2" xfId="28458" xr:uid="{4AA424D1-C755-49BF-9769-891A484B570F}"/>
    <cellStyle name="Lien hypertexte 2 2" xfId="28459" xr:uid="{94E592A3-28E8-46A2-8FFB-1C6E732229CE}"/>
    <cellStyle name="Lien hypertexte 2 2 2" xfId="28460" xr:uid="{F5E99812-5DAF-42B6-B6DF-CA2F30F5336E}"/>
    <cellStyle name="Lien hypertexte 2 2_AVA DVA EL" xfId="28461" xr:uid="{7B8788F3-B88F-4FC9-BA59-C58442C27474}"/>
    <cellStyle name="Lien hypertexte 2 3" xfId="28462" xr:uid="{0A697E3C-AD95-4B30-BDE9-AB0D064DF74A}"/>
    <cellStyle name="Lien hypertexte 2_4Q16" xfId="28463" xr:uid="{6BFFC4FE-C833-403A-83BE-1A6536F14F55}"/>
    <cellStyle name="Lien hypertexte 3" xfId="28464" xr:uid="{F5050C43-4709-4704-9D0D-920E4D91E691}"/>
    <cellStyle name="Lien hypertexte 3 2" xfId="28465" xr:uid="{D39A0FF6-B3C7-4C0B-8E82-4321C6936ED1}"/>
    <cellStyle name="Lien hypertexte 3_AVA DVA EL" xfId="28466" xr:uid="{E7E74435-116D-40DE-AF3A-A05F90B24A26}"/>
    <cellStyle name="Link Currency (0)" xfId="7396" xr:uid="{6C8E3C2D-7DDF-42CE-A44A-01E14438E148}"/>
    <cellStyle name="Link Currency (2)" xfId="7397" xr:uid="{9323A523-EA91-4ED9-BA7A-03A8E16A6BB1}"/>
    <cellStyle name="Link Units (0)" xfId="7398" xr:uid="{1443B519-01CA-4BE5-BB7B-45B08BA6A383}"/>
    <cellStyle name="Link Units (1)" xfId="7399" xr:uid="{AAE7369C-5F96-411B-8574-52405E51C1A5}"/>
    <cellStyle name="Link Units (2)" xfId="7400" xr:uid="{5C9E317D-CC77-4EAE-9CE1-7E974CF0F676}"/>
    <cellStyle name="Linked Cell" xfId="7401" xr:uid="{EA5B7480-9B61-46BB-9246-6335DE896DC1}"/>
    <cellStyle name="Linked Cell 10" xfId="42602" xr:uid="{3F3572DF-C8AA-4165-8350-F249CEC7E310}"/>
    <cellStyle name="Linked Cell 2" xfId="7402" xr:uid="{46E73885-6C45-43BB-BF5B-92052A5144CC}"/>
    <cellStyle name="Linked Cell 2 2" xfId="28467" xr:uid="{64811A07-8F87-4D0B-9B5F-31F34B72F729}"/>
    <cellStyle name="Linked Cell 2 2 2" xfId="28468" xr:uid="{6D8A03DC-D88C-49F6-82C4-F59483EC9DBB}"/>
    <cellStyle name="Linked Cell 2 2 2 2" xfId="28469" xr:uid="{0346FC20-CB0E-4666-B447-0F58769A32EC}"/>
    <cellStyle name="Linked Cell 2 2 2 3" xfId="28470" xr:uid="{2ACF026C-8E16-4306-ABC5-6FF84D0DA589}"/>
    <cellStyle name="Linked Cell 2 2 2_AVA DVA EL" xfId="28471" xr:uid="{CC3EE085-9E12-4159-940B-6041420B8ED5}"/>
    <cellStyle name="Linked Cell 2 2 3" xfId="28472" xr:uid="{3814D11C-D983-4533-96FD-D2D3211B96CF}"/>
    <cellStyle name="Linked Cell 2 2 3 2" xfId="28473" xr:uid="{B38C37AF-FB0C-4737-AC14-40C534F80CEC}"/>
    <cellStyle name="Linked Cell 2 2 3 3" xfId="28474" xr:uid="{5BBAC1B7-06F5-45D3-9B77-50093E297121}"/>
    <cellStyle name="Linked Cell 2 2 3_AVA DVA EL" xfId="28475" xr:uid="{C2EF07C3-ACDB-43B3-AFAE-BDF3E0044D49}"/>
    <cellStyle name="Linked Cell 2 2 4" xfId="28476" xr:uid="{9FF682D1-759F-43A9-BC43-B93FA79792B2}"/>
    <cellStyle name="Linked Cell 2 2 4 2" xfId="28477" xr:uid="{45F18AC1-AAB6-42AA-B053-D08904DCF275}"/>
    <cellStyle name="Linked Cell 2 2 4 3" xfId="28478" xr:uid="{51331653-BB73-4DCD-A677-500F91EBE943}"/>
    <cellStyle name="Linked Cell 2 2 4_AVA DVA EL" xfId="28479" xr:uid="{72372526-1886-4FE6-868A-DBBE1B8A2544}"/>
    <cellStyle name="Linked Cell 2 2 5" xfId="28480" xr:uid="{24AA83AF-CDC3-4168-9152-FA184766374E}"/>
    <cellStyle name="Linked Cell 2 2 5 2" xfId="28481" xr:uid="{1F605E95-F2C5-4EF3-AB37-353C635920EC}"/>
    <cellStyle name="Linked Cell 2 2 5 3" xfId="28482" xr:uid="{E788910E-17B1-403F-88EF-179EAF2F652A}"/>
    <cellStyle name="Linked Cell 2 2 5_AVA DVA EL" xfId="28483" xr:uid="{35A065E1-C043-45B1-82D3-C938A67A33E2}"/>
    <cellStyle name="Linked Cell 2 2 6" xfId="28484" xr:uid="{C82FA48C-75CD-4C24-9840-9E465226CF50}"/>
    <cellStyle name="Linked Cell 2 2 6 2" xfId="28485" xr:uid="{A6ED9EA0-11E4-4266-B020-7807B89979A5}"/>
    <cellStyle name="Linked Cell 2 2 6 3" xfId="28486" xr:uid="{FE8DD05A-DBFE-4961-A078-9BDC848ACB4F}"/>
    <cellStyle name="Linked Cell 2 2 6_AVA DVA EL" xfId="28487" xr:uid="{B28C575D-4BB1-4380-A122-19ABF951BD19}"/>
    <cellStyle name="Linked Cell 2 2 7" xfId="28488" xr:uid="{CC8C4F1F-C62A-4B48-82B4-76777207A1AC}"/>
    <cellStyle name="Linked Cell 2 2_AVA DVA EL" xfId="28489" xr:uid="{1746EA18-7CCA-4354-B0D4-F81CC4F58829}"/>
    <cellStyle name="Linked Cell 2 3" xfId="28490" xr:uid="{417AC266-3BA4-49E1-AAF0-0DCDC0834369}"/>
    <cellStyle name="Linked Cell 2 3 2" xfId="28491" xr:uid="{4BDC017A-AD82-4728-B832-A5F367F0A5ED}"/>
    <cellStyle name="Linked Cell 2 3 3" xfId="28492" xr:uid="{8819CC96-ED9E-4984-AC36-2EE9B9709C6E}"/>
    <cellStyle name="Linked Cell 2 3_AVA DVA EL" xfId="28493" xr:uid="{0CC3212D-FDA8-4CEB-AEEC-D154A2520F4D}"/>
    <cellStyle name="Linked Cell 2 4" xfId="28494" xr:uid="{419D4A94-9C57-475F-B23D-1D041F312728}"/>
    <cellStyle name="Linked Cell 2 4 2" xfId="28495" xr:uid="{B99D8CB4-5FA2-4313-AF5C-0FCEE7AE77CA}"/>
    <cellStyle name="Linked Cell 2 4 3" xfId="28496" xr:uid="{8FB4DC21-8E15-4EDF-8C71-BBE3BEE10B19}"/>
    <cellStyle name="Linked Cell 2 4_AVA DVA EL" xfId="28497" xr:uid="{CF0B7B3F-BFA0-4DA0-9AA6-51EC0D045338}"/>
    <cellStyle name="Linked Cell 2 5" xfId="28498" xr:uid="{1E3C2931-D61E-4661-AB18-9AFA7837348A}"/>
    <cellStyle name="Linked Cell 2 5 2" xfId="28499" xr:uid="{1BE22F3C-9339-456C-8740-AFC057551C0F}"/>
    <cellStyle name="Linked Cell 2 5 3" xfId="28500" xr:uid="{DB7C2895-039F-490D-9675-7B3BBAD2B54E}"/>
    <cellStyle name="Linked Cell 2 5_AVA DVA EL" xfId="28501" xr:uid="{8EAE8172-CFD4-4F2A-9327-372C6CB1FE84}"/>
    <cellStyle name="Linked Cell 2 6" xfId="28502" xr:uid="{1E04DD12-6DA0-473F-9A6B-549FF2CBCEFD}"/>
    <cellStyle name="Linked Cell 2 6 2" xfId="28503" xr:uid="{C32CF9D3-9262-4DE9-AFE3-C19BBC7BD49A}"/>
    <cellStyle name="Linked Cell 2 6 3" xfId="28504" xr:uid="{215BBA5D-E346-47EA-8FDA-92DABE111208}"/>
    <cellStyle name="Linked Cell 2 6_AVA DVA EL" xfId="28505" xr:uid="{6575235C-F8F3-406F-BF4D-DB22745A0FE8}"/>
    <cellStyle name="Linked Cell 2 7" xfId="28506" xr:uid="{A0261FB0-A571-4B58-9C82-BE09B6CEE519}"/>
    <cellStyle name="Linked Cell 2 7 2" xfId="28507" xr:uid="{6FFB0897-0449-4DF8-8E79-CB6E1AFA2C57}"/>
    <cellStyle name="Linked Cell 2 7 3" xfId="28508" xr:uid="{DE1FA13E-4A53-4AE3-BD17-9E3AABAACC82}"/>
    <cellStyle name="Linked Cell 2 7_AVA DVA EL" xfId="28509" xr:uid="{34D35B60-7A1A-4808-B0B6-0C2E6EACE02A}"/>
    <cellStyle name="Linked Cell 2 8" xfId="28510" xr:uid="{3847185F-E679-4201-A94F-BBFA77B8F5B3}"/>
    <cellStyle name="Linked Cell 2_4Q16" xfId="28511" xr:uid="{C27B6C8F-0473-4B49-8E87-43B571D9C4AC}"/>
    <cellStyle name="Linked Cell 3" xfId="28512" xr:uid="{F042CFC8-2A25-440E-91DF-42F917A7F840}"/>
    <cellStyle name="Linked Cell 3 2" xfId="28513" xr:uid="{63CF410E-D428-4BFC-AD5E-1A1E0B1C4091}"/>
    <cellStyle name="Linked Cell 3 3" xfId="28514" xr:uid="{69EB1E14-DABD-49B9-BE93-41B4CC249073}"/>
    <cellStyle name="Linked Cell 3_AVA DVA EL" xfId="28515" xr:uid="{C3C41056-DCC6-4497-8844-A921F7AD55DA}"/>
    <cellStyle name="Linked Cell 4" xfId="28516" xr:uid="{D2E33AB4-E280-4BDE-8AFC-919F07538DDF}"/>
    <cellStyle name="Linked Cell 4 2" xfId="28517" xr:uid="{A48A0DDA-6600-46B6-8285-16CD8649C923}"/>
    <cellStyle name="Linked Cell 4 2 2" xfId="28518" xr:uid="{B58E4048-0BCC-4D9E-B632-F32CF0FE9E56}"/>
    <cellStyle name="Linked Cell 4 2 3" xfId="28519" xr:uid="{25C2C68C-9F8A-4593-A002-C24B09D56EC9}"/>
    <cellStyle name="Linked Cell 4 2_AVA DVA EL" xfId="28520" xr:uid="{38ABBAD1-D2EB-4F5B-8382-5545EF80B79C}"/>
    <cellStyle name="Linked Cell 4 3" xfId="28521" xr:uid="{3811E729-BC9C-4D15-8A87-0F2B69760808}"/>
    <cellStyle name="Linked Cell 4 3 2" xfId="28522" xr:uid="{3C7D3BD9-8308-4611-80D9-F839B534DF5A}"/>
    <cellStyle name="Linked Cell 4 3 3" xfId="28523" xr:uid="{80E4FA17-B905-4AB7-A44B-893D4823D61F}"/>
    <cellStyle name="Linked Cell 4 3_AVA DVA EL" xfId="28524" xr:uid="{7DADDC9A-8E2A-4112-BDB3-BEAFF8DD4C4C}"/>
    <cellStyle name="Linked Cell 4 4" xfId="28525" xr:uid="{015F07FE-B9D9-46FE-945B-163A11E1DAC4}"/>
    <cellStyle name="Linked Cell 4 5" xfId="28526" xr:uid="{59714B96-66DF-4E2B-BD44-85D5645CCD2F}"/>
    <cellStyle name="Linked Cell 4_AVA DVA EL" xfId="28527" xr:uid="{9B7B6FE7-2D59-4A7F-93EB-1BE10E87E54D}"/>
    <cellStyle name="Linked Cell 5" xfId="28528" xr:uid="{4E419A6B-081D-4870-8877-0C8D4B3396F9}"/>
    <cellStyle name="Linked Cell 5 2" xfId="28529" xr:uid="{085A06F0-CB8E-4383-AF4A-1A8A28ADF3CD}"/>
    <cellStyle name="Linked Cell 5 3" xfId="28530" xr:uid="{B9BB66DC-A535-4829-8F83-38F53AA2F136}"/>
    <cellStyle name="Linked Cell 5_AVA DVA EL" xfId="28531" xr:uid="{A09D1D68-B85F-45CF-ADA3-EB831CCF0A8B}"/>
    <cellStyle name="Linked Cell 6" xfId="28532" xr:uid="{9A54C6C7-9857-40FC-8C0E-2314F2B0CF63}"/>
    <cellStyle name="Linked Cell 6 2" xfId="28533" xr:uid="{00FCE7E7-97CA-4039-B225-1C30B8E66FB5}"/>
    <cellStyle name="Linked Cell 6 3" xfId="28534" xr:uid="{773A07AC-7896-4667-8E54-9A55B9AB497B}"/>
    <cellStyle name="Linked Cell 6_AVA DVA EL" xfId="28535" xr:uid="{138CE865-5985-4AC7-A1CD-CA256B85F3C3}"/>
    <cellStyle name="Linked Cell 7" xfId="41501" xr:uid="{4FE64A78-D174-4FF5-B7D5-B288B969A514}"/>
    <cellStyle name="Linked Cell 8" xfId="41502" xr:uid="{3A657258-2DBE-4C86-8E0F-B208E3731256}"/>
    <cellStyle name="Linked Cell_4Q16" xfId="28536" xr:uid="{9336971F-613D-483D-9B99-217B6E061931}"/>
    <cellStyle name="Länkad cell" xfId="42190" xr:uid="{0F564828-9CC1-447F-979C-1334F3EDD03F}"/>
    <cellStyle name="Magyarázó szöveg" xfId="28537" xr:uid="{4E669F68-CAF1-4A8B-B56D-4D3FCC59F874}"/>
    <cellStyle name="Magyarázó szöveg 2" xfId="28538" xr:uid="{F0A76D8A-ECCC-4459-9AED-563B1857AB60}"/>
    <cellStyle name="Magyarázó szöveg_AVA DVA EL" xfId="28539" xr:uid="{764EDA05-18A4-4053-9048-5227B35A6457}"/>
    <cellStyle name="Mainhead" xfId="7403" xr:uid="{2681E9B2-5D3D-46C0-BF19-51E77A559593}"/>
    <cellStyle name="Mainhead 2" xfId="28540" xr:uid="{1C75AD65-6C70-4E73-843C-830292ED48AE}"/>
    <cellStyle name="Mainhead 3" xfId="41503" xr:uid="{A1134556-C551-4F9A-A206-85D77871CE7A}"/>
    <cellStyle name="Mainhead_AVA DVA EL" xfId="28541" xr:uid="{3F4CA5CE-A225-4581-A95E-0C7E055A2AED}"/>
    <cellStyle name="Margin" xfId="7404" xr:uid="{5298F90E-D0D3-40D5-8FB0-A2F848559031}"/>
    <cellStyle name="Margin 2" xfId="7405" xr:uid="{4DEDBEF2-23A6-4800-930A-98D6456142DC}"/>
    <cellStyle name="Margin 2 2" xfId="28542" xr:uid="{A4B036F8-656D-41FB-9AF7-839301EFAF7F}"/>
    <cellStyle name="Margin 2 3" xfId="28543" xr:uid="{7454135E-2BAD-46E8-82A7-70C9AD321472}"/>
    <cellStyle name="Margin 2_AVA DVA EL" xfId="28544" xr:uid="{DA1ADD87-78F2-4395-9004-1F52D8F5CEC6}"/>
    <cellStyle name="Margin 3" xfId="28545" xr:uid="{5315F42E-6F2A-4E29-9D28-C96259758986}"/>
    <cellStyle name="Margin 4" xfId="28546" xr:uid="{AF648909-E7DD-4010-8619-EFC485752361}"/>
    <cellStyle name="Margin_AVA DVA EL" xfId="28547" xr:uid="{655B95F3-6416-4213-B87A-1DD3A45E0E0C}"/>
    <cellStyle name="Markeringsfarve1" xfId="28548" xr:uid="{6E5DF5D0-257D-4B02-874E-383FDB509762}"/>
    <cellStyle name="Markeringsfarve1 2" xfId="28549" xr:uid="{18DA8478-94E1-4363-A4F5-F4150576C069}"/>
    <cellStyle name="Markeringsfarve1 3" xfId="28550" xr:uid="{DF324431-F269-4F31-8033-88A12020D87B}"/>
    <cellStyle name="Markeringsfarve1_AVA DVA EL" xfId="28551" xr:uid="{300B30CE-0130-40FF-9E71-656037833CB8}"/>
    <cellStyle name="Markeringsfarve2" xfId="28552" xr:uid="{FA369E37-4ACB-4330-BDEC-E48C8FD7867B}"/>
    <cellStyle name="Markeringsfarve2 2" xfId="28553" xr:uid="{36E664D9-5781-438E-BE41-99389D52DBC5}"/>
    <cellStyle name="Markeringsfarve2 3" xfId="28554" xr:uid="{BF46D0DF-1EA2-42DE-B4D9-3ADF98D3EB8F}"/>
    <cellStyle name="Markeringsfarve2_AVA DVA EL" xfId="28555" xr:uid="{9C5EE2EF-76DB-4E6A-B10F-2D4D80B3C08D}"/>
    <cellStyle name="Markeringsfarve3" xfId="28556" xr:uid="{B228FA9C-7821-4AD0-AE4F-5317723BCCE7}"/>
    <cellStyle name="Markeringsfarve3 2" xfId="28557" xr:uid="{0ABCA71E-779F-44CA-AFA6-788BF678DD13}"/>
    <cellStyle name="Markeringsfarve3 3" xfId="28558" xr:uid="{26883D78-19A7-4FE8-BD4B-0EF8490A672C}"/>
    <cellStyle name="Markeringsfarve3_AVA DVA EL" xfId="28559" xr:uid="{0512F698-941B-4295-8018-B4CBEA4C19D9}"/>
    <cellStyle name="Markeringsfarve4" xfId="28560" xr:uid="{39C49B08-9D49-4685-B056-860C27EAD2FD}"/>
    <cellStyle name="Markeringsfarve4 2" xfId="28561" xr:uid="{CF5739FA-CB71-43A9-8E43-397DD91BB448}"/>
    <cellStyle name="Markeringsfarve4 3" xfId="28562" xr:uid="{6EA90E73-2BCE-43BA-8894-5A24B3B1B9BA}"/>
    <cellStyle name="Markeringsfarve4_AVA DVA EL" xfId="28563" xr:uid="{211D31A4-76B4-457E-A987-46EE94FF9610}"/>
    <cellStyle name="Markeringsfarve5" xfId="28564" xr:uid="{4823EE2C-4A9F-4D48-B98A-884DE1F163F8}"/>
    <cellStyle name="Markeringsfarve5 2" xfId="28565" xr:uid="{D6FA38F6-F986-458A-8589-B2094D8971AF}"/>
    <cellStyle name="Markeringsfarve5 3" xfId="28566" xr:uid="{10204EC6-B71F-4976-B9B6-062FBF21658D}"/>
    <cellStyle name="Markeringsfarve5_AVA DVA EL" xfId="28567" xr:uid="{D2A58723-03DD-4EE0-8341-9F59BD877180}"/>
    <cellStyle name="Markeringsfarve6" xfId="28568" xr:uid="{DD1A2D0E-4180-485D-B45A-83804AFE8DE1}"/>
    <cellStyle name="Markeringsfarve6 2" xfId="28569" xr:uid="{0CE23865-6528-46C4-82BE-EFBAB275EDF3}"/>
    <cellStyle name="Markeringsfarve6 3" xfId="28570" xr:uid="{2EF9F108-3F24-4DCE-BB65-4135CC8054AF}"/>
    <cellStyle name="Markeringsfarve6_AVA DVA EL" xfId="28571" xr:uid="{E4A125B3-601D-48C5-ACAF-5834868296F2}"/>
    <cellStyle name="Merknad" xfId="28572" xr:uid="{A9ACF5C8-1AB7-4F24-A6F4-56723CA4F35A}"/>
    <cellStyle name="Merknad 10" xfId="42191" xr:uid="{2A09BA35-839F-41C2-9C65-C1E588A9428A}"/>
    <cellStyle name="Merknad 10 2" xfId="42192" xr:uid="{559891EF-8511-4D00-9911-CB16A6850589}"/>
    <cellStyle name="Merknad 11" xfId="42193" xr:uid="{E41C7472-C96E-4692-A060-C02FD3818D3C}"/>
    <cellStyle name="Merknad 2" xfId="7406" xr:uid="{D2856F11-0DE8-4035-B9F1-2D4091A76019}"/>
    <cellStyle name="Merknad 2 10" xfId="7407" xr:uid="{037C50C6-D249-42BA-9C7B-E55B0CA19E42}"/>
    <cellStyle name="Merknad 2 10 2" xfId="7408" xr:uid="{6FC9CE1B-2B7A-4F71-8E3F-C9B5D9C8C744}"/>
    <cellStyle name="Merknad 2 10 3" xfId="41504" xr:uid="{1435DF9A-E1ED-4DE9-94AE-F2705347793A}"/>
    <cellStyle name="Merknad 2 10_3. Chng in credit spreads" xfId="7409" xr:uid="{DD97CA9B-5301-4DD0-91A1-3AF4E3A440C1}"/>
    <cellStyle name="Merknad 2 11" xfId="28573" xr:uid="{A9C84288-41D4-405F-8293-802B62D696D2}"/>
    <cellStyle name="Merknad 2 11 2" xfId="28574" xr:uid="{88F5BF52-C152-4B9E-A833-58A2C2648D6F}"/>
    <cellStyle name="Merknad 2 11_AVA DVA EL" xfId="28575" xr:uid="{0ACE513A-EA97-4FF5-99ED-468116A47163}"/>
    <cellStyle name="Merknad 2 12" xfId="28576" xr:uid="{A3CED935-D399-4264-8EC5-FAE8936509C7}"/>
    <cellStyle name="Merknad 2 12 2" xfId="28577" xr:uid="{74669A5A-06FD-4D37-A23A-D9C11E75E61D}"/>
    <cellStyle name="Merknad 2 12_AVA DVA EL" xfId="28578" xr:uid="{8ABC78B3-0441-4732-B86F-39C90ECD21DD}"/>
    <cellStyle name="Merknad 2 13" xfId="28579" xr:uid="{9DB4A222-724B-49D6-B1D1-6C9D2C36BFDF}"/>
    <cellStyle name="Merknad 2 13 2" xfId="28580" xr:uid="{109B3960-26AD-47EF-A77C-D9BF721914DD}"/>
    <cellStyle name="Merknad 2 13_AVA DVA EL" xfId="28581" xr:uid="{F70B2C43-2058-4998-89EB-4628BBCBB6AC}"/>
    <cellStyle name="Merknad 2 14" xfId="28582" xr:uid="{F80D172E-82DB-4574-B5C2-057F8F0F68F2}"/>
    <cellStyle name="Merknad 2 14 2" xfId="28583" xr:uid="{DE4F3162-BCC8-4204-BACA-494123A9E42C}"/>
    <cellStyle name="Merknad 2 14_AVA DVA EL" xfId="28584" xr:uid="{BA8A3430-099B-4115-A600-2AC8BA4CFA8F}"/>
    <cellStyle name="Merknad 2 15" xfId="28585" xr:uid="{BF98F738-E1D5-4657-9D4A-021565AC8E7D}"/>
    <cellStyle name="Merknad 2 15 2" xfId="28586" xr:uid="{3E35B3D0-9223-4D4B-8E8E-082E9B3B9C97}"/>
    <cellStyle name="Merknad 2 15_AVA DVA EL" xfId="28587" xr:uid="{EF672712-1213-4EBC-9DA2-135F58A9F3F7}"/>
    <cellStyle name="Merknad 2 16" xfId="28588" xr:uid="{00197423-94BA-440E-A9A3-845ACA9BBD01}"/>
    <cellStyle name="Merknad 2 16 2" xfId="28589" xr:uid="{E923BF01-DB29-4F97-91E2-59C73FC1E3E6}"/>
    <cellStyle name="Merknad 2 16_AVA DVA EL" xfId="28590" xr:uid="{17CA5E04-78B2-49EF-8EA2-AFE4EAD29ABC}"/>
    <cellStyle name="Merknad 2 17" xfId="28591" xr:uid="{6F84CFB1-6506-42F4-936C-A099CBC919DB}"/>
    <cellStyle name="Merknad 2 17 2" xfId="28592" xr:uid="{6397BEE4-F586-42B6-98EF-C1953102699A}"/>
    <cellStyle name="Merknad 2 17_AVA DVA EL" xfId="28593" xr:uid="{AEF95F8C-ACBA-47D1-89B5-1785978301AF}"/>
    <cellStyle name="Merknad 2 18" xfId="28594" xr:uid="{30328632-FA94-4A1B-9C7A-3B0C2F925F54}"/>
    <cellStyle name="Merknad 2 18 2" xfId="28595" xr:uid="{30F809E8-E4C2-445B-B523-F2228C439EC4}"/>
    <cellStyle name="Merknad 2 18_AVA DVA EL" xfId="28596" xr:uid="{BE206A12-B58A-46A2-A06E-F783576E702B}"/>
    <cellStyle name="Merknad 2 19" xfId="28597" xr:uid="{2CEECEEC-F4EA-4C11-B55D-02625F57A23A}"/>
    <cellStyle name="Merknad 2 19 2" xfId="28598" xr:uid="{FA905A07-4D59-4150-B91B-DED431378C1F}"/>
    <cellStyle name="Merknad 2 19_AVA DVA EL" xfId="28599" xr:uid="{494B73EC-EE6B-44C6-9877-F9B94BE224B6}"/>
    <cellStyle name="Merknad 2 2" xfId="7410" xr:uid="{572508D6-523A-4428-A7E3-34FFC27F658F}"/>
    <cellStyle name="Merknad 2 2 10" xfId="41505" xr:uid="{A893701A-F002-4582-B093-FD88ECFC378D}"/>
    <cellStyle name="Merknad 2 2 2" xfId="7411" xr:uid="{01C1BC00-4B84-40B3-9512-2AB21E23B1BB}"/>
    <cellStyle name="Merknad 2 2 2 2" xfId="7412" xr:uid="{EA4C594F-2E9E-4C7F-B116-BAC938DB7AF0}"/>
    <cellStyle name="Merknad 2 2 2 2 2" xfId="7413" xr:uid="{638DFEBF-46F8-4847-A8F5-5ECB29C9D91C}"/>
    <cellStyle name="Merknad 2 2 2 2 2 2" xfId="28600" xr:uid="{C17BE8AB-2655-4F1E-AA43-0EFD6DD8A843}"/>
    <cellStyle name="Merknad 2 2 2 2 2 3" xfId="28601" xr:uid="{4B4C3729-FB59-46BA-9CEB-BABE8FC7B4E6}"/>
    <cellStyle name="Merknad 2 2 2 2 2_AVA DVA EL" xfId="28602" xr:uid="{89D9190A-8867-4A2B-B10D-2AD7A4702C2D}"/>
    <cellStyle name="Merknad 2 2 2 2 3" xfId="7414" xr:uid="{68C3549A-B03B-4350-883E-3C9DD1A956BE}"/>
    <cellStyle name="Merknad 2 2 2 2 3 2" xfId="28603" xr:uid="{CC9DB721-6704-4ADB-836F-141F991C6686}"/>
    <cellStyle name="Merknad 2 2 2 2 3 3" xfId="28604" xr:uid="{BFE629F0-11E2-40B5-80BA-746AF326F171}"/>
    <cellStyle name="Merknad 2 2 2 2 3_AVA DVA EL" xfId="28605" xr:uid="{8EFD03BE-58EB-4D68-8316-39A3F7C7DCFD}"/>
    <cellStyle name="Merknad 2 2 2 2 4" xfId="7415" xr:uid="{35AD05AF-6512-4817-9B0D-2F28D7B254B4}"/>
    <cellStyle name="Merknad 2 2 2 2 4 2" xfId="28606" xr:uid="{671FF06C-DE29-49C6-A0AE-03C20FEA19E9}"/>
    <cellStyle name="Merknad 2 2 2 2 4 3" xfId="28607" xr:uid="{0BB95188-81D8-4B1B-AEF3-A666EF542E50}"/>
    <cellStyle name="Merknad 2 2 2 2 4_AVA DVA EL" xfId="28608" xr:uid="{F8C00D00-EC50-42C0-9541-1B6333111E75}"/>
    <cellStyle name="Merknad 2 2 2 2 5" xfId="7416" xr:uid="{5CA88B1C-03A0-4D2C-8150-58875A76D81A}"/>
    <cellStyle name="Merknad 2 2 2 2 5 2" xfId="28609" xr:uid="{FB7EFD99-85B4-4960-A5C7-D68D2215E49E}"/>
    <cellStyle name="Merknad 2 2 2 2 5 3" xfId="28610" xr:uid="{07B4539D-43D2-4C36-8FAF-F32192118462}"/>
    <cellStyle name="Merknad 2 2 2 2 5_AVA DVA EL" xfId="28611" xr:uid="{45E061E0-34BE-4BF9-9241-08C7BAB458B9}"/>
    <cellStyle name="Merknad 2 2 2 2 6" xfId="28612" xr:uid="{B68EB099-CB57-4A97-9CFE-F14EACED3536}"/>
    <cellStyle name="Merknad 2 2 2 2 7" xfId="28613" xr:uid="{7629372F-3463-440D-832C-9D5753941079}"/>
    <cellStyle name="Merknad 2 2 2 2_3. Chng in credit spreads" xfId="7417" xr:uid="{71011F0C-0A55-43C6-A1B7-6461243C6F87}"/>
    <cellStyle name="Merknad 2 2 2 3" xfId="7418" xr:uid="{B4C99179-27A6-41F9-9401-49A9B344E4E0}"/>
    <cellStyle name="Merknad 2 2 2 3 2" xfId="7419" xr:uid="{F861EE61-C28F-40D9-953E-4C78AA2707B2}"/>
    <cellStyle name="Merknad 2 2 2 3 3" xfId="7420" xr:uid="{4C1CAC60-86A1-4AAC-8325-6ACF2989DA09}"/>
    <cellStyle name="Merknad 2 2 2 3_3. Chng in credit spreads" xfId="7421" xr:uid="{00615EED-0600-43F5-9632-FD0F4DEA6747}"/>
    <cellStyle name="Merknad 2 2 2 4" xfId="7422" xr:uid="{0AC274BF-6F57-4E3F-BD5A-9061135F549C}"/>
    <cellStyle name="Merknad 2 2 2 4 2" xfId="28614" xr:uid="{2E1CF9C0-EDE9-4E90-8327-2A4FD6B68A41}"/>
    <cellStyle name="Merknad 2 2 2 4 3" xfId="28615" xr:uid="{1218DAB0-C414-44F5-BFE2-F47B248727EF}"/>
    <cellStyle name="Merknad 2 2 2 4_AVA DVA EL" xfId="28616" xr:uid="{E3D326D6-D571-40ED-B8C8-D42D87919936}"/>
    <cellStyle name="Merknad 2 2 2 5" xfId="7423" xr:uid="{FCA69CE1-83DB-4B99-82F0-B249ECC0323E}"/>
    <cellStyle name="Merknad 2 2 2 5 2" xfId="28617" xr:uid="{1CFA3CEA-75A2-4458-A7DA-F7CA9E585BDC}"/>
    <cellStyle name="Merknad 2 2 2 5 3" xfId="28618" xr:uid="{34CD618A-7A69-4864-8B30-811E631B03B5}"/>
    <cellStyle name="Merknad 2 2 2 5_AVA DVA EL" xfId="28619" xr:uid="{1C78FA51-535B-46CB-852A-D968CBB53288}"/>
    <cellStyle name="Merknad 2 2 2 6" xfId="7424" xr:uid="{D35F11FE-18D7-4257-9B1E-99A520B33146}"/>
    <cellStyle name="Merknad 2 2 2 6 2" xfId="7425" xr:uid="{CFD4B479-522A-4F2D-888E-668302AAB943}"/>
    <cellStyle name="Merknad 2 2 2 6 3" xfId="28620" xr:uid="{DD5EE090-6FC6-4617-86A9-90E7B38A3032}"/>
    <cellStyle name="Merknad 2 2 2 6_3. Chng in credit spreads" xfId="7426" xr:uid="{73923B4C-6956-4977-9ACB-95C04ACE0E09}"/>
    <cellStyle name="Merknad 2 2 2 7" xfId="7427" xr:uid="{617540C7-BDD3-4B0A-A5F4-335DF5C7F2F8}"/>
    <cellStyle name="Merknad 2 2 2 8" xfId="28621" xr:uid="{856BE3C2-4FD6-4D98-BD0C-B2B26842DDF8}"/>
    <cellStyle name="Merknad 2 2 2_3. Chng in credit spreads" xfId="7428" xr:uid="{5A7FA8A2-6CDD-410D-8BDD-5D3E2C99E13A}"/>
    <cellStyle name="Merknad 2 2 3" xfId="7429" xr:uid="{C954D48D-E61C-48B4-93BE-847D354FBDA6}"/>
    <cellStyle name="Merknad 2 2 3 2" xfId="7430" xr:uid="{02CA24DE-7E8A-47E0-868D-7E8A63DBA3E0}"/>
    <cellStyle name="Merknad 2 2 3 2 2" xfId="7431" xr:uid="{A71ADFA8-E87C-4EBC-933A-2A60860D84B9}"/>
    <cellStyle name="Merknad 2 2 3 2 3" xfId="7432" xr:uid="{3CDA78F5-CD00-416C-BDBB-54C9ED1C8BC3}"/>
    <cellStyle name="Merknad 2 2 3 2_3. Chng in credit spreads" xfId="7433" xr:uid="{AAF13269-DB12-45FB-B47D-32CE7B8CDE96}"/>
    <cellStyle name="Merknad 2 2 3 3" xfId="7434" xr:uid="{912EB37E-75D7-43DF-B463-D930A1BA94E1}"/>
    <cellStyle name="Merknad 2 2 3 3 2" xfId="28622" xr:uid="{EA82EC09-49CC-4FCC-9D9D-3E9FDB02DE12}"/>
    <cellStyle name="Merknad 2 2 3 3 3" xfId="28623" xr:uid="{0D1B88D0-314B-468B-B86F-762775798A09}"/>
    <cellStyle name="Merknad 2 2 3 3_AVA DVA EL" xfId="28624" xr:uid="{B5D13FC7-FCEF-4083-B1FF-8C7814A40262}"/>
    <cellStyle name="Merknad 2 2 3 4" xfId="7435" xr:uid="{ACF0AD51-E539-43B8-A172-CED61B87B24E}"/>
    <cellStyle name="Merknad 2 2 3 4 2" xfId="28625" xr:uid="{EB1EA6A7-0E1B-4598-A346-6E33AF16A1D7}"/>
    <cellStyle name="Merknad 2 2 3 4 3" xfId="28626" xr:uid="{AAC6A36E-2B68-49DA-9ED7-A646CD9A02D6}"/>
    <cellStyle name="Merknad 2 2 3 4_AVA DVA EL" xfId="28627" xr:uid="{CD496718-A521-4932-A02D-63A1399775DD}"/>
    <cellStyle name="Merknad 2 2 3 5" xfId="7436" xr:uid="{7EE8CE8D-DE4E-4EB2-94C7-F3245C5AF921}"/>
    <cellStyle name="Merknad 2 2 3 5 2" xfId="28628" xr:uid="{7111C204-81F4-4AAE-BEA2-1EDF3632CCED}"/>
    <cellStyle name="Merknad 2 2 3 5 3" xfId="28629" xr:uid="{01F53228-C095-4D12-85F9-D2D91F2D99C6}"/>
    <cellStyle name="Merknad 2 2 3 5_AVA DVA EL" xfId="28630" xr:uid="{11C9F942-E64A-470E-BD1E-58DD30FD354F}"/>
    <cellStyle name="Merknad 2 2 3 6" xfId="7437" xr:uid="{B0281A8F-DD4C-4A47-B14E-89EA1DD7E4E5}"/>
    <cellStyle name="Merknad 2 2 3 7" xfId="28631" xr:uid="{CA7ACA19-B5B9-4BE0-913F-82DFBD7732F8}"/>
    <cellStyle name="Merknad 2 2 3_3. Chng in credit spreads" xfId="7438" xr:uid="{84AFDD22-DA87-4108-B1FF-C3E2F45F8305}"/>
    <cellStyle name="Merknad 2 2 4" xfId="7439" xr:uid="{9438A02E-32D2-4140-B717-A6EDFB8A7A2B}"/>
    <cellStyle name="Merknad 2 2 4 2" xfId="7440" xr:uid="{7D65B5D1-A8F4-4BB2-B061-177B153152D7}"/>
    <cellStyle name="Merknad 2 2 4 3" xfId="7441" xr:uid="{935CE149-C4A8-429A-85FF-DC24DF4A774D}"/>
    <cellStyle name="Merknad 2 2 4 4" xfId="7442" xr:uid="{489644F7-B988-48E9-8DBA-05C73CBED1EE}"/>
    <cellStyle name="Merknad 2 2 4 5" xfId="7443" xr:uid="{607B394E-B6DB-4574-9959-DA44DF67B4E4}"/>
    <cellStyle name="Merknad 2 2 4_3. Chng in credit spreads" xfId="7444" xr:uid="{C09FEC64-2397-468C-B06F-4F6057A39298}"/>
    <cellStyle name="Merknad 2 2 5" xfId="7445" xr:uid="{A2BBA3CD-38AD-42DA-8CDD-C31925368F5A}"/>
    <cellStyle name="Merknad 2 2 5 2" xfId="7446" xr:uid="{E9B9E8D7-2F97-442C-8347-9FED74EAFEFA}"/>
    <cellStyle name="Merknad 2 2 5 3" xfId="7447" xr:uid="{EDBEF072-8CCF-48E7-9274-6C3B59D0FBE0}"/>
    <cellStyle name="Merknad 2 2 5_3. Chng in credit spreads" xfId="7448" xr:uid="{18F80CE8-46BB-435A-900F-C21AED7A9580}"/>
    <cellStyle name="Merknad 2 2 6" xfId="7449" xr:uid="{DD3A8365-FF22-48CF-9B3D-8C942690ACD7}"/>
    <cellStyle name="Merknad 2 2 6 2" xfId="28632" xr:uid="{78891C9D-F0DA-4542-B9F3-BAE8EBE29CEE}"/>
    <cellStyle name="Merknad 2 2 6 3" xfId="28633" xr:uid="{4E466DB8-C5E5-40FB-9764-F0BB0346EF2E}"/>
    <cellStyle name="Merknad 2 2 6_AVA DVA EL" xfId="28634" xr:uid="{C901DA19-B6E5-4747-8032-CBD4DBAFFEC8}"/>
    <cellStyle name="Merknad 2 2 7" xfId="7450" xr:uid="{A71A108B-797D-417B-A410-B60C9603436A}"/>
    <cellStyle name="Merknad 2 2 7 2" xfId="28635" xr:uid="{B3286378-1A09-425D-85F1-7CA441E7021A}"/>
    <cellStyle name="Merknad 2 2 7 3" xfId="28636" xr:uid="{1CAB6033-789E-47BE-99DB-A0E32A6FB156}"/>
    <cellStyle name="Merknad 2 2 7_AVA DVA EL" xfId="28637" xr:uid="{E0F6D5C6-FAAA-4977-8F6F-33A77087D478}"/>
    <cellStyle name="Merknad 2 2 8" xfId="7451" xr:uid="{26956045-3C83-4BF8-B31E-54F03B34FD97}"/>
    <cellStyle name="Merknad 2 2 8 2" xfId="7452" xr:uid="{B4EFCF95-B94F-44F3-8B36-C79F59CF47E9}"/>
    <cellStyle name="Merknad 2 2 8_3. Chng in credit spreads" xfId="7453" xr:uid="{33C4A842-9B94-49AE-8F68-C13BBD8F6722}"/>
    <cellStyle name="Merknad 2 2 9" xfId="7454" xr:uid="{09BC9A84-0067-4757-A259-960CFC576082}"/>
    <cellStyle name="Merknad 2 2_3. Chng in credit spreads" xfId="7455" xr:uid="{17EE805F-B6AE-4205-82BB-20B5B9849E2B}"/>
    <cellStyle name="Merknad 2 20" xfId="28638" xr:uid="{2AA670C6-C0D2-47A2-AAF0-01242EC96855}"/>
    <cellStyle name="Merknad 2 20 2" xfId="28639" xr:uid="{C9BFFF0A-11A4-4B41-A7D5-0EF6F8E0B0EA}"/>
    <cellStyle name="Merknad 2 20_AVA DVA EL" xfId="28640" xr:uid="{2ECCC8F4-2FD8-4E8D-AEDC-1BD567357A8C}"/>
    <cellStyle name="Merknad 2 21" xfId="28641" xr:uid="{25637A8C-25A7-46FA-AA22-896678376014}"/>
    <cellStyle name="Merknad 2 21 2" xfId="28642" xr:uid="{D5B9DC4A-FD8F-435D-AEF0-F7ADE0098461}"/>
    <cellStyle name="Merknad 2 21 3" xfId="28643" xr:uid="{5360373F-49DD-4DCC-A7CA-47A5E72B529B}"/>
    <cellStyle name="Merknad 2 21_AVA DVA EL" xfId="28644" xr:uid="{D4D37183-94B5-4DE4-939A-6FEA8B63407F}"/>
    <cellStyle name="Merknad 2 22" xfId="28645" xr:uid="{609C7A71-8AC8-4137-9F6E-2C74D39B1469}"/>
    <cellStyle name="Merknad 2 22 2" xfId="28646" xr:uid="{B5F49D96-79AB-4501-90DE-865315F889A5}"/>
    <cellStyle name="Merknad 2 22 3" xfId="28647" xr:uid="{337D537E-0A15-43CE-A76F-4FC969265331}"/>
    <cellStyle name="Merknad 2 22_AVA DVA EL" xfId="28648" xr:uid="{0A41EDEB-90F2-44EB-972F-E01ABBFB7F68}"/>
    <cellStyle name="Merknad 2 23" xfId="28649" xr:uid="{880117AB-6AD3-49BD-A120-28CA7D64465C}"/>
    <cellStyle name="Merknad 2 23 2" xfId="28650" xr:uid="{FF791CAF-FD92-4D14-9A1C-24DA828AE4C9}"/>
    <cellStyle name="Merknad 2 23 3" xfId="28651" xr:uid="{A22E9AFB-9E7E-4BB5-B1A4-E5F94464E59C}"/>
    <cellStyle name="Merknad 2 23_AVA DVA EL" xfId="28652" xr:uid="{9B5EEF34-F198-4909-96A3-8F33C0674E59}"/>
    <cellStyle name="Merknad 2 24" xfId="28653" xr:uid="{B187FFF1-A993-4B03-838D-6107048D080B}"/>
    <cellStyle name="Merknad 2 24 2" xfId="28654" xr:uid="{E6D23CB2-22CE-4851-9935-4CA955DAB4DE}"/>
    <cellStyle name="Merknad 2 24 3" xfId="28655" xr:uid="{75FFD216-E059-423B-8114-BB3D178D8103}"/>
    <cellStyle name="Merknad 2 24_AVA DVA EL" xfId="28656" xr:uid="{B492468F-D06C-476C-A1B3-4E87D0F562AF}"/>
    <cellStyle name="Merknad 2 25" xfId="28657" xr:uid="{4847F079-4807-4453-B396-70760A81BA0B}"/>
    <cellStyle name="Merknad 2 25 2" xfId="28658" xr:uid="{EC9045AD-AFA2-4F63-837F-117BB38EB4AB}"/>
    <cellStyle name="Merknad 2 25 3" xfId="28659" xr:uid="{93096C4D-EFB7-46B0-B2E9-43AEBB47721E}"/>
    <cellStyle name="Merknad 2 25_AVA DVA EL" xfId="28660" xr:uid="{92C97130-1F1A-443A-99C6-385F1964EF20}"/>
    <cellStyle name="Merknad 2 26" xfId="28661" xr:uid="{D9507E05-6497-4608-9599-5E60BEF0DC44}"/>
    <cellStyle name="Merknad 2 26 2" xfId="28662" xr:uid="{61CC8732-5C6D-458D-A625-BFA200B02D5B}"/>
    <cellStyle name="Merknad 2 26 3" xfId="28663" xr:uid="{57645977-FA25-4661-8388-07D1D65A51D8}"/>
    <cellStyle name="Merknad 2 26_AVA DVA EL" xfId="28664" xr:uid="{38A8BDC5-C777-4ED3-A1E0-E1FE8E220A8C}"/>
    <cellStyle name="Merknad 2 27" xfId="28665" xr:uid="{7238C5A4-5349-4FBD-8E3E-912266D76570}"/>
    <cellStyle name="Merknad 2 27 2" xfId="28666" xr:uid="{E12909E2-7EBB-4F44-BCBF-2DEB8BAA8288}"/>
    <cellStyle name="Merknad 2 27 3" xfId="28667" xr:uid="{860AA6EE-EE0F-44DD-B4BB-86380DA2BEB9}"/>
    <cellStyle name="Merknad 2 27_AVA DVA EL" xfId="28668" xr:uid="{811911EC-0068-4AEF-959E-7CC005ED3B6D}"/>
    <cellStyle name="Merknad 2 28" xfId="28669" xr:uid="{9BF448CB-D5F8-46E5-941A-EA5B19466240}"/>
    <cellStyle name="Merknad 2 28 2" xfId="28670" xr:uid="{D8FF078A-463E-429C-AFBD-16C2BE95526F}"/>
    <cellStyle name="Merknad 2 28 3" xfId="28671" xr:uid="{25A39FAA-7CC9-4CF7-A43C-AB72DA68FF1F}"/>
    <cellStyle name="Merknad 2 28_AVA DVA EL" xfId="28672" xr:uid="{12833139-FB55-4387-982C-F51727A6BC5A}"/>
    <cellStyle name="Merknad 2 29" xfId="28673" xr:uid="{BBEFC5B5-303A-4065-A33D-BD70D46E7940}"/>
    <cellStyle name="Merknad 2 29 2" xfId="28674" xr:uid="{FB7AF350-61BE-4794-AFE2-8B0DF9E5AACD}"/>
    <cellStyle name="Merknad 2 29 3" xfId="28675" xr:uid="{0B7A9F75-21F9-4064-88B1-7E39AE21B58F}"/>
    <cellStyle name="Merknad 2 29_AVA DVA EL" xfId="28676" xr:uid="{7BC84839-92ED-43AD-83A2-FD1495E48877}"/>
    <cellStyle name="Merknad 2 3" xfId="7456" xr:uid="{AB7BD3D0-806F-4C30-B528-E5BAA4E7CB5A}"/>
    <cellStyle name="Merknad 2 3 10" xfId="41506" xr:uid="{3DB684F6-EFC4-4491-A837-CF460CDDE752}"/>
    <cellStyle name="Merknad 2 3 2" xfId="7457" xr:uid="{DF5581C5-4795-4D8A-8FD4-1672544F6B7B}"/>
    <cellStyle name="Merknad 2 3 2 2" xfId="7458" xr:uid="{C3708140-BE59-44FD-886D-0597497905FD}"/>
    <cellStyle name="Merknad 2 3 2 2 2" xfId="7459" xr:uid="{63383601-30D6-4A8A-91C4-B8C176AD88DB}"/>
    <cellStyle name="Merknad 2 3 2 2 2 2" xfId="44622" xr:uid="{1B2406B2-FB64-49BF-A29E-7DD52EC0FCD4}"/>
    <cellStyle name="Merknad 2 3 2 2 2 2 2" xfId="44623" xr:uid="{E1AC8E63-D8F2-463F-82D8-64CFEA8E792F}"/>
    <cellStyle name="Merknad 2 3 2 2 2 3" xfId="44624" xr:uid="{6D066EF3-0E00-4B44-95AA-A1E4B7F08AB5}"/>
    <cellStyle name="Merknad 2 3 2 2 2 4" xfId="44625" xr:uid="{10E4552E-2B19-4B08-B169-D89D4F4B8972}"/>
    <cellStyle name="Merknad 2 3 2 2 2_Månedsrapport" xfId="44626" xr:uid="{63BA4A43-776E-4E5B-A731-E64BC41386C7}"/>
    <cellStyle name="Merknad 2 3 2 2 3" xfId="7460" xr:uid="{E8E3DF44-4122-447B-A184-1A542C30E526}"/>
    <cellStyle name="Merknad 2 3 2 2 3 2" xfId="44627" xr:uid="{BAB2C864-2D76-4D35-892C-03B5BA057795}"/>
    <cellStyle name="Merknad 2 3 2 2 3_Månedsrapport" xfId="44628" xr:uid="{6EA9073E-F08C-4FD4-AC94-EC0265A95B78}"/>
    <cellStyle name="Merknad 2 3 2 2 4" xfId="44629" xr:uid="{13CEF9DA-8F6D-465E-9A4C-9D36072DA36F}"/>
    <cellStyle name="Merknad 2 3 2 2 5" xfId="44630" xr:uid="{98AF4DEB-206F-4F16-9642-678F61CA927D}"/>
    <cellStyle name="Merknad 2 3 2 2 6" xfId="44631" xr:uid="{61E06C4B-E65A-4FD1-9B83-1C81F4BC3187}"/>
    <cellStyle name="Merknad 2 3 2 2_3. Chng in credit spreads" xfId="7461" xr:uid="{5ABD684B-84A0-4E72-8971-C4DDCFA79B4F}"/>
    <cellStyle name="Merknad 2 3 2 3" xfId="7462" xr:uid="{708A6051-2FF5-434F-94CB-AF98CDCF0067}"/>
    <cellStyle name="Merknad 2 3 2 3 2" xfId="28677" xr:uid="{2EAE2CEB-57DB-4F63-B5E9-B2E6BD1E70B4}"/>
    <cellStyle name="Merknad 2 3 2 3 2 2" xfId="44633" xr:uid="{20ECF6BC-2901-4A86-9D01-00971E8186DC}"/>
    <cellStyle name="Merknad 2 3 2 3 2_Non-NII" xfId="44632" xr:uid="{9CA5A7E1-98D8-430D-8B82-53B36F8593F3}"/>
    <cellStyle name="Merknad 2 3 2 3 3" xfId="28678" xr:uid="{50BCA417-1D4F-462C-B850-DFBFF7D89892}"/>
    <cellStyle name="Merknad 2 3 2 3 4" xfId="44634" xr:uid="{F7C6943F-5A8D-48D7-91E4-93D3EAE13698}"/>
    <cellStyle name="Merknad 2 3 2 3_AVA DVA EL" xfId="28679" xr:uid="{747005C9-8B02-4EA2-9325-A8DFDAB675B7}"/>
    <cellStyle name="Merknad 2 3 2 4" xfId="7463" xr:uid="{9909F757-0685-4084-B544-CE539AC9053E}"/>
    <cellStyle name="Merknad 2 3 2 4 2" xfId="28680" xr:uid="{A8B0C7A0-EF6C-4AC6-BA98-3BC03A40A775}"/>
    <cellStyle name="Merknad 2 3 2 4 3" xfId="28681" xr:uid="{3BCC57DA-E0F2-4B3F-A138-E31002BE5526}"/>
    <cellStyle name="Merknad 2 3 2 4_AVA DVA EL" xfId="28682" xr:uid="{280541AF-622F-4152-994C-0FF54F11FCC1}"/>
    <cellStyle name="Merknad 2 3 2 5" xfId="7464" xr:uid="{18C2C050-F29B-43FD-BADF-56C9466EA209}"/>
    <cellStyle name="Merknad 2 3 2 5 2" xfId="28683" xr:uid="{9566EA53-4149-454E-BFFE-9BCC994018E8}"/>
    <cellStyle name="Merknad 2 3 2 5 3" xfId="28684" xr:uid="{BE8634D5-CEEA-423F-B4A0-35E29BFC4F6E}"/>
    <cellStyle name="Merknad 2 3 2 5_AVA DVA EL" xfId="28685" xr:uid="{968EB5C3-4584-4B59-B80A-53C2E4C637EF}"/>
    <cellStyle name="Merknad 2 3 2 6" xfId="7465" xr:uid="{1DB2F7E0-7927-4C0C-9BF8-D57EFB6474F3}"/>
    <cellStyle name="Merknad 2 3 2 7" xfId="28686" xr:uid="{A6944474-0D8D-4721-98D8-03F695DBA48F}"/>
    <cellStyle name="Merknad 2 3 2_3. Chng in credit spreads" xfId="7466" xr:uid="{D4575611-EB4A-4CEF-A918-FB83320B7BF0}"/>
    <cellStyle name="Merknad 2 3 3" xfId="7467" xr:uid="{BCEFD87C-1207-44C2-9E3D-22F084224BC1}"/>
    <cellStyle name="Merknad 2 3 3 2" xfId="7468" xr:uid="{B191BB92-E6A9-46B3-9AAB-8AC6B43FD0C5}"/>
    <cellStyle name="Merknad 2 3 3 2 2" xfId="7469" xr:uid="{8569C031-D06B-4489-BA69-F2836EDD364B}"/>
    <cellStyle name="Merknad 2 3 3 2 2 2" xfId="44635" xr:uid="{F5D234DD-A7EA-4F1F-8E82-4C02FA903DD4}"/>
    <cellStyle name="Merknad 2 3 3 2 2_Månedsrapport" xfId="44636" xr:uid="{A130D9C1-927E-4983-9640-9A2DF0236CB4}"/>
    <cellStyle name="Merknad 2 3 3 2 3" xfId="7470" xr:uid="{19F2A301-6098-402A-A602-3EEA5A623093}"/>
    <cellStyle name="Merknad 2 3 3 2 4" xfId="44637" xr:uid="{E62106B3-ED16-4AB8-90AD-FF0CD164DE09}"/>
    <cellStyle name="Merknad 2 3 3 2_3. Chng in credit spreads" xfId="7471" xr:uid="{1940BFC8-BDDE-44DC-ADE2-AFC8573C6896}"/>
    <cellStyle name="Merknad 2 3 3 3" xfId="7472" xr:uid="{F23F6373-5618-4D20-A506-CE6616127450}"/>
    <cellStyle name="Merknad 2 3 3 3 2" xfId="44638" xr:uid="{A1E795BC-AB33-42BE-AC20-02FD4D094B00}"/>
    <cellStyle name="Merknad 2 3 3 3_Månedsrapport" xfId="44639" xr:uid="{D4739564-D80B-4087-B75D-004BCFA81A91}"/>
    <cellStyle name="Merknad 2 3 3 4" xfId="7473" xr:uid="{84D39EFE-2D3E-4D5E-98E7-79EC3373EA57}"/>
    <cellStyle name="Merknad 2 3 3 5" xfId="7474" xr:uid="{CD944D6A-45DA-4D51-9974-7CA9DCB74BB6}"/>
    <cellStyle name="Merknad 2 3 3 6" xfId="7475" xr:uid="{4CF177E7-FCF9-4E93-BFF4-BF072ABF85F6}"/>
    <cellStyle name="Merknad 2 3 3_3. Chng in credit spreads" xfId="7476" xr:uid="{FC25601D-0352-4AFF-B494-84FCA2E232F5}"/>
    <cellStyle name="Merknad 2 3 4" xfId="7477" xr:uid="{6BEECA45-1433-4FB0-971A-11779FAF0E17}"/>
    <cellStyle name="Merknad 2 3 4 2" xfId="7478" xr:uid="{66047CCD-22F8-41AC-B459-993995E2E186}"/>
    <cellStyle name="Merknad 2 3 4 2 2" xfId="44640" xr:uid="{400CA193-F7AC-4ED4-BE11-DD6D894C518B}"/>
    <cellStyle name="Merknad 2 3 4 2_Månedsrapport" xfId="44641" xr:uid="{C80C0B16-6C5A-46A8-946A-640CD5432FEB}"/>
    <cellStyle name="Merknad 2 3 4 3" xfId="7479" xr:uid="{875A54EC-07B9-4516-8184-395F8D37A97F}"/>
    <cellStyle name="Merknad 2 3 4 4" xfId="44642" xr:uid="{41500E19-D8E7-4BB1-8AFF-E485BE25D758}"/>
    <cellStyle name="Merknad 2 3 4_3. Chng in credit spreads" xfId="7480" xr:uid="{3A768ADC-8143-4B21-933D-4E35F85DD6AF}"/>
    <cellStyle name="Merknad 2 3 5" xfId="7481" xr:uid="{12DBF0FD-F07D-43EF-9EC6-78622759B8D9}"/>
    <cellStyle name="Merknad 2 3 5 2" xfId="28687" xr:uid="{A5A4598D-0DC8-4075-A3C5-9CAB4B578D0A}"/>
    <cellStyle name="Merknad 2 3 5 3" xfId="28688" xr:uid="{93404A4F-26DC-48BC-9105-944298743022}"/>
    <cellStyle name="Merknad 2 3 5_AVA DVA EL" xfId="28689" xr:uid="{559CE45D-46BD-489E-9233-9179AE9D8FC0}"/>
    <cellStyle name="Merknad 2 3 6" xfId="7482" xr:uid="{E909D28A-2300-4C39-A5B5-F9F13F9840A6}"/>
    <cellStyle name="Merknad 2 3 6 2" xfId="28690" xr:uid="{122AE8A7-AF9B-474A-9207-48BB7014F660}"/>
    <cellStyle name="Merknad 2 3 6 3" xfId="28691" xr:uid="{94CDE097-51B9-4F37-8B4C-A8AA9B6EFDBC}"/>
    <cellStyle name="Merknad 2 3 6_AVA DVA EL" xfId="28692" xr:uid="{747F87F5-892F-4919-B98C-54E0AD2881D0}"/>
    <cellStyle name="Merknad 2 3 7" xfId="7483" xr:uid="{F9FC2566-16C2-4F4F-A30C-10AC030DA8F1}"/>
    <cellStyle name="Merknad 2 3 8" xfId="7484" xr:uid="{4C456D00-E088-48FD-80BA-C53FC64B91CE}"/>
    <cellStyle name="Merknad 2 3 8 2" xfId="7485" xr:uid="{04B0413D-AE71-4877-8C69-C3B67DB94157}"/>
    <cellStyle name="Merknad 2 3 8_3. Chng in credit spreads" xfId="7486" xr:uid="{F4C92C3B-53D6-4168-BAB8-52D971A36118}"/>
    <cellStyle name="Merknad 2 3 9" xfId="7487" xr:uid="{248ACE1A-C1B1-48C2-AB86-206ED622E779}"/>
    <cellStyle name="Merknad 2 3_3. Chng in credit spreads" xfId="7488" xr:uid="{AC404BF1-5E69-415E-98CD-BE374B0566F8}"/>
    <cellStyle name="Merknad 2 30" xfId="28693" xr:uid="{AC5C0D6F-FF51-4775-BE10-2D30A618D8C2}"/>
    <cellStyle name="Merknad 2 31" xfId="28694" xr:uid="{F760562A-55C0-4CDD-9D09-D923898A448F}"/>
    <cellStyle name="Merknad 2 4" xfId="7489" xr:uid="{9B218478-BC1F-4D6A-A887-5AD6AADA7004}"/>
    <cellStyle name="Merknad 2 4 2" xfId="7490" xr:uid="{5CBBE6E9-3402-42AD-B13B-C6996302F736}"/>
    <cellStyle name="Merknad 2 4 2 2" xfId="7491" xr:uid="{4BD6A345-45B3-4B25-A071-1AB7E87C15B2}"/>
    <cellStyle name="Merknad 2 4 2 2 2" xfId="44643" xr:uid="{5B0EE2A2-E838-4E81-B357-5EDA5DC81764}"/>
    <cellStyle name="Merknad 2 4 2 2 2 2" xfId="44644" xr:uid="{ECA8B184-F9B2-4AD2-87D8-D2A0113AC591}"/>
    <cellStyle name="Merknad 2 4 2 2 3" xfId="44645" xr:uid="{6A22019C-4951-49D2-97DE-3BF2CBDAE543}"/>
    <cellStyle name="Merknad 2 4 2 2 4" xfId="44646" xr:uid="{FEC4B969-ABB5-4E18-9D96-DF6416465335}"/>
    <cellStyle name="Merknad 2 4 2 2_Månedsrapport" xfId="44647" xr:uid="{E918253F-6118-4043-A927-21C83CA48108}"/>
    <cellStyle name="Merknad 2 4 2 3" xfId="7492" xr:uid="{D61BFA0A-BEA1-4811-8BBB-4F5D52F9857A}"/>
    <cellStyle name="Merknad 2 4 2 3 2" xfId="44648" xr:uid="{29F9883A-E4B0-4C9F-A51B-5E2F3B31668D}"/>
    <cellStyle name="Merknad 2 4 2 3_Månedsrapport" xfId="44649" xr:uid="{3CC61B81-776B-4951-AB4A-60D21A100BF5}"/>
    <cellStyle name="Merknad 2 4 2 4" xfId="44650" xr:uid="{1CEECF46-B703-4E74-9F4A-C1E84AC77BBE}"/>
    <cellStyle name="Merknad 2 4 2 5" xfId="44651" xr:uid="{4C913938-CEAD-4F89-92C3-E12DBD992FB2}"/>
    <cellStyle name="Merknad 2 4 2 6" xfId="44652" xr:uid="{9DACC21E-F4F0-42A0-9CA5-83AFA8413622}"/>
    <cellStyle name="Merknad 2 4 2_3. Chng in credit spreads" xfId="7493" xr:uid="{76A97A19-9A50-4493-804E-336FB607C8F4}"/>
    <cellStyle name="Merknad 2 4 3" xfId="7494" xr:uid="{0EB6188B-B35E-48D8-A8D8-9ADBCE23CB18}"/>
    <cellStyle name="Merknad 2 4 3 2" xfId="28695" xr:uid="{FA903F1D-F10D-4635-88A0-BFA66D5B88C8}"/>
    <cellStyle name="Merknad 2 4 3 2 2" xfId="44654" xr:uid="{3E1610ED-E6B2-422C-8AF6-C0B19FA3E571}"/>
    <cellStyle name="Merknad 2 4 3 2_Non-NII" xfId="44653" xr:uid="{B9841565-9552-4AE5-A69E-03593FF82B76}"/>
    <cellStyle name="Merknad 2 4 3 3" xfId="28696" xr:uid="{A449C412-187F-4599-B21A-F3210255C9BB}"/>
    <cellStyle name="Merknad 2 4 3 4" xfId="44655" xr:uid="{151D3E55-0935-4AF5-92DF-98CB87B88A66}"/>
    <cellStyle name="Merknad 2 4 3_AVA DVA EL" xfId="28697" xr:uid="{DD2F2EE2-9725-4A1F-8EB8-037E0ABD70AE}"/>
    <cellStyle name="Merknad 2 4 4" xfId="7495" xr:uid="{0F74A6A2-5448-4D4A-8ECB-2174FE733352}"/>
    <cellStyle name="Merknad 2 4 4 2" xfId="28698" xr:uid="{BF1B0036-CA81-496C-96C2-BB29E093F662}"/>
    <cellStyle name="Merknad 2 4 4 3" xfId="28699" xr:uid="{CC1D395E-F381-4ED1-AEFE-9BCF9266A7EA}"/>
    <cellStyle name="Merknad 2 4 4_AVA DVA EL" xfId="28700" xr:uid="{8A5E37D3-BA13-4D4C-9216-D09E2C315ECE}"/>
    <cellStyle name="Merknad 2 4 5" xfId="7496" xr:uid="{95158392-3C7D-4092-9EE4-5BB24C00801A}"/>
    <cellStyle name="Merknad 2 4 5 2" xfId="28701" xr:uid="{81F10D0F-B154-4B5E-AC5F-CAB6B2A0CCB4}"/>
    <cellStyle name="Merknad 2 4 5 3" xfId="28702" xr:uid="{31E3A482-B036-4DC8-BBEF-C41179E6087E}"/>
    <cellStyle name="Merknad 2 4 5_AVA DVA EL" xfId="28703" xr:uid="{AE9E3DF3-3712-4C9A-8749-8CDE1450DD92}"/>
    <cellStyle name="Merknad 2 4 6" xfId="7497" xr:uid="{FB0F7F3D-0F28-488D-9DE1-9223E4160958}"/>
    <cellStyle name="Merknad 2 4 6 2" xfId="28704" xr:uid="{2030CF85-347B-42E2-82F0-7BB609C1245F}"/>
    <cellStyle name="Merknad 2 4 6_AVA DVA EL" xfId="28705" xr:uid="{DF938C0E-EDA5-4098-ABA7-69F44EC03C53}"/>
    <cellStyle name="Merknad 2 4 7" xfId="28706" xr:uid="{F6D390DE-E009-4417-A5F9-8EBF12C9AF73}"/>
    <cellStyle name="Merknad 2 4_3. Chng in credit spreads" xfId="7498" xr:uid="{5BE2653F-DE28-42E1-B5BA-ABE59BC79E6A}"/>
    <cellStyle name="Merknad 2 5" xfId="7499" xr:uid="{531075D3-43C9-483C-85F1-46E70C4EABF4}"/>
    <cellStyle name="Merknad 2 5 2" xfId="7500" xr:uid="{EBBA8FCD-D565-461E-89FA-A8199338FBC9}"/>
    <cellStyle name="Merknad 2 5 2 2" xfId="7501" xr:uid="{896C505F-CE76-4E03-B84C-7C52B824DB12}"/>
    <cellStyle name="Merknad 2 5 2 2 2" xfId="44656" xr:uid="{C0B1E908-0699-4ACE-8CC8-4348AB189D43}"/>
    <cellStyle name="Merknad 2 5 2 2_Månedsrapport" xfId="44657" xr:uid="{52A1EBE5-6230-47DE-B05B-8C68A24C4170}"/>
    <cellStyle name="Merknad 2 5 2 3" xfId="7502" xr:uid="{E74624B0-4CBE-4F87-8982-06F5F127571A}"/>
    <cellStyle name="Merknad 2 5 2 4" xfId="44658" xr:uid="{1DEF8EEA-780A-4720-ABB7-723C7DAA53AA}"/>
    <cellStyle name="Merknad 2 5 2_3. Chng in credit spreads" xfId="7503" xr:uid="{34DC5B99-5F97-4E31-B40C-463AFDF7BBCA}"/>
    <cellStyle name="Merknad 2 5 3" xfId="7504" xr:uid="{81A2D0D4-85D1-400E-8D0F-012BA79565DE}"/>
    <cellStyle name="Merknad 2 5 3 2" xfId="44659" xr:uid="{03DB19A6-E571-4A2A-8459-D89861E692C2}"/>
    <cellStyle name="Merknad 2 5 3_Månedsrapport" xfId="44660" xr:uid="{5E7D1A3D-9A9B-4DE3-B56E-58DA33B4A7FD}"/>
    <cellStyle name="Merknad 2 5 4" xfId="7505" xr:uid="{AC4131D5-2152-4842-A931-8B25FE0C66C1}"/>
    <cellStyle name="Merknad 2 5 5" xfId="7506" xr:uid="{D5F5F2B4-5D7C-486D-B51A-BA0A86E10016}"/>
    <cellStyle name="Merknad 2 5 6" xfId="7507" xr:uid="{FFC1FE63-513B-4B1E-8A3B-62C6F7120768}"/>
    <cellStyle name="Merknad 2 5 7" xfId="41507" xr:uid="{50A49E3F-597A-4543-9F37-D4D04B48602C}"/>
    <cellStyle name="Merknad 2 5_3. Chng in credit spreads" xfId="7508" xr:uid="{4CF319AA-CF53-4B0F-98F6-388FD4EDA14F}"/>
    <cellStyle name="Merknad 2 6" xfId="7509" xr:uid="{C13D4EAA-3E6D-40E1-A6C2-95476201C013}"/>
    <cellStyle name="Merknad 2 6 2" xfId="7510" xr:uid="{B322AF6E-6AC9-486D-8075-B0EB563521AB}"/>
    <cellStyle name="Merknad 2 6 2 2" xfId="28707" xr:uid="{1B509F94-09A2-4A41-8544-4CA1B087F1DC}"/>
    <cellStyle name="Merknad 2 6 2_AVA DVA EL" xfId="28708" xr:uid="{C7840333-0774-4C89-834E-D8DC43BA440C}"/>
    <cellStyle name="Merknad 2 6 3" xfId="7511" xr:uid="{143A6AA0-242A-4894-BDD4-29585D79A122}"/>
    <cellStyle name="Merknad 2 6 4" xfId="7512" xr:uid="{A0C6A6AE-4F4E-47DF-AE33-39FE1C750ED8}"/>
    <cellStyle name="Merknad 2 6 5" xfId="7513" xr:uid="{2F1C385C-1F3C-4504-A942-2501BD146CB5}"/>
    <cellStyle name="Merknad 2 6 6" xfId="41508" xr:uid="{FDA54AB2-8692-4DA6-8115-02D82C627EC3}"/>
    <cellStyle name="Merknad 2 6_3. Chng in credit spreads" xfId="7514" xr:uid="{66D64964-A55F-4A7B-B3AB-F63D39263549}"/>
    <cellStyle name="Merknad 2 7" xfId="7515" xr:uid="{09538044-B7CF-442F-B7CC-348D32625A52}"/>
    <cellStyle name="Merknad 2 7 2" xfId="28709" xr:uid="{25324DE6-3DDF-45B8-A9A1-7CCE13A9197D}"/>
    <cellStyle name="Merknad 2 7 2 2" xfId="28710" xr:uid="{4A2808D5-5AF2-4318-9DF6-108FBD2B6586}"/>
    <cellStyle name="Merknad 2 7 2_AVA DVA EL" xfId="28711" xr:uid="{1337D8BC-5DDB-4572-8C69-5DB04646B062}"/>
    <cellStyle name="Merknad 2 7 3" xfId="28712" xr:uid="{F28194C6-1DF4-4018-809F-E5660FC2DCA6}"/>
    <cellStyle name="Merknad 2 7_AVA DVA EL" xfId="28713" xr:uid="{D49D0649-D34E-4885-83A5-4A00AA843729}"/>
    <cellStyle name="Merknad 2 8" xfId="7516" xr:uid="{D2EE33D5-6A9D-49FC-A3AB-2E49AB595F9F}"/>
    <cellStyle name="Merknad 2 8 2" xfId="28714" xr:uid="{B5F5339B-3E3B-462D-9036-4C1FC20DA5E5}"/>
    <cellStyle name="Merknad 2 8 2 2" xfId="28715" xr:uid="{4BB93119-2318-4D83-90F3-7D5F480BF48E}"/>
    <cellStyle name="Merknad 2 8 2_AVA DVA EL" xfId="28716" xr:uid="{0F5C7F2B-AA1F-4376-8D39-AE8F99EA1B76}"/>
    <cellStyle name="Merknad 2 8 3" xfId="28717" xr:uid="{E5F45E59-57E4-41E2-9EED-9E17040AD21F}"/>
    <cellStyle name="Merknad 2 8_AVA DVA EL" xfId="28718" xr:uid="{C379A862-71AC-46D9-BDE3-D886711AB487}"/>
    <cellStyle name="Merknad 2 9" xfId="7517" xr:uid="{F62BEEE2-6B26-4555-9166-93D30812E1D7}"/>
    <cellStyle name="Merknad 2 9 2" xfId="28719" xr:uid="{4482B9AB-0470-4F54-BB54-D961A4119B9F}"/>
    <cellStyle name="Merknad 2 9_AVA DVA EL" xfId="28720" xr:uid="{4ED7D19C-B5A5-44F8-BFF9-BF26856BBB1F}"/>
    <cellStyle name="Merknad 2_3Q19" xfId="7518" xr:uid="{B29131CD-633B-4175-A8E5-6C5FBC2ED96D}"/>
    <cellStyle name="Merknad 3" xfId="7519" xr:uid="{A9986D17-D7A9-4DD7-9A94-5F173500F406}"/>
    <cellStyle name="Merknad 3 2" xfId="7520" xr:uid="{F7A03E1F-F7A7-4E44-9E2D-6DC07582FD7F}"/>
    <cellStyle name="Merknad 3 2 2" xfId="28721" xr:uid="{D1718091-45D9-45DC-ABCD-9EB0B415807F}"/>
    <cellStyle name="Merknad 3 2 2 2" xfId="44662" xr:uid="{B9889C34-EA87-4236-9D26-B5345BB3B6E5}"/>
    <cellStyle name="Merknad 3 2 2 2 2" xfId="44663" xr:uid="{00260A5D-C24A-4FDD-82B7-1C01B92D46F9}"/>
    <cellStyle name="Merknad 3 2 2 2 2 2" xfId="44664" xr:uid="{86505C87-2E60-4F26-9303-1836D8A739E6}"/>
    <cellStyle name="Merknad 3 2 2 2 3" xfId="44665" xr:uid="{87464283-69C8-48AA-AA25-DA83867E45FE}"/>
    <cellStyle name="Merknad 3 2 2 2 4" xfId="44666" xr:uid="{65184586-A383-4FA3-A261-4EE8D8B12403}"/>
    <cellStyle name="Merknad 3 2 2 3" xfId="44667" xr:uid="{F1AF82D1-9766-4D37-AAA0-F835E49CA816}"/>
    <cellStyle name="Merknad 3 2 2 3 2" xfId="44668" xr:uid="{058742F9-545D-44FA-B9C8-8AB3B7FC6B78}"/>
    <cellStyle name="Merknad 3 2 2 4" xfId="44669" xr:uid="{DB00CE44-5C12-447F-A6C9-A1ACC5FD848A}"/>
    <cellStyle name="Merknad 3 2 2 5" xfId="44670" xr:uid="{81DBF20F-D053-48EF-9051-0CB51EC6850A}"/>
    <cellStyle name="Merknad 3 2 2 6" xfId="44671" xr:uid="{E1BB77BC-DCE4-4AF1-8528-65D5B1BFCA5E}"/>
    <cellStyle name="Merknad 3 2 2_Non-NII" xfId="44661" xr:uid="{236963BA-E589-4878-89CF-AEF36A0F92A0}"/>
    <cellStyle name="Merknad 3 2 3" xfId="28722" xr:uid="{C8BB17C3-3E38-45E7-A0AB-606910EEABA5}"/>
    <cellStyle name="Merknad 3 2 3 2" xfId="44673" xr:uid="{852A3A94-BE64-4DEF-8611-E05D615FF0BF}"/>
    <cellStyle name="Merknad 3 2 3 2 2" xfId="44674" xr:uid="{D6041447-2998-42D0-B847-D0CF6302CA77}"/>
    <cellStyle name="Merknad 3 2 3 3" xfId="44675" xr:uid="{0A18C9EF-690F-482A-BB4D-FB87A69C27DD}"/>
    <cellStyle name="Merknad 3 2 3 4" xfId="44676" xr:uid="{1683779F-648B-4615-AF66-BD33A273223C}"/>
    <cellStyle name="Merknad 3 2 3_Non-NII" xfId="44672" xr:uid="{E9F0B868-308A-4140-AE4B-FD585F8E277C}"/>
    <cellStyle name="Merknad 3 2 4" xfId="44677" xr:uid="{EE702395-2C8F-467B-99DF-287715CC06EF}"/>
    <cellStyle name="Merknad 3 2 4 2" xfId="44678" xr:uid="{F371FC53-A819-4B58-8674-824CED13348D}"/>
    <cellStyle name="Merknad 3 2 5" xfId="44679" xr:uid="{11CB58CE-BD1D-4860-A97E-A6B82398E1A3}"/>
    <cellStyle name="Merknad 3 2 6" xfId="44680" xr:uid="{1AC86183-0833-4C5F-AB2A-9F5B9B97F487}"/>
    <cellStyle name="Merknad 3 2 7" xfId="44681" xr:uid="{66B8D6DC-03FD-4F90-8796-2702AF41F71C}"/>
    <cellStyle name="Merknad 3 2_AVA DVA EL" xfId="28723" xr:uid="{57151AF5-9C34-44C1-A5FF-DD5544562D34}"/>
    <cellStyle name="Merknad 3 3" xfId="28724" xr:uid="{6E383D84-743F-427A-9355-E54A1B477F8B}"/>
    <cellStyle name="Merknad 3 3 2" xfId="44683" xr:uid="{53C1CF0E-37D8-4A87-87F0-22144FE11427}"/>
    <cellStyle name="Merknad 3 3 2 2" xfId="44684" xr:uid="{6A2B54B5-8480-402D-92C9-8821ACDCDD23}"/>
    <cellStyle name="Merknad 3 3 2 2 2" xfId="44685" xr:uid="{4D445A64-400E-4E4A-BA5C-DF140E0202EA}"/>
    <cellStyle name="Merknad 3 3 2 3" xfId="44686" xr:uid="{598F2324-8B4B-46AD-B366-DD77E08385AE}"/>
    <cellStyle name="Merknad 3 3 2 4" xfId="44687" xr:uid="{D970781D-0138-4B16-86C1-8DA1FF8F3B97}"/>
    <cellStyle name="Merknad 3 3 3" xfId="44688" xr:uid="{28BAE9C1-5C4A-4E7C-87A9-0FAEF9DAC7C5}"/>
    <cellStyle name="Merknad 3 3 3 2" xfId="44689" xr:uid="{732279D3-E01A-474D-B8F8-D62D21C52596}"/>
    <cellStyle name="Merknad 3 3 4" xfId="44690" xr:uid="{B7655031-2B73-4236-81EA-55475E8B6FEB}"/>
    <cellStyle name="Merknad 3 3 5" xfId="44691" xr:uid="{B7B399F9-FF09-447C-B86F-2DE5139B1811}"/>
    <cellStyle name="Merknad 3 3 6" xfId="44692" xr:uid="{846BAF62-2A4E-4A68-BDCA-E6A8A45926EE}"/>
    <cellStyle name="Merknad 3 3_Non-NII" xfId="44682" xr:uid="{F19B65A8-E3F7-49B3-99DB-B0705C21D82B}"/>
    <cellStyle name="Merknad 3 4" xfId="44693" xr:uid="{9B97EE1E-F072-4266-9000-5DBD9962A44A}"/>
    <cellStyle name="Merknad 3 4 2" xfId="44694" xr:uid="{748938F3-782B-4763-B3C9-5EF3DC36D4FB}"/>
    <cellStyle name="Merknad 3 4 2 2" xfId="44695" xr:uid="{B325EE19-DBCB-48AD-8DB5-975FE62D8232}"/>
    <cellStyle name="Merknad 3 4 3" xfId="44696" xr:uid="{38BAF1D5-2F83-436E-B6FB-BF07EC647F2E}"/>
    <cellStyle name="Merknad 3 4 4" xfId="44697" xr:uid="{84B24B07-A997-4CD9-BE05-F6BEC7DF53B9}"/>
    <cellStyle name="Merknad 3 5" xfId="44698" xr:uid="{451B0205-E55F-431C-B25C-F823313632FB}"/>
    <cellStyle name="Merknad 3 5 2" xfId="44699" xr:uid="{B7BFB08F-D157-4BFF-87AB-B2E75285E93F}"/>
    <cellStyle name="Merknad 3 6" xfId="44700" xr:uid="{85A6B167-EDA2-4833-AE8A-7D2A44BFFAE1}"/>
    <cellStyle name="Merknad 3 7" xfId="44701" xr:uid="{5D504A41-B8B9-4D7D-867B-40D2F5F4DEC2}"/>
    <cellStyle name="Merknad 3 8" xfId="44702" xr:uid="{6EFDEFCA-C77F-4E1F-BB1C-EB30660C3926}"/>
    <cellStyle name="Merknad 3_3Q19" xfId="7521" xr:uid="{F8CEC32D-E4ED-45EA-B71B-9FEC831E60F4}"/>
    <cellStyle name="Merknad 4" xfId="28725" xr:uid="{A3D34141-AA14-430E-B54C-75651D5E4880}"/>
    <cellStyle name="Merknad 4 2" xfId="28726" xr:uid="{AAE5386E-9C62-482F-B187-5433310E8056}"/>
    <cellStyle name="Merknad 4 2 2" xfId="44704" xr:uid="{05427AE9-4118-4411-B2C7-D4ED3BDBC406}"/>
    <cellStyle name="Merknad 4 2 2 2" xfId="44705" xr:uid="{B8224244-46D3-49C4-BB0C-7ADE280589CA}"/>
    <cellStyle name="Merknad 4 2 2 2 2" xfId="44706" xr:uid="{B53EFF7F-167C-45B3-9E60-C4DD709D9A63}"/>
    <cellStyle name="Merknad 4 2 2 2 2 2" xfId="44707" xr:uid="{1A5791D7-2505-4401-8C9D-96354D2B1551}"/>
    <cellStyle name="Merknad 4 2 2 2 3" xfId="44708" xr:uid="{BEDE9161-3CC1-4E81-A9CA-18CA8B3EBDB1}"/>
    <cellStyle name="Merknad 4 2 2 2 4" xfId="44709" xr:uid="{B3A53FC5-EC09-4B3B-B482-CFE994C8C1A4}"/>
    <cellStyle name="Merknad 4 2 2 3" xfId="44710" xr:uid="{8BF15F60-0152-43D0-A80A-197C587E0DB0}"/>
    <cellStyle name="Merknad 4 2 2 3 2" xfId="44711" xr:uid="{68EAF48C-126E-45A7-A232-0AB03A77B787}"/>
    <cellStyle name="Merknad 4 2 2 4" xfId="44712" xr:uid="{60C57824-FF0A-4E76-841B-98B19FFE19FA}"/>
    <cellStyle name="Merknad 4 2 2 5" xfId="44713" xr:uid="{F7B04E7C-5100-408D-8F03-1CA391EF5F64}"/>
    <cellStyle name="Merknad 4 2 2 6" xfId="44714" xr:uid="{2D3BCA56-2A0E-461D-B2EA-47F5E9822545}"/>
    <cellStyle name="Merknad 4 2 3" xfId="44715" xr:uid="{5B14D48B-0077-4844-A389-44572AF084E5}"/>
    <cellStyle name="Merknad 4 2 3 2" xfId="44716" xr:uid="{B158B837-E956-4C18-8DB4-C7EC38C03B1C}"/>
    <cellStyle name="Merknad 4 2 3 2 2" xfId="44717" xr:uid="{E0CF1C5B-D81D-49A6-8966-E256E67527E4}"/>
    <cellStyle name="Merknad 4 2 3 3" xfId="44718" xr:uid="{11870CCC-BA3E-46D1-BE7C-F363C9935086}"/>
    <cellStyle name="Merknad 4 2 3 4" xfId="44719" xr:uid="{BEC5FB0A-692C-49C4-917F-E9A502697F5F}"/>
    <cellStyle name="Merknad 4 2 4" xfId="44720" xr:uid="{9754CE1E-50A7-4CAE-989C-E84D6BF68236}"/>
    <cellStyle name="Merknad 4 2 4 2" xfId="44721" xr:uid="{59E4088C-9267-4329-B7F7-849C49095D6A}"/>
    <cellStyle name="Merknad 4 2 5" xfId="44722" xr:uid="{7FF88B40-EDF2-4D65-88BF-73293A265259}"/>
    <cellStyle name="Merknad 4 2 6" xfId="44723" xr:uid="{DA6C2D6A-4E06-4724-9473-A873819D22E4}"/>
    <cellStyle name="Merknad 4 2 7" xfId="44724" xr:uid="{D1BC1789-9ADB-4C60-AEED-0932CC652E2D}"/>
    <cellStyle name="Merknad 4 2_Non-NII" xfId="44703" xr:uid="{30FA6C99-8A76-4124-B146-2D769B8881C6}"/>
    <cellStyle name="Merknad 4 3" xfId="42194" xr:uid="{968E60DE-6FC0-4732-AAE3-B5A6339B9E1D}"/>
    <cellStyle name="Merknad 4 3 2" xfId="44726" xr:uid="{1028F2CF-9096-4D85-95CB-D20E7029131B}"/>
    <cellStyle name="Merknad 4 3 2 2" xfId="44727" xr:uid="{D855F1A3-01E8-45B7-A700-983A381C4657}"/>
    <cellStyle name="Merknad 4 3 2 2 2" xfId="44728" xr:uid="{A2DFCE74-F9E3-452E-9996-14F4F4F6E2C3}"/>
    <cellStyle name="Merknad 4 3 2 3" xfId="44729" xr:uid="{42322FC9-F9A2-40C7-BD57-F2F85DA0A527}"/>
    <cellStyle name="Merknad 4 3 2 4" xfId="44730" xr:uid="{3962CC33-B3D4-447F-9F4F-446F672B773A}"/>
    <cellStyle name="Merknad 4 3 3" xfId="44731" xr:uid="{1735E3C1-A4D0-4879-9E36-66BBCEA71246}"/>
    <cellStyle name="Merknad 4 3 3 2" xfId="44732" xr:uid="{68669FCA-7C35-4407-BA90-674C24607241}"/>
    <cellStyle name="Merknad 4 3 4" xfId="44733" xr:uid="{D7C37D1A-6F4A-4539-ABAA-2042194EAAE5}"/>
    <cellStyle name="Merknad 4 3 5" xfId="44734" xr:uid="{27C41D61-7236-44AE-A05E-1AAA48551CA7}"/>
    <cellStyle name="Merknad 4 3 6" xfId="44735" xr:uid="{F51190D6-7519-476F-9663-735E826A2E38}"/>
    <cellStyle name="Merknad 4 3_Non-NII" xfId="44725" xr:uid="{44C53D86-4D34-4C9D-8485-7CE0FD762614}"/>
    <cellStyle name="Merknad 4 4" xfId="44736" xr:uid="{9F619730-098E-4354-B19A-947C571953C0}"/>
    <cellStyle name="Merknad 4 4 2" xfId="44737" xr:uid="{2F771EF4-3F05-495B-9621-33E5C0A8FEA4}"/>
    <cellStyle name="Merknad 4 4 2 2" xfId="44738" xr:uid="{A6AFB379-892D-43F5-BDF4-19FF134035BE}"/>
    <cellStyle name="Merknad 4 4 3" xfId="44739" xr:uid="{A75F50A5-1BCA-44CC-9E9A-BAB9632BCB85}"/>
    <cellStyle name="Merknad 4 4 4" xfId="44740" xr:uid="{AD19AE51-F7AF-46AC-B7ED-E27414681518}"/>
    <cellStyle name="Merknad 4 5" xfId="44741" xr:uid="{CC4E28C2-A318-4B4A-9359-5031690A727F}"/>
    <cellStyle name="Merknad 4 5 2" xfId="44742" xr:uid="{762EF2C5-38A2-4259-84EE-68EB29E12D2F}"/>
    <cellStyle name="Merknad 4 6" xfId="44743" xr:uid="{466CC571-E13C-402F-AD34-8F1B8D63F8B0}"/>
    <cellStyle name="Merknad 4 7" xfId="44744" xr:uid="{07D5AEE0-E20E-46A9-91D6-E09DA886FAF3}"/>
    <cellStyle name="Merknad 4 8" xfId="44745" xr:uid="{9037D085-CD12-4D8A-BEA1-36DA576198DA}"/>
    <cellStyle name="Merknad 4_AVA DVA EL" xfId="28727" xr:uid="{4ED26B2C-E9CA-4AE5-B02D-6860B12F7B9D}"/>
    <cellStyle name="Merknad 5" xfId="28728" xr:uid="{9D0BD9EE-AABF-49FD-81D6-D52657206AF4}"/>
    <cellStyle name="Merknad 5 2" xfId="28729" xr:uid="{6883F26B-415C-4006-B8D8-2B033AB0A49F}"/>
    <cellStyle name="Merknad 5 2 2" xfId="44747" xr:uid="{CCB0C680-E0D4-476D-A101-53145495453E}"/>
    <cellStyle name="Merknad 5 2 2 2" xfId="44748" xr:uid="{DA174367-93EA-447D-A4CC-4422BF9E526B}"/>
    <cellStyle name="Merknad 5 2 2 2 2" xfId="44749" xr:uid="{701084A6-C50C-48F9-8019-61CB8F92ECF5}"/>
    <cellStyle name="Merknad 5 2 2 2 2 2" xfId="44750" xr:uid="{AE3C589E-67DA-49E9-B647-F903817D37AD}"/>
    <cellStyle name="Merknad 5 2 2 2 3" xfId="44751" xr:uid="{827CE5B2-4C5F-4009-A7A2-D55824CBC100}"/>
    <cellStyle name="Merknad 5 2 2 2 4" xfId="44752" xr:uid="{5B05B9B0-A43A-472C-9724-A372985E3CDA}"/>
    <cellStyle name="Merknad 5 2 2 3" xfId="44753" xr:uid="{6FABC728-6772-48E6-9986-F3B7A4EA21D8}"/>
    <cellStyle name="Merknad 5 2 2 3 2" xfId="44754" xr:uid="{A719DD40-5013-4758-A6D3-899C80D6D0CF}"/>
    <cellStyle name="Merknad 5 2 2 4" xfId="44755" xr:uid="{642858B4-40A1-4EA5-8D62-6E47265F20C7}"/>
    <cellStyle name="Merknad 5 2 2 5" xfId="44756" xr:uid="{3B34EC38-EB13-4022-BC05-01CD6C9CF15C}"/>
    <cellStyle name="Merknad 5 2 2 6" xfId="44757" xr:uid="{52614166-5486-4C22-8625-E6156C6BB39C}"/>
    <cellStyle name="Merknad 5 2 3" xfId="44758" xr:uid="{AD145843-783B-41EE-B72E-CB0F7CBEFA1B}"/>
    <cellStyle name="Merknad 5 2 3 2" xfId="44759" xr:uid="{D6A44F98-697A-43F1-9C3F-05675D1DABD0}"/>
    <cellStyle name="Merknad 5 2 3 2 2" xfId="44760" xr:uid="{B3E4572C-6EEF-44C3-8908-0F129F20D24C}"/>
    <cellStyle name="Merknad 5 2 3 3" xfId="44761" xr:uid="{BEE257B2-47E6-46EA-99C5-E3C0940F649B}"/>
    <cellStyle name="Merknad 5 2 3 4" xfId="44762" xr:uid="{235391EA-53AA-445D-9B13-12FFD5ECCEF0}"/>
    <cellStyle name="Merknad 5 2 4" xfId="44763" xr:uid="{D7E49E4C-DFD4-4C68-8F8D-41B7C44A1312}"/>
    <cellStyle name="Merknad 5 2 4 2" xfId="44764" xr:uid="{A3956181-369C-41A3-A8E7-F75F7C20243B}"/>
    <cellStyle name="Merknad 5 2 5" xfId="44765" xr:uid="{2B5154C7-A968-4A19-B84E-5E82F07A3BC6}"/>
    <cellStyle name="Merknad 5 2 6" xfId="44766" xr:uid="{CAD3939A-E9FC-4310-8F0A-55FEF02B8562}"/>
    <cellStyle name="Merknad 5 2 7" xfId="44767" xr:uid="{9E8B5A7C-62F7-4331-A33A-CD0A27095B60}"/>
    <cellStyle name="Merknad 5 2_Non-NII" xfId="44746" xr:uid="{E6DBDE59-9E4C-4F5C-A757-EC6FFABC2500}"/>
    <cellStyle name="Merknad 5 3" xfId="28730" xr:uid="{D22A63DE-4295-4859-B4F9-349989298AFE}"/>
    <cellStyle name="Merknad 5 3 2" xfId="42196" xr:uid="{8771391B-0F77-41B6-867A-7ECF72D34CCB}"/>
    <cellStyle name="Merknad 5 3 2 2" xfId="44769" xr:uid="{21175844-22BB-4C3D-A632-0513BEB8412D}"/>
    <cellStyle name="Merknad 5 3 2 2 2" xfId="44770" xr:uid="{80323737-BADC-4E58-9359-3B8575260420}"/>
    <cellStyle name="Merknad 5 3 2 3" xfId="44771" xr:uid="{FA76C904-9BA4-4DB1-A001-170273A7CD31}"/>
    <cellStyle name="Merknad 5 3 2 4" xfId="44772" xr:uid="{D0CE52E2-84BE-42F5-8483-F2558E143002}"/>
    <cellStyle name="Merknad 5 3 2_Non-NII" xfId="44768" xr:uid="{5EBB3777-2FB5-4BE3-82B9-68E5B0F06543}"/>
    <cellStyle name="Merknad 5 3 3" xfId="44773" xr:uid="{4C6504CE-0123-48EA-9F55-6D2AA16BE818}"/>
    <cellStyle name="Merknad 5 3 3 2" xfId="44774" xr:uid="{56D20AC4-9330-43A4-85DB-9A3EEC32AEB8}"/>
    <cellStyle name="Merknad 5 3 4" xfId="44775" xr:uid="{D6E3F417-2CBF-4A72-97B2-E28D645C7ED3}"/>
    <cellStyle name="Merknad 5 3 5" xfId="44776" xr:uid="{BD95FFDC-E928-4CBE-A713-D824773EE21E}"/>
    <cellStyle name="Merknad 5 3 6" xfId="44777" xr:uid="{BDA37B3E-5DBB-4315-A9CC-35F746900FC2}"/>
    <cellStyle name="Merknad 5 3_Loans &amp; comm." xfId="42195" xr:uid="{7AB72250-D848-48B6-A39E-CFD011ED27FF}"/>
    <cellStyle name="Merknad 5 4" xfId="44778" xr:uid="{DE7DFACD-F288-4212-B2FE-F6519282886F}"/>
    <cellStyle name="Merknad 5 4 2" xfId="44779" xr:uid="{0FE75D1E-E465-4A16-B310-754CB41460DB}"/>
    <cellStyle name="Merknad 5 4 2 2" xfId="44780" xr:uid="{BFC9E001-14BD-4557-AA29-637BA128AE50}"/>
    <cellStyle name="Merknad 5 4 3" xfId="44781" xr:uid="{35971298-B677-449E-946D-1DEF2802E0D0}"/>
    <cellStyle name="Merknad 5 4 4" xfId="44782" xr:uid="{4D1B3364-CF0C-4251-92AB-79C2B10D12BD}"/>
    <cellStyle name="Merknad 5 5" xfId="44783" xr:uid="{ACBE2D08-5337-4CB1-9AE2-A0FC24ABBA39}"/>
    <cellStyle name="Merknad 5 5 2" xfId="44784" xr:uid="{ACBE2260-48D7-4354-9E6E-D86645F35A69}"/>
    <cellStyle name="Merknad 5 6" xfId="44785" xr:uid="{9BC5058E-CD5E-45BB-ADD0-7616B53D214E}"/>
    <cellStyle name="Merknad 5 7" xfId="44786" xr:uid="{207F9C60-3498-47C6-8D0F-C7517AA2A244}"/>
    <cellStyle name="Merknad 5 8" xfId="44787" xr:uid="{51C628C0-5837-4A95-91E3-15F0C6620439}"/>
    <cellStyle name="Merknad 5_AVA DVA EL" xfId="28731" xr:uid="{C6B17B05-499E-44C8-AB6E-DC4FACD0EF23}"/>
    <cellStyle name="Merknad 6" xfId="28732" xr:uid="{C676377F-82F4-4A4D-A7CB-312FFA56198E}"/>
    <cellStyle name="Merknad 6 2" xfId="28733" xr:uid="{11FE83F7-DEC1-4166-8835-B14FDBE54595}"/>
    <cellStyle name="Merknad 6 2 2" xfId="44789" xr:uid="{FE034BF3-0DA5-43F3-94E8-45E769C0FD5C}"/>
    <cellStyle name="Merknad 6 2 2 2" xfId="44790" xr:uid="{6A79FF39-30AD-498A-BBE2-11BF28B809C3}"/>
    <cellStyle name="Merknad 6 2 2 2 2" xfId="44791" xr:uid="{FE7F6FA8-2E47-47FF-B12C-E0727B2F4009}"/>
    <cellStyle name="Merknad 6 2 2 3" xfId="44792" xr:uid="{F2DC6B6D-8CE8-4DA1-BB55-EEAC3ED4737F}"/>
    <cellStyle name="Merknad 6 2 2 4" xfId="44793" xr:uid="{7EAB28A9-CBCE-40ED-9221-F7BD12FF7826}"/>
    <cellStyle name="Merknad 6 2 3" xfId="44794" xr:uid="{25077CB1-3463-4825-B1F2-B5636E74CB95}"/>
    <cellStyle name="Merknad 6 2 3 2" xfId="44795" xr:uid="{CB00E46C-55EE-48AD-8E28-2C1580688491}"/>
    <cellStyle name="Merknad 6 2 4" xfId="44796" xr:uid="{2DD6A1AE-A1F1-4C22-8AAD-45BD00721EF3}"/>
    <cellStyle name="Merknad 6 2 5" xfId="44797" xr:uid="{CB5C9622-8BF3-4ED3-8055-A1970A357B20}"/>
    <cellStyle name="Merknad 6 2 6" xfId="44798" xr:uid="{C2F43E4B-EFF2-429B-A7B5-D94F5EF0AF48}"/>
    <cellStyle name="Merknad 6 2_Non-NII" xfId="44788" xr:uid="{6A22D2C0-E902-4976-BC4F-4BEFBB41CFF3}"/>
    <cellStyle name="Merknad 6 3" xfId="28734" xr:uid="{4DD8170B-6200-4E9F-9BEF-EE196CDA834D}"/>
    <cellStyle name="Merknad 6 3 2" xfId="44800" xr:uid="{7860FB7E-E144-4174-AA3F-B086E798901A}"/>
    <cellStyle name="Merknad 6 3 2 2" xfId="44801" xr:uid="{6EE28840-3654-454D-996E-5B35A1CFF6F8}"/>
    <cellStyle name="Merknad 6 3 3" xfId="44802" xr:uid="{8FCECA3E-D53C-49FF-9483-A58517CE14AF}"/>
    <cellStyle name="Merknad 6 3 4" xfId="44803" xr:uid="{5A7670D6-9A42-4027-BA99-AD0CD8FD70AC}"/>
    <cellStyle name="Merknad 6 3_Non-NII" xfId="44799" xr:uid="{35C13683-E451-4538-9F5E-07FC0479ED96}"/>
    <cellStyle name="Merknad 6 4" xfId="42197" xr:uid="{5FAAACD7-AB38-4252-869F-521CFFA08CE8}"/>
    <cellStyle name="Merknad 6 4 2" xfId="44805" xr:uid="{653EA34A-D3E4-4A5C-944F-234A30216C77}"/>
    <cellStyle name="Merknad 6 4_Non-NII" xfId="44804" xr:uid="{36AED33E-1943-4F9F-B9B6-CFF06897B2A3}"/>
    <cellStyle name="Merknad 6 5" xfId="44806" xr:uid="{1D95B1B8-FF12-472F-B554-70D08B84A873}"/>
    <cellStyle name="Merknad 6 6" xfId="44807" xr:uid="{BD7A57DB-CE24-4806-9B05-8F817E283262}"/>
    <cellStyle name="Merknad 6 7" xfId="44808" xr:uid="{316C7FE9-EC94-4B61-8ED9-5ED35E7CF12B}"/>
    <cellStyle name="Merknad 6_AVA DVA EL" xfId="28735" xr:uid="{BDCBA596-F63F-4B26-AE9B-9BB7557FB0E4}"/>
    <cellStyle name="Merknad 7" xfId="28736" xr:uid="{E9415FA6-44FD-4235-8AD3-49D95305FA8F}"/>
    <cellStyle name="Merknad 7 2" xfId="42199" xr:uid="{1D261E08-DA68-4E66-804C-4A507CCCDFCD}"/>
    <cellStyle name="Merknad 7 3" xfId="42200" xr:uid="{B6EE59BE-30A2-4733-9C31-03AE550447B4}"/>
    <cellStyle name="Merknad 7_Loans &amp; comm." xfId="42198" xr:uid="{3359EBCD-C879-4361-B5B6-8F7106C11DF4}"/>
    <cellStyle name="Merknad 8" xfId="28737" xr:uid="{7F16BD17-9FD5-4579-825B-EABB78D7F1C3}"/>
    <cellStyle name="Merknad 9" xfId="42201" xr:uid="{F7C4C0B4-4994-4771-B38D-A30A1430CCD0}"/>
    <cellStyle name="Merknad_3Q19" xfId="42846" xr:uid="{09A37537-57B6-40E4-9C5F-B36DDFDE8E4A}"/>
    <cellStyle name="Migliaia (0)_Costi" xfId="7522" xr:uid="{A5AAC058-81B1-4C47-9773-6C80B2D99F62}"/>
    <cellStyle name="Migliaia [0]_INV2" xfId="7523" xr:uid="{93E0185E-1CFC-490E-870D-D9099AFDE0FC}"/>
    <cellStyle name="Millares [0]_10 AVERIAS MASIVAS + ANT" xfId="7524" xr:uid="{5310CB9B-6F8A-4E76-A0A0-333359245E89}"/>
    <cellStyle name="Millares 2" xfId="28738" xr:uid="{6ABBBFFC-FAA1-45A2-AF27-141CEC0495DB}"/>
    <cellStyle name="Millares 2 2" xfId="28739" xr:uid="{503BDBCA-3075-489D-8BC7-AF724181FBE1}"/>
    <cellStyle name="Millares 2 2 2" xfId="28740" xr:uid="{465E38EA-E58D-4278-9801-484821755DD0}"/>
    <cellStyle name="Millares 2 2_AVA DVA EL" xfId="28741" xr:uid="{70E0364A-562E-4313-BAD4-E297B558C589}"/>
    <cellStyle name="Millares 2 3" xfId="28742" xr:uid="{EC041110-FC20-4D92-A08B-6E18A6994D5B}"/>
    <cellStyle name="Millares 2_AVA DVA EL" xfId="28743" xr:uid="{94B72479-EAA6-4910-8480-BED1E06A0C75}"/>
    <cellStyle name="Millares 3" xfId="28744" xr:uid="{6FB66482-34FF-4182-A8BC-2553F8C14CF7}"/>
    <cellStyle name="Millares 3 2" xfId="28745" xr:uid="{B7415CBC-0B58-4571-92BD-791937FB7E20}"/>
    <cellStyle name="Millares 3 2 2" xfId="28746" xr:uid="{58613801-EE9B-4AF9-B15F-2EBB1C9F2600}"/>
    <cellStyle name="Millares 3 2_AVA DVA EL" xfId="28747" xr:uid="{B4EDE430-9934-449C-B5EF-576E23D9479D}"/>
    <cellStyle name="Millares 3 3" xfId="28748" xr:uid="{0951B5D2-44C3-471A-9A81-1A932A2C36E9}"/>
    <cellStyle name="Millares 3_AVA DVA EL" xfId="28749" xr:uid="{C66D1345-CC77-4C0F-91F2-82EC58502374}"/>
    <cellStyle name="Milliers [0]_3A_NumeratorReport_Option1_040611" xfId="28750" xr:uid="{DF12D841-1AD2-414E-B97D-D16B09FDF034}"/>
    <cellStyle name="Milliers_3A_NumeratorReport_Option1_040611" xfId="28751" xr:uid="{74685176-8062-4CF4-82FD-D65D96DCC5E3}"/>
    <cellStyle name="MLComma0" xfId="7525" xr:uid="{391AD564-609E-4CEF-B7AC-9673F1C0D6B1}"/>
    <cellStyle name="MLComma0 2" xfId="7526" xr:uid="{BE73F19A-1BFD-4B70-80CE-306E72D5A739}"/>
    <cellStyle name="MLComma0 2 2" xfId="28752" xr:uid="{EB8918FE-4C32-4E4F-B4A8-91F4116E762A}"/>
    <cellStyle name="MLComma0 2 3" xfId="28753" xr:uid="{B674E25C-BF5B-45F4-8411-AD05AF001092}"/>
    <cellStyle name="MLComma0 2_AVA DVA EL" xfId="28754" xr:uid="{FBE5C69E-81BE-4997-B25D-6388378F97A2}"/>
    <cellStyle name="MLComma0 3" xfId="28755" xr:uid="{A0971A24-AF36-4E08-9CFF-8C3C58494893}"/>
    <cellStyle name="MLComma0 4" xfId="28756" xr:uid="{76EA267F-BA10-4A50-ADE9-8D24D727C81D}"/>
    <cellStyle name="MLComma0_3Q19" xfId="7527" xr:uid="{A69A5511-6271-4C83-8A0C-E17B92715513}"/>
    <cellStyle name="MLPercent0" xfId="7528" xr:uid="{CF4072A8-F3B1-4484-B3AB-7865CE7EC0A6}"/>
    <cellStyle name="MLPercent0 2" xfId="7529" xr:uid="{E0AA5B2D-C9E7-484A-A5FC-696B208D0B29}"/>
    <cellStyle name="MLPercent0 2 2" xfId="28757" xr:uid="{8B5647A3-510C-42EB-A8B4-F3C2AED87485}"/>
    <cellStyle name="MLPercent0 2 3" xfId="28758" xr:uid="{AB119EB7-CD0A-45B2-BC0D-71990EB766D5}"/>
    <cellStyle name="MLPercent0 2_AVA DVA EL" xfId="28759" xr:uid="{F4C6D0BF-613B-44AF-903D-6C841D26D627}"/>
    <cellStyle name="MLPercent0 3" xfId="28760" xr:uid="{39B7585D-0E6D-494B-A2D7-A37C63BB3E6F}"/>
    <cellStyle name="MLPercent0 4" xfId="28761" xr:uid="{4C0A0B4F-BBEC-46A4-A8A4-1CE0BA60B6C9}"/>
    <cellStyle name="MLPercent0_3Q19" xfId="7530" xr:uid="{45CBB9F2-39C5-4C1B-8163-8AC11AC765CB}"/>
    <cellStyle name="Monétaire [0]_3A_NumeratorReport_Option1_040611" xfId="28762" xr:uid="{EFDA6BD8-2006-45A9-8F3B-F5D01E8FFC89}"/>
    <cellStyle name="Monétaire_3A_NumeratorReport_Option1_040611" xfId="28763" xr:uid="{4F100515-D28F-49AF-84AB-5352008A7BA8}"/>
    <cellStyle name="multiple" xfId="7531" xr:uid="{93F35E07-47EE-46D3-830F-EFF6818EF16E}"/>
    <cellStyle name="Multiple [1]" xfId="7532" xr:uid="{4E8938AE-8963-4AD7-AC2A-F2E0B5DF37DE}"/>
    <cellStyle name="Multiple [1] 2" xfId="28764" xr:uid="{C1D56A0A-1EF0-4317-B69D-AB12BDA08536}"/>
    <cellStyle name="Multiple [1] 3" xfId="28765" xr:uid="{B9004A54-0B8B-419D-A265-E3BC23FAF43F}"/>
    <cellStyle name="Multiple [1]_AVA DVA EL" xfId="28766" xr:uid="{0CB1B120-51D1-4266-AEF6-06E9C42C3C2B}"/>
    <cellStyle name="multiple 10" xfId="7533" xr:uid="{9D452B29-27C5-4C0B-851F-F53ECB247484}"/>
    <cellStyle name="multiple 10 2" xfId="7534" xr:uid="{9B3E057C-526F-40EF-AF26-DE44746928C1}"/>
    <cellStyle name="multiple 10 3" xfId="7535" xr:uid="{2EA70C95-78ED-45F6-9921-DE7C93E60636}"/>
    <cellStyle name="multiple 10_3Q19" xfId="7536" xr:uid="{95AAE21E-7B11-4BA5-B846-785A3766B1D0}"/>
    <cellStyle name="multiple 11" xfId="7537" xr:uid="{E2E4D741-76F3-413D-A34B-B7501DAFAFD0}"/>
    <cellStyle name="multiple 11 2" xfId="7538" xr:uid="{405ED6AE-AA9D-41D4-98F2-E2AB945AB3C0}"/>
    <cellStyle name="multiple 11 3" xfId="7539" xr:uid="{F0500999-A75E-4BA1-B32B-25327E9F40F1}"/>
    <cellStyle name="multiple 11_3Q19" xfId="7540" xr:uid="{3985F67B-FF74-4ACF-A5BF-03978556B966}"/>
    <cellStyle name="multiple 12" xfId="7541" xr:uid="{44AE2EE2-9BEB-451B-A889-CA61AC1BDBFA}"/>
    <cellStyle name="multiple 12 2" xfId="7542" xr:uid="{0822EA89-5FAD-4A25-B728-99718DB4861B}"/>
    <cellStyle name="multiple 12 3" xfId="7543" xr:uid="{10CB5087-0401-4BA4-A34A-53462D0B3E58}"/>
    <cellStyle name="multiple 12_3Q19" xfId="7544" xr:uid="{8C8A633D-FDB0-40B9-8C91-BF0A2721F28F}"/>
    <cellStyle name="multiple 13" xfId="7545" xr:uid="{EFE8CCA8-1132-4802-A3DA-DB0EA36E032A}"/>
    <cellStyle name="multiple 13 2" xfId="7546" xr:uid="{EBB12288-4D98-4F66-BB4F-5397CBD5335E}"/>
    <cellStyle name="multiple 13 3" xfId="7547" xr:uid="{4562937A-2118-4D9F-8303-F47119A438C1}"/>
    <cellStyle name="multiple 13_3Q19" xfId="7548" xr:uid="{88B1994D-475C-4D46-8715-6F156B07BDB3}"/>
    <cellStyle name="multiple 14" xfId="7549" xr:uid="{389052CD-9512-4327-9D14-A1C5C8065A3F}"/>
    <cellStyle name="multiple 14 2" xfId="7550" xr:uid="{6F1DFB7C-A3E7-4BC1-B649-DFEB496BA7A4}"/>
    <cellStyle name="multiple 14 3" xfId="7551" xr:uid="{18AB7F5C-F8B9-4167-A29A-FB2526A79BCD}"/>
    <cellStyle name="multiple 14_3Q19" xfId="7552" xr:uid="{05DD176B-87C2-43E0-B047-2F12049EA3E3}"/>
    <cellStyle name="multiple 15" xfId="7553" xr:uid="{60A7306A-99EC-42C6-9BBC-DC667E2597A6}"/>
    <cellStyle name="multiple 15 2" xfId="7554" xr:uid="{6753E955-116F-4F6C-8F4A-D36C8D15A438}"/>
    <cellStyle name="multiple 15 3" xfId="7555" xr:uid="{2D180F0C-E9B4-4582-83E6-A0FB4B7F5718}"/>
    <cellStyle name="multiple 15_3Q19" xfId="7556" xr:uid="{93906D5A-5770-4D6A-A45E-E78E411364DB}"/>
    <cellStyle name="multiple 16" xfId="7557" xr:uid="{B0ECEB88-3F0A-474A-AD3F-425092176AE0}"/>
    <cellStyle name="multiple 16 2" xfId="41509" xr:uid="{94120934-52EC-43FF-A4C2-930B6E3CF98B}"/>
    <cellStyle name="multiple 16_Factbook" xfId="41510" xr:uid="{AB683127-0FB9-474F-90FF-4F651270EF44}"/>
    <cellStyle name="multiple 17" xfId="7558" xr:uid="{9A6D12D8-FC70-4380-B3D5-C0FB50A958BC}"/>
    <cellStyle name="multiple 17 2" xfId="41511" xr:uid="{B4197D24-7201-4671-8959-C181ADF0850D}"/>
    <cellStyle name="multiple 17_Factbook" xfId="41512" xr:uid="{FC74CA9A-006A-4D3E-9436-2F5B5B8FD648}"/>
    <cellStyle name="multiple 18" xfId="28767" xr:uid="{80CEEE9B-F6C1-4A24-A86D-3AE3B97C1F2A}"/>
    <cellStyle name="multiple 2" xfId="7559" xr:uid="{ED6A2053-2059-4380-9939-F12AD7EF4175}"/>
    <cellStyle name="multiple 2 2" xfId="7560" xr:uid="{93E7DA3C-95D0-4BC7-B11F-C367CEEADFB5}"/>
    <cellStyle name="multiple 2 2 2" xfId="7561" xr:uid="{8B2A8D94-EB0D-45CC-8A5F-5A93FB81D7C3}"/>
    <cellStyle name="multiple 2 2 2 2" xfId="42203" xr:uid="{24E0607B-8B80-4E3F-8A7E-AF90A2F401D7}"/>
    <cellStyle name="multiple 2 2 2_Loans &amp; comm." xfId="42202" xr:uid="{C9AC24A9-154C-4D3C-9A3C-7358DAEA7F25}"/>
    <cellStyle name="multiple 2 2 3" xfId="42204" xr:uid="{97CD7C47-8743-4744-9F66-05792DF87176}"/>
    <cellStyle name="multiple 2 2_3Q19" xfId="7562" xr:uid="{C8F89091-B279-46AC-A395-EA1FD7625AB4}"/>
    <cellStyle name="multiple 2 3" xfId="7563" xr:uid="{0CC907C2-2763-40F5-9D89-7A17A0B52EC8}"/>
    <cellStyle name="multiple 2 3 2" xfId="42206" xr:uid="{72101A26-DD69-4C95-873F-65998B87445C}"/>
    <cellStyle name="multiple 2 3_Loans &amp; comm." xfId="42205" xr:uid="{C695E964-BD95-4D1D-A4CB-237268D85E21}"/>
    <cellStyle name="multiple 2 4" xfId="42207" xr:uid="{24B3B68F-8289-4279-90A6-ACF47EA30237}"/>
    <cellStyle name="multiple 2 4 2" xfId="42208" xr:uid="{BD5A845B-E893-40F2-86B8-03E27F627F30}"/>
    <cellStyle name="multiple 2 5" xfId="42209" xr:uid="{37765BD1-1CC6-4A52-94C6-8A6593C2B82B}"/>
    <cellStyle name="multiple 2_3Q19" xfId="7564" xr:uid="{B6F79307-BC62-43B7-949A-F35B7B32DF64}"/>
    <cellStyle name="multiple 3" xfId="7565" xr:uid="{AE9DF7EC-5127-4571-A642-9DC8636D4D2E}"/>
    <cellStyle name="multiple 3 2" xfId="7566" xr:uid="{408DE982-A4EA-4C12-B0DF-081247764229}"/>
    <cellStyle name="multiple 3 2 2" xfId="7567" xr:uid="{72A23C84-E8D9-46D4-9F98-C0AEFF2DFF37}"/>
    <cellStyle name="multiple 3 2 3" xfId="7568" xr:uid="{30A6EB93-4FD3-4670-8D63-AFB1221AAAAD}"/>
    <cellStyle name="multiple 3 2_3Q19" xfId="7569" xr:uid="{48381503-7BD5-4D70-A699-25CCBD62CCB8}"/>
    <cellStyle name="multiple 3 3" xfId="7570" xr:uid="{318F2B08-A7A1-4333-81FF-446C20F47558}"/>
    <cellStyle name="multiple 3 3 2" xfId="7571" xr:uid="{8558FA77-50C4-4207-92B6-B803C4D45D91}"/>
    <cellStyle name="multiple 3 3 3" xfId="7572" xr:uid="{BAE4F1BC-F124-4E0E-9A1C-238E909010B3}"/>
    <cellStyle name="multiple 3 3 4" xfId="7573" xr:uid="{F13434D9-4514-4056-A765-E5C47033824F}"/>
    <cellStyle name="multiple 3 3_3Q19" xfId="7574" xr:uid="{AE31E118-86BF-49B5-B0F8-72F7FD6427D7}"/>
    <cellStyle name="multiple 3 4" xfId="7575" xr:uid="{83C92947-2651-4513-8F98-CE34FFED1ACF}"/>
    <cellStyle name="multiple 3_3Q19" xfId="7576" xr:uid="{178203DB-BD41-41C0-B009-FC8FD25093DA}"/>
    <cellStyle name="multiple 4" xfId="7577" xr:uid="{831ADA5A-1DBE-4263-B0C1-EEE907859095}"/>
    <cellStyle name="multiple 4 2" xfId="7578" xr:uid="{A8ABBF0A-8EF6-442F-9D10-69D3D8591993}"/>
    <cellStyle name="multiple 4 2 2" xfId="7579" xr:uid="{4475468F-1175-47DF-940A-7AD7FEC87471}"/>
    <cellStyle name="multiple 4 2 2 2" xfId="42211" xr:uid="{7808A3C5-6346-4B6C-B03D-604DCA92989E}"/>
    <cellStyle name="multiple 4 2 2_Loans &amp; comm." xfId="42210" xr:uid="{A73DB803-3F6F-4F02-9159-E738FFDA03E2}"/>
    <cellStyle name="multiple 4 2 3" xfId="42212" xr:uid="{B54DA405-AE07-4BB9-8064-C7E24DBEF31A}"/>
    <cellStyle name="multiple 4 2_3Q19" xfId="7580" xr:uid="{D3B0DE58-5D4C-4927-B53B-DB5934A80FB8}"/>
    <cellStyle name="multiple 4 3" xfId="7581" xr:uid="{4D881D5C-EE3E-4E58-AE16-E4C9DC93A5B6}"/>
    <cellStyle name="multiple 4 3 2" xfId="42214" xr:uid="{3D63D387-B9B5-46E7-BDD2-554DE7871AEC}"/>
    <cellStyle name="multiple 4 3_Loans &amp; comm." xfId="42213" xr:uid="{F2425B63-AE86-4588-9FDA-36EFA49CDFF0}"/>
    <cellStyle name="multiple 4 4" xfId="42215" xr:uid="{FABD3EA1-52B4-48D5-B10A-F3D6868E6E4C}"/>
    <cellStyle name="multiple 4_3Q19" xfId="7582" xr:uid="{E62BE304-6FA8-403A-82A1-9B639E810EC0}"/>
    <cellStyle name="multiple 5" xfId="7583" xr:uid="{C5339259-0A99-4029-85D1-20EA029AF5F4}"/>
    <cellStyle name="multiple 5 2" xfId="7584" xr:uid="{49E09D79-F303-4F36-BD06-97CC2D12EF24}"/>
    <cellStyle name="multiple 5 2 2" xfId="7585" xr:uid="{D357933D-B2DD-484F-B1E4-4BD1E1BF6778}"/>
    <cellStyle name="multiple 5 2 2 2" xfId="42217" xr:uid="{F889EAE7-165E-4745-A311-3D5644F7A845}"/>
    <cellStyle name="multiple 5 2 2_Loans &amp; comm." xfId="42216" xr:uid="{6271BCC1-D36E-4E20-9A10-10AC015BF00A}"/>
    <cellStyle name="multiple 5 2 3" xfId="42218" xr:uid="{636C112D-C2F6-4536-85FB-1551F01BE98C}"/>
    <cellStyle name="multiple 5 2_3Q19" xfId="7586" xr:uid="{E73014B7-A9BC-49E8-8E5A-DC7291A58298}"/>
    <cellStyle name="multiple 5 3" xfId="7587" xr:uid="{338F01AE-4DDE-484E-BA5F-B87A9B45546E}"/>
    <cellStyle name="multiple 5 3 2" xfId="42220" xr:uid="{8923E1D6-9F4F-41C7-B3CA-29C3959EB3A5}"/>
    <cellStyle name="multiple 5 3_Loans &amp; comm." xfId="42219" xr:uid="{147D351E-0B10-4F4A-BB5F-7BA16A575678}"/>
    <cellStyle name="multiple 5 4" xfId="7588" xr:uid="{948DB350-D4EE-4FA7-8E9A-2F1A96CF05DA}"/>
    <cellStyle name="multiple 5 5" xfId="7589" xr:uid="{B70D0A2E-95FC-4175-85D4-02A74E19E55F}"/>
    <cellStyle name="multiple 5_3Q19" xfId="7590" xr:uid="{7E2C03DD-4120-44C8-B4F4-67CC6C759BFA}"/>
    <cellStyle name="multiple 6" xfId="7591" xr:uid="{BA3B4EE6-2D49-4575-83BA-2241E5EE765B}"/>
    <cellStyle name="multiple 6 2" xfId="7592" xr:uid="{3D7DFD80-0D07-45DA-A17F-689575F9677B}"/>
    <cellStyle name="multiple 6 2 2" xfId="7593" xr:uid="{D2B4EB7A-4AC7-4961-AD54-038C3CFD2A3C}"/>
    <cellStyle name="multiple 6 2 2 2" xfId="42222" xr:uid="{DE95DE29-E1F4-465B-9D25-C2FD77EF6DE8}"/>
    <cellStyle name="multiple 6 2 2_Loans &amp; comm." xfId="42221" xr:uid="{E1E808A4-B31C-410D-AE0F-84C5859E3D51}"/>
    <cellStyle name="multiple 6 2 3" xfId="42223" xr:uid="{4B4FF721-0771-4E7E-B91E-A018BEA18F6B}"/>
    <cellStyle name="multiple 6 2_3Q19" xfId="7594" xr:uid="{928E4684-A6E1-4651-86F0-972306D8FFD6}"/>
    <cellStyle name="multiple 6 3" xfId="7595" xr:uid="{0F5BCDC8-6E69-4190-8863-80B31BA8F3FB}"/>
    <cellStyle name="multiple 6 3 2" xfId="42225" xr:uid="{3B56379E-4FE5-405A-BD5C-BE63D8450D68}"/>
    <cellStyle name="multiple 6 3_Loans &amp; comm." xfId="42224" xr:uid="{9019EDB4-2961-4407-99AD-E96B53DBC8EB}"/>
    <cellStyle name="multiple 6 4" xfId="42226" xr:uid="{D1EA3649-14C1-46C7-9A1C-B5D509FDB07F}"/>
    <cellStyle name="multiple 6_3Q19" xfId="7596" xr:uid="{DA72E5A6-4B61-44E8-AB2A-93CA9072981B}"/>
    <cellStyle name="multiple 7" xfId="7597" xr:uid="{4F0A597D-D144-4D4A-9562-603C661FEF73}"/>
    <cellStyle name="multiple 7 2" xfId="7598" xr:uid="{95AC58A3-A445-49D7-9DA0-294D828EE0A0}"/>
    <cellStyle name="multiple 7 2 2" xfId="42228" xr:uid="{4EE98CCE-A9E0-4797-B39D-55917EE2CB12}"/>
    <cellStyle name="multiple 7 2_Loans &amp; comm." xfId="42227" xr:uid="{DD485FB6-A724-43AB-B038-354D76747553}"/>
    <cellStyle name="multiple 7 3" xfId="7599" xr:uid="{B46AFBD9-B8BD-4B54-AA3E-7300F1E70086}"/>
    <cellStyle name="multiple 7 3 2" xfId="42230" xr:uid="{D90B4DAA-6FDF-4112-AA2E-919C6D94D3F8}"/>
    <cellStyle name="multiple 7 3_Loans &amp; comm." xfId="42229" xr:uid="{713AD97D-F8FA-47FB-8DBD-104DBB011A9F}"/>
    <cellStyle name="multiple 7 4" xfId="42231" xr:uid="{46D5ED32-ABCB-4BA3-A93C-A6B6B576D4EA}"/>
    <cellStyle name="multiple 7_3Q19" xfId="7600" xr:uid="{966FA2A9-EF3D-446B-9B55-CF2D9F635571}"/>
    <cellStyle name="multiple 8" xfId="7601" xr:uid="{90E4EA4A-4A29-4D31-A68B-2EB10C7437E7}"/>
    <cellStyle name="multiple 8 2" xfId="7602" xr:uid="{BFFBEF10-6E7C-4F5A-A011-807B5E7CC54C}"/>
    <cellStyle name="multiple 8 3" xfId="7603" xr:uid="{F8F06B2B-B955-4C04-915D-DBE00B0E8E77}"/>
    <cellStyle name="multiple 8_3Q19" xfId="7604" xr:uid="{F7FAB82A-B598-4EBD-8821-02DC4535D86E}"/>
    <cellStyle name="multiple 9" xfId="7605" xr:uid="{8DA5EDB4-5071-4E04-A5BE-8A05E8A34F08}"/>
    <cellStyle name="multiple 9 2" xfId="7606" xr:uid="{AC628841-70C0-4DB1-A234-DAF21EF1FACB}"/>
    <cellStyle name="multiple 9 3" xfId="7607" xr:uid="{C53BC102-9FB3-4B0C-AA3E-19E539776826}"/>
    <cellStyle name="multiple 9_3Q19" xfId="7608" xr:uid="{39FB6D43-6658-4EA5-8DF2-FD459852039C}"/>
    <cellStyle name="Multiple_03-Egne aksjer 1002" xfId="7609" xr:uid="{54ADC994-B93E-4C12-8F2D-6A5AED42FF93}"/>
    <cellStyle name="MultipleBelow" xfId="7610" xr:uid="{67D15D56-00E7-46B0-A9FC-1C64E5157AA3}"/>
    <cellStyle name="MultipleBelow 2" xfId="28768" xr:uid="{DA5A9FB7-9ACE-4E17-ADE7-4708216379FD}"/>
    <cellStyle name="MultipleBelow 3" xfId="28769" xr:uid="{C3CCAA07-FB77-484B-908E-BA12E66205B8}"/>
    <cellStyle name="MultipleBelow_AVA DVA EL" xfId="28770" xr:uid="{AFDF65F2-98F5-48D1-8B60-32C995C55FEF}"/>
    <cellStyle name="Nagłówek 1" xfId="7611" xr:uid="{67668BD4-4CD3-4D1F-AAE3-624DF7732A88}"/>
    <cellStyle name="Nagłówek 1 2" xfId="28771" xr:uid="{C79DB38C-F58B-4662-90FC-74DB6B562BBE}"/>
    <cellStyle name="Nagłówek 1 3" xfId="28772" xr:uid="{82FBFB00-9E37-4BF7-82FA-25F2DEA310F4}"/>
    <cellStyle name="Nagłówek 1_AVA DVA EL" xfId="28773" xr:uid="{A065BF68-0EAD-4DE5-89BF-55043D306C15}"/>
    <cellStyle name="Nagłówek 2" xfId="7612" xr:uid="{5561881A-3C89-47AB-AA5E-35A9F43FC084}"/>
    <cellStyle name="Nagłówek 2 2" xfId="28774" xr:uid="{CDE363AB-6FC1-407C-AC90-A060C1A23E95}"/>
    <cellStyle name="Nagłówek 2 3" xfId="28775" xr:uid="{BC78A865-6F78-48E4-B072-8554D7CFDE0F}"/>
    <cellStyle name="Nagłówek 2_AVA DVA EL" xfId="28776" xr:uid="{78D6E52F-8546-4745-97AE-4258528488E2}"/>
    <cellStyle name="Nagłówek 3" xfId="7613" xr:uid="{A2359F8E-05A6-4AFD-B17B-C53F8C9434CD}"/>
    <cellStyle name="Nagłówek 3 2" xfId="28777" xr:uid="{CED06E0C-A927-409E-817F-4249AED573DB}"/>
    <cellStyle name="Nagłówek 3 3" xfId="28778" xr:uid="{5FDCA90A-EACF-404A-A44A-49A2CB9545B3}"/>
    <cellStyle name="Nagłówek 3_AVA DVA EL" xfId="28779" xr:uid="{E11BB48B-EE03-4BAD-8C2A-8B009633972F}"/>
    <cellStyle name="Nagłówek 4" xfId="7614" xr:uid="{BA438CF5-9966-423C-9C2F-23156B38F25F}"/>
    <cellStyle name="Nagłówek 4 2" xfId="28780" xr:uid="{D4A41BAC-05C8-4F0C-8D18-CBAE32675856}"/>
    <cellStyle name="Nagłówek 4 3" xfId="28781" xr:uid="{62D2499F-5BEC-4EC6-838F-944A2B1330FE}"/>
    <cellStyle name="Nagłówek 4_AVA DVA EL" xfId="28782" xr:uid="{67A39208-3C41-4D1B-9860-BEACA697008E}"/>
    <cellStyle name="Navadno_List1" xfId="28783" xr:uid="{BFF4E252-F590-4660-A1E5-A0CADBBAECDA}"/>
    <cellStyle name="Neutral" xfId="7615" xr:uid="{C4BCDFA1-AA4F-4D03-8FBD-B97153F40CE3}"/>
    <cellStyle name="Neutral 10" xfId="28784" xr:uid="{40A81FD6-0AAD-4034-B317-18504B2ADA06}"/>
    <cellStyle name="Neutral 10 2" xfId="28785" xr:uid="{F3C986B0-417C-4F6B-8D70-9A2361CE269C}"/>
    <cellStyle name="Neutral 10 3" xfId="28786" xr:uid="{54A5C1EE-6605-40F1-BC67-FB88B45F7910}"/>
    <cellStyle name="Neutral 10_AVA DVA EL" xfId="28787" xr:uid="{BCAB56FB-1EA0-4A5B-9359-48FF24918B1E}"/>
    <cellStyle name="Neutral 11" xfId="28788" xr:uid="{A4C9A1F7-AF47-46D8-83C1-9D9D783A6B86}"/>
    <cellStyle name="Neutral 11 2" xfId="28789" xr:uid="{3F094567-5E21-4F73-BA5B-170CFF405778}"/>
    <cellStyle name="Neutral 11 3" xfId="28790" xr:uid="{97B37DF8-23BC-4350-AF65-F31A9EF150DB}"/>
    <cellStyle name="Neutral 11_AVA DVA EL" xfId="28791" xr:uid="{6FA4FA92-E7D3-4C14-96C6-F3B5F53E3D91}"/>
    <cellStyle name="Neutral 12" xfId="28792" xr:uid="{E9FD1E1C-D41B-4F46-B532-4BD552B0DFA1}"/>
    <cellStyle name="Neutral 12 2" xfId="28793" xr:uid="{20EBE951-9BCF-462C-A152-4CE3ED0062A9}"/>
    <cellStyle name="Neutral 12 3" xfId="28794" xr:uid="{4E51AAB7-3CB7-419A-9714-28CD2E4E325B}"/>
    <cellStyle name="Neutral 12_AVA DVA EL" xfId="28795" xr:uid="{9F9E63A5-275C-4265-80A5-004D42B1BB44}"/>
    <cellStyle name="Neutral 13" xfId="28796" xr:uid="{979F23E2-3D53-4630-B54B-5DE3B3643CDB}"/>
    <cellStyle name="Neutral 13 2" xfId="28797" xr:uid="{135EC2D1-69B1-4763-BEC5-812A6402F368}"/>
    <cellStyle name="Neutral 13 3" xfId="28798" xr:uid="{B5373314-21F4-431D-8452-095D43D1BFEF}"/>
    <cellStyle name="Neutral 13_AVA DVA EL" xfId="28799" xr:uid="{2E5BD202-9CE5-4694-83A4-786116E816EF}"/>
    <cellStyle name="Neutral 15" xfId="42603" xr:uid="{16A7B5CF-C9C0-4B77-9498-07FC9E7DC858}"/>
    <cellStyle name="Neutral 16" xfId="42641" xr:uid="{2D4FD7B5-37C2-42A6-ABE8-929ECA8F37FA}"/>
    <cellStyle name="Neutral 17" xfId="42679" xr:uid="{AD386FC4-F2C9-4AC5-8C44-ECA5D4047B7F}"/>
    <cellStyle name="Neutral 2" xfId="7616" xr:uid="{E33773E3-5817-42F6-8152-FF38461440B3}"/>
    <cellStyle name="Neutral 2 2" xfId="28800" xr:uid="{ECE2867D-7285-4C59-87A2-3950714F5360}"/>
    <cellStyle name="Neutral 2 2 2" xfId="28801" xr:uid="{8A1D0122-B9AF-4858-816F-9EC1F6E4E633}"/>
    <cellStyle name="Neutral 2 2 2 2" xfId="28802" xr:uid="{3340E2F6-B77A-412E-A5EE-4836392A4D47}"/>
    <cellStyle name="Neutral 2 2 2 3" xfId="28803" xr:uid="{893BB8C2-3EE3-4B91-8C23-986253AC2828}"/>
    <cellStyle name="Neutral 2 2 2_AVA DVA EL" xfId="28804" xr:uid="{C8B11850-CB18-465A-A528-7F0B6DA93E93}"/>
    <cellStyle name="Neutral 2 2 3" xfId="28805" xr:uid="{653563B5-D837-4B28-8A6F-EE82B7BFA0EC}"/>
    <cellStyle name="Neutral 2 2 3 2" xfId="28806" xr:uid="{952ED530-4E73-4B27-AF20-2078574B65AB}"/>
    <cellStyle name="Neutral 2 2 3 3" xfId="28807" xr:uid="{BA15F325-2BBD-4922-BF85-D3FCBB4F739C}"/>
    <cellStyle name="Neutral 2 2 3_AVA DVA EL" xfId="28808" xr:uid="{2689CA72-A7A7-40D3-B8DD-CDAE4E779086}"/>
    <cellStyle name="Neutral 2 2 4" xfId="28809" xr:uid="{588C2850-3D84-4E6B-988D-70C01FDBFCC5}"/>
    <cellStyle name="Neutral 2 2 4 2" xfId="28810" xr:uid="{38515FF4-3711-479B-BE8B-A19FF8A7FA96}"/>
    <cellStyle name="Neutral 2 2 4 3" xfId="28811" xr:uid="{FB0C7E4B-49FB-4456-A066-424782B2AEB0}"/>
    <cellStyle name="Neutral 2 2 4_AVA DVA EL" xfId="28812" xr:uid="{367F6ECC-6734-4150-8580-08FF30034CC3}"/>
    <cellStyle name="Neutral 2 2 5" xfId="28813" xr:uid="{505309CD-99B2-447D-8A57-197A5FB929CF}"/>
    <cellStyle name="Neutral 2 2 5 2" xfId="28814" xr:uid="{DFCA151A-5FBC-4C1C-8B88-755D74AD1D6F}"/>
    <cellStyle name="Neutral 2 2 5 3" xfId="28815" xr:uid="{6AFF2F78-1382-41EE-8D3A-780F3A1C8FC3}"/>
    <cellStyle name="Neutral 2 2 5_AVA DVA EL" xfId="28816" xr:uid="{8CFFB165-CE07-494C-A2E7-F0D8EEE32D49}"/>
    <cellStyle name="Neutral 2 2 6" xfId="28817" xr:uid="{8DEC0980-9106-49C4-897A-5CA30B55ABF4}"/>
    <cellStyle name="Neutral 2 2 6 2" xfId="28818" xr:uid="{70C97049-6D05-4466-AB7B-B860076F34B3}"/>
    <cellStyle name="Neutral 2 2 6 3" xfId="28819" xr:uid="{EFFF1D35-77D3-4253-8173-23D418946ABB}"/>
    <cellStyle name="Neutral 2 2 6_AVA DVA EL" xfId="28820" xr:uid="{305349E2-4B82-4C40-A185-9225A182D6F1}"/>
    <cellStyle name="Neutral 2 2 7" xfId="28821" xr:uid="{798AED3B-110E-431A-BB82-9677C2BEDC5D}"/>
    <cellStyle name="Neutral 2 2_AVA DVA EL" xfId="28822" xr:uid="{7A7ACC4C-5AA5-42CE-BB70-3663449FC8F9}"/>
    <cellStyle name="Neutral 2 3" xfId="28823" xr:uid="{1875840D-5981-4B9F-BC1E-279FA05CB7D3}"/>
    <cellStyle name="Neutral 2 3 2" xfId="28824" xr:uid="{323D40F6-EBC7-420D-8D9A-E666D72DE812}"/>
    <cellStyle name="Neutral 2 3 3" xfId="28825" xr:uid="{2A11F80D-7A7C-496C-B46B-6F771A6C3F6F}"/>
    <cellStyle name="Neutral 2 3_AVA DVA EL" xfId="28826" xr:uid="{B7F35D09-BBFE-4E0F-AF56-FE1F9902A6FF}"/>
    <cellStyle name="Neutral 2 4" xfId="28827" xr:uid="{B18FCB5D-465C-4258-8DF7-422147835F95}"/>
    <cellStyle name="Neutral 2 4 2" xfId="28828" xr:uid="{3C1D71E9-EF9F-4226-B9E5-38D0575BF7D5}"/>
    <cellStyle name="Neutral 2 4 3" xfId="28829" xr:uid="{09EECBC9-5C9C-4867-A8AA-08ACB00D4320}"/>
    <cellStyle name="Neutral 2 4_AVA DVA EL" xfId="28830" xr:uid="{5C31CF0B-59C1-4A2E-A606-F3466877B04C}"/>
    <cellStyle name="Neutral 2 5" xfId="28831" xr:uid="{16F94863-1F3C-4E3E-9518-0C8D216A7E2B}"/>
    <cellStyle name="Neutral 2 5 2" xfId="28832" xr:uid="{D638E61F-6480-44EB-95D4-9D22D243684E}"/>
    <cellStyle name="Neutral 2 5 3" xfId="28833" xr:uid="{1B987231-717B-4923-BAF1-79DE191DADEE}"/>
    <cellStyle name="Neutral 2 5_AVA DVA EL" xfId="28834" xr:uid="{645F0281-8B6E-46CB-A4B5-90B71C5BCD4E}"/>
    <cellStyle name="Neutral 2 6" xfId="28835" xr:uid="{50860C26-D2B4-4DFC-96D0-41DA4F18CA84}"/>
    <cellStyle name="Neutral 2 6 2" xfId="28836" xr:uid="{8B3E5D2C-7EDF-4218-814E-48568738CDDD}"/>
    <cellStyle name="Neutral 2 6 3" xfId="28837" xr:uid="{CDE0DE34-0670-4602-9A13-DEBA25D4BEC4}"/>
    <cellStyle name="Neutral 2 6_AVA DVA EL" xfId="28838" xr:uid="{91ABE699-6B56-4502-81C7-4B2503A023C8}"/>
    <cellStyle name="Neutral 2 7" xfId="28839" xr:uid="{D408B1BD-1984-4084-AA74-532071F03427}"/>
    <cellStyle name="Neutral 2 7 2" xfId="28840" xr:uid="{7B5F454B-19B8-430A-9CE4-A71A21C2E868}"/>
    <cellStyle name="Neutral 2 7 3" xfId="28841" xr:uid="{77C864FB-56EF-469E-8242-CAABCC95F178}"/>
    <cellStyle name="Neutral 2 7_AVA DVA EL" xfId="28842" xr:uid="{81B9ECE2-FCCF-48B1-8B71-E46E490D096F}"/>
    <cellStyle name="Neutral 2 8" xfId="28843" xr:uid="{EF34D0EC-B054-473B-A21C-A85C34D42667}"/>
    <cellStyle name="Neutral 2_4Q16" xfId="28844" xr:uid="{B9B2A96E-3A15-43EE-B9AD-25A033766B1E}"/>
    <cellStyle name="Neutral 3" xfId="28845" xr:uid="{48885AC8-7201-4566-817E-389A63DF74FB}"/>
    <cellStyle name="Neutral 3 2" xfId="28846" xr:uid="{F3ABD1E2-5E30-41CD-9955-DCE1D360403D}"/>
    <cellStyle name="Neutral 3 2 2" xfId="28847" xr:uid="{0F2D0026-EA04-478E-8F23-4790D16033C1}"/>
    <cellStyle name="Neutral 3 2 3" xfId="28848" xr:uid="{B93F6DD7-E6E4-486D-AC03-819FB4B2EEEA}"/>
    <cellStyle name="Neutral 3 2_AVA DVA EL" xfId="28849" xr:uid="{DA044DFE-5A4D-4FAF-BA8E-8B24B8A18839}"/>
    <cellStyle name="Neutral 3 3" xfId="28850" xr:uid="{4835DF42-B6B7-4366-B26A-E154A9CDDCD7}"/>
    <cellStyle name="Neutral 3_AVA DVA EL" xfId="28851" xr:uid="{2F106B4D-E551-4A78-B472-A78182B8B432}"/>
    <cellStyle name="Neutral 4" xfId="28852" xr:uid="{9AEA0E8E-DE49-4938-9AE4-87A5B3C1274C}"/>
    <cellStyle name="Neutral 4 2" xfId="28853" xr:uid="{58B51E4A-0CD1-4FD0-8B88-55579E60A8A3}"/>
    <cellStyle name="Neutral 4 2 2" xfId="28854" xr:uid="{041B4289-E223-49D0-B247-C0536050D580}"/>
    <cellStyle name="Neutral 4 2 3" xfId="28855" xr:uid="{7C56CD4A-3081-49FB-ABEA-7E4E7ED943CE}"/>
    <cellStyle name="Neutral 4 2_AVA DVA EL" xfId="28856" xr:uid="{080DDF0C-9190-425F-A9CA-4EE70E5C09FE}"/>
    <cellStyle name="Neutral 4 3" xfId="28857" xr:uid="{2417CC4A-940C-4592-9C7A-B6E13EF52F4D}"/>
    <cellStyle name="Neutral 4 3 2" xfId="28858" xr:uid="{78EBF9E0-6034-4ADC-A9BD-18E0A0A73D35}"/>
    <cellStyle name="Neutral 4 3 3" xfId="28859" xr:uid="{A6F53312-C696-4E52-92BB-1E791ECD9FF4}"/>
    <cellStyle name="Neutral 4 3_AVA DVA EL" xfId="28860" xr:uid="{7F28BABC-71E2-4B3E-B364-BB52A8254C85}"/>
    <cellStyle name="Neutral 4 4" xfId="28861" xr:uid="{88358933-D005-4419-AC82-CFF6A2F43BAB}"/>
    <cellStyle name="Neutral 4 4 2" xfId="28862" xr:uid="{467F4476-3A3A-4BC6-A552-4D9387D1CA4C}"/>
    <cellStyle name="Neutral 4 4 3" xfId="28863" xr:uid="{DF3EF38D-5E8F-4FF6-A028-0A3F5AB8C7B1}"/>
    <cellStyle name="Neutral 4 4_AVA DVA EL" xfId="28864" xr:uid="{0DECB99B-2CE6-469A-A3ED-FD37B546528E}"/>
    <cellStyle name="Neutral 4 5" xfId="28865" xr:uid="{50994245-AF3C-4E3B-B0AD-325DB4390692}"/>
    <cellStyle name="Neutral 4_AVA DVA EL" xfId="28866" xr:uid="{12FE6CC7-6F23-4A3E-A7EF-E0C922DAF797}"/>
    <cellStyle name="Neutral 5" xfId="28867" xr:uid="{3BE8E628-49EE-4F7D-844A-258CA87A4DC8}"/>
    <cellStyle name="Neutral 5 2" xfId="28868" xr:uid="{E6883F34-8AD3-4BBC-A23E-2306CE6C461F}"/>
    <cellStyle name="Neutral 5 2 2" xfId="28869" xr:uid="{C72E66AF-1198-46F5-8180-209B1ECFA9EF}"/>
    <cellStyle name="Neutral 5 2 3" xfId="28870" xr:uid="{4C51F27A-A01C-4160-B91D-1616FB5360B4}"/>
    <cellStyle name="Neutral 5 2_AVA DVA EL" xfId="28871" xr:uid="{9E729120-2E80-4815-8C2E-E6D614E56CE6}"/>
    <cellStyle name="Neutral 5 3" xfId="28872" xr:uid="{08A8A8B4-EC41-4EA3-8510-035AE5E0C680}"/>
    <cellStyle name="Neutral 5_AVA DVA EL" xfId="28873" xr:uid="{4B78FEA7-96F4-441D-8547-BA43F905EF8E}"/>
    <cellStyle name="Neutral 6" xfId="28874" xr:uid="{722B6850-365E-4773-8032-10F41B882B82}"/>
    <cellStyle name="Neutral 6 2" xfId="28875" xr:uid="{D2C6FD74-1851-4335-A0F8-7DA94185BEBB}"/>
    <cellStyle name="Neutral 6 2 2" xfId="28876" xr:uid="{936873B4-2732-4ECC-8274-8C94DB89581C}"/>
    <cellStyle name="Neutral 6 2 3" xfId="28877" xr:uid="{BFC2D900-98DF-4442-90B0-C6C8F15354F7}"/>
    <cellStyle name="Neutral 6 2_AVA DVA EL" xfId="28878" xr:uid="{3736123C-4F16-4F23-A9FB-ACD15FB7C95C}"/>
    <cellStyle name="Neutral 6 3" xfId="28879" xr:uid="{A358FEEF-EEF1-410D-AD43-7DD0B843E843}"/>
    <cellStyle name="Neutral 6_AVA DVA EL" xfId="28880" xr:uid="{D6208896-5B27-4235-804C-C8551FDE868B}"/>
    <cellStyle name="Neutral 7" xfId="28881" xr:uid="{6182916C-C24B-4274-B773-0BF13818A333}"/>
    <cellStyle name="Neutral 7 2" xfId="28882" xr:uid="{733A733A-18E8-41F9-849A-FADBDB4E3EE3}"/>
    <cellStyle name="Neutral 7 2 2" xfId="28883" xr:uid="{1DB54359-1254-48C7-B778-3A54D454D621}"/>
    <cellStyle name="Neutral 7 2 3" xfId="28884" xr:uid="{57C33A7D-9D27-4C59-B279-35D3090FB2AF}"/>
    <cellStyle name="Neutral 7 2_AVA DVA EL" xfId="28885" xr:uid="{92AF5863-832E-40ED-8DB0-84BE2A4ACF1B}"/>
    <cellStyle name="Neutral 7 3" xfId="28886" xr:uid="{0345478C-B27E-47F5-B182-F709C5016D9A}"/>
    <cellStyle name="Neutral 7_AVA DVA EL" xfId="28887" xr:uid="{331275C7-BCC9-4408-8FED-59914409FFE7}"/>
    <cellStyle name="Neutral 8" xfId="28888" xr:uid="{2CE85B3B-2069-410E-B029-BAAF9F97E3B4}"/>
    <cellStyle name="Neutral 8 2" xfId="28889" xr:uid="{8DC15A91-8239-45AA-972A-7CD087240CAF}"/>
    <cellStyle name="Neutral 8 2 2" xfId="28890" xr:uid="{7904E585-ABFC-4279-A3F7-54D11D71AAA4}"/>
    <cellStyle name="Neutral 8 2 3" xfId="28891" xr:uid="{B19FAA48-B3DE-499F-A975-40A6B82B5050}"/>
    <cellStyle name="Neutral 8 2_AVA DVA EL" xfId="28892" xr:uid="{BF0BE0BC-DE01-489A-9B34-35D3DD34EA5D}"/>
    <cellStyle name="Neutral 8 3" xfId="28893" xr:uid="{FD6CBB6F-1ECB-4832-B39C-44876CD9E6A5}"/>
    <cellStyle name="Neutral 8_AVA DVA EL" xfId="28894" xr:uid="{FC264D3F-DB1C-40AF-9414-C0EF79B2DA8E}"/>
    <cellStyle name="Neutral 9" xfId="28895" xr:uid="{9639C123-3560-427B-A29F-2BB0596CDF08}"/>
    <cellStyle name="Neutral 9 2" xfId="28896" xr:uid="{4621E25E-68F3-48B1-9988-C45F36D75ABB}"/>
    <cellStyle name="Neutral 9 2 2" xfId="28897" xr:uid="{2D22DC60-24FD-4AB0-A758-81AEA0FE1D2C}"/>
    <cellStyle name="Neutral 9 2 3" xfId="28898" xr:uid="{ED6E280F-F265-4C17-88FB-EA01C765DCBB}"/>
    <cellStyle name="Neutral 9 2_AVA DVA EL" xfId="28899" xr:uid="{ABA1FD84-3CC4-4CE3-882F-C4EE041C2A69}"/>
    <cellStyle name="Neutral 9 3" xfId="28900" xr:uid="{BD2A1927-4C10-4D8E-B9B3-1AB7F2D55B2D}"/>
    <cellStyle name="Neutral 9_AVA DVA EL" xfId="28901" xr:uid="{0B4B3DFE-4DD3-449F-BFF2-1448C53504A0}"/>
    <cellStyle name="Neutral_4Q16" xfId="28902" xr:uid="{3810E3F2-43C9-490D-87E8-89A6AD3026B1}"/>
    <cellStyle name="Neutralne" xfId="7617" xr:uid="{94940905-A64A-4233-B9CE-4D7259709EEC}"/>
    <cellStyle name="Neutralne 2" xfId="28903" xr:uid="{A00D0E84-FDE8-4B15-B25B-33BA7345E9EA}"/>
    <cellStyle name="Neutralne 3" xfId="28904" xr:uid="{DF99AE64-2140-4965-A608-BD75697392C1}"/>
    <cellStyle name="Neutralne_AVA DVA EL" xfId="28905" xr:uid="{52765F2A-26A8-4C0F-B780-9CAD884E1AAF}"/>
    <cellStyle name="Neutralus" xfId="7618" xr:uid="{C4F105C2-6A04-418D-AE66-F7CFE4AB8BE2}"/>
    <cellStyle name="Neutralus 2" xfId="28906" xr:uid="{B5C81578-D6D1-4C74-A015-964E4AC097F7}"/>
    <cellStyle name="Neutralus_AVA DVA EL" xfId="28907" xr:uid="{B4B3B8FD-CFF8-4E8B-8C75-AA5920BA2FFA}"/>
    <cellStyle name="New" xfId="28908" xr:uid="{0D27CD78-85EA-4F40-B607-F05DE2852CAC}"/>
    <cellStyle name="New 2" xfId="28909" xr:uid="{05E578F8-4543-4864-BC4F-5B4CC5994478}"/>
    <cellStyle name="New_AVA DVA EL" xfId="28910" xr:uid="{B0F11A39-DC74-4D74-A1B3-238ADB022A02}"/>
    <cellStyle name="Nil" xfId="7619" xr:uid="{74B6D65C-8F96-44D1-BCB9-08881A3FA2A2}"/>
    <cellStyle name="Nil 2" xfId="28911" xr:uid="{EA7606A3-7DDE-4AFB-87A8-F3E4F228166A}"/>
    <cellStyle name="Nil 3" xfId="28912" xr:uid="{73A2CB3E-8750-46C9-B1E9-18577513D404}"/>
    <cellStyle name="Nil_AVA DVA EL" xfId="28913" xr:uid="{CE62CA2D-E405-4D1E-B8CF-60ECAD33B7E3}"/>
    <cellStyle name="Non_definito" xfId="7620" xr:uid="{819E1DCE-A3A5-4253-BD39-A6331F7F5280}"/>
    <cellStyle name="nonmultiple" xfId="7621" xr:uid="{05E5A739-E6BA-439A-B1C7-40C92E488444}"/>
    <cellStyle name="nonmultiple 10" xfId="7622" xr:uid="{B85B8FF2-EB2E-481D-B2A5-3C39A4E63D4C}"/>
    <cellStyle name="nonmultiple 11" xfId="7623" xr:uid="{E2BDB557-A212-4BAA-8CCA-F3871206405E}"/>
    <cellStyle name="nonmultiple 12" xfId="7624" xr:uid="{1B9AB4FA-F32D-41CD-B4F7-9846FEA542C5}"/>
    <cellStyle name="nonmultiple 13" xfId="7625" xr:uid="{AB849E84-5953-4739-9FBC-CAC0467AB715}"/>
    <cellStyle name="nonmultiple 2" xfId="7626" xr:uid="{0627F50A-ED26-43D6-9780-E350D138FF5C}"/>
    <cellStyle name="nonmultiple 2 2" xfId="7627" xr:uid="{6EB9E875-C470-4736-8E3C-BB43FEF30A33}"/>
    <cellStyle name="nonmultiple 2 2 2" xfId="7628" xr:uid="{260CD25D-FEC1-4E3E-A1F7-3CCA3555E520}"/>
    <cellStyle name="nonmultiple 2 2 2 2" xfId="42233" xr:uid="{1A72939A-BECF-4FF6-B2EC-3ECE7270D456}"/>
    <cellStyle name="nonmultiple 2 2 2_Loans &amp; comm." xfId="42232" xr:uid="{9892F23E-622E-4FBB-B8D7-0BF227552853}"/>
    <cellStyle name="nonmultiple 2 2 3" xfId="42234" xr:uid="{8C04BFEE-DB68-4D66-B915-6C3BAD2C7049}"/>
    <cellStyle name="nonmultiple 2 2_3Q19" xfId="7629" xr:uid="{F7BA7B53-DF24-44D6-BFF5-7362EE458C36}"/>
    <cellStyle name="nonmultiple 2 3" xfId="7630" xr:uid="{81179DC0-A125-4A89-808B-0700BFAECA9F}"/>
    <cellStyle name="nonmultiple 2 3 2" xfId="42236" xr:uid="{54071949-1DEC-48B1-A2FE-E74077A81677}"/>
    <cellStyle name="nonmultiple 2 3_Loans &amp; comm." xfId="42235" xr:uid="{EE0B748D-E79A-4735-A90B-8AAAE19005A9}"/>
    <cellStyle name="nonmultiple 2 4" xfId="42237" xr:uid="{BD41E012-1B4C-42E3-A7F3-90875218BEF4}"/>
    <cellStyle name="nonmultiple 2 4 2" xfId="42238" xr:uid="{D65FF55B-F302-4BB2-9B3D-F8709CECE293}"/>
    <cellStyle name="nonmultiple 2 5" xfId="42239" xr:uid="{231CA614-B54F-41D0-8FD7-D031B5DC8666}"/>
    <cellStyle name="nonmultiple 2_3Q19" xfId="7631" xr:uid="{D1D327E5-C461-4398-93D4-5924B39A257D}"/>
    <cellStyle name="nonmultiple 3" xfId="7632" xr:uid="{D8E86478-2585-434A-A27C-D7D153264310}"/>
    <cellStyle name="nonmultiple 3 2" xfId="7633" xr:uid="{879D988B-243E-466D-BB46-64E0BB393799}"/>
    <cellStyle name="nonmultiple 3 2 2" xfId="7634" xr:uid="{30FCF6CE-F6C9-4C5A-86DB-CE819F3CA71B}"/>
    <cellStyle name="nonmultiple 3 2 3" xfId="7635" xr:uid="{E3B8DDA1-A3F9-46A2-9542-12A8403236F4}"/>
    <cellStyle name="nonmultiple 3 2_3Q19" xfId="7636" xr:uid="{764DCE8F-9F9E-46C9-B192-5D435898DD7A}"/>
    <cellStyle name="nonmultiple 3 3" xfId="7637" xr:uid="{F0591B40-76BF-4630-AC06-F7FEB9AA342A}"/>
    <cellStyle name="nonmultiple 3 3 2" xfId="7638" xr:uid="{2ACF82CA-F42C-499C-841E-4BFBB54127F0}"/>
    <cellStyle name="nonmultiple 3 3 3" xfId="7639" xr:uid="{B6DBB76F-DD26-4625-868D-ECCC91EEDD93}"/>
    <cellStyle name="nonmultiple 3 3 4" xfId="7640" xr:uid="{852B1FBE-6DE6-48C2-9E92-350C942DB363}"/>
    <cellStyle name="nonmultiple 3 3_3Q19" xfId="7641" xr:uid="{EE4AD932-210B-4951-AEDD-E8FA9F5C645F}"/>
    <cellStyle name="nonmultiple 3 4" xfId="7642" xr:uid="{CA79F894-2460-4A16-A02A-7F5871B667C9}"/>
    <cellStyle name="nonmultiple 3_3Q19" xfId="7643" xr:uid="{15826751-3B00-490D-A39E-FF03D0A3EB82}"/>
    <cellStyle name="nonmultiple 4" xfId="7644" xr:uid="{AB958293-11B0-4114-8AB3-95E3E4C585AE}"/>
    <cellStyle name="nonmultiple 4 2" xfId="7645" xr:uid="{ABBC6DCD-0857-4D52-8EB8-CD4591485DBD}"/>
    <cellStyle name="nonmultiple 4 2 2" xfId="7646" xr:uid="{D7D9702E-963C-4DEB-9D31-34D4AB6A8D6D}"/>
    <cellStyle name="nonmultiple 4 2 2 2" xfId="42241" xr:uid="{4D0F570F-F516-420A-B3E4-4060537355B5}"/>
    <cellStyle name="nonmultiple 4 2 2_Loans &amp; comm." xfId="42240" xr:uid="{26963D7D-8915-40F1-ADC7-F9425F65B1EB}"/>
    <cellStyle name="nonmultiple 4 2 3" xfId="42242" xr:uid="{86FA646F-BD4D-438D-BC0F-76A78233C692}"/>
    <cellStyle name="nonmultiple 4 2_3Q19" xfId="7647" xr:uid="{B6343B82-A503-4A68-976F-529E5C91C858}"/>
    <cellStyle name="nonmultiple 4 3" xfId="7648" xr:uid="{859098E1-AE32-4BAE-BCF1-A2A96F1ED80E}"/>
    <cellStyle name="nonmultiple 4 3 2" xfId="42244" xr:uid="{18DADAB8-5311-481D-AF8C-75D2FA1985C6}"/>
    <cellStyle name="nonmultiple 4 3_Loans &amp; comm." xfId="42243" xr:uid="{7F105577-A811-4CE4-8D07-9A2C966651F3}"/>
    <cellStyle name="nonmultiple 4 4" xfId="42245" xr:uid="{0D341620-8D4B-42AF-BE46-98069153C2C8}"/>
    <cellStyle name="nonmultiple 4_3Q19" xfId="7649" xr:uid="{7BF545F4-8765-4776-9FCA-AA11CBB1D594}"/>
    <cellStyle name="nonmultiple 5" xfId="7650" xr:uid="{9DF54F4E-F740-4220-AD83-B176B13CD8EF}"/>
    <cellStyle name="nonmultiple 5 2" xfId="7651" xr:uid="{14F7BDE2-8FFD-41F0-B995-2135EBB8063F}"/>
    <cellStyle name="nonmultiple 5 2 2" xfId="7652" xr:uid="{20EDD263-A9EE-4189-9A6C-FAA2C9252E4B}"/>
    <cellStyle name="nonmultiple 5 2 2 2" xfId="42247" xr:uid="{46A94D63-1D16-44F3-92A9-94EEAD2C8F76}"/>
    <cellStyle name="nonmultiple 5 2 2_Loans &amp; comm." xfId="42246" xr:uid="{BDB1DEA0-7498-421C-B77A-49E4891E361C}"/>
    <cellStyle name="nonmultiple 5 2 3" xfId="42248" xr:uid="{3F7BB369-3327-48FA-80BC-8FDE89A86A25}"/>
    <cellStyle name="nonmultiple 5 2_3Q19" xfId="7653" xr:uid="{8FEB9A00-0D0C-4BE2-BE21-16DFD35CCE48}"/>
    <cellStyle name="nonmultiple 5 3" xfId="7654" xr:uid="{B6DA281B-5E36-428F-97BB-235210D0F3A7}"/>
    <cellStyle name="nonmultiple 5 3 2" xfId="42250" xr:uid="{1E9CBEDA-BFBF-4EA6-A83D-C8D62CF348A7}"/>
    <cellStyle name="nonmultiple 5 3_Loans &amp; comm." xfId="42249" xr:uid="{D8338564-1039-4B18-B9F4-AAFA9A901E7B}"/>
    <cellStyle name="nonmultiple 5 4" xfId="7655" xr:uid="{51F1B761-A129-483E-96B0-E2A6BC9402E1}"/>
    <cellStyle name="nonmultiple 5 5" xfId="7656" xr:uid="{E7C5967B-341D-4323-9625-F79F59C385FC}"/>
    <cellStyle name="nonmultiple 5 6" xfId="41513" xr:uid="{E9182988-4D09-44C9-B6F8-69E23E108567}"/>
    <cellStyle name="nonmultiple 5_3Q19" xfId="7657" xr:uid="{BDFEEE70-45B0-4DC9-863C-CC05F353D794}"/>
    <cellStyle name="nonmultiple 6" xfId="7658" xr:uid="{7FE87344-7D2B-43D7-B44C-81A0FE564DAC}"/>
    <cellStyle name="nonmultiple 6 2" xfId="7659" xr:uid="{2B7CA57A-D289-4FB5-B25F-59115FABD7D1}"/>
    <cellStyle name="nonmultiple 6 2 2" xfId="7660" xr:uid="{80409398-CD30-4AAE-9795-CD76E89C3223}"/>
    <cellStyle name="nonmultiple 6 2 2 2" xfId="42252" xr:uid="{55D54F88-4902-40DB-81C2-1695E91DF29B}"/>
    <cellStyle name="nonmultiple 6 2 2_Loans &amp; comm." xfId="42251" xr:uid="{2A200342-B7D8-4CFB-A12E-218673EE7CF5}"/>
    <cellStyle name="nonmultiple 6 2 3" xfId="42253" xr:uid="{11CF9D34-7CD3-4764-A778-6ECA3259E32E}"/>
    <cellStyle name="nonmultiple 6 2_3Q19" xfId="7661" xr:uid="{575866C4-76F5-40BE-A75D-E76E367A0A7F}"/>
    <cellStyle name="nonmultiple 6 3" xfId="7662" xr:uid="{E639FC77-BFC3-4DE1-B67F-F8B9519D3424}"/>
    <cellStyle name="nonmultiple 6 3 2" xfId="42255" xr:uid="{4B2A73F3-0566-4CBF-85DE-348F34D4215A}"/>
    <cellStyle name="nonmultiple 6 3_Loans &amp; comm." xfId="42254" xr:uid="{954D4706-D721-4730-B061-71D492FD01F5}"/>
    <cellStyle name="nonmultiple 6 4" xfId="42256" xr:uid="{F5A25AC8-A569-46C1-A1E7-8E9AB58CB0B8}"/>
    <cellStyle name="nonmultiple 6_3Q19" xfId="7663" xr:uid="{F71634C8-A23C-4143-88AA-856FD1B157AC}"/>
    <cellStyle name="nonmultiple 7" xfId="7664" xr:uid="{865B3568-30C7-4728-8F0A-EA44C2ADE750}"/>
    <cellStyle name="nonmultiple 7 2" xfId="7665" xr:uid="{22159A5B-C6C4-4BE6-88BE-0995CAD6679B}"/>
    <cellStyle name="nonmultiple 7 2 2" xfId="42258" xr:uid="{73B15969-28F6-4A0A-A9F1-2259BC826E56}"/>
    <cellStyle name="nonmultiple 7 2_Loans &amp; comm." xfId="42257" xr:uid="{987B78B8-BE53-4D63-9F23-160B1B738B23}"/>
    <cellStyle name="nonmultiple 7 3" xfId="7666" xr:uid="{89C42C4B-674D-47B2-8453-7E44A70AF9F5}"/>
    <cellStyle name="nonmultiple 7 3 2" xfId="42260" xr:uid="{CA7B5855-723A-40B6-B160-78FFEB3BA1CB}"/>
    <cellStyle name="nonmultiple 7 3_Loans &amp; comm." xfId="42259" xr:uid="{3DDBBB37-7257-4038-94EC-F16ADEF6429B}"/>
    <cellStyle name="nonmultiple 7 4" xfId="42261" xr:uid="{4CF9DAD2-A7AD-4B80-8D95-B1A26F1C6B0C}"/>
    <cellStyle name="nonmultiple 7_3Q19" xfId="7667" xr:uid="{66A4FEA9-9CBF-4710-9267-78C5B592EE81}"/>
    <cellStyle name="nonmultiple 8" xfId="7668" xr:uid="{C2A47CB8-E6EB-4068-82C6-55FE32D6FE10}"/>
    <cellStyle name="nonmultiple 8 2" xfId="42263" xr:uid="{6FC39867-B167-466E-8DA5-062C52D392A5}"/>
    <cellStyle name="nonmultiple 8_Loans &amp; comm." xfId="42262" xr:uid="{36B1C96E-DBDF-480F-8BE0-D9A77E8C74E5}"/>
    <cellStyle name="nonmultiple 9" xfId="7669" xr:uid="{8422DC62-5BB2-4EC4-97BB-AE1CF76F8C13}"/>
    <cellStyle name="nonmultiple 9 2" xfId="42265" xr:uid="{9D831F49-CAA2-414D-B5DA-9D4FDCDA7F3C}"/>
    <cellStyle name="nonmultiple 9_Loans &amp; comm." xfId="42264" xr:uid="{81282033-F809-4394-8CED-793FD1D43D71}"/>
    <cellStyle name="nonmultiple_1" xfId="7670" xr:uid="{0DD1595B-AF4A-4124-9BE4-A0DFBA60398F}"/>
    <cellStyle name="NonPrintingArea" xfId="7671" xr:uid="{78D6C393-3694-40F0-BC03-150818DB83C3}"/>
    <cellStyle name="NonPrintingArea 2" xfId="28914" xr:uid="{045A6885-D75D-4606-A761-756081CFA6FE}"/>
    <cellStyle name="NonPrintingArea 3" xfId="28915" xr:uid="{CCCF5AC6-3F6A-4CB8-B691-67F31F0B0DDF}"/>
    <cellStyle name="NonPrintingArea_AVA DVA EL" xfId="28916" xr:uid="{546E0738-678D-4351-8B37-AF49731D3349}"/>
    <cellStyle name="Normal" xfId="0" builtinId="0"/>
    <cellStyle name="Normal 10" xfId="7672" xr:uid="{ED1B1D21-9716-42BC-8499-5F54BC198D99}"/>
    <cellStyle name="Normal 10 10" xfId="7673" xr:uid="{25CDAD89-691D-422E-8D74-538C6AD8A4A1}"/>
    <cellStyle name="Normal 10 10 10" xfId="42266" xr:uid="{1CF4CD83-B6AA-4663-A919-FE89E2049112}"/>
    <cellStyle name="Normal 10 10 2" xfId="28917" xr:uid="{C8C291BB-1AA4-4F4E-9B2A-4DC232B38B89}"/>
    <cellStyle name="Normal 10 10 2 2" xfId="42267" xr:uid="{E3535711-C67B-4E72-B52C-F6705857F2D8}"/>
    <cellStyle name="Normal 10 10 2 3" xfId="42268" xr:uid="{206CECA7-C8B6-4249-925A-C76DE07C6AD3}"/>
    <cellStyle name="Normal 10 10 2 4" xfId="42269" xr:uid="{E383320C-51B2-4C50-BBC0-C626EA888692}"/>
    <cellStyle name="Normal 10 10 3" xfId="28918" xr:uid="{09C11299-59AE-4348-8407-70BA9C36DFB3}"/>
    <cellStyle name="Normal 10 10 3 2" xfId="42270" xr:uid="{EF885ED5-9DEC-4028-A353-6283B995C659}"/>
    <cellStyle name="Normal 10 10 3 3" xfId="42271" xr:uid="{B1169036-3481-4F47-A766-89CF55F88888}"/>
    <cellStyle name="Normal 10 10 3 4" xfId="42272" xr:uid="{5545AFB8-BC13-4F66-AF89-395214221360}"/>
    <cellStyle name="Normal 10 10 4" xfId="42273" xr:uid="{55B3DA2F-7125-40E0-8746-350A62DC1E2E}"/>
    <cellStyle name="Normal 10 10 4 2" xfId="42274" xr:uid="{A3CABD8D-3A6E-4333-99BD-8DCEAF01AFE1}"/>
    <cellStyle name="Normal 10 10 4 3" xfId="42275" xr:uid="{40B0B54D-F30E-420C-812C-FD1B8C49DF3D}"/>
    <cellStyle name="Normal 10 10 4 4" xfId="42276" xr:uid="{05D2FD92-1008-44AE-8281-18ACF95BAF00}"/>
    <cellStyle name="Normal 10 10 5" xfId="42277" xr:uid="{17E96F22-F5A5-4258-87CD-1B43A76DC64A}"/>
    <cellStyle name="Normal 10 10 5 2" xfId="42278" xr:uid="{258E5325-B1DA-441E-846B-C4E9D5B56197}"/>
    <cellStyle name="Normal 10 10 5 3" xfId="42279" xr:uid="{A9C697E7-B322-4489-B83B-4E5834F8F94C}"/>
    <cellStyle name="Normal 10 10 6" xfId="42280" xr:uid="{74DA47EC-A6C0-4002-9C0F-C2FBD96FC04C}"/>
    <cellStyle name="Normal 10 10 6 2" xfId="42281" xr:uid="{8D8DF2CE-90BB-4B3A-821A-99B11C0F3368}"/>
    <cellStyle name="Normal 10 10 6 3" xfId="42282" xr:uid="{9F505C7A-D9BD-4337-AE71-151454C413AA}"/>
    <cellStyle name="Normal 10 10 7" xfId="42283" xr:uid="{9B1766C7-A415-4BD9-AA0D-C0E4F7497143}"/>
    <cellStyle name="Normal 10 10 7 2" xfId="42284" xr:uid="{2B109BC7-D4B3-4A20-A166-2A0B4F249CF7}"/>
    <cellStyle name="Normal 10 10 7 3" xfId="42285" xr:uid="{28691877-3413-4714-87DD-7FC70088545E}"/>
    <cellStyle name="Normal 10 10 8" xfId="42286" xr:uid="{0AEB63BE-5E60-48EB-9D0C-BCA773950034}"/>
    <cellStyle name="Normal 10 10 9" xfId="42287" xr:uid="{9B0FB386-1650-45B7-8F4C-84E7BD2D7A23}"/>
    <cellStyle name="Normal 10 10_AVA DVA EL" xfId="28919" xr:uid="{8131C68B-AF7C-486D-967F-68A3478C9C99}"/>
    <cellStyle name="Normal 10 11" xfId="28920" xr:uid="{00246413-0480-46DD-9600-1034CEF43B4C}"/>
    <cellStyle name="Normal 10 11 10" xfId="42288" xr:uid="{7F3DA729-3E82-4670-8BAB-4AAB25A41E2E}"/>
    <cellStyle name="Normal 10 11 2" xfId="42289" xr:uid="{7658DEB9-EA51-42DD-B505-C22DFD4ECC36}"/>
    <cellStyle name="Normal 10 11 2 2" xfId="42290" xr:uid="{3AB77486-7BED-4790-BF03-13AA94C06B12}"/>
    <cellStyle name="Normal 10 11 2 3" xfId="42291" xr:uid="{95C505AF-548F-4704-BCB4-FA8494EEAB31}"/>
    <cellStyle name="Normal 10 11 2 4" xfId="42292" xr:uid="{16133DD8-B43C-4CB5-B976-1314CB2DE6ED}"/>
    <cellStyle name="Normal 10 11 3" xfId="42293" xr:uid="{36FF72D3-44D4-4FEF-8B6B-157963020D69}"/>
    <cellStyle name="Normal 10 11 3 2" xfId="42294" xr:uid="{BE111976-6F16-4624-9621-76BCCE5C4263}"/>
    <cellStyle name="Normal 10 11 3 3" xfId="42295" xr:uid="{E858D2DC-0961-446E-B805-84D67857E34B}"/>
    <cellStyle name="Normal 10 11 3 4" xfId="42296" xr:uid="{5773D391-4B32-45B7-A2DA-725D0ACE1074}"/>
    <cellStyle name="Normal 10 11 4" xfId="42297" xr:uid="{01CDF664-2EA0-4021-B790-9974B8E4EA32}"/>
    <cellStyle name="Normal 10 11 4 2" xfId="42298" xr:uid="{DD42335C-B840-40A5-9E50-53AED0C00772}"/>
    <cellStyle name="Normal 10 11 4 3" xfId="42299" xr:uid="{C7CD4111-F337-4FAD-8E5E-A5742B740322}"/>
    <cellStyle name="Normal 10 11 4 4" xfId="42300" xr:uid="{764A127D-E33B-4524-9F90-CE1826D81F05}"/>
    <cellStyle name="Normal 10 11 5" xfId="42301" xr:uid="{62AF7E05-ED0C-4E12-9B8D-F5FA9BE3CCE1}"/>
    <cellStyle name="Normal 10 11 5 2" xfId="42302" xr:uid="{7A5F3023-98D9-4330-9D81-65979DD42CBA}"/>
    <cellStyle name="Normal 10 11 5 3" xfId="42303" xr:uid="{B0F99E62-7CD3-42FB-90D8-80B7A42483C1}"/>
    <cellStyle name="Normal 10 11 6" xfId="42304" xr:uid="{930063F9-D0C7-462C-8AAE-94DEB73CD320}"/>
    <cellStyle name="Normal 10 11 6 2" xfId="42305" xr:uid="{7DA38A6F-90F5-4A20-BB74-DF8784C0DAE4}"/>
    <cellStyle name="Normal 10 11 6 3" xfId="42306" xr:uid="{1E082062-0B26-4985-A458-31A5386F97E9}"/>
    <cellStyle name="Normal 10 11 7" xfId="42307" xr:uid="{CD90EC2F-484E-4599-A2FA-CB70FE90BF88}"/>
    <cellStyle name="Normal 10 11 7 2" xfId="42308" xr:uid="{564D1D47-0FD4-422E-AA67-D954BBD9712A}"/>
    <cellStyle name="Normal 10 11 7 3" xfId="42309" xr:uid="{E0A514AE-3726-4E7C-950B-9E6C0817949F}"/>
    <cellStyle name="Normal 10 11 8" xfId="42310" xr:uid="{9682C608-7AE4-4AA3-B7C8-5760BC1F6773}"/>
    <cellStyle name="Normal 10 11 9" xfId="42311" xr:uid="{3B79A696-2566-49AE-9108-7505AC7798BA}"/>
    <cellStyle name="Normal 10 12" xfId="28921" xr:uid="{CE76A08E-57A7-4672-82CB-E2E908A38A63}"/>
    <cellStyle name="Normal 10 13" xfId="28922" xr:uid="{1E2829ED-E28F-4CF1-8C0B-B496B6E1444A}"/>
    <cellStyle name="Normal 10 13 2" xfId="42312" xr:uid="{B020C4CF-8D37-4ABE-A781-71F15FD042A0}"/>
    <cellStyle name="Normal 10 13 3" xfId="42313" xr:uid="{C9238A04-0FAF-48A7-8258-5C9772A61144}"/>
    <cellStyle name="Normal 10 13 4" xfId="42314" xr:uid="{6BA3C9F9-AECB-43E6-ADDC-D2C4DD7B1920}"/>
    <cellStyle name="Normal 10 14" xfId="42315" xr:uid="{2E8CC007-5C3A-467F-AA7F-CF782D499012}"/>
    <cellStyle name="Normal 10 14 2" xfId="42316" xr:uid="{2782E7FA-52AA-4B7C-9A17-0D269BC2BDDD}"/>
    <cellStyle name="Normal 10 14 3" xfId="42317" xr:uid="{F44F7A7D-0640-4A36-AB20-3DC852901FA3}"/>
    <cellStyle name="Normal 10 14 4" xfId="42318" xr:uid="{A1CE819B-B8EC-469B-BF26-BB92B954CD76}"/>
    <cellStyle name="Normal 10 15" xfId="42319" xr:uid="{50CFE9CD-9F3B-45DE-B2A5-EB5D2D8B1DC0}"/>
    <cellStyle name="Normal 10 15 2" xfId="42320" xr:uid="{30C728C9-7105-4910-B107-60C4D87F4754}"/>
    <cellStyle name="Normal 10 15 3" xfId="42321" xr:uid="{8C8F44DD-E47E-4FFF-8F0B-770D00E617DE}"/>
    <cellStyle name="Normal 10 15 4" xfId="42322" xr:uid="{8E038F34-95B8-43DD-9FA7-55E30C510FB7}"/>
    <cellStyle name="Normal 10 16" xfId="42323" xr:uid="{7F377F4B-C53B-4A35-A70A-0B71AE35FC12}"/>
    <cellStyle name="Normal 10 16 2" xfId="42324" xr:uid="{060F621A-7EC8-4582-A967-31660F4A44B4}"/>
    <cellStyle name="Normal 10 16 3" xfId="42325" xr:uid="{42230230-73C7-4938-B857-7BFD272CCCB2}"/>
    <cellStyle name="Normal 10 17" xfId="42326" xr:uid="{B5B7938C-CD4D-4FBB-B09C-023DF7036B72}"/>
    <cellStyle name="Normal 10 17 2" xfId="42327" xr:uid="{F1B2FF0A-129F-4780-943E-7978BC32DE17}"/>
    <cellStyle name="Normal 10 17 3" xfId="42328" xr:uid="{ACCA8590-908C-44D3-85B1-E314603E6653}"/>
    <cellStyle name="Normal 10 18" xfId="42329" xr:uid="{AEDA1ECD-14B3-4F9A-AB5D-B917540B54C2}"/>
    <cellStyle name="Normal 10 18 2" xfId="42330" xr:uid="{A4A87A19-B01C-4938-8356-6DD1B31F34E4}"/>
    <cellStyle name="Normal 10 18 3" xfId="42331" xr:uid="{7CC03BA9-4240-4DCD-A330-92EC69B4903E}"/>
    <cellStyle name="Normal 10 19" xfId="42332" xr:uid="{DCC2FF08-CACB-448D-AF61-686508341369}"/>
    <cellStyle name="Normal 10 2" xfId="7674" xr:uid="{5DD97F48-256A-4C00-804E-98285C43F21E}"/>
    <cellStyle name="Normal 10 2 10" xfId="28923" xr:uid="{FB9EC2C7-7B50-4C1A-9D7F-630E19947B54}"/>
    <cellStyle name="Normal 10 2 10 2" xfId="28924" xr:uid="{08806366-6DF1-48B5-844E-E0C04FF0BA6E}"/>
    <cellStyle name="Normal 10 2 10 3" xfId="28925" xr:uid="{EE2C0321-9525-4745-A1D3-F479BD7E4DF9}"/>
    <cellStyle name="Normal 10 2 10_AVA DVA EL" xfId="28926" xr:uid="{55AB074C-80C8-40C3-B5C0-94219D73D02E}"/>
    <cellStyle name="Normal 10 2 11" xfId="28927" xr:uid="{C3AD1D73-753A-4F20-8EE9-9C7043AC02B4}"/>
    <cellStyle name="Normal 10 2 12" xfId="28928" xr:uid="{2225FE4F-0C4F-4E37-95EC-218300421D51}"/>
    <cellStyle name="Normal 10 2 2" xfId="7675" xr:uid="{24F7DA3F-7825-416C-BC06-CCD5C4665994}"/>
    <cellStyle name="Normal 10 2 2 2" xfId="7676" xr:uid="{A44B3573-5143-4A3C-A9B1-07247539F92E}"/>
    <cellStyle name="Normal 10 2 2 2 2" xfId="28929" xr:uid="{ED14FD33-B759-4261-B8C6-3E796C3D26E1}"/>
    <cellStyle name="Normal 10 2 2 2 2 2" xfId="28930" xr:uid="{51D096E2-F1BC-442A-BFEB-044581408EAF}"/>
    <cellStyle name="Normal 10 2 2 2 2 3" xfId="28931" xr:uid="{61DA6FBE-ED67-4902-9925-3BBB16DCC27B}"/>
    <cellStyle name="Normal 10 2 2 2 2_AVA DVA EL" xfId="28932" xr:uid="{D12D2128-D3E5-49CD-A203-F4741B4F0B59}"/>
    <cellStyle name="Normal 10 2 2 2 3" xfId="28933" xr:uid="{7F85BE39-0A1B-43AE-893A-A8508F9D5E9A}"/>
    <cellStyle name="Normal 10 2 2 2 3 2" xfId="28934" xr:uid="{F785D908-93D2-4E16-BE23-402D7FB078C3}"/>
    <cellStyle name="Normal 10 2 2 2 3 3" xfId="28935" xr:uid="{9F7E3B98-478A-4196-B375-4929B4CB0824}"/>
    <cellStyle name="Normal 10 2 2 2 3_AVA DVA EL" xfId="28936" xr:uid="{143C5E7E-A5F9-4542-9C38-4EF190CF00D9}"/>
    <cellStyle name="Normal 10 2 2 2 4" xfId="28937" xr:uid="{C3AB26AD-AD42-4821-9F5D-29A25B5B9C92}"/>
    <cellStyle name="Normal 10 2 2 2 4 2" xfId="28938" xr:uid="{8B23ED76-02CA-46BB-9EA4-F6192F4807E1}"/>
    <cellStyle name="Normal 10 2 2 2 4 3" xfId="28939" xr:uid="{54F9811D-96FF-4C37-A2AE-AB3DB905E05D}"/>
    <cellStyle name="Normal 10 2 2 2 4_AVA DVA EL" xfId="28940" xr:uid="{81FB3810-D03A-435A-89F0-9F1667FB1FF5}"/>
    <cellStyle name="Normal 10 2 2 2 5" xfId="28941" xr:uid="{4AACB7B2-ECFF-4D1B-8F88-F1A2DF139DB7}"/>
    <cellStyle name="Normal 10 2 2 2 5 2" xfId="28942" xr:uid="{2A0BC8FE-079D-4065-B34A-FC18E4D741F5}"/>
    <cellStyle name="Normal 10 2 2 2 5 3" xfId="28943" xr:uid="{29A42194-54C0-4544-AA4D-4B81BE5174E0}"/>
    <cellStyle name="Normal 10 2 2 2 5_AVA DVA EL" xfId="28944" xr:uid="{5A613187-C3C7-491C-9936-F7D2609F1F49}"/>
    <cellStyle name="Normal 10 2 2 2 6" xfId="28945" xr:uid="{AF1EFC53-05D6-4B67-95E6-E0F8F1577ED7}"/>
    <cellStyle name="Normal 10 2 2 2 7" xfId="28946" xr:uid="{15070C61-A7E6-4B65-BF1F-C1AEC5A886DB}"/>
    <cellStyle name="Normal 10 2 2 2_AVA DVA EL" xfId="28947" xr:uid="{F444E171-DAEA-4E15-B9A8-FFCC2C521094}"/>
    <cellStyle name="Normal 10 2 2 3" xfId="28948" xr:uid="{3D10592A-5F77-4A84-A455-06B60926C709}"/>
    <cellStyle name="Normal 10 2 2 3 2" xfId="28949" xr:uid="{10D6720C-2A0F-476D-AF09-780E9534360C}"/>
    <cellStyle name="Normal 10 2 2 3 2 2" xfId="28950" xr:uid="{176ED1C6-3125-4CD0-9B94-4AEACEEEA127}"/>
    <cellStyle name="Normal 10 2 2 3 2_AVA DVA EL" xfId="28951" xr:uid="{CE15732B-AD8C-4CE8-9AB8-D5BFEFD47AED}"/>
    <cellStyle name="Normal 10 2 2 3 3" xfId="28952" xr:uid="{B919060F-8E2B-4ED0-B66E-1FFDBD639CD9}"/>
    <cellStyle name="Normal 10 2 2 3 4" xfId="28953" xr:uid="{9E9D0305-8680-4D5A-8AEE-05E7697F874F}"/>
    <cellStyle name="Normal 10 2 2 3_AVA DVA EL" xfId="28954" xr:uid="{0E853011-9733-4A4D-A2E7-D16C92C20BBB}"/>
    <cellStyle name="Normal 10 2 2 4" xfId="28955" xr:uid="{D1F20DF2-9EEE-4B8A-9FC6-A42731B378F2}"/>
    <cellStyle name="Normal 10 2 2 4 2" xfId="28956" xr:uid="{E255D1B8-58F8-40CC-AD6C-4E64968DD289}"/>
    <cellStyle name="Normal 10 2 2 4 2 2" xfId="28957" xr:uid="{19BBAA77-8DEB-4DE4-84B9-5B10A0F4EB78}"/>
    <cellStyle name="Normal 10 2 2 4 2_AVA DVA EL" xfId="28958" xr:uid="{E5D6AA03-F59B-48BD-859A-7178F68E7DC7}"/>
    <cellStyle name="Normal 10 2 2 4 3" xfId="28959" xr:uid="{DBFFCFD0-F29C-4460-92F5-AD01C5928604}"/>
    <cellStyle name="Normal 10 2 2 4 4" xfId="28960" xr:uid="{F5BCFA1E-06EB-4D2B-99C8-99308631C8F3}"/>
    <cellStyle name="Normal 10 2 2 4_AVA DVA EL" xfId="28961" xr:uid="{48B9209E-4584-4280-81E4-EC6F1B35E9E4}"/>
    <cellStyle name="Normal 10 2 2 5" xfId="28962" xr:uid="{340FEB65-7E15-4781-8B2B-CB2BE0A14610}"/>
    <cellStyle name="Normal 10 2 2 5 2" xfId="28963" xr:uid="{5DC93672-131D-4D59-91C2-F98013189746}"/>
    <cellStyle name="Normal 10 2 2 5 3" xfId="28964" xr:uid="{285F0EA3-C896-4447-ACA6-E429AEF61CCD}"/>
    <cellStyle name="Normal 10 2 2 5_AVA DVA EL" xfId="28965" xr:uid="{A91A01A2-ABA5-45C6-B92D-0832BC9F76E5}"/>
    <cellStyle name="Normal 10 2 2 6" xfId="28966" xr:uid="{1A3CBB9F-2186-477D-A49E-26F19B6A03C1}"/>
    <cellStyle name="Normal 10 2 2 6 2" xfId="28967" xr:uid="{D2823F46-31BD-4CBB-9FF4-0BBF2AB2A96F}"/>
    <cellStyle name="Normal 10 2 2 6 3" xfId="28968" xr:uid="{04DF08E3-73BB-4C27-A3BC-A8C7AA0903AF}"/>
    <cellStyle name="Normal 10 2 2 6_AVA DVA EL" xfId="28969" xr:uid="{917C508F-6DE6-4315-AAC3-C64FD14B1477}"/>
    <cellStyle name="Normal 10 2 2 7" xfId="28970" xr:uid="{428303BD-E0F0-4D09-B5A7-C2A75E81D202}"/>
    <cellStyle name="Normal 10 2 2_3. Chng in credit spreads" xfId="7677" xr:uid="{DA0AF535-8604-4F8A-ACCC-160E1BD330D6}"/>
    <cellStyle name="Normal 10 2 3" xfId="7678" xr:uid="{79494BAE-D410-404A-A767-F1752ACAE77A}"/>
    <cellStyle name="Normal 10 2 3 2" xfId="7679" xr:uid="{6A27EB37-8267-476E-9F06-B3439C1A9C32}"/>
    <cellStyle name="Normal 10 2 3 2 2" xfId="28971" xr:uid="{62476E08-BD6A-4A94-92C2-9945B1E509E9}"/>
    <cellStyle name="Normal 10 2 3 2 2 2" xfId="28972" xr:uid="{AE96F346-5F4F-4706-A877-3F40C023F3CC}"/>
    <cellStyle name="Normal 10 2 3 2 2 2 2" xfId="44810" xr:uid="{CBD1A2DD-E364-4939-84E6-0350DDA566A3}"/>
    <cellStyle name="Normal 10 2 3 2 2 2 2 2" xfId="44811" xr:uid="{26AA0240-99D2-4389-8956-BA87FECB6AAA}"/>
    <cellStyle name="Normal 10 2 3 2 2 2 3" xfId="44812" xr:uid="{C46E5CED-076B-46FB-8950-B42C3C8CF0E2}"/>
    <cellStyle name="Normal 10 2 3 2 2 2 4" xfId="44813" xr:uid="{BDD3781A-7ED2-4248-8139-043B42FA0C9A}"/>
    <cellStyle name="Normal 10 2 3 2 2 2_Non-NII" xfId="44809" xr:uid="{F655B5F6-134B-420A-8BBC-94564FBF706D}"/>
    <cellStyle name="Normal 10 2 3 2 2 3" xfId="44814" xr:uid="{06E6E579-4707-448C-B643-9873E25584D0}"/>
    <cellStyle name="Normal 10 2 3 2 2 3 2" xfId="44815" xr:uid="{F1C08829-7C40-47BE-86A0-6B1CF155B8B6}"/>
    <cellStyle name="Normal 10 2 3 2 2 4" xfId="44816" xr:uid="{EF688E82-5481-42E0-A2A4-DD39CDE946C9}"/>
    <cellStyle name="Normal 10 2 3 2 2 5" xfId="44817" xr:uid="{FC5E34F2-5C91-480C-BB67-E2F84368B010}"/>
    <cellStyle name="Normal 10 2 3 2 2 6" xfId="44818" xr:uid="{0B6F59D6-FC1F-451B-A1E2-FDD70377D751}"/>
    <cellStyle name="Normal 10 2 3 2 2_AVA DVA EL" xfId="28973" xr:uid="{56BAE6A1-6CEC-46B3-B1A8-DAF179AC0EBA}"/>
    <cellStyle name="Normal 10 2 3 2 3" xfId="28974" xr:uid="{ABCCE095-DAC7-424D-94E3-20347BB5BD82}"/>
    <cellStyle name="Normal 10 2 3 2 3 2" xfId="44820" xr:uid="{781115CD-0791-4A98-AA95-0AF5B0F1DEDF}"/>
    <cellStyle name="Normal 10 2 3 2 3 2 2" xfId="44821" xr:uid="{1434E1C9-BD61-4853-A77B-E4547B4EB502}"/>
    <cellStyle name="Normal 10 2 3 2 3 3" xfId="44822" xr:uid="{82375A07-FFB9-4E81-AFAE-80F8771A243C}"/>
    <cellStyle name="Normal 10 2 3 2 3 4" xfId="44823" xr:uid="{D556090A-C9B5-4447-8490-080EC2F041FD}"/>
    <cellStyle name="Normal 10 2 3 2 3_Non-NII" xfId="44819" xr:uid="{89CE861D-D8D3-4C02-BC94-E546BC771D6B}"/>
    <cellStyle name="Normal 10 2 3 2 4" xfId="28975" xr:uid="{7317FC0B-A784-4895-ACA3-2F7CDCE82DCB}"/>
    <cellStyle name="Normal 10 2 3 2 4 2" xfId="44825" xr:uid="{3B6939A4-6F50-4B03-A5A6-5625DE59EEFF}"/>
    <cellStyle name="Normal 10 2 3 2 4_Non-NII" xfId="44824" xr:uid="{F202AD98-2ED3-46E1-869B-F9422C5792D9}"/>
    <cellStyle name="Normal 10 2 3 2 5" xfId="44826" xr:uid="{9793CA1B-DE3F-44DF-9395-4AFF7E4F5F5C}"/>
    <cellStyle name="Normal 10 2 3 2 6" xfId="44827" xr:uid="{0C6F2A09-1F07-40C0-873B-87BE2E48DBE2}"/>
    <cellStyle name="Normal 10 2 3 2 7" xfId="44828" xr:uid="{E2A96FE5-EAB5-4F7E-B778-867693BABE95}"/>
    <cellStyle name="Normal 10 2 3 2_AVA DVA EL" xfId="28976" xr:uid="{CB260EBA-FE68-4F7A-B98D-11B7A3E5C55D}"/>
    <cellStyle name="Normal 10 2 3 3" xfId="28977" xr:uid="{C7EBEB20-DB48-4B86-BC95-554A9557418F}"/>
    <cellStyle name="Normal 10 2 3 3 2" xfId="28978" xr:uid="{BAF84BFF-0824-4572-A2D2-63ECFD569C66}"/>
    <cellStyle name="Normal 10 2 3 3 2 2" xfId="44830" xr:uid="{687E56C1-3DD3-45E7-8D07-9B7B1B2610E8}"/>
    <cellStyle name="Normal 10 2 3 3 2 2 2" xfId="44831" xr:uid="{25AB1E54-0AB6-4F65-9E15-0BAA4628459A}"/>
    <cellStyle name="Normal 10 2 3 3 2 3" xfId="44832" xr:uid="{F0D34AE3-9115-4BA5-B467-62D7CBAF4701}"/>
    <cellStyle name="Normal 10 2 3 3 2 4" xfId="44833" xr:uid="{6C5B5383-6651-4ABD-8607-822FE52E39DE}"/>
    <cellStyle name="Normal 10 2 3 3 2_Non-NII" xfId="44829" xr:uid="{3B5E5BD9-F2C7-45D1-B08F-F4AC71E64BEF}"/>
    <cellStyle name="Normal 10 2 3 3 3" xfId="28979" xr:uid="{DF83D8F5-A0FC-4EF4-A730-F2DB90CAB9C7}"/>
    <cellStyle name="Normal 10 2 3 3 3 2" xfId="44835" xr:uid="{AE042E0F-2724-4F4B-8BB7-A3339D2A9451}"/>
    <cellStyle name="Normal 10 2 3 3 3_Non-NII" xfId="44834" xr:uid="{2B2CB055-C507-4028-9521-B042508D21E5}"/>
    <cellStyle name="Normal 10 2 3 3 4" xfId="44836" xr:uid="{CD2337FB-FBB1-4A5E-9679-E9FC01FDDC01}"/>
    <cellStyle name="Normal 10 2 3 3 5" xfId="44837" xr:uid="{869327EF-E1FA-4345-A703-549FE0015FDA}"/>
    <cellStyle name="Normal 10 2 3 3 6" xfId="44838" xr:uid="{3E60A36F-3CEB-4215-AC42-F4FCA5AAC659}"/>
    <cellStyle name="Normal 10 2 3 3_AVA DVA EL" xfId="28980" xr:uid="{A9AF1961-ACA1-4869-9C72-CA258A3F1663}"/>
    <cellStyle name="Normal 10 2 3 4" xfId="28981" xr:uid="{E0DB33FF-E20D-491F-9ECD-FED628A9E3E2}"/>
    <cellStyle name="Normal 10 2 3 4 2" xfId="28982" xr:uid="{CE64382B-5921-4A7A-A01F-93C269039AC6}"/>
    <cellStyle name="Normal 10 2 3 4 2 2" xfId="44840" xr:uid="{078D1831-1C2D-45F5-8D85-CA3EC454FCD2}"/>
    <cellStyle name="Normal 10 2 3 4 2_Non-NII" xfId="44839" xr:uid="{71ED9FFF-113C-49AD-B688-E1574251C72E}"/>
    <cellStyle name="Normal 10 2 3 4 3" xfId="28983" xr:uid="{999F45C4-6057-4D8B-AE67-3066A19913C5}"/>
    <cellStyle name="Normal 10 2 3 4 4" xfId="44841" xr:uid="{8F7D91C9-26D6-4157-8F68-AD135B1B8942}"/>
    <cellStyle name="Normal 10 2 3 4_AVA DVA EL" xfId="28984" xr:uid="{002BF8B7-F445-45C5-8215-2CC099C17258}"/>
    <cellStyle name="Normal 10 2 3 5" xfId="28985" xr:uid="{0BA70B5F-8549-4701-A600-1494EEB5BF75}"/>
    <cellStyle name="Normal 10 2 3 5 2" xfId="28986" xr:uid="{89968A6A-F222-44FA-8CA5-2A4E27B9662C}"/>
    <cellStyle name="Normal 10 2 3 5 3" xfId="28987" xr:uid="{8DEF074F-2743-4EE4-A85E-46714C96320F}"/>
    <cellStyle name="Normal 10 2 3 5_AVA DVA EL" xfId="28988" xr:uid="{B66ED76F-8E9B-476D-8BA2-111E4F618941}"/>
    <cellStyle name="Normal 10 2 3 6" xfId="28989" xr:uid="{C9203952-C19E-4B66-9ED4-C87B0D65D739}"/>
    <cellStyle name="Normal 10 2 3 6 2" xfId="28990" xr:uid="{4C06B666-EF35-45D6-90E7-DE784C38E218}"/>
    <cellStyle name="Normal 10 2 3 6_AVA DVA EL" xfId="28991" xr:uid="{B0E0CC4D-53EB-4792-BAF7-00EF52DF161C}"/>
    <cellStyle name="Normal 10 2 3 7" xfId="28992" xr:uid="{740B3020-6BA2-4809-BA58-6D85FF9FAF11}"/>
    <cellStyle name="Normal 10 2 3 8" xfId="44842" xr:uid="{D82943B3-57B9-4598-B5EE-389FCD6CF0D2}"/>
    <cellStyle name="Normal 10 2 3 9" xfId="44843" xr:uid="{69BB8502-7CAB-4A76-B9CD-1F70ADEE9E4D}"/>
    <cellStyle name="Normal 10 2 3_3. Chng in credit spreads" xfId="7680" xr:uid="{56DE57F5-9098-4DE8-9C5F-1436564182C4}"/>
    <cellStyle name="Normal 10 2 4" xfId="28993" xr:uid="{D53D8DE2-BBF3-425C-AF18-466F295E1D8F}"/>
    <cellStyle name="Normal 10 2 4 2" xfId="28994" xr:uid="{72450C51-4492-4F2E-95AB-BCFB7F2A6C60}"/>
    <cellStyle name="Normal 10 2 4 2 2" xfId="28995" xr:uid="{C6B0286E-33F5-4730-851F-35BA33A457C1}"/>
    <cellStyle name="Normal 10 2 4 2 3" xfId="28996" xr:uid="{5BFF28DB-ED97-45C1-8A7C-511B1AE7A475}"/>
    <cellStyle name="Normal 10 2 4 2_AVA DVA EL" xfId="28997" xr:uid="{A523B50D-CDA1-4B71-9A9F-C25A8FBCAA72}"/>
    <cellStyle name="Normal 10 2 4 3" xfId="28998" xr:uid="{8715FAD2-E47F-47ED-967B-06A4B0E17461}"/>
    <cellStyle name="Normal 10 2 4 3 2" xfId="28999" xr:uid="{A63FC580-822B-4AC9-86DA-CC1DCA148AEE}"/>
    <cellStyle name="Normal 10 2 4 3_AVA DVA EL" xfId="29000" xr:uid="{996D472C-3F33-4E92-85F1-B6F374A3118D}"/>
    <cellStyle name="Normal 10 2 4 4" xfId="29001" xr:uid="{8210F7ED-51F9-4AC0-AAC8-D58724096B1E}"/>
    <cellStyle name="Normal 10 2 4 5" xfId="29002" xr:uid="{3476F6D3-4C4A-4D21-9771-EB24B1679E36}"/>
    <cellStyle name="Normal 10 2 4_AVA DVA EL" xfId="29003" xr:uid="{C24E1D69-2820-496F-BE5F-616135DBEFD0}"/>
    <cellStyle name="Normal 10 2 5" xfId="29004" xr:uid="{4B3574C6-4B9D-45F8-AB6F-98CDAA07C917}"/>
    <cellStyle name="Normal 10 2 5 2" xfId="29005" xr:uid="{0EBD6311-5B82-4DD8-936A-E88BB42F0AFF}"/>
    <cellStyle name="Normal 10 2 5 2 2" xfId="29006" xr:uid="{6B52C027-7391-44B7-B2FC-2085312E710A}"/>
    <cellStyle name="Normal 10 2 5 2 3" xfId="29007" xr:uid="{4C4CBE6E-D89D-4AF7-88F8-CADA0737850E}"/>
    <cellStyle name="Normal 10 2 5 2_AVA DVA EL" xfId="29008" xr:uid="{69D299CF-C685-4728-B47B-80E5C9C5F5A0}"/>
    <cellStyle name="Normal 10 2 5 3" xfId="29009" xr:uid="{1D746BAB-151B-400E-9054-0742D29C20D8}"/>
    <cellStyle name="Normal 10 2 5 3 2" xfId="29010" xr:uid="{0F99AE5E-41B6-46D6-8A73-1A805896C9F8}"/>
    <cellStyle name="Normal 10 2 5 3_AVA DVA EL" xfId="29011" xr:uid="{2788B946-D570-49E2-B89B-015ED4A486CC}"/>
    <cellStyle name="Normal 10 2 5 4" xfId="29012" xr:uid="{196B87FB-76E3-4E1A-A9EC-9B22ACCBB990}"/>
    <cellStyle name="Normal 10 2 5 5" xfId="29013" xr:uid="{ED1DBD51-6E90-4BF3-81F6-0D9F38DE1E9E}"/>
    <cellStyle name="Normal 10 2 5_AVA DVA EL" xfId="29014" xr:uid="{361003F6-4EDC-44CB-8C41-3A74DD9C3F35}"/>
    <cellStyle name="Normal 10 2 6" xfId="29015" xr:uid="{EE910067-C41A-4662-AB4E-FC5F5FD2572F}"/>
    <cellStyle name="Normal 10 2 6 2" xfId="29016" xr:uid="{8D9D9E5B-7E72-4C6D-8F47-95A494D6574F}"/>
    <cellStyle name="Normal 10 2 6 2 2" xfId="29017" xr:uid="{9B4E409A-96AB-4B21-BF09-C3DC303C9AB1}"/>
    <cellStyle name="Normal 10 2 6 2 3" xfId="29018" xr:uid="{F06EA999-5EA0-4064-AFD7-05D102AF88A1}"/>
    <cellStyle name="Normal 10 2 6 2_AVA DVA EL" xfId="29019" xr:uid="{4B15E463-8798-4806-A435-85C0EBEC29A3}"/>
    <cellStyle name="Normal 10 2 6 3" xfId="29020" xr:uid="{BDC44F54-805C-45B5-B636-4C747D91A7A8}"/>
    <cellStyle name="Normal 10 2 6 3 2" xfId="29021" xr:uid="{B37EB047-17D0-456D-ACD4-AD0986FF6F7D}"/>
    <cellStyle name="Normal 10 2 6 3_AVA DVA EL" xfId="29022" xr:uid="{15672C21-2D3A-4057-B820-7374E916E2E8}"/>
    <cellStyle name="Normal 10 2 6 4" xfId="29023" xr:uid="{97A5DBDE-4907-49DD-B5AC-56B494C63109}"/>
    <cellStyle name="Normal 10 2 6 5" xfId="29024" xr:uid="{81083D93-E489-4F76-BFF7-26D1746BD153}"/>
    <cellStyle name="Normal 10 2 6_AVA DVA EL" xfId="29025" xr:uid="{939E847A-BB96-4D5A-AE4C-3864A7FBDE47}"/>
    <cellStyle name="Normal 10 2 7" xfId="29026" xr:uid="{BE50E641-8D06-46AA-8FEC-6970D92AAC62}"/>
    <cellStyle name="Normal 10 2 7 2" xfId="29027" xr:uid="{4DAB909B-BBE3-4726-9FA4-0BA5CE673567}"/>
    <cellStyle name="Normal 10 2 7 2 2" xfId="29028" xr:uid="{553BC8CD-2D80-408E-8907-C4B255F0F0BB}"/>
    <cellStyle name="Normal 10 2 7 2 3" xfId="29029" xr:uid="{95F591AE-498C-436B-9F21-AE41AF29FE0E}"/>
    <cellStyle name="Normal 10 2 7 2_AVA DVA EL" xfId="29030" xr:uid="{6761DBD1-8F5A-4E7A-80E3-4249A316D40E}"/>
    <cellStyle name="Normal 10 2 7 3" xfId="29031" xr:uid="{0399DF5A-C179-464C-B0C3-4431C9F6D27C}"/>
    <cellStyle name="Normal 10 2 7 3 2" xfId="29032" xr:uid="{8EFDF89C-7724-4ACF-98FA-D74A0EF06F3D}"/>
    <cellStyle name="Normal 10 2 7 3_AVA DVA EL" xfId="29033" xr:uid="{1774A583-2357-49A2-83EC-99566CE763A7}"/>
    <cellStyle name="Normal 10 2 7 4" xfId="29034" xr:uid="{325B1348-9FAD-4CA9-BB84-567DD1FAD7ED}"/>
    <cellStyle name="Normal 10 2 7 5" xfId="29035" xr:uid="{27D5AD24-1C28-4C46-933A-1BF27DE8601C}"/>
    <cellStyle name="Normal 10 2 7_AVA DVA EL" xfId="29036" xr:uid="{926E261F-AE75-46DB-AA77-8A81AA5CF93A}"/>
    <cellStyle name="Normal 10 2 8" xfId="29037" xr:uid="{161F4CA4-9C05-4353-B383-16A87F5051E1}"/>
    <cellStyle name="Normal 10 2 8 2" xfId="29038" xr:uid="{4C754454-2374-412A-8116-254BEDBB2542}"/>
    <cellStyle name="Normal 10 2 8 2 2" xfId="29039" xr:uid="{8EE3A9CD-1F61-4C9E-B55B-F84CF7F4F9CB}"/>
    <cellStyle name="Normal 10 2 8 2 3" xfId="29040" xr:uid="{3E9A2FCB-361B-4F94-9A67-5503CE517870}"/>
    <cellStyle name="Normal 10 2 8 2_AVA DVA EL" xfId="29041" xr:uid="{F58A98B3-4158-4E5F-87A5-53F80F5B1013}"/>
    <cellStyle name="Normal 10 2 8 3" xfId="29042" xr:uid="{F918853D-31A4-4AFC-A32A-B06847D2BD6E}"/>
    <cellStyle name="Normal 10 2 8 4" xfId="29043" xr:uid="{F12F4AC0-C74B-4D20-B35A-90CAF217346C}"/>
    <cellStyle name="Normal 10 2 8_AVA DVA EL" xfId="29044" xr:uid="{6E156038-D329-4D19-A1CB-EEED8B4B61BD}"/>
    <cellStyle name="Normal 10 2 9" xfId="29045" xr:uid="{AD0F1E2E-640A-4E0F-B937-A7B856B012C7}"/>
    <cellStyle name="Normal 10 2 9 2" xfId="29046" xr:uid="{F0B06B05-9C27-41D3-B961-90C04010EFFA}"/>
    <cellStyle name="Normal 10 2 9 2 2" xfId="29047" xr:uid="{A9D25EB0-E343-4DDA-A2A6-F339B5F8C185}"/>
    <cellStyle name="Normal 10 2 9 2 3" xfId="29048" xr:uid="{15C84605-01A0-4C33-B5D6-4EA84BFCC8B7}"/>
    <cellStyle name="Normal 10 2 9 2_AVA DVA EL" xfId="29049" xr:uid="{11FD56DB-B446-4831-8F50-F6AA00C41C7F}"/>
    <cellStyle name="Normal 10 2 9 3" xfId="29050" xr:uid="{5FB151E7-D120-43A5-8DA3-8C11AF92F78C}"/>
    <cellStyle name="Normal 10 2 9 4" xfId="29051" xr:uid="{F03A964D-FB7A-45C7-8C16-712479D2C44E}"/>
    <cellStyle name="Normal 10 2 9_AVA DVA EL" xfId="29052" xr:uid="{A1A8554F-5E03-4F35-9C8B-92F00F92517D}"/>
    <cellStyle name="Normal 10 2_3Q19" xfId="7681" xr:uid="{94256506-1C30-48A5-9BA8-358A548D41BD}"/>
    <cellStyle name="Normal 10 20" xfId="42333" xr:uid="{0E0B0C81-9B76-4691-8FF2-1D312619B4AF}"/>
    <cellStyle name="Normal 10 21" xfId="42334" xr:uid="{3C7AD168-59DD-4485-959B-16B7DE66F068}"/>
    <cellStyle name="Normal 10 22" xfId="42335" xr:uid="{C39D577C-E936-4C12-A6B5-2FE0BB357D27}"/>
    <cellStyle name="Normal 10 3" xfId="21" xr:uid="{F848C424-FB7F-4A0F-8006-C99B787BED15}"/>
    <cellStyle name="Normal 10 3 10" xfId="42336" xr:uid="{B90D2C34-4F50-43E8-9F0E-B1614E9449B9}"/>
    <cellStyle name="Normal 10 3 11" xfId="42337" xr:uid="{0A3C6EAA-85E3-4375-A3F7-00312369A1CF}"/>
    <cellStyle name="Normal 10 3 12" xfId="42338" xr:uid="{1592B862-9976-45B3-BFDE-6DEBAA4DBCBF}"/>
    <cellStyle name="Normal 10 3 2" xfId="29053" xr:uid="{4AEBC453-C00F-48C2-9FB2-AD4B9EBD05E4}"/>
    <cellStyle name="Normal 10 3 2 10" xfId="42339" xr:uid="{97A3A414-4CB7-456B-B3AB-8E5992777E0E}"/>
    <cellStyle name="Normal 10 3 2 2" xfId="29054" xr:uid="{C33B20A8-2588-42D2-8795-2D2333CF4DC4}"/>
    <cellStyle name="Normal 10 3 2 2 2" xfId="29055" xr:uid="{6DBD5323-AAFD-4232-A728-2E102943A280}"/>
    <cellStyle name="Normal 10 3 2 2 3" xfId="29056" xr:uid="{92E91204-4A5C-49C7-AFEA-E4317B35430A}"/>
    <cellStyle name="Normal 10 3 2 2 4" xfId="42340" xr:uid="{2D3B4B6E-14FB-4403-AD5A-4A4581CCE878}"/>
    <cellStyle name="Normal 10 3 2 2_AVA DVA EL" xfId="29057" xr:uid="{DFFA70CE-596B-44D2-A290-EDA0C8CFEB0C}"/>
    <cellStyle name="Normal 10 3 2 3" xfId="29058" xr:uid="{FE20B494-6033-4553-AC6B-CF7C45C43AC4}"/>
    <cellStyle name="Normal 10 3 2 3 2" xfId="29059" xr:uid="{86906CF8-C363-44DF-81E0-51AC9D55E76C}"/>
    <cellStyle name="Normal 10 3 2 3 3" xfId="29060" xr:uid="{96FE2804-802A-4879-9E97-91B0EAF9B77E}"/>
    <cellStyle name="Normal 10 3 2 3 4" xfId="42341" xr:uid="{912B7458-F68D-451A-8A99-130E87A39F05}"/>
    <cellStyle name="Normal 10 3 2 3_AVA DVA EL" xfId="29061" xr:uid="{79B37127-7574-481B-A6B4-9B80FEEF0FA4}"/>
    <cellStyle name="Normal 10 3 2 4" xfId="29062" xr:uid="{541B4F43-42ED-465C-9973-974CF3F05644}"/>
    <cellStyle name="Normal 10 3 2 4 2" xfId="29063" xr:uid="{6581F8D5-C60C-4D6B-846B-F2013FAC850C}"/>
    <cellStyle name="Normal 10 3 2 4 3" xfId="29064" xr:uid="{3A88081E-B446-4C23-AF07-7747FB107208}"/>
    <cellStyle name="Normal 10 3 2 4 4" xfId="42342" xr:uid="{3D73430C-6EBC-4276-93F1-6E4DA5D41F5B}"/>
    <cellStyle name="Normal 10 3 2 4_AVA DVA EL" xfId="29065" xr:uid="{A2DB7B5B-B82A-44D1-8851-667DF7B14034}"/>
    <cellStyle name="Normal 10 3 2 5" xfId="29066" xr:uid="{ED17C997-191F-46D3-8A64-AE1C184F4221}"/>
    <cellStyle name="Normal 10 3 2 5 2" xfId="29067" xr:uid="{0732EB4F-D7F4-4912-918F-795B06526DA4}"/>
    <cellStyle name="Normal 10 3 2 5 3" xfId="29068" xr:uid="{3DF2C4CC-A44E-49C2-9982-6970A3EC8688}"/>
    <cellStyle name="Normal 10 3 2 5_AVA DVA EL" xfId="29069" xr:uid="{17B4DB2E-37B8-434E-9C76-233B578E77C1}"/>
    <cellStyle name="Normal 10 3 2 6" xfId="29070" xr:uid="{D2C87FFA-0322-4090-AE87-B8B4F62CB23C}"/>
    <cellStyle name="Normal 10 3 2 6 2" xfId="42343" xr:uid="{B297A37C-DBAD-473D-AB50-C495C0AB91BC}"/>
    <cellStyle name="Normal 10 3 2 6 3" xfId="42344" xr:uid="{53D26EF7-FE1B-40FE-BB47-D6FC656F5A31}"/>
    <cellStyle name="Normal 10 3 2 7" xfId="29071" xr:uid="{B8E0505D-9019-4548-8045-AAB6D0113A49}"/>
    <cellStyle name="Normal 10 3 2 7 2" xfId="42345" xr:uid="{54579463-EDB2-4818-B470-6142365E08DF}"/>
    <cellStyle name="Normal 10 3 2 7 3" xfId="42346" xr:uid="{3CBB931F-E08E-4171-9B70-78952DA86690}"/>
    <cellStyle name="Normal 10 3 2 8" xfId="42347" xr:uid="{D4D8FB6B-60EE-4FFA-86F8-F12C834C6B09}"/>
    <cellStyle name="Normal 10 3 2 9" xfId="42348" xr:uid="{8550B5B4-53C8-46AA-86CB-41A15E5C5443}"/>
    <cellStyle name="Normal 10 3 2_AVA DVA EL" xfId="29072" xr:uid="{9B845C8A-CE80-4BD3-80A3-8FDEDA6A0464}"/>
    <cellStyle name="Normal 10 3 3" xfId="29073" xr:uid="{F0E58036-5135-4430-8C06-A42365DDAB50}"/>
    <cellStyle name="Normal 10 3 3 10" xfId="42349" xr:uid="{744E954D-8009-4155-A327-CAAC242E7BA4}"/>
    <cellStyle name="Normal 10 3 3 2" xfId="29074" xr:uid="{310914A9-6F76-40C5-8DDA-97FB19FBEF78}"/>
    <cellStyle name="Normal 10 3 3 2 2" xfId="29075" xr:uid="{E631C1A0-4E91-40FC-9DC3-32EC928A9DF8}"/>
    <cellStyle name="Normal 10 3 3 2 3" xfId="42350" xr:uid="{D11EE04F-4DC2-4A0B-91ED-2DC6A340D7A9}"/>
    <cellStyle name="Normal 10 3 3 2 4" xfId="42351" xr:uid="{0EEFC48D-3CB6-4B49-BA38-0A475FB5B893}"/>
    <cellStyle name="Normal 10 3 3 2_AVA DVA EL" xfId="29076" xr:uid="{A213623A-22E8-4859-861B-506675BA801A}"/>
    <cellStyle name="Normal 10 3 3 3" xfId="29077" xr:uid="{360E8173-3859-4F68-9433-DB19C6173C5A}"/>
    <cellStyle name="Normal 10 3 3 3 2" xfId="42352" xr:uid="{C68907DD-7282-4C21-A008-4D5B07395E71}"/>
    <cellStyle name="Normal 10 3 3 3 3" xfId="42353" xr:uid="{BECD4472-2AF7-4766-BF0C-6D6974946590}"/>
    <cellStyle name="Normal 10 3 3 3 4" xfId="42354" xr:uid="{5122B146-0078-48E0-A28B-1E763CA95C22}"/>
    <cellStyle name="Normal 10 3 3 4" xfId="29078" xr:uid="{5AB16ADD-1056-40B7-8E6D-A9A2B2CA8691}"/>
    <cellStyle name="Normal 10 3 3 4 2" xfId="42355" xr:uid="{72DD473A-2A34-499B-9DB4-7C41C37D293F}"/>
    <cellStyle name="Normal 10 3 3 4 3" xfId="42356" xr:uid="{16571791-4C44-4908-B78B-B49C35AE70F0}"/>
    <cellStyle name="Normal 10 3 3 4 4" xfId="42357" xr:uid="{F6F8C3C9-1026-491F-8077-3B9A126DBAC3}"/>
    <cellStyle name="Normal 10 3 3 5" xfId="42358" xr:uid="{C33A513C-8A5D-4949-ACD7-61A966C2DCDF}"/>
    <cellStyle name="Normal 10 3 3 5 2" xfId="42359" xr:uid="{9F255B4C-7B64-4DA6-8EA5-FAFB52F7FF85}"/>
    <cellStyle name="Normal 10 3 3 5 3" xfId="42360" xr:uid="{8EAEB162-4A55-4515-8805-BCEFEDCE9CA3}"/>
    <cellStyle name="Normal 10 3 3 6" xfId="42361" xr:uid="{BEF980AC-1FAD-4516-A072-9723EC8D49BB}"/>
    <cellStyle name="Normal 10 3 3 6 2" xfId="42362" xr:uid="{46573C26-9B73-4ABE-BB15-EC5969A1084E}"/>
    <cellStyle name="Normal 10 3 3 6 3" xfId="42363" xr:uid="{D12487AA-BC80-4999-884B-911192133ED7}"/>
    <cellStyle name="Normal 10 3 3 7" xfId="42364" xr:uid="{7F314890-A32C-4443-9151-CEA5CA823D4C}"/>
    <cellStyle name="Normal 10 3 3 7 2" xfId="42365" xr:uid="{874A62B4-2527-4291-9ACB-EA84190ED839}"/>
    <cellStyle name="Normal 10 3 3 7 3" xfId="42366" xr:uid="{E3E6CED6-DF1C-40D2-AEDC-210A2AE61E64}"/>
    <cellStyle name="Normal 10 3 3 8" xfId="42367" xr:uid="{AC8CA18E-51E0-4627-AEB8-24ED53256337}"/>
    <cellStyle name="Normal 10 3 3 9" xfId="42368" xr:uid="{88516F95-5121-4494-A9D1-E5E176FAA6EA}"/>
    <cellStyle name="Normal 10 3 3_AVA DVA EL" xfId="29079" xr:uid="{6359283D-BAB7-49D9-BDEB-8D5F0B927D28}"/>
    <cellStyle name="Normal 10 3 4" xfId="29080" xr:uid="{6144D236-BA99-444C-A3F3-B64BD292AC92}"/>
    <cellStyle name="Normal 10 3 4 2" xfId="29081" xr:uid="{D719A7EF-CA6C-4EFA-8D57-449E43D66694}"/>
    <cellStyle name="Normal 10 3 4 2 2" xfId="29082" xr:uid="{FB9670C3-9B4A-4DC3-A1F2-B58C5096FC5C}"/>
    <cellStyle name="Normal 10 3 4 2_AVA DVA EL" xfId="29083" xr:uid="{86E0B04B-F726-4A95-81FA-CC38041DEC47}"/>
    <cellStyle name="Normal 10 3 4 3" xfId="29084" xr:uid="{BA7F9EC8-B101-452F-A0C9-A75DC3B297CA}"/>
    <cellStyle name="Normal 10 3 4 4" xfId="29085" xr:uid="{9118AD93-6667-470F-8E9B-6F735B2C782B}"/>
    <cellStyle name="Normal 10 3 4_AVA DVA EL" xfId="29086" xr:uid="{5A975918-254D-46CB-B126-7E5265452740}"/>
    <cellStyle name="Normal 10 3 5" xfId="29087" xr:uid="{7F37350F-9657-44C9-BC1F-81997621DD25}"/>
    <cellStyle name="Normal 10 3 5 2" xfId="29088" xr:uid="{3D3ACD30-8C4E-4E7F-82D2-F69506CE583B}"/>
    <cellStyle name="Normal 10 3 5 3" xfId="29089" xr:uid="{AC1B13E9-E3EB-43D2-8F62-C74ED9FBA42C}"/>
    <cellStyle name="Normal 10 3 5 4" xfId="42369" xr:uid="{647271B4-6F5C-4DF3-BA39-823B7B64666C}"/>
    <cellStyle name="Normal 10 3 5_AVA DVA EL" xfId="29090" xr:uid="{0F053B8A-F878-45B8-B684-DD5FF56D4765}"/>
    <cellStyle name="Normal 10 3 6" xfId="29091" xr:uid="{D0EFFCE5-31F9-44ED-8202-7C9E1D6B48E8}"/>
    <cellStyle name="Normal 10 3 6 2" xfId="29092" xr:uid="{113B5803-83BD-42D4-A023-1D3974F164BF}"/>
    <cellStyle name="Normal 10 3 6 3" xfId="29093" xr:uid="{500BA7EA-1473-45A2-8E0B-F53909A8B291}"/>
    <cellStyle name="Normal 10 3 6 4" xfId="42370" xr:uid="{45C9D5C4-C85C-4EF1-A5D3-ED686588894E}"/>
    <cellStyle name="Normal 10 3 6_AVA DVA EL" xfId="29094" xr:uid="{B85BAD89-FBB2-4F6D-8B0B-456020AA970D}"/>
    <cellStyle name="Normal 10 3 7" xfId="29095" xr:uid="{0079731C-92EE-4662-A073-8D733B84EAC7}"/>
    <cellStyle name="Normal 10 3 7 2" xfId="42371" xr:uid="{0B093DB4-6F1B-4650-B9B4-AF18AEA55966}"/>
    <cellStyle name="Normal 10 3 7 3" xfId="42372" xr:uid="{C3FBD0DD-C9EE-441D-AA0D-314EAC201314}"/>
    <cellStyle name="Normal 10 3 8" xfId="42373" xr:uid="{98D89A41-A68C-4478-884E-B4899E399B9F}"/>
    <cellStyle name="Normal 10 3 8 2" xfId="42374" xr:uid="{3F91B719-DACF-41EE-9A0D-3FCC0A2C7E32}"/>
    <cellStyle name="Normal 10 3 8 3" xfId="42375" xr:uid="{138523D1-F64A-483D-B930-D9F0593B654B}"/>
    <cellStyle name="Normal 10 3 9" xfId="42376" xr:uid="{4BF93C8A-56C7-4BDD-ABF1-D64CDCF149CE}"/>
    <cellStyle name="Normal 10 3 9 2" xfId="42377" xr:uid="{6EAB86E1-B2A1-4C98-B262-9696D3BD8E14}"/>
    <cellStyle name="Normal 10 3 9 3" xfId="42378" xr:uid="{6305AFAF-1E49-4D85-A139-F202064EE449}"/>
    <cellStyle name="Normal 10 3_Balanse bankkonsern" xfId="29096" xr:uid="{9C400778-909B-4263-B51F-53A8FF5EB7CD}"/>
    <cellStyle name="Normal 10 4" xfId="7682" xr:uid="{FE2B47B8-B97A-4AE9-B7F0-2288244D1FD7}"/>
    <cellStyle name="Normal 10 4 10" xfId="42379" xr:uid="{1E48F5E5-B2F2-4928-AE1D-8462A384592D}"/>
    <cellStyle name="Normal 10 4 11" xfId="42380" xr:uid="{BF87EBDE-850C-4448-8C2D-3EC2A6150967}"/>
    <cellStyle name="Normal 10 4 12" xfId="42381" xr:uid="{4B2AA00A-644B-41C0-8946-9BBFA815E766}"/>
    <cellStyle name="Normal 10 4 2" xfId="7683" xr:uid="{8ADBDBDE-FBBB-4341-8C22-1F05DA501C16}"/>
    <cellStyle name="Normal 10 4 2 10" xfId="42382" xr:uid="{049387DA-A4F8-4D62-923E-E4451F9A651E}"/>
    <cellStyle name="Normal 10 4 2 2" xfId="29097" xr:uid="{CBEFCA54-44CC-4658-B470-4AD660068EF3}"/>
    <cellStyle name="Normal 10 4 2 2 2" xfId="29098" xr:uid="{2B745FF8-A487-4CF4-8226-1B6C74E08A41}"/>
    <cellStyle name="Normal 10 4 2 2 2 2" xfId="44845" xr:uid="{60F98B7D-4C84-4736-8197-A5D0E8E424B9}"/>
    <cellStyle name="Normal 10 4 2 2 2 2 2" xfId="44846" xr:uid="{CC5142B4-B158-45D2-8519-FB2E3FF99E61}"/>
    <cellStyle name="Normal 10 4 2 2 2 3" xfId="44847" xr:uid="{87646739-11E5-45A4-BAE7-4E1E2F366474}"/>
    <cellStyle name="Normal 10 4 2 2 2 4" xfId="44848" xr:uid="{5330DC44-36F8-4649-93D3-4849838D3CFC}"/>
    <cellStyle name="Normal 10 4 2 2 2_Non-NII" xfId="44844" xr:uid="{D7084C72-CB4B-43B2-B9D3-7190598F062D}"/>
    <cellStyle name="Normal 10 4 2 2 3" xfId="42383" xr:uid="{E65909C1-A497-445F-87ED-C38C918FA30E}"/>
    <cellStyle name="Normal 10 4 2 2 3 2" xfId="44850" xr:uid="{12FA5B6E-EB34-4B83-9BBE-5FCC1E2B54DA}"/>
    <cellStyle name="Normal 10 4 2 2 3_Non-NII" xfId="44849" xr:uid="{4BA305AC-43D1-4ABE-B6FB-E19FD46EAD55}"/>
    <cellStyle name="Normal 10 4 2 2 4" xfId="42384" xr:uid="{A81616CD-A005-4FED-B4B2-A0C4F023DD0B}"/>
    <cellStyle name="Normal 10 4 2 2 5" xfId="44851" xr:uid="{8698C387-F92D-4F93-ACD1-AC7864709629}"/>
    <cellStyle name="Normal 10 4 2 2 6" xfId="44852" xr:uid="{4A3B7E51-DF50-4AF9-8A55-0DAF54A5AB3C}"/>
    <cellStyle name="Normal 10 4 2 2_AVA DVA EL" xfId="29099" xr:uid="{3B5FB80A-7178-418E-8062-A52668164621}"/>
    <cellStyle name="Normal 10 4 2 3" xfId="29100" xr:uid="{8F1E46D7-0698-4DFE-8C80-94EB4048A7B7}"/>
    <cellStyle name="Normal 10 4 2 3 2" xfId="42385" xr:uid="{A2552DE2-051B-4998-AC21-CE91530B9F24}"/>
    <cellStyle name="Normal 10 4 2 3 2 2" xfId="44855" xr:uid="{E99F7ADD-477D-473C-8DA2-3FE7E5E0E262}"/>
    <cellStyle name="Normal 10 4 2 3 2_Non-NII" xfId="44854" xr:uid="{B123CDCA-C517-404E-B0BA-A660B9A7CF01}"/>
    <cellStyle name="Normal 10 4 2 3 3" xfId="42386" xr:uid="{D0AF3AEF-FAA0-4F6F-B174-5DD6D7313F7A}"/>
    <cellStyle name="Normal 10 4 2 3 4" xfId="42387" xr:uid="{4163A1A0-2AF9-4452-9664-116F52778A5C}"/>
    <cellStyle name="Normal 10 4 2 3_Non-NII" xfId="44853" xr:uid="{534C4399-27B5-450F-B0CE-0C3599E89327}"/>
    <cellStyle name="Normal 10 4 2 4" xfId="29101" xr:uid="{8A4FF527-EF3D-4625-888F-A96650D0F8D7}"/>
    <cellStyle name="Normal 10 4 2 4 2" xfId="42388" xr:uid="{5371E6B0-33A3-4075-BAA1-7C6448D9D0E9}"/>
    <cellStyle name="Normal 10 4 2 4 3" xfId="42389" xr:uid="{B8126104-9A1E-4C13-9F99-CB1F5221C9AB}"/>
    <cellStyle name="Normal 10 4 2 4 4" xfId="42390" xr:uid="{1B927EB0-3BF6-4E6D-BBF7-27F30F63D492}"/>
    <cellStyle name="Normal 10 4 2 4_Non-NII" xfId="44856" xr:uid="{CEDBBF48-5EEE-4220-B1BE-521BA1BFBC1D}"/>
    <cellStyle name="Normal 10 4 2 5" xfId="42391" xr:uid="{A530C8E5-BD38-4555-BAA8-CA6E10830EAF}"/>
    <cellStyle name="Normal 10 4 2 5 2" xfId="42392" xr:uid="{962F20C9-EC24-4818-B394-7BF7F9F46D8F}"/>
    <cellStyle name="Normal 10 4 2 5 3" xfId="42393" xr:uid="{5EBA1EA8-56D8-4612-B02D-B3AF2CA79B07}"/>
    <cellStyle name="Normal 10 4 2 5_Non-NII" xfId="44857" xr:uid="{DAEB0E9F-AAB4-4CD1-A13C-3ACF05DBBECC}"/>
    <cellStyle name="Normal 10 4 2 6" xfId="42394" xr:uid="{6902D4CF-C990-4ED7-854E-E633DDA154D5}"/>
    <cellStyle name="Normal 10 4 2 6 2" xfId="42395" xr:uid="{921719CA-2F70-4E79-9997-7678C5F62739}"/>
    <cellStyle name="Normal 10 4 2 6 3" xfId="42396" xr:uid="{9F9BE66F-1DDB-401B-B9A1-E7037019F513}"/>
    <cellStyle name="Normal 10 4 2 6_Non-NII" xfId="44858" xr:uid="{09DC877F-C51A-43E4-9FDC-FB831C6EE525}"/>
    <cellStyle name="Normal 10 4 2 7" xfId="42397" xr:uid="{29545F38-F8E5-4089-A386-32F051FED84D}"/>
    <cellStyle name="Normal 10 4 2 7 2" xfId="42398" xr:uid="{2445D470-F279-4529-8A89-C86A196D03E0}"/>
    <cellStyle name="Normal 10 4 2 7 3" xfId="42399" xr:uid="{39A8CF01-0136-4290-B8F3-7A415F71DC8E}"/>
    <cellStyle name="Normal 10 4 2 7_Non-NII" xfId="44859" xr:uid="{2109EAF9-CBBC-43D2-81A0-808E4CBE2A20}"/>
    <cellStyle name="Normal 10 4 2 8" xfId="42400" xr:uid="{25919BF6-5C17-4F60-93A9-30FDE73AB8B8}"/>
    <cellStyle name="Normal 10 4 2 9" xfId="42401" xr:uid="{E43DBA89-17B8-445A-883B-7086C06ACCF5}"/>
    <cellStyle name="Normal 10 4 2_AVA DVA EL" xfId="29102" xr:uid="{F608AB60-B705-4D5E-AD3A-731396FEF950}"/>
    <cellStyle name="Normal 10 4 3" xfId="29103" xr:uid="{FEBD4996-79A2-4038-B494-FB148917A727}"/>
    <cellStyle name="Normal 10 4 3 10" xfId="42402" xr:uid="{10BE9EF8-9E34-49BC-B0AC-BFE1EA7E47A4}"/>
    <cellStyle name="Normal 10 4 3 2" xfId="29104" xr:uid="{6336DEC5-6136-4F65-B73E-F3EB374638B5}"/>
    <cellStyle name="Normal 10 4 3 2 2" xfId="42403" xr:uid="{18930F48-4862-4864-BA65-CBA6DED0F5B7}"/>
    <cellStyle name="Normal 10 4 3 2 2 2" xfId="44862" xr:uid="{D9937EC9-5F59-40FC-9F33-0CF06F5C6403}"/>
    <cellStyle name="Normal 10 4 3 2 2_Non-NII" xfId="44861" xr:uid="{E86AA35F-3C7C-4535-9971-6A1FA3A15F9D}"/>
    <cellStyle name="Normal 10 4 3 2 3" xfId="42404" xr:uid="{7BA5EB07-7112-4A87-AA69-07415AD71268}"/>
    <cellStyle name="Normal 10 4 3 2 4" xfId="42405" xr:uid="{272FD74D-FF69-454A-A6F2-5AEBEFB7D3FC}"/>
    <cellStyle name="Normal 10 4 3 2_Non-NII" xfId="44860" xr:uid="{F2E517CA-7FAA-47DB-B92D-E4EC0668A5E8}"/>
    <cellStyle name="Normal 10 4 3 3" xfId="29105" xr:uid="{D13A17A0-34D5-4EAD-8FA1-2A088A2F41B5}"/>
    <cellStyle name="Normal 10 4 3 3 2" xfId="42406" xr:uid="{AD75C39E-026C-4243-AEAF-75FE02C94111}"/>
    <cellStyle name="Normal 10 4 3 3 3" xfId="42407" xr:uid="{921BF879-FA45-48D3-8E57-C42E63072DFB}"/>
    <cellStyle name="Normal 10 4 3 3 4" xfId="42408" xr:uid="{6956D3A2-E4FB-4802-B5E7-998D8CB14C12}"/>
    <cellStyle name="Normal 10 4 3 3_Non-NII" xfId="44863" xr:uid="{01ECBC95-12DC-4BAB-8536-FE15D731807D}"/>
    <cellStyle name="Normal 10 4 3 4" xfId="42409" xr:uid="{3CBC5A07-8F78-4503-9C2D-94439B52F4F6}"/>
    <cellStyle name="Normal 10 4 3 4 2" xfId="42410" xr:uid="{A18AB249-1BDE-4630-9386-AA8517897779}"/>
    <cellStyle name="Normal 10 4 3 4 3" xfId="42411" xr:uid="{B03AE027-A8A2-4C07-AEDE-A4A9018995E1}"/>
    <cellStyle name="Normal 10 4 3 4 4" xfId="42412" xr:uid="{B6BDD652-B841-4F61-B015-D625AEE1F93C}"/>
    <cellStyle name="Normal 10 4 3 4_Non-NII" xfId="44864" xr:uid="{7C232D86-09DE-48F2-BAF8-B07C4473D33E}"/>
    <cellStyle name="Normal 10 4 3 5" xfId="42413" xr:uid="{ACBB1964-20FF-4F17-AF67-39ADDDF485F7}"/>
    <cellStyle name="Normal 10 4 3 5 2" xfId="42414" xr:uid="{B2A76EC7-630D-4020-8F6D-4D61069F6885}"/>
    <cellStyle name="Normal 10 4 3 5 3" xfId="42415" xr:uid="{2768A010-E090-4BFD-A833-EB2B13AF6340}"/>
    <cellStyle name="Normal 10 4 3 5_Non-NII" xfId="44865" xr:uid="{5965C8CC-D990-428F-A5EE-9C6C321D8EEE}"/>
    <cellStyle name="Normal 10 4 3 6" xfId="42416" xr:uid="{DAABA9FB-882E-4C88-9567-90459B9A6BCA}"/>
    <cellStyle name="Normal 10 4 3 6 2" xfId="42417" xr:uid="{D903556E-DC35-42DD-B4E7-332DE046BBDE}"/>
    <cellStyle name="Normal 10 4 3 6 3" xfId="42418" xr:uid="{2038006A-879E-43A4-B332-D5BB0574CC78}"/>
    <cellStyle name="Normal 10 4 3 6_Non-NII" xfId="44866" xr:uid="{5F1A690B-E249-4D1D-985D-BA0BE41DAB1F}"/>
    <cellStyle name="Normal 10 4 3 7" xfId="42419" xr:uid="{D70A0AE1-3D02-4B4D-9F5C-CEC2D126E118}"/>
    <cellStyle name="Normal 10 4 3 7 2" xfId="42420" xr:uid="{DBEAFFF2-8AC9-497F-8F2D-409DC3F9ED3C}"/>
    <cellStyle name="Normal 10 4 3 7 3" xfId="42421" xr:uid="{1B911755-7DF2-4574-9526-3DB81C7AF007}"/>
    <cellStyle name="Normal 10 4 3 8" xfId="42422" xr:uid="{A92D351B-D175-4787-9B6F-C5225FEEFBFD}"/>
    <cellStyle name="Normal 10 4 3 9" xfId="42423" xr:uid="{E905FAE1-7463-4A97-96E8-C367DF61FE3F}"/>
    <cellStyle name="Normal 10 4 3_AVA DVA EL" xfId="29106" xr:uid="{05783E64-A30E-40DD-92C2-647DAFCD3DD7}"/>
    <cellStyle name="Normal 10 4 4" xfId="29107" xr:uid="{152D52A7-0A16-4A2F-B579-AB108C5D5F7A}"/>
    <cellStyle name="Normal 10 4 4 2" xfId="29108" xr:uid="{0AA51D77-617B-49DA-B507-876435E80548}"/>
    <cellStyle name="Normal 10 4 4 2 2" xfId="44868" xr:uid="{DD39E519-7251-4DE8-A146-0E9B44AB29C9}"/>
    <cellStyle name="Normal 10 4 4 2_Non-NII" xfId="44867" xr:uid="{612A4996-3D06-44FA-92C9-8FC323EED65A}"/>
    <cellStyle name="Normal 10 4 4 3" xfId="29109" xr:uid="{6919DAC0-3970-4C57-830D-D1C7DC610FE8}"/>
    <cellStyle name="Normal 10 4 4 4" xfId="42424" xr:uid="{3B6F9608-B472-48DF-BA84-4FA90D09C341}"/>
    <cellStyle name="Normal 10 4 4_AVA DVA EL" xfId="29110" xr:uid="{CE604DB5-137D-47E8-8DE2-BB527AE6184B}"/>
    <cellStyle name="Normal 10 4 5" xfId="29111" xr:uid="{79EE7E21-F1A7-49EC-AE11-1F9BCEAFA239}"/>
    <cellStyle name="Normal 10 4 5 2" xfId="29112" xr:uid="{19329288-67AC-43FD-9924-1BD6FE4451BA}"/>
    <cellStyle name="Normal 10 4 5 3" xfId="29113" xr:uid="{79AFF316-FA53-41D9-8BEA-D250B7185F1D}"/>
    <cellStyle name="Normal 10 4 5 4" xfId="42425" xr:uid="{C0752F96-E2F4-4CC5-88E6-106B98C2EDF5}"/>
    <cellStyle name="Normal 10 4 5_AVA DVA EL" xfId="29114" xr:uid="{ACA3C3ED-3B56-42C4-A949-967241184AD5}"/>
    <cellStyle name="Normal 10 4 6" xfId="29115" xr:uid="{E3B80FC5-2453-4835-B23B-C17D5AD7D37C}"/>
    <cellStyle name="Normal 10 4 6 2" xfId="29116" xr:uid="{3F13ECEA-936A-44E6-83BD-1735D9CA1D31}"/>
    <cellStyle name="Normal 10 4 6 3" xfId="42426" xr:uid="{70B3D236-99E0-4DDF-A63D-60F4E9A094E5}"/>
    <cellStyle name="Normal 10 4 6 4" xfId="42427" xr:uid="{77B8BC19-9CFF-4DB7-A6D0-3E195E2AB46D}"/>
    <cellStyle name="Normal 10 4 6_AVA DVA EL" xfId="29117" xr:uid="{60EA2465-B0AF-457A-9863-77AC24398233}"/>
    <cellStyle name="Normal 10 4 7" xfId="29118" xr:uid="{69399B53-89F3-456D-85C7-38C6F96AE4D3}"/>
    <cellStyle name="Normal 10 4 7 2" xfId="42428" xr:uid="{B91422B5-5466-45D0-84B9-3926A0B02275}"/>
    <cellStyle name="Normal 10 4 7 3" xfId="42429" xr:uid="{339A6B2B-3485-4A99-9AFD-D84DD1BCF866}"/>
    <cellStyle name="Normal 10 4 7_Non-NII" xfId="44869" xr:uid="{F85443E9-07D1-4103-8688-CEB46DA0D5B7}"/>
    <cellStyle name="Normal 10 4 8" xfId="42430" xr:uid="{A7F827C6-2258-4F8C-BC9E-96D7FDF3200F}"/>
    <cellStyle name="Normal 10 4 8 2" xfId="42431" xr:uid="{3C60E767-F83D-4B90-80DD-626E0A9D1B2F}"/>
    <cellStyle name="Normal 10 4 8 3" xfId="42432" xr:uid="{B14FBA01-DDA3-4AB6-87CE-83B524596F33}"/>
    <cellStyle name="Normal 10 4 8_Non-NII" xfId="44870" xr:uid="{3366CB83-CC5F-4C3D-B7C1-AF9A3C9CB001}"/>
    <cellStyle name="Normal 10 4 9" xfId="42433" xr:uid="{52FB2E4D-291F-45DF-AE4C-7DCD028B2EB3}"/>
    <cellStyle name="Normal 10 4 9 2" xfId="42434" xr:uid="{13A72BEE-194D-4679-BB51-D0378A6D6389}"/>
    <cellStyle name="Normal 10 4 9 3" xfId="42435" xr:uid="{D184460C-BA47-482F-99DD-1E524D7627EE}"/>
    <cellStyle name="Normal 10 4_3. Chng in credit spreads" xfId="7684" xr:uid="{F0798016-5851-4E20-861E-A787C287B20D}"/>
    <cellStyle name="Normal 10 5" xfId="7685" xr:uid="{E93DEFC1-7B35-4F59-93BA-BDB838DC3E57}"/>
    <cellStyle name="Normal 10 5 2" xfId="7686" xr:uid="{25DF6B3F-E786-4317-B5FC-D67AD2DDFD60}"/>
    <cellStyle name="Normal 10 5 2 2" xfId="29119" xr:uid="{A7D4E4BC-FB26-438C-8CAB-5E5DD6EF2E7B}"/>
    <cellStyle name="Normal 10 5 2 2 2" xfId="44872" xr:uid="{1CA5C718-5DC7-42F9-A114-93F5CCBAC04D}"/>
    <cellStyle name="Normal 10 5 2 2 2 2" xfId="44873" xr:uid="{1E5D0640-B40A-408F-8C0A-ED3E9ECB5CDF}"/>
    <cellStyle name="Normal 10 5 2 2 2 2 2" xfId="44874" xr:uid="{8E03971C-5A97-4486-B9BA-B58CD1F0FF11}"/>
    <cellStyle name="Normal 10 5 2 2 2 3" xfId="44875" xr:uid="{44608F9E-EB3D-4A6C-A5C8-B60EA138D5C4}"/>
    <cellStyle name="Normal 10 5 2 2 2 4" xfId="44876" xr:uid="{A0775F4A-513F-4F86-8849-8A938808D872}"/>
    <cellStyle name="Normal 10 5 2 2 3" xfId="44877" xr:uid="{A7F29D88-DCEF-408E-B295-2861C44CF970}"/>
    <cellStyle name="Normal 10 5 2 2 3 2" xfId="44878" xr:uid="{37425BFC-F7B3-4DA5-B496-3EBE1292E2D0}"/>
    <cellStyle name="Normal 10 5 2 2 4" xfId="44879" xr:uid="{02B06C0D-491C-4FBA-9C4B-941D2AF09D6A}"/>
    <cellStyle name="Normal 10 5 2 2 5" xfId="44880" xr:uid="{2DACDDB1-EB3B-4077-90AC-4BFCC8490029}"/>
    <cellStyle name="Normal 10 5 2 2 6" xfId="44881" xr:uid="{DE6BB0A9-4C2E-4661-B7A2-94B828D52D39}"/>
    <cellStyle name="Normal 10 5 2 2_Non-NII" xfId="44871" xr:uid="{022C18B3-5540-4619-9781-26751B3CB00A}"/>
    <cellStyle name="Normal 10 5 2 3" xfId="29120" xr:uid="{047C235B-A8AF-4C64-B056-76249428E353}"/>
    <cellStyle name="Normal 10 5 2 3 2" xfId="44883" xr:uid="{29024194-D35C-446F-8A7F-A28A99AF00E5}"/>
    <cellStyle name="Normal 10 5 2 3 2 2" xfId="44884" xr:uid="{A6437DEA-000A-4C0A-AD58-AC940C3A7640}"/>
    <cellStyle name="Normal 10 5 2 3 3" xfId="44885" xr:uid="{76AB065B-270F-4094-B335-F73DD59B8137}"/>
    <cellStyle name="Normal 10 5 2 3 4" xfId="44886" xr:uid="{FB051D1A-B59D-4489-96B3-D61D4B0D0961}"/>
    <cellStyle name="Normal 10 5 2 3_Non-NII" xfId="44882" xr:uid="{7AFD8950-A4DC-4E33-98BE-1832AB9B7ED1}"/>
    <cellStyle name="Normal 10 5 2 4" xfId="44887" xr:uid="{EE81BC51-8B7D-4B4C-AA48-5792FAAB96AC}"/>
    <cellStyle name="Normal 10 5 2 4 2" xfId="44888" xr:uid="{7F75E10F-E955-4DD7-9E6A-FDE6DDBC67F8}"/>
    <cellStyle name="Normal 10 5 2 5" xfId="44889" xr:uid="{026ADF88-9A2D-49E8-960E-9A37C58876EE}"/>
    <cellStyle name="Normal 10 5 2 6" xfId="44890" xr:uid="{111EC435-542C-426A-8998-731EAEC9B374}"/>
    <cellStyle name="Normal 10 5 2 7" xfId="44891" xr:uid="{72EF4C86-475B-470D-8265-3EAE72705E17}"/>
    <cellStyle name="Normal 10 5 2_AVA DVA EL" xfId="29121" xr:uid="{15E16B94-8C70-410C-9256-BEE8DC56C995}"/>
    <cellStyle name="Normal 10 5 3" xfId="29122" xr:uid="{C27C729A-10D4-490C-BCA8-951A846F9A2E}"/>
    <cellStyle name="Normal 10 5 3 2" xfId="29123" xr:uid="{21F1E709-7D7E-46F2-8321-CA5C88A44AC3}"/>
    <cellStyle name="Normal 10 5 3 2 2" xfId="44893" xr:uid="{51D0AA3D-18C2-4DA5-ACA5-013B5826A517}"/>
    <cellStyle name="Normal 10 5 3 2 2 2" xfId="44894" xr:uid="{66284364-850B-4080-86A9-920A0E6F1F0E}"/>
    <cellStyle name="Normal 10 5 3 2 3" xfId="44895" xr:uid="{3D70A4E9-5834-4478-A835-330D0EFD8719}"/>
    <cellStyle name="Normal 10 5 3 2 4" xfId="44896" xr:uid="{E3B7D2F0-589C-4E28-85C5-8CA1547A9130}"/>
    <cellStyle name="Normal 10 5 3 2_Non-NII" xfId="44892" xr:uid="{FE8478C5-4B44-42EA-B1AF-4A9066621253}"/>
    <cellStyle name="Normal 10 5 3 3" xfId="44897" xr:uid="{38A4F543-6596-4719-B754-AE55CA433041}"/>
    <cellStyle name="Normal 10 5 3 3 2" xfId="44898" xr:uid="{F093D254-B642-405D-80A2-29A1AE8A231F}"/>
    <cellStyle name="Normal 10 5 3 4" xfId="44899" xr:uid="{1D6DC006-2F64-483B-A54F-D0DE360A8A1C}"/>
    <cellStyle name="Normal 10 5 3 5" xfId="44900" xr:uid="{0C3B7F5F-D5FC-4868-B161-1B6F1A03402A}"/>
    <cellStyle name="Normal 10 5 3 6" xfId="44901" xr:uid="{9844F3C1-8A3A-41AD-8B35-95B6381F7F48}"/>
    <cellStyle name="Normal 10 5 3_AVA DVA EL" xfId="29124" xr:uid="{B2673B47-E530-40D1-8177-CC97D019E5A0}"/>
    <cellStyle name="Normal 10 5 4" xfId="29125" xr:uid="{642E6539-15E9-4D8C-A45E-42848EE4BB7A}"/>
    <cellStyle name="Normal 10 5 4 2" xfId="44903" xr:uid="{C1B8EAB9-DD66-44D3-82F9-B76BA90FBEF4}"/>
    <cellStyle name="Normal 10 5 4 2 2" xfId="44904" xr:uid="{B2412BFA-FF2F-4343-B395-9469F4864253}"/>
    <cellStyle name="Normal 10 5 4 3" xfId="44905" xr:uid="{205B1637-8E3B-4963-BC21-97B282650430}"/>
    <cellStyle name="Normal 10 5 4 4" xfId="44906" xr:uid="{3EB23DEC-F5DD-410C-A85F-94A0FD2558ED}"/>
    <cellStyle name="Normal 10 5 4_Non-NII" xfId="44902" xr:uid="{88E5A23D-12BE-46E8-87BE-9E2716B87304}"/>
    <cellStyle name="Normal 10 5 5" xfId="29126" xr:uid="{570D6498-BDC0-4098-8147-8790B7652715}"/>
    <cellStyle name="Normal 10 5 5 2" xfId="44908" xr:uid="{684887DD-8581-462C-B91E-DE700EB02385}"/>
    <cellStyle name="Normal 10 5 5_Non-NII" xfId="44907" xr:uid="{E7B23AF0-4A0B-47C6-BF25-8941ABA7DA55}"/>
    <cellStyle name="Normal 10 5 6" xfId="44909" xr:uid="{AB8C0F4D-FF33-48F8-9CD1-430FDBFFA80A}"/>
    <cellStyle name="Normal 10 5 7" xfId="44910" xr:uid="{CC5F54EA-D6E4-4B68-80CE-B8057F32BA16}"/>
    <cellStyle name="Normal 10 5 8" xfId="44911" xr:uid="{EA14AE6F-A9CE-4A07-8AB3-F208F8C9AEE7}"/>
    <cellStyle name="Normal 10 5_3. Chng in credit spreads" xfId="7687" xr:uid="{4395B808-A0B4-4833-8A06-A47C3CFF43D1}"/>
    <cellStyle name="Normal 10 6" xfId="29127" xr:uid="{DD35F13E-DA10-4248-8FF0-5D0DE74C97B6}"/>
    <cellStyle name="Normal 10 6 10" xfId="42436" xr:uid="{A160C584-DDE6-4BC0-85AA-A962502A2C7E}"/>
    <cellStyle name="Normal 10 6 11" xfId="42437" xr:uid="{3D2FEDE4-DE29-4E25-81C8-790E2815A72D}"/>
    <cellStyle name="Normal 10 6 12" xfId="42438" xr:uid="{30CA8281-57B0-4C2D-9340-B77A9364DFCE}"/>
    <cellStyle name="Normal 10 6 2" xfId="29128" xr:uid="{A49C6D92-ECDE-4E03-B11B-0E398967E343}"/>
    <cellStyle name="Normal 10 6 2 10" xfId="42439" xr:uid="{0BC8D480-99C5-4E0E-8299-3B5A16B206E9}"/>
    <cellStyle name="Normal 10 6 2 2" xfId="29129" xr:uid="{9C2D18EB-8F69-4418-A915-17A36300DD83}"/>
    <cellStyle name="Normal 10 6 2 2 2" xfId="42440" xr:uid="{756C5150-811B-4585-827C-AD52F1A7A016}"/>
    <cellStyle name="Normal 10 6 2 2 3" xfId="42441" xr:uid="{0215D2B8-A04C-479B-806F-ECAEE01A044C}"/>
    <cellStyle name="Normal 10 6 2 2 4" xfId="42442" xr:uid="{20EE2E37-2D2B-4041-9D6B-D31D257D3039}"/>
    <cellStyle name="Normal 10 6 2 3" xfId="29130" xr:uid="{EE022EE8-D156-4A0C-9648-EB227F816D95}"/>
    <cellStyle name="Normal 10 6 2 3 2" xfId="42443" xr:uid="{5105CA86-9C42-4AA7-96CD-59E7B050DF41}"/>
    <cellStyle name="Normal 10 6 2 3 3" xfId="42444" xr:uid="{9C470725-1067-417B-B89E-1DE70B1339FA}"/>
    <cellStyle name="Normal 10 6 2 3 4" xfId="42445" xr:uid="{03444270-44B6-421E-AE84-6D99D1D684FD}"/>
    <cellStyle name="Normal 10 6 2 4" xfId="42446" xr:uid="{03712553-6405-41C5-9B20-561D71A17836}"/>
    <cellStyle name="Normal 10 6 2 4 2" xfId="42447" xr:uid="{4309A3F6-D652-4320-9B39-E8BC72C0D9CF}"/>
    <cellStyle name="Normal 10 6 2 4 3" xfId="42448" xr:uid="{8F32A47E-3D8C-4BEC-A9FE-E1D7E8A386BE}"/>
    <cellStyle name="Normal 10 6 2 4 4" xfId="42449" xr:uid="{E6CFBCE5-22CF-496A-8378-61395F046841}"/>
    <cellStyle name="Normal 10 6 2 5" xfId="42450" xr:uid="{B053B1AA-51D6-4E63-AF62-B2FBEDE8F79F}"/>
    <cellStyle name="Normal 10 6 2 5 2" xfId="42451" xr:uid="{92469519-4387-4F7F-8CEB-E73016722AA0}"/>
    <cellStyle name="Normal 10 6 2 5 3" xfId="42452" xr:uid="{02AE72C4-7C82-433A-B04B-C7990E8B2580}"/>
    <cellStyle name="Normal 10 6 2 6" xfId="42453" xr:uid="{15E9F02B-AE3D-4387-83D0-50F7F3A17B0C}"/>
    <cellStyle name="Normal 10 6 2 6 2" xfId="42454" xr:uid="{87DF3B91-8CAF-4539-B253-276A4F36D6C9}"/>
    <cellStyle name="Normal 10 6 2 6 3" xfId="42455" xr:uid="{98D63438-6C2D-4A27-8A93-B2C8A0271BE7}"/>
    <cellStyle name="Normal 10 6 2 7" xfId="42456" xr:uid="{407B7C9F-6189-46E0-8CAF-AB638518E207}"/>
    <cellStyle name="Normal 10 6 2 7 2" xfId="42457" xr:uid="{BE51B9BB-FE40-45E6-87D4-0741DDDEE75A}"/>
    <cellStyle name="Normal 10 6 2 7 3" xfId="42458" xr:uid="{F84BCDAA-3019-4A56-BF81-36AD0544BAD3}"/>
    <cellStyle name="Normal 10 6 2 8" xfId="42459" xr:uid="{BF0D06F7-A4E2-4969-9295-A6282995E8D8}"/>
    <cellStyle name="Normal 10 6 2 9" xfId="42460" xr:uid="{BEE84224-F76B-4C59-93C1-940873EE2336}"/>
    <cellStyle name="Normal 10 6 2_AVA DVA EL" xfId="29131" xr:uid="{EC15A585-FDA2-4404-AADD-CEBAFA7E8B30}"/>
    <cellStyle name="Normal 10 6 3" xfId="29132" xr:uid="{277B1D74-4301-46C3-B4B8-58DFD6AFD379}"/>
    <cellStyle name="Normal 10 6 3 10" xfId="42461" xr:uid="{42102047-82E3-4462-BB7F-857A3C8B29F8}"/>
    <cellStyle name="Normal 10 6 3 2" xfId="29133" xr:uid="{242A9837-941A-4F78-B35B-962158E7E1EB}"/>
    <cellStyle name="Normal 10 6 3 2 2" xfId="42462" xr:uid="{7A87719C-4ACF-492C-B059-BF4018B783B2}"/>
    <cellStyle name="Normal 10 6 3 2 3" xfId="42463" xr:uid="{BC20E324-AA5B-44CA-9482-0EAB5A377078}"/>
    <cellStyle name="Normal 10 6 3 2 4" xfId="42464" xr:uid="{1CA0D34A-EB61-492C-8F15-9A0B62006B7A}"/>
    <cellStyle name="Normal 10 6 3 3" xfId="42465" xr:uid="{168C99C9-BCA0-4D79-9550-78D2CDF75876}"/>
    <cellStyle name="Normal 10 6 3 3 2" xfId="42466" xr:uid="{05F6DD65-6670-4A93-8C49-87E0C0F10F84}"/>
    <cellStyle name="Normal 10 6 3 3 3" xfId="42467" xr:uid="{81BC90B2-CCC5-4F14-9753-ABB7AF72965B}"/>
    <cellStyle name="Normal 10 6 3 3 4" xfId="42468" xr:uid="{0C305264-793D-4A6A-8773-3B0D3055825B}"/>
    <cellStyle name="Normal 10 6 3 4" xfId="42469" xr:uid="{F8602C2A-4774-4A3D-B255-30E417931E6A}"/>
    <cellStyle name="Normal 10 6 3 4 2" xfId="42470" xr:uid="{51327788-A1F8-44C5-9423-98A2E87A50B4}"/>
    <cellStyle name="Normal 10 6 3 4 3" xfId="42471" xr:uid="{E8578B69-63D1-466A-A890-FEAFB3AA6B55}"/>
    <cellStyle name="Normal 10 6 3 4 4" xfId="42472" xr:uid="{E1FA20AE-7AC4-4963-917D-2D0A646DF306}"/>
    <cellStyle name="Normal 10 6 3 5" xfId="42473" xr:uid="{471CFE16-954F-4A66-9B3A-7DE3344C1504}"/>
    <cellStyle name="Normal 10 6 3 5 2" xfId="42474" xr:uid="{02B7A71A-968E-4039-9134-646A2ADB60D0}"/>
    <cellStyle name="Normal 10 6 3 5 3" xfId="42475" xr:uid="{2EAEF10C-F25F-44AA-86F6-BFCB54E23CDE}"/>
    <cellStyle name="Normal 10 6 3 6" xfId="42476" xr:uid="{D1AFAB1E-0C49-4972-A1F3-02C8A3A88E4E}"/>
    <cellStyle name="Normal 10 6 3 6 2" xfId="42477" xr:uid="{3EDD6CD6-097B-4CAD-9D33-2C4BB8A45653}"/>
    <cellStyle name="Normal 10 6 3 6 3" xfId="42478" xr:uid="{3F453159-328F-44D5-AE9B-566691AC336C}"/>
    <cellStyle name="Normal 10 6 3 7" xfId="42479" xr:uid="{60EC5F2B-3C1E-4123-8283-08405D4CF830}"/>
    <cellStyle name="Normal 10 6 3 7 2" xfId="42480" xr:uid="{C1BF9D40-4EA1-4AEB-A48F-EFBCCA61DC12}"/>
    <cellStyle name="Normal 10 6 3 7 3" xfId="42481" xr:uid="{9462E01B-1C09-435D-BDC9-B125CB0E7F76}"/>
    <cellStyle name="Normal 10 6 3 8" xfId="42482" xr:uid="{963E7F3B-7C97-4A71-9C63-C460DAF85EA4}"/>
    <cellStyle name="Normal 10 6 3 9" xfId="42483" xr:uid="{70733F1F-D886-439A-9C85-E36BD0157996}"/>
    <cellStyle name="Normal 10 6 3_AVA DVA EL" xfId="29134" xr:uid="{16010F3C-FF46-42E5-B4DC-5CD3E3E6DBEA}"/>
    <cellStyle name="Normal 10 6 4" xfId="29135" xr:uid="{FC96A8BD-6630-4CBE-A9AC-5981EF08E2AF}"/>
    <cellStyle name="Normal 10 6 4 2" xfId="42484" xr:uid="{B921FADD-F18D-4F82-A754-F0F0C05F6745}"/>
    <cellStyle name="Normal 10 6 4 3" xfId="42485" xr:uid="{896E941A-2E7C-4BDC-99E6-AD63D1A0A988}"/>
    <cellStyle name="Normal 10 6 4 4" xfId="42486" xr:uid="{3341FEAD-DA3F-491C-9543-94D46A02DA71}"/>
    <cellStyle name="Normal 10 6 5" xfId="29136" xr:uid="{87935EBB-3805-4C6D-8547-D863B9B3A6A4}"/>
    <cellStyle name="Normal 10 6 5 2" xfId="42487" xr:uid="{20CFB6C5-BD3A-498E-AC73-F63750BBE96C}"/>
    <cellStyle name="Normal 10 6 5 3" xfId="42488" xr:uid="{842BE225-FD6D-4E00-B327-F7B48728DEEC}"/>
    <cellStyle name="Normal 10 6 5 4" xfId="42489" xr:uid="{11085D8A-FC29-465E-AD07-370BB7E9FA86}"/>
    <cellStyle name="Normal 10 6 6" xfId="42490" xr:uid="{4A37DB47-8D26-4912-9E99-9262B52231CD}"/>
    <cellStyle name="Normal 10 6 6 2" xfId="42491" xr:uid="{B5A1CC7D-7BAB-4DE5-AC9E-674A60390ED2}"/>
    <cellStyle name="Normal 10 6 6 3" xfId="42492" xr:uid="{262C6592-9D35-4F50-8D5A-7402AA7C98CE}"/>
    <cellStyle name="Normal 10 6 6 4" xfId="42493" xr:uid="{1CBE52A5-7AA0-41E4-B08A-A0EF36863661}"/>
    <cellStyle name="Normal 10 6 7" xfId="42494" xr:uid="{AA21EC15-0368-4006-9B44-AF68798308BF}"/>
    <cellStyle name="Normal 10 6 7 2" xfId="42495" xr:uid="{A1614AF4-8CC3-4EDB-9EE8-3245EC52E10E}"/>
    <cellStyle name="Normal 10 6 7 3" xfId="42496" xr:uid="{48340530-84C7-4540-B2C9-9CF009AC5E16}"/>
    <cellStyle name="Normal 10 6 8" xfId="42497" xr:uid="{BE4A60E7-0FE0-4C47-88EE-BF02D8492560}"/>
    <cellStyle name="Normal 10 6 8 2" xfId="42498" xr:uid="{1DE2B11F-0996-49C0-8264-0F3B75BA9F97}"/>
    <cellStyle name="Normal 10 6 8 3" xfId="42499" xr:uid="{125F5BEB-B886-4774-B852-B6D0B2B3C3EC}"/>
    <cellStyle name="Normal 10 6 9" xfId="42500" xr:uid="{76FE2BB2-B011-492A-92B1-D9D2B50D27ED}"/>
    <cellStyle name="Normal 10 6 9 2" xfId="42501" xr:uid="{73187667-43EE-4C60-A4C1-BC16E5C18EB8}"/>
    <cellStyle name="Normal 10 6 9 3" xfId="42502" xr:uid="{A4B52EC9-B003-483D-AEB1-FB744A9D0114}"/>
    <cellStyle name="Normal 10 6_Balanse bankkonsern" xfId="29137" xr:uid="{FD251605-F479-4BAC-B3FF-D188E5547296}"/>
    <cellStyle name="Normal 10 7" xfId="29138" xr:uid="{73791CB1-9153-4DBB-A97F-249B84CB233A}"/>
    <cellStyle name="Normal 10 7 10" xfId="42503" xr:uid="{DDE9A942-6142-4740-AE2B-B87A283080E9}"/>
    <cellStyle name="Normal 10 7 2" xfId="29139" xr:uid="{90FE43DA-CA60-42DD-B72D-9637E3B03A14}"/>
    <cellStyle name="Normal 10 7 2 2" xfId="29140" xr:uid="{ACF58A5D-46D2-41A5-A989-DE0B7A6F65EE}"/>
    <cellStyle name="Normal 10 7 2 3" xfId="29141" xr:uid="{B983B501-4999-4E40-96DD-BD2027DABC7C}"/>
    <cellStyle name="Normal 10 7 2 4" xfId="42504" xr:uid="{54F03F95-14BC-4371-9A42-04A9F6A2B86E}"/>
    <cellStyle name="Normal 10 7 2_AVA DVA EL" xfId="29142" xr:uid="{6F48BBDF-4732-4961-A5D4-A6DBC8C5C081}"/>
    <cellStyle name="Normal 10 7 3" xfId="29143" xr:uid="{AFCF7378-F499-4EA3-B2EA-33338B1218C1}"/>
    <cellStyle name="Normal 10 7 3 2" xfId="29144" xr:uid="{96D6F278-E82E-4134-8CC1-90A3E58E33DA}"/>
    <cellStyle name="Normal 10 7 3 3" xfId="42505" xr:uid="{C6B4BCFD-DC3B-43E5-8EC8-C3C1FB11376A}"/>
    <cellStyle name="Normal 10 7 3 4" xfId="42506" xr:uid="{8E0C98C2-54D7-4654-B0DA-A577F46F6F23}"/>
    <cellStyle name="Normal 10 7 3_AVA DVA EL" xfId="29145" xr:uid="{7B78BEC2-2B5F-4B3C-9E1F-9129A15601CB}"/>
    <cellStyle name="Normal 10 7 4" xfId="29146" xr:uid="{FC95321F-BD4D-4571-901A-19875617EEF8}"/>
    <cellStyle name="Normal 10 7 4 2" xfId="42507" xr:uid="{2FE1992C-315E-47F3-B6FF-40E1EA30E510}"/>
    <cellStyle name="Normal 10 7 4 3" xfId="42508" xr:uid="{4013FA3F-3E64-499C-991E-10201FE79D36}"/>
    <cellStyle name="Normal 10 7 4 4" xfId="42509" xr:uid="{7A4177F4-A66C-4C8F-B52D-99B5E7C3C322}"/>
    <cellStyle name="Normal 10 7 5" xfId="29147" xr:uid="{80AF04EA-C64F-44B5-9A90-90A07F81EB2E}"/>
    <cellStyle name="Normal 10 7 5 2" xfId="42510" xr:uid="{93EED694-22A0-436F-8E2F-88846570561E}"/>
    <cellStyle name="Normal 10 7 5 3" xfId="42511" xr:uid="{AFB994BA-7088-4730-9707-C7BFE1A8FBCE}"/>
    <cellStyle name="Normal 10 7 6" xfId="42512" xr:uid="{441B4F60-3AB6-4984-B98E-79399CAAC124}"/>
    <cellStyle name="Normal 10 7 6 2" xfId="42513" xr:uid="{0C3DEC00-B51C-47A7-AB18-26FEE5906806}"/>
    <cellStyle name="Normal 10 7 6 3" xfId="42514" xr:uid="{00B862EE-FE57-4AD8-AE44-03917909DC66}"/>
    <cellStyle name="Normal 10 7 7" xfId="42515" xr:uid="{5AE02D7B-4F05-4174-A1A7-CF0DF600E9CC}"/>
    <cellStyle name="Normal 10 7 7 2" xfId="42516" xr:uid="{E8716DC0-DA54-4FDB-8B5A-2206C3F1071B}"/>
    <cellStyle name="Normal 10 7 7 3" xfId="42517" xr:uid="{619F3EC3-18D8-4D11-8183-F70DDD906091}"/>
    <cellStyle name="Normal 10 7 8" xfId="42518" xr:uid="{00B6686D-FEC2-42AB-9F93-CDB230A79ED9}"/>
    <cellStyle name="Normal 10 7 9" xfId="42519" xr:uid="{58B64261-E1A3-4173-8789-842E6270BF3C}"/>
    <cellStyle name="Normal 10 7_AVA DVA EL" xfId="29148" xr:uid="{8050DB96-0FEA-4D08-8D7D-6C8AC9FAC032}"/>
    <cellStyle name="Normal 10 8" xfId="29149" xr:uid="{B8C80B69-A638-4FC7-994A-808D858A14D3}"/>
    <cellStyle name="Normal 10 8 10" xfId="42520" xr:uid="{D47E2176-A31F-40FD-B4D1-C93FFBFC44F2}"/>
    <cellStyle name="Normal 10 8 2" xfId="29150" xr:uid="{D5D5C9EB-7DD8-456D-BFC2-93F6E6E4AC81}"/>
    <cellStyle name="Normal 10 8 2 2" xfId="29151" xr:uid="{9E0906E4-E926-4C12-ACA5-E27B1EEFA096}"/>
    <cellStyle name="Normal 10 8 2 3" xfId="42521" xr:uid="{BD096359-62A1-4513-A83D-23FACC6009B7}"/>
    <cellStyle name="Normal 10 8 2 4" xfId="42522" xr:uid="{BEDD17DA-5F3D-4771-9A72-AE90FDA288C8}"/>
    <cellStyle name="Normal 10 8 2_AVA DVA EL" xfId="29152" xr:uid="{98B8D881-9CB9-439D-B72B-C97CD6A171FB}"/>
    <cellStyle name="Normal 10 8 3" xfId="29153" xr:uid="{F1066498-166E-48B4-8F48-8138B1B14A3D}"/>
    <cellStyle name="Normal 10 8 3 2" xfId="42523" xr:uid="{F3EBC42C-CA5C-4B62-86B0-72BBA06743AE}"/>
    <cellStyle name="Normal 10 8 3 3" xfId="42524" xr:uid="{461BFDF8-5806-465B-91CC-03E36A7CAC67}"/>
    <cellStyle name="Normal 10 8 3 4" xfId="42525" xr:uid="{F09856FB-4002-4DE0-BE45-6DB6A682C55B}"/>
    <cellStyle name="Normal 10 8 4" xfId="29154" xr:uid="{8ADC3234-750D-4CB9-AA36-BF2D2735EE7B}"/>
    <cellStyle name="Normal 10 8 4 2" xfId="42526" xr:uid="{BBE7CB83-C2AA-41BE-BDAA-A7F66EB35CB3}"/>
    <cellStyle name="Normal 10 8 4 3" xfId="42527" xr:uid="{A897CB01-368F-46D2-96CB-F2B96CADA4ED}"/>
    <cellStyle name="Normal 10 8 4 4" xfId="42528" xr:uid="{A5E43BAB-00D3-4CEE-B863-CCE83E9EF6C8}"/>
    <cellStyle name="Normal 10 8 5" xfId="42529" xr:uid="{09FB945B-CCEF-490B-8834-A24C2694C435}"/>
    <cellStyle name="Normal 10 8 5 2" xfId="42530" xr:uid="{D3127F6F-F313-4057-89CF-5723401F27C7}"/>
    <cellStyle name="Normal 10 8 5 3" xfId="42531" xr:uid="{12BC7ACF-3EF5-4B5F-B091-BA0609A366FA}"/>
    <cellStyle name="Normal 10 8 6" xfId="42532" xr:uid="{B5CBDD88-10C8-407C-8D3E-81C4A84188FE}"/>
    <cellStyle name="Normal 10 8 6 2" xfId="42533" xr:uid="{34D4D95E-4F39-421D-B058-E265D98CE8E5}"/>
    <cellStyle name="Normal 10 8 6 3" xfId="42534" xr:uid="{A265BED7-480C-4301-8A75-43F683F6CA46}"/>
    <cellStyle name="Normal 10 8 7" xfId="42535" xr:uid="{7697F033-B4DB-4B51-BFD1-C4F4C8322EF6}"/>
    <cellStyle name="Normal 10 8 7 2" xfId="42536" xr:uid="{0B24F8A5-2BBA-4396-8A58-F87179808203}"/>
    <cellStyle name="Normal 10 8 7 3" xfId="42537" xr:uid="{B2BB63CE-BDA8-4FB6-878B-9A6F5F4F01D6}"/>
    <cellStyle name="Normal 10 8 8" xfId="42538" xr:uid="{DC2A0300-D9DE-459E-9655-0AF70305BF8A}"/>
    <cellStyle name="Normal 10 8 9" xfId="42539" xr:uid="{4315E6CF-E681-4594-92E1-5FF25173F7C8}"/>
    <cellStyle name="Normal 10 8_AVA DVA EL" xfId="29155" xr:uid="{0016CF39-E223-4F8F-B60D-EF86306F2ADA}"/>
    <cellStyle name="Normal 10 9" xfId="29156" xr:uid="{67447E6D-2073-492C-A7E8-7D6B61A496A3}"/>
    <cellStyle name="Normal 10 9 10" xfId="42540" xr:uid="{33A885FB-7809-4D8F-9B9D-62D7D94B0776}"/>
    <cellStyle name="Normal 10 9 2" xfId="29157" xr:uid="{BF39A4A2-F7C8-4D88-A6AB-7EA806F44CD6}"/>
    <cellStyle name="Normal 10 9 2 2" xfId="29158" xr:uid="{6E365742-1314-4130-9982-B86F6370B778}"/>
    <cellStyle name="Normal 10 9 2 3" xfId="29159" xr:uid="{3B9E0E8F-F7DF-4B1F-BBE1-C78D363537C1}"/>
    <cellStyle name="Normal 10 9 2 4" xfId="42541" xr:uid="{46BE2F8F-D7D2-4ECF-8A5C-8744404BCD18}"/>
    <cellStyle name="Normal 10 9 2_AVA DVA EL" xfId="29160" xr:uid="{C5317FA7-C6BA-4C62-827A-41C6327E71C8}"/>
    <cellStyle name="Normal 10 9 3" xfId="29161" xr:uid="{20925B8B-5F00-4D16-A545-017E6AE797EE}"/>
    <cellStyle name="Normal 10 9 3 2" xfId="42542" xr:uid="{91D254DE-2B47-42A4-BB2D-5E632E002790}"/>
    <cellStyle name="Normal 10 9 3 3" xfId="42543" xr:uid="{8565EE71-4791-4D59-A9B8-E18D5D264166}"/>
    <cellStyle name="Normal 10 9 3 4" xfId="42544" xr:uid="{E515D30A-5CCC-467D-886A-BA786570BE68}"/>
    <cellStyle name="Normal 10 9 4" xfId="29162" xr:uid="{03AC3078-1FCB-4621-9E55-4EAD378A342C}"/>
    <cellStyle name="Normal 10 9 4 2" xfId="42545" xr:uid="{8B006988-0349-4960-AAD2-6AD70946950D}"/>
    <cellStyle name="Normal 10 9 4 3" xfId="42546" xr:uid="{481C6B5E-8E1B-45A2-BEFF-4F334F40F31C}"/>
    <cellStyle name="Normal 10 9 4 4" xfId="42547" xr:uid="{F4D4672B-1D3B-4CEC-8CFC-C5BD9DA8B072}"/>
    <cellStyle name="Normal 10 9 5" xfId="42548" xr:uid="{5E53571D-400C-4DDC-A37F-4E06D0227F42}"/>
    <cellStyle name="Normal 10 9 5 2" xfId="42549" xr:uid="{9876A36C-59D7-4EB6-BB7F-699AFA94AD2C}"/>
    <cellStyle name="Normal 10 9 5 3" xfId="42550" xr:uid="{39A59AE5-A9FF-4ACD-A67B-BDBCFF2DC736}"/>
    <cellStyle name="Normal 10 9 6" xfId="42551" xr:uid="{FC45C4CF-88A8-444D-81A2-54667396099C}"/>
    <cellStyle name="Normal 10 9 6 2" xfId="42552" xr:uid="{06755ADB-AD4C-45E6-BCB7-0384D743DDC2}"/>
    <cellStyle name="Normal 10 9 6 3" xfId="42553" xr:uid="{73668A2F-62D4-41B6-90E7-C13D6CE6CC86}"/>
    <cellStyle name="Normal 10 9 7" xfId="42554" xr:uid="{F13C3416-A244-46EC-9F5A-A6066341CE6C}"/>
    <cellStyle name="Normal 10 9 7 2" xfId="42555" xr:uid="{6517752A-772D-40B1-A021-F5F1C92EE4CF}"/>
    <cellStyle name="Normal 10 9 7 3" xfId="42556" xr:uid="{CC9BE5A4-102A-45EE-840C-7BA069ABCB43}"/>
    <cellStyle name="Normal 10 9 8" xfId="42557" xr:uid="{98674019-B347-4102-BB23-260EC7135E28}"/>
    <cellStyle name="Normal 10 9 9" xfId="42558" xr:uid="{AB6D9153-3EF4-4B35-BA3B-94F27B45E8EB}"/>
    <cellStyle name="Normal 10 9_AVA DVA EL" xfId="29163" xr:uid="{80E022CD-7534-4A9A-A987-ED8FEA0D78A0}"/>
    <cellStyle name="Normal 10_3Q19" xfId="7688" xr:uid="{8E152D44-0040-4318-8A79-5D769DE206AC}"/>
    <cellStyle name="Normal 100" xfId="29164" xr:uid="{2D3C3B6C-D054-47CB-B269-6562CF7A7363}"/>
    <cellStyle name="Normal 100 2" xfId="29165" xr:uid="{3CAEBDB5-E39C-44AF-B375-164D1801475B}"/>
    <cellStyle name="Normal 100 2 2" xfId="29166" xr:uid="{DD121FFA-186E-4A5B-B8EC-7EAA7519354C}"/>
    <cellStyle name="Normal 100 2 3" xfId="29167" xr:uid="{50A6EDDB-7BBC-4AA1-B6D8-9FA0F3BA905A}"/>
    <cellStyle name="Normal 100 2_AVA DVA EL" xfId="29168" xr:uid="{031700B4-7DC0-40BC-A6A1-F2F5B146371A}"/>
    <cellStyle name="Normal 100 3" xfId="29169" xr:uid="{374BD132-FC5D-49C2-81BF-DE00E89E5E2D}"/>
    <cellStyle name="Normal 100 4" xfId="29170" xr:uid="{5D7B60B9-7391-4F94-A9E5-3CCD0DF19770}"/>
    <cellStyle name="Normal 100_AVA DVA EL" xfId="29171" xr:uid="{2CBA1D61-C8C1-4DB0-B6A2-6C11A7560228}"/>
    <cellStyle name="Normal 101" xfId="29172" xr:uid="{17D6B54A-AAD1-4B41-B611-B38A7AEB211C}"/>
    <cellStyle name="Normal 101 2" xfId="29173" xr:uid="{5B389CEB-5B4C-4433-B775-888B98E09FCE}"/>
    <cellStyle name="Normal 101 2 2" xfId="29174" xr:uid="{436BCEA4-65B5-4E78-9C9C-4083455BC5CA}"/>
    <cellStyle name="Normal 101 2 3" xfId="29175" xr:uid="{902C18B2-5DD2-47E1-9920-02BB87B17CF6}"/>
    <cellStyle name="Normal 101 2_AVA DVA EL" xfId="29176" xr:uid="{3319F0C7-99C3-4025-B558-55B66EA15D19}"/>
    <cellStyle name="Normal 101 3" xfId="29177" xr:uid="{117B6669-E8E9-4D37-B8A1-907072D0F481}"/>
    <cellStyle name="Normal 101 4" xfId="29178" xr:uid="{A8069981-3DA1-4B8F-8C63-F120B474C60A}"/>
    <cellStyle name="Normal 101_AVA DVA EL" xfId="29179" xr:uid="{FC4AA0BA-23CC-46CA-8A7C-22710B790BBC}"/>
    <cellStyle name="Normal 102" xfId="29180" xr:uid="{1A58A2E4-C8BE-4699-8CAC-E6969D41BAF1}"/>
    <cellStyle name="Normal 102 2" xfId="29181" xr:uid="{69A8CE3C-90AB-47F9-9CCA-A55A56040B0C}"/>
    <cellStyle name="Normal 102 3" xfId="29182" xr:uid="{7D0BD29E-D154-44AC-9C4F-D12F5413ADFF}"/>
    <cellStyle name="Normal 102_AVA DVA EL" xfId="29183" xr:uid="{9E6A1C44-34B0-4DFC-9CA8-097C34235D7D}"/>
    <cellStyle name="Normal 103" xfId="29184" xr:uid="{6B62F68D-12F8-456C-A7E2-BDB2B59EB0A3}"/>
    <cellStyle name="Normal 103 2" xfId="29185" xr:uid="{2F5A3410-F744-4B88-A72E-7EAF949C5DEA}"/>
    <cellStyle name="Normal 103 2 2" xfId="44913" xr:uid="{2162939C-691E-42DA-BCEA-BD073B0A0DC8}"/>
    <cellStyle name="Normal 103 2 2 2" xfId="44914" xr:uid="{4BDAFB57-0623-4282-9BC5-76C3753D3B0D}"/>
    <cellStyle name="Normal 103 2 2 2 2" xfId="44915" xr:uid="{92766A60-7F87-44D4-AEE4-7CF15AACB93B}"/>
    <cellStyle name="Normal 103 2 2 2 2 2" xfId="44916" xr:uid="{8A467DFB-E40D-4A17-8327-0D8850734DFC}"/>
    <cellStyle name="Normal 103 2 2 2 3" xfId="44917" xr:uid="{2E49B1A3-EE0D-4491-921A-DAD72972A30B}"/>
    <cellStyle name="Normal 103 2 2 2 4" xfId="44918" xr:uid="{CD84781A-9ABE-4BA0-A314-42C8DCCE649B}"/>
    <cellStyle name="Normal 103 2 2 3" xfId="44919" xr:uid="{335F6736-395F-4173-89B0-B857B6ACBA90}"/>
    <cellStyle name="Normal 103 2 2 3 2" xfId="44920" xr:uid="{4364C3DD-7E59-4B53-9ECD-F0F625F3D744}"/>
    <cellStyle name="Normal 103 2 2 4" xfId="44921" xr:uid="{3EC4AF58-6C75-4AFB-B7FA-378C58B32DEB}"/>
    <cellStyle name="Normal 103 2 2 5" xfId="44922" xr:uid="{6B070E37-49F1-403B-9559-AE6BF2E35461}"/>
    <cellStyle name="Normal 103 2 2 6" xfId="44923" xr:uid="{D0BDBB7E-321A-4697-AA64-E3CA65268DCA}"/>
    <cellStyle name="Normal 103 2 3" xfId="44924" xr:uid="{C61FC146-386F-44D8-B8E1-813DD5377DFD}"/>
    <cellStyle name="Normal 103 2 3 2" xfId="44925" xr:uid="{580688DF-57FC-48B9-B9E7-268F6D14D7E0}"/>
    <cellStyle name="Normal 103 2 3 2 2" xfId="44926" xr:uid="{2729C1EF-3483-4A69-A131-7ADE42132E51}"/>
    <cellStyle name="Normal 103 2 3 3" xfId="44927" xr:uid="{462A4BCC-FA25-4975-B945-B548FDA0FC91}"/>
    <cellStyle name="Normal 103 2 3 4" xfId="44928" xr:uid="{4DE37E2F-F9DE-40C8-9370-7F2CCFBC8183}"/>
    <cellStyle name="Normal 103 2 4" xfId="44929" xr:uid="{724D3572-1251-453E-949A-685ABD4B5551}"/>
    <cellStyle name="Normal 103 2 4 2" xfId="44930" xr:uid="{089870B1-1C90-4C46-B323-F83D4F129566}"/>
    <cellStyle name="Normal 103 2 5" xfId="44931" xr:uid="{7E6CFBCB-55C9-4F0A-AAF0-1882241E39EE}"/>
    <cellStyle name="Normal 103 2 6" xfId="44932" xr:uid="{057DB4F3-6354-4B13-BCA0-89A527F99972}"/>
    <cellStyle name="Normal 103 2 7" xfId="44933" xr:uid="{3676FC8C-0861-4905-9EBF-0C2E2F189BAF}"/>
    <cellStyle name="Normal 103 2_Non-NII" xfId="44912" xr:uid="{554948F6-58A8-460C-B297-028D7679DD24}"/>
    <cellStyle name="Normal 103 3" xfId="29186" xr:uid="{EA42A54B-FEAC-4320-86FD-1DB3C1C0A646}"/>
    <cellStyle name="Normal 103 4" xfId="44934" xr:uid="{8953D4DF-C94B-442E-BC5A-CE725797BBD5}"/>
    <cellStyle name="Normal 103 4 2" xfId="44935" xr:uid="{D3A83680-DBC4-46E0-A0EF-598A98B12B6E}"/>
    <cellStyle name="Normal 103 4 2 2" xfId="44936" xr:uid="{7C0CD55B-634E-4D09-A386-AFBF7A4A22F6}"/>
    <cellStyle name="Normal 103 4 3" xfId="44937" xr:uid="{F6E891CB-1209-40D8-B844-B2F0941398C6}"/>
    <cellStyle name="Normal 103 4 4" xfId="44938" xr:uid="{DAF81146-842C-4337-B763-C3450F246479}"/>
    <cellStyle name="Normal 103 5" xfId="44939" xr:uid="{A48E9C67-BF93-46D3-8538-82D318BF3BF4}"/>
    <cellStyle name="Normal 103 5 2" xfId="44940" xr:uid="{38AC67F3-D378-44DA-B11C-32AB3F1926A0}"/>
    <cellStyle name="Normal 103 6" xfId="44941" xr:uid="{05DD6E2A-279E-4ED0-8263-7CA78ED9C8CA}"/>
    <cellStyle name="Normal 103 7" xfId="44942" xr:uid="{6D68D16B-1597-4B56-8D72-655D7341BACD}"/>
    <cellStyle name="Normal 103 8" xfId="44943" xr:uid="{9375A6AB-6F02-48CC-AD2F-7AF72FF374D8}"/>
    <cellStyle name="Normal 103_AVA DVA EL" xfId="29187" xr:uid="{F2E07B14-522E-4C27-871D-3017A9F09F6B}"/>
    <cellStyle name="Normal 104" xfId="29188" xr:uid="{2631DDAA-D1E3-4D05-8675-788442163E67}"/>
    <cellStyle name="Normal 104 2" xfId="29189" xr:uid="{1B646FB3-CC40-42BB-8F38-549246D068F8}"/>
    <cellStyle name="Normal 104 3" xfId="29190" xr:uid="{E68F91C3-B807-4B8E-9F5F-9EBB58B46B25}"/>
    <cellStyle name="Normal 104_AVA DVA EL" xfId="29191" xr:uid="{BFC25C19-1BEF-4024-989F-27554396E8F2}"/>
    <cellStyle name="Normal 105" xfId="29192" xr:uid="{48F121E7-66E0-444F-BD4B-2423B9C8C6E9}"/>
    <cellStyle name="Normal 105 2" xfId="29193" xr:uid="{08A1437B-77C4-45C7-97CF-D1C903D703E2}"/>
    <cellStyle name="Normal 105 3" xfId="29194" xr:uid="{4FC9AE31-2139-44F7-A94D-380D3AF6755C}"/>
    <cellStyle name="Normal 105_AVA DVA EL" xfId="29195" xr:uid="{D2C1B621-AC1A-4587-8817-0CFAEC8AF276}"/>
    <cellStyle name="Normal 106" xfId="29196" xr:uid="{CC239EC3-0C3D-452B-8FFB-6E34ADFBF453}"/>
    <cellStyle name="Normal 106 2" xfId="29197" xr:uid="{0FAC08DC-F6CD-4BE4-9CD4-B69A267F2934}"/>
    <cellStyle name="Normal 106 3" xfId="29198" xr:uid="{237AF881-051B-46DC-85BC-F17AE9E3071D}"/>
    <cellStyle name="Normal 106_AVA DVA EL" xfId="29199" xr:uid="{513901C8-8F68-4BC9-8C13-EF9B786F2661}"/>
    <cellStyle name="Normal 107" xfId="29200" xr:uid="{B40F86DC-8677-4116-8092-7727A075C8F8}"/>
    <cellStyle name="Normal 107 2" xfId="29201" xr:uid="{129FD33D-FFD9-4EB0-A0DF-1BB748F37027}"/>
    <cellStyle name="Normal 107 2 2" xfId="44945" xr:uid="{282174FC-9478-4947-8B85-63E4B2440BAB}"/>
    <cellStyle name="Normal 107 2 2 2" xfId="44946" xr:uid="{B581C8FE-B34C-48C8-9841-2F4F46E9450F}"/>
    <cellStyle name="Normal 107 2 2 2 2" xfId="44947" xr:uid="{95E4CF43-DF8A-4C3F-A046-6F738EEEE03D}"/>
    <cellStyle name="Normal 107 2 2 2 2 2" xfId="44948" xr:uid="{BD7FE762-3A88-4B57-A445-E2652ADF76EB}"/>
    <cellStyle name="Normal 107 2 2 2 3" xfId="44949" xr:uid="{7D6E1E3D-0109-4CF8-8389-D0483099E932}"/>
    <cellStyle name="Normal 107 2 2 2 4" xfId="44950" xr:uid="{85B3D084-361C-4CC9-88FD-612FF843BE20}"/>
    <cellStyle name="Normal 107 2 2 3" xfId="44951" xr:uid="{48FCE926-6989-443E-939F-E0A003DA755F}"/>
    <cellStyle name="Normal 107 2 2 3 2" xfId="44952" xr:uid="{20D5A388-B4B1-4E26-8150-63654B84516C}"/>
    <cellStyle name="Normal 107 2 2 4" xfId="44953" xr:uid="{8B22CC2A-5756-40D9-A79A-FA9B329F0CFB}"/>
    <cellStyle name="Normal 107 2 2 5" xfId="44954" xr:uid="{AAC15BFD-E168-4991-BC64-B0D0ACEA96D3}"/>
    <cellStyle name="Normal 107 2 2 6" xfId="44955" xr:uid="{EBD24728-A4CA-4C8D-82C3-ACAAF2503FC1}"/>
    <cellStyle name="Normal 107 2 3" xfId="44956" xr:uid="{BE4C472E-6142-4D9E-B33E-879A56788AA2}"/>
    <cellStyle name="Normal 107 2 3 2" xfId="44957" xr:uid="{77E256BD-52B3-4987-8548-84EDE6115508}"/>
    <cellStyle name="Normal 107 2 3 2 2" xfId="44958" xr:uid="{1AB2DE1C-F4D4-4756-BACF-8A590F0D57B5}"/>
    <cellStyle name="Normal 107 2 3 3" xfId="44959" xr:uid="{A2841012-A5A9-4649-86B1-875DC61E8438}"/>
    <cellStyle name="Normal 107 2 3 4" xfId="44960" xr:uid="{913D6E92-5AC9-4CA6-BCBE-4BA89FED7C14}"/>
    <cellStyle name="Normal 107 2 4" xfId="44961" xr:uid="{AFE6EFEF-DFC8-401E-91C0-D6690250EF5A}"/>
    <cellStyle name="Normal 107 2 4 2" xfId="44962" xr:uid="{B3C04ECF-4A37-4578-8CCC-377C018147A2}"/>
    <cellStyle name="Normal 107 2 5" xfId="44963" xr:uid="{EAD3D45D-770B-4552-97F9-6EB92DD72269}"/>
    <cellStyle name="Normal 107 2 6" xfId="44964" xr:uid="{F1FDDB77-2374-43E0-9C24-2C107A2910BC}"/>
    <cellStyle name="Normal 107 2 7" xfId="44965" xr:uid="{FBA96DAD-8DCB-4535-88FF-0D60C775BE70}"/>
    <cellStyle name="Normal 107 2_Non-NII" xfId="44944" xr:uid="{99EA1550-2607-43E5-9C47-9E26053B4277}"/>
    <cellStyle name="Normal 107 3" xfId="29202" xr:uid="{16943D47-5D36-49A2-857F-7F0A5F6697AF}"/>
    <cellStyle name="Normal 107 4" xfId="44966" xr:uid="{9984541C-D37A-4A81-A1B0-E06655EB021E}"/>
    <cellStyle name="Normal 107 4 2" xfId="44967" xr:uid="{E95FF1E9-BA26-4498-8216-EFA3C9FBE504}"/>
    <cellStyle name="Normal 107 4 2 2" xfId="44968" xr:uid="{601B3868-2243-4CA9-8B3B-4F5EC51FF178}"/>
    <cellStyle name="Normal 107 4 3" xfId="44969" xr:uid="{ABA29B85-9105-4471-972F-5D715282B918}"/>
    <cellStyle name="Normal 107 4 4" xfId="44970" xr:uid="{133DEA2C-1B18-4654-9B53-038901CAF4F9}"/>
    <cellStyle name="Normal 107 5" xfId="44971" xr:uid="{6903E2FA-9D4A-4AE6-A349-C0421F860E6F}"/>
    <cellStyle name="Normal 107 5 2" xfId="44972" xr:uid="{3E6ADF2C-CB3A-4739-9F21-01E027B4C708}"/>
    <cellStyle name="Normal 107 6" xfId="44973" xr:uid="{A6A02C9A-F906-4D14-A75B-1B93A61311CF}"/>
    <cellStyle name="Normal 107 7" xfId="44974" xr:uid="{7E7BBD01-FE08-42E2-8800-1C96CFCA8F99}"/>
    <cellStyle name="Normal 107 8" xfId="44975" xr:uid="{51147148-BC10-465D-8DF8-6C65936A623C}"/>
    <cellStyle name="Normal 107_AVA DVA EL" xfId="29203" xr:uid="{E4A5BF3D-BD7A-44C6-945B-B45264F0DB69}"/>
    <cellStyle name="Normal 108" xfId="29204" xr:uid="{FD250728-684E-48E0-AF71-74E3E1EE4664}"/>
    <cellStyle name="Normal 108 2" xfId="29205" xr:uid="{7073625E-C0D6-4854-BCF0-85884E59E511}"/>
    <cellStyle name="Normal 108 2 2" xfId="44977" xr:uid="{05C2388E-4EE8-4950-B4A2-FA0F21DC9897}"/>
    <cellStyle name="Normal 108 2 2 2" xfId="44978" xr:uid="{12BA6943-37AC-4F92-BB7E-DAF00E331573}"/>
    <cellStyle name="Normal 108 2 2 2 2" xfId="44979" xr:uid="{B87F9FF4-6A33-45DD-ABC1-EDA6BA83898F}"/>
    <cellStyle name="Normal 108 2 2 2 2 2" xfId="44980" xr:uid="{920FCBB6-51C5-43E2-8E1F-453017F5D076}"/>
    <cellStyle name="Normal 108 2 2 2 3" xfId="44981" xr:uid="{4DE85692-A0D0-4B0C-BEE0-E8C46A096263}"/>
    <cellStyle name="Normal 108 2 2 2 4" xfId="44982" xr:uid="{56EF0B91-A734-410A-91E0-A24C59F7D436}"/>
    <cellStyle name="Normal 108 2 2 3" xfId="44983" xr:uid="{4861A4A5-582A-430C-8239-7811E63E3DBC}"/>
    <cellStyle name="Normal 108 2 2 3 2" xfId="44984" xr:uid="{91FEB421-D784-4918-A06D-86A500E17592}"/>
    <cellStyle name="Normal 108 2 2 4" xfId="44985" xr:uid="{CA5C977C-26B5-407B-A574-D4698EF40460}"/>
    <cellStyle name="Normal 108 2 2 5" xfId="44986" xr:uid="{024EBCEE-D78D-4B47-BEC5-278BAB5AA87B}"/>
    <cellStyle name="Normal 108 2 2 6" xfId="44987" xr:uid="{59466A03-0F4C-4554-84FC-F40FE50E3AD3}"/>
    <cellStyle name="Normal 108 2 3" xfId="44988" xr:uid="{0F28A54D-BA18-4119-AF20-0F1D7907B1C5}"/>
    <cellStyle name="Normal 108 2 3 2" xfId="44989" xr:uid="{093EC4C9-1C37-4FA9-BBC5-389F60BD7D0E}"/>
    <cellStyle name="Normal 108 2 3 2 2" xfId="44990" xr:uid="{CB2018CA-9000-449C-A128-382B7040A176}"/>
    <cellStyle name="Normal 108 2 3 3" xfId="44991" xr:uid="{E2B3BB20-8BB4-47EA-8058-F2A62F12AFF5}"/>
    <cellStyle name="Normal 108 2 3 4" xfId="44992" xr:uid="{F1F1211F-D50E-4C10-8C44-62DAF99358F3}"/>
    <cellStyle name="Normal 108 2 4" xfId="44993" xr:uid="{54A3A13B-8622-4921-8B6C-40F6947A74AF}"/>
    <cellStyle name="Normal 108 2 4 2" xfId="44994" xr:uid="{EE7DAA8E-1F0F-4238-ACE7-92C1182F7E6E}"/>
    <cellStyle name="Normal 108 2 5" xfId="44995" xr:uid="{1F97CD46-D4B5-43B1-A999-1D296F469A6B}"/>
    <cellStyle name="Normal 108 2 6" xfId="44996" xr:uid="{11FAEE0F-DB96-4254-B8FE-802A6A4577FE}"/>
    <cellStyle name="Normal 108 2 7" xfId="44997" xr:uid="{38E5A40E-3641-4267-8C6C-418BE4DF488B}"/>
    <cellStyle name="Normal 108 2_Non-NII" xfId="44976" xr:uid="{D9289C8B-8553-47EC-B46E-179B82D02C85}"/>
    <cellStyle name="Normal 108 3" xfId="29206" xr:uid="{3BC9FE3D-793A-468B-8079-9E39B610DE3E}"/>
    <cellStyle name="Normal 108 4" xfId="44998" xr:uid="{3D3B93D9-8AED-4A9F-A209-39AA82D33518}"/>
    <cellStyle name="Normal 108 4 2" xfId="44999" xr:uid="{A297C990-4A1A-421F-A25D-6D0DDAE3F642}"/>
    <cellStyle name="Normal 108 4 2 2" xfId="45000" xr:uid="{ACFC371A-0BD2-497C-9A2E-5BBB61AD3D8B}"/>
    <cellStyle name="Normal 108 4 3" xfId="45001" xr:uid="{F2EF96D3-5A66-4620-AAB3-FE7214386E3B}"/>
    <cellStyle name="Normal 108 4 4" xfId="45002" xr:uid="{4094F617-2374-4BD3-B18A-06E3B3F0440F}"/>
    <cellStyle name="Normal 108 5" xfId="45003" xr:uid="{57D41BBD-FF63-46CD-8370-662614E24767}"/>
    <cellStyle name="Normal 108 5 2" xfId="45004" xr:uid="{2C654263-F19E-42D1-B7A7-6379903859B9}"/>
    <cellStyle name="Normal 108 6" xfId="45005" xr:uid="{290D7226-0995-4AC6-8B9F-35DECB66CA6B}"/>
    <cellStyle name="Normal 108 7" xfId="45006" xr:uid="{DB576163-097D-4D66-A862-436025D98587}"/>
    <cellStyle name="Normal 108 8" xfId="45007" xr:uid="{0E577808-CD26-4BCE-8F68-6DC810711B13}"/>
    <cellStyle name="Normal 108_AVA DVA EL" xfId="29207" xr:uid="{C533B51A-438C-4B7C-9417-340FB79241CD}"/>
    <cellStyle name="Normal 109" xfId="29208" xr:uid="{ED5667DD-BD96-4903-BC50-5F7059C4CCEC}"/>
    <cellStyle name="Normal 109 2" xfId="29209" xr:uid="{1FAE333E-0938-48B7-8F8F-9FDE7F255CFC}"/>
    <cellStyle name="Normal 109 2 2" xfId="45009" xr:uid="{DED514A9-DA1E-4B23-B118-D2AECD24364D}"/>
    <cellStyle name="Normal 109 2 2 2" xfId="45010" xr:uid="{58CB8214-4D4E-4CB0-AD4A-A88DB049D8D9}"/>
    <cellStyle name="Normal 109 2 2 2 2" xfId="45011" xr:uid="{7E449816-D511-4A90-ABE6-93FADA460BD1}"/>
    <cellStyle name="Normal 109 2 2 2 2 2" xfId="45012" xr:uid="{67A74D29-4165-49A1-87AC-B4DD6C6F343F}"/>
    <cellStyle name="Normal 109 2 2 2 3" xfId="45013" xr:uid="{6E84EB7D-F66D-4F74-966B-D8F496E00A0A}"/>
    <cellStyle name="Normal 109 2 2 2 4" xfId="45014" xr:uid="{CBF65F62-31D0-4C15-AEA1-83AD6DF136B2}"/>
    <cellStyle name="Normal 109 2 2 3" xfId="45015" xr:uid="{67545099-F791-4079-84EB-7C83227D581A}"/>
    <cellStyle name="Normal 109 2 2 3 2" xfId="45016" xr:uid="{274ED63E-66D4-4455-BE56-80E991D2AEFA}"/>
    <cellStyle name="Normal 109 2 2 4" xfId="45017" xr:uid="{5A2ED5F6-6FE5-4892-8352-BF63213BB0AA}"/>
    <cellStyle name="Normal 109 2 2 5" xfId="45018" xr:uid="{12967478-CB74-4817-92A9-B999628673FD}"/>
    <cellStyle name="Normal 109 2 2 6" xfId="45019" xr:uid="{57AB13D1-35C7-4903-B4C9-25D3B52374ED}"/>
    <cellStyle name="Normal 109 2 3" xfId="45020" xr:uid="{F4281542-4246-4F0E-9202-4C8DFAD30EE9}"/>
    <cellStyle name="Normal 109 2 3 2" xfId="45021" xr:uid="{ADC0E40D-D307-4D1C-BA6D-E5C4282349FD}"/>
    <cellStyle name="Normal 109 2 3 2 2" xfId="45022" xr:uid="{7E73EFA6-7CA0-4F3C-983C-7C5A07296F96}"/>
    <cellStyle name="Normal 109 2 3 3" xfId="45023" xr:uid="{C5B065C5-08FE-4D58-BB2C-F1A7A7175763}"/>
    <cellStyle name="Normal 109 2 3 4" xfId="45024" xr:uid="{393D0833-1AA3-4451-A530-57A8889EDA44}"/>
    <cellStyle name="Normal 109 2 4" xfId="45025" xr:uid="{7FC9E1E2-D35A-44AB-8C2A-42ADFAF00487}"/>
    <cellStyle name="Normal 109 2 4 2" xfId="45026" xr:uid="{08E191B2-6913-4F7A-8D5D-100B74017CB9}"/>
    <cellStyle name="Normal 109 2 5" xfId="45027" xr:uid="{8DB83982-DEF6-43C0-B308-F92257C259F1}"/>
    <cellStyle name="Normal 109 2 6" xfId="45028" xr:uid="{31CE3FBD-A06C-478A-AAD8-BD9090513C2F}"/>
    <cellStyle name="Normal 109 2 7" xfId="45029" xr:uid="{3E941AB4-BB7F-4CBF-8F00-850BD6F989BA}"/>
    <cellStyle name="Normal 109 2_Non-NII" xfId="45008" xr:uid="{C0F35A24-3C47-4DCD-B216-D61502070096}"/>
    <cellStyle name="Normal 109 3" xfId="29210" xr:uid="{4A5E2BF4-80B9-4DB5-9BB8-B0478F5A0294}"/>
    <cellStyle name="Normal 109 3 2" xfId="45031" xr:uid="{F7E5976E-8D20-4ED2-B0B2-538AA8CAD030}"/>
    <cellStyle name="Normal 109 3 2 2" xfId="45032" xr:uid="{A710C559-DE46-445E-916D-4B1E2CB03A44}"/>
    <cellStyle name="Normal 109 3 2 2 2" xfId="45033" xr:uid="{4CBA38A2-952E-4C5F-8CF9-B8BF3DF17FAF}"/>
    <cellStyle name="Normal 109 3 2 3" xfId="45034" xr:uid="{A68F9927-CD69-40EC-A17B-06D87442C702}"/>
    <cellStyle name="Normal 109 3 2 4" xfId="45035" xr:uid="{05A1C6C4-BEBF-48E8-A853-01B4F8CAAC3F}"/>
    <cellStyle name="Normal 109 3 3" xfId="45036" xr:uid="{F1301885-24E1-4ABC-8F62-5F4EC54D95CC}"/>
    <cellStyle name="Normal 109 3 3 2" xfId="45037" xr:uid="{9A5E0F21-6690-4F20-AB7D-3038C61CE8A7}"/>
    <cellStyle name="Normal 109 3 4" xfId="45038" xr:uid="{73D1B417-1ACC-4AB5-A6A6-7C38332AEC14}"/>
    <cellStyle name="Normal 109 3 5" xfId="45039" xr:uid="{05EA5E99-8C89-4D5C-B54A-6B93556E8837}"/>
    <cellStyle name="Normal 109 3 6" xfId="45040" xr:uid="{ACB26498-800A-438F-96E6-43002B6F3B52}"/>
    <cellStyle name="Normal 109 3_Non-NII" xfId="45030" xr:uid="{8632F6C3-60D2-4EBB-9F38-B5586A5FF9A4}"/>
    <cellStyle name="Normal 109 4" xfId="45041" xr:uid="{F517605F-01F0-4313-9666-6889E49AEAD9}"/>
    <cellStyle name="Normal 109 4 2" xfId="45042" xr:uid="{ABC77326-8801-4E16-80A2-CAC1C0BBEB5B}"/>
    <cellStyle name="Normal 109 4 2 2" xfId="45043" xr:uid="{67DB6B75-2BFC-4F8E-8DB1-F72F3A51EF9C}"/>
    <cellStyle name="Normal 109 4 3" xfId="45044" xr:uid="{2E765332-E606-4961-93DC-0C42DE49A6AC}"/>
    <cellStyle name="Normal 109 4 4" xfId="45045" xr:uid="{4774BD7E-6195-4661-8923-2176DFE6EE2C}"/>
    <cellStyle name="Normal 109 5" xfId="45046" xr:uid="{88CEB55D-0D84-4FE1-8E3A-7280366754BA}"/>
    <cellStyle name="Normal 109 5 2" xfId="45047" xr:uid="{BCD4A76B-B34E-4AEB-982C-91BFCAE98EEF}"/>
    <cellStyle name="Normal 109 6" xfId="45048" xr:uid="{F9B91D34-5E8D-42C2-93CD-AB8E87EA77A5}"/>
    <cellStyle name="Normal 109 7" xfId="45049" xr:uid="{2DA9EFCA-25CC-40C9-923E-226E45196497}"/>
    <cellStyle name="Normal 109 8" xfId="45050" xr:uid="{D9727266-5F56-4403-B7BC-FC525D401563}"/>
    <cellStyle name="Normal 109_AVA DVA EL" xfId="29211" xr:uid="{DC1332D6-4369-4A8D-9713-02C30056ECEF}"/>
    <cellStyle name="Normal 11" xfId="7689" xr:uid="{694755D9-029D-42C1-B42C-D087436FEFB7}"/>
    <cellStyle name="Normal 11 10" xfId="29212" xr:uid="{211CA9FB-7299-4168-A3A3-84AEF29D8BB2}"/>
    <cellStyle name="Normal 11 10 2" xfId="29213" xr:uid="{69B7177D-9710-4659-AEBF-FD7481FC85C9}"/>
    <cellStyle name="Normal 11 10_AVA DVA EL" xfId="29214" xr:uid="{3372F3AD-DD63-47F5-8CB1-50C257693AD2}"/>
    <cellStyle name="Normal 11 11" xfId="29215" xr:uid="{7394B564-1936-45D6-AD95-B2ED1F399354}"/>
    <cellStyle name="Normal 11 11 2" xfId="29216" xr:uid="{7EBC6408-DCA6-4068-B67E-62129E14172C}"/>
    <cellStyle name="Normal 11 11_AVA DVA EL" xfId="29217" xr:uid="{3246169A-3D8F-4A9D-B4B4-C123A281138A}"/>
    <cellStyle name="Normal 11 12" xfId="29218" xr:uid="{AD18D8AB-81FD-4B51-988E-807265E077B2}"/>
    <cellStyle name="Normal 11 12 2" xfId="29219" xr:uid="{66BAC7B3-AF51-4CD8-BDD5-97618FC14F70}"/>
    <cellStyle name="Normal 11 12 2 2" xfId="29220" xr:uid="{78F1AD0A-003A-4DD8-995F-BAB1FC243CAB}"/>
    <cellStyle name="Normal 11 12 2_AVA DVA EL" xfId="29221" xr:uid="{E1018A53-6B0F-4F4A-A92E-74BEF6691D70}"/>
    <cellStyle name="Normal 11 12 3" xfId="29222" xr:uid="{0940A0F2-130F-4594-86D7-5A7DBF59B351}"/>
    <cellStyle name="Normal 11 12_4Q16" xfId="29223" xr:uid="{ADA37269-0521-439E-B223-7B290BD73D40}"/>
    <cellStyle name="Normal 11 13" xfId="29224" xr:uid="{97A5F899-B015-4F87-A4C0-704BCEB3DDAE}"/>
    <cellStyle name="Normal 11 13 2" xfId="29225" xr:uid="{F4BAA14A-F1F9-4919-8CCB-C8571A452666}"/>
    <cellStyle name="Normal 11 13 2 2" xfId="29226" xr:uid="{0BCB0248-888E-4094-9986-2FAC573C912F}"/>
    <cellStyle name="Normal 11 13 2_AVA DVA EL" xfId="29227" xr:uid="{80A9E7D9-845D-44E9-B1B6-3509E0E653DE}"/>
    <cellStyle name="Normal 11 13 3" xfId="29228" xr:uid="{6CE320B9-A83D-4FC5-9834-83566CD09891}"/>
    <cellStyle name="Normal 11 13_4Q16" xfId="29229" xr:uid="{42B70C8F-9039-4FEA-BCE7-DB848D0C2695}"/>
    <cellStyle name="Normal 11 14" xfId="29230" xr:uid="{D9FA8757-C40B-47EC-B6E4-02413F3928E6}"/>
    <cellStyle name="Normal 11 14 2" xfId="29231" xr:uid="{FB67D94C-A747-4AE2-A7A5-DB43E898C291}"/>
    <cellStyle name="Normal 11 14 2 2" xfId="29232" xr:uid="{4580DFEB-FF4D-468A-869B-71BCBFF07818}"/>
    <cellStyle name="Normal 11 14 2_AVA DVA EL" xfId="29233" xr:uid="{652BE433-5B06-4951-B047-3861442AF7D6}"/>
    <cellStyle name="Normal 11 14 3" xfId="29234" xr:uid="{74F67C32-5FDA-4ED5-BE70-90E002B9E254}"/>
    <cellStyle name="Normal 11 14_4Q16" xfId="29235" xr:uid="{40179278-356F-499E-AE22-593A0771402A}"/>
    <cellStyle name="Normal 11 15" xfId="29236" xr:uid="{7E9B9914-F30C-4E9E-91CF-C8B8144DC712}"/>
    <cellStyle name="Normal 11 15 2" xfId="29237" xr:uid="{1E318676-D3C6-419A-B9B6-1D40A453D0EB}"/>
    <cellStyle name="Normal 11 15_AVA DVA EL" xfId="29238" xr:uid="{6AD8A01F-524F-470B-AD83-F213F63C7C1E}"/>
    <cellStyle name="Normal 11 16" xfId="29239" xr:uid="{8AB91821-D0CA-432D-B9AF-9208393BD42D}"/>
    <cellStyle name="Normal 11 16 2" xfId="29240" xr:uid="{589D6625-44C0-46F5-939A-3340BBEF80D0}"/>
    <cellStyle name="Normal 11 16_AVA DVA EL" xfId="29241" xr:uid="{79A8FAE1-91F7-4982-8928-A2F747C83DF6}"/>
    <cellStyle name="Normal 11 17" xfId="29242" xr:uid="{56E34EB1-C342-4A5B-99B6-C686494FD913}"/>
    <cellStyle name="Normal 11 17 2" xfId="29243" xr:uid="{1B9D3EF9-E8C8-49E8-801F-76077E8A1D1F}"/>
    <cellStyle name="Normal 11 17 3" xfId="29244" xr:uid="{48020254-A9D7-4A86-81F9-0F1532A1B929}"/>
    <cellStyle name="Normal 11 17_AVA DVA EL" xfId="29245" xr:uid="{0E643E5B-604F-48F3-8848-2579C7F56C3A}"/>
    <cellStyle name="Normal 11 18" xfId="29246" xr:uid="{504A8422-00D7-4F01-AE88-F7C9021B3A81}"/>
    <cellStyle name="Normal 11 18 2" xfId="29247" xr:uid="{2B0DD66B-DB06-4630-8A14-83ECC278E3C3}"/>
    <cellStyle name="Normal 11 18 3" xfId="29248" xr:uid="{06176E47-C8FC-4AAA-BD4A-670DD804D482}"/>
    <cellStyle name="Normal 11 18_AVA DVA EL" xfId="29249" xr:uid="{0BACD2DC-024F-432C-9C21-E6AD3E9C2FCB}"/>
    <cellStyle name="Normal 11 19" xfId="29250" xr:uid="{89F81693-0C75-41EF-B2D7-4CB2D8A35868}"/>
    <cellStyle name="Normal 11 19 2" xfId="29251" xr:uid="{07974F94-4D91-440B-87C6-272F27E7C6B5}"/>
    <cellStyle name="Normal 11 19_AVA DVA EL" xfId="29252" xr:uid="{6D15C9CF-5ED6-4DD3-A08C-273DC9C80B27}"/>
    <cellStyle name="Normal 11 2" xfId="7690" xr:uid="{0DC0793D-3C1E-4169-8384-EE381A649038}"/>
    <cellStyle name="Normal 11 2 10" xfId="29253" xr:uid="{93D129EC-0400-477E-8A99-4EA1700B0A65}"/>
    <cellStyle name="Normal 11 2 2" xfId="29254" xr:uid="{B190981D-4A1B-4F0D-9F08-5461B2E498D1}"/>
    <cellStyle name="Normal 11 2 2 2" xfId="29255" xr:uid="{2228CF4B-D646-42BF-B3C1-409797726936}"/>
    <cellStyle name="Normal 11 2 2 2 2" xfId="45052" xr:uid="{4E8F743C-DE68-42BF-B0E8-B3ACD09747E1}"/>
    <cellStyle name="Normal 11 2 2 2 2 2" xfId="45053" xr:uid="{D437DCB0-BD4E-4508-A4CB-5F1FC90E5CA1}"/>
    <cellStyle name="Normal 11 2 2 2 2 2 2" xfId="45054" xr:uid="{5273585D-C9F2-4DD7-B64F-ADE4C2571D9B}"/>
    <cellStyle name="Normal 11 2 2 2 2 2 2 2" xfId="45055" xr:uid="{C3AB0237-2F25-4A64-8BD7-CC53025A6954}"/>
    <cellStyle name="Normal 11 2 2 2 2 2 3" xfId="45056" xr:uid="{513BEBC5-752E-4C21-9E93-D54FA3A78B5D}"/>
    <cellStyle name="Normal 11 2 2 2 2 2 4" xfId="45057" xr:uid="{92DC2A67-34C7-4129-90AD-1F773407696B}"/>
    <cellStyle name="Normal 11 2 2 2 2 3" xfId="45058" xr:uid="{D288FE7E-506C-41EA-A64A-DCBC53D6BA1C}"/>
    <cellStyle name="Normal 11 2 2 2 2 3 2" xfId="45059" xr:uid="{B718310A-9C12-4C29-A743-4BAE83C3311B}"/>
    <cellStyle name="Normal 11 2 2 2 2 4" xfId="45060" xr:uid="{116E1BD4-933F-46AF-9721-C461B6D423E8}"/>
    <cellStyle name="Normal 11 2 2 2 2 5" xfId="45061" xr:uid="{F941D661-380A-43E5-B6E9-3D27EDB4BA80}"/>
    <cellStyle name="Normal 11 2 2 2 2 6" xfId="45062" xr:uid="{FFB6B1E8-52E0-4E2A-A3A0-27830EFBF250}"/>
    <cellStyle name="Normal 11 2 2 2 3" xfId="45063" xr:uid="{CDD2D44E-6E66-4705-B6C5-1F72E9A609EF}"/>
    <cellStyle name="Normal 11 2 2 2 3 2" xfId="45064" xr:uid="{D8467522-3DF1-4919-9559-D2ED8DD6CB9E}"/>
    <cellStyle name="Normal 11 2 2 2 3 2 2" xfId="45065" xr:uid="{CE0545BC-4D85-44CF-BB39-2096E85A626A}"/>
    <cellStyle name="Normal 11 2 2 2 3 3" xfId="45066" xr:uid="{84E0DB51-4864-4890-B648-9EF20596AE1C}"/>
    <cellStyle name="Normal 11 2 2 2 3 4" xfId="45067" xr:uid="{31BD6034-1123-4B6B-A30A-152A6ABCB713}"/>
    <cellStyle name="Normal 11 2 2 2 4" xfId="45068" xr:uid="{B42A008E-EBE7-4D81-8CD2-9F8D2A8D13A2}"/>
    <cellStyle name="Normal 11 2 2 2 4 2" xfId="45069" xr:uid="{8708991E-0F03-4D89-B5A8-4BA9ADC45BFC}"/>
    <cellStyle name="Normal 11 2 2 2 5" xfId="45070" xr:uid="{FF069B8F-C0B6-44FD-A887-EF0A8E44E617}"/>
    <cellStyle name="Normal 11 2 2 2 6" xfId="45071" xr:uid="{3850FB13-0F1F-4D5C-85EF-3321C221F9ED}"/>
    <cellStyle name="Normal 11 2 2 2 7" xfId="45072" xr:uid="{7A6BC217-C0D8-448C-B3C6-E980B8D6456D}"/>
    <cellStyle name="Normal 11 2 2 2_Non-NII" xfId="45051" xr:uid="{876A1C0B-FCCC-4B88-8E39-A401FD8AEFB3}"/>
    <cellStyle name="Normal 11 2 2 3" xfId="29256" xr:uid="{C7F645E5-AD35-4A9D-A732-5AD11F84708A}"/>
    <cellStyle name="Normal 11 2 2 3 2" xfId="45074" xr:uid="{75583B77-8B0B-4AF8-9B95-A5AFF700A961}"/>
    <cellStyle name="Normal 11 2 2 3 2 2" xfId="45075" xr:uid="{1CBA8B77-7AFB-4E3C-95C3-F8923DCCAA2D}"/>
    <cellStyle name="Normal 11 2 2 3 2 2 2" xfId="45076" xr:uid="{F75EFED4-1C30-4584-AFCF-BA1AACCF3254}"/>
    <cellStyle name="Normal 11 2 2 3 2 3" xfId="45077" xr:uid="{1C972DAB-1CC2-4DDD-BCB7-36DCDE4BBBB3}"/>
    <cellStyle name="Normal 11 2 2 3 2 4" xfId="45078" xr:uid="{3E53E251-A6EB-4071-8AB5-47C66FB07063}"/>
    <cellStyle name="Normal 11 2 2 3 3" xfId="45079" xr:uid="{0643CDF4-DA5B-4AFD-A12D-84F7EC79E4DC}"/>
    <cellStyle name="Normal 11 2 2 3 3 2" xfId="45080" xr:uid="{4F06A061-DDD9-4D8D-827A-67067AC90216}"/>
    <cellStyle name="Normal 11 2 2 3 4" xfId="45081" xr:uid="{7337D586-E0F5-4A7D-8953-5C57BDEB2126}"/>
    <cellStyle name="Normal 11 2 2 3 5" xfId="45082" xr:uid="{94E738AB-CB83-413B-AA71-FB887EED4ABE}"/>
    <cellStyle name="Normal 11 2 2 3 6" xfId="45083" xr:uid="{16633BC2-CBAF-415C-9FFB-833F7B7B2043}"/>
    <cellStyle name="Normal 11 2 2 3_Non-NII" xfId="45073" xr:uid="{DD5DF182-9C35-4FD8-87AA-DA49149BACB8}"/>
    <cellStyle name="Normal 11 2 2 4" xfId="45084" xr:uid="{D44E498F-D567-455F-B1C7-9236BE806019}"/>
    <cellStyle name="Normal 11 2 2 4 2" xfId="45085" xr:uid="{2D10D864-EF8C-480E-BCDB-11C22F0DEAA5}"/>
    <cellStyle name="Normal 11 2 2 4 2 2" xfId="45086" xr:uid="{C92EB80D-D17C-405A-B51E-18BF7A5D5DE6}"/>
    <cellStyle name="Normal 11 2 2 4 3" xfId="45087" xr:uid="{1CCCB794-E941-41F8-9769-7E2FE909EDF2}"/>
    <cellStyle name="Normal 11 2 2 4 4" xfId="45088" xr:uid="{9D145816-8FDD-44F3-B7E0-31AC0DD70097}"/>
    <cellStyle name="Normal 11 2 2 5" xfId="45089" xr:uid="{9654D301-4EF6-4432-A02A-8C5A0CEF27B6}"/>
    <cellStyle name="Normal 11 2 2 5 2" xfId="45090" xr:uid="{15E9226F-ECD6-4ED0-BA50-13CB93F85BBA}"/>
    <cellStyle name="Normal 11 2 2 6" xfId="45091" xr:uid="{A9FD9423-93BC-418B-BD57-E572B7052739}"/>
    <cellStyle name="Normal 11 2 2 7" xfId="45092" xr:uid="{AE58B8F4-920A-4EBC-9EAC-7C15A06AAE3A}"/>
    <cellStyle name="Normal 11 2 2 8" xfId="45093" xr:uid="{A2B5B534-164D-42F6-934C-8BF3454440F0}"/>
    <cellStyle name="Normal 11 2 2_AVA DVA EL" xfId="29257" xr:uid="{D8A211B2-F69C-449D-A263-7CBF75B3B0B9}"/>
    <cellStyle name="Normal 11 2 3" xfId="29258" xr:uid="{81879105-4EAF-4BA8-B05B-5B789E1A005A}"/>
    <cellStyle name="Normal 11 2 3 2" xfId="29259" xr:uid="{FAAFE1C4-D69B-421B-966F-DEC884AD3596}"/>
    <cellStyle name="Normal 11 2 3 3" xfId="29260" xr:uid="{B8FF61DD-A32B-46A2-BD8A-5C576C190B9A}"/>
    <cellStyle name="Normal 11 2 3_AVA DVA EL" xfId="29261" xr:uid="{504D986E-4231-41D1-AE83-60927BD0C88C}"/>
    <cellStyle name="Normal 11 2 4" xfId="29262" xr:uid="{213B1E17-9584-4036-99F1-78BA2D841FA7}"/>
    <cellStyle name="Normal 11 2 4 2" xfId="29263" xr:uid="{2AF55B53-0D94-4EB5-ACC8-1587A6632132}"/>
    <cellStyle name="Normal 11 2 4 3" xfId="29264" xr:uid="{7B044DA7-19E9-4A61-ABAC-5C4DCB2CD8FC}"/>
    <cellStyle name="Normal 11 2 4_AVA DVA EL" xfId="29265" xr:uid="{CBCF2292-622F-462D-B56E-C01BC7F55AAF}"/>
    <cellStyle name="Normal 11 2 5" xfId="29266" xr:uid="{FF703ECF-F03A-40B6-912D-F92B7841FD9A}"/>
    <cellStyle name="Normal 11 2 5 2" xfId="29267" xr:uid="{F8995A35-665F-45F2-B288-60BAE1FA0698}"/>
    <cellStyle name="Normal 11 2 5 3" xfId="29268" xr:uid="{CE34C3E2-C2B2-46BA-B7A5-50564C86D6A1}"/>
    <cellStyle name="Normal 11 2 5_AVA DVA EL" xfId="29269" xr:uid="{B65CDB54-3D79-4999-84DA-46376D3CD1DE}"/>
    <cellStyle name="Normal 11 2 6" xfId="29270" xr:uid="{26DF2220-2A93-4592-96A2-D5731CA05990}"/>
    <cellStyle name="Normal 11 2 6 2" xfId="29271" xr:uid="{C1CB8779-8A7C-42C5-941A-B932C57504DB}"/>
    <cellStyle name="Normal 11 2 6 3" xfId="29272" xr:uid="{A380D0CD-49D5-4B63-82F9-411BE1C6927B}"/>
    <cellStyle name="Normal 11 2 6_AVA DVA EL" xfId="29273" xr:uid="{981ABB57-7892-4F01-9413-F3EB1092EB7A}"/>
    <cellStyle name="Normal 11 2 7" xfId="29274" xr:uid="{C0B623F7-B067-45DF-A7CD-82C24AB4F7F0}"/>
    <cellStyle name="Normal 11 2 7 2" xfId="29275" xr:uid="{47DBEC7C-F00D-4038-9ED0-8164F76456CF}"/>
    <cellStyle name="Normal 11 2 7 3" xfId="29276" xr:uid="{DE9AFF06-908C-454C-BE0B-37B6D7372B81}"/>
    <cellStyle name="Normal 11 2 7_AVA DVA EL" xfId="29277" xr:uid="{248270FE-06A5-477A-887B-40C36A9284E2}"/>
    <cellStyle name="Normal 11 2 8" xfId="29278" xr:uid="{76DFA3DA-B7BE-4A7B-9B89-EB47E5FFD353}"/>
    <cellStyle name="Normal 11 2 8 2" xfId="29279" xr:uid="{FC8C5634-0A2F-454E-BF46-4A0167F3D973}"/>
    <cellStyle name="Normal 11 2 8 3" xfId="29280" xr:uid="{119DE269-E6CA-4710-9E15-C92C79DBF6BA}"/>
    <cellStyle name="Normal 11 2 8_AVA DVA EL" xfId="29281" xr:uid="{B7DE3E93-E12D-424C-AA20-AC9F9169F8F5}"/>
    <cellStyle name="Normal 11 2 9" xfId="29282" xr:uid="{E2181B63-D9C6-423A-BDE3-804B5A4D097F}"/>
    <cellStyle name="Normal 11 2 9 2" xfId="29283" xr:uid="{824EEAC2-C046-4C23-81E6-71EA3748855B}"/>
    <cellStyle name="Normal 11 2 9 3" xfId="29284" xr:uid="{D28AC2A7-EF0C-47D7-BE07-95C48B920032}"/>
    <cellStyle name="Normal 11 2 9_AVA DVA EL" xfId="29285" xr:uid="{CF5BE890-A029-48BC-980D-B2544D6D7F25}"/>
    <cellStyle name="Normal 11 2_AVA DVA EL" xfId="29286" xr:uid="{0C4FAE0F-1EA9-421F-B7AB-A5D8EEAD1347}"/>
    <cellStyle name="Normal 11 20" xfId="29287" xr:uid="{D326FEDA-BD72-4B20-A618-0ED43DD3CEE2}"/>
    <cellStyle name="Normal 11 21" xfId="29288" xr:uid="{47319204-FF91-430B-8B2A-6435682E5FE4}"/>
    <cellStyle name="Normal 11 3" xfId="7691" xr:uid="{FBF52D5E-6534-4639-97CD-4A591EA92238}"/>
    <cellStyle name="Normal 11 3 2" xfId="29289" xr:uid="{60E06DAA-5423-4281-9B00-719595DC7A57}"/>
    <cellStyle name="Normal 11 3 2 2" xfId="29290" xr:uid="{A6504065-9FD8-418F-9BE3-2E5C0A541B6E}"/>
    <cellStyle name="Normal 11 3 2 2 2" xfId="45095" xr:uid="{7B12B514-365D-4C7C-91E4-9E54053B13D2}"/>
    <cellStyle name="Normal 11 3 2 2 2 2" xfId="45096" xr:uid="{C2E7C4A0-0541-4047-A032-39DA5DF7834A}"/>
    <cellStyle name="Normal 11 3 2 2 2 2 2" xfId="45097" xr:uid="{CF99DFDB-FD79-492D-A66E-1F5B15AF1FBC}"/>
    <cellStyle name="Normal 11 3 2 2 2 3" xfId="45098" xr:uid="{BEBD5B27-DC95-4BF7-ABB8-BD052F235ECA}"/>
    <cellStyle name="Normal 11 3 2 2 2 4" xfId="45099" xr:uid="{4DC25919-8712-4C3A-B620-8F5F70FC1749}"/>
    <cellStyle name="Normal 11 3 2 2 3" xfId="45100" xr:uid="{5465DC78-BF04-40A4-807F-97F1CA998EE4}"/>
    <cellStyle name="Normal 11 3 2 2 3 2" xfId="45101" xr:uid="{266B2595-FB4C-49ED-A228-D61DA668E2D8}"/>
    <cellStyle name="Normal 11 3 2 2 4" xfId="45102" xr:uid="{2D41071B-EAE6-4202-A28F-37A088B4A22C}"/>
    <cellStyle name="Normal 11 3 2 2 5" xfId="45103" xr:uid="{CA5F3412-830A-4EFB-B824-A4A8FFA64119}"/>
    <cellStyle name="Normal 11 3 2 2 6" xfId="45104" xr:uid="{1856D8EE-F87F-4D86-986F-64CBB1FABC85}"/>
    <cellStyle name="Normal 11 3 2 2_Non-NII" xfId="45094" xr:uid="{41EF0211-6EAE-4EA9-A82D-D1BE97708A1A}"/>
    <cellStyle name="Normal 11 3 2 3" xfId="29291" xr:uid="{24D453CE-5AD3-4CAB-99BD-4DB600913C33}"/>
    <cellStyle name="Normal 11 3 2 3 2" xfId="45106" xr:uid="{FE95872E-D186-48DE-9588-EF65839D8DBB}"/>
    <cellStyle name="Normal 11 3 2 3 2 2" xfId="45107" xr:uid="{C9973EC1-6E16-4D54-86C7-3F0BF091CFBF}"/>
    <cellStyle name="Normal 11 3 2 3 3" xfId="45108" xr:uid="{5164A92B-5A78-4B18-9A57-59EE3C0E65BA}"/>
    <cellStyle name="Normal 11 3 2 3 4" xfId="45109" xr:uid="{75DE96F7-DA43-4683-8AFC-E0A0CA067FCF}"/>
    <cellStyle name="Normal 11 3 2 3_Non-NII" xfId="45105" xr:uid="{4A98B4BA-0817-4AB3-AEED-26ED24AC35A7}"/>
    <cellStyle name="Normal 11 3 2 4" xfId="45110" xr:uid="{A939574F-F848-48A0-8DE7-9A1AE490A033}"/>
    <cellStyle name="Normal 11 3 2 4 2" xfId="45111" xr:uid="{E0B7B19D-36CE-442A-8549-799DABDFAC9F}"/>
    <cellStyle name="Normal 11 3 2 5" xfId="45112" xr:uid="{EC2DF1F9-7ECD-4011-8942-0D2DB056B619}"/>
    <cellStyle name="Normal 11 3 2 6" xfId="45113" xr:uid="{6275E7CC-04D2-4442-B6AF-97F01E8199B9}"/>
    <cellStyle name="Normal 11 3 2 7" xfId="45114" xr:uid="{390EF9F1-BEF5-492F-91BE-AA7B9BBD46F6}"/>
    <cellStyle name="Normal 11 3 2_AVA DVA EL" xfId="29292" xr:uid="{75278C49-E108-4C27-92E5-BC93C6EB6C15}"/>
    <cellStyle name="Normal 11 3 3" xfId="29293" xr:uid="{F5F91466-7236-4244-A814-C1A3551B08C5}"/>
    <cellStyle name="Normal 11 3 3 2" xfId="45116" xr:uid="{AA4190AA-8D80-4114-A188-8AE73A08C83C}"/>
    <cellStyle name="Normal 11 3 3 2 2" xfId="45117" xr:uid="{EEB2041A-778F-481E-A977-C0C61ACA739E}"/>
    <cellStyle name="Normal 11 3 3 2 2 2" xfId="45118" xr:uid="{B24C2EEE-85BB-4A04-8103-F136E6C65722}"/>
    <cellStyle name="Normal 11 3 3 2 3" xfId="45119" xr:uid="{2F6AFCB4-6437-43B3-A3FF-C8BCC7FB11CD}"/>
    <cellStyle name="Normal 11 3 3 2 4" xfId="45120" xr:uid="{36734C47-B77F-475A-87E2-0CC599D492C4}"/>
    <cellStyle name="Normal 11 3 3 3" xfId="45121" xr:uid="{CB5417B3-5FB7-4659-AFC0-30F054DD483C}"/>
    <cellStyle name="Normal 11 3 3 3 2" xfId="45122" xr:uid="{2E3690E3-6B29-4756-9A40-CC0D554A78AF}"/>
    <cellStyle name="Normal 11 3 3 4" xfId="45123" xr:uid="{4F82CF32-BCDD-4599-94E4-375D00D15C1A}"/>
    <cellStyle name="Normal 11 3 3 5" xfId="45124" xr:uid="{F4AD5BB8-67BC-4FE1-B2BA-E9EB4FBDE4C9}"/>
    <cellStyle name="Normal 11 3 3 6" xfId="45125" xr:uid="{FADDE63B-B556-4942-B22B-92ED5D2E3B80}"/>
    <cellStyle name="Normal 11 3 3_Non-NII" xfId="45115" xr:uid="{DBA335C1-E205-4FC8-AC62-1123C30D7895}"/>
    <cellStyle name="Normal 11 3 4" xfId="45126" xr:uid="{7365B0F8-BC05-450A-9A44-BEA60D12D248}"/>
    <cellStyle name="Normal 11 3 4 2" xfId="45127" xr:uid="{1B3B3265-3924-4A79-AA43-1C72E7D44F66}"/>
    <cellStyle name="Normal 11 3 4 2 2" xfId="45128" xr:uid="{C915A887-171F-4327-A0D9-9389A3397E49}"/>
    <cellStyle name="Normal 11 3 4 3" xfId="45129" xr:uid="{D21C34B0-B78A-4CD6-A7D0-770B94C8189B}"/>
    <cellStyle name="Normal 11 3 4 4" xfId="45130" xr:uid="{937BDD55-0A3B-4C01-8678-BC6532E36BD2}"/>
    <cellStyle name="Normal 11 3 5" xfId="45131" xr:uid="{F659245F-D2B8-4B25-A9A6-F2399C2717F4}"/>
    <cellStyle name="Normal 11 3 5 2" xfId="45132" xr:uid="{8BD39B79-6401-4855-AC27-BB440EAFA416}"/>
    <cellStyle name="Normal 11 3 6" xfId="45133" xr:uid="{661E9875-4068-4C9B-9C2F-1106A36F5CBF}"/>
    <cellStyle name="Normal 11 3 7" xfId="45134" xr:uid="{DBB4A463-2345-411C-B485-10B98B453115}"/>
    <cellStyle name="Normal 11 3 8" xfId="45135" xr:uid="{FB2AA9DC-F5E2-47C3-9108-4EBEB98411CA}"/>
    <cellStyle name="Normal 11 3_AVA DVA EL" xfId="29294" xr:uid="{0EC75A97-D752-490B-85E0-6B02A90A402E}"/>
    <cellStyle name="Normal 11 4" xfId="7692" xr:uid="{5E05E763-D0C4-4A9E-AB1D-F3613AD2A630}"/>
    <cellStyle name="Normal 11 4 2" xfId="29295" xr:uid="{4DD2B192-3A62-47AC-8C33-875EC571A9E3}"/>
    <cellStyle name="Normal 11 4 2 2" xfId="29296" xr:uid="{BC995988-403A-4F0E-A34C-95B2C2C915DC}"/>
    <cellStyle name="Normal 11 4 2 2 2" xfId="45137" xr:uid="{06D37141-0F7B-4F05-9ABE-41696E94B1B7}"/>
    <cellStyle name="Normal 11 4 2 2 2 2" xfId="45138" xr:uid="{AE8232CB-F6D0-43D4-95B9-E5F5908FE620}"/>
    <cellStyle name="Normal 11 4 2 2 2 2 2" xfId="45139" xr:uid="{805BAE32-4665-4697-B9E5-06DA3FC6CD0D}"/>
    <cellStyle name="Normal 11 4 2 2 2 3" xfId="45140" xr:uid="{396F5EDB-A53B-4DAE-95A6-99B6DDC6ECAF}"/>
    <cellStyle name="Normal 11 4 2 2 2 4" xfId="45141" xr:uid="{53598FF2-BFCC-4B1D-B859-483245314574}"/>
    <cellStyle name="Normal 11 4 2 2 3" xfId="45142" xr:uid="{40AB27E2-6DA4-4270-A055-5A4EA0CDA1E6}"/>
    <cellStyle name="Normal 11 4 2 2 3 2" xfId="45143" xr:uid="{451EEAAC-D475-48A3-8E6F-6B265EEC7A74}"/>
    <cellStyle name="Normal 11 4 2 2 4" xfId="45144" xr:uid="{8673DDAC-B42D-41DD-9325-EF9B89CAB47E}"/>
    <cellStyle name="Normal 11 4 2 2 5" xfId="45145" xr:uid="{86D34D5D-FCE4-4063-9545-25E22D75B6D5}"/>
    <cellStyle name="Normal 11 4 2 2 6" xfId="45146" xr:uid="{C871EB00-7C63-4EBA-A9A2-5E33C435EC9E}"/>
    <cellStyle name="Normal 11 4 2 2_Non-NII" xfId="45136" xr:uid="{D1F76327-695C-4288-B1D3-BBB5AB53179F}"/>
    <cellStyle name="Normal 11 4 2 3" xfId="29297" xr:uid="{970A5645-820A-417A-9E1D-DB209C9E7963}"/>
    <cellStyle name="Normal 11 4 2 3 2" xfId="45148" xr:uid="{63245854-5BD1-47B9-A340-111BEC5C1D74}"/>
    <cellStyle name="Normal 11 4 2 3 2 2" xfId="45149" xr:uid="{3D85007F-3306-4C00-A53F-7DD7E560A5A7}"/>
    <cellStyle name="Normal 11 4 2 3 3" xfId="45150" xr:uid="{B9F0DD22-E3A9-4738-93BE-B9DA17E95D26}"/>
    <cellStyle name="Normal 11 4 2 3 4" xfId="45151" xr:uid="{93B01F64-2F07-4643-9BE7-6D0CBF8F3DC2}"/>
    <cellStyle name="Normal 11 4 2 3_Non-NII" xfId="45147" xr:uid="{FB832DB2-94A4-4FB0-B24E-043F53CE9104}"/>
    <cellStyle name="Normal 11 4 2 4" xfId="45152" xr:uid="{89F42298-210F-4663-8099-E9FD202D6770}"/>
    <cellStyle name="Normal 11 4 2 4 2" xfId="45153" xr:uid="{A263E103-0E4D-4D4B-85F4-96F3E7C2E68A}"/>
    <cellStyle name="Normal 11 4 2 5" xfId="45154" xr:uid="{545FB499-E391-4CA9-A9D9-0D8184B5E4B9}"/>
    <cellStyle name="Normal 11 4 2 6" xfId="45155" xr:uid="{78D35380-2C2C-4B68-9902-13BB9A2CE6F8}"/>
    <cellStyle name="Normal 11 4 2 7" xfId="45156" xr:uid="{EE6217A5-0751-4938-BD65-052934F14BD1}"/>
    <cellStyle name="Normal 11 4 2_AVA DVA EL" xfId="29298" xr:uid="{8AA0B2AD-6F48-4035-BF1D-8B9AAEA85B31}"/>
    <cellStyle name="Normal 11 4 3" xfId="29299" xr:uid="{94E1D44A-3BE5-4673-8523-EB55585BE792}"/>
    <cellStyle name="Normal 11 4 3 2" xfId="45158" xr:uid="{C3EF9F94-06BE-44D6-AE49-106B527BB5E8}"/>
    <cellStyle name="Normal 11 4 3 2 2" xfId="45159" xr:uid="{EBB8234A-42D5-4BC5-8731-389FA7F47997}"/>
    <cellStyle name="Normal 11 4 3 2 2 2" xfId="45160" xr:uid="{A0589B7F-7188-42D9-8E30-E1693EC45D00}"/>
    <cellStyle name="Normal 11 4 3 2 3" xfId="45161" xr:uid="{D145948D-F877-4166-862A-D2304A272E71}"/>
    <cellStyle name="Normal 11 4 3 2 4" xfId="45162" xr:uid="{AE5158D4-B71C-405A-B68A-1075851E6324}"/>
    <cellStyle name="Normal 11 4 3 3" xfId="45163" xr:uid="{59C0109B-B44A-4B7B-92C8-4898568BE451}"/>
    <cellStyle name="Normal 11 4 3 3 2" xfId="45164" xr:uid="{8836C527-1C56-40DD-821A-826476289B61}"/>
    <cellStyle name="Normal 11 4 3 4" xfId="45165" xr:uid="{C07BC092-06D7-4DBC-904D-3744C49D523F}"/>
    <cellStyle name="Normal 11 4 3 5" xfId="45166" xr:uid="{434E202A-0563-493F-8B7C-2D554A61D04B}"/>
    <cellStyle name="Normal 11 4 3 6" xfId="45167" xr:uid="{2F18F7D4-8837-4C1F-8164-B1E1FF209A5A}"/>
    <cellStyle name="Normal 11 4 3_Non-NII" xfId="45157" xr:uid="{337AF14F-98FD-4E06-8396-57DDFDE70E6A}"/>
    <cellStyle name="Normal 11 4 4" xfId="45168" xr:uid="{5C976696-B3F8-48FE-839C-0502FFBFBFFE}"/>
    <cellStyle name="Normal 11 4 4 2" xfId="45169" xr:uid="{87E140D0-5C2F-4F7E-BE5C-97ADB16300B7}"/>
    <cellStyle name="Normal 11 4 4 2 2" xfId="45170" xr:uid="{D284BB26-092F-43C6-B093-6B640E94D60B}"/>
    <cellStyle name="Normal 11 4 4 3" xfId="45171" xr:uid="{031A0CB1-2D7A-4905-B54A-3C65CDE7F36D}"/>
    <cellStyle name="Normal 11 4 4 4" xfId="45172" xr:uid="{4AF6D8CF-A064-4139-890A-2766481973EA}"/>
    <cellStyle name="Normal 11 4 5" xfId="45173" xr:uid="{BECF6C23-70B4-40F2-87F8-47077FECE14F}"/>
    <cellStyle name="Normal 11 4 5 2" xfId="45174" xr:uid="{D412D72A-1B59-4500-A468-D5CEA6C4F6F1}"/>
    <cellStyle name="Normal 11 4 6" xfId="45175" xr:uid="{471B4032-0F30-4B33-94B2-CBFF4F66A707}"/>
    <cellStyle name="Normal 11 4 7" xfId="45176" xr:uid="{1B88CE45-359A-4FC1-9EC9-FBE9E32CAA16}"/>
    <cellStyle name="Normal 11 4 8" xfId="45177" xr:uid="{8674B7CE-047D-4A1B-8248-CB0C8451AB8F}"/>
    <cellStyle name="Normal 11 4_AVA DVA EL" xfId="29300" xr:uid="{4B94EDB8-8B93-4440-A13A-4619A041BE59}"/>
    <cellStyle name="Normal 11 5" xfId="29301" xr:uid="{354FA764-3E33-49DB-8E15-B361C50740EA}"/>
    <cellStyle name="Normal 11 5 2" xfId="29302" xr:uid="{C9AF7E4E-5EED-4C14-9920-077A9256AEC2}"/>
    <cellStyle name="Normal 11 5 2 2" xfId="29303" xr:uid="{FE43A4BC-D0B9-440E-BC3F-1C2F343BA5DB}"/>
    <cellStyle name="Normal 11 5 2 3" xfId="29304" xr:uid="{5FD72F57-A032-4D9D-95B3-835DCA37381B}"/>
    <cellStyle name="Normal 11 5 2_AVA DVA EL" xfId="29305" xr:uid="{6B47E663-1D90-4C69-9179-2C0DC012D06C}"/>
    <cellStyle name="Normal 11 5 3" xfId="29306" xr:uid="{6816C5AB-0385-44D5-9B85-EA945B5FB5D2}"/>
    <cellStyle name="Normal 11 5_AVA DVA EL" xfId="29307" xr:uid="{4DDBA327-4D6F-46CE-ADDA-6766EFD4EC2A}"/>
    <cellStyle name="Normal 11 6" xfId="29308" xr:uid="{3452853B-F9C5-4BC5-A5DD-87EFBDDEDB85}"/>
    <cellStyle name="Normal 11 6 2" xfId="29309" xr:uid="{F52F9871-5894-4C11-A5CD-0C8F9A6DB99D}"/>
    <cellStyle name="Normal 11 6 2 2" xfId="29310" xr:uid="{21C43CB2-43D6-418C-BF41-5C02EFB77721}"/>
    <cellStyle name="Normal 11 6 2 3" xfId="29311" xr:uid="{F417B0A2-D402-4A31-9DFF-F4FA350999F0}"/>
    <cellStyle name="Normal 11 6 2_AVA DVA EL" xfId="29312" xr:uid="{635996D0-2E5E-4146-9CFF-884A3D2DD665}"/>
    <cellStyle name="Normal 11 6 3" xfId="29313" xr:uid="{50D4FAD1-347C-4BBF-8DF9-DD892AA5C765}"/>
    <cellStyle name="Normal 11 6_AVA DVA EL" xfId="29314" xr:uid="{5B5E855C-1D20-4C37-9057-323878AF4576}"/>
    <cellStyle name="Normal 11 7" xfId="29315" xr:uid="{DF8B15E0-77F2-431B-9E7A-79A0B6AB7A4C}"/>
    <cellStyle name="Normal 11 7 2" xfId="29316" xr:uid="{59DCC290-02CA-42C6-8042-F8A939E60EC5}"/>
    <cellStyle name="Normal 11 7 2 2" xfId="29317" xr:uid="{F317DDD1-C91E-4C99-9B6D-B0E1C98EAF16}"/>
    <cellStyle name="Normal 11 7 2 3" xfId="29318" xr:uid="{917AC07F-FCF6-44DB-A928-340ED1FA4B3D}"/>
    <cellStyle name="Normal 11 7 2_AVA DVA EL" xfId="29319" xr:uid="{CAB0B090-58A5-45F4-9E73-E404F31F0E42}"/>
    <cellStyle name="Normal 11 7 3" xfId="29320" xr:uid="{7E1CA3BD-F074-4D71-B952-4DC7C5927C73}"/>
    <cellStyle name="Normal 11 7_AVA DVA EL" xfId="29321" xr:uid="{EE260648-A2C1-4DBE-9E4D-05D25FB1D4FC}"/>
    <cellStyle name="Normal 11 8" xfId="29322" xr:uid="{3CBDCEE0-BAE4-4686-A2A1-0EBA7924730E}"/>
    <cellStyle name="Normal 11 8 2" xfId="29323" xr:uid="{07E07733-CA50-4A38-B564-922DBD4E41CC}"/>
    <cellStyle name="Normal 11 8 2 2" xfId="29324" xr:uid="{9168E5A8-75B0-48A6-8072-174089F8E1C4}"/>
    <cellStyle name="Normal 11 8 2 3" xfId="29325" xr:uid="{45B3E1E4-1C68-47F0-9B9A-64E17778FB07}"/>
    <cellStyle name="Normal 11 8 2_AVA DVA EL" xfId="29326" xr:uid="{6283282B-6FD0-4927-AB84-F6529A907234}"/>
    <cellStyle name="Normal 11 8 3" xfId="29327" xr:uid="{7A12D910-C331-45AA-9AC2-6631BD1F2C8D}"/>
    <cellStyle name="Normal 11 8_AVA DVA EL" xfId="29328" xr:uid="{0903EB1A-9D28-446E-96C8-672B1A6925FF}"/>
    <cellStyle name="Normal 11 9" xfId="29329" xr:uid="{32D2207E-3F46-4FC5-8A7B-3BEA9E49DC94}"/>
    <cellStyle name="Normal 11 9 2" xfId="29330" xr:uid="{13A45F93-FD27-4478-A06F-52EF291CF9B3}"/>
    <cellStyle name="Normal 11 9 2 2" xfId="29331" xr:uid="{13F61FA4-A554-4291-BE8B-8F3004C428DE}"/>
    <cellStyle name="Normal 11 9 2 3" xfId="29332" xr:uid="{508EED90-DB70-45C4-886B-48B1863FD880}"/>
    <cellStyle name="Normal 11 9 2_AVA DVA EL" xfId="29333" xr:uid="{ED3AF6C8-5721-48B8-B13F-A4A86900C4C4}"/>
    <cellStyle name="Normal 11 9 3" xfId="29334" xr:uid="{C55957A3-9366-4DC2-9BC3-9DDF29157229}"/>
    <cellStyle name="Normal 11 9 3 2" xfId="29335" xr:uid="{6FEE7BE3-B877-4641-9D75-5D6B7D68C9A6}"/>
    <cellStyle name="Normal 11 9 3 3" xfId="29336" xr:uid="{1C7931D8-B889-46C2-86D3-95D731E474F8}"/>
    <cellStyle name="Normal 11 9 3_AVA DVA EL" xfId="29337" xr:uid="{9B6F9750-73D7-4CB8-9F72-2D6E68AF65DA}"/>
    <cellStyle name="Normal 11 9 4" xfId="29338" xr:uid="{D349B68D-E62A-440C-B742-09C73FE8A208}"/>
    <cellStyle name="Normal 11 9_AVA DVA EL" xfId="29339" xr:uid="{9CD35600-0692-464B-A656-824E9A2AD2EB}"/>
    <cellStyle name="Normal 11_3Q19" xfId="7693" xr:uid="{D1558F67-0B92-490D-8B1C-CCF5878FCE61}"/>
    <cellStyle name="Normal 110" xfId="29340" xr:uid="{8FF5E7E8-F898-4531-A9B5-77F6C7BE8292}"/>
    <cellStyle name="Normal 110 2" xfId="45179" xr:uid="{A1F34881-D821-4B7A-8746-704FE63D41C0}"/>
    <cellStyle name="Normal 110 2 2" xfId="45180" xr:uid="{20F2A6D7-1E5B-4C8E-85D1-BB6703A06BD1}"/>
    <cellStyle name="Normal 110 2 2 2" xfId="45181" xr:uid="{B5D5AA39-C029-4328-9182-F90405E285B1}"/>
    <cellStyle name="Normal 110 2 2 2 2" xfId="45182" xr:uid="{E397D9F6-E703-498E-B5D3-787764AAF234}"/>
    <cellStyle name="Normal 110 2 2 2 2 2" xfId="45183" xr:uid="{31A7A008-5CD9-42D9-A889-4D343E6C77A9}"/>
    <cellStyle name="Normal 110 2 2 2 3" xfId="45184" xr:uid="{0385FDC0-2493-4708-B389-61D76250EC21}"/>
    <cellStyle name="Normal 110 2 2 2 4" xfId="45185" xr:uid="{0BC90FEE-566B-414D-A869-CD725AB1103D}"/>
    <cellStyle name="Normal 110 2 2 3" xfId="45186" xr:uid="{AB97D918-B35A-4CFC-9CCB-13FD1688548C}"/>
    <cellStyle name="Normal 110 2 2 3 2" xfId="45187" xr:uid="{AC10FED7-D773-4607-AFA7-E4FA1FD4BE1D}"/>
    <cellStyle name="Normal 110 2 2 4" xfId="45188" xr:uid="{5DE79FB1-5C10-4A6B-9A1A-271F680DAE86}"/>
    <cellStyle name="Normal 110 2 2 5" xfId="45189" xr:uid="{CFD0F539-AED6-48A6-A9CB-78F5B2E8C1B3}"/>
    <cellStyle name="Normal 110 2 2 6" xfId="45190" xr:uid="{B01C561D-4AC1-432D-9DD0-12FFE5EA5A29}"/>
    <cellStyle name="Normal 110 2 3" xfId="45191" xr:uid="{8CAE67B1-9C6B-44F8-951E-1948C1E298D2}"/>
    <cellStyle name="Normal 110 2 3 2" xfId="45192" xr:uid="{C52EE699-C820-4A5A-A763-F78332C012F8}"/>
    <cellStyle name="Normal 110 2 3 2 2" xfId="45193" xr:uid="{782A6E54-3626-494E-81C3-4875CFEA972C}"/>
    <cellStyle name="Normal 110 2 3 3" xfId="45194" xr:uid="{6B1A4884-7085-4D8F-8960-626C0FD7EB9A}"/>
    <cellStyle name="Normal 110 2 3 4" xfId="45195" xr:uid="{A4434AAE-F9AE-402D-B268-310E36A863BD}"/>
    <cellStyle name="Normal 110 2 4" xfId="45196" xr:uid="{7314D4A0-84CE-43B6-A9F8-CF0FCFD7CF2A}"/>
    <cellStyle name="Normal 110 2 4 2" xfId="45197" xr:uid="{59F57629-AC0A-4BCA-BB79-3CF19F1DB7E3}"/>
    <cellStyle name="Normal 110 2 5" xfId="45198" xr:uid="{2EA82A0C-4C65-4AD2-A663-13CD18FADDD7}"/>
    <cellStyle name="Normal 110 2 6" xfId="45199" xr:uid="{403F8509-D332-46A6-887F-EBD5C938A1BF}"/>
    <cellStyle name="Normal 110 2 7" xfId="45200" xr:uid="{1A88A128-D88C-4AA5-A906-9ED176EB5B65}"/>
    <cellStyle name="Normal 110 3" xfId="45201" xr:uid="{AEC85FBB-1C83-4295-A3CA-5CD136105D45}"/>
    <cellStyle name="Normal 110 4" xfId="45202" xr:uid="{90427522-33E9-4009-806D-B24A3009EF93}"/>
    <cellStyle name="Normal 110 4 2" xfId="45203" xr:uid="{617E8456-590D-4382-B897-790880925EB9}"/>
    <cellStyle name="Normal 110 4 2 2" xfId="45204" xr:uid="{365A6D50-7FD7-4DF2-B49C-8467B69B924D}"/>
    <cellStyle name="Normal 110 4 3" xfId="45205" xr:uid="{47130086-29C4-49E6-89D4-52611D6E66BE}"/>
    <cellStyle name="Normal 110 4 4" xfId="45206" xr:uid="{78D30B42-710C-4637-B77D-FF38B2060F2C}"/>
    <cellStyle name="Normal 110 5" xfId="45207" xr:uid="{6C71372B-8C2A-4501-B8E8-4B5D0D06FA31}"/>
    <cellStyle name="Normal 110 5 2" xfId="45208" xr:uid="{E43A49D9-88F7-44C2-AA05-899C43B6BCEC}"/>
    <cellStyle name="Normal 110 6" xfId="45209" xr:uid="{60445C7E-3425-4264-8CBC-DF3A783FD1FA}"/>
    <cellStyle name="Normal 110 7" xfId="45210" xr:uid="{D0BEB258-EC33-46E8-B919-A8D7A1720E50}"/>
    <cellStyle name="Normal 110 8" xfId="45211" xr:uid="{B674AE11-1CEC-43D0-8A6B-E9F512B67D6B}"/>
    <cellStyle name="Normal 110_Non-NII" xfId="45178" xr:uid="{45C5FEB3-D1A6-403B-AE1C-3BAB3840A43D}"/>
    <cellStyle name="Normal 111" xfId="29341" xr:uid="{7683FDEC-041C-4123-A5D7-88DD8BB37930}"/>
    <cellStyle name="Normal 111 2" xfId="45213" xr:uid="{EC5AC2E1-41C2-40B7-B2DB-C7E1EA2D893B}"/>
    <cellStyle name="Normal 111 2 2" xfId="45214" xr:uid="{E608E419-BE2C-4A02-960E-A3C65714B6AB}"/>
    <cellStyle name="Normal 111 2 2 2" xfId="45215" xr:uid="{E30256EF-33B0-41DB-B9BF-D3511D90D2D2}"/>
    <cellStyle name="Normal 111 2 2 2 2" xfId="45216" xr:uid="{6C21149E-0772-4D35-883D-6575F52CB998}"/>
    <cellStyle name="Normal 111 2 2 2 2 2" xfId="45217" xr:uid="{149289DE-33EC-41DF-AA9C-6E7B3B087281}"/>
    <cellStyle name="Normal 111 2 2 2 3" xfId="45218" xr:uid="{4685630E-298C-464B-B72D-88B9A058AD37}"/>
    <cellStyle name="Normal 111 2 2 2 4" xfId="45219" xr:uid="{BA1F2691-CCB1-4364-B9F3-A7A69A534E06}"/>
    <cellStyle name="Normal 111 2 2 3" xfId="45220" xr:uid="{AEB94C5A-743F-4F01-87DC-0B0D75C4F06A}"/>
    <cellStyle name="Normal 111 2 2 3 2" xfId="45221" xr:uid="{17532ADB-88E3-478F-B548-15390766C5E0}"/>
    <cellStyle name="Normal 111 2 2 4" xfId="45222" xr:uid="{98A0F534-EFAD-48C5-8262-2A16C98199AF}"/>
    <cellStyle name="Normal 111 2 2 5" xfId="45223" xr:uid="{1F1CD8A3-CD10-41DD-9C55-13DC7E858C86}"/>
    <cellStyle name="Normal 111 2 2 6" xfId="45224" xr:uid="{E0AFC4C1-B24F-48D1-AAA7-263292EE6772}"/>
    <cellStyle name="Normal 111 2 3" xfId="45225" xr:uid="{8D5004FE-8DA0-48D6-9A73-D59D5B759C8C}"/>
    <cellStyle name="Normal 111 2 3 2" xfId="45226" xr:uid="{CD00C25E-873E-4C7A-A59B-F38063F8AFAA}"/>
    <cellStyle name="Normal 111 2 3 2 2" xfId="45227" xr:uid="{D71CDDA3-30AC-46FD-926D-DAADF03EB5FB}"/>
    <cellStyle name="Normal 111 2 3 3" xfId="45228" xr:uid="{89BF473B-45AD-41EE-80C9-AB68FCE20EC9}"/>
    <cellStyle name="Normal 111 2 3 4" xfId="45229" xr:uid="{30FE1195-9DE5-4644-AB59-F3D61755E061}"/>
    <cellStyle name="Normal 111 2 4" xfId="45230" xr:uid="{621340D1-61E6-4269-918C-C1844F1E231F}"/>
    <cellStyle name="Normal 111 2 4 2" xfId="45231" xr:uid="{C88CD2E2-1C44-4F54-A1F8-548B7309EDA2}"/>
    <cellStyle name="Normal 111 2 5" xfId="45232" xr:uid="{735016D1-DCE3-4560-BAB3-CD46A06DABC2}"/>
    <cellStyle name="Normal 111 2 6" xfId="45233" xr:uid="{E23C34EA-8E8D-422E-BFFD-C8320FC97A05}"/>
    <cellStyle name="Normal 111 2 7" xfId="45234" xr:uid="{01EF6DAA-6CBF-4C60-B7FA-9BA2C77F56DE}"/>
    <cellStyle name="Normal 111 3" xfId="45235" xr:uid="{740242B7-2A00-4B35-87F2-A14BEB39CBDC}"/>
    <cellStyle name="Normal 111 3 2" xfId="45236" xr:uid="{BE209934-730F-4FAF-909C-290D4CE19F35}"/>
    <cellStyle name="Normal 111 3 2 2" xfId="45237" xr:uid="{6A2726B8-EFED-4DA5-97CF-54F4BEB61E94}"/>
    <cellStyle name="Normal 111 3 2 2 2" xfId="45238" xr:uid="{0B6CE506-67C6-4974-981B-5C96C0A58105}"/>
    <cellStyle name="Normal 111 3 2 3" xfId="45239" xr:uid="{DCA5908E-F485-44F0-B495-359F8499616F}"/>
    <cellStyle name="Normal 111 3 2 4" xfId="45240" xr:uid="{B7A0B442-9500-44B8-AD50-CDF5014537CC}"/>
    <cellStyle name="Normal 111 3 3" xfId="45241" xr:uid="{A966344F-5082-4923-A2B9-9326CA1917DE}"/>
    <cellStyle name="Normal 111 3 3 2" xfId="45242" xr:uid="{4AA8061A-D05A-4A88-BC58-278699F98DC5}"/>
    <cellStyle name="Normal 111 3 4" xfId="45243" xr:uid="{A3948EFD-1EC2-490E-B051-55B425DF3B05}"/>
    <cellStyle name="Normal 111 3 5" xfId="45244" xr:uid="{7A49F78F-02B4-451F-8125-39F2A03B6D7A}"/>
    <cellStyle name="Normal 111 3 6" xfId="45245" xr:uid="{E04C5003-E130-49F6-83C1-84A33282E985}"/>
    <cellStyle name="Normal 111 4" xfId="45246" xr:uid="{8CAB9C7F-3199-41AE-9CDE-EA11B9DA301B}"/>
    <cellStyle name="Normal 111 4 2" xfId="45247" xr:uid="{03465C25-D73C-4AB4-B3A4-18CE6078DD44}"/>
    <cellStyle name="Normal 111 4 2 2" xfId="45248" xr:uid="{BE2BC185-5A4D-41BD-9C43-6BF56250F83F}"/>
    <cellStyle name="Normal 111 4 3" xfId="45249" xr:uid="{6FB3B716-50A4-4ADA-AE2A-3B252A8BEC44}"/>
    <cellStyle name="Normal 111 4 4" xfId="45250" xr:uid="{D8A3E8E3-9378-4DF1-B843-3B6F3911BF64}"/>
    <cellStyle name="Normal 111 5" xfId="45251" xr:uid="{B0AC1F4B-A18A-4627-9324-FAD866B904A0}"/>
    <cellStyle name="Normal 111 5 2" xfId="45252" xr:uid="{9A478192-EA7C-4825-86D8-ACA00ED31B61}"/>
    <cellStyle name="Normal 111 6" xfId="45253" xr:uid="{08B2F581-D18B-4460-A06C-25DEBCEF3386}"/>
    <cellStyle name="Normal 111 7" xfId="45254" xr:uid="{1B12480A-FC8A-4E2E-85F4-37CFA53A8AA8}"/>
    <cellStyle name="Normal 111 8" xfId="45255" xr:uid="{B5152DA8-7217-4159-8AFD-B283499F5DD0}"/>
    <cellStyle name="Normal 111_Non-NII" xfId="45212" xr:uid="{6FAE04F8-1F02-441D-98C4-1D9AB4B43999}"/>
    <cellStyle name="Normal 112" xfId="29342" xr:uid="{8EC6B762-CDD2-4ADD-84EA-051C05BAA19F}"/>
    <cellStyle name="Normal 112 2" xfId="45257" xr:uid="{E37D2CEB-EE5B-4186-A0A0-21A94FDC5FB8}"/>
    <cellStyle name="Normal 112 2 2" xfId="45258" xr:uid="{67C44FE4-EB5C-4595-903A-EE36D1CA55EC}"/>
    <cellStyle name="Normal 112 2 2 2" xfId="45259" xr:uid="{2AB26F54-6C54-4763-BA0F-933702AB1460}"/>
    <cellStyle name="Normal 112 2 2 2 2" xfId="45260" xr:uid="{B18BBF9B-B644-4603-8258-D5F134EEB44A}"/>
    <cellStyle name="Normal 112 2 2 2 2 2" xfId="45261" xr:uid="{6E71E845-35FF-48AA-918F-2F145114D049}"/>
    <cellStyle name="Normal 112 2 2 2 3" xfId="45262" xr:uid="{BAD36837-5389-4267-9202-F7A3D524B4EE}"/>
    <cellStyle name="Normal 112 2 2 2 4" xfId="45263" xr:uid="{105A0D27-EB0B-4797-BE79-E9EA5CCE553E}"/>
    <cellStyle name="Normal 112 2 2 3" xfId="45264" xr:uid="{B73D4CEA-7D9E-40F5-8F56-B5D72732FBBC}"/>
    <cellStyle name="Normal 112 2 2 3 2" xfId="45265" xr:uid="{5F40F45F-650D-4E88-AEFB-E92729A832D2}"/>
    <cellStyle name="Normal 112 2 2 4" xfId="45266" xr:uid="{C946321A-4A80-437E-AA12-CEF93399EB68}"/>
    <cellStyle name="Normal 112 2 2 5" xfId="45267" xr:uid="{57D64A19-5397-4403-82CB-EAFD7AE60ABB}"/>
    <cellStyle name="Normal 112 2 2 6" xfId="45268" xr:uid="{2B0EC067-64E7-4796-918D-66704260A2D2}"/>
    <cellStyle name="Normal 112 2 3" xfId="45269" xr:uid="{0320A551-F09F-48DD-BB8F-26C6AF1D910B}"/>
    <cellStyle name="Normal 112 2 3 2" xfId="45270" xr:uid="{FDE903A9-4793-4535-B347-380979934703}"/>
    <cellStyle name="Normal 112 2 3 2 2" xfId="45271" xr:uid="{70035B32-95A1-4716-A8CC-6319D0D43234}"/>
    <cellStyle name="Normal 112 2 3 3" xfId="45272" xr:uid="{6EB16066-B4DF-4353-B6F5-3DCFEF425D6A}"/>
    <cellStyle name="Normal 112 2 3 4" xfId="45273" xr:uid="{47650ABF-4B98-466C-8070-4B0AA870B602}"/>
    <cellStyle name="Normal 112 2 4" xfId="45274" xr:uid="{B1A586B5-F669-4B7A-91E6-75AAC8FE9C8A}"/>
    <cellStyle name="Normal 112 2 4 2" xfId="45275" xr:uid="{1925E421-F1E4-4AFA-8FD1-8ACD223F6598}"/>
    <cellStyle name="Normal 112 2 5" xfId="45276" xr:uid="{F1F33566-D4D5-4143-96C8-2312680FAAE7}"/>
    <cellStyle name="Normal 112 2 6" xfId="45277" xr:uid="{D3DB915E-8B39-4F93-AAF7-00331EF63DA0}"/>
    <cellStyle name="Normal 112 2 7" xfId="45278" xr:uid="{EB33D08F-3ABB-455B-9C06-A0447AD2125E}"/>
    <cellStyle name="Normal 112 3" xfId="45279" xr:uid="{40B2562F-5D3A-46C3-9150-8D2463BD2785}"/>
    <cellStyle name="Normal 112 3 2" xfId="45280" xr:uid="{7A5CE372-576A-466F-A2AA-49282F52C355}"/>
    <cellStyle name="Normal 112 3 2 2" xfId="45281" xr:uid="{17485DF8-44CC-4114-A6F1-447F7AA7946F}"/>
    <cellStyle name="Normal 112 3 2 2 2" xfId="45282" xr:uid="{4DFCEB2C-B53C-47A5-B3BB-C376311FF8BE}"/>
    <cellStyle name="Normal 112 3 2 3" xfId="45283" xr:uid="{FF78A193-5725-480B-B12E-2795C9DC0760}"/>
    <cellStyle name="Normal 112 3 2 4" xfId="45284" xr:uid="{704DC879-08FD-4284-98DB-963B7A0B2317}"/>
    <cellStyle name="Normal 112 3 3" xfId="45285" xr:uid="{C2E92D4F-4D95-40E4-A31D-A35AF5CE2B7E}"/>
    <cellStyle name="Normal 112 3 3 2" xfId="45286" xr:uid="{8B7803E7-3DF0-4469-AC1E-764925F650F6}"/>
    <cellStyle name="Normal 112 3 4" xfId="45287" xr:uid="{3C0349BF-9663-4F6F-8D23-3AD58401AFC3}"/>
    <cellStyle name="Normal 112 3 5" xfId="45288" xr:uid="{28073B88-A364-4313-8D8D-99031BCF54FB}"/>
    <cellStyle name="Normal 112 3 6" xfId="45289" xr:uid="{8704CA78-5CDB-48CE-AEDD-D20483749815}"/>
    <cellStyle name="Normal 112 4" xfId="45290" xr:uid="{1723A908-C228-48B4-9DD6-91FE60B51DA5}"/>
    <cellStyle name="Normal 112 4 2" xfId="45291" xr:uid="{8D9B3951-C1F6-4360-9D97-8E50DB61E182}"/>
    <cellStyle name="Normal 112 4 2 2" xfId="45292" xr:uid="{BBB6A668-0A1F-4A60-B59C-AD6A6B8B9111}"/>
    <cellStyle name="Normal 112 4 3" xfId="45293" xr:uid="{C03C7E40-3973-4653-B3A0-3A84795B50B3}"/>
    <cellStyle name="Normal 112 4 4" xfId="45294" xr:uid="{59ED0979-86BE-4F19-B8B0-BAE3C84FD4F7}"/>
    <cellStyle name="Normal 112 5" xfId="45295" xr:uid="{C3C2BA5E-EED9-44FA-A6F1-2444F27926D1}"/>
    <cellStyle name="Normal 112 5 2" xfId="45296" xr:uid="{719BF2B0-162D-45E8-B477-5910A1618F6C}"/>
    <cellStyle name="Normal 112 6" xfId="45297" xr:uid="{5AEA042A-D5A7-4069-952B-DAF0EA26ECDC}"/>
    <cellStyle name="Normal 112 7" xfId="45298" xr:uid="{16B987A4-19B6-42F2-8742-44D0738F32C5}"/>
    <cellStyle name="Normal 112 8" xfId="45299" xr:uid="{3072BBBA-24BC-43D0-A9E4-1980FBC8F840}"/>
    <cellStyle name="Normal 112_Non-NII" xfId="45256" xr:uid="{9BD3058B-373D-4CCB-BF55-8C1E2F2981F0}"/>
    <cellStyle name="Normal 113" xfId="29343" xr:uid="{E26446A6-6AEE-4074-837D-348C069C8D51}"/>
    <cellStyle name="Normal 114" xfId="29344" xr:uid="{A8F4EA6A-D8E6-4CB9-AD34-B4EA5723690D}"/>
    <cellStyle name="Normal 114 2" xfId="45301" xr:uid="{EF78DCE6-8033-4F73-A365-0A84568A04ED}"/>
    <cellStyle name="Normal 114_Non-NII" xfId="45300" xr:uid="{A5EC7855-CD3D-4646-B85C-5CA6AF2749CF}"/>
    <cellStyle name="Normal 115" xfId="29345" xr:uid="{337421F6-68DE-49FD-9AEA-B3854AEF4372}"/>
    <cellStyle name="Normal 115 2" xfId="45303" xr:uid="{4C83BF53-1F7D-4FC9-A431-7F88E6D07D9E}"/>
    <cellStyle name="Normal 115_Non-NII" xfId="45302" xr:uid="{1D4F7FC2-EB4D-4D0B-98CC-903939ED9D0E}"/>
    <cellStyle name="Normal 116" xfId="29346" xr:uid="{E12E68DE-CDE4-4566-88AB-B9D730A465ED}"/>
    <cellStyle name="Normal 116 2" xfId="45305" xr:uid="{0CDBF0B1-8B97-4692-B1FF-D4414876C61E}"/>
    <cellStyle name="Normal 116_Non-NII" xfId="45304" xr:uid="{BCD497A8-5843-4EC2-9A38-0F3EDBFB60B2}"/>
    <cellStyle name="Normal 117" xfId="29347" xr:uid="{52100C17-AD09-4586-8AA8-B48395D27D0F}"/>
    <cellStyle name="Normal 117 2" xfId="45307" xr:uid="{35D15200-93DF-462E-8F70-5576493CDA1D}"/>
    <cellStyle name="Normal 117_Non-NII" xfId="45306" xr:uid="{1715B63D-BA2C-460C-BC2F-E46209642C24}"/>
    <cellStyle name="Normal 118" xfId="45308" xr:uid="{F452E3D3-926C-472B-A7B1-ABAAC187EC87}"/>
    <cellStyle name="Normal 118 2" xfId="45309" xr:uid="{41EE72FB-FAC0-4140-A36C-233B8BD2F0CF}"/>
    <cellStyle name="Normal 119" xfId="29348" xr:uid="{A9838823-2586-4194-A8B5-0FA30EE3C840}"/>
    <cellStyle name="Normal 119 10" xfId="45311" xr:uid="{D3410A71-4087-4482-B299-CFD796C8CE23}"/>
    <cellStyle name="Normal 119 10 2" xfId="45312" xr:uid="{6FF076CD-1E6C-42BA-88EF-C5249A72EB0B}"/>
    <cellStyle name="Normal 119 10 2 2" xfId="45313" xr:uid="{CB3FFA27-5026-400F-A98E-406E23292734}"/>
    <cellStyle name="Normal 119 10 2 2 2" xfId="45314" xr:uid="{6431A33F-C3C8-4DC4-8E1D-7E9A7DE5373C}"/>
    <cellStyle name="Normal 119 10 2 3" xfId="45315" xr:uid="{D563F739-8D26-438C-9857-03DE3C6D791E}"/>
    <cellStyle name="Normal 119 10 2 4" xfId="45316" xr:uid="{DC6ABF19-9E6F-4158-911F-E6085741076A}"/>
    <cellStyle name="Normal 119 10 3" xfId="45317" xr:uid="{128BF787-00F9-4DE3-BFD1-0C695715CFAB}"/>
    <cellStyle name="Normal 119 10 3 2" xfId="45318" xr:uid="{BBB9CEDB-25EB-4250-A770-A3D5DE945E5B}"/>
    <cellStyle name="Normal 119 10 4" xfId="45319" xr:uid="{B8E5FCC8-12DA-4D71-B3AA-3C5DE9A36C4C}"/>
    <cellStyle name="Normal 119 10 5" xfId="45320" xr:uid="{A6ECFCAA-2394-4095-BF52-0536F9BB2655}"/>
    <cellStyle name="Normal 119 10 6" xfId="45321" xr:uid="{7DC7FC0F-86D2-432B-A295-C4E793B0038E}"/>
    <cellStyle name="Normal 119 11" xfId="45322" xr:uid="{71A7DC86-61F4-41B9-89D5-38F91D83A7AC}"/>
    <cellStyle name="Normal 119 11 2" xfId="45323" xr:uid="{75064029-799C-4F41-AE9A-230EC5F1364E}"/>
    <cellStyle name="Normal 119 11 2 2" xfId="45324" xr:uid="{C1B053C8-E0F5-43E2-BCEA-B33042452098}"/>
    <cellStyle name="Normal 119 11 3" xfId="45325" xr:uid="{5A3A2B27-2B1D-457D-BF33-0A58C03E20AC}"/>
    <cellStyle name="Normal 119 11 4" xfId="45326" xr:uid="{6BE40F3E-4C64-4373-BEA5-F2CE3FB333E9}"/>
    <cellStyle name="Normal 119 12" xfId="45327" xr:uid="{1B05A121-6144-45C7-B3A1-3305D4FCD5BC}"/>
    <cellStyle name="Normal 119 12 2" xfId="45328" xr:uid="{D56B60B7-7A66-45D8-A8CF-8FDE36C87907}"/>
    <cellStyle name="Normal 119 13" xfId="45329" xr:uid="{BB868D71-89A0-459D-8113-C85490C70CF8}"/>
    <cellStyle name="Normal 119 14" xfId="45330" xr:uid="{630AC7C7-B460-43BE-BEB6-541DE8B7D388}"/>
    <cellStyle name="Normal 119 15" xfId="45331" xr:uid="{F1909902-823D-435A-9F36-7ED92281D0B0}"/>
    <cellStyle name="Normal 119 2" xfId="45332" xr:uid="{56390B8A-2286-4A33-892E-55EA88BE5409}"/>
    <cellStyle name="Normal 119 2 2" xfId="45333" xr:uid="{1963F0E1-5C74-4A41-9D03-ABF35490C82F}"/>
    <cellStyle name="Normal 119 2 2 2" xfId="45334" xr:uid="{A3166617-A7F1-4A20-AFD6-46A4D33F8C87}"/>
    <cellStyle name="Normal 119 2 2 2 2" xfId="45335" xr:uid="{444EAC04-01D8-472D-B86B-2BE41DD7880C}"/>
    <cellStyle name="Normal 119 2 2 3" xfId="45336" xr:uid="{15B5EFFF-2C1F-4FB4-9744-728741CBAF4B}"/>
    <cellStyle name="Normal 119 2 2 4" xfId="45337" xr:uid="{6C19D76D-561A-4AF1-BA68-92F413D7FEA3}"/>
    <cellStyle name="Normal 119 2 3" xfId="45338" xr:uid="{DB85746E-8608-4921-8BA2-1E7E1386916A}"/>
    <cellStyle name="Normal 119 2 3 2" xfId="45339" xr:uid="{4B8AA6A0-C859-4835-B8F5-20863B6CED2E}"/>
    <cellStyle name="Normal 119 2 4" xfId="45340" xr:uid="{35910EF6-D14D-4EA5-B9ED-9F74C03A6EB7}"/>
    <cellStyle name="Normal 119 2 5" xfId="45341" xr:uid="{6E6FB4BD-68C0-46F8-A239-FD2D6385C533}"/>
    <cellStyle name="Normal 119 2 6" xfId="45342" xr:uid="{BC127106-2C1E-4EB1-80CF-E277D8AA5AD7}"/>
    <cellStyle name="Normal 119 3" xfId="45343" xr:uid="{749F3CBF-A8C3-4B04-B3A4-EE6EC80FE1EB}"/>
    <cellStyle name="Normal 119 3 2" xfId="45344" xr:uid="{4CA1A90B-1BDD-46D6-AE6E-B18BB35C9266}"/>
    <cellStyle name="Normal 119 3 2 2" xfId="45345" xr:uid="{94C8C484-FA59-4CFC-A10E-1DB49BE95F66}"/>
    <cellStyle name="Normal 119 3 2 2 2" xfId="45346" xr:uid="{7A47C684-FF4D-4715-B679-B77963B8E4B0}"/>
    <cellStyle name="Normal 119 3 2 3" xfId="45347" xr:uid="{84B707EA-5723-468B-BF07-EFEBED19360A}"/>
    <cellStyle name="Normal 119 3 2 4" xfId="45348" xr:uid="{3E23C3B7-F341-4B98-BC40-9E1925CCB2E1}"/>
    <cellStyle name="Normal 119 3 3" xfId="45349" xr:uid="{163DCDC3-6D4C-4EED-8566-17F964E48C94}"/>
    <cellStyle name="Normal 119 3 3 2" xfId="45350" xr:uid="{14294FA3-95C3-470F-8FDA-618D43E92522}"/>
    <cellStyle name="Normal 119 3 4" xfId="45351" xr:uid="{993A3191-B88B-4E9C-A810-CAAF78A4269F}"/>
    <cellStyle name="Normal 119 3 5" xfId="45352" xr:uid="{4F0C9E77-77AF-4E2F-A69B-CD8605601037}"/>
    <cellStyle name="Normal 119 3 6" xfId="45353" xr:uid="{B9F63CBA-6E9A-4C29-ADA7-A22775B35CF2}"/>
    <cellStyle name="Normal 119 4" xfId="45354" xr:uid="{445035E5-4E2F-46A7-8035-456A6C5A4D3C}"/>
    <cellStyle name="Normal 119 4 2" xfId="45355" xr:uid="{021F3570-0EDB-453B-83E2-5D109090B2B0}"/>
    <cellStyle name="Normal 119 4 2 2" xfId="45356" xr:uid="{70FB8A16-B62F-4AA1-9680-66FBCC5F8738}"/>
    <cellStyle name="Normal 119 4 2 2 2" xfId="45357" xr:uid="{C7E7E974-ED87-4A9A-87E6-807B8523AD68}"/>
    <cellStyle name="Normal 119 4 2 3" xfId="45358" xr:uid="{0F118FCB-8DAD-4ACF-A0DB-9704CDF45460}"/>
    <cellStyle name="Normal 119 4 2 4" xfId="45359" xr:uid="{1C13D30E-782A-4BB6-9B7C-7A2016161AFA}"/>
    <cellStyle name="Normal 119 4 3" xfId="45360" xr:uid="{1A170D61-C73E-4AD0-872F-45309DAA566F}"/>
    <cellStyle name="Normal 119 4 3 2" xfId="45361" xr:uid="{204F747E-EBE4-484C-B042-224A67566E6F}"/>
    <cellStyle name="Normal 119 4 4" xfId="45362" xr:uid="{3733331E-B9EE-4DA1-9301-38FFF5683D8A}"/>
    <cellStyle name="Normal 119 4 5" xfId="45363" xr:uid="{1CA8B4DF-FC59-467E-87FF-DC207CA761D5}"/>
    <cellStyle name="Normal 119 4 6" xfId="45364" xr:uid="{2FBBA6FC-ABCD-4BE2-891B-8E3B6BA28F7A}"/>
    <cellStyle name="Normal 119 5" xfId="45365" xr:uid="{5C235A0B-E2D4-4007-A19E-A7A8EC5E1598}"/>
    <cellStyle name="Normal 119 5 2" xfId="45366" xr:uid="{1DF0DD74-6758-46BE-9F75-DACCBEB70033}"/>
    <cellStyle name="Normal 119 5 2 2" xfId="45367" xr:uid="{E48FA2F3-D0BE-4D4A-8C06-0EAF89EA6090}"/>
    <cellStyle name="Normal 119 5 2 2 2" xfId="45368" xr:uid="{C120D911-E6AD-48EE-B230-A95C23AE1004}"/>
    <cellStyle name="Normal 119 5 2 3" xfId="45369" xr:uid="{2A328DB5-80E0-40C5-9642-8DA86F010463}"/>
    <cellStyle name="Normal 119 5 2 4" xfId="45370" xr:uid="{CE8C8F99-F770-465D-BBFB-A55BE4DAA530}"/>
    <cellStyle name="Normal 119 5 3" xfId="45371" xr:uid="{AE0513CD-E1CF-44DB-993C-7D8BB50545FF}"/>
    <cellStyle name="Normal 119 5 3 2" xfId="45372" xr:uid="{2B64D572-1C84-42BA-9500-4B9EC01B71F9}"/>
    <cellStyle name="Normal 119 5 4" xfId="45373" xr:uid="{94584D1D-CC51-46E2-A41F-DC6C4FA32531}"/>
    <cellStyle name="Normal 119 5 5" xfId="45374" xr:uid="{FEA9BA1F-E255-4EBA-8BBF-D985E6767FAC}"/>
    <cellStyle name="Normal 119 5 6" xfId="45375" xr:uid="{77E97075-C835-4548-BB71-7F6643DAFCE0}"/>
    <cellStyle name="Normal 119 6" xfId="45376" xr:uid="{C6B18369-B424-4607-821B-B31F544953C8}"/>
    <cellStyle name="Normal 119 6 2" xfId="45377" xr:uid="{B1D25263-7EB4-4C0A-A962-4D275A4CC455}"/>
    <cellStyle name="Normal 119 6 2 2" xfId="45378" xr:uid="{DA047912-3F28-4C64-BE27-6F52B6B8D694}"/>
    <cellStyle name="Normal 119 6 2 2 2" xfId="45379" xr:uid="{889D6E35-FB13-45F2-8444-2809E90843F0}"/>
    <cellStyle name="Normal 119 6 2 3" xfId="45380" xr:uid="{3E570872-9136-4BB6-AD18-014FA3B20839}"/>
    <cellStyle name="Normal 119 6 2 4" xfId="45381" xr:uid="{418D8D0C-D538-4EAA-BCF3-84505EE30C4B}"/>
    <cellStyle name="Normal 119 6 3" xfId="45382" xr:uid="{80A6A8BA-3612-4FF6-8158-F1202659919E}"/>
    <cellStyle name="Normal 119 6 3 2" xfId="45383" xr:uid="{A6242958-AC51-4BF5-BF42-8F8A7B89F4EF}"/>
    <cellStyle name="Normal 119 6 4" xfId="45384" xr:uid="{F96B6610-895E-48F7-A214-EB038B3461B6}"/>
    <cellStyle name="Normal 119 6 5" xfId="45385" xr:uid="{8D4D58A7-988D-414B-923B-6BB151A1000E}"/>
    <cellStyle name="Normal 119 6 6" xfId="45386" xr:uid="{C439180D-1A5A-439F-A380-4DB960A58352}"/>
    <cellStyle name="Normal 119 7" xfId="45387" xr:uid="{E1C8EB84-A995-481F-AE73-EB8699DC8997}"/>
    <cellStyle name="Normal 119 7 2" xfId="45388" xr:uid="{3116EF3E-D34F-4741-AEB9-7367208EC3B7}"/>
    <cellStyle name="Normal 119 7 2 2" xfId="45389" xr:uid="{053DD444-F22D-47A3-98D8-835C6F5AEA54}"/>
    <cellStyle name="Normal 119 7 2 2 2" xfId="45390" xr:uid="{DADAA0A6-D559-4E0B-9E53-D8C7F54DEEA9}"/>
    <cellStyle name="Normal 119 7 2 3" xfId="45391" xr:uid="{44EF6C1B-4EB5-490F-8DC8-C4BE71A0A0EA}"/>
    <cellStyle name="Normal 119 7 2 4" xfId="45392" xr:uid="{0619CCCE-970D-460E-804C-BD282DC3F3FB}"/>
    <cellStyle name="Normal 119 7 3" xfId="45393" xr:uid="{1F3DEFF6-9D3E-4209-A5EC-0AB9E0591123}"/>
    <cellStyle name="Normal 119 7 3 2" xfId="45394" xr:uid="{70A2B6B7-8740-45A4-BBA5-0E1B8562D865}"/>
    <cellStyle name="Normal 119 7 4" xfId="45395" xr:uid="{C4A6F0E8-1D59-4F3D-9CCD-6A672CED451E}"/>
    <cellStyle name="Normal 119 7 5" xfId="45396" xr:uid="{ED4E5ADC-B67D-47A4-AA17-3FB60A98E3CD}"/>
    <cellStyle name="Normal 119 7 6" xfId="45397" xr:uid="{DF98ADDB-5FE4-4E62-B865-2BAC9E3469A3}"/>
    <cellStyle name="Normal 119 8" xfId="45398" xr:uid="{BE9E294E-BE0C-457D-BFA3-E48E472DDA08}"/>
    <cellStyle name="Normal 119 8 2" xfId="45399" xr:uid="{467D2577-CD97-4299-86E1-37406F7ED88C}"/>
    <cellStyle name="Normal 119 8 2 2" xfId="45400" xr:uid="{AF1C0A5F-BC8C-4A5B-92BF-E0325E0388AC}"/>
    <cellStyle name="Normal 119 8 2 2 2" xfId="45401" xr:uid="{3B447A7C-7B0F-4720-B843-2A1A63212714}"/>
    <cellStyle name="Normal 119 8 2 3" xfId="45402" xr:uid="{04F18729-B65F-4C4C-9B4B-EAB5ED53A0DA}"/>
    <cellStyle name="Normal 119 8 2 4" xfId="45403" xr:uid="{5E319FD3-9BAF-48F3-89E6-972D9E49AA9F}"/>
    <cellStyle name="Normal 119 8 3" xfId="45404" xr:uid="{F62E791F-6E1A-491C-9DF3-88BA472AA338}"/>
    <cellStyle name="Normal 119 8 3 2" xfId="45405" xr:uid="{3A718972-5033-4A3C-9F7A-9F635F207D2E}"/>
    <cellStyle name="Normal 119 8 4" xfId="45406" xr:uid="{81F06A33-E1DF-4DA5-AD0F-228118432B14}"/>
    <cellStyle name="Normal 119 8 5" xfId="45407" xr:uid="{C7E6F140-883F-4028-A981-E6D2760D1086}"/>
    <cellStyle name="Normal 119 8 6" xfId="45408" xr:uid="{4E0973C9-013E-4FCD-838F-4900A3243721}"/>
    <cellStyle name="Normal 119 9" xfId="45409" xr:uid="{35C62406-3FEE-4C2F-B455-57F2306FC8A5}"/>
    <cellStyle name="Normal 119 9 2" xfId="45410" xr:uid="{7F33A90A-8C11-4599-869E-95F72B550597}"/>
    <cellStyle name="Normal 119 9 2 2" xfId="45411" xr:uid="{FC4A477F-06C2-46A5-B18D-32B2EDB5D6D4}"/>
    <cellStyle name="Normal 119 9 2 2 2" xfId="45412" xr:uid="{C3C13142-CE6E-4FD0-BAA2-1165281861D9}"/>
    <cellStyle name="Normal 119 9 2 3" xfId="45413" xr:uid="{4F0D94E7-1F0D-4D3D-B2ED-EDCDBF189380}"/>
    <cellStyle name="Normal 119 9 2 4" xfId="45414" xr:uid="{2B3F3C75-6F8C-4C66-AF18-A17E7E0ACA3E}"/>
    <cellStyle name="Normal 119 9 3" xfId="45415" xr:uid="{87FEEA18-3912-4D28-9802-9D2183CD0583}"/>
    <cellStyle name="Normal 119 9 3 2" xfId="45416" xr:uid="{625A40FB-9578-49EA-8792-25E93F7394ED}"/>
    <cellStyle name="Normal 119 9 4" xfId="45417" xr:uid="{B1F2963C-E66F-4B49-A45C-0C3BD37987E1}"/>
    <cellStyle name="Normal 119 9 5" xfId="45418" xr:uid="{62147246-D511-4CEC-8EC3-3CBD6DF21852}"/>
    <cellStyle name="Normal 119 9 6" xfId="45419" xr:uid="{5BD4CEAD-E212-43D8-A72F-43FC9099EDA7}"/>
    <cellStyle name="Normal 119_Non-NII" xfId="45310" xr:uid="{E3FB0589-C039-4B94-9274-14924DEA8B9B}"/>
    <cellStyle name="Normal 12" xfId="7694" xr:uid="{68EC2660-F1B6-44B6-8374-F840B6CFA3D8}"/>
    <cellStyle name="Normal 12 2" xfId="7695" xr:uid="{8174F167-3764-4D19-B46D-B38917B50607}"/>
    <cellStyle name="Normal 12 2 2" xfId="29349" xr:uid="{43A5C375-3EE9-4C5A-AAA8-1F79C178ADBD}"/>
    <cellStyle name="Normal 12 2 2 2" xfId="29350" xr:uid="{D0C4FFC9-9E33-493F-A41C-440DA7321C1E}"/>
    <cellStyle name="Normal 12 2 2 2 2" xfId="29351" xr:uid="{8C097090-B6E5-4755-88CB-5B307FDFCB5A}"/>
    <cellStyle name="Normal 12 2 2 2 2 2" xfId="45421" xr:uid="{54E28E33-A600-40F0-A016-4BFE3A90AA7C}"/>
    <cellStyle name="Normal 12 2 2 2 2 2 2" xfId="45422" xr:uid="{B2A87C53-8D4A-4E52-9D11-D7827E8D9DF4}"/>
    <cellStyle name="Normal 12 2 2 2 2 2 2 2" xfId="45423" xr:uid="{4F3AF6F2-EBE8-4D12-B9E8-392DE28A82E4}"/>
    <cellStyle name="Normal 12 2 2 2 2 2 3" xfId="45424" xr:uid="{55348ED5-5704-4FF1-ABA8-FF6EAC616F51}"/>
    <cellStyle name="Normal 12 2 2 2 2 2 4" xfId="45425" xr:uid="{F01DE54A-AA9D-4AD9-9DD9-6EBA5A182825}"/>
    <cellStyle name="Normal 12 2 2 2 2 3" xfId="45426" xr:uid="{5BA43C51-6A95-4FE5-B3AC-B4788F6BA7B7}"/>
    <cellStyle name="Normal 12 2 2 2 2 3 2" xfId="45427" xr:uid="{3475D909-7C14-463F-8B09-2BE266733481}"/>
    <cellStyle name="Normal 12 2 2 2 2 4" xfId="45428" xr:uid="{95A9D122-058C-4B5E-BEB5-91D07E587730}"/>
    <cellStyle name="Normal 12 2 2 2 2 5" xfId="45429" xr:uid="{8EB04141-AA4A-4854-B8CA-741814AB9F4D}"/>
    <cellStyle name="Normal 12 2 2 2 2 6" xfId="45430" xr:uid="{22DD16BD-F994-4179-A0C2-59FC3D7FA3E2}"/>
    <cellStyle name="Normal 12 2 2 2 2_Non-NII" xfId="45420" xr:uid="{3E0D389E-2605-4276-B770-B7B0459E7922}"/>
    <cellStyle name="Normal 12 2 2 2 3" xfId="29352" xr:uid="{B12D4E5B-3E97-4885-B273-2D6DF457B9AC}"/>
    <cellStyle name="Normal 12 2 2 2 3 2" xfId="45432" xr:uid="{D2A15EE8-E4AC-417E-95E1-CBF14B9794A0}"/>
    <cellStyle name="Normal 12 2 2 2 3 2 2" xfId="45433" xr:uid="{480FF618-6CFF-46E0-9BED-5374650E4350}"/>
    <cellStyle name="Normal 12 2 2 2 3 3" xfId="45434" xr:uid="{C5FBC6C5-E7A5-40BF-BE1B-F6FA934FCD59}"/>
    <cellStyle name="Normal 12 2 2 2 3 4" xfId="45435" xr:uid="{5917CA76-F11F-431A-B8B6-A7E5FA5A736E}"/>
    <cellStyle name="Normal 12 2 2 2 3_Non-NII" xfId="45431" xr:uid="{D3192BFB-8271-449D-B4F2-9463823DE6B9}"/>
    <cellStyle name="Normal 12 2 2 2 4" xfId="45436" xr:uid="{9C506ACB-75B0-4363-A64F-C6F668EFE0AD}"/>
    <cellStyle name="Normal 12 2 2 2 4 2" xfId="45437" xr:uid="{83EE66DF-3349-44B1-A95D-08F7453A17AC}"/>
    <cellStyle name="Normal 12 2 2 2 5" xfId="45438" xr:uid="{403C3DF1-55B6-4C5E-8D28-F556F780F557}"/>
    <cellStyle name="Normal 12 2 2 2 6" xfId="45439" xr:uid="{B9ACFEA6-A6C3-4386-B202-233FD2F1FFD4}"/>
    <cellStyle name="Normal 12 2 2 2 7" xfId="45440" xr:uid="{6C63962C-A3F9-48D4-9BCB-CC37E02B698A}"/>
    <cellStyle name="Normal 12 2 2 2_AVA DVA EL" xfId="29353" xr:uid="{726C873C-6077-4BCA-84F2-7CFD84B37CF8}"/>
    <cellStyle name="Normal 12 2 2 3" xfId="29354" xr:uid="{9D15802E-4BC9-41EB-BA81-EF3A0834C660}"/>
    <cellStyle name="Normal 12 2 2 3 2" xfId="45442" xr:uid="{41B023C3-C159-41B8-BA83-1B90BF02B955}"/>
    <cellStyle name="Normal 12 2 2 3 2 2" xfId="45443" xr:uid="{576386B8-4AC5-4F11-B74D-8B5FFE0442D2}"/>
    <cellStyle name="Normal 12 2 2 3 2 2 2" xfId="45444" xr:uid="{4DF028A9-6A11-4E9B-95CA-E0EDA10E5D6F}"/>
    <cellStyle name="Normal 12 2 2 3 2 3" xfId="45445" xr:uid="{1AE6B428-3A57-453A-8659-A32F5889A68A}"/>
    <cellStyle name="Normal 12 2 2 3 2 4" xfId="45446" xr:uid="{AF210658-0081-4D43-A21B-7E67846AE428}"/>
    <cellStyle name="Normal 12 2 2 3 3" xfId="45447" xr:uid="{AA09B4BB-A64A-4349-9FF2-CF44392A8716}"/>
    <cellStyle name="Normal 12 2 2 3 3 2" xfId="45448" xr:uid="{6AAA1DEB-1073-4697-B955-B5C0A0161E2E}"/>
    <cellStyle name="Normal 12 2 2 3 4" xfId="45449" xr:uid="{0DDAD239-0BBE-4229-BA04-731F1D9816F1}"/>
    <cellStyle name="Normal 12 2 2 3 5" xfId="45450" xr:uid="{B7D2F515-ADC6-44C7-B7CD-438062804F77}"/>
    <cellStyle name="Normal 12 2 2 3 6" xfId="45451" xr:uid="{D03111F9-6F78-4545-BD7E-3B74782186B3}"/>
    <cellStyle name="Normal 12 2 2 3_Non-NII" xfId="45441" xr:uid="{BE722765-EC99-438A-AC25-5B795E0F1BED}"/>
    <cellStyle name="Normal 12 2 2 4" xfId="29355" xr:uid="{C6C94897-79E3-4068-BC39-0385378D75C9}"/>
    <cellStyle name="Normal 12 2 2 4 2" xfId="45453" xr:uid="{5FD3525D-EA51-4721-9313-1EB0E478E622}"/>
    <cellStyle name="Normal 12 2 2 4 2 2" xfId="45454" xr:uid="{30045E86-EC1B-45EE-8328-E42266E06BB7}"/>
    <cellStyle name="Normal 12 2 2 4 3" xfId="45455" xr:uid="{358B9180-C581-4772-83DF-68C5E66784C4}"/>
    <cellStyle name="Normal 12 2 2 4 4" xfId="45456" xr:uid="{A9C6CC96-E966-4D6B-86C4-7C69DBA35A93}"/>
    <cellStyle name="Normal 12 2 2 4_Non-NII" xfId="45452" xr:uid="{662DE8FF-B2EE-4ACC-81C9-7D383C2B8F1B}"/>
    <cellStyle name="Normal 12 2 2 5" xfId="45457" xr:uid="{9AC45561-7A9F-4F33-BE4A-6BA73185B921}"/>
    <cellStyle name="Normal 12 2 2 5 2" xfId="45458" xr:uid="{FC71586D-9AD6-4BA6-8A36-856858E43407}"/>
    <cellStyle name="Normal 12 2 2 6" xfId="45459" xr:uid="{855352D5-BDEB-4AC1-85BE-6FD1C5D7D7CD}"/>
    <cellStyle name="Normal 12 2 2 7" xfId="45460" xr:uid="{53BCE988-1903-4A1A-8293-677F3516D89F}"/>
    <cellStyle name="Normal 12 2 2 8" xfId="45461" xr:uid="{C5769765-E6B7-4762-A292-14A617E3AF40}"/>
    <cellStyle name="Normal 12 2 2_AVA DVA EL" xfId="29356" xr:uid="{58C52A17-75A8-4B59-96A2-F71F1D9A7075}"/>
    <cellStyle name="Normal 12 2 3" xfId="29357" xr:uid="{7650FFD3-1577-41FB-988B-5589F05E6550}"/>
    <cellStyle name="Normal 12 2 3 2" xfId="29358" xr:uid="{08A8730F-5437-49F1-A9DC-5CE80AC2397F}"/>
    <cellStyle name="Normal 12 2 3 3" xfId="29359" xr:uid="{8B97C446-A1B9-4C0E-97A6-B9644FBE8730}"/>
    <cellStyle name="Normal 12 2 3_AVA DVA EL" xfId="29360" xr:uid="{72A0A06D-E658-4833-A202-6ED9C0FE5273}"/>
    <cellStyle name="Normal 12 2 4" xfId="29361" xr:uid="{479A74C0-C933-4474-81B1-9A3C7DD61808}"/>
    <cellStyle name="Normal 12 2 4 2" xfId="29362" xr:uid="{D14EAFD1-A358-475D-960F-EBBAFECF2987}"/>
    <cellStyle name="Normal 12 2 4_AVA DVA EL" xfId="29363" xr:uid="{BB57DE2B-2064-4518-85AB-9898CEFD6083}"/>
    <cellStyle name="Normal 12 2_Adj_comprehensive_income_Trends" xfId="41514" xr:uid="{DC93A6F3-FF31-40EE-A306-1A41A091DAD7}"/>
    <cellStyle name="Normal 12 3" xfId="7696" xr:uid="{F63BD1B8-9F87-455D-B31E-4D5F125BD15E}"/>
    <cellStyle name="Normal 12 3 2" xfId="29364" xr:uid="{DF6C8B22-220A-4D65-9950-0442A53D286B}"/>
    <cellStyle name="Normal 12 3 2 2" xfId="29365" xr:uid="{E15D227A-B82E-449B-B108-6511CC4F4C46}"/>
    <cellStyle name="Normal 12 3 2 2 2" xfId="45463" xr:uid="{7180D0EB-C66C-439E-83BC-AE3C4AAE86E2}"/>
    <cellStyle name="Normal 12 3 2 2 2 2" xfId="45464" xr:uid="{3BEF2353-BC59-4C47-A7DF-201EAD2FC33E}"/>
    <cellStyle name="Normal 12 3 2 2 2 2 2" xfId="45465" xr:uid="{FB7FA124-2EFB-4E5A-B590-DB341EB751B9}"/>
    <cellStyle name="Normal 12 3 2 2 2 3" xfId="45466" xr:uid="{D948A8D8-4999-4598-A1C8-1405E6D0BD66}"/>
    <cellStyle name="Normal 12 3 2 2 2 4" xfId="45467" xr:uid="{FE84FF5D-EC75-48F6-929A-692924E77FD8}"/>
    <cellStyle name="Normal 12 3 2 2 3" xfId="45468" xr:uid="{44371A27-066E-432E-9DA5-287CF6286EBE}"/>
    <cellStyle name="Normal 12 3 2 2 3 2" xfId="45469" xr:uid="{EB912471-39FC-4D06-A17E-EE6F30EB142E}"/>
    <cellStyle name="Normal 12 3 2 2 4" xfId="45470" xr:uid="{5FBC145E-3159-4559-B0D3-F7E3D1662FBE}"/>
    <cellStyle name="Normal 12 3 2 2 5" xfId="45471" xr:uid="{F057C270-7360-48C4-BF83-EE2F09DC375E}"/>
    <cellStyle name="Normal 12 3 2 2 6" xfId="45472" xr:uid="{E737277F-E511-4BD5-8192-5216E0F815CD}"/>
    <cellStyle name="Normal 12 3 2 2_Non-NII" xfId="45462" xr:uid="{0712A60B-2BAA-42A5-BCAA-FC36D2D09F73}"/>
    <cellStyle name="Normal 12 3 2 3" xfId="29366" xr:uid="{3B2420EF-5254-4F2B-B473-C446FA3780F2}"/>
    <cellStyle name="Normal 12 3 2 3 2" xfId="45474" xr:uid="{864C11FB-CB85-44C3-9356-4EC24B943651}"/>
    <cellStyle name="Normal 12 3 2 3 2 2" xfId="45475" xr:uid="{9643E100-A433-47E9-BA61-DAC1BB2E00BB}"/>
    <cellStyle name="Normal 12 3 2 3 3" xfId="45476" xr:uid="{19F64C48-7522-4A04-9CE5-20AE65C3EF89}"/>
    <cellStyle name="Normal 12 3 2 3 4" xfId="45477" xr:uid="{81A9353F-DC76-45A6-9A3E-BB3193C1138D}"/>
    <cellStyle name="Normal 12 3 2 3_Non-NII" xfId="45473" xr:uid="{8A178CCB-1586-456E-947E-9F7139973501}"/>
    <cellStyle name="Normal 12 3 2 4" xfId="45478" xr:uid="{DE561783-53F1-452D-95B0-3849F196B596}"/>
    <cellStyle name="Normal 12 3 2 4 2" xfId="45479" xr:uid="{3AB0E5EB-D0B8-48BF-B314-2D65817395A0}"/>
    <cellStyle name="Normal 12 3 2 5" xfId="45480" xr:uid="{0A9F44A1-605D-4207-8F19-5C91C3F458D7}"/>
    <cellStyle name="Normal 12 3 2 6" xfId="45481" xr:uid="{93F80A0F-654C-4336-AC79-2754390F26E5}"/>
    <cellStyle name="Normal 12 3 2 7" xfId="45482" xr:uid="{38EF30E8-567A-4358-8531-CCB94798B25B}"/>
    <cellStyle name="Normal 12 3 2_AVA DVA EL" xfId="29367" xr:uid="{6EA2C084-0F48-4B60-88AB-E4D59EFAE993}"/>
    <cellStyle name="Normal 12 3 3" xfId="29368" xr:uid="{62665255-8401-4AA8-B116-5B082F499A56}"/>
    <cellStyle name="Normal 12 3 3 2" xfId="29369" xr:uid="{38802B55-07E0-4817-90A7-F14C2D6D0672}"/>
    <cellStyle name="Normal 12 3 3 2 2" xfId="45484" xr:uid="{69203541-5A5B-4A98-BDF0-12B2736878DE}"/>
    <cellStyle name="Normal 12 3 3 2 2 2" xfId="45485" xr:uid="{E491ED54-D5BB-41F1-A8CA-63F583FF1F38}"/>
    <cellStyle name="Normal 12 3 3 2 3" xfId="45486" xr:uid="{1B46AF73-CE07-4364-B812-73A356D79F15}"/>
    <cellStyle name="Normal 12 3 3 2 4" xfId="45487" xr:uid="{E2164903-AB4D-48B1-8AEB-5F575E736E92}"/>
    <cellStyle name="Normal 12 3 3 2_Non-NII" xfId="45483" xr:uid="{A757EDAC-B830-4E25-B8F5-A9D2D631ACE1}"/>
    <cellStyle name="Normal 12 3 3 3" xfId="29370" xr:uid="{6BA0D9DB-1169-473D-8E19-7549A83E1221}"/>
    <cellStyle name="Normal 12 3 3 3 2" xfId="45489" xr:uid="{AB30AEA4-5D04-4FF4-874B-72A09DF3237D}"/>
    <cellStyle name="Normal 12 3 3 3_Non-NII" xfId="45488" xr:uid="{970B1B70-032D-4AF3-A014-3323077B06AF}"/>
    <cellStyle name="Normal 12 3 3 4" xfId="45490" xr:uid="{DA014E91-FB64-48F9-8AF3-DD9C709FFFE7}"/>
    <cellStyle name="Normal 12 3 3 5" xfId="45491" xr:uid="{10EE069E-A4DD-4927-9D82-B52F60AA86F5}"/>
    <cellStyle name="Normal 12 3 3 6" xfId="45492" xr:uid="{55875A83-2A0A-4C4D-9C89-C488834B2B0F}"/>
    <cellStyle name="Normal 12 3 3_AVA DVA EL" xfId="29371" xr:uid="{409D0E62-3CD7-4495-B781-2A548B682933}"/>
    <cellStyle name="Normal 12 3 4" xfId="29372" xr:uid="{412BC164-D793-47EC-B46C-581FC18DECE6}"/>
    <cellStyle name="Normal 12 3 4 2" xfId="45494" xr:uid="{A1D8EE30-CD2A-485B-92BA-4B1C2976AFD9}"/>
    <cellStyle name="Normal 12 3 4 2 2" xfId="45495" xr:uid="{F78332A5-E70A-478E-9984-ACA9207131F6}"/>
    <cellStyle name="Normal 12 3 4 3" xfId="45496" xr:uid="{973E2F9C-A78F-486C-8D4F-41225BE828D0}"/>
    <cellStyle name="Normal 12 3 4 4" xfId="45497" xr:uid="{4FB656AA-DAB7-4DE9-96CB-82B1A3936F07}"/>
    <cellStyle name="Normal 12 3 4_Non-NII" xfId="45493" xr:uid="{B0F3922D-06CA-4950-9532-F44D9DB21A6A}"/>
    <cellStyle name="Normal 12 3 5" xfId="45498" xr:uid="{FEC811C3-2AF6-4E70-BDFA-F7BB8607492D}"/>
    <cellStyle name="Normal 12 3 5 2" xfId="45499" xr:uid="{B1AAF51C-CB59-4500-A799-A012E1E34325}"/>
    <cellStyle name="Normal 12 3 6" xfId="45500" xr:uid="{BD4A2957-1312-41AA-B156-5A53049726A6}"/>
    <cellStyle name="Normal 12 3 7" xfId="45501" xr:uid="{47124E05-7414-4C49-A25B-2632077663FE}"/>
    <cellStyle name="Normal 12 3 8" xfId="45502" xr:uid="{0FA83FD0-23C9-4F7B-B3DD-079540CC522D}"/>
    <cellStyle name="Normal 12 3_AVA DVA EL" xfId="29373" xr:uid="{505067F3-FF37-4740-AE47-83DBF49A1ADE}"/>
    <cellStyle name="Normal 12 4" xfId="7697" xr:uid="{0812078D-4A09-4FA9-A9A8-8E8B9D599DEE}"/>
    <cellStyle name="Normal 12 4 2" xfId="29374" xr:uid="{D314409C-DBB8-4C26-AF90-C59FC7B6718C}"/>
    <cellStyle name="Normal 12 4 2 2" xfId="29375" xr:uid="{3197F6D4-36EA-4B62-9BB4-CAAE6AA060C9}"/>
    <cellStyle name="Normal 12 4 2 2 2" xfId="45504" xr:uid="{DFDA3CA0-4F9C-4E15-96EF-753740DC27EF}"/>
    <cellStyle name="Normal 12 4 2 2 2 2" xfId="45505" xr:uid="{581AF3C1-831A-4E65-A426-970D420EB8AB}"/>
    <cellStyle name="Normal 12 4 2 2 2 2 2" xfId="45506" xr:uid="{6DDBE278-8BB9-426E-BDE6-CCAFE9F5A67B}"/>
    <cellStyle name="Normal 12 4 2 2 2 3" xfId="45507" xr:uid="{BB69673E-420E-45E2-B919-CC55051A4164}"/>
    <cellStyle name="Normal 12 4 2 2 2 4" xfId="45508" xr:uid="{0CA042FA-DFAB-44EB-BA42-2083CBE35837}"/>
    <cellStyle name="Normal 12 4 2 2 3" xfId="45509" xr:uid="{00DE1E8A-1D72-484D-BD8F-9349E7D003D2}"/>
    <cellStyle name="Normal 12 4 2 2 3 2" xfId="45510" xr:uid="{759B68C4-52FE-4803-8D72-BF4EABA86250}"/>
    <cellStyle name="Normal 12 4 2 2 4" xfId="45511" xr:uid="{219BC972-F9B7-4430-A37C-B23BFFE0AF45}"/>
    <cellStyle name="Normal 12 4 2 2 5" xfId="45512" xr:uid="{9E3F7903-10C4-44B0-BEF0-1BB374828DE7}"/>
    <cellStyle name="Normal 12 4 2 2 6" xfId="45513" xr:uid="{B041BC6B-41F7-42A1-B9D7-43AFF33289CE}"/>
    <cellStyle name="Normal 12 4 2 2_Non-NII" xfId="45503" xr:uid="{47C05F77-B963-4DCB-8316-1C8A08E2541D}"/>
    <cellStyle name="Normal 12 4 2 3" xfId="29376" xr:uid="{7C1440A5-E959-4CA2-A11D-CF5065961785}"/>
    <cellStyle name="Normal 12 4 2 3 2" xfId="45515" xr:uid="{56626A09-7C57-47F2-9B1F-DBA9354CD30F}"/>
    <cellStyle name="Normal 12 4 2 3 2 2" xfId="45516" xr:uid="{57C127D8-5B4F-448C-BAAE-B63451B3A43B}"/>
    <cellStyle name="Normal 12 4 2 3 3" xfId="45517" xr:uid="{ADA79CDB-5FC8-4DC4-A095-8EBB924F5929}"/>
    <cellStyle name="Normal 12 4 2 3 4" xfId="45518" xr:uid="{397663CF-6A00-4C59-BAD2-2F21FFDB538B}"/>
    <cellStyle name="Normal 12 4 2 3_Non-NII" xfId="45514" xr:uid="{B4DB8C3D-CC87-4B58-98C3-559E161C1757}"/>
    <cellStyle name="Normal 12 4 2 4" xfId="45519" xr:uid="{E7C3DEC7-770B-4D5A-9974-6D84AF60DAD4}"/>
    <cellStyle name="Normal 12 4 2 4 2" xfId="45520" xr:uid="{C9207A72-FD8B-4624-887E-F0E7A6D4CEC2}"/>
    <cellStyle name="Normal 12 4 2 5" xfId="45521" xr:uid="{19A92173-01E8-4941-BAA6-5AAFD332F53C}"/>
    <cellStyle name="Normal 12 4 2 6" xfId="45522" xr:uid="{6E08400E-2EA4-4C20-8BAD-C052FCBD0F07}"/>
    <cellStyle name="Normal 12 4 2 7" xfId="45523" xr:uid="{21EB63A6-8E04-411A-81EC-E3D97CEACFFC}"/>
    <cellStyle name="Normal 12 4 2_AVA DVA EL" xfId="29377" xr:uid="{617E9F69-FA1A-4A18-AC05-3F05D8FB9250}"/>
    <cellStyle name="Normal 12 4 3" xfId="29378" xr:uid="{3D747BDD-03EF-4B41-AA31-FEC79FC4DB41}"/>
    <cellStyle name="Normal 12 4 3 2" xfId="29379" xr:uid="{EC5D8ED5-F673-4393-B7E1-35D185E876F0}"/>
    <cellStyle name="Normal 12 4 3 2 2" xfId="45525" xr:uid="{CABD78D9-4BF3-4E46-9677-2713A64073AE}"/>
    <cellStyle name="Normal 12 4 3 2 2 2" xfId="45526" xr:uid="{8E719B7D-FAFA-4C44-993F-763A36711174}"/>
    <cellStyle name="Normal 12 4 3 2 3" xfId="45527" xr:uid="{96C7217D-7D0F-43B3-96DF-CE949725194D}"/>
    <cellStyle name="Normal 12 4 3 2 4" xfId="45528" xr:uid="{B021183B-CFC3-41C3-8CE7-594316EA5991}"/>
    <cellStyle name="Normal 12 4 3 2_Non-NII" xfId="45524" xr:uid="{2C304D96-AC21-4611-98F0-11224039EBE8}"/>
    <cellStyle name="Normal 12 4 3 3" xfId="29380" xr:uid="{4FC0618C-FFF1-420B-B256-4BD54B87279E}"/>
    <cellStyle name="Normal 12 4 3 3 2" xfId="45530" xr:uid="{31F012C0-A9C4-4C87-A38A-55F4ED376827}"/>
    <cellStyle name="Normal 12 4 3 3_Non-NII" xfId="45529" xr:uid="{896B8F36-D9A4-4510-9F46-2A61BE49572A}"/>
    <cellStyle name="Normal 12 4 3 4" xfId="45531" xr:uid="{1823E73F-6499-4585-A389-D740DE063AF9}"/>
    <cellStyle name="Normal 12 4 3 5" xfId="45532" xr:uid="{6EE2557A-2022-4507-88D0-CE3FEC898B6C}"/>
    <cellStyle name="Normal 12 4 3 6" xfId="45533" xr:uid="{7B8BDACF-3CF1-43D7-9612-65203C7EEC1F}"/>
    <cellStyle name="Normal 12 4 3_AVA DVA EL" xfId="29381" xr:uid="{5019A284-874E-42B9-AE48-6C677F669954}"/>
    <cellStyle name="Normal 12 4 4" xfId="29382" xr:uid="{F41A1555-ADE5-4D0A-A3C3-4FF92BFB489F}"/>
    <cellStyle name="Normal 12 4 4 2" xfId="45535" xr:uid="{78EB741A-569A-4D16-9302-E2020996D351}"/>
    <cellStyle name="Normal 12 4 4 2 2" xfId="45536" xr:uid="{B1CC04FE-9A19-4831-A74B-DF45E18DA5F5}"/>
    <cellStyle name="Normal 12 4 4 3" xfId="45537" xr:uid="{66CE00EE-A94B-4A58-8BBC-5C70FD8F11AB}"/>
    <cellStyle name="Normal 12 4 4 4" xfId="45538" xr:uid="{D249185E-B383-403F-B8B0-D82B6978C2C5}"/>
    <cellStyle name="Normal 12 4 4_Non-NII" xfId="45534" xr:uid="{5D6E57B6-D873-4891-9079-D435A7CB14A3}"/>
    <cellStyle name="Normal 12 4 5" xfId="45539" xr:uid="{F33D6B7A-D5E6-4421-B632-D810629F1D5B}"/>
    <cellStyle name="Normal 12 4 5 2" xfId="45540" xr:uid="{3B9E9BB4-48B7-4686-B74D-09694C075195}"/>
    <cellStyle name="Normal 12 4 6" xfId="45541" xr:uid="{18AF594C-0C70-497B-B13A-BDA765E18AF7}"/>
    <cellStyle name="Normal 12 4 7" xfId="45542" xr:uid="{80DC987C-F266-4AF0-9CED-CA4DD025A78E}"/>
    <cellStyle name="Normal 12 4 8" xfId="45543" xr:uid="{9776A935-35D6-4014-B945-5199AB1ED8E5}"/>
    <cellStyle name="Normal 12 4_AVA DVA EL" xfId="29383" xr:uid="{9480B0A3-EAB3-4B91-93F9-A8B2419815C7}"/>
    <cellStyle name="Normal 12 5" xfId="29384" xr:uid="{993C7C5A-7C3B-45E3-8DF5-FD4EDB4944CF}"/>
    <cellStyle name="Normal 12 5 2" xfId="29385" xr:uid="{E61EABA5-350B-48E8-862F-1BC13A8B25AE}"/>
    <cellStyle name="Normal 12 5 2 2" xfId="29386" xr:uid="{7D6C9C28-39A1-40D4-A4EB-443A36DB25B8}"/>
    <cellStyle name="Normal 12 5 2 3" xfId="29387" xr:uid="{D7277391-1627-401F-989C-FD9BC00E89F3}"/>
    <cellStyle name="Normal 12 5 2_AVA DVA EL" xfId="29388" xr:uid="{9A5C57BC-2DA1-4D2E-9F61-4D12B7F7C789}"/>
    <cellStyle name="Normal 12 5 3" xfId="29389" xr:uid="{8AEBDDCC-0E14-4DB3-8CA0-3A6B74181290}"/>
    <cellStyle name="Normal 12 5 3 2" xfId="29390" xr:uid="{F59AE52A-8589-48EC-9DDE-7F396B7A4D73}"/>
    <cellStyle name="Normal 12 5 3 3" xfId="29391" xr:uid="{3792ABD0-95F2-434B-B6F1-5A1AD09AADEA}"/>
    <cellStyle name="Normal 12 5 3_AVA DVA EL" xfId="29392" xr:uid="{CC18708E-1E9E-4938-AA3A-D1BAD82B86DA}"/>
    <cellStyle name="Normal 12 5 4" xfId="29393" xr:uid="{E159924E-CFEE-464E-89B0-7C80B337FDF5}"/>
    <cellStyle name="Normal 12 5_AVA DVA EL" xfId="29394" xr:uid="{174C240E-7681-4154-996A-E14456E1637D}"/>
    <cellStyle name="Normal 12 6" xfId="29395" xr:uid="{1F80FCA4-56EB-4C8C-8B67-DD01C5A191F7}"/>
    <cellStyle name="Normal 12 6 2" xfId="29396" xr:uid="{EF61CB8B-2FFB-4B46-87D1-89071AEF029F}"/>
    <cellStyle name="Normal 12 6 2 2" xfId="29397" xr:uid="{83BA432B-B285-4EC1-93DC-E64AA23D528F}"/>
    <cellStyle name="Normal 12 6 2 3" xfId="29398" xr:uid="{CF1770B2-5290-427C-B1BD-F09320E02A91}"/>
    <cellStyle name="Normal 12 6 2_AVA DVA EL" xfId="29399" xr:uid="{BAF9AB39-498C-4976-99AD-712DF612A227}"/>
    <cellStyle name="Normal 12 6 3" xfId="29400" xr:uid="{B4B46E82-3F95-43E0-B886-61A453C0F3D9}"/>
    <cellStyle name="Normal 12 6_AVA DVA EL" xfId="29401" xr:uid="{8930FD2F-1DEA-4FF3-B739-80344E10934D}"/>
    <cellStyle name="Normal 12 7" xfId="29402" xr:uid="{B5142F53-0A58-423E-9530-EA1B5D06CFE9}"/>
    <cellStyle name="Normal 12 7 2" xfId="29403" xr:uid="{04D4B19A-8C0F-4867-A439-E36EA85CF2AF}"/>
    <cellStyle name="Normal 12 7 3" xfId="29404" xr:uid="{014A8816-B541-4F89-9BB0-9A6CA5014912}"/>
    <cellStyle name="Normal 12 7_AVA DVA EL" xfId="29405" xr:uid="{982BAD59-B5C3-4D7C-87BA-DDE642E2A25D}"/>
    <cellStyle name="Normal 12 8" xfId="29406" xr:uid="{95255934-C4EC-47CD-9491-C4D34BC6619D}"/>
    <cellStyle name="Normal 12 8 2" xfId="29407" xr:uid="{C903B688-BA1A-4DF5-BB8B-582A2B216E03}"/>
    <cellStyle name="Normal 12 8 3" xfId="29408" xr:uid="{DA52064A-9D7E-48A8-A12F-5DC70ED97279}"/>
    <cellStyle name="Normal 12 8_AVA DVA EL" xfId="29409" xr:uid="{6DEAC6F3-3AE8-41C1-AEF8-96953772E4A2}"/>
    <cellStyle name="Normal 12_3Q19" xfId="7698" xr:uid="{73E4AF77-720F-4DA1-835A-5E5EF61F2E31}"/>
    <cellStyle name="Normal 120" xfId="29410" xr:uid="{FF28A646-20E6-472A-9680-05A88482DD95}"/>
    <cellStyle name="Normal 120 2" xfId="45545" xr:uid="{9BF0B052-4FE9-4F96-A6D5-E5E26081B498}"/>
    <cellStyle name="Normal 120 2 2" xfId="45546" xr:uid="{88D36489-67DB-4ADC-B352-5DA886D689E6}"/>
    <cellStyle name="Normal 120 2 2 2" xfId="45547" xr:uid="{8BCB4B0B-DE24-4EBD-B713-8F5C22F3911F}"/>
    <cellStyle name="Normal 120 2 3" xfId="45548" xr:uid="{43718DA9-4043-4E89-B5D8-EDA9059354F9}"/>
    <cellStyle name="Normal 120 2 4" xfId="45549" xr:uid="{0DE0FC37-C5DC-449A-8FFB-9BD5117CD468}"/>
    <cellStyle name="Normal 120 3" xfId="45550" xr:uid="{832DA137-E655-4D79-9B2C-A0C0D8CCD8B6}"/>
    <cellStyle name="Normal 120 3 2" xfId="45551" xr:uid="{BF67DE11-1480-43F8-9622-1E424EF6B9AA}"/>
    <cellStyle name="Normal 120 4" xfId="45552" xr:uid="{81D5D621-FF6B-4630-878D-3E4BEA666962}"/>
    <cellStyle name="Normal 120 5" xfId="45553" xr:uid="{2FD1BEC0-AC1C-410C-86FA-89F2EF7C63AE}"/>
    <cellStyle name="Normal 120 6" xfId="45554" xr:uid="{8328DBF9-171F-46C8-8ED2-1D17B5CE8554}"/>
    <cellStyle name="Normal 120_Non-NII" xfId="45544" xr:uid="{F5835173-807B-45D2-995C-96B9ADB6C309}"/>
    <cellStyle name="Normal 121" xfId="29411" xr:uid="{569BCD63-2523-4BCB-BAAA-3F8FE9A5C2ED}"/>
    <cellStyle name="Normal 122" xfId="45555" xr:uid="{D0EB4221-3439-4EC8-B1C7-F82366F3F8FF}"/>
    <cellStyle name="Normal 123" xfId="45556" xr:uid="{450FE935-1116-4B32-B7A5-A3318F49F20B}"/>
    <cellStyle name="Normal 124" xfId="45557" xr:uid="{7081F237-B2BA-40B2-8816-1B6333E9EC56}"/>
    <cellStyle name="Normal 125" xfId="45558" xr:uid="{642BE689-448D-4F40-A39D-D5EFD8B8CA64}"/>
    <cellStyle name="Normal 125 2" xfId="45559" xr:uid="{480FB45D-15E2-4361-8B2D-52E4A1C40B99}"/>
    <cellStyle name="Normal 126" xfId="45560" xr:uid="{DC646B1D-1095-4293-B458-01CE8B021543}"/>
    <cellStyle name="Normal 127" xfId="45561" xr:uid="{68E61455-CA59-4180-A0BD-31B0B9C7ABEC}"/>
    <cellStyle name="Normal 128" xfId="45562" xr:uid="{3627356B-37D9-4C6A-AA6E-44E95421083E}"/>
    <cellStyle name="Normal 129" xfId="45563" xr:uid="{FA88D7FA-0E4B-444B-A5F6-3AB6EEA29DC0}"/>
    <cellStyle name="Normal 129 2" xfId="45564" xr:uid="{E51031D2-EEA9-4129-9DBF-16DB6385A9DC}"/>
    <cellStyle name="Normal 13" xfId="7699" xr:uid="{D9323F43-D5DE-463B-A42F-67D21409099D}"/>
    <cellStyle name="Normal 13 10" xfId="29412" xr:uid="{B19C0315-0461-490D-8F78-53DBC2AFDE27}"/>
    <cellStyle name="Normal 13 10 2" xfId="29413" xr:uid="{9B013C5E-2B7E-4D5E-8AF0-6897CFE39BCE}"/>
    <cellStyle name="Normal 13 10_AVA DVA EL" xfId="29414" xr:uid="{3C8B4C11-A267-4733-A6A6-AB8DE6105F0F}"/>
    <cellStyle name="Normal 13 11" xfId="29415" xr:uid="{2FA8660E-784A-4493-861F-9FACFF26DF35}"/>
    <cellStyle name="Normal 13 2" xfId="7700" xr:uid="{1D9CD2DF-5B77-4574-B219-A8AD3813EB71}"/>
    <cellStyle name="Normal 13 2 2" xfId="29416" xr:uid="{BA1236C2-7BD1-49E6-8330-7BC94DD11DD6}"/>
    <cellStyle name="Normal 13 2 2 2" xfId="29417" xr:uid="{80F706D9-9F08-49CD-90F3-EF17ABE30AA1}"/>
    <cellStyle name="Normal 13 2 2 2 2" xfId="29418" xr:uid="{9A1DC344-C30B-4373-98D7-90597E5F1724}"/>
    <cellStyle name="Normal 13 2 2 2 2 2" xfId="45566" xr:uid="{4B4AF5AF-E5D6-4C43-9588-4965E0B30D74}"/>
    <cellStyle name="Normal 13 2 2 2 2 2 2" xfId="45567" xr:uid="{78CAEFE4-51BC-4EF5-971F-882162468E7A}"/>
    <cellStyle name="Normal 13 2 2 2 2 2 2 2" xfId="45568" xr:uid="{B6B63515-3716-450C-9AC0-4B391387A1B3}"/>
    <cellStyle name="Normal 13 2 2 2 2 2 3" xfId="45569" xr:uid="{66866E7F-4B63-47C6-AED9-7ECE24D1B669}"/>
    <cellStyle name="Normal 13 2 2 2 2 2 4" xfId="45570" xr:uid="{94F13581-C861-420A-B2F2-8043A0388D2A}"/>
    <cellStyle name="Normal 13 2 2 2 2 3" xfId="45571" xr:uid="{5C50F190-677F-4BCD-A954-B5D92E7C9A14}"/>
    <cellStyle name="Normal 13 2 2 2 2 3 2" xfId="45572" xr:uid="{546F587A-62D7-4397-A79B-F775A00A5F85}"/>
    <cellStyle name="Normal 13 2 2 2 2 4" xfId="45573" xr:uid="{9BF4DD55-4D03-41F6-A6BD-B9DE258D43B7}"/>
    <cellStyle name="Normal 13 2 2 2 2 5" xfId="45574" xr:uid="{F4A7C573-B1BC-4329-8A0B-B8ED19AD538D}"/>
    <cellStyle name="Normal 13 2 2 2 2 6" xfId="45575" xr:uid="{082EE881-6577-4D84-B85F-3EDA6C1D28CA}"/>
    <cellStyle name="Normal 13 2 2 2 2_Non-NII" xfId="45565" xr:uid="{17277D99-2C29-4BEC-A296-3D4F156810B1}"/>
    <cellStyle name="Normal 13 2 2 2 3" xfId="29419" xr:uid="{9619AAFB-D63C-4185-9BD4-AB11090EFE5A}"/>
    <cellStyle name="Normal 13 2 2 2 3 2" xfId="45577" xr:uid="{6C8669D8-8ACD-400D-B117-957D9CE38432}"/>
    <cellStyle name="Normal 13 2 2 2 3 2 2" xfId="45578" xr:uid="{3A6FDC32-5660-47A6-9D75-E7E0A3A7A46B}"/>
    <cellStyle name="Normal 13 2 2 2 3 3" xfId="45579" xr:uid="{73754376-FFC8-4D03-B28E-2B64F65E7D8A}"/>
    <cellStyle name="Normal 13 2 2 2 3 4" xfId="45580" xr:uid="{77064D26-E831-48F3-BAC8-3DD0D2700D37}"/>
    <cellStyle name="Normal 13 2 2 2 3_Non-NII" xfId="45576" xr:uid="{E538C77C-80F2-418B-92E5-BF5AB4383B48}"/>
    <cellStyle name="Normal 13 2 2 2 4" xfId="45581" xr:uid="{558FAE83-855F-4BF5-9123-090221AF72E0}"/>
    <cellStyle name="Normal 13 2 2 2 4 2" xfId="45582" xr:uid="{ED6D1086-8BCE-43A6-9789-0502DDB0FC7E}"/>
    <cellStyle name="Normal 13 2 2 2 5" xfId="45583" xr:uid="{47BEEA71-6C3E-481F-BF6D-77A1EC72815B}"/>
    <cellStyle name="Normal 13 2 2 2 6" xfId="45584" xr:uid="{4869765A-1F8E-4571-9B81-F996B6473F38}"/>
    <cellStyle name="Normal 13 2 2 2 7" xfId="45585" xr:uid="{FB32CB42-3CF9-43FD-924E-561B507C403B}"/>
    <cellStyle name="Normal 13 2 2 2_AVA DVA EL" xfId="29420" xr:uid="{D306B594-102C-4CE5-9CF7-4A711B8CFB83}"/>
    <cellStyle name="Normal 13 2 2 3" xfId="29421" xr:uid="{37F788A1-2049-4D3B-8500-1741EA4F62D3}"/>
    <cellStyle name="Normal 13 2 2 3 2" xfId="29422" xr:uid="{BBD5B7C2-27E2-4EE7-8AEF-786142B5B20E}"/>
    <cellStyle name="Normal 13 2 2 3 2 2" xfId="45587" xr:uid="{A2E0ADAD-87B3-4ED8-8980-2D443A90FBEF}"/>
    <cellStyle name="Normal 13 2 2 3 2 2 2" xfId="45588" xr:uid="{193D4F62-F389-4085-AD3B-6041BCD1F8BE}"/>
    <cellStyle name="Normal 13 2 2 3 2 3" xfId="45589" xr:uid="{EEEA878A-3F7A-4291-9AF7-5CB963D12CF7}"/>
    <cellStyle name="Normal 13 2 2 3 2 4" xfId="45590" xr:uid="{32FC6056-3579-4D55-98C4-161E6B54AE83}"/>
    <cellStyle name="Normal 13 2 2 3 2_Non-NII" xfId="45586" xr:uid="{A3B21151-3E32-41A9-8ABF-101E2CB4442E}"/>
    <cellStyle name="Normal 13 2 2 3 3" xfId="45591" xr:uid="{F44EF4AA-3D7F-411C-ACD4-5065CA440F25}"/>
    <cellStyle name="Normal 13 2 2 3 3 2" xfId="45592" xr:uid="{8978F55C-A458-4897-8784-BFF75DA1CF4F}"/>
    <cellStyle name="Normal 13 2 2 3 4" xfId="45593" xr:uid="{10A7C645-DFF0-4526-9A4D-EC3F26A5189C}"/>
    <cellStyle name="Normal 13 2 2 3 5" xfId="45594" xr:uid="{2D8CF7F0-321B-484A-9199-53191A87BD58}"/>
    <cellStyle name="Normal 13 2 2 3 6" xfId="45595" xr:uid="{3F74B6D5-14F9-4CD8-B0E0-770FFCDBF938}"/>
    <cellStyle name="Normal 13 2 2 3_AVA DVA EL" xfId="29423" xr:uid="{5258808C-627B-4CFD-BF4C-A2D3E8211016}"/>
    <cellStyle name="Normal 13 2 2 4" xfId="29424" xr:uid="{E79181C4-1C35-4491-8597-2B6E3462B872}"/>
    <cellStyle name="Normal 13 2 2 4 2" xfId="45597" xr:uid="{98A07CAD-7429-497A-87EE-D97DD0B13CB6}"/>
    <cellStyle name="Normal 13 2 2 4 2 2" xfId="45598" xr:uid="{96A2BAAF-7F1E-4868-B283-FDBAEAD2F446}"/>
    <cellStyle name="Normal 13 2 2 4 3" xfId="45599" xr:uid="{F02A7F22-0331-4F4D-9B98-FCE6E64EBAB8}"/>
    <cellStyle name="Normal 13 2 2 4 4" xfId="45600" xr:uid="{1AADAF5B-D7F1-4573-ABE0-CDF2047A921D}"/>
    <cellStyle name="Normal 13 2 2 4_Non-NII" xfId="45596" xr:uid="{18A93A1D-E721-4C91-A0A1-2945F66CA7DB}"/>
    <cellStyle name="Normal 13 2 2 5" xfId="29425" xr:uid="{590C79A6-DE8E-4FFB-82CE-D1024AC85694}"/>
    <cellStyle name="Normal 13 2 2 5 2" xfId="45602" xr:uid="{C1B1F8AE-663D-40BA-8697-B22D66E3334B}"/>
    <cellStyle name="Normal 13 2 2 5_Non-NII" xfId="45601" xr:uid="{B9721FFC-63CD-4C5C-9C97-57CA48BA916F}"/>
    <cellStyle name="Normal 13 2 2 6" xfId="45603" xr:uid="{DC8B7BB4-6A63-48BA-934E-D5BE15FAC7BB}"/>
    <cellStyle name="Normal 13 2 2 7" xfId="45604" xr:uid="{B4E3FDAD-C8B6-4CE2-ABE3-53BA631549DE}"/>
    <cellStyle name="Normal 13 2 2 8" xfId="45605" xr:uid="{15069C5E-D8B9-48C4-8707-087A4D4AC7A8}"/>
    <cellStyle name="Normal 13 2 2_AVA DVA EL" xfId="29426" xr:uid="{814513CC-2210-4EA2-81F7-17DDD6449648}"/>
    <cellStyle name="Normal 13 2 3" xfId="29427" xr:uid="{088884E2-AEE5-4855-ACBA-012A4A3ED851}"/>
    <cellStyle name="Normal 13 2 3 2" xfId="29428" xr:uid="{E1CB8842-00F2-48D5-8B4D-576A9F4D46A4}"/>
    <cellStyle name="Normal 13 2 3 2 2" xfId="29429" xr:uid="{38447CD7-0F8D-42B4-9B56-EEFBF7D17ADE}"/>
    <cellStyle name="Normal 13 2 3 2_AVA DVA EL" xfId="29430" xr:uid="{C59FB1DA-D383-441C-B6A3-989CB1E0F24B}"/>
    <cellStyle name="Normal 13 2 3 3" xfId="29431" xr:uid="{F30817EB-AE0B-4145-B1A1-272D51E96B7D}"/>
    <cellStyle name="Normal 13 2 3 4" xfId="29432" xr:uid="{ED26AD79-CCA6-4811-A7E5-00702EA145EF}"/>
    <cellStyle name="Normal 13 2 3_AVA DVA EL" xfId="29433" xr:uid="{85AC26C0-D7DF-4D75-B12C-BE6184427EB0}"/>
    <cellStyle name="Normal 13 2 4" xfId="29434" xr:uid="{98945A18-D607-41D2-AD71-77EDE1BDEFEE}"/>
    <cellStyle name="Normal 13 2 4 2" xfId="29435" xr:uid="{B7D38786-44CE-4721-8CA5-1BF98E272644}"/>
    <cellStyle name="Normal 13 2 4 2 2" xfId="29436" xr:uid="{61CAF8BF-1547-4461-980D-2F853CCD465F}"/>
    <cellStyle name="Normal 13 2 4 2_AVA DVA EL" xfId="29437" xr:uid="{9658E4DD-2C91-4159-B5E0-CD45E2E720E1}"/>
    <cellStyle name="Normal 13 2 4 3" xfId="29438" xr:uid="{5FDA987C-2856-459F-8F45-55A20892E394}"/>
    <cellStyle name="Normal 13 2 4 4" xfId="29439" xr:uid="{4DF91BFD-9FB7-4D02-9B24-7E780E67EBD0}"/>
    <cellStyle name="Normal 13 2 4_AVA DVA EL" xfId="29440" xr:uid="{334B8005-A257-4416-9B23-B2FE458DB029}"/>
    <cellStyle name="Normal 13 2 5" xfId="29441" xr:uid="{4D00AEDF-3171-42E8-A347-3CDE6B20F4EC}"/>
    <cellStyle name="Normal 13 2 5 2" xfId="29442" xr:uid="{BB9BA4E8-6C8A-4E97-ADB7-6D0DA131F028}"/>
    <cellStyle name="Normal 13 2 5 3" xfId="29443" xr:uid="{1A3D734B-A41E-4E18-8DA1-0CC44695B9AC}"/>
    <cellStyle name="Normal 13 2 5_AVA DVA EL" xfId="29444" xr:uid="{E916B43C-5446-40C8-B31B-1EFE052A5EBA}"/>
    <cellStyle name="Normal 13 2 6" xfId="29445" xr:uid="{BA5638E0-2DA7-4924-904C-B907304F5185}"/>
    <cellStyle name="Normal 13 2 6 2" xfId="29446" xr:uid="{604F4C0E-012F-4EAD-A2A7-EB56D78B5B7F}"/>
    <cellStyle name="Normal 13 2 6_AVA DVA EL" xfId="29447" xr:uid="{58D88DE5-FBC5-43F1-81A4-4A8D35C0A934}"/>
    <cellStyle name="Normal 13 2 7" xfId="29448" xr:uid="{966CBDA1-2E87-4237-8A79-28CAF4DA861B}"/>
    <cellStyle name="Normal 13 2 8" xfId="29449" xr:uid="{AB974037-EE4F-4754-BAE4-CF20EFFC23BE}"/>
    <cellStyle name="Normal 13 2_Allokert kapital renter" xfId="43142" xr:uid="{282E7152-6F31-47D3-9D68-1565DAD5B47F}"/>
    <cellStyle name="Normal 13 3" xfId="7701" xr:uid="{F57BD89C-E987-4355-8268-12F05D67C36F}"/>
    <cellStyle name="Normal 13 3 2" xfId="29450" xr:uid="{4CE077C0-4ECF-4DE9-AA91-D3C1218AB711}"/>
    <cellStyle name="Normal 13 3 2 2" xfId="29451" xr:uid="{EDCFACE4-53C0-4412-8831-0C832FEC9775}"/>
    <cellStyle name="Normal 13 3 2 2 2" xfId="45607" xr:uid="{5C3FE054-49F7-4579-95AB-C061FBFB57AE}"/>
    <cellStyle name="Normal 13 3 2 2 2 2" xfId="45608" xr:uid="{8690A703-0AFB-45F7-A334-CD9BEBBC0C39}"/>
    <cellStyle name="Normal 13 3 2 2 2 2 2" xfId="45609" xr:uid="{ADB56B8A-FA8F-4286-95CF-C1F0AE308CEF}"/>
    <cellStyle name="Normal 13 3 2 2 2 3" xfId="45610" xr:uid="{2C87AA1B-FCB6-457D-83A2-84ED55668AE4}"/>
    <cellStyle name="Normal 13 3 2 2 2 4" xfId="45611" xr:uid="{FDFEEF8A-05EA-409A-A20E-5304B114451A}"/>
    <cellStyle name="Normal 13 3 2 2 3" xfId="45612" xr:uid="{F33C665B-A59A-4674-87E2-C3550511FE0D}"/>
    <cellStyle name="Normal 13 3 2 2 3 2" xfId="45613" xr:uid="{A9D50C6B-0BD5-4DF2-B165-E1A753AC62F2}"/>
    <cellStyle name="Normal 13 3 2 2 4" xfId="45614" xr:uid="{966530BF-08E6-453D-9175-E5A3ECBF1495}"/>
    <cellStyle name="Normal 13 3 2 2 5" xfId="45615" xr:uid="{AA03A0FD-E169-4523-AA8F-A70C441A851D}"/>
    <cellStyle name="Normal 13 3 2 2 6" xfId="45616" xr:uid="{018F819A-20DA-4FBA-89F4-A9F862E9FCA9}"/>
    <cellStyle name="Normal 13 3 2 2_Non-NII" xfId="45606" xr:uid="{33737050-4F42-4CCF-B864-ADC2BA456859}"/>
    <cellStyle name="Normal 13 3 2 3" xfId="29452" xr:uid="{80A1D26C-F9EB-401B-B563-D18A9A50B4B9}"/>
    <cellStyle name="Normal 13 3 2 3 2" xfId="45618" xr:uid="{9B3B886C-35C3-461B-BA82-D3CB2887EB19}"/>
    <cellStyle name="Normal 13 3 2 3 2 2" xfId="45619" xr:uid="{35D3E82E-2357-4326-8126-86D5C7281A45}"/>
    <cellStyle name="Normal 13 3 2 3 3" xfId="45620" xr:uid="{E80E1026-AC46-4ADA-A0E6-15C6F533E400}"/>
    <cellStyle name="Normal 13 3 2 3 4" xfId="45621" xr:uid="{F5C697C1-CB8E-474D-A840-1340C29E83BF}"/>
    <cellStyle name="Normal 13 3 2 3_Non-NII" xfId="45617" xr:uid="{A7F7E606-2CA9-4AEE-ADCD-CEFB0C6619AF}"/>
    <cellStyle name="Normal 13 3 2 4" xfId="45622" xr:uid="{F37F247D-2DA4-4E7A-87DB-DDE432B40A42}"/>
    <cellStyle name="Normal 13 3 2 4 2" xfId="45623" xr:uid="{976E8291-205C-4F6D-B0B9-130A3D334324}"/>
    <cellStyle name="Normal 13 3 2 5" xfId="45624" xr:uid="{0F22AA86-5B9A-43D9-BC50-1C8E19465889}"/>
    <cellStyle name="Normal 13 3 2 6" xfId="45625" xr:uid="{9CED366E-2BB9-406C-AF32-519616BDDC33}"/>
    <cellStyle name="Normal 13 3 2 7" xfId="45626" xr:uid="{1DDD7C76-4C83-4CF3-8845-5F40049EE2EF}"/>
    <cellStyle name="Normal 13 3 2_AVA DVA EL" xfId="29453" xr:uid="{4739FBE5-DE8B-4E49-A4E7-5534C86F4378}"/>
    <cellStyle name="Normal 13 3 3" xfId="29454" xr:uid="{3138446B-9E8E-408B-BA2C-2727CA244051}"/>
    <cellStyle name="Normal 13 3 3 2" xfId="29455" xr:uid="{D71F5411-CDF3-4B24-98FC-C709173C158C}"/>
    <cellStyle name="Normal 13 3 3 2 2" xfId="45628" xr:uid="{4AC2B3AF-F6FC-48B0-B267-C05BBD69CFA2}"/>
    <cellStyle name="Normal 13 3 3 2 2 2" xfId="45629" xr:uid="{CAA77180-9276-446D-92EC-3CF73AB45215}"/>
    <cellStyle name="Normal 13 3 3 2 3" xfId="45630" xr:uid="{F7A333A4-B57F-47B8-A1EE-27E4AB09A434}"/>
    <cellStyle name="Normal 13 3 3 2 4" xfId="45631" xr:uid="{62DB9187-FE6F-4C69-B797-B93AD130FB98}"/>
    <cellStyle name="Normal 13 3 3 2_Non-NII" xfId="45627" xr:uid="{66B696F9-038F-405D-86C0-5563D13192A6}"/>
    <cellStyle name="Normal 13 3 3 3" xfId="45632" xr:uid="{8BBB1C83-EE23-40F5-ADC0-575DE8E9385E}"/>
    <cellStyle name="Normal 13 3 3 3 2" xfId="45633" xr:uid="{25766215-C3E4-4AFC-A5D7-A143E388C6FA}"/>
    <cellStyle name="Normal 13 3 3 4" xfId="45634" xr:uid="{7445860C-DBDE-40C5-88A3-610714860ECE}"/>
    <cellStyle name="Normal 13 3 3 5" xfId="45635" xr:uid="{EEA80AF7-D6CF-4B71-AD34-59B3545F46B4}"/>
    <cellStyle name="Normal 13 3 3 6" xfId="45636" xr:uid="{A67C9C7C-C9A3-4FBB-9DA6-46467C298447}"/>
    <cellStyle name="Normal 13 3 3_AVA DVA EL" xfId="29456" xr:uid="{AE2A590A-0547-41C8-A39C-767345ECCE4A}"/>
    <cellStyle name="Normal 13 3 4" xfId="29457" xr:uid="{6BA0F8DF-9243-4CAC-BDEA-E283DB0A3665}"/>
    <cellStyle name="Normal 13 3 4 2" xfId="45638" xr:uid="{4625408C-B7F6-4040-8D26-D31D12B6EF02}"/>
    <cellStyle name="Normal 13 3 4 2 2" xfId="45639" xr:uid="{CF49E597-7578-41A5-ACB2-25B98B28249B}"/>
    <cellStyle name="Normal 13 3 4 3" xfId="45640" xr:uid="{E7C9D859-9C62-4769-BEA0-9DDEFB9A3BDA}"/>
    <cellStyle name="Normal 13 3 4 4" xfId="45641" xr:uid="{684961FF-CC83-42EA-9E35-49A44D69F365}"/>
    <cellStyle name="Normal 13 3 4_Non-NII" xfId="45637" xr:uid="{BC858077-3F1B-4D37-8D3D-0B63063F55DB}"/>
    <cellStyle name="Normal 13 3 5" xfId="29458" xr:uid="{BF482A68-32FE-44F9-B67F-26C57CD831A8}"/>
    <cellStyle name="Normal 13 3 5 2" xfId="45643" xr:uid="{009D3277-6499-4D2E-8B38-EF7E4AB5D7D2}"/>
    <cellStyle name="Normal 13 3 5_Non-NII" xfId="45642" xr:uid="{BEDDB815-F8E3-4C80-BC81-49F7C30928FE}"/>
    <cellStyle name="Normal 13 3 6" xfId="45644" xr:uid="{960FFE0D-98D1-4A14-A281-DDD6DAB76A56}"/>
    <cellStyle name="Normal 13 3 7" xfId="45645" xr:uid="{0F008556-5F55-45CD-9DAE-1676E5411A0D}"/>
    <cellStyle name="Normal 13 3 8" xfId="45646" xr:uid="{49A6F44C-321E-495E-BB83-95B375ACD046}"/>
    <cellStyle name="Normal 13 3_AVA DVA EL" xfId="29459" xr:uid="{ED6E606D-F503-4AD4-B01B-385B17CDB8AC}"/>
    <cellStyle name="Normal 13 4" xfId="7702" xr:uid="{3B91CBB5-659B-4236-8F73-5D2E11E45AF0}"/>
    <cellStyle name="Normal 13 4 2" xfId="29460" xr:uid="{83E0B810-6C3E-47E8-8B88-3A26C9282926}"/>
    <cellStyle name="Normal 13 4 2 2" xfId="29461" xr:uid="{EAE7BAEE-20A1-4968-81FF-2C211F4438AE}"/>
    <cellStyle name="Normal 13 4 2 2 2" xfId="45648" xr:uid="{CE12E5A0-B147-4E3E-BB69-82AF8482C4E1}"/>
    <cellStyle name="Normal 13 4 2 2 2 2" xfId="45649" xr:uid="{8CDE30DC-2B81-43CA-B074-0AA0D4619AB2}"/>
    <cellStyle name="Normal 13 4 2 2 2 2 2" xfId="45650" xr:uid="{A623C662-3A72-4A68-B2C7-03FEE7DDEFC9}"/>
    <cellStyle name="Normal 13 4 2 2 2 3" xfId="45651" xr:uid="{F43FD4AB-FC7B-414E-B316-0E276884E65B}"/>
    <cellStyle name="Normal 13 4 2 2 2 4" xfId="45652" xr:uid="{8C5111B1-42EF-479C-A3CA-8C549CA0A89D}"/>
    <cellStyle name="Normal 13 4 2 2 3" xfId="45653" xr:uid="{942580FA-D041-4D96-8318-F5F14D1F2834}"/>
    <cellStyle name="Normal 13 4 2 2 3 2" xfId="45654" xr:uid="{F124C05D-A15F-4702-B601-9EE4D9DBAE01}"/>
    <cellStyle name="Normal 13 4 2 2 4" xfId="45655" xr:uid="{A4BE2C40-0C85-4340-85DD-31E2AF021E81}"/>
    <cellStyle name="Normal 13 4 2 2 5" xfId="45656" xr:uid="{C2061DF3-5ED3-4B80-A7BE-FF61927BD6B7}"/>
    <cellStyle name="Normal 13 4 2 2 6" xfId="45657" xr:uid="{E97D9642-8686-4826-9D89-0DE44B393EBC}"/>
    <cellStyle name="Normal 13 4 2 2_Non-NII" xfId="45647" xr:uid="{18AB5C0F-55C0-40A7-A9CB-6373D32C7B37}"/>
    <cellStyle name="Normal 13 4 2 3" xfId="29462" xr:uid="{9F92443A-2024-4CF5-BF5E-EAB53E5338B7}"/>
    <cellStyle name="Normal 13 4 2 3 2" xfId="45659" xr:uid="{95405BDF-EA5A-458B-B1B8-01D84E5444A8}"/>
    <cellStyle name="Normal 13 4 2 3 2 2" xfId="45660" xr:uid="{7E378ABF-453E-4D73-9398-B6BADFF53673}"/>
    <cellStyle name="Normal 13 4 2 3 3" xfId="45661" xr:uid="{23DC4FDD-F1CA-4916-B06E-D1CD209229C5}"/>
    <cellStyle name="Normal 13 4 2 3 4" xfId="45662" xr:uid="{B8BC231A-1B32-4FAE-9401-FDA544902FE6}"/>
    <cellStyle name="Normal 13 4 2 3_Non-NII" xfId="45658" xr:uid="{FE0148F2-DC17-40BA-B341-5A0A79FD598D}"/>
    <cellStyle name="Normal 13 4 2 4" xfId="45663" xr:uid="{25229C09-4FB8-4DA4-85AC-94259B8E3009}"/>
    <cellStyle name="Normal 13 4 2 4 2" xfId="45664" xr:uid="{9F25DC61-0F33-44FB-A232-324B51ACBDD5}"/>
    <cellStyle name="Normal 13 4 2 5" xfId="45665" xr:uid="{B1BDF540-B5DF-4F2D-8CC0-8C105FCAF6B7}"/>
    <cellStyle name="Normal 13 4 2 6" xfId="45666" xr:uid="{0422EFF9-195D-4991-B4B2-990A0129854A}"/>
    <cellStyle name="Normal 13 4 2 7" xfId="45667" xr:uid="{0EB8DCD1-B590-4E4C-A557-48980D91912B}"/>
    <cellStyle name="Normal 13 4 2_AVA DVA EL" xfId="29463" xr:uid="{2574CEB4-FF92-4919-BB54-E649F0F97432}"/>
    <cellStyle name="Normal 13 4 3" xfId="29464" xr:uid="{C74C1D89-8FC1-474B-838A-F341A16C6EA8}"/>
    <cellStyle name="Normal 13 4 3 2" xfId="29465" xr:uid="{956BA68A-3A75-47B4-A41F-9EA9913EC166}"/>
    <cellStyle name="Normal 13 4 3 2 2" xfId="45669" xr:uid="{1EA48EFF-7091-4086-B563-C0928A278CAD}"/>
    <cellStyle name="Normal 13 4 3 2 2 2" xfId="45670" xr:uid="{538BE60D-CA5D-4261-82DF-205F1C3237FC}"/>
    <cellStyle name="Normal 13 4 3 2 3" xfId="45671" xr:uid="{EE2C3925-D61C-493E-8F5D-35E9C06D1AFF}"/>
    <cellStyle name="Normal 13 4 3 2 4" xfId="45672" xr:uid="{B07EF2D9-6862-4EA5-AAB6-BA104F2E6501}"/>
    <cellStyle name="Normal 13 4 3 2_Non-NII" xfId="45668" xr:uid="{CCBC65E4-A8AE-45B4-B009-97C59E38BA28}"/>
    <cellStyle name="Normal 13 4 3 3" xfId="45673" xr:uid="{88615BC4-B656-4194-83B5-D1109744BBA1}"/>
    <cellStyle name="Normal 13 4 3 3 2" xfId="45674" xr:uid="{D3D52D35-9975-4B7F-8256-6AA30A9DA96A}"/>
    <cellStyle name="Normal 13 4 3 4" xfId="45675" xr:uid="{D18628CE-BE8A-4EB8-AAFD-2A380DC2A2B4}"/>
    <cellStyle name="Normal 13 4 3 5" xfId="45676" xr:uid="{A2FCEC46-81BD-4DAE-B74D-2E3BB2B7C847}"/>
    <cellStyle name="Normal 13 4 3 6" xfId="45677" xr:uid="{BC75C0D8-CDA9-4C59-96A6-EB73E76EE461}"/>
    <cellStyle name="Normal 13 4 3_AVA DVA EL" xfId="29466" xr:uid="{8B0B6277-DEE8-472A-A86B-66474F0DD176}"/>
    <cellStyle name="Normal 13 4 4" xfId="29467" xr:uid="{5584D1CF-744E-499E-B856-69CBEA6D3BA9}"/>
    <cellStyle name="Normal 13 4 4 2" xfId="45679" xr:uid="{DA4C5DB1-D893-4489-9112-1375A308FC2F}"/>
    <cellStyle name="Normal 13 4 4 2 2" xfId="45680" xr:uid="{83EAE741-E31E-4822-B42E-EE2F39D3890E}"/>
    <cellStyle name="Normal 13 4 4 3" xfId="45681" xr:uid="{94529C6C-3F83-40AD-9674-AA6BB4552408}"/>
    <cellStyle name="Normal 13 4 4 4" xfId="45682" xr:uid="{C4660B14-00CF-4A46-ADCE-D3390FB7EC14}"/>
    <cellStyle name="Normal 13 4 4_Non-NII" xfId="45678" xr:uid="{B8F9F069-49BB-4670-968D-3BBE13E76E2A}"/>
    <cellStyle name="Normal 13 4 5" xfId="29468" xr:uid="{5ED050BD-2153-4AA8-BBC1-1BBD5A69FB28}"/>
    <cellStyle name="Normal 13 4 5 2" xfId="45684" xr:uid="{4A1D2E40-7289-4023-991E-48EDFEAF0685}"/>
    <cellStyle name="Normal 13 4 5_Non-NII" xfId="45683" xr:uid="{09F8D837-78F8-44C1-AE21-2015DD0813A6}"/>
    <cellStyle name="Normal 13 4 6" xfId="45685" xr:uid="{4C863A56-4C4E-4458-A1D3-C717C4EE4360}"/>
    <cellStyle name="Normal 13 4 7" xfId="45686" xr:uid="{E049CD20-C9EA-42F7-9947-70EC96FE1F15}"/>
    <cellStyle name="Normal 13 4 8" xfId="45687" xr:uid="{11F77BC8-4DFD-4B88-B1F5-661F49E3C797}"/>
    <cellStyle name="Normal 13 4_AVA DVA EL" xfId="29469" xr:uid="{5FFA61CA-71CE-444C-9470-3C1B8323675B}"/>
    <cellStyle name="Normal 13 5" xfId="29470" xr:uid="{6288B928-7E3C-44EB-93E6-474B5BFB7621}"/>
    <cellStyle name="Normal 13 5 2" xfId="29471" xr:uid="{AFE454CA-2B50-44A9-BFC1-22E1D8D65173}"/>
    <cellStyle name="Normal 13 5 2 2" xfId="29472" xr:uid="{70D6095C-1273-4DF0-B904-CDB779B7E31B}"/>
    <cellStyle name="Normal 13 5 2 3" xfId="29473" xr:uid="{62F56BF4-A231-4961-B40A-065FA51A52E4}"/>
    <cellStyle name="Normal 13 5 2_AVA DVA EL" xfId="29474" xr:uid="{F9925886-7E0A-4324-AFF8-3FABF802A24D}"/>
    <cellStyle name="Normal 13 5 3" xfId="29475" xr:uid="{69A79D0C-1C24-4D7D-9A1D-9AE44D9E7236}"/>
    <cellStyle name="Normal 13 5 3 2" xfId="29476" xr:uid="{5462E4A6-E267-4750-8ABA-DEC504C24F71}"/>
    <cellStyle name="Normal 13 5 3_AVA DVA EL" xfId="29477" xr:uid="{63FCC6D6-FDDC-49D5-AA57-7B9605FE665C}"/>
    <cellStyle name="Normal 13 5 4" xfId="29478" xr:uid="{16F40C7D-C78D-4639-A3CB-8E92C46CF2FC}"/>
    <cellStyle name="Normal 13 5 5" xfId="29479" xr:uid="{B00BCCA5-5741-4874-B1FC-BF61C31E3420}"/>
    <cellStyle name="Normal 13 5_AVA DVA EL" xfId="29480" xr:uid="{B73DEEE5-5AB7-45F8-A021-136C41CFBCCD}"/>
    <cellStyle name="Normal 13 6" xfId="29481" xr:uid="{390C0506-1E21-425A-8DA2-6CD2489FF224}"/>
    <cellStyle name="Normal 13 6 2" xfId="29482" xr:uid="{65DC2626-82EF-463F-BA27-9E6899F65CB3}"/>
    <cellStyle name="Normal 13 6 2 2" xfId="29483" xr:uid="{B31EFE79-7CF8-44DE-B93C-1BBA6063A864}"/>
    <cellStyle name="Normal 13 6 2 3" xfId="29484" xr:uid="{39C85D9E-D42A-4BE5-ACF3-281F86BA6CD6}"/>
    <cellStyle name="Normal 13 6 2_AVA DVA EL" xfId="29485" xr:uid="{928EC0BA-5974-448B-8452-5508872BC499}"/>
    <cellStyle name="Normal 13 6 3" xfId="29486" xr:uid="{6CCD25EC-DFCF-4496-BE11-DEA928555D09}"/>
    <cellStyle name="Normal 13 6 3 2" xfId="29487" xr:uid="{9AE08F75-1481-4750-9547-112F3CFB94DF}"/>
    <cellStyle name="Normal 13 6 3_AVA DVA EL" xfId="29488" xr:uid="{A667AB34-526D-4836-9083-3111EB84BED8}"/>
    <cellStyle name="Normal 13 6 4" xfId="29489" xr:uid="{1EEB491C-CC2D-4A4F-B6C7-367C6B44931F}"/>
    <cellStyle name="Normal 13 6 5" xfId="29490" xr:uid="{2C22F634-74F5-43F0-B9F2-7F93A8E1A4D9}"/>
    <cellStyle name="Normal 13 6_AVA DVA EL" xfId="29491" xr:uid="{B8DACD0B-9F85-464F-96AD-31108D5F9A04}"/>
    <cellStyle name="Normal 13 7" xfId="29492" xr:uid="{46A9646D-473D-4684-AAD7-C284C661A683}"/>
    <cellStyle name="Normal 13 7 2" xfId="29493" xr:uid="{19C4FA2E-8D73-458F-B380-369AB90774DE}"/>
    <cellStyle name="Normal 13 7 3" xfId="29494" xr:uid="{B84C441E-108C-4A8D-9F81-93119843E99F}"/>
    <cellStyle name="Normal 13 7_AVA DVA EL" xfId="29495" xr:uid="{2A1D6287-C94E-41EB-853B-8A90521152F0}"/>
    <cellStyle name="Normal 13 8" xfId="29496" xr:uid="{16CB1894-72FB-4870-A431-EB495145538D}"/>
    <cellStyle name="Normal 13 8 2" xfId="29497" xr:uid="{B04A8B46-AA0E-45B6-A3E7-5816C6D81FE1}"/>
    <cellStyle name="Normal 13 8 3" xfId="29498" xr:uid="{152817FC-4BB9-46ED-84DB-72E33347FF0B}"/>
    <cellStyle name="Normal 13 8_AVA DVA EL" xfId="29499" xr:uid="{8474CDE1-AF4D-425C-A23E-8C3FFAB7BFAA}"/>
    <cellStyle name="Normal 13 9" xfId="29500" xr:uid="{C359DC3A-2258-43E6-8400-006AE08DED2D}"/>
    <cellStyle name="Normal 13 9 2" xfId="29501" xr:uid="{E1CEEFDA-6902-457F-9688-DF1821575A8C}"/>
    <cellStyle name="Normal 13 9 3" xfId="29502" xr:uid="{6070D659-6BCE-426F-8721-0D832977F088}"/>
    <cellStyle name="Normal 13 9_AVA DVA EL" xfId="29503" xr:uid="{B63E9CB5-BE3B-4CEC-AE2F-5F8F095C2119}"/>
    <cellStyle name="Normal 13_3. Chng in credit spreads" xfId="7703" xr:uid="{F1160185-8077-4F2D-88B7-30CB87A12799}"/>
    <cellStyle name="Normal 130" xfId="45688" xr:uid="{96EF5DBA-04ED-44AD-9A00-C94CAB5C7246}"/>
    <cellStyle name="Normal 131" xfId="45689" xr:uid="{44907350-C666-40EE-B8B2-BDDE6224A3E2}"/>
    <cellStyle name="Normal 132" xfId="45690" xr:uid="{F3CB6833-D433-4439-A25C-3D56A96CDAE7}"/>
    <cellStyle name="Normal 132 2" xfId="45691" xr:uid="{630ECBEB-B17A-4734-86F4-9A7251310226}"/>
    <cellStyle name="Normal 132 2 2" xfId="45692" xr:uid="{3AE73263-65B7-4321-9D55-32DCA62313D3}"/>
    <cellStyle name="Normal 132 2 2 2" xfId="45693" xr:uid="{D796AE70-E9C6-4EB5-A73E-714835498C61}"/>
    <cellStyle name="Normal 132 2 2 2 2" xfId="45694" xr:uid="{9434B832-4320-4BF3-A234-5499D4ACEA4E}"/>
    <cellStyle name="Normal 132 2 2 2 2 2" xfId="45695" xr:uid="{5BD0D5D3-ABAA-4630-9317-ECC2B1A23AC7}"/>
    <cellStyle name="Normal 132 2 2 2 3" xfId="45696" xr:uid="{F3CDD025-CFC2-413F-9F16-51BA68D9B82B}"/>
    <cellStyle name="Normal 132 2 2 2 4" xfId="45697" xr:uid="{CE189A9C-5B1D-4892-99B3-AADE93383E40}"/>
    <cellStyle name="Normal 132 2 2 3" xfId="45698" xr:uid="{68F59DEB-2378-4783-9CD7-C72DB92AD98F}"/>
    <cellStyle name="Normal 132 2 2 3 2" xfId="45699" xr:uid="{91002668-DDA6-4F07-AC2D-BE3FA7D66521}"/>
    <cellStyle name="Normal 132 2 2 4" xfId="45700" xr:uid="{EB819C31-43BC-47EE-8E6A-6BE0DCE4AA0E}"/>
    <cellStyle name="Normal 132 2 2 5" xfId="45701" xr:uid="{2F980CC7-CD2B-47F2-A3F9-40314DEA263D}"/>
    <cellStyle name="Normal 132 2 3" xfId="45702" xr:uid="{93DCC2CA-E0F9-4461-B48E-223768DDA116}"/>
    <cellStyle name="Normal 132 2 3 2" xfId="45703" xr:uid="{B44B653A-A730-4D0D-89FA-A79368AC22A4}"/>
    <cellStyle name="Normal 132 2 3 2 2" xfId="45704" xr:uid="{E359E187-A516-456F-9F35-FDC36C5CA83D}"/>
    <cellStyle name="Normal 132 2 3 2 2 2" xfId="45705" xr:uid="{F79D45A9-278C-4558-836B-4225272698E0}"/>
    <cellStyle name="Normal 132 2 3 2 3" xfId="45706" xr:uid="{910DE52E-4B2C-4364-8418-89E034F49153}"/>
    <cellStyle name="Normal 132 2 3 2 4" xfId="45707" xr:uid="{95EC9111-180B-48E9-9B13-93273F8A8932}"/>
    <cellStyle name="Normal 132 2 3 3" xfId="45708" xr:uid="{973F68CD-C4AF-4537-A407-92F8129266D7}"/>
    <cellStyle name="Normal 132 2 3 3 2" xfId="45709" xr:uid="{4A46A7F7-D75F-41FC-AF75-D67C93CA3106}"/>
    <cellStyle name="Normal 132 2 3 4" xfId="45710" xr:uid="{114FA42B-7B1D-418B-8D34-255B2F38D9AF}"/>
    <cellStyle name="Normal 132 2 3 5" xfId="45711" xr:uid="{CF110B19-82AE-49AE-843D-EB3920AB092A}"/>
    <cellStyle name="Normal 132 2 4" xfId="45712" xr:uid="{FCE80C3C-63FE-433D-9395-3871FFC62B07}"/>
    <cellStyle name="Normal 132 2 4 2" xfId="45713" xr:uid="{F3B37CB7-B8E6-4567-A0AB-E3B9CD9038EE}"/>
    <cellStyle name="Normal 132 2 4 2 2" xfId="45714" xr:uid="{CE649F66-2274-4028-9BDC-0719721E3931}"/>
    <cellStyle name="Normal 132 2 4 3" xfId="45715" xr:uid="{C1BEFF67-A922-4A4A-9F9F-5679917BFB96}"/>
    <cellStyle name="Normal 132 2 4 4" xfId="45716" xr:uid="{B23B531E-F4B8-42A9-8292-87262DD83769}"/>
    <cellStyle name="Normal 132 2 5" xfId="45717" xr:uid="{F91208CB-1F89-4A7D-8C68-787C17E73D7F}"/>
    <cellStyle name="Normal 132 2 5 2" xfId="45718" xr:uid="{CA57D757-7DD0-4F56-8452-E8A36433E72F}"/>
    <cellStyle name="Normal 132 2 6" xfId="45719" xr:uid="{580C4619-3D70-489A-9E62-8E6AF65D5486}"/>
    <cellStyle name="Normal 132 2 7" xfId="45720" xr:uid="{6EBDE142-F12D-4C71-963D-FA968B68E3A4}"/>
    <cellStyle name="Normal 132 3" xfId="45721" xr:uid="{32B40E3B-1EE8-4944-A40C-D6A88A49E143}"/>
    <cellStyle name="Normal 132 4" xfId="45722" xr:uid="{92AE2DE9-49FE-480D-9382-4F3B98F43FE0}"/>
    <cellStyle name="Normal 133" xfId="45723" xr:uid="{2C3E4723-BD8D-49D8-A74A-2BCC5CDBE674}"/>
    <cellStyle name="Normal 134" xfId="45724" xr:uid="{CB970B26-AD94-497B-B26E-B900E323F9DB}"/>
    <cellStyle name="Normal 135" xfId="45725" xr:uid="{B4AA161A-CF0A-4D9C-A81C-06373E3343DE}"/>
    <cellStyle name="Normal 136" xfId="45726" xr:uid="{AE9D7796-9966-4475-B98F-F066B2CE516B}"/>
    <cellStyle name="Normal 136 2" xfId="45727" xr:uid="{60F643A9-F827-437C-B78F-93D3360F4DBF}"/>
    <cellStyle name="Normal 137" xfId="45728" xr:uid="{5BCD2168-8E1D-402A-88AE-30FF7CC346D0}"/>
    <cellStyle name="Normal 137 2" xfId="45729" xr:uid="{984BD355-4647-44EF-A74B-1910DDA2748F}"/>
    <cellStyle name="Normal 137 2 2" xfId="45730" xr:uid="{54DB9905-91D0-4408-AC6E-E9E5B4F731E0}"/>
    <cellStyle name="Normal 137 2 2 2" xfId="45731" xr:uid="{93A57993-4901-4DAA-A921-4E5EC1BC7E39}"/>
    <cellStyle name="Normal 137 2 2 2 2" xfId="45732" xr:uid="{2083A8AD-C01C-4184-AEAF-95B66ED4D4E2}"/>
    <cellStyle name="Normal 137 2 2 2 2 2" xfId="45733" xr:uid="{9C2F2521-B4E8-47C4-8D72-55F84C86A6F4}"/>
    <cellStyle name="Normal 137 2 2 2 3" xfId="45734" xr:uid="{291CCE1B-1806-475C-B757-2CC0657209CE}"/>
    <cellStyle name="Normal 137 2 2 2 4" xfId="45735" xr:uid="{78353AAC-3308-499B-8E5B-996ABF6355A3}"/>
    <cellStyle name="Normal 137 2 2 3" xfId="45736" xr:uid="{7A2715EC-AA11-4331-8CE8-D0EDE68109B6}"/>
    <cellStyle name="Normal 137 2 2 3 2" xfId="45737" xr:uid="{367B147B-CAF6-41E2-8075-A1BE13A4A11A}"/>
    <cellStyle name="Normal 137 2 2 4" xfId="45738" xr:uid="{6B36165F-3D32-478B-9C6F-5F2CA825D891}"/>
    <cellStyle name="Normal 137 2 2 5" xfId="45739" xr:uid="{684B21AB-86E9-4471-8CD0-27E51E37FE17}"/>
    <cellStyle name="Normal 137 2 3" xfId="45740" xr:uid="{BD5B4575-F1F9-4A1F-AF2D-E9F847F295B2}"/>
    <cellStyle name="Normal 137 2 3 2" xfId="45741" xr:uid="{DB90FCA4-88CB-4C0F-ADD2-79CE1E1168CA}"/>
    <cellStyle name="Normal 137 2 3 2 2" xfId="45742" xr:uid="{3CED8E4F-7070-4A11-A541-15FDD5EB3CF7}"/>
    <cellStyle name="Normal 137 2 3 3" xfId="45743" xr:uid="{D0602F70-0B73-450D-A47E-54E98CB6D925}"/>
    <cellStyle name="Normal 137 2 3 4" xfId="45744" xr:uid="{87D44452-9E61-40C3-9D9F-BCD1D304D4DD}"/>
    <cellStyle name="Normal 137 2 4" xfId="45745" xr:uid="{279BA98A-3552-48B1-9256-9506A9BA4C5C}"/>
    <cellStyle name="Normal 137 2 4 2" xfId="45746" xr:uid="{4E837FAD-375E-4836-85A0-A97F2C22A7FF}"/>
    <cellStyle name="Normal 137 2 5" xfId="45747" xr:uid="{45B5AA97-F6CD-418A-83F1-8435A14B23C8}"/>
    <cellStyle name="Normal 137 2 6" xfId="45748" xr:uid="{731F758A-8562-47A6-9046-8503EDDB5A60}"/>
    <cellStyle name="Normal 137 3" xfId="45749" xr:uid="{C98482B9-6716-429E-B6E3-152057585A6F}"/>
    <cellStyle name="Normal 137 3 2" xfId="45750" xr:uid="{E1FD4FDF-4580-4758-BB88-AD033F34CB64}"/>
    <cellStyle name="Normal 137 3 2 2" xfId="45751" xr:uid="{4B566618-931F-4FE2-B01A-B8A21F0765A3}"/>
    <cellStyle name="Normal 137 3 3" xfId="45752" xr:uid="{57F654A5-E967-472F-A2FF-F77B50800F14}"/>
    <cellStyle name="Normal 137 3 4" xfId="45753" xr:uid="{6CB0AA81-3F4D-4F3A-AAA0-919AC3653D2B}"/>
    <cellStyle name="Normal 137 4" xfId="45754" xr:uid="{2E83138D-2C2A-4671-B995-0F1E171913B4}"/>
    <cellStyle name="Normal 137 4 2" xfId="45755" xr:uid="{B74FAC10-C7A4-478A-93A9-C7DEE39E8397}"/>
    <cellStyle name="Normal 137 5" xfId="45756" xr:uid="{7F058070-C872-4661-AE56-15E644729C6C}"/>
    <cellStyle name="Normal 137 6" xfId="45757" xr:uid="{3B8A2DDC-D894-4BD0-85E3-0FE1DCA31B90}"/>
    <cellStyle name="Normal 138" xfId="45758" xr:uid="{53A5DF53-41AB-4C22-B2AA-62E1AA88110C}"/>
    <cellStyle name="Normal 139" xfId="45759" xr:uid="{B1E12755-D838-47ED-97C9-5372A1314007}"/>
    <cellStyle name="Normal 139 2" xfId="45760" xr:uid="{828253F1-D8AF-4E89-9C5D-71F981EBDEE9}"/>
    <cellStyle name="Normal 14" xfId="7704" xr:uid="{13E159C6-6A5D-4478-B221-170AF96C3C54}"/>
    <cellStyle name="Normal 14 2" xfId="7705" xr:uid="{56A95FDF-005F-4CC7-9359-698353B93B65}"/>
    <cellStyle name="Normal 14 2 2" xfId="42559" xr:uid="{EBA8DA0A-967E-40CB-88E4-51AFF7F19DA3}"/>
    <cellStyle name="Normal 14 2 2 2" xfId="45762" xr:uid="{29965C7C-9453-4DC0-93C4-FB29B109FCCD}"/>
    <cellStyle name="Normal 14 2 2 2 2" xfId="45763" xr:uid="{28414320-D3CF-4352-A68E-7D6E2C112F1B}"/>
    <cellStyle name="Normal 14 2 2 2 2 2" xfId="45764" xr:uid="{4AF95847-0304-46C3-937D-D3EF27D919FF}"/>
    <cellStyle name="Normal 14 2 2 2 2 2 2" xfId="45765" xr:uid="{FCD51E6E-AEAF-4EED-A492-194D0A00D49F}"/>
    <cellStyle name="Normal 14 2 2 2 2 2 2 2" xfId="45766" xr:uid="{1A29C6C4-1507-4421-9939-FACCECB2DF01}"/>
    <cellStyle name="Normal 14 2 2 2 2 2 3" xfId="45767" xr:uid="{90A5D39C-B905-45C8-A362-566C50987DD6}"/>
    <cellStyle name="Normal 14 2 2 2 2 2 4" xfId="45768" xr:uid="{2C98FEEE-B9B4-4420-AFD5-03E136E8328A}"/>
    <cellStyle name="Normal 14 2 2 2 2 3" xfId="45769" xr:uid="{49B57BF8-E61D-4D1E-9B41-D1D2C567E48E}"/>
    <cellStyle name="Normal 14 2 2 2 2 3 2" xfId="45770" xr:uid="{6CEEC301-ED7D-4690-92CC-618C228EE4D3}"/>
    <cellStyle name="Normal 14 2 2 2 2 4" xfId="45771" xr:uid="{0FA7E98C-EFF1-4C26-8198-5345C58BE766}"/>
    <cellStyle name="Normal 14 2 2 2 2 5" xfId="45772" xr:uid="{15784D6B-F41E-4735-A98F-A3272F60F327}"/>
    <cellStyle name="Normal 14 2 2 2 2 6" xfId="45773" xr:uid="{92065896-4ED9-41AF-B031-C399339D79C8}"/>
    <cellStyle name="Normal 14 2 2 2 3" xfId="45774" xr:uid="{C28C6BE8-A33F-4B5F-9103-62503BDD1768}"/>
    <cellStyle name="Normal 14 2 2 2 3 2" xfId="45775" xr:uid="{07E484FD-0333-4195-AE08-B5F9945E0FD1}"/>
    <cellStyle name="Normal 14 2 2 2 3 2 2" xfId="45776" xr:uid="{ABA83679-61E9-4C16-887E-AC7FAE01E542}"/>
    <cellStyle name="Normal 14 2 2 2 3 3" xfId="45777" xr:uid="{B7D4343D-D3DA-438D-AC40-2FCC2B00F41A}"/>
    <cellStyle name="Normal 14 2 2 2 3 4" xfId="45778" xr:uid="{4BD698D0-CB02-4F55-98E1-5CEA38CC3680}"/>
    <cellStyle name="Normal 14 2 2 2 4" xfId="45779" xr:uid="{1B0EDCD0-09DF-43F1-9BDD-B7D0E6C33898}"/>
    <cellStyle name="Normal 14 2 2 2 4 2" xfId="45780" xr:uid="{0788E27C-9F3D-427E-9E91-E3182547859C}"/>
    <cellStyle name="Normal 14 2 2 2 5" xfId="45781" xr:uid="{1992597F-6585-417A-AE16-7DA2AC68201D}"/>
    <cellStyle name="Normal 14 2 2 2 6" xfId="45782" xr:uid="{74820407-15BC-4463-B1AE-626E907C9C05}"/>
    <cellStyle name="Normal 14 2 2 2 7" xfId="45783" xr:uid="{DBFD3692-6D38-4717-A539-B0B174771D28}"/>
    <cellStyle name="Normal 14 2 2 3" xfId="45784" xr:uid="{77DA7022-0EAD-44D1-BA57-494BFA5D1351}"/>
    <cellStyle name="Normal 14 2 2 3 2" xfId="45785" xr:uid="{F06C5D88-4288-43DA-832D-36FCA3070A55}"/>
    <cellStyle name="Normal 14 2 2 3 2 2" xfId="45786" xr:uid="{8AF36562-DD56-4BDD-93C8-BAF5BC9FCBF1}"/>
    <cellStyle name="Normal 14 2 2 3 2 2 2" xfId="45787" xr:uid="{D3E0D6CE-C334-476C-B550-74C0C8CC6F19}"/>
    <cellStyle name="Normal 14 2 2 3 2 3" xfId="45788" xr:uid="{AD4AD573-613D-48C7-90FE-D3C1F8C66A51}"/>
    <cellStyle name="Normal 14 2 2 3 2 4" xfId="45789" xr:uid="{8E2E0632-1A51-416C-BEEE-10F8D52C948F}"/>
    <cellStyle name="Normal 14 2 2 3 3" xfId="45790" xr:uid="{C54A82A2-3685-4FFA-A0DE-FE66894699C6}"/>
    <cellStyle name="Normal 14 2 2 3 3 2" xfId="45791" xr:uid="{F874B824-D456-45B9-AB1A-A4B73AEA1FA8}"/>
    <cellStyle name="Normal 14 2 2 3 4" xfId="45792" xr:uid="{17F66887-E45E-4ECC-AD11-CFE778E27A0E}"/>
    <cellStyle name="Normal 14 2 2 3 5" xfId="45793" xr:uid="{6698BF6B-61EE-47D2-94B1-95E7CD420F78}"/>
    <cellStyle name="Normal 14 2 2 3 6" xfId="45794" xr:uid="{A6B32475-62C9-49AD-B2B9-2219DF059395}"/>
    <cellStyle name="Normal 14 2 2 4" xfId="45795" xr:uid="{55CEE7C4-2558-4124-BEAF-BE435B475BFA}"/>
    <cellStyle name="Normal 14 2 2 4 2" xfId="45796" xr:uid="{11ADFDAC-86D1-4E58-9EA8-C6095D139C76}"/>
    <cellStyle name="Normal 14 2 2 4 2 2" xfId="45797" xr:uid="{B52F4947-CD52-4168-9A01-0BAA370C9DBC}"/>
    <cellStyle name="Normal 14 2 2 4 3" xfId="45798" xr:uid="{A4B57ED2-23A1-4A76-B5A6-5E0A03726CEC}"/>
    <cellStyle name="Normal 14 2 2 4 4" xfId="45799" xr:uid="{374AD849-F09A-4713-8361-5ADED19F5EB9}"/>
    <cellStyle name="Normal 14 2 2 5" xfId="45800" xr:uid="{177C07D6-1C8A-4BA4-8EB2-EC44DDB2A113}"/>
    <cellStyle name="Normal 14 2 2 5 2" xfId="45801" xr:uid="{89D3882A-BCC3-4B7B-9818-63BDD7B00EF6}"/>
    <cellStyle name="Normal 14 2 2 6" xfId="45802" xr:uid="{CFBDBA10-C5D1-41D7-A796-7C96FAD06972}"/>
    <cellStyle name="Normal 14 2 2 7" xfId="45803" xr:uid="{BBDDE7F2-F252-4875-AA23-7C6100B696EE}"/>
    <cellStyle name="Normal 14 2 2 8" xfId="45804" xr:uid="{5828BB8F-9717-4C7A-9E8D-DC1562575604}"/>
    <cellStyle name="Normal 14 2 2_Non-NII" xfId="45761" xr:uid="{8839CC0F-BA9A-4B67-9313-DD1D2618F53E}"/>
    <cellStyle name="Normal 14 2 3" xfId="42560" xr:uid="{5375C4D6-4ACF-49B8-BD09-B8DF38BE79C8}"/>
    <cellStyle name="Normal 14 2 3 2" xfId="42561" xr:uid="{A621234B-9074-442F-ACCE-34993528CE74}"/>
    <cellStyle name="Normal 14 2 3 2 2" xfId="45807" xr:uid="{61E9174B-9431-4DDB-9721-3A3BD29FF23F}"/>
    <cellStyle name="Normal 14 2 3 2 2 2" xfId="45808" xr:uid="{C586C83D-5A67-4F44-9355-7A8AC56D6FD8}"/>
    <cellStyle name="Normal 14 2 3 2 2 2 2" xfId="45809" xr:uid="{AD9A6D14-0BAA-4065-9126-EBD70AAA9B8E}"/>
    <cellStyle name="Normal 14 2 3 2 2 3" xfId="45810" xr:uid="{EB88EE4F-5491-45DF-84B7-3E2E95DE8F18}"/>
    <cellStyle name="Normal 14 2 3 2 2 4" xfId="45811" xr:uid="{7D97D42D-AEEE-496F-A9B7-ECEADC421B43}"/>
    <cellStyle name="Normal 14 2 3 2 3" xfId="45812" xr:uid="{3E3AB4ED-14B8-4631-B670-3B2570233A63}"/>
    <cellStyle name="Normal 14 2 3 2 3 2" xfId="45813" xr:uid="{BFE471B3-AC00-4043-8AEF-0C2263453226}"/>
    <cellStyle name="Normal 14 2 3 2 4" xfId="45814" xr:uid="{AA2EC81D-C7AA-4F6F-8416-1C18440A708D}"/>
    <cellStyle name="Normal 14 2 3 2 5" xfId="45815" xr:uid="{B67FDF3D-9D95-495A-9D2B-960C13F00A94}"/>
    <cellStyle name="Normal 14 2 3 2 6" xfId="45816" xr:uid="{8150B2FC-EF10-4696-B7E6-FFE3E8A8724A}"/>
    <cellStyle name="Normal 14 2 3 2_Non-NII" xfId="45806" xr:uid="{CAE7D360-D48A-4D6B-90B4-2BB947EF4F2D}"/>
    <cellStyle name="Normal 14 2 3 3" xfId="45817" xr:uid="{24B790FA-C906-4C66-8ABA-5A28CC8C6B27}"/>
    <cellStyle name="Normal 14 2 3 3 2" xfId="45818" xr:uid="{0FE31227-AEB1-4EB0-96C6-936EF2552D0A}"/>
    <cellStyle name="Normal 14 2 3 3 2 2" xfId="45819" xr:uid="{DB78A28B-3838-477F-9498-4ADD581B3BF2}"/>
    <cellStyle name="Normal 14 2 3 3 3" xfId="45820" xr:uid="{D21C787F-B029-4C64-9381-6611FEBF1306}"/>
    <cellStyle name="Normal 14 2 3 3 4" xfId="45821" xr:uid="{B516735B-EC46-42BF-A080-08FE39B4FBDA}"/>
    <cellStyle name="Normal 14 2 3 4" xfId="45822" xr:uid="{3F85E2CB-5EC4-48D1-B142-92D73B182B78}"/>
    <cellStyle name="Normal 14 2 3 4 2" xfId="45823" xr:uid="{4E99E31F-B862-4719-84EE-801430313E8D}"/>
    <cellStyle name="Normal 14 2 3 5" xfId="45824" xr:uid="{C20F836A-1B70-475F-B3FC-2F65A2F81520}"/>
    <cellStyle name="Normal 14 2 3 6" xfId="45825" xr:uid="{E85C696A-9411-4EB4-A239-F43066D796D5}"/>
    <cellStyle name="Normal 14 2 3 7" xfId="45826" xr:uid="{9A9DE140-D2DB-425D-99F1-BFADF27BEC8E}"/>
    <cellStyle name="Normal 14 2 3_Non-NII" xfId="45805" xr:uid="{80F87773-7EE5-48DB-923E-8CFE5A82401C}"/>
    <cellStyle name="Normal 14 2 4" xfId="42562" xr:uid="{E9989884-E415-48EA-9D29-7B689E04712E}"/>
    <cellStyle name="Normal 14 2 4 2" xfId="45828" xr:uid="{DCF75421-4F46-432E-9DDC-0EF387A47FC6}"/>
    <cellStyle name="Normal 14 2 4 2 2" xfId="45829" xr:uid="{C11BCD08-F53D-4462-B327-A8F4C029357B}"/>
    <cellStyle name="Normal 14 2 4 2 2 2" xfId="45830" xr:uid="{ACAEF657-6954-49F8-AC55-A4F5715A4B7F}"/>
    <cellStyle name="Normal 14 2 4 2 3" xfId="45831" xr:uid="{08D26B5C-90FE-448E-A32A-228CE85BBBA6}"/>
    <cellStyle name="Normal 14 2 4 2 4" xfId="45832" xr:uid="{B8A6EFF0-EAD7-4790-8E96-0924BF36647D}"/>
    <cellStyle name="Normal 14 2 4 3" xfId="45833" xr:uid="{7DBD0DD0-0137-40A2-BA22-9350231E8FD8}"/>
    <cellStyle name="Normal 14 2 4 3 2" xfId="45834" xr:uid="{CDE159E0-0ED1-4CCB-9F42-1E5A07B55101}"/>
    <cellStyle name="Normal 14 2 4 4" xfId="45835" xr:uid="{50E65D20-B6E3-478C-9425-FC3CBF5B3863}"/>
    <cellStyle name="Normal 14 2 4 5" xfId="45836" xr:uid="{CFF9F704-7721-409B-B596-C7F6E8AC4C71}"/>
    <cellStyle name="Normal 14 2 4 6" xfId="45837" xr:uid="{37D5C20D-482A-406E-B692-44C9EC328FCF}"/>
    <cellStyle name="Normal 14 2 4_Non-NII" xfId="45827" xr:uid="{8E26CD04-084D-490F-9A7C-90910AA79354}"/>
    <cellStyle name="Normal 14 2 5" xfId="42563" xr:uid="{5EEAF0C3-8CF7-494D-A406-BA87B3A5C370}"/>
    <cellStyle name="Normal 14 2 5 2" xfId="45839" xr:uid="{DD05FD8F-C6A8-4244-AB3C-574A25C57391}"/>
    <cellStyle name="Normal 14 2 5 2 2" xfId="45840" xr:uid="{A4640FCD-2BB0-4480-BEAC-D437FCB76D47}"/>
    <cellStyle name="Normal 14 2 5 3" xfId="45841" xr:uid="{0A6ACD30-B044-473C-91B7-095031896817}"/>
    <cellStyle name="Normal 14 2 5 4" xfId="45842" xr:uid="{29D384D7-695B-463D-B5C8-8F3930712D21}"/>
    <cellStyle name="Normal 14 2 5_Non-NII" xfId="45838" xr:uid="{44F2841A-3DBF-4537-9510-25760FC83FE9}"/>
    <cellStyle name="Normal 14 2 6" xfId="45843" xr:uid="{CFBF2DF5-1157-4FB1-A7F5-F191D0607533}"/>
    <cellStyle name="Normal 14 2 6 2" xfId="45844" xr:uid="{B53E4417-1CAB-46D4-A3F2-45DD7B0BA800}"/>
    <cellStyle name="Normal 14 2 7" xfId="45845" xr:uid="{001062C3-58FA-441E-A7D8-FD30F71F2527}"/>
    <cellStyle name="Normal 14 2 8" xfId="45846" xr:uid="{31E74E54-4F44-4604-8433-65EAF6CEDF63}"/>
    <cellStyle name="Normal 14 2 9" xfId="45847" xr:uid="{3FAB6182-1F2E-42B0-AAB0-7A9674AEEE9D}"/>
    <cellStyle name="Normal 14 2_CC --&gt; BCN LCIC BAL" xfId="43143" xr:uid="{A35E9592-2C8F-4749-BE2F-65217696E5E2}"/>
    <cellStyle name="Normal 14 3" xfId="7706" xr:uid="{E74B6922-9609-4DB2-BFED-714BBB133116}"/>
    <cellStyle name="Normal 14 3 2" xfId="29504" xr:uid="{1F60557B-3592-4FB9-8889-BD0E415A7FB2}"/>
    <cellStyle name="Normal 14 3 2 2" xfId="45849" xr:uid="{9189C6CA-6400-4B2B-804C-871C26F70C39}"/>
    <cellStyle name="Normal 14 3 2 2 2" xfId="45850" xr:uid="{1EB276C8-0103-4BDE-9F9E-11C5354256BE}"/>
    <cellStyle name="Normal 14 3 2 2 2 2" xfId="45851" xr:uid="{6C004156-38F5-44D3-839C-6977A3E5530E}"/>
    <cellStyle name="Normal 14 3 2 2 2 2 2" xfId="45852" xr:uid="{CE361637-6E9A-4DDC-B1C1-AE71C57607CE}"/>
    <cellStyle name="Normal 14 3 2 2 2 3" xfId="45853" xr:uid="{7A028A74-6CB8-45CE-B3F0-EE2123D613AE}"/>
    <cellStyle name="Normal 14 3 2 2 2 4" xfId="45854" xr:uid="{3A9B2F31-7EC4-493A-9FEA-2A54BD07053C}"/>
    <cellStyle name="Normal 14 3 2 2 3" xfId="45855" xr:uid="{D46B27A7-B210-42AB-99F6-012CD41EF871}"/>
    <cellStyle name="Normal 14 3 2 2 3 2" xfId="45856" xr:uid="{8EA061CA-0C6A-4274-A45B-CE5DC0C85556}"/>
    <cellStyle name="Normal 14 3 2 2 4" xfId="45857" xr:uid="{E3B2CF20-311B-490F-9245-556FC82E9B25}"/>
    <cellStyle name="Normal 14 3 2 2 5" xfId="45858" xr:uid="{BE445F9E-7D95-4FD8-B61A-A9E93DC25990}"/>
    <cellStyle name="Normal 14 3 2 2 6" xfId="45859" xr:uid="{39351546-5AC0-4B45-8774-FB2FBF15652F}"/>
    <cellStyle name="Normal 14 3 2 3" xfId="45860" xr:uid="{43BE1F01-A2D5-4C3E-8925-ABDFDD254D65}"/>
    <cellStyle name="Normal 14 3 2 3 2" xfId="45861" xr:uid="{3A1F480F-DF0B-4F79-B485-270858806B6F}"/>
    <cellStyle name="Normal 14 3 2 3 2 2" xfId="45862" xr:uid="{AC21F417-3C3B-4EFE-BBE2-04C579E63D63}"/>
    <cellStyle name="Normal 14 3 2 3 3" xfId="45863" xr:uid="{3F61210E-2B86-476B-B98B-764F938C55F6}"/>
    <cellStyle name="Normal 14 3 2 3 4" xfId="45864" xr:uid="{BE158732-CE2A-4F7F-8FA4-EE251D0DFF3E}"/>
    <cellStyle name="Normal 14 3 2 4" xfId="45865" xr:uid="{5DABC762-109D-4322-9A76-D0C10228D05A}"/>
    <cellStyle name="Normal 14 3 2 4 2" xfId="45866" xr:uid="{4194B0CD-4AE3-4D2B-972A-514BF7681F94}"/>
    <cellStyle name="Normal 14 3 2 5" xfId="45867" xr:uid="{F2BE825F-99C7-4364-9446-A453D0F9A756}"/>
    <cellStyle name="Normal 14 3 2 6" xfId="45868" xr:uid="{B70BAF17-E7C0-44D7-8294-CDF320718A7B}"/>
    <cellStyle name="Normal 14 3 2 7" xfId="45869" xr:uid="{8B4BF312-3899-47DC-BB74-0CE23B7787FC}"/>
    <cellStyle name="Normal 14 3 2_Non-NII" xfId="45848" xr:uid="{E44674F0-5E1A-4FF5-9A75-A60BCE05D923}"/>
    <cellStyle name="Normal 14 3 3" xfId="45870" xr:uid="{761C54B1-D227-4290-BA64-32DEAF9CAC00}"/>
    <cellStyle name="Normal 14 3 3 2" xfId="45871" xr:uid="{D92967F6-854E-414A-9923-C4854ECF8184}"/>
    <cellStyle name="Normal 14 3 3 2 2" xfId="45872" xr:uid="{7BA263FB-FA83-47B9-B7C1-6E743DCC357B}"/>
    <cellStyle name="Normal 14 3 3 2 2 2" xfId="45873" xr:uid="{CB7C1600-9032-44C1-8E7A-1E34D926A668}"/>
    <cellStyle name="Normal 14 3 3 2 3" xfId="45874" xr:uid="{8AB14207-485F-4360-8882-92292A8B76EA}"/>
    <cellStyle name="Normal 14 3 3 2 4" xfId="45875" xr:uid="{D5CFA8F1-09D8-40A7-9520-6533416E0111}"/>
    <cellStyle name="Normal 14 3 3 3" xfId="45876" xr:uid="{0DEB870E-EF60-4E08-92AD-7DDFD061DAF1}"/>
    <cellStyle name="Normal 14 3 3 3 2" xfId="45877" xr:uid="{216F3730-2ADB-4C57-A57E-567C3B47ED6D}"/>
    <cellStyle name="Normal 14 3 3 4" xfId="45878" xr:uid="{9A07F161-6E75-4EA2-81F9-2C794721B06D}"/>
    <cellStyle name="Normal 14 3 3 5" xfId="45879" xr:uid="{B8D21A0B-EC48-4A58-A8B6-6C30A864B139}"/>
    <cellStyle name="Normal 14 3 3 6" xfId="45880" xr:uid="{53248FA5-5430-41AF-834C-6438C1D0E78F}"/>
    <cellStyle name="Normal 14 3 4" xfId="45881" xr:uid="{9DAC8AAB-8C0D-4C6B-80DD-112FD6DE2571}"/>
    <cellStyle name="Normal 14 3 4 2" xfId="45882" xr:uid="{9B2AD7C5-8445-4E24-8897-AEB7844F22DC}"/>
    <cellStyle name="Normal 14 3 4 2 2" xfId="45883" xr:uid="{71DA3C0B-A43D-482C-A45C-4822EE5500C9}"/>
    <cellStyle name="Normal 14 3 4 3" xfId="45884" xr:uid="{1A005B37-2AC7-419E-BFCA-945522463645}"/>
    <cellStyle name="Normal 14 3 4 4" xfId="45885" xr:uid="{DE5B8C5A-74E0-4DC8-A3B6-FDBD109E82B2}"/>
    <cellStyle name="Normal 14 3 5" xfId="45886" xr:uid="{1CCE285C-C702-4368-AF47-57C0BEA318B2}"/>
    <cellStyle name="Normal 14 3 5 2" xfId="45887" xr:uid="{45301224-EFC1-4A0C-9417-3A8E50DB0B64}"/>
    <cellStyle name="Normal 14 3 6" xfId="45888" xr:uid="{E14985E5-5867-4F99-86C3-92D1C95D9779}"/>
    <cellStyle name="Normal 14 3 7" xfId="45889" xr:uid="{B2D83745-9DFD-47EB-BBB2-514AF86E95DE}"/>
    <cellStyle name="Normal 14 3 8" xfId="45890" xr:uid="{EA032D7D-D29F-45CA-8814-745E6E4281F4}"/>
    <cellStyle name="Normal 14 3_AVA DVA EL" xfId="29505" xr:uid="{2DB05909-D23E-490F-9EB6-CC05C4A2C915}"/>
    <cellStyle name="Normal 14 4" xfId="29506" xr:uid="{58766DCC-0582-45FB-9401-5CCDB35075EE}"/>
    <cellStyle name="Normal 14 4 2" xfId="29507" xr:uid="{DDE82304-E051-434F-A581-BD61C580223B}"/>
    <cellStyle name="Normal 14 4 3" xfId="29508" xr:uid="{A0B97CF6-9A21-412E-AD0B-5369C4F78BCE}"/>
    <cellStyle name="Normal 14 4_AVA DVA EL" xfId="29509" xr:uid="{D3A13969-E927-4CA4-A9FA-E0CFCB402BCC}"/>
    <cellStyle name="Normal 14 5" xfId="29510" xr:uid="{0939EEBC-0DF2-486F-9B8F-736816912109}"/>
    <cellStyle name="Normal 14 5 2" xfId="29511" xr:uid="{5BCC1BF4-C1E4-47CD-B2FB-4E52D600D169}"/>
    <cellStyle name="Normal 14 5 3" xfId="29512" xr:uid="{DE40D93F-BF1D-4DB8-9FBF-08C0839361B1}"/>
    <cellStyle name="Normal 14 5_AVA DVA EL" xfId="29513" xr:uid="{B2C6501C-F071-4D11-B10E-EE024EDAA9FA}"/>
    <cellStyle name="Normal 14 6" xfId="41515" xr:uid="{A6D86167-3611-41F2-83B3-5B91C364CEAD}"/>
    <cellStyle name="Normal 14 7" xfId="42564" xr:uid="{61075B08-4CF4-45D6-856E-845B08F198B1}"/>
    <cellStyle name="Normal 14_3Q19" xfId="7707" xr:uid="{FCFAC7AF-AC5B-47E8-BD3D-D8F2BFB4B7CD}"/>
    <cellStyle name="Normal 140" xfId="45891" xr:uid="{20564B62-E4BB-4D3C-A753-BE80D7036A9E}"/>
    <cellStyle name="Normal 141" xfId="45892" xr:uid="{D164BDD2-81B6-4F3A-9B76-301CE1D64C19}"/>
    <cellStyle name="Normal 141 2" xfId="45893" xr:uid="{3BED1912-34E1-43C1-AD31-9228D070C70E}"/>
    <cellStyle name="Normal 141 3" xfId="45894" xr:uid="{7CCF3B75-97A8-47DD-BADB-EEBC8A85D111}"/>
    <cellStyle name="Normal 141 3 2" xfId="45895" xr:uid="{C3CBC325-AB7B-4045-A8FE-319ED913F586}"/>
    <cellStyle name="Normal 141 4" xfId="45896" xr:uid="{391ED113-0DD1-48F0-BF94-F0CFE599ACAB}"/>
    <cellStyle name="Normal 142" xfId="45897" xr:uid="{09277599-67F9-4384-93BA-6215BA12BBC0}"/>
    <cellStyle name="Normal 142 2" xfId="45898" xr:uid="{AB8025D8-B65A-44E3-8B9C-EA628C2984AD}"/>
    <cellStyle name="Normal 143" xfId="45899" xr:uid="{3B5899B5-36C6-4785-BCD4-11BC2DCF467D}"/>
    <cellStyle name="Normal 143 2" xfId="45900" xr:uid="{7EBF6DFF-898D-4619-82B6-6A8C3B0DE5D5}"/>
    <cellStyle name="Normal 144" xfId="45901" xr:uid="{19A63211-0D9D-481D-940B-9919ED871D96}"/>
    <cellStyle name="Normal 144 2" xfId="45902" xr:uid="{56126C73-E984-4149-BA2C-75DA8249D162}"/>
    <cellStyle name="Normal 145" xfId="45903" xr:uid="{602AEC65-FB96-4E16-A91D-FC0590B29422}"/>
    <cellStyle name="Normal 146" xfId="45904" xr:uid="{FBE990A4-FCE1-4291-9152-CB5BBC16779E}"/>
    <cellStyle name="Normal 146 2" xfId="45905" xr:uid="{207770B3-D80E-45F9-AAF7-BBFBCD523737}"/>
    <cellStyle name="Normal 147" xfId="45906" xr:uid="{21B97AB0-B0E8-4E8C-A710-01B4AE893DC3}"/>
    <cellStyle name="Normal 147 2" xfId="45907" xr:uid="{BD1D08DE-E008-4F21-8077-DB5875A70859}"/>
    <cellStyle name="Normal 148" xfId="45908" xr:uid="{12269971-25C1-47C3-B302-18D1E8E29F8D}"/>
    <cellStyle name="Normal 149" xfId="45909" xr:uid="{E813BEE0-857A-4A02-850C-2804C1DAC02A}"/>
    <cellStyle name="Normal 15" xfId="7708" xr:uid="{F2A51D9A-C1D7-4E0A-A2CE-96D49099B134}"/>
    <cellStyle name="Normal 15 10" xfId="29514" xr:uid="{6BF368EB-039D-47F6-8B1A-E78349FDBF6D}"/>
    <cellStyle name="Normal 15 2" xfId="7709" xr:uid="{7D714B4C-D820-4E7E-9B30-382B047E7A36}"/>
    <cellStyle name="Normal 15 2 2" xfId="29515" xr:uid="{8A0AD3AE-979D-4F9B-B4D9-D61FAE00E7C7}"/>
    <cellStyle name="Normal 15 2 2 2" xfId="29516" xr:uid="{895F6207-D78F-4D8A-A25D-54D62C5D875B}"/>
    <cellStyle name="Normal 15 2 2 2 2" xfId="45911" xr:uid="{2A82B2D4-DA78-497F-A308-52A7F8FED9E8}"/>
    <cellStyle name="Normal 15 2 2 2 2 2" xfId="45912" xr:uid="{EFCBAF83-315B-4857-9B76-7B7686F33F64}"/>
    <cellStyle name="Normal 15 2 2 2 2 2 2" xfId="45913" xr:uid="{576A45AF-E430-493A-B4B5-E93B3626C61B}"/>
    <cellStyle name="Normal 15 2 2 2 2 2 2 2" xfId="45914" xr:uid="{33290EBE-BF75-4FD0-9996-07A84E134961}"/>
    <cellStyle name="Normal 15 2 2 2 2 2 3" xfId="45915" xr:uid="{536A2D5B-F7F5-4979-AB9C-4ED2F43F2700}"/>
    <cellStyle name="Normal 15 2 2 2 2 2 4" xfId="45916" xr:uid="{9CF42955-EFB0-4562-93CE-970988E9304C}"/>
    <cellStyle name="Normal 15 2 2 2 2 3" xfId="45917" xr:uid="{BA2CE72A-57DF-4ED4-BD08-AF2ACA198E72}"/>
    <cellStyle name="Normal 15 2 2 2 2 3 2" xfId="45918" xr:uid="{9B108172-309F-4F5F-9BAA-2826EAE595BD}"/>
    <cellStyle name="Normal 15 2 2 2 2 4" xfId="45919" xr:uid="{288621CB-8A46-4554-B01F-12F3B0D3E792}"/>
    <cellStyle name="Normal 15 2 2 2 2 5" xfId="45920" xr:uid="{8B66FF51-4A7C-45A4-90AE-5969C847FD94}"/>
    <cellStyle name="Normal 15 2 2 2 2 6" xfId="45921" xr:uid="{C73A9395-BE8A-4B10-8208-DB6E3088A547}"/>
    <cellStyle name="Normal 15 2 2 2 3" xfId="45922" xr:uid="{C934CE6B-0B89-4189-B9D4-AE5CBA932883}"/>
    <cellStyle name="Normal 15 2 2 2 3 2" xfId="45923" xr:uid="{F29A75B5-8566-4A5B-9C2B-0B54B3EAF979}"/>
    <cellStyle name="Normal 15 2 2 2 3 2 2" xfId="45924" xr:uid="{C137BBA4-477B-408A-8AA3-39D08675C7F7}"/>
    <cellStyle name="Normal 15 2 2 2 3 3" xfId="45925" xr:uid="{954D641C-F59D-4A1A-9D12-906B97C5A92C}"/>
    <cellStyle name="Normal 15 2 2 2 3 4" xfId="45926" xr:uid="{33A73334-8AFC-4BAD-8117-BA513E54EC4C}"/>
    <cellStyle name="Normal 15 2 2 2 4" xfId="45927" xr:uid="{7B28DD30-3285-44C7-BA88-0D230D272365}"/>
    <cellStyle name="Normal 15 2 2 2 4 2" xfId="45928" xr:uid="{A74EFE7F-BB2D-4778-84AD-D91C4AEAA4E1}"/>
    <cellStyle name="Normal 15 2 2 2 5" xfId="45929" xr:uid="{925FE0A4-11AD-4F87-BC9B-7A6056FF825A}"/>
    <cellStyle name="Normal 15 2 2 2 6" xfId="45930" xr:uid="{93713C00-0F00-4F7F-BF01-43ADF6921525}"/>
    <cellStyle name="Normal 15 2 2 2 7" xfId="45931" xr:uid="{086539C6-9805-4C4B-9B93-8C8AB33D03EF}"/>
    <cellStyle name="Normal 15 2 2 2_Non-NII" xfId="45910" xr:uid="{7FFF6B01-BFE4-4356-8F14-FCED8546C91F}"/>
    <cellStyle name="Normal 15 2 2 3" xfId="29517" xr:uid="{967F17B9-711B-4EA7-95EF-4CD703CBA020}"/>
    <cellStyle name="Normal 15 2 2 3 2" xfId="45933" xr:uid="{2270568D-BD95-43C5-B25F-89AF2E14FE98}"/>
    <cellStyle name="Normal 15 2 2 3 2 2" xfId="45934" xr:uid="{23138145-6C8B-4A0F-A657-FA7D57A86CBF}"/>
    <cellStyle name="Normal 15 2 2 3 2 2 2" xfId="45935" xr:uid="{C136618D-1BF5-4947-AC05-1482A62A3D28}"/>
    <cellStyle name="Normal 15 2 2 3 2 3" xfId="45936" xr:uid="{538A07AF-794D-4A91-A77D-DDF49CD27FF7}"/>
    <cellStyle name="Normal 15 2 2 3 2 4" xfId="45937" xr:uid="{0C74833F-C944-46B1-9D97-69B91A6444A5}"/>
    <cellStyle name="Normal 15 2 2 3 3" xfId="45938" xr:uid="{9B80A21F-3AA3-4DB7-98D3-8BE047A91EC2}"/>
    <cellStyle name="Normal 15 2 2 3 3 2" xfId="45939" xr:uid="{339662CD-201B-4440-96C0-A68E0661FEF9}"/>
    <cellStyle name="Normal 15 2 2 3 4" xfId="45940" xr:uid="{A2C4229D-D7D7-4785-88CC-AD543E50A2FC}"/>
    <cellStyle name="Normal 15 2 2 3 5" xfId="45941" xr:uid="{DFBFFF55-29DB-4A29-95BD-4E25E1577A5F}"/>
    <cellStyle name="Normal 15 2 2 3 6" xfId="45942" xr:uid="{26A6F868-0EE5-4486-BB89-238F06F4AA48}"/>
    <cellStyle name="Normal 15 2 2 3_Non-NII" xfId="45932" xr:uid="{8691F27F-CC1C-4DF6-A4CA-268AE19B58B8}"/>
    <cellStyle name="Normal 15 2 2 4" xfId="45943" xr:uid="{F60AE8F5-0172-4F4D-A6F3-07D8EA40A72F}"/>
    <cellStyle name="Normal 15 2 2 4 2" xfId="45944" xr:uid="{FFBB80F5-929E-4E69-9AFF-6115CBC466EF}"/>
    <cellStyle name="Normal 15 2 2 4 2 2" xfId="45945" xr:uid="{DA7CB824-BE57-4931-BB74-2835D5FC0D1D}"/>
    <cellStyle name="Normal 15 2 2 4 3" xfId="45946" xr:uid="{9FF901B2-ECB6-41DF-BC6F-6CBD5877C5C5}"/>
    <cellStyle name="Normal 15 2 2 4 4" xfId="45947" xr:uid="{07D83D00-8B59-4E53-84C9-1CF42A117D04}"/>
    <cellStyle name="Normal 15 2 2 5" xfId="45948" xr:uid="{9EC0066B-F77B-4574-9ACB-56566B05B9E9}"/>
    <cellStyle name="Normal 15 2 2 5 2" xfId="45949" xr:uid="{75EBDAC9-7086-4883-B716-283314BBFA4E}"/>
    <cellStyle name="Normal 15 2 2 6" xfId="45950" xr:uid="{DC777437-DDEB-4F0D-AF98-FC7810D3FAA4}"/>
    <cellStyle name="Normal 15 2 2 7" xfId="45951" xr:uid="{3140E280-A625-4390-8C4D-6BA8E70FD89F}"/>
    <cellStyle name="Normal 15 2 2 8" xfId="45952" xr:uid="{584F0320-30D9-4CF1-A89E-32A24B51B59B}"/>
    <cellStyle name="Normal 15 2 2_AVA DVA EL" xfId="29518" xr:uid="{602B7676-728D-4070-8404-55873EAD2D2A}"/>
    <cellStyle name="Normal 15 2 3" xfId="29519" xr:uid="{BCA8E1AE-D459-4031-8E0A-987920126C99}"/>
    <cellStyle name="Normal 15 2 3 2" xfId="45954" xr:uid="{880E7DE2-B4DE-4E6E-A5A3-A1B20DA0FBA0}"/>
    <cellStyle name="Normal 15 2 3 2 2" xfId="45955" xr:uid="{06371AC1-8F09-4216-BBAE-C5F1572B937D}"/>
    <cellStyle name="Normal 15 2 3 2 2 2" xfId="45956" xr:uid="{2689808E-54AD-4E12-BB5C-2E26EC2A2404}"/>
    <cellStyle name="Normal 15 2 3 2 2 2 2" xfId="45957" xr:uid="{878A61B3-3A03-4FBC-B551-6631F4581C9B}"/>
    <cellStyle name="Normal 15 2 3 2 2 3" xfId="45958" xr:uid="{E98D90DD-1978-4730-9644-44F96EC044FF}"/>
    <cellStyle name="Normal 15 2 3 2 2 4" xfId="45959" xr:uid="{4DBC4E60-D931-4105-B4A6-6BD8BA3D7933}"/>
    <cellStyle name="Normal 15 2 3 2 3" xfId="45960" xr:uid="{707FBDCA-DC79-4ADF-BBD2-DD03C3D7474B}"/>
    <cellStyle name="Normal 15 2 3 2 3 2" xfId="45961" xr:uid="{187C263C-CB6B-43A9-B828-292D188E9278}"/>
    <cellStyle name="Normal 15 2 3 2 4" xfId="45962" xr:uid="{14C2BCD9-C4EA-4CFB-A006-FAD6184F5B1A}"/>
    <cellStyle name="Normal 15 2 3 2 5" xfId="45963" xr:uid="{38ACCA75-A9D7-44C2-8BD9-FA67FE93A966}"/>
    <cellStyle name="Normal 15 2 3 2 6" xfId="45964" xr:uid="{8E68132B-9344-4774-A6DD-41C332241C0B}"/>
    <cellStyle name="Normal 15 2 3 3" xfId="45965" xr:uid="{1E3A2888-BD5F-4F3D-92F8-927509CBCD32}"/>
    <cellStyle name="Normal 15 2 3 3 2" xfId="45966" xr:uid="{596EEA50-2F6E-4E4E-B859-04B5012F9C97}"/>
    <cellStyle name="Normal 15 2 3 3 2 2" xfId="45967" xr:uid="{AD423AFA-5AA5-4F87-A871-EDED23C56246}"/>
    <cellStyle name="Normal 15 2 3 3 3" xfId="45968" xr:uid="{896B232D-9798-411A-B658-A58ABBE0762E}"/>
    <cellStyle name="Normal 15 2 3 3 4" xfId="45969" xr:uid="{55C7E970-C0B5-41A4-B306-7EDB51BECF9C}"/>
    <cellStyle name="Normal 15 2 3 4" xfId="45970" xr:uid="{3F1130C7-7DD9-46C4-9CD8-DF22A27D7243}"/>
    <cellStyle name="Normal 15 2 3 4 2" xfId="45971" xr:uid="{2F839F37-8139-4A4C-A122-F8AE28BCAE0F}"/>
    <cellStyle name="Normal 15 2 3 5" xfId="45972" xr:uid="{E7C15D54-4DB6-4B74-9898-B3623F29C7C5}"/>
    <cellStyle name="Normal 15 2 3 6" xfId="45973" xr:uid="{C88F3251-DA6F-47AD-BF68-11DB4F41E494}"/>
    <cellStyle name="Normal 15 2 3 7" xfId="45974" xr:uid="{246CEBCE-47E6-4D72-9E7D-89D300D735F3}"/>
    <cellStyle name="Normal 15 2 3_Non-NII" xfId="45953" xr:uid="{A8E34285-BC0B-46C0-BB26-B77FA48D43CA}"/>
    <cellStyle name="Normal 15 2 4" xfId="29520" xr:uid="{A45AF8DB-4BCF-4E4B-891B-789960956C48}"/>
    <cellStyle name="Normal 15 2 4 2" xfId="45976" xr:uid="{00BF2B23-CA66-4A78-95FF-B4528790555A}"/>
    <cellStyle name="Normal 15 2 4 2 2" xfId="45977" xr:uid="{ECA18B5E-67D8-417C-A4DA-900574C09DAE}"/>
    <cellStyle name="Normal 15 2 4 2 2 2" xfId="45978" xr:uid="{A6CD483A-E729-451D-89B1-A8D9DEFB07C5}"/>
    <cellStyle name="Normal 15 2 4 2 3" xfId="45979" xr:uid="{405372D3-CB26-4603-A0F0-170F03AF8B92}"/>
    <cellStyle name="Normal 15 2 4 2 4" xfId="45980" xr:uid="{BC53E6E7-CADE-439A-87CB-D6BBAC5A4C46}"/>
    <cellStyle name="Normal 15 2 4 3" xfId="45981" xr:uid="{AB9CC231-A295-4893-8A4A-965CDE6D9894}"/>
    <cellStyle name="Normal 15 2 4 3 2" xfId="45982" xr:uid="{B11CD690-775A-41EC-8B7C-67E5DDAB5887}"/>
    <cellStyle name="Normal 15 2 4 4" xfId="45983" xr:uid="{186B350F-51CD-4888-821F-6B03918F6089}"/>
    <cellStyle name="Normal 15 2 4 5" xfId="45984" xr:uid="{A0D0C434-316A-42D1-986B-1C2962F9F140}"/>
    <cellStyle name="Normal 15 2 4 6" xfId="45985" xr:uid="{0BDE78D4-C24E-4C5C-9728-25B4868BA241}"/>
    <cellStyle name="Normal 15 2 4_Non-NII" xfId="45975" xr:uid="{E072B23D-FDB9-4E22-8A5E-B6B40ADDD858}"/>
    <cellStyle name="Normal 15 2 5" xfId="45986" xr:uid="{F1AA3D95-431F-49B4-B0CC-E2059518F216}"/>
    <cellStyle name="Normal 15 2 5 2" xfId="45987" xr:uid="{E8DAC80A-3DEC-42DF-A106-C1973F55AAEF}"/>
    <cellStyle name="Normal 15 2 5 2 2" xfId="45988" xr:uid="{E6B57619-9B44-4D8A-9F46-E5F16DA5F8B5}"/>
    <cellStyle name="Normal 15 2 5 3" xfId="45989" xr:uid="{531D0210-5C04-4647-A7C7-A3A79F8BD7ED}"/>
    <cellStyle name="Normal 15 2 5 4" xfId="45990" xr:uid="{34A2B9EF-031C-42FC-9080-2EA480962ACD}"/>
    <cellStyle name="Normal 15 2 6" xfId="45991" xr:uid="{CE13CBBD-09AB-4B7D-8202-936BEBC6E604}"/>
    <cellStyle name="Normal 15 2 6 2" xfId="45992" xr:uid="{3A5AA525-5E6E-4268-8B88-A11B7AB35AF2}"/>
    <cellStyle name="Normal 15 2 7" xfId="45993" xr:uid="{CC565D52-8D36-4BAE-8E36-858EB88A5FE7}"/>
    <cellStyle name="Normal 15 2 8" xfId="45994" xr:uid="{F112BF91-41C9-4067-927B-5135706A50DF}"/>
    <cellStyle name="Normal 15 2 9" xfId="45995" xr:uid="{4B712BD3-02F0-499D-AF37-C44F90AE9073}"/>
    <cellStyle name="Normal 15 2_Allokert kapital renter" xfId="43144" xr:uid="{D32CFA1D-202A-4B75-AA94-CB04E5C3202C}"/>
    <cellStyle name="Normal 15 3" xfId="7710" xr:uid="{8956051E-91CB-4E47-8008-56B024C5B71C}"/>
    <cellStyle name="Normal 15 3 2" xfId="7711" xr:uid="{A9FE0F50-C5D4-419F-859F-31B267B4D56B}"/>
    <cellStyle name="Normal 15 3 2 2" xfId="45996" xr:uid="{5B77A448-233B-4198-86AF-6B56BAAC3B7B}"/>
    <cellStyle name="Normal 15 3 2 2 2" xfId="45997" xr:uid="{FFEA6950-9CA8-4907-AE0D-5DA736EB6177}"/>
    <cellStyle name="Normal 15 3 2 2 2 2" xfId="45998" xr:uid="{02E5D63F-645D-4C10-8BD1-77A765EE7DC1}"/>
    <cellStyle name="Normal 15 3 2 2 2 2 2" xfId="45999" xr:uid="{5ECA9718-2208-401D-90A8-4191208080F1}"/>
    <cellStyle name="Normal 15 3 2 2 2 3" xfId="46000" xr:uid="{455BB3F3-501C-414E-9CE7-FC6A3FE280D5}"/>
    <cellStyle name="Normal 15 3 2 2 2 4" xfId="46001" xr:uid="{EE7540CB-EAA0-478A-9A2A-3A386D05FC27}"/>
    <cellStyle name="Normal 15 3 2 2 3" xfId="46002" xr:uid="{4FE01C98-7B40-4D8F-B02D-BF46CFE453E5}"/>
    <cellStyle name="Normal 15 3 2 2 3 2" xfId="46003" xr:uid="{7D6898D6-71E3-4715-BBB0-1BACBEC4A794}"/>
    <cellStyle name="Normal 15 3 2 2 4" xfId="46004" xr:uid="{BD997B99-8BAA-4875-8082-30AD5BD806EF}"/>
    <cellStyle name="Normal 15 3 2 2 5" xfId="46005" xr:uid="{1EE722C8-9D57-4D35-83B8-9C892F68011F}"/>
    <cellStyle name="Normal 15 3 2 2 6" xfId="46006" xr:uid="{4E25A4FD-4860-4031-921D-C1705DEABE1A}"/>
    <cellStyle name="Normal 15 3 2 3" xfId="46007" xr:uid="{C3D346D4-1C76-4C20-B36A-0EB332FFE78F}"/>
    <cellStyle name="Normal 15 3 2 3 2" xfId="46008" xr:uid="{1A2AE7D2-63A3-46BA-B1CF-5B57517C9F4F}"/>
    <cellStyle name="Normal 15 3 2 3 2 2" xfId="46009" xr:uid="{911F8074-D43C-4CF0-880F-AF08705C1330}"/>
    <cellStyle name="Normal 15 3 2 3 3" xfId="46010" xr:uid="{0D7CA402-F4FB-4635-A69C-C6F92BB5C4EA}"/>
    <cellStyle name="Normal 15 3 2 3 4" xfId="46011" xr:uid="{1A9664ED-AFA9-4E31-AEE1-1C43C8781636}"/>
    <cellStyle name="Normal 15 3 2 4" xfId="46012" xr:uid="{C1284CA7-68B2-4E92-8BA1-F9A81BE3AACF}"/>
    <cellStyle name="Normal 15 3 2 4 2" xfId="46013" xr:uid="{64667040-9F3F-4B9F-986F-7613058F0AB7}"/>
    <cellStyle name="Normal 15 3 2 5" xfId="46014" xr:uid="{82CBA65E-7D9F-47BB-B2DF-5870793808CB}"/>
    <cellStyle name="Normal 15 3 2 6" xfId="46015" xr:uid="{47CBC1D3-8D2D-4238-8A80-5947B5779765}"/>
    <cellStyle name="Normal 15 3 2 7" xfId="46016" xr:uid="{3C1F77D1-1D70-4826-990F-770B8A788E73}"/>
    <cellStyle name="Normal 15 3 2_Månedsrapport" xfId="46017" xr:uid="{7C3E3562-7223-49B3-AD84-5AC8A5414440}"/>
    <cellStyle name="Normal 15 3 3" xfId="29521" xr:uid="{B3DA8163-DA5C-42F3-AB32-028E0727AD47}"/>
    <cellStyle name="Normal 15 3 3 2" xfId="46019" xr:uid="{BA017802-ABE3-4CA7-BFE8-BF7E115EBE7B}"/>
    <cellStyle name="Normal 15 3 3 2 2" xfId="46020" xr:uid="{0C7F2156-9E06-49CB-98A1-3DD621FB25E4}"/>
    <cellStyle name="Normal 15 3 3 2 2 2" xfId="46021" xr:uid="{AD0C48C2-8466-483D-B321-3837FB3E579A}"/>
    <cellStyle name="Normal 15 3 3 2 3" xfId="46022" xr:uid="{EB2744A9-2E63-452A-AA47-A9237F4A39B7}"/>
    <cellStyle name="Normal 15 3 3 2 4" xfId="46023" xr:uid="{87186DA7-2760-4CC3-84F3-D6BC5D88BCE3}"/>
    <cellStyle name="Normal 15 3 3 3" xfId="46024" xr:uid="{8B424815-4C19-4E61-BC54-674352515155}"/>
    <cellStyle name="Normal 15 3 3 3 2" xfId="46025" xr:uid="{4BC028AD-8D02-4581-88B7-1555A1C858D8}"/>
    <cellStyle name="Normal 15 3 3 4" xfId="46026" xr:uid="{5002350C-86C5-4925-A140-B8EE21002ABC}"/>
    <cellStyle name="Normal 15 3 3 5" xfId="46027" xr:uid="{9B23822D-1CAA-4E1F-BD7A-448DCB527A9B}"/>
    <cellStyle name="Normal 15 3 3 6" xfId="46028" xr:uid="{9D1DEB0C-F564-443F-9B62-676731982385}"/>
    <cellStyle name="Normal 15 3 3_Non-NII" xfId="46018" xr:uid="{18A5427D-7045-4CF5-8562-A39DC832C101}"/>
    <cellStyle name="Normal 15 3 4" xfId="46029" xr:uid="{4059BE8B-FEF2-4916-9444-2A63B4A906E1}"/>
    <cellStyle name="Normal 15 3 4 2" xfId="46030" xr:uid="{CE9CC8F8-A1C7-45AA-B2CD-1904E6ABB471}"/>
    <cellStyle name="Normal 15 3 4 2 2" xfId="46031" xr:uid="{4A377562-5B50-4352-90C5-C66AF8FE53DA}"/>
    <cellStyle name="Normal 15 3 4 3" xfId="46032" xr:uid="{7B0326E9-8B5A-4F7A-88A8-DE7BD69C2235}"/>
    <cellStyle name="Normal 15 3 4 4" xfId="46033" xr:uid="{28AF6C76-AE65-4BC0-AB77-1B1712459017}"/>
    <cellStyle name="Normal 15 3 5" xfId="46034" xr:uid="{98C22CCC-AA1F-4A3F-9C07-01A9C31C138C}"/>
    <cellStyle name="Normal 15 3 5 2" xfId="46035" xr:uid="{B907A8A9-5426-4EF9-8A26-39DB1D02202E}"/>
    <cellStyle name="Normal 15 3 6" xfId="46036" xr:uid="{1DC9AD22-E532-4B58-9EF6-46A8977EC943}"/>
    <cellStyle name="Normal 15 3 7" xfId="46037" xr:uid="{9E93F959-D4E3-4F70-9507-C4601DEA53E1}"/>
    <cellStyle name="Normal 15 3 8" xfId="46038" xr:uid="{EE0C48E1-30B1-4C9C-AA2F-EFB0AA50EB57}"/>
    <cellStyle name="Normal 15 3_3. Chng in credit spreads" xfId="7712" xr:uid="{412BFEBB-F7F4-420F-BDCE-907F718BA91F}"/>
    <cellStyle name="Normal 15 4" xfId="7713" xr:uid="{4CC308C5-2CD3-4A2F-B9B1-7B8F153E9CE3}"/>
    <cellStyle name="Normal 15 4 2" xfId="29522" xr:uid="{0A53B9DB-13E1-4A03-B87A-6B54B853498A}"/>
    <cellStyle name="Normal 15 4 3" xfId="29523" xr:uid="{F34625BD-4CDC-4AB1-8CB2-A81326E7FF5F}"/>
    <cellStyle name="Normal 15 4_AVA DVA EL" xfId="29524" xr:uid="{7DB47768-DFDC-4575-9AEE-DF86A48341E8}"/>
    <cellStyle name="Normal 15 5" xfId="29525" xr:uid="{CB0DAB9B-8236-4DB8-AA4E-01DAB7AA2264}"/>
    <cellStyle name="Normal 15 5 2" xfId="29526" xr:uid="{CDEB183B-21AE-4BE7-A67A-4BF1F4DF5A6D}"/>
    <cellStyle name="Normal 15 5 3" xfId="29527" xr:uid="{C0DC53AE-A9ED-453E-95B8-0B9B049B3279}"/>
    <cellStyle name="Normal 15 5_AVA DVA EL" xfId="29528" xr:uid="{BA47AF99-A6AB-4F94-9361-714E46459520}"/>
    <cellStyle name="Normal 15 6" xfId="29529" xr:uid="{EA3D93A3-8182-4B50-82AC-3A9471242CBD}"/>
    <cellStyle name="Normal 15 6 2" xfId="29530" xr:uid="{0253BCF9-83E8-4D89-AA66-4100670576C1}"/>
    <cellStyle name="Normal 15 6 3" xfId="29531" xr:uid="{D8B12248-0010-4641-959A-8F588C08D925}"/>
    <cellStyle name="Normal 15 6_AVA DVA EL" xfId="29532" xr:uid="{BA45B135-0276-4441-B243-FBAB3AE99CF5}"/>
    <cellStyle name="Normal 15 7" xfId="29533" xr:uid="{674785F0-F41D-4724-9C9C-0D23E386C6E8}"/>
    <cellStyle name="Normal 15 7 2" xfId="29534" xr:uid="{7E679546-A19F-4C62-9775-BA4181BA0063}"/>
    <cellStyle name="Normal 15 7 3" xfId="29535" xr:uid="{1C7A27D2-E9BE-4CD9-813A-28152A94EE7D}"/>
    <cellStyle name="Normal 15 7_AVA DVA EL" xfId="29536" xr:uid="{B3EF5ECD-5781-49E3-B468-501D35CDA492}"/>
    <cellStyle name="Normal 15 8" xfId="29537" xr:uid="{C4B177D2-643B-4E4A-A49C-47741F350F35}"/>
    <cellStyle name="Normal 15 8 2" xfId="29538" xr:uid="{01C09EAF-C532-4605-B866-B668BB30622D}"/>
    <cellStyle name="Normal 15 8 3" xfId="29539" xr:uid="{76413BB6-FD61-4E75-A4EC-922603A5E68F}"/>
    <cellStyle name="Normal 15 8_AVA DVA EL" xfId="29540" xr:uid="{9F3E801B-30D6-49B8-9328-3F90396A5A93}"/>
    <cellStyle name="Normal 15 9" xfId="29541" xr:uid="{C6252B08-2336-4281-AE8B-BB72690DAD67}"/>
    <cellStyle name="Normal 15 9 2" xfId="29542" xr:uid="{1D2E1609-CA79-406E-AAEF-57B862C275FD}"/>
    <cellStyle name="Normal 15 9 3" xfId="29543" xr:uid="{7263644B-AB84-4634-B6A6-FED77875572C}"/>
    <cellStyle name="Normal 15 9_AVA DVA EL" xfId="29544" xr:uid="{F3698C90-E5A6-465D-BFB1-303A682EDCF2}"/>
    <cellStyle name="Normal 15_3Q19" xfId="7714" xr:uid="{86D34149-2638-42DB-A838-9E62701ED4BA}"/>
    <cellStyle name="Normal 150" xfId="46039" xr:uid="{516F2445-0039-4990-AC80-327F0AFB78A2}"/>
    <cellStyle name="Normal 150 2" xfId="46040" xr:uid="{ADF93EAD-65C1-49AA-8E21-60709ABF20F9}"/>
    <cellStyle name="Normal 150 2 2" xfId="46041" xr:uid="{A54FD0C1-4C7A-47C9-A8FC-D936272206A7}"/>
    <cellStyle name="Normal 151" xfId="46042" xr:uid="{D457B098-9E13-4F29-BA46-79446CC68015}"/>
    <cellStyle name="Normal 152" xfId="46043" xr:uid="{0985D79E-A320-42DD-9E50-8BCC90D19DB0}"/>
    <cellStyle name="Normal 153" xfId="46044" xr:uid="{5B955B67-40E3-487F-BFBE-C8777C3E7EB6}"/>
    <cellStyle name="Normal 154" xfId="46045" xr:uid="{0222BB90-6FE3-4E3D-9617-47C1170F3C9F}"/>
    <cellStyle name="Normal 155" xfId="46046" xr:uid="{5BD784C4-5F6A-45CA-B872-F06DB2EE42CD}"/>
    <cellStyle name="Normal 155 2" xfId="46047" xr:uid="{89C929E4-6717-4B93-8E05-520F6E183A6F}"/>
    <cellStyle name="Normal 156" xfId="46048" xr:uid="{005429C4-9935-4387-A41A-19A276B7B546}"/>
    <cellStyle name="Normal 157" xfId="46049" xr:uid="{21E54D7E-5648-4574-9C84-93DA059652EA}"/>
    <cellStyle name="Normal 158" xfId="46050" xr:uid="{FC30BB07-0EFD-477F-A216-5B658BA6534A}"/>
    <cellStyle name="Normal 159" xfId="46051" xr:uid="{3BF71C66-B628-4131-971E-12A8FB7C07D2}"/>
    <cellStyle name="Normal 159 2" xfId="46052" xr:uid="{1B209CE0-768D-4C20-AEC9-C5781AE7DAA9}"/>
    <cellStyle name="Normal 16" xfId="7715" xr:uid="{CE52CEC0-4A8B-470D-B590-F3909CA9136F}"/>
    <cellStyle name="Normal 16 2" xfId="7716" xr:uid="{19EE90A0-2348-4675-8CC1-00A052964E2E}"/>
    <cellStyle name="Normal 16 2 2" xfId="29545" xr:uid="{0285355A-C863-4FC8-9264-1A8EF42B062B}"/>
    <cellStyle name="Normal 16 2 2 2" xfId="46054" xr:uid="{8CC73A25-6779-49E3-B8BF-3662B4A7D8DC}"/>
    <cellStyle name="Normal 16 2 2 2 2" xfId="46055" xr:uid="{3D03A976-A87A-45F8-8BCF-A32231C8EDE4}"/>
    <cellStyle name="Normal 16 2 2 2 2 2" xfId="46056" xr:uid="{DE6C894C-A478-4245-9424-1E51CC15F4CD}"/>
    <cellStyle name="Normal 16 2 2 2 2 2 2" xfId="46057" xr:uid="{B2B48DD6-14DF-4704-B8BF-11DF8834A356}"/>
    <cellStyle name="Normal 16 2 2 2 2 2 2 2" xfId="46058" xr:uid="{14974452-A3ED-4FD9-8922-BBCE0BB5BCBB}"/>
    <cellStyle name="Normal 16 2 2 2 2 2 3" xfId="46059" xr:uid="{6283736D-19DC-44BF-B508-90E2207988B7}"/>
    <cellStyle name="Normal 16 2 2 2 2 2 4" xfId="46060" xr:uid="{1CF75CEE-3B32-423B-B7FC-C0743BA09D6F}"/>
    <cellStyle name="Normal 16 2 2 2 2 3" xfId="46061" xr:uid="{A1761EB9-DB32-4033-8C12-78545ABF9CCC}"/>
    <cellStyle name="Normal 16 2 2 2 2 3 2" xfId="46062" xr:uid="{D0D4638F-0725-4158-8499-6EFFABD18E2A}"/>
    <cellStyle name="Normal 16 2 2 2 2 4" xfId="46063" xr:uid="{F4E60723-1298-446D-ABEA-C42449CEDF7A}"/>
    <cellStyle name="Normal 16 2 2 2 2 5" xfId="46064" xr:uid="{09BE948E-A610-4F4C-AE95-800FC17E4949}"/>
    <cellStyle name="Normal 16 2 2 2 2 6" xfId="46065" xr:uid="{37BB2B5C-5F60-40F7-B607-4EB406949B64}"/>
    <cellStyle name="Normal 16 2 2 2 3" xfId="46066" xr:uid="{F5297491-40D6-4BCA-9E75-B6E7E993B738}"/>
    <cellStyle name="Normal 16 2 2 2 3 2" xfId="46067" xr:uid="{EA97D322-D683-411A-B1E4-48A8B9EB3AAD}"/>
    <cellStyle name="Normal 16 2 2 2 3 2 2" xfId="46068" xr:uid="{D1B94244-701F-4CF6-9693-6E7A41E1CC84}"/>
    <cellStyle name="Normal 16 2 2 2 3 3" xfId="46069" xr:uid="{6377B3FE-886A-4357-B444-EB4D52522FBF}"/>
    <cellStyle name="Normal 16 2 2 2 3 4" xfId="46070" xr:uid="{D2300C3A-A36C-42EB-A68C-C61EECB6E95A}"/>
    <cellStyle name="Normal 16 2 2 2 4" xfId="46071" xr:uid="{94F2BE3B-2CA7-468E-857D-43DB9458BBAC}"/>
    <cellStyle name="Normal 16 2 2 2 4 2" xfId="46072" xr:uid="{76557FEA-3460-4D77-A0F9-69DBA4C389FF}"/>
    <cellStyle name="Normal 16 2 2 2 5" xfId="46073" xr:uid="{B33A4641-58CB-4B76-B718-40EECF76A09C}"/>
    <cellStyle name="Normal 16 2 2 2 6" xfId="46074" xr:uid="{00906C29-6851-4A0C-BA42-C08E6CA82602}"/>
    <cellStyle name="Normal 16 2 2 2 7" xfId="46075" xr:uid="{A74E6672-BCD8-4669-8DF8-188458644F1B}"/>
    <cellStyle name="Normal 16 2 2 3" xfId="46076" xr:uid="{9E45B1B4-E924-4C09-814A-0F504167B739}"/>
    <cellStyle name="Normal 16 2 2 3 2" xfId="46077" xr:uid="{C031A117-F16F-44C6-9F59-F6D1339E1FEC}"/>
    <cellStyle name="Normal 16 2 2 3 2 2" xfId="46078" xr:uid="{8FBF37A9-D788-46F8-8F90-EA883C4DCC7E}"/>
    <cellStyle name="Normal 16 2 2 3 2 2 2" xfId="46079" xr:uid="{0E85E4C2-A807-48F3-9077-A539565C9A30}"/>
    <cellStyle name="Normal 16 2 2 3 2 3" xfId="46080" xr:uid="{AC5C4915-4547-4357-8E65-556E80B56341}"/>
    <cellStyle name="Normal 16 2 2 3 2 4" xfId="46081" xr:uid="{2AD583B3-D503-48FC-B30F-2740A33AFC5C}"/>
    <cellStyle name="Normal 16 2 2 3 3" xfId="46082" xr:uid="{E8D20F1F-7443-4AB6-8488-C23C4541FC2F}"/>
    <cellStyle name="Normal 16 2 2 3 3 2" xfId="46083" xr:uid="{6616809B-4069-4740-A319-7EB8383D2F21}"/>
    <cellStyle name="Normal 16 2 2 3 4" xfId="46084" xr:uid="{ABC59C07-FCB5-4D50-B78B-BD30C051F6DA}"/>
    <cellStyle name="Normal 16 2 2 3 5" xfId="46085" xr:uid="{520D77C6-DAAF-4B9F-9179-355A88AD14F8}"/>
    <cellStyle name="Normal 16 2 2 3 6" xfId="46086" xr:uid="{BDDC4B62-8AC7-44C6-B2B1-D32AB2578309}"/>
    <cellStyle name="Normal 16 2 2 4" xfId="46087" xr:uid="{2E040E0B-26D6-47FA-BE73-AFB2599BB17F}"/>
    <cellStyle name="Normal 16 2 2 4 2" xfId="46088" xr:uid="{0D93B201-7924-4176-93D3-F64D2F09354F}"/>
    <cellStyle name="Normal 16 2 2 4 2 2" xfId="46089" xr:uid="{38B0361E-06F6-4376-ABC9-88393A1F45FE}"/>
    <cellStyle name="Normal 16 2 2 4 3" xfId="46090" xr:uid="{A1525D92-0EDC-49D6-8BCF-3A6990DF6474}"/>
    <cellStyle name="Normal 16 2 2 4 4" xfId="46091" xr:uid="{BCBE331A-0F66-453B-9365-1954DA3DC1E2}"/>
    <cellStyle name="Normal 16 2 2 5" xfId="46092" xr:uid="{CF69927D-4167-4BDE-AA8E-5ED71DB6349D}"/>
    <cellStyle name="Normal 16 2 2 5 2" xfId="46093" xr:uid="{8BDEE0E2-1696-4EF8-9463-5CA30F5D0671}"/>
    <cellStyle name="Normal 16 2 2 6" xfId="46094" xr:uid="{44C7B928-E9DF-4F44-94B6-C0D9D6E8166D}"/>
    <cellStyle name="Normal 16 2 2 7" xfId="46095" xr:uid="{18FB212A-DC19-4EC7-8D71-49F1F900847E}"/>
    <cellStyle name="Normal 16 2 2 8" xfId="46096" xr:uid="{1794735D-16F8-45D3-9C6D-89DC1E5C0294}"/>
    <cellStyle name="Normal 16 2 2_Non-NII" xfId="46053" xr:uid="{1B321603-8FDE-4D5E-93B2-6926667DDFBE}"/>
    <cellStyle name="Normal 16 2 3" xfId="29546" xr:uid="{69480B81-E488-4B83-983D-AE27689614AB}"/>
    <cellStyle name="Normal 16 2 3 2" xfId="46098" xr:uid="{2D8E9C83-8C76-4EC8-AD11-DFFA656F7354}"/>
    <cellStyle name="Normal 16 2 3 2 2" xfId="46099" xr:uid="{ACD28F41-D213-41EB-A7AD-B657DBFD3FC6}"/>
    <cellStyle name="Normal 16 2 3 2 2 2" xfId="46100" xr:uid="{A886AC4F-899F-4478-A967-A4DEA89C7F42}"/>
    <cellStyle name="Normal 16 2 3 2 2 2 2" xfId="46101" xr:uid="{C08A1178-A602-4672-B7A4-A34F2CB6640F}"/>
    <cellStyle name="Normal 16 2 3 2 2 3" xfId="46102" xr:uid="{2B875993-DBA9-47A2-BD4F-A30632D69FF4}"/>
    <cellStyle name="Normal 16 2 3 2 2 4" xfId="46103" xr:uid="{90C7A612-864E-4476-B8C4-781A1B5ACA18}"/>
    <cellStyle name="Normal 16 2 3 2 3" xfId="46104" xr:uid="{9F382FB9-CBCB-4801-B292-7A4CA67C7C01}"/>
    <cellStyle name="Normal 16 2 3 2 3 2" xfId="46105" xr:uid="{8078A255-AB95-4320-937C-C7F9C6B3630A}"/>
    <cellStyle name="Normal 16 2 3 2 4" xfId="46106" xr:uid="{E98C01D7-AC77-4665-8A82-AF7980F40515}"/>
    <cellStyle name="Normal 16 2 3 2 5" xfId="46107" xr:uid="{B67CE8F8-B51F-439C-9690-1671A933D030}"/>
    <cellStyle name="Normal 16 2 3 2 6" xfId="46108" xr:uid="{BD07C7FF-58B5-4A1C-BF12-BE345B7C49CD}"/>
    <cellStyle name="Normal 16 2 3 3" xfId="46109" xr:uid="{C9C4B972-C5F7-45FE-BB31-8B664AAC8F54}"/>
    <cellStyle name="Normal 16 2 3 3 2" xfId="46110" xr:uid="{1CB0A1D4-BB04-41CC-8772-3FC337E7EBDB}"/>
    <cellStyle name="Normal 16 2 3 3 2 2" xfId="46111" xr:uid="{BA557B7D-F3F3-4EEE-AEB0-0DE938F63824}"/>
    <cellStyle name="Normal 16 2 3 3 3" xfId="46112" xr:uid="{0F6AEC13-3C58-4766-B5A8-40B5F5281827}"/>
    <cellStyle name="Normal 16 2 3 3 4" xfId="46113" xr:uid="{02729965-C718-41FF-B9E2-FB035F2B6B47}"/>
    <cellStyle name="Normal 16 2 3 4" xfId="46114" xr:uid="{C55FA41D-E669-46D1-AB37-73948B04FE3D}"/>
    <cellStyle name="Normal 16 2 3 4 2" xfId="46115" xr:uid="{F74DD3FB-6C5A-4A88-9A19-22B2C629C4A4}"/>
    <cellStyle name="Normal 16 2 3 5" xfId="46116" xr:uid="{D89B4A72-4AF9-48BC-9FB1-5027F0D59D59}"/>
    <cellStyle name="Normal 16 2 3 6" xfId="46117" xr:uid="{777D022A-1DAC-43CE-A867-8172AFE3F2F5}"/>
    <cellStyle name="Normal 16 2 3 7" xfId="46118" xr:uid="{1C908504-52DA-404A-8C18-73B7CDA7A2D3}"/>
    <cellStyle name="Normal 16 2 3_Non-NII" xfId="46097" xr:uid="{1D15E51E-FBA2-49B6-A3A6-B42E777DFC31}"/>
    <cellStyle name="Normal 16 2 4" xfId="42565" xr:uid="{E0899031-98EB-4C19-8613-4D4D11FFD98D}"/>
    <cellStyle name="Normal 16 2 4 2" xfId="46120" xr:uid="{15FA0B6E-DECD-4568-B98B-125AEF94A536}"/>
    <cellStyle name="Normal 16 2 4 2 2" xfId="46121" xr:uid="{B9D1D0C3-0FCC-4DEF-A74A-7C2281EF5FF2}"/>
    <cellStyle name="Normal 16 2 4 2 2 2" xfId="46122" xr:uid="{B7DCA508-4B54-4A81-A44D-926BBE537F71}"/>
    <cellStyle name="Normal 16 2 4 2 3" xfId="46123" xr:uid="{7C8BB2D0-04EB-4C65-92C0-426AF0D6573E}"/>
    <cellStyle name="Normal 16 2 4 2 4" xfId="46124" xr:uid="{63C434EF-24C6-41A4-B065-42F152F86C6E}"/>
    <cellStyle name="Normal 16 2 4 3" xfId="46125" xr:uid="{C26B8037-6F0A-4E8E-949F-3E46AB17AC89}"/>
    <cellStyle name="Normal 16 2 4 3 2" xfId="46126" xr:uid="{FAA15190-1410-41B6-84C1-B8205A2D2161}"/>
    <cellStyle name="Normal 16 2 4 4" xfId="46127" xr:uid="{DFC99C20-5AFD-47BC-8FE5-89D139953480}"/>
    <cellStyle name="Normal 16 2 4 5" xfId="46128" xr:uid="{FC2E58A7-393E-437F-BB63-5333E2876722}"/>
    <cellStyle name="Normal 16 2 4 6" xfId="46129" xr:uid="{A55F9434-BCE5-4EA9-BF43-5009037C277D}"/>
    <cellStyle name="Normal 16 2 4_Non-NII" xfId="46119" xr:uid="{C7F21E1A-E28B-4AAB-A903-243BF0D5E5FE}"/>
    <cellStyle name="Normal 16 2 5" xfId="46130" xr:uid="{B1D48E79-B95C-4A5F-9273-E72595B4B95E}"/>
    <cellStyle name="Normal 16 2 5 2" xfId="46131" xr:uid="{716FB03F-C592-404C-8692-60B4F6D329FB}"/>
    <cellStyle name="Normal 16 2 5 2 2" xfId="46132" xr:uid="{85C936EC-FF53-49E1-8439-7AE106A540D2}"/>
    <cellStyle name="Normal 16 2 5 3" xfId="46133" xr:uid="{C8827134-D8B5-4478-860E-8A33384FAD96}"/>
    <cellStyle name="Normal 16 2 5 4" xfId="46134" xr:uid="{52431967-AB48-4306-BA8F-0D2421CD134C}"/>
    <cellStyle name="Normal 16 2 6" xfId="46135" xr:uid="{C5129BE2-DF49-456D-A65C-B205953DF31B}"/>
    <cellStyle name="Normal 16 2 6 2" xfId="46136" xr:uid="{CCEEF651-535B-49A4-A530-C71CF1C1B511}"/>
    <cellStyle name="Normal 16 2 7" xfId="46137" xr:uid="{ABEC50DF-6FF7-463A-B334-96AA0DD4A615}"/>
    <cellStyle name="Normal 16 2 8" xfId="46138" xr:uid="{45F6A83C-FD95-456C-A1FE-63E2E8E75997}"/>
    <cellStyle name="Normal 16 2 9" xfId="46139" xr:uid="{4462F87C-083E-48D7-9F83-364DB3A4DC3F}"/>
    <cellStyle name="Normal 16 2_AVA DVA EL" xfId="29547" xr:uid="{133CAEA3-ABD3-4466-B8F9-7544A8C26090}"/>
    <cellStyle name="Normal 16 3" xfId="7717" xr:uid="{573B2414-BC5B-483B-8DBB-28B0E8EBCB97}"/>
    <cellStyle name="Normal 16 3 2" xfId="29548" xr:uid="{8D2D7A0C-792F-4966-A596-ADDF67AB3169}"/>
    <cellStyle name="Normal 16 3 2 2" xfId="46141" xr:uid="{3931F0CA-A6DF-42AC-A2EB-8D9B16FB9C0C}"/>
    <cellStyle name="Normal 16 3 2 2 2" xfId="46142" xr:uid="{2E2797B9-8FD2-495E-B8F5-F956BCC98542}"/>
    <cellStyle name="Normal 16 3 2 2 2 2" xfId="46143" xr:uid="{5D61D0DB-8864-431B-B7CF-5EB99660653E}"/>
    <cellStyle name="Normal 16 3 2 2 2 2 2" xfId="46144" xr:uid="{8D7F9A38-4F7C-4877-BB37-CB47CF87530E}"/>
    <cellStyle name="Normal 16 3 2 2 2 3" xfId="46145" xr:uid="{EAEA3C58-6A59-4C3D-B339-549FF00BF066}"/>
    <cellStyle name="Normal 16 3 2 2 2 4" xfId="46146" xr:uid="{32B636F6-9E0A-4002-BFDD-60BEA0EDF92B}"/>
    <cellStyle name="Normal 16 3 2 2 3" xfId="46147" xr:uid="{D03BC86E-BC88-4BEA-AB77-51FA627AEB41}"/>
    <cellStyle name="Normal 16 3 2 2 3 2" xfId="46148" xr:uid="{5C0B6182-8E4D-4E92-B12E-A7919DCEB880}"/>
    <cellStyle name="Normal 16 3 2 2 4" xfId="46149" xr:uid="{DBD34EF8-51BE-4327-A578-704141BD24DB}"/>
    <cellStyle name="Normal 16 3 2 2 5" xfId="46150" xr:uid="{DC48BD5E-4FA4-40C6-B69B-81B534A14E36}"/>
    <cellStyle name="Normal 16 3 2 2 6" xfId="46151" xr:uid="{7F3DAE1F-1646-4411-AB3C-3F60D0C4A522}"/>
    <cellStyle name="Normal 16 3 2 3" xfId="46152" xr:uid="{04EFF4AE-072D-4A24-8AA2-3BE215112BDD}"/>
    <cellStyle name="Normal 16 3 2 3 2" xfId="46153" xr:uid="{96C8EE41-8FE9-40A3-B983-064319DF5A03}"/>
    <cellStyle name="Normal 16 3 2 3 2 2" xfId="46154" xr:uid="{6F5FA42E-3A56-4CB4-B854-122D9938A34E}"/>
    <cellStyle name="Normal 16 3 2 3 3" xfId="46155" xr:uid="{9E5A257B-B0DB-4FC0-AC6A-14D48CF1264D}"/>
    <cellStyle name="Normal 16 3 2 3 4" xfId="46156" xr:uid="{DDB1E6B9-DB5B-447F-A58E-9FD3A9EACF15}"/>
    <cellStyle name="Normal 16 3 2 4" xfId="46157" xr:uid="{8825D26B-1BAA-4592-A767-21177FB612B0}"/>
    <cellStyle name="Normal 16 3 2 4 2" xfId="46158" xr:uid="{EAF341E5-2051-443F-94BF-4A305F178FA2}"/>
    <cellStyle name="Normal 16 3 2 5" xfId="46159" xr:uid="{4BDDC3FC-7731-47D1-88D1-A50E70C68634}"/>
    <cellStyle name="Normal 16 3 2 6" xfId="46160" xr:uid="{27030FA1-1A7F-4733-8BB8-87BD2058A3BA}"/>
    <cellStyle name="Normal 16 3 2 7" xfId="46161" xr:uid="{61D0830E-D064-4E17-ADD5-170BE55499BA}"/>
    <cellStyle name="Normal 16 3 2_Non-NII" xfId="46140" xr:uid="{D317F843-D68C-4FF6-A89F-5194301D9CA3}"/>
    <cellStyle name="Normal 16 3 3" xfId="29549" xr:uid="{7A47E64A-C3E7-4EF0-86C7-59503686BC34}"/>
    <cellStyle name="Normal 16 3 3 2" xfId="46163" xr:uid="{FA1AA5E1-AA2A-4C01-A4BF-CC99FB456090}"/>
    <cellStyle name="Normal 16 3 3 2 2" xfId="46164" xr:uid="{01EAE057-C567-4473-80B6-8FC9D756D0B7}"/>
    <cellStyle name="Normal 16 3 3 2 2 2" xfId="46165" xr:uid="{1B53F49C-AC17-4E70-ACFE-437B564C5000}"/>
    <cellStyle name="Normal 16 3 3 2 3" xfId="46166" xr:uid="{C72C47F4-4666-4F18-AD7F-FE63F225D298}"/>
    <cellStyle name="Normal 16 3 3 2 4" xfId="46167" xr:uid="{77C21FF1-6DD4-47C1-AEC7-4D4E67A6C35A}"/>
    <cellStyle name="Normal 16 3 3 3" xfId="46168" xr:uid="{D33AB56C-2C2D-433F-AF3D-6B28367F2CD8}"/>
    <cellStyle name="Normal 16 3 3 3 2" xfId="46169" xr:uid="{206AF822-1FF5-4E3A-940A-EDF515482356}"/>
    <cellStyle name="Normal 16 3 3 4" xfId="46170" xr:uid="{E261863C-5DA1-49B3-854E-34C7CFF59200}"/>
    <cellStyle name="Normal 16 3 3 5" xfId="46171" xr:uid="{3B43D6D6-F66D-4395-B284-933CA6C61A42}"/>
    <cellStyle name="Normal 16 3 3 6" xfId="46172" xr:uid="{7AAA5568-ACDF-47C8-8F21-F5995449B2C8}"/>
    <cellStyle name="Normal 16 3 3_Non-NII" xfId="46162" xr:uid="{C4008770-D2F1-4B0D-B678-BE344BF7B3A3}"/>
    <cellStyle name="Normal 16 3 4" xfId="46173" xr:uid="{550A06A5-0CEF-42A0-898A-5F535D6D1215}"/>
    <cellStyle name="Normal 16 3 4 2" xfId="46174" xr:uid="{FFDD9B37-F27F-4E27-8FFC-EF2A96193162}"/>
    <cellStyle name="Normal 16 3 4 2 2" xfId="46175" xr:uid="{CAF2245A-F409-4824-91B7-EB9361A69387}"/>
    <cellStyle name="Normal 16 3 4 3" xfId="46176" xr:uid="{294559C5-4CA7-4F33-8FA7-534437E9959D}"/>
    <cellStyle name="Normal 16 3 4 4" xfId="46177" xr:uid="{0836796C-B543-46E5-8CE4-A3C4C39AC23F}"/>
    <cellStyle name="Normal 16 3 5" xfId="46178" xr:uid="{10D53789-9DA7-4A70-B3B9-9B2455729B62}"/>
    <cellStyle name="Normal 16 3 5 2" xfId="46179" xr:uid="{CBC82A54-BA6D-43C5-BB05-13AE2B585FE4}"/>
    <cellStyle name="Normal 16 3 6" xfId="46180" xr:uid="{192213CA-B4BE-42CB-82A6-30480AF34D8E}"/>
    <cellStyle name="Normal 16 3 7" xfId="46181" xr:uid="{4633816A-3C69-41E0-8475-51C9C40D9AA8}"/>
    <cellStyle name="Normal 16 3 8" xfId="46182" xr:uid="{5AB7D897-6B20-4AA0-AC49-906E574D9065}"/>
    <cellStyle name="Normal 16 3_AVA DVA EL" xfId="29550" xr:uid="{F87D19E7-96F0-4EE6-B515-24DE2B2527EB}"/>
    <cellStyle name="Normal 16 4" xfId="7718" xr:uid="{4D46D35A-2933-445F-9CD6-F89A7540631B}"/>
    <cellStyle name="Normal 16 4 2" xfId="29551" xr:uid="{9BE5D540-0396-4CDA-A3E4-359E0CE9471A}"/>
    <cellStyle name="Normal 16 4 3" xfId="29552" xr:uid="{1E373C4C-D166-42C6-8F02-A4885227F04B}"/>
    <cellStyle name="Normal 16 4_AVA DVA EL" xfId="29553" xr:uid="{16C6F4BD-FA5E-4C69-98FE-EF3FA4C66930}"/>
    <cellStyle name="Normal 16 5" xfId="29554" xr:uid="{5D9EFC5A-001C-4A25-9812-850AE5CF6CB3}"/>
    <cellStyle name="Normal 16 5 2" xfId="29555" xr:uid="{CDC1E764-2177-48FA-9FE2-CCA73927995F}"/>
    <cellStyle name="Normal 16 5 3" xfId="29556" xr:uid="{C8FC6F2A-B97C-4DA4-BB1D-0F22E41A64DD}"/>
    <cellStyle name="Normal 16 5_AVA DVA EL" xfId="29557" xr:uid="{716BAE36-D31C-4ABE-B398-ECAC49FD7CF1}"/>
    <cellStyle name="Normal 16 6" xfId="29558" xr:uid="{DB3242A7-0FA3-4029-AFB8-B0E5A2FD09ED}"/>
    <cellStyle name="Normal 16 6 2" xfId="29559" xr:uid="{2C3929FC-CD41-469B-8C6C-A76439E72E3B}"/>
    <cellStyle name="Normal 16 6 3" xfId="29560" xr:uid="{7E461665-7213-4A7E-A324-EACB7FDEE164}"/>
    <cellStyle name="Normal 16 6_AVA DVA EL" xfId="29561" xr:uid="{582F4CAE-CE42-4012-A8C4-6691B9864416}"/>
    <cellStyle name="Normal 16 7" xfId="29562" xr:uid="{3F2393FD-00B0-4EF6-B6A3-D262B8D36A84}"/>
    <cellStyle name="Normal 16 7 2" xfId="29563" xr:uid="{9B77D29A-084F-450B-A879-37825555A19A}"/>
    <cellStyle name="Normal 16 7 3" xfId="29564" xr:uid="{1B27D5A5-5AE7-4546-BE33-E193CFD2786D}"/>
    <cellStyle name="Normal 16 7_AVA DVA EL" xfId="29565" xr:uid="{8F0D1E82-A333-488C-88C8-5CB48D24F31C}"/>
    <cellStyle name="Normal 16 8" xfId="29566" xr:uid="{48C50682-08FF-4D8C-9AFD-BB399A0A4C62}"/>
    <cellStyle name="Normal 16 8 2" xfId="29567" xr:uid="{D6A86DE2-A7CF-407C-9D4C-975793BA9E74}"/>
    <cellStyle name="Normal 16 8 3" xfId="29568" xr:uid="{CD7B0D7B-B1BD-4A27-B5F4-EF5C88CC5ECC}"/>
    <cellStyle name="Normal 16 8_AVA DVA EL" xfId="29569" xr:uid="{27D27CFD-AD33-4931-9560-BADC5516DD69}"/>
    <cellStyle name="Normal 16 9" xfId="29570" xr:uid="{4B1A909A-8989-481A-B79D-22DFF57016B8}"/>
    <cellStyle name="Normal 16_3. Chng in credit spreads" xfId="7719" xr:uid="{AC046284-A25D-4B05-B4B2-7549F5C81B78}"/>
    <cellStyle name="Normal 160" xfId="46183" xr:uid="{D0388C9A-DEBB-4B33-9691-3792A8070830}"/>
    <cellStyle name="Normal 161" xfId="46184" xr:uid="{8081E063-6112-4E3E-A49D-B01DB3148ED1}"/>
    <cellStyle name="Normal 162" xfId="46185" xr:uid="{1313737F-0BC6-4211-A005-25B6B7224204}"/>
    <cellStyle name="Normal 163" xfId="46186" xr:uid="{AFB4D78A-6AA9-429D-A123-1AC270CE9503}"/>
    <cellStyle name="Normal 164" xfId="46187" xr:uid="{44ABB9FD-3FAB-40EE-BF14-514864943B53}"/>
    <cellStyle name="Normal 165" xfId="46188" xr:uid="{42F1CB06-C648-4922-BF71-AF5A6D6858D6}"/>
    <cellStyle name="Normal 166" xfId="46189" xr:uid="{B41EBA79-4A9A-43C2-9AF0-71C9F8A13350}"/>
    <cellStyle name="Normal 167" xfId="46190" xr:uid="{91C1A3E2-C707-4B5B-8599-D7EAED0D248D}"/>
    <cellStyle name="Normal 168" xfId="46191" xr:uid="{7D548D65-1937-45BC-BD8A-8FF6281E388F}"/>
    <cellStyle name="Normal 169" xfId="46192" xr:uid="{A27AA800-A1CB-4105-BE94-3807E6C3D8C4}"/>
    <cellStyle name="Normal 17" xfId="7720" xr:uid="{E254DB38-9B52-469C-AF72-CD60AC1D7BBE}"/>
    <cellStyle name="Normal 17 2" xfId="7721" xr:uid="{56697EE3-4619-428E-8B4C-265809B70AAA}"/>
    <cellStyle name="Normal 17 2 2" xfId="29571" xr:uid="{C0A07F75-A186-4876-AC58-2660D9EB90AD}"/>
    <cellStyle name="Normal 17 2 2 2" xfId="29572" xr:uid="{5848DFC8-98CB-433B-87AE-B22AB623A202}"/>
    <cellStyle name="Normal 17 2 2 2 2" xfId="46194" xr:uid="{A7B8F4D4-F51A-4BD6-AD88-991331513978}"/>
    <cellStyle name="Normal 17 2 2 2 2 2" xfId="46195" xr:uid="{E90C32C7-1D5D-44FF-9EC7-B215806600C1}"/>
    <cellStyle name="Normal 17 2 2 2 2 2 2" xfId="46196" xr:uid="{DCC7D6B6-8CD1-4C56-8EB1-C21851F8506C}"/>
    <cellStyle name="Normal 17 2 2 2 2 2 2 2" xfId="46197" xr:uid="{B3A483DC-0CAA-4DEE-97C8-9A1E6E48FAB5}"/>
    <cellStyle name="Normal 17 2 2 2 2 2 3" xfId="46198" xr:uid="{1F225C4D-8F36-43B2-ADC0-5D36A557F1FA}"/>
    <cellStyle name="Normal 17 2 2 2 2 2 4" xfId="46199" xr:uid="{86D27107-3CDA-40CF-AABF-068004ADD144}"/>
    <cellStyle name="Normal 17 2 2 2 2 3" xfId="46200" xr:uid="{955E0E64-D494-4B3D-AD24-BC4E5A436BC4}"/>
    <cellStyle name="Normal 17 2 2 2 2 3 2" xfId="46201" xr:uid="{C9133801-91EC-41F9-9A4D-6DDEAF4E1B63}"/>
    <cellStyle name="Normal 17 2 2 2 2 4" xfId="46202" xr:uid="{F6857ED6-60D8-4B3E-B0F3-EA7FF6ECE626}"/>
    <cellStyle name="Normal 17 2 2 2 2 5" xfId="46203" xr:uid="{79E05096-BBBF-4FA7-8018-1AB2A3A778B8}"/>
    <cellStyle name="Normal 17 2 2 2 2 6" xfId="46204" xr:uid="{F829AB1E-C2FF-49E5-92F0-9D34972BEED5}"/>
    <cellStyle name="Normal 17 2 2 2 3" xfId="46205" xr:uid="{96C3D588-8239-45B4-81DD-0798BC8E5A3D}"/>
    <cellStyle name="Normal 17 2 2 2 3 2" xfId="46206" xr:uid="{8DDF185B-15F3-4EA5-93CB-F375D3E991F3}"/>
    <cellStyle name="Normal 17 2 2 2 3 2 2" xfId="46207" xr:uid="{E37AA682-06B5-4494-916A-90E2314F3D9F}"/>
    <cellStyle name="Normal 17 2 2 2 3 3" xfId="46208" xr:uid="{0D88E241-6F03-447C-B402-FA2A7E8796FD}"/>
    <cellStyle name="Normal 17 2 2 2 3 4" xfId="46209" xr:uid="{E7C48D18-2222-4001-AEF2-62B3A3ACC570}"/>
    <cellStyle name="Normal 17 2 2 2 4" xfId="46210" xr:uid="{63135760-35D6-4EFF-A90F-25D90AA5D76A}"/>
    <cellStyle name="Normal 17 2 2 2 4 2" xfId="46211" xr:uid="{2B691FB4-36A0-4BEE-A079-40746552CD1E}"/>
    <cellStyle name="Normal 17 2 2 2 5" xfId="46212" xr:uid="{3AC6729E-BF6D-476D-948E-B70BF048582C}"/>
    <cellStyle name="Normal 17 2 2 2 6" xfId="46213" xr:uid="{D394B7D9-A9FD-4EAC-9F18-E28CA61A1060}"/>
    <cellStyle name="Normal 17 2 2 2 7" xfId="46214" xr:uid="{3D0B5E1B-247E-4217-A6B1-D60D618A9EFA}"/>
    <cellStyle name="Normal 17 2 2 2_Non-NII" xfId="46193" xr:uid="{892A89D0-D854-43AD-BF2A-659273168189}"/>
    <cellStyle name="Normal 17 2 2 3" xfId="29573" xr:uid="{DC625BCC-16D1-46A9-9DCA-C62F83202A64}"/>
    <cellStyle name="Normal 17 2 2 3 2" xfId="46216" xr:uid="{79749877-4CA9-4818-BC83-31529BC83EF1}"/>
    <cellStyle name="Normal 17 2 2 3 2 2" xfId="46217" xr:uid="{785AE5AB-4A41-4D93-8957-7C8F20E31395}"/>
    <cellStyle name="Normal 17 2 2 3 2 2 2" xfId="46218" xr:uid="{CA1B3037-9320-490B-B9E1-3B5950749526}"/>
    <cellStyle name="Normal 17 2 2 3 2 3" xfId="46219" xr:uid="{A2767E94-DEC0-48BA-BA71-B7C73443A937}"/>
    <cellStyle name="Normal 17 2 2 3 2 4" xfId="46220" xr:uid="{73E4CD7E-DB08-4E43-891D-D32930B434E9}"/>
    <cellStyle name="Normal 17 2 2 3 3" xfId="46221" xr:uid="{DE804A92-CD88-4B01-90AE-7CA6A44703E5}"/>
    <cellStyle name="Normal 17 2 2 3 3 2" xfId="46222" xr:uid="{318CCA41-5B7B-4F52-9783-9AE728AA31E1}"/>
    <cellStyle name="Normal 17 2 2 3 4" xfId="46223" xr:uid="{0C4C31FB-D266-41A8-84A1-F2E9038F518A}"/>
    <cellStyle name="Normal 17 2 2 3 5" xfId="46224" xr:uid="{9FCAEDF0-295E-4476-A7E0-A7C802665752}"/>
    <cellStyle name="Normal 17 2 2 3 6" xfId="46225" xr:uid="{632D4B19-D890-468A-AF3B-4ABFE357AD4B}"/>
    <cellStyle name="Normal 17 2 2 3_Non-NII" xfId="46215" xr:uid="{A8947555-6660-4B89-BA50-9606871C3CA5}"/>
    <cellStyle name="Normal 17 2 2 4" xfId="46226" xr:uid="{B5AF569F-6106-44AF-A4EB-B69EEF0D3A45}"/>
    <cellStyle name="Normal 17 2 2 4 2" xfId="46227" xr:uid="{84C26DD6-C83D-4485-9000-00456207AD28}"/>
    <cellStyle name="Normal 17 2 2 4 2 2" xfId="46228" xr:uid="{25167026-C61A-4772-8338-D612D060CEA4}"/>
    <cellStyle name="Normal 17 2 2 4 3" xfId="46229" xr:uid="{D732ED0A-9275-481E-BD18-6CA3C4BA1B03}"/>
    <cellStyle name="Normal 17 2 2 4 4" xfId="46230" xr:uid="{C4777747-009E-41D6-9CCF-0711E5BF7DA4}"/>
    <cellStyle name="Normal 17 2 2 5" xfId="46231" xr:uid="{60B78514-90AC-46A2-84F1-266DF0B2B993}"/>
    <cellStyle name="Normal 17 2 2 5 2" xfId="46232" xr:uid="{F222DA70-B63C-49E1-BAC1-548FCACC3C7F}"/>
    <cellStyle name="Normal 17 2 2 6" xfId="46233" xr:uid="{B6C637E8-01CD-4717-B7A5-77C84A8F3184}"/>
    <cellStyle name="Normal 17 2 2 7" xfId="46234" xr:uid="{36E06F50-C0AC-49A1-BDDB-13C562EE0A91}"/>
    <cellStyle name="Normal 17 2 2 8" xfId="46235" xr:uid="{304D9EA8-DB20-447F-AA67-2087DD91B0DB}"/>
    <cellStyle name="Normal 17 2 2_AVA DVA EL" xfId="29574" xr:uid="{CFBE3232-FCBD-45F4-8859-05341C8F2149}"/>
    <cellStyle name="Normal 17 2 3" xfId="29575" xr:uid="{41AB4759-6DC8-40CA-873B-825BA3C7F97D}"/>
    <cellStyle name="Normal 17 2 3 2" xfId="46237" xr:uid="{083B1289-4701-477A-A9ED-59CFF32BB429}"/>
    <cellStyle name="Normal 17 2 3 2 2" xfId="46238" xr:uid="{F01B4F7E-66EF-4443-8943-9BA3B3617794}"/>
    <cellStyle name="Normal 17 2 3 2 2 2" xfId="46239" xr:uid="{F3939AC3-C195-4C26-A462-A8944FBD085D}"/>
    <cellStyle name="Normal 17 2 3 2 2 2 2" xfId="46240" xr:uid="{1D165AA2-8C90-46F1-9CA0-E38CCFD8271E}"/>
    <cellStyle name="Normal 17 2 3 2 2 3" xfId="46241" xr:uid="{A81A42B2-E3B6-4929-A64C-AA0E2FEF356F}"/>
    <cellStyle name="Normal 17 2 3 2 2 4" xfId="46242" xr:uid="{9E248271-32E5-4E4B-BBD0-C56A657D1819}"/>
    <cellStyle name="Normal 17 2 3 2 3" xfId="46243" xr:uid="{5F2353C3-CA63-435D-A218-ABAA8A041AF2}"/>
    <cellStyle name="Normal 17 2 3 2 3 2" xfId="46244" xr:uid="{EE960650-1BB5-4F47-B24C-1958C894792F}"/>
    <cellStyle name="Normal 17 2 3 2 4" xfId="46245" xr:uid="{73389BD4-9078-45D5-B77E-7E39BADC4AAD}"/>
    <cellStyle name="Normal 17 2 3 2 5" xfId="46246" xr:uid="{ECC3FCD9-794B-4981-BF61-00E3A329CE08}"/>
    <cellStyle name="Normal 17 2 3 2 6" xfId="46247" xr:uid="{21FBB611-4ED6-4A1F-BDA7-EFAA69B9D78D}"/>
    <cellStyle name="Normal 17 2 3 3" xfId="46248" xr:uid="{741CF0DF-95DF-4982-A794-F92F278BCA6B}"/>
    <cellStyle name="Normal 17 2 3 3 2" xfId="46249" xr:uid="{F7D88E88-4C79-478C-9B3D-4EF3484A30C6}"/>
    <cellStyle name="Normal 17 2 3 3 2 2" xfId="46250" xr:uid="{45BFFD71-BC45-4947-BF0B-3F713C6F5AAA}"/>
    <cellStyle name="Normal 17 2 3 3 3" xfId="46251" xr:uid="{CFAAD1EC-E297-46F7-80DB-016268EAEB9F}"/>
    <cellStyle name="Normal 17 2 3 3 4" xfId="46252" xr:uid="{5C3FDC63-8E37-414F-8A1E-B3F5979CA52B}"/>
    <cellStyle name="Normal 17 2 3 4" xfId="46253" xr:uid="{F2EAA652-FF42-4B68-8FCB-C40C03980DA8}"/>
    <cellStyle name="Normal 17 2 3 4 2" xfId="46254" xr:uid="{82A21AFC-5818-481D-B7FC-F84C6A276FAC}"/>
    <cellStyle name="Normal 17 2 3 5" xfId="46255" xr:uid="{40EC09D5-BC62-46B1-8CA8-6EF6ED2D749B}"/>
    <cellStyle name="Normal 17 2 3 6" xfId="46256" xr:uid="{570BAD26-2765-4188-A658-2750591BD483}"/>
    <cellStyle name="Normal 17 2 3 7" xfId="46257" xr:uid="{F6B818AF-CE8F-46DB-8DF8-0A69188F3020}"/>
    <cellStyle name="Normal 17 2 3_Non-NII" xfId="46236" xr:uid="{AC6C6CE0-4A2B-4FB7-ACC8-B6780BA25AA0}"/>
    <cellStyle name="Normal 17 2 4" xfId="46258" xr:uid="{AF4BBE03-F97A-420C-9E23-2FF68C50E179}"/>
    <cellStyle name="Normal 17 2 4 2" xfId="46259" xr:uid="{F11636AC-9111-4304-BC8E-ABE47715CD9D}"/>
    <cellStyle name="Normal 17 2 4 2 2" xfId="46260" xr:uid="{880F1897-1823-4807-A3A7-C96831ED04A6}"/>
    <cellStyle name="Normal 17 2 4 2 2 2" xfId="46261" xr:uid="{A70734FA-9B1A-44CF-96CD-677B0891FDE2}"/>
    <cellStyle name="Normal 17 2 4 2 3" xfId="46262" xr:uid="{94DF1717-F5BA-4B8F-BA97-A3A3EF503F18}"/>
    <cellStyle name="Normal 17 2 4 2 4" xfId="46263" xr:uid="{2F000657-77D2-426E-9ADD-A0CDC6DA13FE}"/>
    <cellStyle name="Normal 17 2 4 3" xfId="46264" xr:uid="{C95E1906-7036-487A-B5C5-20741BDE15E2}"/>
    <cellStyle name="Normal 17 2 4 3 2" xfId="46265" xr:uid="{DE3FFE19-B275-4A7A-B372-084D08A870C5}"/>
    <cellStyle name="Normal 17 2 4 4" xfId="46266" xr:uid="{63B4A552-5FC8-41D7-886E-2EBBFC0DA383}"/>
    <cellStyle name="Normal 17 2 4 5" xfId="46267" xr:uid="{3CE3623F-1AE1-4425-AD03-638F756FA40B}"/>
    <cellStyle name="Normal 17 2 4 6" xfId="46268" xr:uid="{76BC307D-F240-4F33-96A7-8D127B92E357}"/>
    <cellStyle name="Normal 17 2 5" xfId="46269" xr:uid="{25AD2AAD-36D0-4AA7-B2E8-621BEB57A265}"/>
    <cellStyle name="Normal 17 2 5 2" xfId="46270" xr:uid="{652849DE-6369-412C-8C68-6E79D10B959D}"/>
    <cellStyle name="Normal 17 2 5 2 2" xfId="46271" xr:uid="{624D8FB8-06D2-4995-B438-47C96817C548}"/>
    <cellStyle name="Normal 17 2 5 3" xfId="46272" xr:uid="{0FF03E68-EE02-47F8-B719-91EBE0F79ED2}"/>
    <cellStyle name="Normal 17 2 5 4" xfId="46273" xr:uid="{05144403-DBD7-4988-A438-6BBC838DB02A}"/>
    <cellStyle name="Normal 17 2 6" xfId="46274" xr:uid="{3BC54C1B-7C1D-400B-A18A-A4B50D202C51}"/>
    <cellStyle name="Normal 17 2 6 2" xfId="46275" xr:uid="{F178327F-78B6-4641-A93F-C31512B81340}"/>
    <cellStyle name="Normal 17 2 7" xfId="46276" xr:uid="{E06E14CA-E7E3-484C-9878-513CB1CD7746}"/>
    <cellStyle name="Normal 17 2 8" xfId="46277" xr:uid="{F164FF39-CA81-4160-B2F6-1F6AE896A67E}"/>
    <cellStyle name="Normal 17 2 9" xfId="46278" xr:uid="{D9E641FC-3C0A-4CF7-8F93-E891D2981405}"/>
    <cellStyle name="Normal 17 2_Allokert kapital renter" xfId="43145" xr:uid="{817AEF89-1EF2-42FC-BF28-3A1F66916327}"/>
    <cellStyle name="Normal 17 3" xfId="7722" xr:uid="{415482D5-78FD-449C-9700-2BBE55C72F32}"/>
    <cellStyle name="Normal 17 3 2" xfId="29576" xr:uid="{214B11BB-07BB-4A26-BDFA-223BECE84ABF}"/>
    <cellStyle name="Normal 17 3 2 2" xfId="29577" xr:uid="{BD5C52A4-00E5-4251-AF2F-9F19B14F51B0}"/>
    <cellStyle name="Normal 17 3 2 2 2" xfId="46280" xr:uid="{7AA15463-ADE0-44CC-8E83-D937BE2CCD7D}"/>
    <cellStyle name="Normal 17 3 2 2 2 2" xfId="46281" xr:uid="{1801AEE2-CFC0-4008-A87B-F19F3451A1BA}"/>
    <cellStyle name="Normal 17 3 2 2 2 2 2" xfId="46282" xr:uid="{BFD6827B-CE77-49E0-998D-687F13405C91}"/>
    <cellStyle name="Normal 17 3 2 2 2 3" xfId="46283" xr:uid="{529B054F-B8BB-4323-BCB0-415E92A2061B}"/>
    <cellStyle name="Normal 17 3 2 2 2 4" xfId="46284" xr:uid="{398ADDD9-4251-4E6F-8848-DBCA3EB06EF1}"/>
    <cellStyle name="Normal 17 3 2 2 3" xfId="46285" xr:uid="{71AD30E3-F21F-4B26-91C6-8A341D1D39A5}"/>
    <cellStyle name="Normal 17 3 2 2 3 2" xfId="46286" xr:uid="{875392AF-29E7-47C2-B8FD-281F34BAFF51}"/>
    <cellStyle name="Normal 17 3 2 2 4" xfId="46287" xr:uid="{2747D6D1-1E1A-44AC-8287-1E5979CD0BF0}"/>
    <cellStyle name="Normal 17 3 2 2 5" xfId="46288" xr:uid="{AFD9DB30-6E49-4FA8-9C6F-569F2F2196DC}"/>
    <cellStyle name="Normal 17 3 2 2 6" xfId="46289" xr:uid="{1B3915B5-F548-41E3-A2BB-05F06A3E7204}"/>
    <cellStyle name="Normal 17 3 2 2_Non-NII" xfId="46279" xr:uid="{C79E0D87-9785-41FC-A059-306CE5B77F4D}"/>
    <cellStyle name="Normal 17 3 2 3" xfId="29578" xr:uid="{7E63E9E5-AF46-4FC5-96C8-0CE462AACA8D}"/>
    <cellStyle name="Normal 17 3 2 3 2" xfId="46291" xr:uid="{A94E5067-9E6B-47A6-8ABA-C33603F13272}"/>
    <cellStyle name="Normal 17 3 2 3 2 2" xfId="46292" xr:uid="{20DAF6C1-CBDF-42FE-B04F-441A17A829DA}"/>
    <cellStyle name="Normal 17 3 2 3 3" xfId="46293" xr:uid="{E0312E07-7F90-4D06-B5D6-9FBB7CC0D2D6}"/>
    <cellStyle name="Normal 17 3 2 3 4" xfId="46294" xr:uid="{E08238A2-1714-434F-97BC-158545F7E6D5}"/>
    <cellStyle name="Normal 17 3 2 3_Non-NII" xfId="46290" xr:uid="{2311593C-2EE2-4836-B2D6-794487AA2E03}"/>
    <cellStyle name="Normal 17 3 2 4" xfId="46295" xr:uid="{80812F1B-3F6C-4061-AD9B-8E2E6BD73F2A}"/>
    <cellStyle name="Normal 17 3 2 4 2" xfId="46296" xr:uid="{1260CF26-A110-4217-AE3C-27AB49C0C4CA}"/>
    <cellStyle name="Normal 17 3 2 5" xfId="46297" xr:uid="{72BB3C58-00C9-415D-B0F6-92512D8A4768}"/>
    <cellStyle name="Normal 17 3 2 6" xfId="46298" xr:uid="{5BEB6979-8892-4278-BF49-B310698AB1A9}"/>
    <cellStyle name="Normal 17 3 2 7" xfId="46299" xr:uid="{4016B99D-964C-4DF6-8B3F-DBF7079C711F}"/>
    <cellStyle name="Normal 17 3 2_AVA DVA EL" xfId="29579" xr:uid="{33D1B69E-324A-4AAF-98AD-E53ECB9A320D}"/>
    <cellStyle name="Normal 17 3 3" xfId="29580" xr:uid="{4B78523F-D334-4209-8714-C64C35280C54}"/>
    <cellStyle name="Normal 17 3 3 2" xfId="46301" xr:uid="{BCC9CF7E-D97B-48D0-BE58-C39B358B7A52}"/>
    <cellStyle name="Normal 17 3 3 2 2" xfId="46302" xr:uid="{64555C52-074F-46AE-B4D9-7682B4A00600}"/>
    <cellStyle name="Normal 17 3 3 2 2 2" xfId="46303" xr:uid="{A01CE5C7-A052-40E7-B759-1D1D8481AB1C}"/>
    <cellStyle name="Normal 17 3 3 2 3" xfId="46304" xr:uid="{41DF4838-D7B6-400D-BB79-79DDE8BC4F36}"/>
    <cellStyle name="Normal 17 3 3 2 4" xfId="46305" xr:uid="{87838184-490C-44A3-AB9E-6826543565E3}"/>
    <cellStyle name="Normal 17 3 3 3" xfId="46306" xr:uid="{F8DEF123-B257-4578-9717-956DBC77BC88}"/>
    <cellStyle name="Normal 17 3 3 3 2" xfId="46307" xr:uid="{859A01C6-0ABE-4D03-9D4C-3E90BCE85E68}"/>
    <cellStyle name="Normal 17 3 3 4" xfId="46308" xr:uid="{C439734E-79F6-46C5-87F9-6D47E68B1537}"/>
    <cellStyle name="Normal 17 3 3 5" xfId="46309" xr:uid="{EAD4D7D5-4DA4-405F-B78A-857CCA4B0579}"/>
    <cellStyle name="Normal 17 3 3 6" xfId="46310" xr:uid="{501AC172-55DD-4ABA-98D9-8060E3351884}"/>
    <cellStyle name="Normal 17 3 3_Non-NII" xfId="46300" xr:uid="{7A022CAB-2D21-404B-93B1-AA526C2B9CF6}"/>
    <cellStyle name="Normal 17 3 4" xfId="46311" xr:uid="{2B1FDBBD-542E-4E95-8ECB-5964535CBD75}"/>
    <cellStyle name="Normal 17 3 4 2" xfId="46312" xr:uid="{2DB76C3B-4BE6-4A5F-9043-09D21B47588E}"/>
    <cellStyle name="Normal 17 3 4 2 2" xfId="46313" xr:uid="{014CB3DB-824D-40DD-9113-C05F48C94DD8}"/>
    <cellStyle name="Normal 17 3 4 3" xfId="46314" xr:uid="{9CD1123F-666A-434E-829F-A77C2AE719C8}"/>
    <cellStyle name="Normal 17 3 4 4" xfId="46315" xr:uid="{192D16BE-F38C-470F-BC3A-B4E703129B7C}"/>
    <cellStyle name="Normal 17 3 5" xfId="46316" xr:uid="{94CC8C48-A3DC-4C97-B7F2-0C034E2417A0}"/>
    <cellStyle name="Normal 17 3 5 2" xfId="46317" xr:uid="{8290EDB4-5253-44BB-B0B1-4CBD27059058}"/>
    <cellStyle name="Normal 17 3 6" xfId="46318" xr:uid="{61DAAEA4-5E77-4C1A-A005-8CC76C79B283}"/>
    <cellStyle name="Normal 17 3 7" xfId="46319" xr:uid="{61AB228E-F673-4177-918F-8C7E6F1054B6}"/>
    <cellStyle name="Normal 17 3 8" xfId="46320" xr:uid="{B1273E3B-2981-423D-8DD7-D2A6395B6D7A}"/>
    <cellStyle name="Normal 17 3_AVA DVA EL" xfId="29581" xr:uid="{84DA6B18-96BC-4F1D-9C63-624FD4D1A794}"/>
    <cellStyle name="Normal 17 4" xfId="29582" xr:uid="{D9735A73-0268-4196-B577-05A5BA2AF5C1}"/>
    <cellStyle name="Normal 17 4 2" xfId="29583" xr:uid="{9446344B-D1F6-46DF-840E-07F2D269CA3D}"/>
    <cellStyle name="Normal 17 4 2 2" xfId="29584" xr:uid="{DAD7A882-DC4C-428C-B458-F446AD6BED63}"/>
    <cellStyle name="Normal 17 4 2 3" xfId="29585" xr:uid="{761E0FC1-225D-49EC-ACB8-3F845C668E85}"/>
    <cellStyle name="Normal 17 4 2_AVA DVA EL" xfId="29586" xr:uid="{CEB7D935-3C36-467C-9BDD-E14A7CBB85B2}"/>
    <cellStyle name="Normal 17 4 3" xfId="29587" xr:uid="{45F9E68C-CE15-4F2B-A541-990543614ACE}"/>
    <cellStyle name="Normal 17 4 4" xfId="29588" xr:uid="{8D0C36E5-071D-49B1-8B9E-C1B939E00009}"/>
    <cellStyle name="Normal 17 4_AVA DVA EL" xfId="29589" xr:uid="{4676507B-641C-4BDF-B547-AF623F0B6DAA}"/>
    <cellStyle name="Normal 17 5" xfId="29590" xr:uid="{22132F0B-D71E-47D5-8595-1DFE509181C8}"/>
    <cellStyle name="Normal 17 5 2" xfId="29591" xr:uid="{8FE416F7-B79E-4C3B-93FC-6B455931954E}"/>
    <cellStyle name="Normal 17 5 3" xfId="29592" xr:uid="{91D04CDE-B02D-48AA-A854-AF29471AE669}"/>
    <cellStyle name="Normal 17 5_AVA DVA EL" xfId="29593" xr:uid="{DF4911E0-E5DD-4D42-86A0-AFF6C3FE6EBC}"/>
    <cellStyle name="Normal 17 6" xfId="29594" xr:uid="{4F93AFCB-A58F-462D-86EF-4E5CEDAE5ED2}"/>
    <cellStyle name="Normal 17 6 2" xfId="29595" xr:uid="{A102F7E8-5365-4AF3-921C-FEC96B473879}"/>
    <cellStyle name="Normal 17 6 3" xfId="29596" xr:uid="{8BEFEA23-A1DB-4214-8344-A66D0ADD9CB5}"/>
    <cellStyle name="Normal 17 6_AVA DVA EL" xfId="29597" xr:uid="{F1F1AC81-336B-459A-9705-D9AA31D288DB}"/>
    <cellStyle name="Normal 17 7" xfId="29598" xr:uid="{76330E9A-2C13-43F7-9828-36FBBA31723B}"/>
    <cellStyle name="Normal 17 7 2" xfId="29599" xr:uid="{672CF69A-B93F-4985-98CF-EF3B95BB92B2}"/>
    <cellStyle name="Normal 17 7 3" xfId="29600" xr:uid="{D6409738-873B-469B-87E5-531A50C76E67}"/>
    <cellStyle name="Normal 17 7_AVA DVA EL" xfId="29601" xr:uid="{98D65B31-9DF6-4C2E-BA38-5DD343C1E073}"/>
    <cellStyle name="Normal 17 8" xfId="29602" xr:uid="{BDA87C1A-BE5B-489E-83E9-1D219206723C}"/>
    <cellStyle name="Normal 17 8 2" xfId="29603" xr:uid="{95E39CB4-237D-49D4-B1B3-22223D751A77}"/>
    <cellStyle name="Normal 17 8 3" xfId="29604" xr:uid="{5E4761B8-E185-4B33-B444-8F5AC98A81B7}"/>
    <cellStyle name="Normal 17 8_AVA DVA EL" xfId="29605" xr:uid="{F7286954-5620-425F-BD52-26C6615467F7}"/>
    <cellStyle name="Normal 17 9" xfId="29606" xr:uid="{93EACC05-ACF7-4339-8D25-7F346491C24D}"/>
    <cellStyle name="Normal 17_3Q19" xfId="7723" xr:uid="{46BE99F2-26E0-4DCA-8989-350836BC4D1B}"/>
    <cellStyle name="Normal 170" xfId="46321" xr:uid="{76724552-DB34-4453-BA7E-720A3A52533E}"/>
    <cellStyle name="Normal 171" xfId="46322" xr:uid="{6F7BE930-9676-4C75-919B-CA41B60F8423}"/>
    <cellStyle name="Normal 172" xfId="46323" xr:uid="{3A83B61F-6869-403F-85D5-F4F0A9BEB613}"/>
    <cellStyle name="Normal 18" xfId="7724" xr:uid="{62BEEF5E-1D8E-4930-BE28-7346A4ABC302}"/>
    <cellStyle name="Normal 18 2" xfId="7725" xr:uid="{58A7F60C-C347-4649-ADBD-54BF75D5C02A}"/>
    <cellStyle name="Normal 18 2 2" xfId="29607" xr:uid="{EDF7E9C3-40AC-4859-A463-5E03F5C83B54}"/>
    <cellStyle name="Normal 18 2 2 2" xfId="29608" xr:uid="{2A7348CC-C16D-4BB4-8CE7-C437449F2099}"/>
    <cellStyle name="Normal 18 2 2 2 2" xfId="46325" xr:uid="{E3981AAC-C633-4E44-BDA7-EFA878037792}"/>
    <cellStyle name="Normal 18 2 2 2 2 2" xfId="46326" xr:uid="{5F572E73-7E7F-47CC-AB96-9291CA0E10A4}"/>
    <cellStyle name="Normal 18 2 2 2 2 2 2" xfId="46327" xr:uid="{4D091185-2098-48A1-B7F9-90CFD5B64CF4}"/>
    <cellStyle name="Normal 18 2 2 2 2 2 2 2" xfId="46328" xr:uid="{D6BCFEFB-1CC8-4976-A845-5FF6823A7095}"/>
    <cellStyle name="Normal 18 2 2 2 2 2 3" xfId="46329" xr:uid="{525755E4-8D26-453E-B738-F0A153F84DA8}"/>
    <cellStyle name="Normal 18 2 2 2 2 2 4" xfId="46330" xr:uid="{882264B4-D1A7-4B69-8A49-9CCD4896A6DC}"/>
    <cellStyle name="Normal 18 2 2 2 2 3" xfId="46331" xr:uid="{74E4D867-1CF2-4188-9BCF-DFF58E776920}"/>
    <cellStyle name="Normal 18 2 2 2 2 3 2" xfId="46332" xr:uid="{98270746-9FE0-41FC-8334-A1AD70514242}"/>
    <cellStyle name="Normal 18 2 2 2 2 4" xfId="46333" xr:uid="{58851784-72CC-4784-B21E-7D5CCA65240B}"/>
    <cellStyle name="Normal 18 2 2 2 2 5" xfId="46334" xr:uid="{5BE8AFE1-018D-484F-8E29-D7DB406772D7}"/>
    <cellStyle name="Normal 18 2 2 2 2 6" xfId="46335" xr:uid="{FD774F73-DFDD-4984-A439-DDF1D9F1003F}"/>
    <cellStyle name="Normal 18 2 2 2 3" xfId="46336" xr:uid="{AE895BD6-4521-498B-8F20-3370792676F3}"/>
    <cellStyle name="Normal 18 2 2 2 3 2" xfId="46337" xr:uid="{AB17C277-6B76-4EDB-BB8C-09F3903081BE}"/>
    <cellStyle name="Normal 18 2 2 2 3 2 2" xfId="46338" xr:uid="{FA4CF061-F1F8-4495-9FA1-530ACECC368A}"/>
    <cellStyle name="Normal 18 2 2 2 3 3" xfId="46339" xr:uid="{6BBA3C33-9C0D-422F-8E1A-D56229E2B025}"/>
    <cellStyle name="Normal 18 2 2 2 3 4" xfId="46340" xr:uid="{1800C68A-5B72-4C00-87E2-4DF1C8588448}"/>
    <cellStyle name="Normal 18 2 2 2 4" xfId="46341" xr:uid="{83A333D0-201E-4F49-AC60-00B6811B8B12}"/>
    <cellStyle name="Normal 18 2 2 2 4 2" xfId="46342" xr:uid="{F5EFC0E2-6DE6-472A-A431-05B2E159EBE9}"/>
    <cellStyle name="Normal 18 2 2 2 5" xfId="46343" xr:uid="{B28439EA-D2DF-46A5-95F0-DF57F7826788}"/>
    <cellStyle name="Normal 18 2 2 2 6" xfId="46344" xr:uid="{BDB46D2A-FF81-49B8-AD7F-BA20491B7B58}"/>
    <cellStyle name="Normal 18 2 2 2 7" xfId="46345" xr:uid="{EE53E822-9AB4-48E6-81E7-C0127A7BAF9E}"/>
    <cellStyle name="Normal 18 2 2 2_Non-NII" xfId="46324" xr:uid="{2F91160F-0120-4320-B133-43855647B9FC}"/>
    <cellStyle name="Normal 18 2 2 3" xfId="29609" xr:uid="{5B99B2DB-EAF2-4BAD-92EB-4067625131A2}"/>
    <cellStyle name="Normal 18 2 2 3 2" xfId="46347" xr:uid="{CEEED8CF-9D91-400B-843C-7B7D23C4B9B1}"/>
    <cellStyle name="Normal 18 2 2 3 2 2" xfId="46348" xr:uid="{6742E49C-C4FC-4290-84A3-B5741795F836}"/>
    <cellStyle name="Normal 18 2 2 3 2 2 2" xfId="46349" xr:uid="{C4190C35-A723-48A2-87DA-C5FFE01F85B8}"/>
    <cellStyle name="Normal 18 2 2 3 2 3" xfId="46350" xr:uid="{FF0742A0-607D-4F3E-90AE-EDB36F812E8E}"/>
    <cellStyle name="Normal 18 2 2 3 2 4" xfId="46351" xr:uid="{37E84CC0-2D14-4F9E-B6CF-E52A85975438}"/>
    <cellStyle name="Normal 18 2 2 3 3" xfId="46352" xr:uid="{090445F3-4019-42E1-8DAD-AACE9A0D546A}"/>
    <cellStyle name="Normal 18 2 2 3 3 2" xfId="46353" xr:uid="{A29D3D8D-EC90-4EF0-8367-44B773504C6A}"/>
    <cellStyle name="Normal 18 2 2 3 4" xfId="46354" xr:uid="{99B1F67F-986D-4BAE-AFDC-D6091DCDCB91}"/>
    <cellStyle name="Normal 18 2 2 3 5" xfId="46355" xr:uid="{289B3808-47C2-4E2B-BE51-3E405C9A69D3}"/>
    <cellStyle name="Normal 18 2 2 3 6" xfId="46356" xr:uid="{F2185D84-E1D7-412A-95B0-9CABC98CD73C}"/>
    <cellStyle name="Normal 18 2 2 3_Non-NII" xfId="46346" xr:uid="{2735BA9E-B4FF-4792-8B2E-27736E9A2623}"/>
    <cellStyle name="Normal 18 2 2 4" xfId="46357" xr:uid="{97929F3B-ECC9-4067-9DDC-A55161406E60}"/>
    <cellStyle name="Normal 18 2 2 4 2" xfId="46358" xr:uid="{CC73CA3C-5F66-49BB-99F2-E8E4F9C41E69}"/>
    <cellStyle name="Normal 18 2 2 4 2 2" xfId="46359" xr:uid="{0FEEE5E9-E405-462D-91C4-58D6C350720B}"/>
    <cellStyle name="Normal 18 2 2 4 3" xfId="46360" xr:uid="{8BDE3631-7182-4315-B791-BB737EC6334F}"/>
    <cellStyle name="Normal 18 2 2 4 4" xfId="46361" xr:uid="{404A9893-57EF-41BF-9F17-4273016320D4}"/>
    <cellStyle name="Normal 18 2 2 5" xfId="46362" xr:uid="{BF9EBC70-9A13-4768-8B6B-308D1DBA7C1D}"/>
    <cellStyle name="Normal 18 2 2 5 2" xfId="46363" xr:uid="{EFC75621-C353-41DB-A25A-FA8657E8570D}"/>
    <cellStyle name="Normal 18 2 2 6" xfId="46364" xr:uid="{0294971C-FAC9-482D-A3EA-B6962B4EC2C0}"/>
    <cellStyle name="Normal 18 2 2 7" xfId="46365" xr:uid="{1CE08A9A-1FAE-4CEF-870F-324F77AB5115}"/>
    <cellStyle name="Normal 18 2 2 8" xfId="46366" xr:uid="{E897C46A-1E18-403F-BFA5-77EFED8D581A}"/>
    <cellStyle name="Normal 18 2 2_AVA DVA EL" xfId="29610" xr:uid="{6F55EE60-B4B2-4F00-BCC6-AB1F439812AC}"/>
    <cellStyle name="Normal 18 2 3" xfId="29611" xr:uid="{DC5AC348-0DBC-48A7-AD7E-8E8400F44682}"/>
    <cellStyle name="Normal 18 2 3 2" xfId="46368" xr:uid="{6CBD10B7-D2AC-4CCF-80BC-6C2A7A7F86BA}"/>
    <cellStyle name="Normal 18 2 3 2 2" xfId="46369" xr:uid="{90A6B9DF-806E-4CCE-B185-C75121FD2DEB}"/>
    <cellStyle name="Normal 18 2 3 2 2 2" xfId="46370" xr:uid="{F6184752-9923-4947-B70A-3B11E0C2E643}"/>
    <cellStyle name="Normal 18 2 3 2 2 2 2" xfId="46371" xr:uid="{7E17AD4D-05AF-46C5-BE63-DA416C72217C}"/>
    <cellStyle name="Normal 18 2 3 2 2 3" xfId="46372" xr:uid="{DB1512BD-4062-4385-9E4D-E8217B3E9124}"/>
    <cellStyle name="Normal 18 2 3 2 2 4" xfId="46373" xr:uid="{7AFEAEFC-68F1-4700-A806-7094B6628D97}"/>
    <cellStyle name="Normal 18 2 3 2 3" xfId="46374" xr:uid="{480F359E-1812-47C4-ADE7-F72F1CAE1F95}"/>
    <cellStyle name="Normal 18 2 3 2 3 2" xfId="46375" xr:uid="{960141C9-5800-42E9-9E50-9AA54EC809DE}"/>
    <cellStyle name="Normal 18 2 3 2 4" xfId="46376" xr:uid="{C14AC52C-52F2-41C4-A097-2D32C5544297}"/>
    <cellStyle name="Normal 18 2 3 2 5" xfId="46377" xr:uid="{3A037641-4F10-4AFC-8F19-0C181AF57BF5}"/>
    <cellStyle name="Normal 18 2 3 2 6" xfId="46378" xr:uid="{78058072-4C90-4CD2-95B8-A133677B7D92}"/>
    <cellStyle name="Normal 18 2 3 3" xfId="46379" xr:uid="{67DF960C-A877-4F04-8F1B-4325EEDA6EDF}"/>
    <cellStyle name="Normal 18 2 3 3 2" xfId="46380" xr:uid="{88DC78AB-F69A-42A7-837F-F0FCE1BFD516}"/>
    <cellStyle name="Normal 18 2 3 3 2 2" xfId="46381" xr:uid="{AE95C754-DE0D-4F1B-89E9-F1313FB24D7B}"/>
    <cellStyle name="Normal 18 2 3 3 3" xfId="46382" xr:uid="{FBC2DBDC-7C4C-49ED-9EC8-4077BE35CD57}"/>
    <cellStyle name="Normal 18 2 3 3 4" xfId="46383" xr:uid="{0DB5FE77-AF01-4ACD-8656-57B4CB41D069}"/>
    <cellStyle name="Normal 18 2 3 4" xfId="46384" xr:uid="{78F7F400-47AC-4337-855E-1ED15C884BC1}"/>
    <cellStyle name="Normal 18 2 3 4 2" xfId="46385" xr:uid="{F7A7341B-FB75-4DFA-A8B9-B2C7BB3D5CE3}"/>
    <cellStyle name="Normal 18 2 3 5" xfId="46386" xr:uid="{5DB73A5E-27C7-47BD-8742-94380B9298F6}"/>
    <cellStyle name="Normal 18 2 3 6" xfId="46387" xr:uid="{194EC416-3EB8-4CCF-9117-36DFB266E723}"/>
    <cellStyle name="Normal 18 2 3 7" xfId="46388" xr:uid="{F7881D5A-5276-4680-B6C0-7BB1CC57ECA7}"/>
    <cellStyle name="Normal 18 2 3_Non-NII" xfId="46367" xr:uid="{53FFD83C-C3B6-4E9B-9A2E-2AEE5FA0CA29}"/>
    <cellStyle name="Normal 18 2 4" xfId="46389" xr:uid="{447AEB3F-248A-47E4-B84F-C7CEDB4F7CF1}"/>
    <cellStyle name="Normal 18 2 4 2" xfId="46390" xr:uid="{0D644F43-762E-4EE5-91C9-7F3C8D0345D5}"/>
    <cellStyle name="Normal 18 2 4 2 2" xfId="46391" xr:uid="{F6140C64-9C01-4242-B4F1-DB5A30AE2E75}"/>
    <cellStyle name="Normal 18 2 4 2 2 2" xfId="46392" xr:uid="{FAAB9C55-555F-4BEB-86C2-CA659F491974}"/>
    <cellStyle name="Normal 18 2 4 2 3" xfId="46393" xr:uid="{5B114DA8-B49A-4F22-8CA8-2532C71361BD}"/>
    <cellStyle name="Normal 18 2 4 2 4" xfId="46394" xr:uid="{D084299A-ABE0-40A0-9AE2-177BC5CC99BE}"/>
    <cellStyle name="Normal 18 2 4 3" xfId="46395" xr:uid="{4D50E7B4-6215-410E-BF0F-D2F8C7CA88DF}"/>
    <cellStyle name="Normal 18 2 4 3 2" xfId="46396" xr:uid="{46170FDE-F66D-4A9C-96F1-567EE91A7F2F}"/>
    <cellStyle name="Normal 18 2 4 4" xfId="46397" xr:uid="{D2D245F7-D151-410C-AAC9-F2DC38A903AA}"/>
    <cellStyle name="Normal 18 2 4 5" xfId="46398" xr:uid="{720686AD-BCBE-408A-B2F3-CCA91402D8F4}"/>
    <cellStyle name="Normal 18 2 4 6" xfId="46399" xr:uid="{6C2DE6E5-B30D-4AB1-860B-F6D76D12D812}"/>
    <cellStyle name="Normal 18 2 5" xfId="46400" xr:uid="{52735E02-24F8-4CE9-93BA-10F521C80C1F}"/>
    <cellStyle name="Normal 18 2 5 2" xfId="46401" xr:uid="{8C5B3EA3-31CB-412D-9A75-D0B08A235817}"/>
    <cellStyle name="Normal 18 2 5 2 2" xfId="46402" xr:uid="{8A979A45-5160-4563-AF88-43C54F122794}"/>
    <cellStyle name="Normal 18 2 5 3" xfId="46403" xr:uid="{F6ABA7FE-23D1-463C-9075-457D76F418C1}"/>
    <cellStyle name="Normal 18 2 5 4" xfId="46404" xr:uid="{1F59671F-8616-480D-AEE7-99ADDEBA4885}"/>
    <cellStyle name="Normal 18 2 6" xfId="46405" xr:uid="{13163C7A-D7FB-4528-8689-D751604229B9}"/>
    <cellStyle name="Normal 18 2 6 2" xfId="46406" xr:uid="{6701EDDF-E5A0-4685-A2A6-D083DF1B5A00}"/>
    <cellStyle name="Normal 18 2 7" xfId="46407" xr:uid="{50EFB692-2C0A-4059-AA64-45F9DFE480BB}"/>
    <cellStyle name="Normal 18 2 8" xfId="46408" xr:uid="{7D2CA998-5D8F-4B12-8D28-CC8AB1B5055D}"/>
    <cellStyle name="Normal 18 2 9" xfId="46409" xr:uid="{41366E7C-29BC-4E4A-B524-F362526D7D48}"/>
    <cellStyle name="Normal 18 2_AVA DVA EL" xfId="29612" xr:uid="{94EC5D3B-EEF1-4201-A5AB-3D4004237170}"/>
    <cellStyle name="Normal 18 3" xfId="29613" xr:uid="{8AC03F62-0958-4FD9-8062-D6F4B96F2C2A}"/>
    <cellStyle name="Normal 18 3 2" xfId="29614" xr:uid="{0F214C79-4DD5-4A41-B5EE-0672057A4F64}"/>
    <cellStyle name="Normal 18 3 2 2" xfId="46411" xr:uid="{913FDA97-6F11-4A25-BEA6-92947B15A355}"/>
    <cellStyle name="Normal 18 3 2 2 2" xfId="46412" xr:uid="{D174EE6F-8D43-4C4E-83D0-BB22C354C797}"/>
    <cellStyle name="Normal 18 3 2 2 2 2" xfId="46413" xr:uid="{D74D47BC-04D8-420F-A010-427396AC8C72}"/>
    <cellStyle name="Normal 18 3 2 2 2 2 2" xfId="46414" xr:uid="{7E83177E-02F2-4036-8F13-21C57A68BEB6}"/>
    <cellStyle name="Normal 18 3 2 2 2 3" xfId="46415" xr:uid="{58922393-24D3-4BD8-B5A3-CF0ED78CEAE9}"/>
    <cellStyle name="Normal 18 3 2 2 2 4" xfId="46416" xr:uid="{CA53AAB5-8074-4F54-BA59-0DABB18A7406}"/>
    <cellStyle name="Normal 18 3 2 2 3" xfId="46417" xr:uid="{C815EFE2-25C0-4995-93FC-7E685E827511}"/>
    <cellStyle name="Normal 18 3 2 2 3 2" xfId="46418" xr:uid="{EDACDC32-6D06-4F60-975F-F9CEF8C1EBB2}"/>
    <cellStyle name="Normal 18 3 2 2 4" xfId="46419" xr:uid="{10C2D66C-DBDB-43E5-904A-2A0D1793E018}"/>
    <cellStyle name="Normal 18 3 2 2 5" xfId="46420" xr:uid="{BDF3C77B-1EFB-446D-827D-2BA05CF9CB3E}"/>
    <cellStyle name="Normal 18 3 2 2 6" xfId="46421" xr:uid="{0EF281BA-920D-40B5-9F63-83EB36728D2C}"/>
    <cellStyle name="Normal 18 3 2 3" xfId="46422" xr:uid="{916C08D3-4799-4AC8-92E0-818906121EC3}"/>
    <cellStyle name="Normal 18 3 2 3 2" xfId="46423" xr:uid="{6F6C062F-C4A4-43A6-88DC-E1FEF98B79D5}"/>
    <cellStyle name="Normal 18 3 2 3 2 2" xfId="46424" xr:uid="{D77E15F4-D5B4-4D6A-8DC2-248B88D954BD}"/>
    <cellStyle name="Normal 18 3 2 3 3" xfId="46425" xr:uid="{95B01D08-703A-4AAF-A932-58A91AEB1B49}"/>
    <cellStyle name="Normal 18 3 2 3 4" xfId="46426" xr:uid="{411C5E7B-0102-4E04-B54F-0289B0A15779}"/>
    <cellStyle name="Normal 18 3 2 4" xfId="46427" xr:uid="{671715B5-AF3E-4738-B5BB-0C24D20A491E}"/>
    <cellStyle name="Normal 18 3 2 4 2" xfId="46428" xr:uid="{86FA9CB3-C481-4F8A-8F34-5382D61699FA}"/>
    <cellStyle name="Normal 18 3 2 5" xfId="46429" xr:uid="{7F0764E4-2484-4ADF-942A-9EE594E7DED2}"/>
    <cellStyle name="Normal 18 3 2 6" xfId="46430" xr:uid="{CD38D706-7E36-4D2A-85ED-A8EF8BC7CF27}"/>
    <cellStyle name="Normal 18 3 2 7" xfId="46431" xr:uid="{98F27433-FC4E-4BCE-A11E-558A45863A55}"/>
    <cellStyle name="Normal 18 3 2_Non-NII" xfId="46410" xr:uid="{8E2B8DD1-54F5-4813-9EED-F25B2AE083E4}"/>
    <cellStyle name="Normal 18 3 3" xfId="29615" xr:uid="{0B365722-41F6-4EC6-BA25-689F00FACABB}"/>
    <cellStyle name="Normal 18 3 3 2" xfId="46433" xr:uid="{56654488-368B-4BC8-BD29-0A1B53C4B604}"/>
    <cellStyle name="Normal 18 3 3 2 2" xfId="46434" xr:uid="{9A8287FF-1D69-4447-9B7E-3A68CB0015EE}"/>
    <cellStyle name="Normal 18 3 3 2 2 2" xfId="46435" xr:uid="{8D90955C-E770-48F8-B41F-6C9CBFBFD7B7}"/>
    <cellStyle name="Normal 18 3 3 2 3" xfId="46436" xr:uid="{204B573B-CCDB-41BC-BACB-C24FF327EDD3}"/>
    <cellStyle name="Normal 18 3 3 2 4" xfId="46437" xr:uid="{A73C4B87-DF7E-4D98-B041-6CF11EE4A0B0}"/>
    <cellStyle name="Normal 18 3 3 3" xfId="46438" xr:uid="{C6BE8829-16EA-49B5-AB52-F3E6CACC6141}"/>
    <cellStyle name="Normal 18 3 3 3 2" xfId="46439" xr:uid="{6DD5FAAC-2873-4249-8FA3-BD2A1F3DC31C}"/>
    <cellStyle name="Normal 18 3 3 4" xfId="46440" xr:uid="{480690EC-0317-4381-849B-57BF7EEF75D7}"/>
    <cellStyle name="Normal 18 3 3 5" xfId="46441" xr:uid="{F463CF91-2D2B-4ED1-A3F8-DC0FCCDAD9D2}"/>
    <cellStyle name="Normal 18 3 3 6" xfId="46442" xr:uid="{45EB19F8-C743-4E53-B6E1-110218B9CD24}"/>
    <cellStyle name="Normal 18 3 3_Non-NII" xfId="46432" xr:uid="{E69C3FEF-9B77-4748-9CDB-904C256DE83E}"/>
    <cellStyle name="Normal 18 3 4" xfId="46443" xr:uid="{0D3126B1-722E-4176-8929-66662C9E7170}"/>
    <cellStyle name="Normal 18 3 4 2" xfId="46444" xr:uid="{5445A3B8-811D-4B7D-80C0-2C7284E73086}"/>
    <cellStyle name="Normal 18 3 4 2 2" xfId="46445" xr:uid="{209FAAD8-06FC-4872-91FC-6938354438A4}"/>
    <cellStyle name="Normal 18 3 4 3" xfId="46446" xr:uid="{04B02907-BED1-4D19-ABBF-78DBD8D50F2D}"/>
    <cellStyle name="Normal 18 3 4 4" xfId="46447" xr:uid="{3210127C-18CE-4FAE-9ADF-9CACE98FEDBE}"/>
    <cellStyle name="Normal 18 3 5" xfId="46448" xr:uid="{F8573E02-6CD0-46D1-B4BF-2DDD495CF247}"/>
    <cellStyle name="Normal 18 3 5 2" xfId="46449" xr:uid="{85BA9618-5A32-49D8-A04E-A9F337D86650}"/>
    <cellStyle name="Normal 18 3 6" xfId="46450" xr:uid="{5C44E32A-E1A5-4734-A994-195F704B00B3}"/>
    <cellStyle name="Normal 18 3 7" xfId="46451" xr:uid="{33DE77E5-8706-4904-92EA-03ACA2F68045}"/>
    <cellStyle name="Normal 18 3 8" xfId="46452" xr:uid="{752A037D-BE38-4B89-B226-B3ABD8978881}"/>
    <cellStyle name="Normal 18 3_AVA DVA EL" xfId="29616" xr:uid="{75AE0431-48FC-4643-8972-8E48D301F24C}"/>
    <cellStyle name="Normal 18 4" xfId="29617" xr:uid="{B1AB0FA2-FFA4-462D-A9B2-FD740B238CE0}"/>
    <cellStyle name="Normal 18 4 2" xfId="29618" xr:uid="{B85871EC-8797-4B27-BEA3-B19004F70F31}"/>
    <cellStyle name="Normal 18 4 3" xfId="29619" xr:uid="{69B7972F-59F6-408B-8C12-1B532C30425C}"/>
    <cellStyle name="Normal 18 4_AVA DVA EL" xfId="29620" xr:uid="{D03A9A32-C94B-4306-A265-AD63B53483CE}"/>
    <cellStyle name="Normal 18 5" xfId="29621" xr:uid="{E1FE800B-402B-4585-B5B3-D9A481B8505E}"/>
    <cellStyle name="Normal 18 5 2" xfId="29622" xr:uid="{2726067C-E162-4FEC-ACCA-778FDD3810D4}"/>
    <cellStyle name="Normal 18 5 3" xfId="29623" xr:uid="{86078424-F29F-420C-88AB-BAA16A5501D7}"/>
    <cellStyle name="Normal 18 5_AVA DVA EL" xfId="29624" xr:uid="{B45198E9-9257-4FD1-AE67-50B7466CAF93}"/>
    <cellStyle name="Normal 18 6" xfId="29625" xr:uid="{48DBE53D-D688-45FF-8B14-DEB4AB3AD2A4}"/>
    <cellStyle name="Normal 18 6 2" xfId="29626" xr:uid="{64BEEDEC-8139-4CCD-85C9-4ED1F1DE0B1E}"/>
    <cellStyle name="Normal 18 6 3" xfId="29627" xr:uid="{880C8DB2-BEB6-4181-8FA3-8B50801F87D7}"/>
    <cellStyle name="Normal 18 6_AVA DVA EL" xfId="29628" xr:uid="{31DCC6C0-62ED-4974-8C94-1057D33ECF32}"/>
    <cellStyle name="Normal 18 7" xfId="29629" xr:uid="{04295C18-6128-4E72-8F72-592C5BE47F94}"/>
    <cellStyle name="Normal 18 7 2" xfId="29630" xr:uid="{018C73D2-BF79-44A4-97B1-BBCA3C81892A}"/>
    <cellStyle name="Normal 18 7 3" xfId="29631" xr:uid="{816003DA-75FD-4467-B5C3-79902269B6DD}"/>
    <cellStyle name="Normal 18 7_AVA DVA EL" xfId="29632" xr:uid="{1B20B957-A144-4027-8BED-DFF1FB4E6FF9}"/>
    <cellStyle name="Normal 18 8" xfId="29633" xr:uid="{E63C2EBD-6D59-4DC6-AE3F-651AB2F07171}"/>
    <cellStyle name="Normal 18 8 2" xfId="29634" xr:uid="{EF0B4E5B-5F8E-470B-97F5-D53D03FA4B25}"/>
    <cellStyle name="Normal 18 8 3" xfId="29635" xr:uid="{9BA11694-FB2B-4016-B488-D8A0934985B6}"/>
    <cellStyle name="Normal 18 8_AVA DVA EL" xfId="29636" xr:uid="{4E5A22DD-F445-4DE2-9AA7-5492CFBD2F8D}"/>
    <cellStyle name="Normal 18_4Q16" xfId="29637" xr:uid="{A592AE9A-742B-4F91-9D16-B0602C2B1A23}"/>
    <cellStyle name="Normal 19" xfId="7726" xr:uid="{6503EA4E-5B21-426A-A6AD-65CF98DE2B50}"/>
    <cellStyle name="Normal 19 2" xfId="7727" xr:uid="{BD3341C2-A4CE-49B4-9446-6B8831FC40F4}"/>
    <cellStyle name="Normal 19 2 2" xfId="29638" xr:uid="{B446B3B1-2CDB-42F1-86DE-9914CA9A3A2F}"/>
    <cellStyle name="Normal 19 2 2 2" xfId="29639" xr:uid="{06CE3E00-EC1C-4251-8F22-C5A03AA8A165}"/>
    <cellStyle name="Normal 19 2 2 2 2" xfId="46454" xr:uid="{67CBA84D-3F18-4BDF-88B7-3AFF0A75553D}"/>
    <cellStyle name="Normal 19 2 2 2 2 2" xfId="46455" xr:uid="{6031D6E2-77FC-4BA8-9A2F-946D2A1783C3}"/>
    <cellStyle name="Normal 19 2 2 2 2 2 2" xfId="46456" xr:uid="{613B0CA7-0007-4514-87CA-DAD514331CC2}"/>
    <cellStyle name="Normal 19 2 2 2 2 2 2 2" xfId="46457" xr:uid="{205B0764-2D62-409E-A760-209D0CC9E6D0}"/>
    <cellStyle name="Normal 19 2 2 2 2 2 3" xfId="46458" xr:uid="{B6A316C6-01D2-4550-82E1-7134D8A2F6FC}"/>
    <cellStyle name="Normal 19 2 2 2 2 2 4" xfId="46459" xr:uid="{E5339924-7757-4F68-B584-38B40F119D5D}"/>
    <cellStyle name="Normal 19 2 2 2 2 3" xfId="46460" xr:uid="{B5EE1913-524C-4760-B7C6-E229F3F63244}"/>
    <cellStyle name="Normal 19 2 2 2 2 3 2" xfId="46461" xr:uid="{C8C3EB4F-20AA-4CA4-B860-54148E9E0053}"/>
    <cellStyle name="Normal 19 2 2 2 2 4" xfId="46462" xr:uid="{742D16C7-E4EF-46AA-A738-E58763B96E2F}"/>
    <cellStyle name="Normal 19 2 2 2 2 5" xfId="46463" xr:uid="{3ABA9C78-884B-4F7C-A275-99D28782DDC8}"/>
    <cellStyle name="Normal 19 2 2 2 2 6" xfId="46464" xr:uid="{1937DFFA-C409-4F33-8801-6C9018FCFCFA}"/>
    <cellStyle name="Normal 19 2 2 2 3" xfId="46465" xr:uid="{A1C3E0DC-6226-4D9C-A437-58418C90B746}"/>
    <cellStyle name="Normal 19 2 2 2 3 2" xfId="46466" xr:uid="{987A8B91-F6D3-4A61-B442-7F6ED88512FA}"/>
    <cellStyle name="Normal 19 2 2 2 3 2 2" xfId="46467" xr:uid="{705A7895-C82F-4F4B-8318-315C27B35686}"/>
    <cellStyle name="Normal 19 2 2 2 3 3" xfId="46468" xr:uid="{520194CA-E4F7-4E5E-9208-1E72B792FEF6}"/>
    <cellStyle name="Normal 19 2 2 2 3 4" xfId="46469" xr:uid="{D474CC50-42BD-4F3F-B5E1-D795A649BA18}"/>
    <cellStyle name="Normal 19 2 2 2 4" xfId="46470" xr:uid="{9E510F38-8EC8-45E8-9206-5A1C00F0BB5E}"/>
    <cellStyle name="Normal 19 2 2 2 4 2" xfId="46471" xr:uid="{D086197E-679D-4BD3-89EE-2FAB0E64B609}"/>
    <cellStyle name="Normal 19 2 2 2 5" xfId="46472" xr:uid="{94AF42F3-561A-447F-9D18-FBB14ADA3370}"/>
    <cellStyle name="Normal 19 2 2 2 6" xfId="46473" xr:uid="{FB4AA40E-0E5B-41E7-B1C1-9FDC4C55DB9B}"/>
    <cellStyle name="Normal 19 2 2 2 7" xfId="46474" xr:uid="{EA6E78EF-222D-45F6-8FD3-324D5E15B915}"/>
    <cellStyle name="Normal 19 2 2 2_Non-NII" xfId="46453" xr:uid="{2A4DBC63-799A-4D5D-A83B-77753C39F484}"/>
    <cellStyle name="Normal 19 2 2 3" xfId="29640" xr:uid="{38AE359B-BA96-4F99-B357-849D17983FC3}"/>
    <cellStyle name="Normal 19 2 2 3 2" xfId="46476" xr:uid="{D5FCDC0F-1951-4CBC-9EDA-F4E202DC5452}"/>
    <cellStyle name="Normal 19 2 2 3 2 2" xfId="46477" xr:uid="{93E1757A-660B-43F8-88B3-E0DCF1F7EA53}"/>
    <cellStyle name="Normal 19 2 2 3 2 2 2" xfId="46478" xr:uid="{92CB970E-6214-4E0E-AE33-07923E4E73A1}"/>
    <cellStyle name="Normal 19 2 2 3 2 3" xfId="46479" xr:uid="{D4F8B951-AF38-4048-A2DA-5EB73C50D51C}"/>
    <cellStyle name="Normal 19 2 2 3 2 4" xfId="46480" xr:uid="{3FE5C459-C04F-4899-B9FA-C62689F0A399}"/>
    <cellStyle name="Normal 19 2 2 3 3" xfId="46481" xr:uid="{95F4BCF2-FF69-4063-AE29-4D638EE83112}"/>
    <cellStyle name="Normal 19 2 2 3 3 2" xfId="46482" xr:uid="{1E9E63D3-37FA-4AF2-A666-05F347121681}"/>
    <cellStyle name="Normal 19 2 2 3 4" xfId="46483" xr:uid="{9BA3D712-B1ED-4975-BFC2-FA9941E352C1}"/>
    <cellStyle name="Normal 19 2 2 3 5" xfId="46484" xr:uid="{9F13A965-9380-4C0D-910A-493C932C0BEA}"/>
    <cellStyle name="Normal 19 2 2 3 6" xfId="46485" xr:uid="{C77A5309-FACE-443E-B184-80B8A5C1D1FB}"/>
    <cellStyle name="Normal 19 2 2 3_Non-NII" xfId="46475" xr:uid="{6E0A2197-CB7B-4332-B5F9-03A5DC753B91}"/>
    <cellStyle name="Normal 19 2 2 4" xfId="46486" xr:uid="{35C86EC5-C30E-4E39-8BEA-7CFB9F304FFD}"/>
    <cellStyle name="Normal 19 2 2 4 2" xfId="46487" xr:uid="{4EF4C37E-A1E4-4DE4-90F8-965CDE1A0F70}"/>
    <cellStyle name="Normal 19 2 2 4 2 2" xfId="46488" xr:uid="{89D5C496-9F1A-4C0B-93BD-ADF1BF0DA056}"/>
    <cellStyle name="Normal 19 2 2 4 3" xfId="46489" xr:uid="{49793AA8-1AA2-4CAA-AEFE-29F0090DE312}"/>
    <cellStyle name="Normal 19 2 2 4 4" xfId="46490" xr:uid="{12B545BB-1209-4900-AEC8-44A7527BB0EC}"/>
    <cellStyle name="Normal 19 2 2 5" xfId="46491" xr:uid="{C2711554-89AB-4B8B-9BEB-F7B6FDD3D4F2}"/>
    <cellStyle name="Normal 19 2 2 5 2" xfId="46492" xr:uid="{7AEDF33D-D880-4B26-8104-87101693B597}"/>
    <cellStyle name="Normal 19 2 2 6" xfId="46493" xr:uid="{32FA357A-645C-4E77-96A9-FC0CF37260F4}"/>
    <cellStyle name="Normal 19 2 2 7" xfId="46494" xr:uid="{8BE5EAE5-0D14-43A4-AD3F-DB6CFFCFE430}"/>
    <cellStyle name="Normal 19 2 2 8" xfId="46495" xr:uid="{63A7EA17-DFA4-43BC-92CD-9B5B200ACDA3}"/>
    <cellStyle name="Normal 19 2 2_AVA DVA EL" xfId="29641" xr:uid="{2DB6FC8D-B66E-4B9E-AE2F-C1DE02939DBB}"/>
    <cellStyle name="Normal 19 2 3" xfId="29642" xr:uid="{C7E521F0-024A-4FA9-8B27-D863FF999E9B}"/>
    <cellStyle name="Normal 19 2 3 2" xfId="29643" xr:uid="{A045E7A6-3C86-469A-8D4F-CA8CF3B94A92}"/>
    <cellStyle name="Normal 19 2 3 2 2" xfId="46497" xr:uid="{C3468FB3-3C3A-4A8E-9B65-D17B3619007F}"/>
    <cellStyle name="Normal 19 2 3 2 2 2" xfId="46498" xr:uid="{520D386C-B2FB-4BED-9945-C6AC5BFBBB73}"/>
    <cellStyle name="Normal 19 2 3 2 2 2 2" xfId="46499" xr:uid="{26D96D00-38EA-418D-8C99-17521DFF06CE}"/>
    <cellStyle name="Normal 19 2 3 2 2 3" xfId="46500" xr:uid="{2982CE09-6857-4C4E-97E5-BAB0F8B81417}"/>
    <cellStyle name="Normal 19 2 3 2 2 4" xfId="46501" xr:uid="{F137CF4C-E950-4DF1-BEBA-BBF7346CB3C3}"/>
    <cellStyle name="Normal 19 2 3 2 3" xfId="46502" xr:uid="{46AF65A3-4E2B-4E6A-8ED3-5AB2F910A8C9}"/>
    <cellStyle name="Normal 19 2 3 2 3 2" xfId="46503" xr:uid="{0CF95DFD-7249-487C-93FE-1C11983B1670}"/>
    <cellStyle name="Normal 19 2 3 2 4" xfId="46504" xr:uid="{93F170BD-7BD7-426B-8651-A0CB40650A06}"/>
    <cellStyle name="Normal 19 2 3 2 5" xfId="46505" xr:uid="{B6607C44-B283-408A-941A-4283C5C44DC5}"/>
    <cellStyle name="Normal 19 2 3 2 6" xfId="46506" xr:uid="{C0BA272A-1B1F-4351-8F39-97847CCDAFC1}"/>
    <cellStyle name="Normal 19 2 3 2_Non-NII" xfId="46496" xr:uid="{583A4C8C-2D66-41DF-A3EA-09E2A5B9B23B}"/>
    <cellStyle name="Normal 19 2 3 3" xfId="29644" xr:uid="{048A0448-EF94-4CE9-BF69-CDB4DDAF3AC3}"/>
    <cellStyle name="Normal 19 2 3 3 2" xfId="46508" xr:uid="{E19C4A0C-C800-4EC3-AB47-A0470C5C4F03}"/>
    <cellStyle name="Normal 19 2 3 3 2 2" xfId="46509" xr:uid="{7D73EA20-DBEE-4172-99C3-06D1863798F1}"/>
    <cellStyle name="Normal 19 2 3 3 3" xfId="46510" xr:uid="{BEB29003-C211-4233-9AC4-E573B1D10952}"/>
    <cellStyle name="Normal 19 2 3 3 4" xfId="46511" xr:uid="{FE5458F3-6856-4053-8634-A16E0B97FDDA}"/>
    <cellStyle name="Normal 19 2 3 3_Non-NII" xfId="46507" xr:uid="{C2E2A14A-D25B-41A5-91F1-7B34D83E26F2}"/>
    <cellStyle name="Normal 19 2 3 4" xfId="46512" xr:uid="{FFC6ACC5-0869-4F1C-9CA4-A05A149C5DE9}"/>
    <cellStyle name="Normal 19 2 3 4 2" xfId="46513" xr:uid="{08CD8B6B-1B89-4725-86BC-484E0CFC2350}"/>
    <cellStyle name="Normal 19 2 3 5" xfId="46514" xr:uid="{BB1B0CAE-7242-44C5-A918-80EBD5DB9254}"/>
    <cellStyle name="Normal 19 2 3 6" xfId="46515" xr:uid="{4DE7D2C6-0370-468D-93F2-2493F84EDBD0}"/>
    <cellStyle name="Normal 19 2 3 7" xfId="46516" xr:uid="{B568C9AA-E019-4B3D-9CAC-C17FF1D9735C}"/>
    <cellStyle name="Normal 19 2 3_AVA DVA EL" xfId="29645" xr:uid="{9E585161-9DBA-46CE-AEA1-FA7AA5EF7273}"/>
    <cellStyle name="Normal 19 2 4" xfId="29646" xr:uid="{1C382229-CF0D-4230-8C81-A64582889E5A}"/>
    <cellStyle name="Normal 19 2 4 2" xfId="46518" xr:uid="{638F2195-EE5B-44D2-896A-4149A9B2C8D2}"/>
    <cellStyle name="Normal 19 2 4 2 2" xfId="46519" xr:uid="{A9557784-5851-4C9A-9DFB-CF8D10140CD6}"/>
    <cellStyle name="Normal 19 2 4 2 2 2" xfId="46520" xr:uid="{883E00D3-4616-4191-B4E3-6DD6E85C95BE}"/>
    <cellStyle name="Normal 19 2 4 2 3" xfId="46521" xr:uid="{5CF0E3AA-37B6-453D-8092-5C588EB965B5}"/>
    <cellStyle name="Normal 19 2 4 2 4" xfId="46522" xr:uid="{D2B7020E-39A6-44B7-B7FA-DBC729A65C14}"/>
    <cellStyle name="Normal 19 2 4 3" xfId="46523" xr:uid="{9D7D2382-85BF-49C2-8B14-448D84F54C66}"/>
    <cellStyle name="Normal 19 2 4 3 2" xfId="46524" xr:uid="{E8C0B564-7528-4F89-BA48-92A03E46F199}"/>
    <cellStyle name="Normal 19 2 4 4" xfId="46525" xr:uid="{F34F0266-A2DA-48E7-B3D7-A2AEEF7D75A7}"/>
    <cellStyle name="Normal 19 2 4 5" xfId="46526" xr:uid="{AC79506D-2319-4B6E-B8BD-E93BAFA26471}"/>
    <cellStyle name="Normal 19 2 4 6" xfId="46527" xr:uid="{BD3121A4-2AC9-4DF3-81AF-1148372463C1}"/>
    <cellStyle name="Normal 19 2 4_Non-NII" xfId="46517" xr:uid="{C6C7CF5F-74B1-4CC1-831C-E7DA012D47B4}"/>
    <cellStyle name="Normal 19 2 5" xfId="46528" xr:uid="{70B0577B-0CB1-4987-A56C-27B20BCAB73A}"/>
    <cellStyle name="Normal 19 2 5 2" xfId="46529" xr:uid="{CE796354-F403-4AAF-B40A-90886648671A}"/>
    <cellStyle name="Normal 19 2 5 2 2" xfId="46530" xr:uid="{13AF7ECF-0192-4D2A-B9F2-1CC2C4709FBF}"/>
    <cellStyle name="Normal 19 2 5 3" xfId="46531" xr:uid="{F1EB7257-80BD-44C1-8535-9C661F038C5D}"/>
    <cellStyle name="Normal 19 2 5 4" xfId="46532" xr:uid="{A4522314-7344-48F3-8753-55E53FF5E845}"/>
    <cellStyle name="Normal 19 2 6" xfId="46533" xr:uid="{62B942D4-2117-4E2D-BC84-A7BD22136C87}"/>
    <cellStyle name="Normal 19 2 6 2" xfId="46534" xr:uid="{FBF9A391-0D37-4E19-80D2-BF9688226F4C}"/>
    <cellStyle name="Normal 19 2 7" xfId="46535" xr:uid="{03B444D9-53B5-4B86-820E-24B2C22598AA}"/>
    <cellStyle name="Normal 19 2 8" xfId="46536" xr:uid="{CE92F0BE-0886-437E-848A-88AA1BDEC0AF}"/>
    <cellStyle name="Normal 19 2 9" xfId="46537" xr:uid="{B4739F60-2473-440F-B64A-B002693CDC97}"/>
    <cellStyle name="Normal 19 2_AVA DVA EL" xfId="29647" xr:uid="{AA2B145E-D329-43C3-A9FD-231D2F2250D2}"/>
    <cellStyle name="Normal 19 3" xfId="7728" xr:uid="{B9468FB1-CAD1-4698-A248-57D0A37BE176}"/>
    <cellStyle name="Normal 19 3 2" xfId="29648" xr:uid="{72CB6927-3274-417E-9B92-B5885409D155}"/>
    <cellStyle name="Normal 19 3 2 2" xfId="29649" xr:uid="{D148DBEC-E45B-4A42-84AB-26E58045C69E}"/>
    <cellStyle name="Normal 19 3 2 2 2" xfId="46539" xr:uid="{FD84061E-4E57-45E2-81FA-32FA866BC26C}"/>
    <cellStyle name="Normal 19 3 2 2 2 2" xfId="46540" xr:uid="{5AEC2BC6-5B6B-4A18-B051-71CDED9346CD}"/>
    <cellStyle name="Normal 19 3 2 2 2 2 2" xfId="46541" xr:uid="{964FAEEF-D76D-4392-AFF0-753A38B30BD8}"/>
    <cellStyle name="Normal 19 3 2 2 2 3" xfId="46542" xr:uid="{C0D9D595-E976-488E-9234-3B13E6632D9D}"/>
    <cellStyle name="Normal 19 3 2 2 2 4" xfId="46543" xr:uid="{3A248F39-DE18-464F-A6DC-C7CBFC924D68}"/>
    <cellStyle name="Normal 19 3 2 2 3" xfId="46544" xr:uid="{3972FB6B-30B4-413C-95DE-0725960A2A05}"/>
    <cellStyle name="Normal 19 3 2 2 3 2" xfId="46545" xr:uid="{2D07292B-8B86-42C7-9675-1F7825B39B67}"/>
    <cellStyle name="Normal 19 3 2 2 4" xfId="46546" xr:uid="{E3C4716F-9D0C-45E5-AB76-9CBF1E49C9CF}"/>
    <cellStyle name="Normal 19 3 2 2 5" xfId="46547" xr:uid="{DB75651B-9724-4971-B74B-1E0C3D4DFC7F}"/>
    <cellStyle name="Normal 19 3 2 2 6" xfId="46548" xr:uid="{039D7634-7622-4B5B-936D-FD2070AED29A}"/>
    <cellStyle name="Normal 19 3 2 2_Non-NII" xfId="46538" xr:uid="{4CBD2812-8B20-4F2D-B7A9-B3098BE62CF3}"/>
    <cellStyle name="Normal 19 3 2 3" xfId="29650" xr:uid="{973525AD-9FB4-42D0-A096-AB607189ED25}"/>
    <cellStyle name="Normal 19 3 2 3 2" xfId="46550" xr:uid="{74C2E9E2-F2E4-4A59-9445-2919CD1C53C8}"/>
    <cellStyle name="Normal 19 3 2 3 2 2" xfId="46551" xr:uid="{70D02635-0DAC-4376-8DB6-B3495699904D}"/>
    <cellStyle name="Normal 19 3 2 3 3" xfId="46552" xr:uid="{41FF964E-F32E-4A82-9EBD-CE1D5AC969DE}"/>
    <cellStyle name="Normal 19 3 2 3 4" xfId="46553" xr:uid="{E4524C7B-EC9C-4AFE-9EC7-F3F1F38A811F}"/>
    <cellStyle name="Normal 19 3 2 3_Non-NII" xfId="46549" xr:uid="{03F38E79-777E-44ED-AF6D-A02D98A54427}"/>
    <cellStyle name="Normal 19 3 2 4" xfId="46554" xr:uid="{96C58889-1952-4F5E-A954-451DE10F5E01}"/>
    <cellStyle name="Normal 19 3 2 4 2" xfId="46555" xr:uid="{C888B013-4A9A-4AE8-B383-692D19665239}"/>
    <cellStyle name="Normal 19 3 2 5" xfId="46556" xr:uid="{E89FCB54-68B3-4271-9804-130D4A00FA07}"/>
    <cellStyle name="Normal 19 3 2 6" xfId="46557" xr:uid="{F6B12D0D-3C5B-46D4-A3B5-FF051E3F634B}"/>
    <cellStyle name="Normal 19 3 2 7" xfId="46558" xr:uid="{6CA056CB-805C-4BEF-A606-58A5FB517A62}"/>
    <cellStyle name="Normal 19 3 2_AVA DVA EL" xfId="29651" xr:uid="{E8ABCC3E-66FF-41C0-A7C7-5A916E37D914}"/>
    <cellStyle name="Normal 19 3 3" xfId="29652" xr:uid="{90E2D113-ECDF-4212-832F-028071537CAC}"/>
    <cellStyle name="Normal 19 3 3 2" xfId="29653" xr:uid="{2A225AD0-A3FA-4DF4-935A-147D01D07366}"/>
    <cellStyle name="Normal 19 3 3 2 2" xfId="46560" xr:uid="{1E0D0C9F-9204-4B09-A71B-8EBA850D1CF8}"/>
    <cellStyle name="Normal 19 3 3 2 2 2" xfId="46561" xr:uid="{42B0C322-ED26-4244-951F-FA3CDA997EEE}"/>
    <cellStyle name="Normal 19 3 3 2 3" xfId="46562" xr:uid="{B7EB0114-06B3-4906-8756-723FA902D59E}"/>
    <cellStyle name="Normal 19 3 3 2 4" xfId="46563" xr:uid="{B5315CF0-A37C-4618-BABE-066AD87E95C9}"/>
    <cellStyle name="Normal 19 3 3 2_Non-NII" xfId="46559" xr:uid="{991C5D89-94B9-440C-A641-89D1BE809F9E}"/>
    <cellStyle name="Normal 19 3 3 3" xfId="29654" xr:uid="{8614FD92-846A-4ADA-A129-DBB364E06975}"/>
    <cellStyle name="Normal 19 3 3 3 2" xfId="46565" xr:uid="{D95610CF-7280-4DDC-9903-9372DDB4B914}"/>
    <cellStyle name="Normal 19 3 3 3_Non-NII" xfId="46564" xr:uid="{A072BF3B-61A1-4DA6-A960-622928C1BE88}"/>
    <cellStyle name="Normal 19 3 3 4" xfId="46566" xr:uid="{41B8CB59-930E-4C1F-A112-664CE621D6A2}"/>
    <cellStyle name="Normal 19 3 3 5" xfId="46567" xr:uid="{0F3418EC-1E32-4F9F-932C-AFC1DD7C1CA2}"/>
    <cellStyle name="Normal 19 3 3 6" xfId="46568" xr:uid="{54C5FD34-F072-4BE3-9B03-78A026F54057}"/>
    <cellStyle name="Normal 19 3 3_AVA DVA EL" xfId="29655" xr:uid="{0DD0FB6A-70B2-443B-B8C7-6E6E44F5D736}"/>
    <cellStyle name="Normal 19 3 4" xfId="29656" xr:uid="{819FF83A-B9E7-4F93-A505-338C5D6CA7D6}"/>
    <cellStyle name="Normal 19 3 4 2" xfId="46570" xr:uid="{427325C1-94A8-45F7-9110-5EBC77A582E3}"/>
    <cellStyle name="Normal 19 3 4 2 2" xfId="46571" xr:uid="{3161FD13-2F3A-4CBE-A988-D31D649CBF07}"/>
    <cellStyle name="Normal 19 3 4 3" xfId="46572" xr:uid="{BC89B639-8AD4-47E4-A556-015986FF8FD6}"/>
    <cellStyle name="Normal 19 3 4 4" xfId="46573" xr:uid="{B408E0D3-DCC8-4683-A052-C8587DF3E119}"/>
    <cellStyle name="Normal 19 3 4_Non-NII" xfId="46569" xr:uid="{5A640169-DB14-42F9-91E1-875A31533217}"/>
    <cellStyle name="Normal 19 3 5" xfId="46574" xr:uid="{DCB2C282-504E-4AE3-A217-CFC200DC58FA}"/>
    <cellStyle name="Normal 19 3 5 2" xfId="46575" xr:uid="{8D3C5F77-2084-4290-B9F4-5D50172043A6}"/>
    <cellStyle name="Normal 19 3 6" xfId="46576" xr:uid="{7126696F-1064-4986-B516-8F171E1060BB}"/>
    <cellStyle name="Normal 19 3 7" xfId="46577" xr:uid="{9215462B-EB54-4FB8-AF6C-48BA30A7AE41}"/>
    <cellStyle name="Normal 19 3 8" xfId="46578" xr:uid="{67D88B05-A2BF-4C3D-B109-8AE84715E6D2}"/>
    <cellStyle name="Normal 19 3_AVA DVA EL" xfId="29657" xr:uid="{FCD6DEE6-A619-4E87-9F65-D9757592E710}"/>
    <cellStyle name="Normal 19 4" xfId="7729" xr:uid="{DDCC90D3-EB25-492D-B8E5-66757B5394F5}"/>
    <cellStyle name="Normal 19 4 2" xfId="29658" xr:uid="{C9AC9C27-D848-4BDC-BE4C-D1875C4DFEDD}"/>
    <cellStyle name="Normal 19 4 2 2" xfId="29659" xr:uid="{C50BC935-877F-4AC6-B4D4-56385CE61B39}"/>
    <cellStyle name="Normal 19 4 2 3" xfId="29660" xr:uid="{857C56A9-BB64-4196-B9BA-DBE3685BF065}"/>
    <cellStyle name="Normal 19 4 2_AVA DVA EL" xfId="29661" xr:uid="{5051F9AA-3E05-44DD-94BA-E8988A12D1F8}"/>
    <cellStyle name="Normal 19 4 3" xfId="29662" xr:uid="{D485C375-423C-4575-89D7-7AE40FDD16DA}"/>
    <cellStyle name="Normal 19 4 3 2" xfId="29663" xr:uid="{A29171C2-F592-4A0C-85F6-040A023A9540}"/>
    <cellStyle name="Normal 19 4 3 3" xfId="29664" xr:uid="{3A3C1207-7749-442D-AF47-6A232F822BEB}"/>
    <cellStyle name="Normal 19 4 3_AVA DVA EL" xfId="29665" xr:uid="{72CB099A-9AFC-4C31-AA95-8C212DB9AEF2}"/>
    <cellStyle name="Normal 19 4 4" xfId="29666" xr:uid="{43381E1C-3CA2-44DD-AE6E-2C153BEE8F27}"/>
    <cellStyle name="Normal 19 4_AVA DVA EL" xfId="29667" xr:uid="{278BE278-B4C5-4EC1-9374-F1E464BC99F1}"/>
    <cellStyle name="Normal 19 5" xfId="29668" xr:uid="{1DC5FBC9-EA5C-487A-896A-ACE99D119B4C}"/>
    <cellStyle name="Normal 19 5 2" xfId="29669" xr:uid="{448AF4A4-732A-4378-9026-949ED2A84D00}"/>
    <cellStyle name="Normal 19 5 2 2" xfId="29670" xr:uid="{000FE15B-F7C3-4BD3-9AC1-192EF45F8AAA}"/>
    <cellStyle name="Normal 19 5 2 3" xfId="29671" xr:uid="{62E33029-FF22-4EAA-B75F-4CB2D4FA8088}"/>
    <cellStyle name="Normal 19 5 2_AVA DVA EL" xfId="29672" xr:uid="{596486CD-1C13-49AC-B4F2-E2709A4BE7FC}"/>
    <cellStyle name="Normal 19 5 3" xfId="29673" xr:uid="{CE07797C-2AC0-4676-84CB-279866677224}"/>
    <cellStyle name="Normal 19 5 3 2" xfId="29674" xr:uid="{88D9CA30-147B-4BBC-9BEF-A96E4B06405A}"/>
    <cellStyle name="Normal 19 5 3 3" xfId="29675" xr:uid="{1B0BBE70-1B5F-413B-8097-B62EF1B57F6B}"/>
    <cellStyle name="Normal 19 5 3_AVA DVA EL" xfId="29676" xr:uid="{E76C4C56-52F4-4DF4-93F9-162738392E44}"/>
    <cellStyle name="Normal 19 5 4" xfId="29677" xr:uid="{D6EE6CDD-EF61-4A06-B6DD-9BE77615079D}"/>
    <cellStyle name="Normal 19 5_AVA DVA EL" xfId="29678" xr:uid="{9BFAD7A8-DF57-42FF-AD9C-48741D43B1FA}"/>
    <cellStyle name="Normal 19 6" xfId="29679" xr:uid="{DF0C338E-2DBB-4DB6-99A7-5F859FEADC6A}"/>
    <cellStyle name="Normal 19 6 2" xfId="29680" xr:uid="{0EC6AF56-C0EB-4C60-BBB7-DCC414069B7F}"/>
    <cellStyle name="Normal 19 6 2 2" xfId="29681" xr:uid="{ED4F8262-D403-4836-B840-35BBE90B7238}"/>
    <cellStyle name="Normal 19 6 2 3" xfId="29682" xr:uid="{5835B25C-D838-4A27-B3BC-FB5FD65A1E5A}"/>
    <cellStyle name="Normal 19 6 2_AVA DVA EL" xfId="29683" xr:uid="{AEDAB974-09FC-4F50-89BB-1AFCCEED0F14}"/>
    <cellStyle name="Normal 19 6 3" xfId="29684" xr:uid="{74B17386-FF80-4FFA-B3AE-BBBC3ABC3C23}"/>
    <cellStyle name="Normal 19 6 3 2" xfId="29685" xr:uid="{C60B0F53-B78D-46E6-9A36-182DBE76372B}"/>
    <cellStyle name="Normal 19 6 3 3" xfId="29686" xr:uid="{E322D9CC-E0E5-41AB-9068-2546D6DF584B}"/>
    <cellStyle name="Normal 19 6 3_AVA DVA EL" xfId="29687" xr:uid="{B673307C-FC34-4A9B-A5E0-C56E012CC24B}"/>
    <cellStyle name="Normal 19 6 4" xfId="29688" xr:uid="{B30CB8F2-103E-4305-A0CF-298ECCF2C48F}"/>
    <cellStyle name="Normal 19 6_AVA DVA EL" xfId="29689" xr:uid="{BC23F6E2-FFD1-47B2-83CC-35DB72D0E4D5}"/>
    <cellStyle name="Normal 19 7" xfId="29690" xr:uid="{C3AC26C5-A9AC-4D0D-8656-21446A075E8E}"/>
    <cellStyle name="Normal 19 7 2" xfId="29691" xr:uid="{F16862FB-5131-4419-999F-15B9EEEE6B4E}"/>
    <cellStyle name="Normal 19 7 2 2" xfId="29692" xr:uid="{4C0B54D0-6DB6-41C8-99CB-517E94867FF3}"/>
    <cellStyle name="Normal 19 7 2 3" xfId="29693" xr:uid="{DAD74860-ECCD-4101-9338-FB5E338181A5}"/>
    <cellStyle name="Normal 19 7 2_AVA DVA EL" xfId="29694" xr:uid="{26BDFD3D-D508-4283-99C5-53CABE479513}"/>
    <cellStyle name="Normal 19 7 3" xfId="29695" xr:uid="{F72115C0-BBC1-409A-87AB-5F430C97B433}"/>
    <cellStyle name="Normal 19 7 3 2" xfId="29696" xr:uid="{47DBB88E-7926-46AD-8EFE-712469966D02}"/>
    <cellStyle name="Normal 19 7 3 3" xfId="29697" xr:uid="{FE2FCFE0-0317-49C7-BBAC-E00F441E2D58}"/>
    <cellStyle name="Normal 19 7 3_AVA DVA EL" xfId="29698" xr:uid="{E06C16B9-50DF-428C-8D60-200E75EAF6A6}"/>
    <cellStyle name="Normal 19 7 4" xfId="29699" xr:uid="{1CCDACA4-0299-4FA3-88D7-86E452CC2EC5}"/>
    <cellStyle name="Normal 19 7_AVA DVA EL" xfId="29700" xr:uid="{BE4C4DAD-56C1-4E29-8299-196424505389}"/>
    <cellStyle name="Normal 19 8" xfId="29701" xr:uid="{E1B85136-60EE-42A2-AED3-00BB4A3C7D63}"/>
    <cellStyle name="Normal 19 8 2" xfId="29702" xr:uid="{A6DC01ED-70FD-4E25-BA19-404F841C234E}"/>
    <cellStyle name="Normal 19 8 3" xfId="29703" xr:uid="{61DEB928-45D8-4F77-9119-C3A3B832152E}"/>
    <cellStyle name="Normal 19 8_AVA DVA EL" xfId="29704" xr:uid="{30414072-D9DA-4DBE-B3BA-8D7D2E9E8784}"/>
    <cellStyle name="Normal 19 9" xfId="29705" xr:uid="{D8ADA964-1D7B-4CC9-A4EF-345F85B6D98C}"/>
    <cellStyle name="Normal 19_3Q19" xfId="7730" xr:uid="{3B5684AC-98F2-4717-ACF1-8D921E1A99AF}"/>
    <cellStyle name="Normal 194" xfId="29706" xr:uid="{D27AD377-55F2-4099-A0F5-A8B48FEA1590}"/>
    <cellStyle name="Normal 194 2" xfId="29707" xr:uid="{54810797-4B05-45F6-93AF-A832C2A52E85}"/>
    <cellStyle name="Normal 194 3" xfId="29708" xr:uid="{6ED1E492-3A49-4C7F-A214-9DB349BFACA5}"/>
    <cellStyle name="Normal 194 3 2" xfId="29709" xr:uid="{58C6E27A-8ACF-440F-A177-2F721DAD1793}"/>
    <cellStyle name="Normal 194 3_AVA DVA EL" xfId="29710" xr:uid="{5773B9C4-CEF0-4581-955D-5C2D46F0C1E1}"/>
    <cellStyle name="Normal 194_AVA DVA EL" xfId="29711" xr:uid="{E50E9628-A53D-4E3D-9729-66E12570328C}"/>
    <cellStyle name="Normal 2" xfId="7731" xr:uid="{6D192F05-B509-43E9-B38C-EBF170CA3CF5}"/>
    <cellStyle name="Normal 2 10" xfId="7732" xr:uid="{E5B6DD4B-4EA8-4157-AB29-9C825872AE2E}"/>
    <cellStyle name="Normal 2 10 10" xfId="29712" xr:uid="{FBB9B057-02E7-44CB-97CC-115AF448363C}"/>
    <cellStyle name="Normal 2 10 10 2" xfId="29713" xr:uid="{A420D247-725F-4E16-B934-1F38EBAA0577}"/>
    <cellStyle name="Normal 2 10 10 3" xfId="29714" xr:uid="{660272FD-1EEB-48D8-AF17-C4B025408548}"/>
    <cellStyle name="Normal 2 10 10_AVA DVA EL" xfId="29715" xr:uid="{7D0DA954-9502-4FEF-B441-2CFDCDEE43D8}"/>
    <cellStyle name="Normal 2 10 11" xfId="29716" xr:uid="{B78661BA-6B29-4EF1-A9F9-1560501E9906}"/>
    <cellStyle name="Normal 2 10 2" xfId="7733" xr:uid="{582C8026-C16B-41C4-843D-113F5286A9FA}"/>
    <cellStyle name="Normal 2 10 2 2" xfId="7734" xr:uid="{5E2276D4-F056-4269-9CD4-CC57433D6297}"/>
    <cellStyle name="Normal 2 10 2 2 2" xfId="29717" xr:uid="{7E2A49BB-95FA-4D05-BE88-4AF3DFB6DFF1}"/>
    <cellStyle name="Normal 2 10 2 2 2 2" xfId="29718" xr:uid="{71B72948-2ED5-4E17-AC95-3A29C336636B}"/>
    <cellStyle name="Normal 2 10 2 2 2 3" xfId="29719" xr:uid="{BB501CF4-1FC2-4938-987A-2FAD15968D47}"/>
    <cellStyle name="Normal 2 10 2 2 2_AVA DVA EL" xfId="29720" xr:uid="{E5941BD1-C3E4-4FEC-B2F6-F4C9B92B9C48}"/>
    <cellStyle name="Normal 2 10 2 2 3" xfId="29721" xr:uid="{0E55C488-43A7-4504-961A-ED0B6E6A084F}"/>
    <cellStyle name="Normal 2 10 2 2_AVA DVA EL" xfId="29722" xr:uid="{3DABDE04-F003-4AF2-BA8D-691A6750D5B7}"/>
    <cellStyle name="Normal 2 10 2 3" xfId="29723" xr:uid="{EBF3EBDD-EDAF-4B2A-8696-3E333236E1D5}"/>
    <cellStyle name="Normal 2 10 2 3 2" xfId="29724" xr:uid="{39DFF349-7DB7-480A-9D44-A56E3126E478}"/>
    <cellStyle name="Normal 2 10 2 3 2 2" xfId="29725" xr:uid="{FB314D19-DA38-4191-A329-F09A996A303E}"/>
    <cellStyle name="Normal 2 10 2 3 2 3" xfId="29726" xr:uid="{1E314E82-0395-4704-886E-EF059708CA65}"/>
    <cellStyle name="Normal 2 10 2 3 2_AVA DVA EL" xfId="29727" xr:uid="{DAEC5C73-7F4C-493E-B4C7-7089CC012260}"/>
    <cellStyle name="Normal 2 10 2 3 3" xfId="29728" xr:uid="{81861B4F-1607-4B64-A8A9-2DB56E973FB6}"/>
    <cellStyle name="Normal 2 10 2 3_AVA DVA EL" xfId="29729" xr:uid="{7BDE9B3C-F63A-4C34-A956-0CE20A1D5655}"/>
    <cellStyle name="Normal 2 10 2 4" xfId="29730" xr:uid="{BF41A408-F324-4C32-827E-F9C9D7A31E19}"/>
    <cellStyle name="Normal 2 10 2 4 2" xfId="29731" xr:uid="{C5F2948D-D162-4BEB-889B-F7D54B7FB7E8}"/>
    <cellStyle name="Normal 2 10 2 4_AVA DVA EL" xfId="29732" xr:uid="{705A483F-BCD9-409E-B019-8BD85F20E826}"/>
    <cellStyle name="Normal 2 10 2 5" xfId="29733" xr:uid="{0ACE57F1-A424-47F8-8253-A24732AD22CE}"/>
    <cellStyle name="Normal 2 10 2 5 2" xfId="29734" xr:uid="{FBD9AF4F-4AC0-4050-9866-D743D0CD65BC}"/>
    <cellStyle name="Normal 2 10 2 5_AVA DVA EL" xfId="29735" xr:uid="{A76EC2F5-64C7-44C0-ABF6-1FFF9FA71BF7}"/>
    <cellStyle name="Normal 2 10 2 6" xfId="29736" xr:uid="{3C72729E-CB1D-457B-9933-8AF1D984468E}"/>
    <cellStyle name="Normal 2 10 2 6 2" xfId="29737" xr:uid="{32840159-B437-43A3-B0BF-32930690508A}"/>
    <cellStyle name="Normal 2 10 2 6_AVA DVA EL" xfId="29738" xr:uid="{A8000CA6-2C6E-43D9-ACEB-1693887F7A1F}"/>
    <cellStyle name="Normal 2 10 2 7" xfId="29739" xr:uid="{DE7DF486-9B07-4008-91B0-B269E4843571}"/>
    <cellStyle name="Normal 2 10 2 7 2" xfId="29740" xr:uid="{2ABB2E6B-B906-45BA-81ED-245957330E69}"/>
    <cellStyle name="Normal 2 10 2 7 3" xfId="29741" xr:uid="{ED5E1861-30A1-4A5F-8287-44C45C6A0A11}"/>
    <cellStyle name="Normal 2 10 2 7_AVA DVA EL" xfId="29742" xr:uid="{63148F84-309A-4429-BE7A-93B7831B8FDA}"/>
    <cellStyle name="Normal 2 10 2 8" xfId="29743" xr:uid="{1D7D3CFD-78D2-40F0-824B-56779C7F9527}"/>
    <cellStyle name="Normal 2 10 2_3. Chng in credit spreads" xfId="7735" xr:uid="{707CDC3C-BC79-4331-94C5-019C35E0D910}"/>
    <cellStyle name="Normal 2 10 3" xfId="7736" xr:uid="{E9B5BAC8-8A15-4EB8-BE56-F279D8E1AC22}"/>
    <cellStyle name="Normal 2 10 3 2" xfId="7737" xr:uid="{EA33052C-5631-483B-8A7A-9CF322F6A315}"/>
    <cellStyle name="Normal 2 10 3 2 2" xfId="29744" xr:uid="{593B9882-55F3-4194-B77B-F759B6CD68DC}"/>
    <cellStyle name="Normal 2 10 3 2 3" xfId="29745" xr:uid="{82E8DB74-929F-4BE5-A01B-777F6F429DE9}"/>
    <cellStyle name="Normal 2 10 3 2_AVA DVA EL" xfId="29746" xr:uid="{BD2A7D54-332E-4606-A173-452286A562F9}"/>
    <cellStyle name="Normal 2 10 3 3" xfId="29747" xr:uid="{445562C2-E0EB-4C4E-B0F6-2E9ED9063A12}"/>
    <cellStyle name="Normal 2 10 3_3. Chng in credit spreads" xfId="7738" xr:uid="{B466F644-8A2F-470C-A92A-FE674E788525}"/>
    <cellStyle name="Normal 2 10 4" xfId="7739" xr:uid="{FE0D30C3-3C8D-43F9-879C-285AE2010B7A}"/>
    <cellStyle name="Normal 2 10 4 2" xfId="29748" xr:uid="{F027B3AB-4F65-4ED4-86E3-84AC2878EBB0}"/>
    <cellStyle name="Normal 2 10 4 2 2" xfId="29749" xr:uid="{BABB0F74-31EF-4B5B-B5A5-44BDAAB2BDBE}"/>
    <cellStyle name="Normal 2 10 4 2 3" xfId="29750" xr:uid="{CFDBAF15-2821-4ED4-B77F-4D013F30E73F}"/>
    <cellStyle name="Normal 2 10 4 2_AVA DVA EL" xfId="29751" xr:uid="{2E6FD047-D2DB-46AE-B428-3E4805F8273B}"/>
    <cellStyle name="Normal 2 10 4 3" xfId="29752" xr:uid="{64F7DE2F-BA7B-4926-A525-C248926390EF}"/>
    <cellStyle name="Normal 2 10 4_AVA DVA EL" xfId="29753" xr:uid="{8433F2CD-6860-4DD0-8443-0436581385FB}"/>
    <cellStyle name="Normal 2 10 5" xfId="7740" xr:uid="{AB69FB37-3477-443E-A3B0-CDCFE3D95588}"/>
    <cellStyle name="Normal 2 10 5 2" xfId="29754" xr:uid="{F12FCC02-2DD0-4D6E-86D4-EF6F3D087903}"/>
    <cellStyle name="Normal 2 10 5 2 2" xfId="29755" xr:uid="{D4A5E994-670A-4315-B840-C866C7A04E9A}"/>
    <cellStyle name="Normal 2 10 5 2 3" xfId="29756" xr:uid="{1B37D9EA-D63D-4A0D-9902-72F4190A15D4}"/>
    <cellStyle name="Normal 2 10 5 2_AVA DVA EL" xfId="29757" xr:uid="{FCA2042B-1F62-424A-9297-54B1129340BB}"/>
    <cellStyle name="Normal 2 10 5 3" xfId="29758" xr:uid="{0EC71DDF-B922-4E6B-9D85-D8B6E16E173B}"/>
    <cellStyle name="Normal 2 10 5_AVA DVA EL" xfId="29759" xr:uid="{5B728B10-B704-4627-A140-1A7E9EFA0848}"/>
    <cellStyle name="Normal 2 10 6" xfId="29760" xr:uid="{8080EA92-A2A7-452F-B567-EDB55794FEA3}"/>
    <cellStyle name="Normal 2 10 6 2" xfId="29761" xr:uid="{D1F2B4C2-C898-4550-A384-374D3CF3D3C8}"/>
    <cellStyle name="Normal 2 10 6 2 2" xfId="29762" xr:uid="{7F66C29B-F85B-4F07-89A2-1C7A24349554}"/>
    <cellStyle name="Normal 2 10 6 2 3" xfId="29763" xr:uid="{6B8CDA27-0DB7-41CC-9787-D7277A1CB442}"/>
    <cellStyle name="Normal 2 10 6 2_AVA DVA EL" xfId="29764" xr:uid="{A7953313-358E-408E-9867-4EF985D6446E}"/>
    <cellStyle name="Normal 2 10 6 3" xfId="29765" xr:uid="{65E64DE2-EC26-4828-9EF8-2D15045C6E02}"/>
    <cellStyle name="Normal 2 10 6_AVA DVA EL" xfId="29766" xr:uid="{99652B85-38AD-4028-966F-EB0B94B102B8}"/>
    <cellStyle name="Normal 2 10 7" xfId="29767" xr:uid="{FB1CB06E-B0BB-4498-A6F4-7BC43C77BFE0}"/>
    <cellStyle name="Normal 2 10 7 2" xfId="29768" xr:uid="{0D55481F-8EF9-4006-895C-CDD2C6068B37}"/>
    <cellStyle name="Normal 2 10 7 3" xfId="29769" xr:uid="{10815967-F88B-465D-B576-5853C75CFCCD}"/>
    <cellStyle name="Normal 2 10 7_AVA DVA EL" xfId="29770" xr:uid="{3F8C8576-4F98-4830-911C-45DE83F25FC4}"/>
    <cellStyle name="Normal 2 10 8" xfId="29771" xr:uid="{33828EAE-073D-44DC-AC3F-302699947230}"/>
    <cellStyle name="Normal 2 10 8 2" xfId="29772" xr:uid="{8AEE26F4-8C45-467B-9971-580617CE24EC}"/>
    <cellStyle name="Normal 2 10 8 3" xfId="29773" xr:uid="{8DD90E88-E36B-4CCB-A6B2-0D4976742FFD}"/>
    <cellStyle name="Normal 2 10 8_AVA DVA EL" xfId="29774" xr:uid="{7A9BF82E-B1CA-4762-8442-1D56F4ED53A9}"/>
    <cellStyle name="Normal 2 10 9" xfId="29775" xr:uid="{2595B8FD-3D6C-4274-845C-CB0F60B46F56}"/>
    <cellStyle name="Normal 2 10 9 2" xfId="29776" xr:uid="{AE56541F-8C60-4E8E-8BBB-1F1B11E035B3}"/>
    <cellStyle name="Normal 2 10 9 3" xfId="29777" xr:uid="{904A8262-4B45-4E42-9C75-ABEA8F8BD636}"/>
    <cellStyle name="Normal 2 10 9_AVA DVA EL" xfId="29778" xr:uid="{7C28504B-19EB-4AE1-9AFA-04298CAB4687}"/>
    <cellStyle name="Normal 2 10_3. Chng in credit spreads" xfId="7741" xr:uid="{BE59E444-0CFE-4BA1-9BD8-3DB5EC9BD913}"/>
    <cellStyle name="Normal 2 11" xfId="7742" xr:uid="{30D72377-EED9-41CA-85C7-D0485EE2C740}"/>
    <cellStyle name="Normal 2 11 10" xfId="29779" xr:uid="{44CF6E56-E7AF-4DED-B193-3AA20C493E4D}"/>
    <cellStyle name="Normal 2 11 10 2" xfId="29780" xr:uid="{E267DDDE-7EBC-4758-8F6D-62E74827DDCF}"/>
    <cellStyle name="Normal 2 11 10 3" xfId="29781" xr:uid="{980D8E23-A6F2-4097-B74B-191CBE749756}"/>
    <cellStyle name="Normal 2 11 10_AVA DVA EL" xfId="29782" xr:uid="{98E3A830-8457-434F-BCAF-5E9AAB5EEEF3}"/>
    <cellStyle name="Normal 2 11 11" xfId="29783" xr:uid="{393F0BE7-3389-47AE-A6D9-742C2EF4F89C}"/>
    <cellStyle name="Normal 2 11 2" xfId="7743" xr:uid="{02010E5D-6EB9-4F1D-AE1A-CE2396358058}"/>
    <cellStyle name="Normal 2 11 2 2" xfId="29784" xr:uid="{FD512B91-8BDF-456E-98F9-9A3184E2AF5E}"/>
    <cellStyle name="Normal 2 11 2 2 2" xfId="29785" xr:uid="{E1B9A683-4722-4D15-94A7-342085069F3D}"/>
    <cellStyle name="Normal 2 11 2 2 3" xfId="29786" xr:uid="{002145BB-0D30-4C02-AD1A-98B57E23FF5B}"/>
    <cellStyle name="Normal 2 11 2 2_AVA DVA EL" xfId="29787" xr:uid="{230FF41C-DB5C-4B3D-AE88-A577ECCC46E1}"/>
    <cellStyle name="Normal 2 11 2 3" xfId="29788" xr:uid="{49FE39B9-39F8-495F-8036-2F4540693BF3}"/>
    <cellStyle name="Normal 2 11 2 3 2" xfId="29789" xr:uid="{1B252A2D-AE88-4787-85C0-7C13F90DE59F}"/>
    <cellStyle name="Normal 2 11 2 3 3" xfId="29790" xr:uid="{2CAC2119-A907-4ED6-94D7-27D0703C81E8}"/>
    <cellStyle name="Normal 2 11 2 3_AVA DVA EL" xfId="29791" xr:uid="{F3F113B7-FEE4-4D81-A90F-84A8D469774F}"/>
    <cellStyle name="Normal 2 11 2 4" xfId="29792" xr:uid="{E98F1F29-4EE9-43DF-8F9B-AD706D7560D4}"/>
    <cellStyle name="Normal 2 11 2 4 2" xfId="29793" xr:uid="{53AA741C-3665-4AB9-B1D9-1226420DAD1C}"/>
    <cellStyle name="Normal 2 11 2 4 3" xfId="29794" xr:uid="{21746D35-FB95-4164-9A2E-BD3418474580}"/>
    <cellStyle name="Normal 2 11 2 4_AVA DVA EL" xfId="29795" xr:uid="{90A9EF26-BB91-4DC7-8422-306CECEBF95F}"/>
    <cellStyle name="Normal 2 11 2 5" xfId="29796" xr:uid="{026FD19F-8234-42B3-AFBD-6D8204BAFF00}"/>
    <cellStyle name="Normal 2 11 2_AVA DVA EL" xfId="29797" xr:uid="{D5190EE4-8E47-4CA9-82D7-7DF416B46625}"/>
    <cellStyle name="Normal 2 11 3" xfId="29798" xr:uid="{950FCE47-DBA8-433A-9AD7-D90000F319EB}"/>
    <cellStyle name="Normal 2 11 3 2" xfId="29799" xr:uid="{3DE7762E-C138-42F6-BBFF-CBB7F6A188AC}"/>
    <cellStyle name="Normal 2 11 3 2 2" xfId="29800" xr:uid="{69E86B7F-A976-4054-934B-4815858F8E40}"/>
    <cellStyle name="Normal 2 11 3 2 3" xfId="29801" xr:uid="{7B14F70C-27B1-46CB-8EDD-03CFDE78751F}"/>
    <cellStyle name="Normal 2 11 3 2_AVA DVA EL" xfId="29802" xr:uid="{78D0774F-D531-40C9-8869-E01F0AB560D8}"/>
    <cellStyle name="Normal 2 11 3 3" xfId="29803" xr:uid="{66AB268E-0A7E-485E-8939-224845D94BB2}"/>
    <cellStyle name="Normal 2 11 3_AVA DVA EL" xfId="29804" xr:uid="{4B4C6236-F5FE-443C-B489-F6A733FEAE52}"/>
    <cellStyle name="Normal 2 11 4" xfId="29805" xr:uid="{9153362F-06EE-450D-923E-5F4595C85B3C}"/>
    <cellStyle name="Normal 2 11 4 2" xfId="29806" xr:uid="{E3998B08-B193-48EA-9EB3-20DFEFEC057A}"/>
    <cellStyle name="Normal 2 11 4 3" xfId="29807" xr:uid="{D25EE3FD-CC23-4EF4-A441-56738943C46E}"/>
    <cellStyle name="Normal 2 11 4_AVA DVA EL" xfId="29808" xr:uid="{49CD931A-C3E4-49B2-A58E-5CCA60DE4227}"/>
    <cellStyle name="Normal 2 11 5" xfId="29809" xr:uid="{B71935F2-9460-465F-B26B-261A9D41F3A8}"/>
    <cellStyle name="Normal 2 11 5 2" xfId="29810" xr:uid="{344E12D3-E368-4DBD-B672-D2F5EEACB780}"/>
    <cellStyle name="Normal 2 11 5 3" xfId="29811" xr:uid="{EDE37FB8-3F7B-4E1E-A45A-914AC08B3842}"/>
    <cellStyle name="Normal 2 11 5_AVA DVA EL" xfId="29812" xr:uid="{BBBD9436-F2DD-4956-A31D-3FE9D137F227}"/>
    <cellStyle name="Normal 2 11 6" xfId="29813" xr:uid="{C1531C8E-D663-4C3D-8DB0-F7479B6DCF52}"/>
    <cellStyle name="Normal 2 11 6 2" xfId="29814" xr:uid="{AA062D48-2E88-40AD-BB75-D4022439FB07}"/>
    <cellStyle name="Normal 2 11 6 3" xfId="29815" xr:uid="{2AFBDAB6-BDBF-4EDF-89E6-328489C6D538}"/>
    <cellStyle name="Normal 2 11 6_AVA DVA EL" xfId="29816" xr:uid="{F9E38788-3D94-47E7-B380-B82FA9B2507B}"/>
    <cellStyle name="Normal 2 11 7" xfId="29817" xr:uid="{719999B6-C247-43C4-B883-6E66C5945A79}"/>
    <cellStyle name="Normal 2 11 7 2" xfId="29818" xr:uid="{609A5247-A6CB-4EDE-86C9-F63D179D0A8C}"/>
    <cellStyle name="Normal 2 11 7 3" xfId="29819" xr:uid="{32DA3FCA-E7E7-44B1-A314-18751DCDB451}"/>
    <cellStyle name="Normal 2 11 7_AVA DVA EL" xfId="29820" xr:uid="{F50FA783-BB2B-4110-B89A-0DFF5EA3D731}"/>
    <cellStyle name="Normal 2 11 8" xfId="29821" xr:uid="{CFE80058-AAEC-4382-8B1F-CF89AAA491F1}"/>
    <cellStyle name="Normal 2 11 8 2" xfId="29822" xr:uid="{17F7D92B-B717-4FBE-94C9-158D08D68F5F}"/>
    <cellStyle name="Normal 2 11 8 3" xfId="29823" xr:uid="{EA7EBBF6-D60E-41E2-B6C7-91C007456204}"/>
    <cellStyle name="Normal 2 11 8_AVA DVA EL" xfId="29824" xr:uid="{D1B96AEE-BE93-46D0-A24D-217C904B2187}"/>
    <cellStyle name="Normal 2 11 9" xfId="29825" xr:uid="{C5A4FE15-73E9-4381-90FD-5B381D5B65EF}"/>
    <cellStyle name="Normal 2 11 9 2" xfId="29826" xr:uid="{48C41333-F04E-4578-9694-F6235C82C883}"/>
    <cellStyle name="Normal 2 11 9 3" xfId="29827" xr:uid="{D7DB8514-1457-4750-B797-6916DBFDD157}"/>
    <cellStyle name="Normal 2 11 9_AVA DVA EL" xfId="29828" xr:uid="{AFC64703-BDCD-4A30-B098-E11FC6F0B628}"/>
    <cellStyle name="Normal 2 11_3. Chng in credit spreads" xfId="7744" xr:uid="{7BB2E48B-8F5D-4B51-963D-C6A7A7BFC044}"/>
    <cellStyle name="Normal 2 12" xfId="7745" xr:uid="{C6B1F172-880E-4BC6-B668-BF167DA1B6C4}"/>
    <cellStyle name="Normal 2 12 2" xfId="7746" xr:uid="{69F8E922-1FBF-4B76-8F63-C8A2A598345C}"/>
    <cellStyle name="Normal 2 12 2 2" xfId="29829" xr:uid="{DE67D6D6-470F-4162-B124-E6FADA3B0239}"/>
    <cellStyle name="Normal 2 12 2_AVA DVA EL" xfId="29830" xr:uid="{4C74861C-F978-4DE0-B7C0-16EA60406606}"/>
    <cellStyle name="Normal 2 12 3" xfId="29831" xr:uid="{DB8B63B9-2EB9-4D10-A767-3FA5A2F280C1}"/>
    <cellStyle name="Normal 2 12 3 2" xfId="29832" xr:uid="{36376616-B3CC-4059-B047-E38034BCD1FD}"/>
    <cellStyle name="Normal 2 12 3_AVA DVA EL" xfId="29833" xr:uid="{A2067415-F60E-4147-95A5-DFB114AEA6AD}"/>
    <cellStyle name="Normal 2 12 4" xfId="29834" xr:uid="{9A61AFA0-2BB1-47AB-A9D7-181F7F83E30B}"/>
    <cellStyle name="Normal 2 12 4 2" xfId="29835" xr:uid="{3B68CF29-A35A-47D3-A93B-89B14AEB53AE}"/>
    <cellStyle name="Normal 2 12 4 3" xfId="29836" xr:uid="{4B594868-5717-438D-B3F9-3560C46081E5}"/>
    <cellStyle name="Normal 2 12 4_AVA DVA EL" xfId="29837" xr:uid="{173B4869-C81A-4468-A0BA-DB8605B2CF12}"/>
    <cellStyle name="Normal 2 12 5" xfId="29838" xr:uid="{11DDEED2-FE7D-42E8-B17F-3297A8055FDF}"/>
    <cellStyle name="Normal 2 12_3. Chng in credit spreads" xfId="7747" xr:uid="{7A373B3B-71AC-42DE-BDD7-02F25AB04930}"/>
    <cellStyle name="Normal 2 13" xfId="7748" xr:uid="{A2ACB483-F988-4A69-8320-7C00021CB50E}"/>
    <cellStyle name="Normal 2 13 2" xfId="7749" xr:uid="{2698A12C-B295-4C80-A65A-3ACA714170A9}"/>
    <cellStyle name="Normal 2 13 2 2" xfId="29839" xr:uid="{9AC9411C-D4D6-4422-B555-32BB6B711FDD}"/>
    <cellStyle name="Normal 2 13 2_AVA DVA EL" xfId="29840" xr:uid="{526D4A81-DABD-4242-8D5E-2E7832D1108E}"/>
    <cellStyle name="Normal 2 13 3" xfId="29841" xr:uid="{D9A3DF9A-E83B-4695-99E6-A5817E8C28A2}"/>
    <cellStyle name="Normal 2 13 3 2" xfId="29842" xr:uid="{B970F673-5B0A-4302-8607-4C3F28A2E4EA}"/>
    <cellStyle name="Normal 2 13 3_AVA DVA EL" xfId="29843" xr:uid="{08C2C84E-CACE-4FBF-981B-AE2D14FE0C8C}"/>
    <cellStyle name="Normal 2 13 4" xfId="29844" xr:uid="{8D690D30-69A3-493B-8821-E2D1D72B8B49}"/>
    <cellStyle name="Normal 2 13 4 2" xfId="29845" xr:uid="{58553B53-09F4-4256-A375-EA723F9351D2}"/>
    <cellStyle name="Normal 2 13 4_AVA DVA EL" xfId="29846" xr:uid="{3426B313-E782-48E4-AAEA-6C73A3932110}"/>
    <cellStyle name="Normal 2 13 5" xfId="29847" xr:uid="{108A2DFD-53EA-45B4-9F58-0DD1E744FCF8}"/>
    <cellStyle name="Normal 2 13 5 2" xfId="29848" xr:uid="{44B48982-5B21-400E-B21D-3C2ECE460B7E}"/>
    <cellStyle name="Normal 2 13 5_AVA DVA EL" xfId="29849" xr:uid="{CC8D22A5-CDDA-4152-B86A-2A4D0C9EDE0A}"/>
    <cellStyle name="Normal 2 13 6" xfId="29850" xr:uid="{1EBF3992-E0A7-4205-B66E-BDE89CD3B57A}"/>
    <cellStyle name="Normal 2 13 6 2" xfId="29851" xr:uid="{25961492-D1BF-40BE-B027-E77A9095E769}"/>
    <cellStyle name="Normal 2 13 6_AVA DVA EL" xfId="29852" xr:uid="{3ED2C3A6-E36C-4DA9-945F-0FBDB2629A0E}"/>
    <cellStyle name="Normal 2 13 7" xfId="29853" xr:uid="{9CE69E28-54E6-4DD2-BD0E-BD1D0A52D63F}"/>
    <cellStyle name="Normal 2 13 7 2" xfId="29854" xr:uid="{71B4AB02-E7F2-4BBB-A18D-2B738B7DAF12}"/>
    <cellStyle name="Normal 2 13 7 3" xfId="29855" xr:uid="{CD4ACF07-ED6D-43A1-9626-1C8E1A2BD9C9}"/>
    <cellStyle name="Normal 2 13 7_AVA DVA EL" xfId="29856" xr:uid="{E6A2BD7B-4245-4512-9120-FB87DF2FF392}"/>
    <cellStyle name="Normal 2 13 8" xfId="29857" xr:uid="{CF220371-FD82-47B0-9DFF-17B0C730FC2F}"/>
    <cellStyle name="Normal 2 13_3. Chng in credit spreads" xfId="7750" xr:uid="{2338D967-C4B7-46DA-B36E-78F8B5B54EF9}"/>
    <cellStyle name="Normal 2 14" xfId="29858" xr:uid="{66A34BA9-B9B0-464C-899E-42C9CCC62976}"/>
    <cellStyle name="Normal 2 14 2" xfId="29859" xr:uid="{051895BB-DD71-460F-9471-6DB530E88086}"/>
    <cellStyle name="Normal 2 14 2 2" xfId="29860" xr:uid="{5A64FDA9-2042-4339-B686-393EEF58BAB5}"/>
    <cellStyle name="Normal 2 14 2 3" xfId="29861" xr:uid="{DAA81A18-4475-4EA0-ABBC-14B1388D84A8}"/>
    <cellStyle name="Normal 2 14 2_AVA DVA EL" xfId="29862" xr:uid="{8CD4B8D1-8598-4C9B-A5D0-38653C69AA17}"/>
    <cellStyle name="Normal 2 14 3" xfId="29863" xr:uid="{61A065D1-A13C-4058-BDCD-A80CC4833C3F}"/>
    <cellStyle name="Normal 2 14_AVA DVA EL" xfId="29864" xr:uid="{88A8CA9B-E530-4367-87C4-C640B7DFE3EE}"/>
    <cellStyle name="Normal 2 15" xfId="29865" xr:uid="{DDB16628-D4CA-4610-B66A-785BF82FB643}"/>
    <cellStyle name="Normal 2 15 2" xfId="29866" xr:uid="{50D7C336-6659-4491-B0A8-783878585517}"/>
    <cellStyle name="Normal 2 15 2 2" xfId="29867" xr:uid="{03378689-8FA5-4630-A8C5-AE3FB68F79B2}"/>
    <cellStyle name="Normal 2 15 2_AVA DVA EL" xfId="29868" xr:uid="{B9D438D5-CD6F-475E-9A6F-933144CAE420}"/>
    <cellStyle name="Normal 2 15 3" xfId="29869" xr:uid="{03A62D46-FFA8-4B6A-B26B-9707F61B0B57}"/>
    <cellStyle name="Normal 2 15 3 2" xfId="29870" xr:uid="{7CB1EBCF-8D18-4656-9EEB-0C4BABC776C0}"/>
    <cellStyle name="Normal 2 15 3_AVA DVA EL" xfId="29871" xr:uid="{3015A201-DB7B-476E-A3FC-7BBED08CB3B1}"/>
    <cellStyle name="Normal 2 15 4" xfId="29872" xr:uid="{35ACD477-F485-49BA-8C06-0FAC6EAC90D3}"/>
    <cellStyle name="Normal 2 15 4 2" xfId="29873" xr:uid="{4B3E7964-3E3C-46FB-9315-FD5D9215CF30}"/>
    <cellStyle name="Normal 2 15 4_AVA DVA EL" xfId="29874" xr:uid="{CE7DEA0F-F197-488D-AB41-726C1711A9F9}"/>
    <cellStyle name="Normal 2 15 5" xfId="29875" xr:uid="{05AA0F66-CF65-43D5-88DB-841B07478C70}"/>
    <cellStyle name="Normal 2 15 5 2" xfId="29876" xr:uid="{777F66C8-9170-48EC-B367-119A58946C3D}"/>
    <cellStyle name="Normal 2 15 5_AVA DVA EL" xfId="29877" xr:uid="{EF216838-53D1-4F0C-B744-D032664B7627}"/>
    <cellStyle name="Normal 2 15 6" xfId="29878" xr:uid="{35B3DC94-3F87-4C87-8EF3-5EEA0F202F89}"/>
    <cellStyle name="Normal 2 15 6 2" xfId="29879" xr:uid="{DE564C36-DA36-4B1C-8962-3BA8CD9C410A}"/>
    <cellStyle name="Normal 2 15 6_AVA DVA EL" xfId="29880" xr:uid="{AA8F4256-2662-4A93-AC8E-D324BB9ADD62}"/>
    <cellStyle name="Normal 2 15 7" xfId="29881" xr:uid="{50EBB29D-58DF-4688-AE57-2E90E9EB77DB}"/>
    <cellStyle name="Normal 2 15_AVA DVA EL" xfId="29882" xr:uid="{12307B00-9719-4E08-8561-7255DAE5723A}"/>
    <cellStyle name="Normal 2 16" xfId="29883" xr:uid="{87CDC7BD-2C3D-49FE-B338-C949F1229678}"/>
    <cellStyle name="Normal 2 16 2" xfId="29884" xr:uid="{01E7381C-6D7B-4E7C-8D00-732D291C49EC}"/>
    <cellStyle name="Normal 2 16 2 2" xfId="29885" xr:uid="{21E41D22-4927-48C0-9682-37CDF0360B67}"/>
    <cellStyle name="Normal 2 16 2_AVA DVA EL" xfId="29886" xr:uid="{D25EEF45-826B-4418-B678-BCB1BC0628FB}"/>
    <cellStyle name="Normal 2 16 3" xfId="29887" xr:uid="{7328441B-61FD-4DCF-B956-FE45234E45B1}"/>
    <cellStyle name="Normal 2 16_AVA DVA EL" xfId="29888" xr:uid="{C20FD44B-2D0B-49A9-ADF2-08EBD119C4A8}"/>
    <cellStyle name="Normal 2 17" xfId="29889" xr:uid="{12D6ABDC-B4E7-4638-817A-A5D47958B1D4}"/>
    <cellStyle name="Normal 2 17 2" xfId="29890" xr:uid="{372C48B2-C460-433F-9B72-CCCFF96F66A0}"/>
    <cellStyle name="Normal 2 17_AVA DVA EL" xfId="29891" xr:uid="{769DF686-6ABE-4538-8FA9-C63966CB1984}"/>
    <cellStyle name="Normal 2 18" xfId="29892" xr:uid="{B72096BE-DDC7-4FC6-AE2E-961755F530E4}"/>
    <cellStyle name="Normal 2 18 2" xfId="29893" xr:uid="{A940EAD9-9219-42F9-9A06-DECF21058174}"/>
    <cellStyle name="Normal 2 18 2 2" xfId="29894" xr:uid="{4307A0A1-70B3-4AE2-945B-40739862363A}"/>
    <cellStyle name="Normal 2 18 2_AVA DVA EL" xfId="29895" xr:uid="{E328C376-6F7C-487E-BA72-B68A8E07A31C}"/>
    <cellStyle name="Normal 2 18 3" xfId="29896" xr:uid="{28783662-F6CE-4DDE-B3B7-12C0C4FA9817}"/>
    <cellStyle name="Normal 2 18 3 2" xfId="29897" xr:uid="{83550277-6CDF-4B18-B949-5A81B50E6023}"/>
    <cellStyle name="Normal 2 18 3_AVA DVA EL" xfId="29898" xr:uid="{055CCFA4-E64B-4B58-8913-EA9AB6171A3C}"/>
    <cellStyle name="Normal 2 18 4" xfId="29899" xr:uid="{925655D5-53EB-4AB9-9772-F1CA7E8A4EA3}"/>
    <cellStyle name="Normal 2 18 4 2" xfId="29900" xr:uid="{E918F64E-10F1-4634-A526-9D1B558611B7}"/>
    <cellStyle name="Normal 2 18 4_AVA DVA EL" xfId="29901" xr:uid="{2E5A623F-B787-4091-A356-990CE0CA5437}"/>
    <cellStyle name="Normal 2 18 5" xfId="29902" xr:uid="{8E30D266-AA30-46BC-9B47-53B7579B2447}"/>
    <cellStyle name="Normal 2 18 5 2" xfId="29903" xr:uid="{F1079BB8-B5D7-4CB5-96FA-E5179DDEB21C}"/>
    <cellStyle name="Normal 2 18 5_AVA DVA EL" xfId="29904" xr:uid="{3E155599-EC4B-460E-A02E-416B0E45DC0E}"/>
    <cellStyle name="Normal 2 18 6" xfId="29905" xr:uid="{7E144344-F45C-4486-996E-EE6BC57BDE01}"/>
    <cellStyle name="Normal 2 18_AVA DVA EL" xfId="29906" xr:uid="{E2BE6EF1-8933-4B6E-BDFE-390DCE5825EB}"/>
    <cellStyle name="Normal 2 19" xfId="29907" xr:uid="{A48D02F8-0C02-4E63-BC18-6DAFD0C2F603}"/>
    <cellStyle name="Normal 2 19 2" xfId="29908" xr:uid="{D4B00593-719C-425B-AC9E-913301125A24}"/>
    <cellStyle name="Normal 2 19 2 2" xfId="29909" xr:uid="{3F9FECE4-C5C1-49CB-9989-BE8D8DC15E4A}"/>
    <cellStyle name="Normal 2 19 2_AVA DVA EL" xfId="29910" xr:uid="{C37D56F5-2634-447D-81A0-424BEBFA8730}"/>
    <cellStyle name="Normal 2 19 3" xfId="29911" xr:uid="{ABC4EEF2-111F-436B-8A4E-35AC4C53E2A6}"/>
    <cellStyle name="Normal 2 19 3 2" xfId="29912" xr:uid="{AA8F0F8A-9224-44BA-BD43-E42176FEFF36}"/>
    <cellStyle name="Normal 2 19 3_AVA DVA EL" xfId="29913" xr:uid="{E91CB3DB-0F0B-4537-9782-276494B0A1A7}"/>
    <cellStyle name="Normal 2 19 4" xfId="29914" xr:uid="{06EC114F-05FC-4979-9128-26651BEAA27C}"/>
    <cellStyle name="Normal 2 19 4 2" xfId="29915" xr:uid="{B5BA6177-7DEC-4500-85C8-427DE30FB895}"/>
    <cellStyle name="Normal 2 19 4_AVA DVA EL" xfId="29916" xr:uid="{E5330D9E-D3B2-403D-9FE3-BE09CA1EDFAE}"/>
    <cellStyle name="Normal 2 19 5" xfId="29917" xr:uid="{9D160A64-44BD-4BD1-90E3-42DF0EB1C6C6}"/>
    <cellStyle name="Normal 2 19 5 2" xfId="29918" xr:uid="{C1A7A622-9E87-4595-958F-6424611FFF4C}"/>
    <cellStyle name="Normal 2 19 5_AVA DVA EL" xfId="29919" xr:uid="{85324C8F-E246-45EF-9C3C-A8AC05D98EF9}"/>
    <cellStyle name="Normal 2 19 6" xfId="29920" xr:uid="{B402B73D-C00E-4E8A-BE44-896F655F5727}"/>
    <cellStyle name="Normal 2 19_AVA DVA EL" xfId="29921" xr:uid="{08999860-7841-495F-BC61-89C49BCE019C}"/>
    <cellStyle name="Normal 2 192" xfId="29922" xr:uid="{99F4B4EF-B581-4A5A-9AD0-A595FCCDB0B5}"/>
    <cellStyle name="Normal 2 192 2" xfId="29923" xr:uid="{9E65806E-CB15-43D3-B6C1-25DAC1E14ECF}"/>
    <cellStyle name="Normal 2 192 3" xfId="29924" xr:uid="{B08FE1B2-A8C9-407B-8967-FFA832E2179F}"/>
    <cellStyle name="Normal 2 192_AVA DVA EL" xfId="29925" xr:uid="{3394368D-1305-4564-A8F7-916D423271BF}"/>
    <cellStyle name="Normal 2 2" xfId="7751" xr:uid="{684C9FFB-A95F-42D3-ABB9-72239382187E}"/>
    <cellStyle name="Normal 2 2 10" xfId="29926" xr:uid="{BB946B1F-F0BF-44D5-946D-0B4250A5991F}"/>
    <cellStyle name="Normal 2 2 10 2" xfId="29927" xr:uid="{B345537A-8015-432D-BF0E-B7B201B6918F}"/>
    <cellStyle name="Normal 2 2 10 2 2" xfId="29928" xr:uid="{5514B621-6DF3-44B2-925A-F2244F224F2F}"/>
    <cellStyle name="Normal 2 2 10 2_AVA DVA EL" xfId="29929" xr:uid="{86CC083E-A3B3-4A9F-AA58-911788DB883F}"/>
    <cellStyle name="Normal 2 2 10 3" xfId="29930" xr:uid="{719D9B1E-661A-4244-9AC9-5E8FD368C508}"/>
    <cellStyle name="Normal 2 2 10 3 2" xfId="29931" xr:uid="{3331093C-AD19-4249-BE78-5220E7FD492A}"/>
    <cellStyle name="Normal 2 2 10 3 3" xfId="29932" xr:uid="{D46C75F6-3823-40EA-999A-C6D0B2A32C85}"/>
    <cellStyle name="Normal 2 2 10 3_AVA DVA EL" xfId="29933" xr:uid="{6BE0D3D0-913F-49AE-AC62-3F865F3D5EBC}"/>
    <cellStyle name="Normal 2 2 10 4" xfId="29934" xr:uid="{81C2E83F-E324-4011-A6BF-77AE1EBDD769}"/>
    <cellStyle name="Normal 2 2 10_AVA DVA EL" xfId="29935" xr:uid="{828B7734-AA45-449D-9B1F-99B0B05A326D}"/>
    <cellStyle name="Normal 2 2 11" xfId="29936" xr:uid="{1A748A83-0E99-428B-9B6A-B00969A5652F}"/>
    <cellStyle name="Normal 2 2 11 2" xfId="29937" xr:uid="{C9FF54A3-6CC2-4B35-B128-237949BC9C4D}"/>
    <cellStyle name="Normal 2 2 11 2 2" xfId="29938" xr:uid="{3976A50E-609C-43D1-AEF0-9D669673CB2C}"/>
    <cellStyle name="Normal 2 2 11 2 3" xfId="29939" xr:uid="{1911F6FE-835A-4CF9-BF1C-C4F75847A323}"/>
    <cellStyle name="Normal 2 2 11 2_AVA DVA EL" xfId="29940" xr:uid="{1645D933-8F32-4845-A633-DEA229C9DB0A}"/>
    <cellStyle name="Normal 2 2 11 3" xfId="29941" xr:uid="{2E0941A0-0819-4106-A990-86DA51E9B937}"/>
    <cellStyle name="Normal 2 2 11_AVA DVA EL" xfId="29942" xr:uid="{3C156D86-7805-4B03-AFCA-58AF0F4E13D6}"/>
    <cellStyle name="Normal 2 2 12" xfId="29943" xr:uid="{B30DACE7-168D-421D-9667-805E45C2A49D}"/>
    <cellStyle name="Normal 2 2 12 2" xfId="29944" xr:uid="{46211CB9-2529-4CF6-BFBD-68F185C284CA}"/>
    <cellStyle name="Normal 2 2 12 2 2" xfId="29945" xr:uid="{33091CEA-5680-4A52-AD97-9421FB455E67}"/>
    <cellStyle name="Normal 2 2 12 2_AVA DVA EL" xfId="29946" xr:uid="{6034519E-911E-41AC-88B3-766D7EA5C296}"/>
    <cellStyle name="Normal 2 2 12 3" xfId="29947" xr:uid="{8A1DEC86-702E-4FAE-8138-A7F5C3798D80}"/>
    <cellStyle name="Normal 2 2 12 3 2" xfId="29948" xr:uid="{B96EC0FA-9102-45F6-9D1F-A13AF17E2A81}"/>
    <cellStyle name="Normal 2 2 12 3_AVA DVA EL" xfId="29949" xr:uid="{0E51EAFC-F39C-4DD7-9E73-C4235346871C}"/>
    <cellStyle name="Normal 2 2 12 4" xfId="29950" xr:uid="{5880661A-67B5-4587-A238-9D9CF3E22CE0}"/>
    <cellStyle name="Normal 2 2 12 4 2" xfId="29951" xr:uid="{F3007AF6-F60B-490C-AAE1-CB30030D0814}"/>
    <cellStyle name="Normal 2 2 12 4_AVA DVA EL" xfId="29952" xr:uid="{CDE3546C-F9DF-4F41-88E5-00CFE45DA676}"/>
    <cellStyle name="Normal 2 2 12 5" xfId="29953" xr:uid="{AB8D37ED-9415-4D4B-99B2-1BE74DF704CC}"/>
    <cellStyle name="Normal 2 2 12 5 2" xfId="29954" xr:uid="{A167F751-12B7-42CB-95FF-08D8B1383EC9}"/>
    <cellStyle name="Normal 2 2 12 5_AVA DVA EL" xfId="29955" xr:uid="{C52F5984-484A-4C8C-AAD8-356CC4018103}"/>
    <cellStyle name="Normal 2 2 12 6" xfId="29956" xr:uid="{AB504CEA-F120-40BE-B0D6-F0A55BCF556D}"/>
    <cellStyle name="Normal 2 2 12 6 2" xfId="29957" xr:uid="{3A01E887-4266-44AA-8A4F-CBB62F611ADD}"/>
    <cellStyle name="Normal 2 2 12 6_AVA DVA EL" xfId="29958" xr:uid="{91567F8C-6CFC-4696-AF3A-FB6BC7EFEA99}"/>
    <cellStyle name="Normal 2 2 12 7" xfId="29959" xr:uid="{DF2D8E03-7B8B-4134-8DBD-3CB0827A42BA}"/>
    <cellStyle name="Normal 2 2 12 7 2" xfId="29960" xr:uid="{6E897B96-42F9-4D80-8484-26BB98420AA5}"/>
    <cellStyle name="Normal 2 2 12 7 3" xfId="29961" xr:uid="{E87B6A60-A9A0-42FD-A6EC-21598DCC2021}"/>
    <cellStyle name="Normal 2 2 12 7_AVA DVA EL" xfId="29962" xr:uid="{0C990A73-54DF-4EF0-94AB-32CE36EB7EA1}"/>
    <cellStyle name="Normal 2 2 12 8" xfId="29963" xr:uid="{D8309309-9161-450A-88D4-232DAFACB59F}"/>
    <cellStyle name="Normal 2 2 12_AVA DVA EL" xfId="29964" xr:uid="{0B8C2F9D-E184-49F9-AE76-839D13C7E886}"/>
    <cellStyle name="Normal 2 2 13" xfId="29965" xr:uid="{5AC7FB49-BB51-4DDE-A5ED-3E8CF22DBFF5}"/>
    <cellStyle name="Normal 2 2 13 2" xfId="29966" xr:uid="{CF2387E9-329E-4FC6-8D80-95A0096B863A}"/>
    <cellStyle name="Normal 2 2 13_AVA DVA EL" xfId="29967" xr:uid="{41BCD0F9-2334-49E9-8D13-09A75614DC4D}"/>
    <cellStyle name="Normal 2 2 14" xfId="29968" xr:uid="{3BCD47BC-0773-4F7E-BB66-369354FFDB69}"/>
    <cellStyle name="Normal 2 2 14 2" xfId="29969" xr:uid="{B818F69F-DB2E-4AA3-BC70-A02B8116C53C}"/>
    <cellStyle name="Normal 2 2 14_AVA DVA EL" xfId="29970" xr:uid="{3166252D-5EFE-4D2A-8617-1CFF23C1AE3B}"/>
    <cellStyle name="Normal 2 2 15" xfId="29971" xr:uid="{D3934FAB-8B29-414D-A78B-CCE4643F6EE8}"/>
    <cellStyle name="Normal 2 2 15 2" xfId="29972" xr:uid="{3D5ACF46-3795-4ABF-A59A-57CF60C261EA}"/>
    <cellStyle name="Normal 2 2 15_AVA DVA EL" xfId="29973" xr:uid="{4AE04D54-096B-425C-8C58-8D45675D7668}"/>
    <cellStyle name="Normal 2 2 16" xfId="29974" xr:uid="{4CAFA875-3166-499A-A70B-C854CED2813A}"/>
    <cellStyle name="Normal 2 2 16 2" xfId="29975" xr:uid="{B9477269-F5F2-4EE9-BE2E-5C49F7E24AF0}"/>
    <cellStyle name="Normal 2 2 16_AVA DVA EL" xfId="29976" xr:uid="{BA86EE1E-1885-496D-98F3-DCF4EE7A22A8}"/>
    <cellStyle name="Normal 2 2 17" xfId="29977" xr:uid="{DCF93D17-429F-4CC7-9F42-E898E831CB40}"/>
    <cellStyle name="Normal 2 2 17 2" xfId="29978" xr:uid="{8A6D3EF4-5D22-44F1-B3EE-5085763200B6}"/>
    <cellStyle name="Normal 2 2 17_AVA DVA EL" xfId="29979" xr:uid="{60B2DE3E-14BE-4D70-B0AC-BFDF4B7156AD}"/>
    <cellStyle name="Normal 2 2 18" xfId="29980" xr:uid="{81031E24-2D0A-41F3-8E51-1B0DE0F018BA}"/>
    <cellStyle name="Normal 2 2 18 2" xfId="29981" xr:uid="{F51CAD02-662C-4B5E-BC7E-8625D219D758}"/>
    <cellStyle name="Normal 2 2 18_AVA DVA EL" xfId="29982" xr:uid="{F4A99713-1CB1-4EFB-9545-A725039CEACB}"/>
    <cellStyle name="Normal 2 2 19" xfId="29983" xr:uid="{83C2AEF7-6935-4CE8-8A9F-5605E844418E}"/>
    <cellStyle name="Normal 2 2 19 2" xfId="29984" xr:uid="{4E03B927-0160-47B8-832C-51EEC42473BE}"/>
    <cellStyle name="Normal 2 2 19 2 2" xfId="29985" xr:uid="{DAFCAD30-3950-45B8-917B-2CA055D9858C}"/>
    <cellStyle name="Normal 2 2 19 2_AVA DVA EL" xfId="29986" xr:uid="{F38F9679-B738-411E-B464-A6F523D981A6}"/>
    <cellStyle name="Normal 2 2 19 3" xfId="29987" xr:uid="{82F45023-B869-46CC-B80A-4466FA1A7C26}"/>
    <cellStyle name="Normal 2 2 19 3 2" xfId="29988" xr:uid="{82C159C2-73FF-489B-81B0-2187DD135DE1}"/>
    <cellStyle name="Normal 2 2 19 3_AVA DVA EL" xfId="29989" xr:uid="{2840D41C-3380-40D3-B139-A6E39A68C570}"/>
    <cellStyle name="Normal 2 2 19 4" xfId="29990" xr:uid="{39C11387-5527-4A48-BF68-5F287271B596}"/>
    <cellStyle name="Normal 2 2 19_AVA DVA EL" xfId="29991" xr:uid="{37ED25B5-7A8D-47A5-92F8-8C75EEECD44C}"/>
    <cellStyle name="Normal 2 2 2" xfId="7752" xr:uid="{3191C9D3-B401-48D0-9AB4-BB0F20F9FA62}"/>
    <cellStyle name="Normal 2 2 2 10" xfId="29992" xr:uid="{6C359284-B3D6-4835-B754-1F059F8EB8EB}"/>
    <cellStyle name="Normal 2 2 2 10 2" xfId="29993" xr:uid="{12894F7B-2584-4FF7-91C1-DA0D21CA5031}"/>
    <cellStyle name="Normal 2 2 2 10 2 2" xfId="29994" xr:uid="{26EB2FDC-6F75-4B8E-B926-EAA66666164A}"/>
    <cellStyle name="Normal 2 2 2 10 2 3" xfId="29995" xr:uid="{8F952CFE-E026-4BCE-8DCF-4A2FBE21D41E}"/>
    <cellStyle name="Normal 2 2 2 10 2_Balanse bankkonsern" xfId="29996" xr:uid="{C1767B13-D9F3-4D33-97B2-79871433F53B}"/>
    <cellStyle name="Normal 2 2 2 10 3" xfId="29997" xr:uid="{E711E50D-C270-4CE0-A114-D76F500EFF3B}"/>
    <cellStyle name="Normal 2 2 2 10 3 2" xfId="29998" xr:uid="{4C1A2154-4137-42DF-91FF-00F83F8564DD}"/>
    <cellStyle name="Normal 2 2 2 10 3 3" xfId="29999" xr:uid="{005CDCAD-B8BF-4CCF-AAC6-B502A087D9FF}"/>
    <cellStyle name="Normal 2 2 2 10 3_Balanse bankkonsern" xfId="30000" xr:uid="{6B2C1D92-F936-478B-8BE7-82287346B3BD}"/>
    <cellStyle name="Normal 2 2 2 10 4" xfId="30001" xr:uid="{AB5F0AF2-CC89-48A0-8077-EAAE85EB4385}"/>
    <cellStyle name="Normal 2 2 2 10 4 2" xfId="30002" xr:uid="{33C35ED2-60B7-4633-871B-83D313DF810C}"/>
    <cellStyle name="Normal 2 2 2 10 4 3" xfId="30003" xr:uid="{D0C3F452-29BF-45A6-80AA-5CAB9C24C993}"/>
    <cellStyle name="Normal 2 2 2 10 4_Balanse bankkonsern" xfId="30004" xr:uid="{9A494E0A-42FA-46F5-A561-3F4E1BE5A53D}"/>
    <cellStyle name="Normal 2 2 2 10 5" xfId="30005" xr:uid="{4E234851-FD5C-417D-BD74-7DBE5A65C904}"/>
    <cellStyle name="Normal 2 2 2 10 6" xfId="30006" xr:uid="{CC16D74B-62A7-4F76-9336-EF2AECEF3C49}"/>
    <cellStyle name="Normal 2 2 2 10_Balanse bankkonsern" xfId="30007" xr:uid="{CE8E0B8C-E6E7-4BE1-A801-DAE3C3ADE24A}"/>
    <cellStyle name="Normal 2 2 2 11" xfId="30008" xr:uid="{EE5AA6AE-8754-41A5-A3FD-5BBB388943A9}"/>
    <cellStyle name="Normal 2 2 2 11 2" xfId="30009" xr:uid="{3EA9B26D-9CF8-4F05-BB74-E5565E2D02A6}"/>
    <cellStyle name="Normal 2 2 2 11_AVA DVA EL" xfId="30010" xr:uid="{8FD090D9-8789-48B7-ABE8-2500A27ED980}"/>
    <cellStyle name="Normal 2 2 2 12" xfId="30011" xr:uid="{E4CACC54-59C8-4103-B86E-F2C34D0C783A}"/>
    <cellStyle name="Normal 2 2 2 12 2" xfId="30012" xr:uid="{B8856730-5A68-435D-8231-43F677371C58}"/>
    <cellStyle name="Normal 2 2 2 12_AVA DVA EL" xfId="30013" xr:uid="{28C4C404-D4E9-4770-8C1C-681A91097FAC}"/>
    <cellStyle name="Normal 2 2 2 13" xfId="30014" xr:uid="{AC90A7C2-9E6E-484D-A5A8-0EA1445AF7A1}"/>
    <cellStyle name="Normal 2 2 2 13 2" xfId="30015" xr:uid="{07006962-051A-48B5-A0FE-5F7978147A83}"/>
    <cellStyle name="Normal 2 2 2 13_AVA DVA EL" xfId="30016" xr:uid="{1ED7E304-7C08-4DD6-9EF7-2080C6F1F0BC}"/>
    <cellStyle name="Normal 2 2 2 14" xfId="30017" xr:uid="{2EB7ED39-197F-47CD-A74E-ADE7D5274FB3}"/>
    <cellStyle name="Normal 2 2 2 14 2" xfId="30018" xr:uid="{E0ECEE73-9F38-4434-83BB-19D7F3CFEA0F}"/>
    <cellStyle name="Normal 2 2 2 14_AVA DVA EL" xfId="30019" xr:uid="{5392AA3D-3A4F-4908-9442-683D369B9EE8}"/>
    <cellStyle name="Normal 2 2 2 15" xfId="30020" xr:uid="{D169EA85-0D61-4B55-88B9-E9EDA2DA80BF}"/>
    <cellStyle name="Normal 2 2 2 15 2" xfId="30021" xr:uid="{B03B89B6-9BDD-43ED-8819-3611AC8592D9}"/>
    <cellStyle name="Normal 2 2 2 15 3" xfId="30022" xr:uid="{092C5CDF-5F29-4161-A245-B128E7D1970B}"/>
    <cellStyle name="Normal 2 2 2 15_AVA DVA EL" xfId="30023" xr:uid="{320D9717-38BF-47D3-B5C8-0F455E72C6C8}"/>
    <cellStyle name="Normal 2 2 2 16" xfId="30024" xr:uid="{FBDDEA10-CDA5-423E-B9FC-E920EE98A658}"/>
    <cellStyle name="Normal 2 2 2 16 2" xfId="30025" xr:uid="{0EFDC034-1C59-47C8-8087-107767DF9C0E}"/>
    <cellStyle name="Normal 2 2 2 16_AVA DVA EL" xfId="30026" xr:uid="{0D3297B0-5DE1-4ED8-8343-08027792857E}"/>
    <cellStyle name="Normal 2 2 2 17" xfId="30027" xr:uid="{06668F34-48EF-47E8-BB16-A111AC6C863A}"/>
    <cellStyle name="Normal 2 2 2 17 2" xfId="30028" xr:uid="{B8801C41-CFF9-4F1E-B0EE-1F3CD7D74EC1}"/>
    <cellStyle name="Normal 2 2 2 17_AVA DVA EL" xfId="30029" xr:uid="{92B6A1CF-0329-4396-AF37-987536F4565E}"/>
    <cellStyle name="Normal 2 2 2 18" xfId="30030" xr:uid="{3E4D6309-E19F-4E48-ABB1-4A427EA8BACF}"/>
    <cellStyle name="Normal 2 2 2 18 2" xfId="30031" xr:uid="{340BB1AA-039C-4A0D-BB17-71A3468151E1}"/>
    <cellStyle name="Normal 2 2 2 18_AVA DVA EL" xfId="30032" xr:uid="{F48646FB-5456-4837-8E00-920E5ADD6015}"/>
    <cellStyle name="Normal 2 2 2 19" xfId="30033" xr:uid="{6F196EF3-2FB3-4692-8DE8-6689D452D59B}"/>
    <cellStyle name="Normal 2 2 2 19 2" xfId="30034" xr:uid="{542D22C2-7B58-4D89-99D0-7E2F85105980}"/>
    <cellStyle name="Normal 2 2 2 19_AVA DVA EL" xfId="30035" xr:uid="{84F173F5-B758-49A8-9F4D-0C9D65AABCFF}"/>
    <cellStyle name="Normal 2 2 2 2" xfId="17" xr:uid="{EBBB228D-755A-4FC3-A079-57C502C9265B}"/>
    <cellStyle name="Normal 2 2 2 2 10" xfId="30036" xr:uid="{68544930-6E00-427B-B390-006D4A8FC484}"/>
    <cellStyle name="Normal 2 2 2 2 11" xfId="30037" xr:uid="{53FAD7B9-6FAF-490F-8344-9479EDE9E0A2}"/>
    <cellStyle name="Normal 2 2 2 2 12" xfId="30038" xr:uid="{195061A0-AC20-4645-AD5D-D6C03815B7F5}"/>
    <cellStyle name="Normal 2 2 2 2 13" xfId="30039" xr:uid="{F9E7145F-17F2-48B8-A0FD-E41AF620FEA9}"/>
    <cellStyle name="Normal 2 2 2 2 13 2" xfId="30040" xr:uid="{26862504-B094-4340-8FC9-AC7707EE4C16}"/>
    <cellStyle name="Normal 2 2 2 2 13 3" xfId="30041" xr:uid="{9F7A9B97-F6B9-4020-943A-BCD4BDF57FD1}"/>
    <cellStyle name="Normal 2 2 2 2 13_AVA DVA EL" xfId="30042" xr:uid="{E497183D-4400-4EF1-9A85-6FD5A49E45C9}"/>
    <cellStyle name="Normal 2 2 2 2 2" xfId="30043" xr:uid="{CEF4EDDE-AD0A-441A-A24C-B0146888722D}"/>
    <cellStyle name="Normal 2 2 2 2 2 10" xfId="30044" xr:uid="{7EADAF81-D708-4AAA-B0B9-67286BC066E8}"/>
    <cellStyle name="Normal 2 2 2 2 2 10 2" xfId="30045" xr:uid="{CA1CCD53-F1E5-4989-A163-DBCC99D8FC71}"/>
    <cellStyle name="Normal 2 2 2 2 2 10_AVA DVA EL" xfId="30046" xr:uid="{CE8AB400-57E9-436C-A714-4B11C6966E24}"/>
    <cellStyle name="Normal 2 2 2 2 2 11" xfId="30047" xr:uid="{79326DE7-76D5-4DB1-B5C8-DDCA119D4CEF}"/>
    <cellStyle name="Normal 2 2 2 2 2 11 2" xfId="30048" xr:uid="{9DB40058-5B23-4DD9-B78D-82F4D284E5BD}"/>
    <cellStyle name="Normal 2 2 2 2 2 11 3" xfId="30049" xr:uid="{9EC96132-632F-4323-9C15-2476815C5AFD}"/>
    <cellStyle name="Normal 2 2 2 2 2 11_AVA DVA EL" xfId="30050" xr:uid="{E5EB52B2-8019-49EE-A561-434D2A54B992}"/>
    <cellStyle name="Normal 2 2 2 2 2 2" xfId="30051" xr:uid="{BC4B5F8B-CDF1-44CE-B004-B10BA39EE497}"/>
    <cellStyle name="Normal 2 2 2 2 2 2 10" xfId="30052" xr:uid="{D685DA1F-14FF-486F-A100-6CD30DDE3216}"/>
    <cellStyle name="Normal 2 2 2 2 2 2 11" xfId="30053" xr:uid="{72843414-8E00-4829-AC6D-FCE109FC9CEA}"/>
    <cellStyle name="Normal 2 2 2 2 2 2 11 2" xfId="30054" xr:uid="{4440275B-B317-4582-ACAD-E2A568379E19}"/>
    <cellStyle name="Normal 2 2 2 2 2 2 11 3" xfId="30055" xr:uid="{CAE3775B-AA99-4240-93CC-EF441D9AFB13}"/>
    <cellStyle name="Normal 2 2 2 2 2 2 11_AVA DVA EL" xfId="30056" xr:uid="{DD151810-3527-4B33-9531-21876AEEF55C}"/>
    <cellStyle name="Normal 2 2 2 2 2 2 2" xfId="30057" xr:uid="{D1CB2EFC-356E-4571-A9CC-493E4079D387}"/>
    <cellStyle name="Normal 2 2 2 2 2 2 2 2" xfId="30058" xr:uid="{54CC8576-BEDD-4F47-8920-EFEACDA44600}"/>
    <cellStyle name="Normal 2 2 2 2 2 2 2 2 2" xfId="30059" xr:uid="{4EDAD03B-7CE1-4B74-85E7-F48B32190355}"/>
    <cellStyle name="Normal 2 2 2 2 2 2 2 2 2 2" xfId="30060" xr:uid="{51EFFACC-C7E9-436F-828D-68603B56C1B6}"/>
    <cellStyle name="Normal 2 2 2 2 2 2 2 2 2 2 2" xfId="30061" xr:uid="{D3FA4B28-9DA8-4AC0-A6C9-4C2D5A177654}"/>
    <cellStyle name="Normal 2 2 2 2 2 2 2 2 2 2 3" xfId="30062" xr:uid="{E2390A17-983A-408B-8486-372C6A5EA81C}"/>
    <cellStyle name="Normal 2 2 2 2 2 2 2 2 2 2 4" xfId="30063" xr:uid="{08EBC227-A579-46BF-8DE5-361179DEB878}"/>
    <cellStyle name="Normal 2 2 2 2 2 2 2 2 2 2 5" xfId="30064" xr:uid="{D15F0E63-AF5B-4666-93F3-08036C8F3077}"/>
    <cellStyle name="Normal 2 2 2 2 2 2 2 2 2 2_AVA DVA EL" xfId="30065" xr:uid="{43B11B7F-B6B4-4BE9-8F20-2E0EAD8E2095}"/>
    <cellStyle name="Normal 2 2 2 2 2 2 2 2 2 3" xfId="30066" xr:uid="{301985D2-AEAC-45EB-9F2A-F4B006639122}"/>
    <cellStyle name="Normal 2 2 2 2 2 2 2 2 2 3 2" xfId="30067" xr:uid="{FBFB49EE-C59E-455E-9F4D-4B4DA3212444}"/>
    <cellStyle name="Normal 2 2 2 2 2 2 2 2 2 3_AVA DVA EL" xfId="30068" xr:uid="{B8D2FAD6-B0FC-430E-8139-5ECB2800680C}"/>
    <cellStyle name="Normal 2 2 2 2 2 2 2 2 2 4" xfId="30069" xr:uid="{9ABC9292-22D5-49D6-81A5-1D053040EE1E}"/>
    <cellStyle name="Normal 2 2 2 2 2 2 2 2 2 4 2" xfId="30070" xr:uid="{D983FF07-886F-49EB-963C-3D0D11A84757}"/>
    <cellStyle name="Normal 2 2 2 2 2 2 2 2 2 4_AVA DVA EL" xfId="30071" xr:uid="{4F375CC0-DC9E-4288-A699-E72242983226}"/>
    <cellStyle name="Normal 2 2 2 2 2 2 2 2 2 5" xfId="30072" xr:uid="{038585E1-BC35-49CA-9D9E-DFA62485D261}"/>
    <cellStyle name="Normal 2 2 2 2 2 2 2 2 2 5 2" xfId="30073" xr:uid="{4A415B01-E494-41B8-99B8-E07E6172E994}"/>
    <cellStyle name="Normal 2 2 2 2 2 2 2 2 2 5_AVA DVA EL" xfId="30074" xr:uid="{4ACC1392-9382-4347-8C5F-6D582A117799}"/>
    <cellStyle name="Normal 2 2 2 2 2 2 2 2 2_Balanse bankkonsern" xfId="30075" xr:uid="{E928E566-6177-4DC6-A78A-F5788A56ECCE}"/>
    <cellStyle name="Normal 2 2 2 2 2 2 2 2 3" xfId="30076" xr:uid="{66793925-C359-4F71-AE4F-CC8A462FEA89}"/>
    <cellStyle name="Normal 2 2 2 2 2 2 2 2 4" xfId="30077" xr:uid="{F27702C8-5F14-4DA3-AC65-AB6EFA24EED8}"/>
    <cellStyle name="Normal 2 2 2 2 2 2 2 2 5" xfId="30078" xr:uid="{B0CB83C2-3DA4-452A-9AF0-DE5B60D1037E}"/>
    <cellStyle name="Normal 2 2 2 2 2 2 2 2 6" xfId="30079" xr:uid="{FEF617CC-7C98-45CC-87C0-1937D9BA3A95}"/>
    <cellStyle name="Normal 2 2 2 2 2 2 2 2 7" xfId="30080" xr:uid="{FF5D6A3C-FF01-46F2-82BF-7CF16AA936FD}"/>
    <cellStyle name="Normal 2 2 2 2 2 2 2 2_AVA DVA EL" xfId="30081" xr:uid="{04478091-B673-463C-99F7-446029E70E48}"/>
    <cellStyle name="Normal 2 2 2 2 2 2 2 3" xfId="30082" xr:uid="{66E437A6-9EB2-47AA-9E25-5AB2D479D216}"/>
    <cellStyle name="Normal 2 2 2 2 2 2 2 4" xfId="30083" xr:uid="{BDE38F91-0CF0-4AAC-87B4-51D5FCEFCC0A}"/>
    <cellStyle name="Normal 2 2 2 2 2 2 2 4 2" xfId="30084" xr:uid="{CD3908BB-173C-4AC1-A1B9-C911D1EEA136}"/>
    <cellStyle name="Normal 2 2 2 2 2 2 2 4_AVA DVA EL" xfId="30085" xr:uid="{1FE811FC-AFB0-4E78-96C3-E977ECDD1EA0}"/>
    <cellStyle name="Normal 2 2 2 2 2 2 2 5" xfId="30086" xr:uid="{C4A6F945-37E2-436E-AB28-049D63C9E52F}"/>
    <cellStyle name="Normal 2 2 2 2 2 2 2 5 2" xfId="30087" xr:uid="{03A0993F-39C7-4ADC-AA67-6AD09C885ABC}"/>
    <cellStyle name="Normal 2 2 2 2 2 2 2 5_AVA DVA EL" xfId="30088" xr:uid="{3E58162D-D375-4210-AFAB-870328726070}"/>
    <cellStyle name="Normal 2 2 2 2 2 2 2 6" xfId="30089" xr:uid="{44589B00-2D59-4BF3-9F66-09F884F46D0D}"/>
    <cellStyle name="Normal 2 2 2 2 2 2 2 6 2" xfId="30090" xr:uid="{BCCA9750-E96F-4C24-9615-E368188F0E7D}"/>
    <cellStyle name="Normal 2 2 2 2 2 2 2 6_AVA DVA EL" xfId="30091" xr:uid="{3F4543A8-DC16-418D-9C2C-1EFF5566F6A6}"/>
    <cellStyle name="Normal 2 2 2 2 2 2 2 7" xfId="30092" xr:uid="{89B95DE7-C4CE-415E-B8AC-8CE2EB062231}"/>
    <cellStyle name="Normal 2 2 2 2 2 2 2 7 2" xfId="30093" xr:uid="{DC64AA1B-ACF6-42E3-BF96-FEAFAC246902}"/>
    <cellStyle name="Normal 2 2 2 2 2 2 2 7_AVA DVA EL" xfId="30094" xr:uid="{CFDD71B9-497E-49EE-9CCB-6FFB9FE2DB4B}"/>
    <cellStyle name="Normal 2 2 2 2 2 2 2 8" xfId="30095" xr:uid="{77180745-D38F-49D0-8ECE-3AFC265A005D}"/>
    <cellStyle name="Normal 2 2 2 2 2 2 2 8 2" xfId="30096" xr:uid="{BE6869A9-1CB2-48E0-91B4-37201DCAF20B}"/>
    <cellStyle name="Normal 2 2 2 2 2 2 2 8_AVA DVA EL" xfId="30097" xr:uid="{6ED34147-F09F-4B97-80B3-E2B39D03DA86}"/>
    <cellStyle name="Normal 2 2 2 2 2 2 2_Balanse bankkonsern" xfId="30098" xr:uid="{CE68F054-0A7F-474B-82C8-10EF6DCD6A4C}"/>
    <cellStyle name="Normal 2 2 2 2 2 2 3" xfId="30099" xr:uid="{AB080CE0-45FA-494A-93A0-DF105035CE96}"/>
    <cellStyle name="Normal 2 2 2 2 2 2 3 2" xfId="30100" xr:uid="{2692D045-D6B5-4946-89E4-0C7357AF5172}"/>
    <cellStyle name="Normal 2 2 2 2 2 2 3 3" xfId="30101" xr:uid="{7083DAE4-0A53-476B-9D5A-9EECCA8352F4}"/>
    <cellStyle name="Normal 2 2 2 2 2 2 3_Balanse bankkonsern" xfId="30102" xr:uid="{973B7662-FFD5-4AAC-BB86-086611647522}"/>
    <cellStyle name="Normal 2 2 2 2 2 2 4" xfId="30103" xr:uid="{86CB3620-843C-47A0-907B-2389D98B0B38}"/>
    <cellStyle name="Normal 2 2 2 2 2 2 4 2" xfId="30104" xr:uid="{5D322F3F-7203-4815-9DDA-C6B2F08C1287}"/>
    <cellStyle name="Normal 2 2 2 2 2 2 4 3" xfId="30105" xr:uid="{8C605109-8429-4B1F-BD4F-AF6164BD6A87}"/>
    <cellStyle name="Normal 2 2 2 2 2 2 4_Balanse bankkonsern" xfId="30106" xr:uid="{39D7005A-C2DC-4BF3-A8F0-A5ECFE8CC369}"/>
    <cellStyle name="Normal 2 2 2 2 2 2 5" xfId="30107" xr:uid="{CE0DF2EF-CB51-4644-B47A-91FEA7E2D650}"/>
    <cellStyle name="Normal 2 2 2 2 2 2 5 2" xfId="30108" xr:uid="{05CFE834-0FE6-451A-AC1A-2B63A53E9968}"/>
    <cellStyle name="Normal 2 2 2 2 2 2 5 2 2" xfId="30109" xr:uid="{6344B21E-E273-4C6A-A8C3-17A363009433}"/>
    <cellStyle name="Normal 2 2 2 2 2 2 5 2_AVA DVA EL" xfId="30110" xr:uid="{9EBC5F3C-4E32-4A2A-A149-E474C4C243F2}"/>
    <cellStyle name="Normal 2 2 2 2 2 2 5 3" xfId="30111" xr:uid="{F011CC37-39A6-4502-A4EB-601D7B79490C}"/>
    <cellStyle name="Normal 2 2 2 2 2 2 5 3 2" xfId="30112" xr:uid="{A076AD18-4580-488F-B95B-D3F0044E41E4}"/>
    <cellStyle name="Normal 2 2 2 2 2 2 5 3_AVA DVA EL" xfId="30113" xr:uid="{A6FFD2C5-8B4C-494E-BDD7-DE7FC6014BB9}"/>
    <cellStyle name="Normal 2 2 2 2 2 2 5_Balanse bankkonsern" xfId="30114" xr:uid="{C580FB45-9773-4CD3-9ECE-703F72062496}"/>
    <cellStyle name="Normal 2 2 2 2 2 2 6" xfId="30115" xr:uid="{0A8E9CB9-1F2C-40FF-AAEC-229E8FF0447C}"/>
    <cellStyle name="Normal 2 2 2 2 2 2 7" xfId="30116" xr:uid="{7B4A4FA0-092F-4CF1-BD11-FFFAF4343D9C}"/>
    <cellStyle name="Normal 2 2 2 2 2 2 8" xfId="30117" xr:uid="{DB87EC9F-40CD-488A-837C-4FC9912A4324}"/>
    <cellStyle name="Normal 2 2 2 2 2 2 9" xfId="30118" xr:uid="{7EF4CBDC-B20B-4478-8CE9-9AB5B9D8552D}"/>
    <cellStyle name="Normal 2 2 2 2 2 2_AVA DVA EL" xfId="30119" xr:uid="{1F3E9C84-0831-497E-A69F-06E701F16D4C}"/>
    <cellStyle name="Normal 2 2 2 2 2 3" xfId="30120" xr:uid="{C9C95544-6804-460F-B100-2D502F5E6EEC}"/>
    <cellStyle name="Normal 2 2 2 2 2 3 2" xfId="30121" xr:uid="{FCFC7292-F87F-473E-841F-84A7FB608D1E}"/>
    <cellStyle name="Normal 2 2 2 2 2 3 2 2" xfId="30122" xr:uid="{D6FAA7F9-590D-4CFE-90ED-277FB097C655}"/>
    <cellStyle name="Normal 2 2 2 2 2 3 2 3" xfId="30123" xr:uid="{D4BC4935-0EFF-4717-B310-28A11D877DEC}"/>
    <cellStyle name="Normal 2 2 2 2 2 3 2_AVA DVA EL" xfId="30124" xr:uid="{FF6DCB7E-C516-4AF3-82FD-FE39E40F9157}"/>
    <cellStyle name="Normal 2 2 2 2 2 3 3" xfId="30125" xr:uid="{0E3E99EC-E71A-4DD1-91A1-9EEEA2B99118}"/>
    <cellStyle name="Normal 2 2 2 2 2 3_AVA DVA EL" xfId="30126" xr:uid="{CF4102A9-F8D3-4588-A692-DA8B8A376F15}"/>
    <cellStyle name="Normal 2 2 2 2 2 4" xfId="30127" xr:uid="{E7508115-F73C-4F39-9281-5E6B243D8212}"/>
    <cellStyle name="Normal 2 2 2 2 2 4 2" xfId="30128" xr:uid="{778234D4-7C59-4209-8CAD-BF05B2073C6F}"/>
    <cellStyle name="Normal 2 2 2 2 2 4_AVA DVA EL" xfId="30129" xr:uid="{6DECCC45-4ECD-48A7-82C6-E638F5C3BDBE}"/>
    <cellStyle name="Normal 2 2 2 2 2 5" xfId="30130" xr:uid="{D68F9374-5E55-42E5-8B3E-056C7091D561}"/>
    <cellStyle name="Normal 2 2 2 2 2 5 2" xfId="30131" xr:uid="{032A02BC-506B-42A6-B79D-8D3E7202AA46}"/>
    <cellStyle name="Normal 2 2 2 2 2 5 3" xfId="30132" xr:uid="{729C613F-146E-4722-A874-BC0C17973718}"/>
    <cellStyle name="Normal 2 2 2 2 2 5_AVA DVA EL" xfId="30133" xr:uid="{FDC91404-9E2F-48D5-BD46-4E90DB0FBC4D}"/>
    <cellStyle name="Normal 2 2 2 2 2 6" xfId="30134" xr:uid="{60713DBE-4AF8-47D4-99BD-DF3D147EAA22}"/>
    <cellStyle name="Normal 2 2 2 2 2 6 2" xfId="30135" xr:uid="{2F731409-C773-48D7-8461-2842E0189ADD}"/>
    <cellStyle name="Normal 2 2 2 2 2 6_AVA DVA EL" xfId="30136" xr:uid="{E6D21E69-3FF3-471C-A5FC-E0C853A56777}"/>
    <cellStyle name="Normal 2 2 2 2 2 7" xfId="30137" xr:uid="{0CAD9CB3-0A1D-48D6-B737-DBB85E018613}"/>
    <cellStyle name="Normal 2 2 2 2 2 7 2" xfId="30138" xr:uid="{C5CADF96-517A-49AC-9051-D6E59B00E6E0}"/>
    <cellStyle name="Normal 2 2 2 2 2 7_AVA DVA EL" xfId="30139" xr:uid="{0AE69DE8-1072-41C6-A418-D411A044BB05}"/>
    <cellStyle name="Normal 2 2 2 2 2 8" xfId="30140" xr:uid="{5C7F6222-AF29-4E70-9620-927ADDFBACCA}"/>
    <cellStyle name="Normal 2 2 2 2 2 8 2" xfId="30141" xr:uid="{A0E02280-E367-47A6-8DA2-FE42E872A253}"/>
    <cellStyle name="Normal 2 2 2 2 2 8_AVA DVA EL" xfId="30142" xr:uid="{98318C4F-B450-4B22-B0A0-6D8018CCB3F8}"/>
    <cellStyle name="Normal 2 2 2 2 2 9" xfId="30143" xr:uid="{118ACDC6-6C08-4349-8DD4-C4903A5ABDB5}"/>
    <cellStyle name="Normal 2 2 2 2 2 9 2" xfId="30144" xr:uid="{4CF54583-C603-41FC-ABDF-A87F15003276}"/>
    <cellStyle name="Normal 2 2 2 2 2 9_AVA DVA EL" xfId="30145" xr:uid="{016A5A68-E89C-4832-9E6E-7E4D84F44006}"/>
    <cellStyle name="Normal 2 2 2 2 2_Balanse bankkonsern" xfId="30146" xr:uid="{1F744616-0B91-4552-BF5D-CCDEB11F6F8E}"/>
    <cellStyle name="Normal 2 2 2 2 3" xfId="30147" xr:uid="{B5B520B8-1454-42C1-BC39-657B9A89FD4D}"/>
    <cellStyle name="Normal 2 2 2 2 3 2" xfId="30148" xr:uid="{6E2114E5-1F13-4A36-9437-BFDC0A9D1038}"/>
    <cellStyle name="Normal 2 2 2 2 3 2 2" xfId="30149" xr:uid="{D6FE7C1F-95BE-43E7-A271-4D7A44F94805}"/>
    <cellStyle name="Normal 2 2 2 2 3 2 3" xfId="30150" xr:uid="{C64FF93D-F5AD-474A-B9F3-A5154312CAEE}"/>
    <cellStyle name="Normal 2 2 2 2 3 2_Balanse bankkonsern" xfId="30151" xr:uid="{E34B5C9B-E6B7-405A-9DCA-3122A92F66D6}"/>
    <cellStyle name="Normal 2 2 2 2 3 3" xfId="30152" xr:uid="{4129E4D3-E835-42F2-BBBF-F38868DB25B6}"/>
    <cellStyle name="Normal 2 2 2 2 3 3 2" xfId="30153" xr:uid="{EEB7C17C-5DCC-45D9-A654-A0CBA039DB36}"/>
    <cellStyle name="Normal 2 2 2 2 3 3 3" xfId="30154" xr:uid="{0C06B7E8-7A45-411D-A6C3-7B810467009D}"/>
    <cellStyle name="Normal 2 2 2 2 3 3_Balanse bankkonsern" xfId="30155" xr:uid="{6EF01568-12ED-4835-8BDB-47DA023DD70A}"/>
    <cellStyle name="Normal 2 2 2 2 3 4" xfId="30156" xr:uid="{7FF8AC1F-E8CC-46C3-9A5F-46D8C1B0826B}"/>
    <cellStyle name="Normal 2 2 2 2 3 4 2" xfId="30157" xr:uid="{B13BB13E-E4C4-49DA-9321-02964F83BED6}"/>
    <cellStyle name="Normal 2 2 2 2 3 4 3" xfId="30158" xr:uid="{C295C709-5A10-44F7-AB6A-278FFF65D74E}"/>
    <cellStyle name="Normal 2 2 2 2 3 4_Balanse bankkonsern" xfId="30159" xr:uid="{098D2A6C-71F2-46ED-96EA-DEF3CAC9E019}"/>
    <cellStyle name="Normal 2 2 2 2 3 5" xfId="30160" xr:uid="{17483167-AB38-4AFC-872A-5139DAE129E2}"/>
    <cellStyle name="Normal 2 2 2 2 3 6" xfId="30161" xr:uid="{E71228C4-E50E-4D45-96B6-E55AE6D79259}"/>
    <cellStyle name="Normal 2 2 2 2 3 7" xfId="30162" xr:uid="{39663DD9-7666-4E6F-8403-669AE987D733}"/>
    <cellStyle name="Normal 2 2 2 2 3 7 2" xfId="30163" xr:uid="{DF70CE54-1B44-492B-9CE7-94D9D1DD82E6}"/>
    <cellStyle name="Normal 2 2 2 2 3 7 3" xfId="30164" xr:uid="{20E5C1C8-8A54-4542-89A5-4FE478577A48}"/>
    <cellStyle name="Normal 2 2 2 2 3 7_AVA DVA EL" xfId="30165" xr:uid="{98EF0CC6-A730-4E4A-A9B4-8180F56EA9BC}"/>
    <cellStyle name="Normal 2 2 2 2 3_Balanse bankkonsern" xfId="30166" xr:uid="{49E94E8C-644B-483C-B8C4-E49572A07E42}"/>
    <cellStyle name="Normal 2 2 2 2 4" xfId="30167" xr:uid="{EC0BD074-95CD-493B-B5D8-25D777D7171F}"/>
    <cellStyle name="Normal 2 2 2 2 4 2" xfId="30168" xr:uid="{31D42864-4D0B-4F53-B9FE-C155566D3779}"/>
    <cellStyle name="Normal 2 2 2 2 4 3" xfId="30169" xr:uid="{6BAF6045-A5EA-443A-AB30-089D72F7AF66}"/>
    <cellStyle name="Normal 2 2 2 2 4 4" xfId="30170" xr:uid="{24A1EF85-C44F-4F17-AA2C-6E235C27EDC5}"/>
    <cellStyle name="Normal 2 2 2 2 4 4 2" xfId="30171" xr:uid="{CD5474AA-38D8-4AF2-8B8F-AB44997B7711}"/>
    <cellStyle name="Normal 2 2 2 2 4 4 3" xfId="30172" xr:uid="{97AD5F4F-CC62-43E6-9F51-131D37184C3E}"/>
    <cellStyle name="Normal 2 2 2 2 4 4_AVA DVA EL" xfId="30173" xr:uid="{0BE01D93-55CC-4530-8DC3-1CBD76D81A57}"/>
    <cellStyle name="Normal 2 2 2 2 4_Balanse bankkonsern" xfId="30174" xr:uid="{8A51DE53-9317-49B5-8911-EEC061A88FB9}"/>
    <cellStyle name="Normal 2 2 2 2 5" xfId="30175" xr:uid="{4CBB0FC6-1B1A-4FA4-8F03-736C138047FB}"/>
    <cellStyle name="Normal 2 2 2 2 5 2" xfId="30176" xr:uid="{1CA2574E-7A60-4787-96FF-DE7CEBBD42C8}"/>
    <cellStyle name="Normal 2 2 2 2 5 3" xfId="30177" xr:uid="{F76A5C6F-2793-4FE3-B91A-F4C8F5F8567E}"/>
    <cellStyle name="Normal 2 2 2 2 5 4" xfId="30178" xr:uid="{0DD63505-8C52-4C0D-B9B4-61B163BC3FE4}"/>
    <cellStyle name="Normal 2 2 2 2 5 4 2" xfId="30179" xr:uid="{7652FF84-8DFD-4F5E-987C-6FBF4E897260}"/>
    <cellStyle name="Normal 2 2 2 2 5 4 3" xfId="30180" xr:uid="{DD421000-822A-4F2B-B2FF-3EBA667EB153}"/>
    <cellStyle name="Normal 2 2 2 2 5 4_AVA DVA EL" xfId="30181" xr:uid="{00B4FC79-3ED4-4BEA-88FD-90EB2A226066}"/>
    <cellStyle name="Normal 2 2 2 2 5_Balanse bankkonsern" xfId="30182" xr:uid="{FFFD67F4-CEFD-4506-A6D5-19A7D4963C6A}"/>
    <cellStyle name="Normal 2 2 2 2 6" xfId="30183" xr:uid="{8A328821-D126-45C3-B2F9-F65EB732FF41}"/>
    <cellStyle name="Normal 2 2 2 2 6 2" xfId="30184" xr:uid="{E4B21490-014C-43D9-83A2-9B7467FF2F2B}"/>
    <cellStyle name="Normal 2 2 2 2 6 3" xfId="30185" xr:uid="{849DC453-81AF-44ED-BDE0-8D9EF1579294}"/>
    <cellStyle name="Normal 2 2 2 2 6 4" xfId="30186" xr:uid="{16A4AA81-ED34-42AE-A5AD-271C3EA2599B}"/>
    <cellStyle name="Normal 2 2 2 2 6 4 2" xfId="30187" xr:uid="{41AE805A-02F9-4325-9F70-85CC74E245C4}"/>
    <cellStyle name="Normal 2 2 2 2 6 4_AVA DVA EL" xfId="30188" xr:uid="{D34A0BEB-DB0F-4FE8-8EA9-D04C8286CB75}"/>
    <cellStyle name="Normal 2 2 2 2 6 5" xfId="30189" xr:uid="{D36B288A-2030-44AD-89E8-48C41C086697}"/>
    <cellStyle name="Normal 2 2 2 2 6 5 2" xfId="30190" xr:uid="{E7B0FE3C-DD49-4D9B-9386-A7610AC4A389}"/>
    <cellStyle name="Normal 2 2 2 2 6 5_AVA DVA EL" xfId="30191" xr:uid="{A12245E5-D4F0-4F03-B353-CCA8BF249D3E}"/>
    <cellStyle name="Normal 2 2 2 2 6 6" xfId="30192" xr:uid="{E080CDBB-733A-4723-AF19-D01D5D00A1A3}"/>
    <cellStyle name="Normal 2 2 2 2 6 6 2" xfId="30193" xr:uid="{48A661CF-D943-4A37-BAC1-A435E7D90E47}"/>
    <cellStyle name="Normal 2 2 2 2 6 6_AVA DVA EL" xfId="30194" xr:uid="{9DCA1DBF-0D4F-4420-9848-374DCCB0FCA9}"/>
    <cellStyle name="Normal 2 2 2 2 6 7" xfId="30195" xr:uid="{461CAC6E-1915-446B-AE3E-52E56224F258}"/>
    <cellStyle name="Normal 2 2 2 2 6 7 2" xfId="30196" xr:uid="{0568744B-30FC-4FFA-B4AB-C4F1E52562AE}"/>
    <cellStyle name="Normal 2 2 2 2 6 7_AVA DVA EL" xfId="30197" xr:uid="{077BC970-CEFA-4837-90E7-2956C24FC713}"/>
    <cellStyle name="Normal 2 2 2 2 6 8" xfId="30198" xr:uid="{5FE01E65-531D-4368-AA14-3194066F2C93}"/>
    <cellStyle name="Normal 2 2 2 2 6 8 2" xfId="30199" xr:uid="{D4122417-5B99-41FD-9543-2EA4C88AD0C9}"/>
    <cellStyle name="Normal 2 2 2 2 6 8 3" xfId="30200" xr:uid="{42FB23CE-26B7-40BF-BEF9-AE504AA6E375}"/>
    <cellStyle name="Normal 2 2 2 2 6 8_AVA DVA EL" xfId="30201" xr:uid="{8125C386-04A7-4758-BFF5-5E187D18884D}"/>
    <cellStyle name="Normal 2 2 2 2 6_Balanse bankkonsern" xfId="30202" xr:uid="{A573405D-99E2-463A-9AFB-4272087D052B}"/>
    <cellStyle name="Normal 2 2 2 2 7" xfId="30203" xr:uid="{D95D15F2-25C3-48DE-9FB3-636A0B67EF25}"/>
    <cellStyle name="Normal 2 2 2 2 7 2" xfId="30204" xr:uid="{5BC6365B-7BB5-404F-B0C0-D459293CB523}"/>
    <cellStyle name="Normal 2 2 2 2 7 2 2" xfId="30205" xr:uid="{481FC297-9B91-45E8-ADBC-30B67D53665E}"/>
    <cellStyle name="Normal 2 2 2 2 7 2_AVA DVA EL" xfId="30206" xr:uid="{DF818781-A5D0-4C54-A942-4D019704831B}"/>
    <cellStyle name="Normal 2 2 2 2 7 3" xfId="30207" xr:uid="{31D883DF-57A5-4622-A045-302D67F3AEC7}"/>
    <cellStyle name="Normal 2 2 2 2 7 3 2" xfId="30208" xr:uid="{B07DD635-3A3D-4B0A-BCB1-B068EC0C6984}"/>
    <cellStyle name="Normal 2 2 2 2 7 3_AVA DVA EL" xfId="30209" xr:uid="{DD35BAC9-56FD-46D1-8370-27DFC57655C6}"/>
    <cellStyle name="Normal 2 2 2 2 7 4" xfId="30210" xr:uid="{DBC760FE-526F-4E27-99D8-65CBD33724AF}"/>
    <cellStyle name="Normal 2 2 2 2 7 4 2" xfId="30211" xr:uid="{E889B8F7-C07A-4BC2-A3AF-693450BDC875}"/>
    <cellStyle name="Normal 2 2 2 2 7 4 3" xfId="30212" xr:uid="{A8B467A0-8B49-4F78-9334-82D86BB05CBC}"/>
    <cellStyle name="Normal 2 2 2 2 7 4_AVA DVA EL" xfId="30213" xr:uid="{301AF34B-1DB5-40D6-A490-E9DEBDB52CE5}"/>
    <cellStyle name="Normal 2 2 2 2 7_Balanse bankkonsern" xfId="30214" xr:uid="{157492EA-0A6C-4C14-9930-F25A3B50E449}"/>
    <cellStyle name="Normal 2 2 2 2 8" xfId="30215" xr:uid="{D33D1286-6EED-47E7-87D5-0A77E3449438}"/>
    <cellStyle name="Normal 2 2 2 2 8 2" xfId="30216" xr:uid="{C4F4D8C6-34C7-4C68-876D-9358338B6072}"/>
    <cellStyle name="Normal 2 2 2 2 8 2 2" xfId="30217" xr:uid="{D043FD0B-F7D8-4352-9C6F-97F30D88AD90}"/>
    <cellStyle name="Normal 2 2 2 2 8 2 3" xfId="30218" xr:uid="{C67D32B5-5493-47D8-BEAF-38908BCA942C}"/>
    <cellStyle name="Normal 2 2 2 2 8 2_AVA DVA EL" xfId="30219" xr:uid="{596A469B-21F1-43C4-B6EC-698F6E40F6D5}"/>
    <cellStyle name="Normal 2 2 2 2 8_Balanse bankkonsern" xfId="30220" xr:uid="{B6177A41-C6DA-4D20-963B-5F0EB8B27E5B}"/>
    <cellStyle name="Normal 2 2 2 2 9" xfId="30221" xr:uid="{D2467655-CDD9-4056-A87A-B0149F6EA00C}"/>
    <cellStyle name="Normal 2 2 2 2 9 2" xfId="30222" xr:uid="{E2F02A66-4849-40F0-9D45-98787ADB0E69}"/>
    <cellStyle name="Normal 2 2 2 2 9 2 2" xfId="30223" xr:uid="{99A3AA1C-5513-414C-B5DF-08495E6560A5}"/>
    <cellStyle name="Normal 2 2 2 2 9 2 3" xfId="30224" xr:uid="{8E81CB04-C140-47E1-A2F4-7EA30BEA56B8}"/>
    <cellStyle name="Normal 2 2 2 2 9 2_AVA DVA EL" xfId="30225" xr:uid="{EBB37307-07A8-4ADC-A932-9FAFF54B99D2}"/>
    <cellStyle name="Normal 2 2 2 2 9_Balanse bankkonsern" xfId="30226" xr:uid="{3274E62D-F52C-4F4E-85B2-461D46019AD5}"/>
    <cellStyle name="Normal 2 2 2 2_AVA DVA EL" xfId="30227" xr:uid="{E1146AA2-3C0A-4996-8CC6-921CCB07EF13}"/>
    <cellStyle name="Normal 2 2 2 20" xfId="30228" xr:uid="{AF66EB97-C5D1-4E54-95E5-B6A903EF89EF}"/>
    <cellStyle name="Normal 2 2 2 20 2" xfId="30229" xr:uid="{6DDC2337-2B0E-472D-86D5-FABF77CDBB69}"/>
    <cellStyle name="Normal 2 2 2 20_AVA DVA EL" xfId="30230" xr:uid="{FCAB021F-EC92-4F51-82DC-62464A928731}"/>
    <cellStyle name="Normal 2 2 2 21" xfId="30231" xr:uid="{F44CCD61-957E-4E67-BEBE-58B2CA4DA2E9}"/>
    <cellStyle name="Normal 2 2 2 21 2" xfId="30232" xr:uid="{5F070C0E-1D93-437A-B6FC-E954BD366831}"/>
    <cellStyle name="Normal 2 2 2 21 3" xfId="30233" xr:uid="{1E4FC0C5-06F0-499F-BE61-498D1C9A9034}"/>
    <cellStyle name="Normal 2 2 2 21_AVA DVA EL" xfId="30234" xr:uid="{D790E084-67A1-479E-A74B-A039035C10A3}"/>
    <cellStyle name="Normal 2 2 2 3" xfId="30235" xr:uid="{50E67E92-86AF-4B08-8F23-50CB10450D42}"/>
    <cellStyle name="Normal 2 2 2 3 10" xfId="30236" xr:uid="{4C6F67BE-D79F-4B57-B404-DE1D3A1F1FA0}"/>
    <cellStyle name="Normal 2 2 2 3 10 2" xfId="30237" xr:uid="{CBB659ED-B2B8-4620-94D8-D1C9E545D2BD}"/>
    <cellStyle name="Normal 2 2 2 3 10_AVA DVA EL" xfId="30238" xr:uid="{545A8F39-116A-49FA-BA55-40C0821E1FFE}"/>
    <cellStyle name="Normal 2 2 2 3 11" xfId="30239" xr:uid="{8869FDDA-2B88-447D-9E8F-4D53E477273A}"/>
    <cellStyle name="Normal 2 2 2 3 11 2" xfId="30240" xr:uid="{60062BEA-6F8E-4EA5-BE68-B77F043F25EF}"/>
    <cellStyle name="Normal 2 2 2 3 11 3" xfId="30241" xr:uid="{DC7F4EC2-AC66-424D-90F9-39A709DB72EF}"/>
    <cellStyle name="Normal 2 2 2 3 11_AVA DVA EL" xfId="30242" xr:uid="{438D634F-0473-4A7D-840D-46A936B230E9}"/>
    <cellStyle name="Normal 2 2 2 3 2" xfId="30243" xr:uid="{A69D6782-D1DA-4F6A-97B6-2FDF824BE0B0}"/>
    <cellStyle name="Normal 2 2 2 3 2 2" xfId="30244" xr:uid="{FC3E46F3-5EB2-443E-B287-A3C5591BF684}"/>
    <cellStyle name="Normal 2 2 2 3 2 2 2" xfId="30245" xr:uid="{F46BF5FE-025D-45EF-9880-91324FF4473E}"/>
    <cellStyle name="Normal 2 2 2 3 2 2 3" xfId="30246" xr:uid="{023BA3E3-EF5D-4415-8534-905D098A5BB6}"/>
    <cellStyle name="Normal 2 2 2 3 2 2 3 2" xfId="30247" xr:uid="{EB0AFEAC-ADFE-4F72-8E8D-E9D5E5A62F57}"/>
    <cellStyle name="Normal 2 2 2 3 2 2 3_AVA DVA EL" xfId="30248" xr:uid="{DFDB27F1-7E06-4039-8F3C-53201158F155}"/>
    <cellStyle name="Normal 2 2 2 3 2 2 4" xfId="30249" xr:uid="{98B7B018-1907-48CD-A685-53532FC139A0}"/>
    <cellStyle name="Normal 2 2 2 3 2 2 4 2" xfId="30250" xr:uid="{57FB973C-51B2-4EA9-9773-824381F22EA7}"/>
    <cellStyle name="Normal 2 2 2 3 2 2 4_AVA DVA EL" xfId="30251" xr:uid="{A95946BE-02AE-4627-9C0D-918EAB9E1AA3}"/>
    <cellStyle name="Normal 2 2 2 3 2 2 5" xfId="30252" xr:uid="{B7877935-E6C5-4CDD-8243-195B8D9D658C}"/>
    <cellStyle name="Normal 2 2 2 3 2 2 5 2" xfId="30253" xr:uid="{F8DBC1C9-4583-4F03-9BC5-8B670D77802B}"/>
    <cellStyle name="Normal 2 2 2 3 2 2 5_AVA DVA EL" xfId="30254" xr:uid="{0F4DFE8F-A50C-4CED-B31D-A8C11CA5EB03}"/>
    <cellStyle name="Normal 2 2 2 3 2 2 6" xfId="30255" xr:uid="{A49963AC-A258-49A0-8E0F-77D6F10D2F88}"/>
    <cellStyle name="Normal 2 2 2 3 2 2 6 2" xfId="30256" xr:uid="{E59F9300-9FA0-4FB5-8DFE-5836CB646079}"/>
    <cellStyle name="Normal 2 2 2 3 2 2 6_AVA DVA EL" xfId="30257" xr:uid="{8262F53C-500A-4994-973E-0D623E0199B1}"/>
    <cellStyle name="Normal 2 2 2 3 2 2_Balanse bankkonsern" xfId="30258" xr:uid="{EDA15E7B-D26A-4321-B658-D9B1E3792CBC}"/>
    <cellStyle name="Normal 2 2 2 3 2 3" xfId="30259" xr:uid="{11D52467-F2A4-4433-B1E6-9ABF8E11D347}"/>
    <cellStyle name="Normal 2 2 2 3 2 4" xfId="30260" xr:uid="{B99ED9FF-7CD8-4004-B303-B4148944F0F9}"/>
    <cellStyle name="Normal 2 2 2 3 2 4 2" xfId="30261" xr:uid="{5837A137-3429-40C9-B007-DB0B3FEAF6BF}"/>
    <cellStyle name="Normal 2 2 2 3 2 4 3" xfId="30262" xr:uid="{027A7FC3-D612-4EC8-B9A9-22668390C1A2}"/>
    <cellStyle name="Normal 2 2 2 3 2 4_AVA DVA EL" xfId="30263" xr:uid="{597A8A94-067B-465B-9F80-F2EDE98C5DAB}"/>
    <cellStyle name="Normal 2 2 2 3 2_Balanse bankkonsern" xfId="30264" xr:uid="{60CD5462-9B0E-4A71-BB80-CFCA54D9B89D}"/>
    <cellStyle name="Normal 2 2 2 3 3" xfId="30265" xr:uid="{4EA1DBA5-CB1C-4C2A-9E75-E9F1908A8720}"/>
    <cellStyle name="Normal 2 2 2 3 3 2" xfId="30266" xr:uid="{8429C6C4-2298-44BA-90FE-E05D25B0E15D}"/>
    <cellStyle name="Normal 2 2 2 3 3 3" xfId="30267" xr:uid="{9962BD6B-F561-430F-99F8-5BA28CC73244}"/>
    <cellStyle name="Normal 2 2 2 3 3 4" xfId="30268" xr:uid="{66A156CF-CEA1-4C2A-B058-FE83C881E723}"/>
    <cellStyle name="Normal 2 2 2 3 3 4 2" xfId="30269" xr:uid="{5C9A7A5A-2436-4F28-A6AA-157ABC66876E}"/>
    <cellStyle name="Normal 2 2 2 3 3 4 3" xfId="30270" xr:uid="{4CA334BC-5D7D-4B27-B089-99D68CD96C50}"/>
    <cellStyle name="Normal 2 2 2 3 3 4_AVA DVA EL" xfId="30271" xr:uid="{15F4644D-18F9-4C55-B860-262B2254C975}"/>
    <cellStyle name="Normal 2 2 2 3 3_Balanse bankkonsern" xfId="30272" xr:uid="{D129009F-FC63-4C93-B34A-1BE15FD3BFEB}"/>
    <cellStyle name="Normal 2 2 2 3 4" xfId="30273" xr:uid="{58CBF78E-7B82-4D09-9A62-F12453AD98A1}"/>
    <cellStyle name="Normal 2 2 2 3 4 2" xfId="30274" xr:uid="{D1FFB296-B662-4175-983F-7EABA9304599}"/>
    <cellStyle name="Normal 2 2 2 3 4 3" xfId="30275" xr:uid="{2CC3E592-DF91-4823-8C0D-3D4B97C11FDE}"/>
    <cellStyle name="Normal 2 2 2 3 4_Balanse bankkonsern" xfId="30276" xr:uid="{FD09C4F2-CF97-4606-9A86-B235D0A7A827}"/>
    <cellStyle name="Normal 2 2 2 3 5" xfId="30277" xr:uid="{20DFB37F-4A64-49FE-8711-BF8975D95329}"/>
    <cellStyle name="Normal 2 2 2 3 6" xfId="30278" xr:uid="{293E6ADD-8FC5-47D4-86BD-F0730A2655A7}"/>
    <cellStyle name="Normal 2 2 2 3 7" xfId="30279" xr:uid="{924E5C57-562A-4FE5-B17D-C0BAA72FC8B1}"/>
    <cellStyle name="Normal 2 2 2 3 7 2" xfId="30280" xr:uid="{A9AF397E-7A1A-4174-A709-8E904E73EFAF}"/>
    <cellStyle name="Normal 2 2 2 3 7_AVA DVA EL" xfId="30281" xr:uid="{81AA8322-C969-4CA5-8946-9C1D23CFAD19}"/>
    <cellStyle name="Normal 2 2 2 3 8" xfId="30282" xr:uid="{80E5E831-DF65-406A-A0BF-433CFA95CBB5}"/>
    <cellStyle name="Normal 2 2 2 3 8 2" xfId="30283" xr:uid="{A2B5EE0B-29EF-4BE8-9F99-9CBB3CE4BF22}"/>
    <cellStyle name="Normal 2 2 2 3 8_AVA DVA EL" xfId="30284" xr:uid="{08DA7F1A-4F62-463F-A9FA-DEB8CE7C715C}"/>
    <cellStyle name="Normal 2 2 2 3 9" xfId="30285" xr:uid="{3766C1A4-D2CF-4BE0-AC18-5367B5B38A27}"/>
    <cellStyle name="Normal 2 2 2 3 9 2" xfId="30286" xr:uid="{A0D9846B-68EB-444A-8681-9D580D69E915}"/>
    <cellStyle name="Normal 2 2 2 3 9_AVA DVA EL" xfId="30287" xr:uid="{96434224-DFBF-49FF-9CC8-7540277AB259}"/>
    <cellStyle name="Normal 2 2 2 3_Balanse bankkonsern" xfId="30288" xr:uid="{D9535A94-5A86-460C-B6FD-3C6A5449EE85}"/>
    <cellStyle name="Normal 2 2 2 4" xfId="30289" xr:uid="{6E81388B-1224-462C-A967-CE10E24AC11D}"/>
    <cellStyle name="Normal 2 2 2 4 10" xfId="30290" xr:uid="{EBFB0885-B87A-49E4-9E84-0F1F8DCBE6F6}"/>
    <cellStyle name="Normal 2 2 2 4 10 2" xfId="30291" xr:uid="{1350B552-BB14-43A0-8810-E08BFC5A045B}"/>
    <cellStyle name="Normal 2 2 2 4 10_AVA DVA EL" xfId="30292" xr:uid="{FBF81E15-ABF5-4C17-9492-6ABDF5CC6B52}"/>
    <cellStyle name="Normal 2 2 2 4 11" xfId="30293" xr:uid="{6EB48A9B-9A2C-4995-9D3D-9CF0C572EAFA}"/>
    <cellStyle name="Normal 2 2 2 4 11 2" xfId="30294" xr:uid="{55399D09-B37C-47A8-A0FD-ABE7637411AF}"/>
    <cellStyle name="Normal 2 2 2 4 11 3" xfId="30295" xr:uid="{D60B9CCE-B87F-4EDB-B527-B306DCD14C97}"/>
    <cellStyle name="Normal 2 2 2 4 11_AVA DVA EL" xfId="30296" xr:uid="{8FC1FBAE-DF7F-4265-87CA-2B95BF98880C}"/>
    <cellStyle name="Normal 2 2 2 4 2" xfId="30297" xr:uid="{9045DCD5-AE1A-4809-8297-6233088E6D36}"/>
    <cellStyle name="Normal 2 2 2 4 2 2" xfId="30298" xr:uid="{1829A3F2-F9B0-4AAC-BE1F-7A458B3154F0}"/>
    <cellStyle name="Normal 2 2 2 4 2 3" xfId="30299" xr:uid="{5C5CF292-A3F7-49F3-9024-5943CF440FCB}"/>
    <cellStyle name="Normal 2 2 2 4 2 4" xfId="30300" xr:uid="{E4F1034B-6FAF-44D1-A63F-46B6A64521AA}"/>
    <cellStyle name="Normal 2 2 2 4 2 4 2" xfId="30301" xr:uid="{F4EAC17C-8CA7-4EC4-A5A1-433042F3D8C8}"/>
    <cellStyle name="Normal 2 2 2 4 2 4 3" xfId="30302" xr:uid="{5594E781-B268-4272-9119-65ADCFB698FD}"/>
    <cellStyle name="Normal 2 2 2 4 2 4_AVA DVA EL" xfId="30303" xr:uid="{C5F2E027-4221-4EEA-AB1F-34F1F63E6BBF}"/>
    <cellStyle name="Normal 2 2 2 4 2_Balanse bankkonsern" xfId="30304" xr:uid="{30789EBA-18ED-49CC-A06E-B43C025DB6B6}"/>
    <cellStyle name="Normal 2 2 2 4 3" xfId="30305" xr:uid="{A540459D-CD64-429D-A679-73D5829EBDB6}"/>
    <cellStyle name="Normal 2 2 2 4 3 2" xfId="30306" xr:uid="{06D4D6CA-FA68-49B8-B8C6-C0D158A7EACA}"/>
    <cellStyle name="Normal 2 2 2 4 3 3" xfId="30307" xr:uid="{E0C3738D-562B-47EE-B247-8DDEC7473A59}"/>
    <cellStyle name="Normal 2 2 2 4 3 4" xfId="30308" xr:uid="{A1693F3B-B898-4090-88E3-DA69F4C89763}"/>
    <cellStyle name="Normal 2 2 2 4 3 4 2" xfId="30309" xr:uid="{6F54A47F-7432-4555-87B5-9B09454D13A7}"/>
    <cellStyle name="Normal 2 2 2 4 3 4 3" xfId="30310" xr:uid="{94C7AA29-DA8A-45A6-BF68-92D3AE499161}"/>
    <cellStyle name="Normal 2 2 2 4 3 4_AVA DVA EL" xfId="30311" xr:uid="{2DB675E9-B965-44DA-9510-2A857E8F20CB}"/>
    <cellStyle name="Normal 2 2 2 4 3_Balanse bankkonsern" xfId="30312" xr:uid="{3DB37F71-8D94-4DA3-8358-345F4D912949}"/>
    <cellStyle name="Normal 2 2 2 4 4" xfId="30313" xr:uid="{4D9A3C9B-FFE8-43BD-BEC8-BE2F432940D2}"/>
    <cellStyle name="Normal 2 2 2 4 4 2" xfId="30314" xr:uid="{4DA4E833-4A04-431D-9965-1C20F3E27545}"/>
    <cellStyle name="Normal 2 2 2 4 4 3" xfId="30315" xr:uid="{D9DF8FA3-6D8F-450E-8520-795E69603E53}"/>
    <cellStyle name="Normal 2 2 2 4 4_Balanse bankkonsern" xfId="30316" xr:uid="{0EE34CD4-8017-4625-A2EC-BDFDB083851E}"/>
    <cellStyle name="Normal 2 2 2 4 5" xfId="30317" xr:uid="{E365D05C-F773-4D3F-966F-5C5E908E89AC}"/>
    <cellStyle name="Normal 2 2 2 4 6" xfId="30318" xr:uid="{67996686-D135-47BA-9A41-6B28AF029195}"/>
    <cellStyle name="Normal 2 2 2 4 7" xfId="30319" xr:uid="{3C156B2A-0A09-49B8-9921-181E3223ADDD}"/>
    <cellStyle name="Normal 2 2 2 4 7 2" xfId="30320" xr:uid="{E859C5D2-4EAE-4FB2-ACAC-C476B4873A73}"/>
    <cellStyle name="Normal 2 2 2 4 7_AVA DVA EL" xfId="30321" xr:uid="{99142D6A-E9BE-4B53-9B9C-4123A6E14814}"/>
    <cellStyle name="Normal 2 2 2 4 8" xfId="30322" xr:uid="{E90F4D6B-66A0-4A8C-8B31-C250888CD614}"/>
    <cellStyle name="Normal 2 2 2 4 8 2" xfId="30323" xr:uid="{7BC25985-5292-430A-AB57-F6ACB89D13CA}"/>
    <cellStyle name="Normal 2 2 2 4 8_AVA DVA EL" xfId="30324" xr:uid="{192DE86D-39AE-40E9-9996-377AC8D2701C}"/>
    <cellStyle name="Normal 2 2 2 4 9" xfId="30325" xr:uid="{34C1E8AB-73B3-4277-9791-8EC418A30859}"/>
    <cellStyle name="Normal 2 2 2 4 9 2" xfId="30326" xr:uid="{27277A88-71A7-4F99-837D-B6051D8A38A8}"/>
    <cellStyle name="Normal 2 2 2 4 9_AVA DVA EL" xfId="30327" xr:uid="{5B2539CF-FA0A-421B-AC61-005D08E57A8E}"/>
    <cellStyle name="Normal 2 2 2 4_Balanse bankkonsern" xfId="30328" xr:uid="{13CF2C8A-3187-4046-8297-EE4DB79BA697}"/>
    <cellStyle name="Normal 2 2 2 5" xfId="30329" xr:uid="{76CFF2ED-F741-490A-8156-51A8F69FF62F}"/>
    <cellStyle name="Normal 2 2 2 5 10" xfId="30330" xr:uid="{6048CB24-6A13-4D9B-9CBA-0C34141E9055}"/>
    <cellStyle name="Normal 2 2 2 5 10 2" xfId="30331" xr:uid="{B0EA71D6-FB56-4F00-AF5C-1B40C83B535F}"/>
    <cellStyle name="Normal 2 2 2 5 10_AVA DVA EL" xfId="30332" xr:uid="{2BFAD4C7-D47D-4AFA-BBF0-5F0711658701}"/>
    <cellStyle name="Normal 2 2 2 5 11" xfId="30333" xr:uid="{8422D0ED-6311-40BD-88A7-11D8DD46850D}"/>
    <cellStyle name="Normal 2 2 2 5 11 2" xfId="30334" xr:uid="{54A05E6A-5BA5-4B15-A99E-C5809FFA346E}"/>
    <cellStyle name="Normal 2 2 2 5 11 3" xfId="30335" xr:uid="{1A1097E5-3EFC-4337-BFDB-54D661C34ECD}"/>
    <cellStyle name="Normal 2 2 2 5 11_AVA DVA EL" xfId="30336" xr:uid="{D5B1CB92-F6EC-4C16-96FB-31150A80FF14}"/>
    <cellStyle name="Normal 2 2 2 5 2" xfId="30337" xr:uid="{45BBBD1E-4B30-4970-B024-9AC493AE2043}"/>
    <cellStyle name="Normal 2 2 2 5 2 2" xfId="30338" xr:uid="{59085E8B-C06A-4264-AFD8-836B00D581CB}"/>
    <cellStyle name="Normal 2 2 2 5 2 3" xfId="30339" xr:uid="{4BE113D4-B102-4956-BF92-B5781F362C27}"/>
    <cellStyle name="Normal 2 2 2 5 2_Balanse bankkonsern" xfId="30340" xr:uid="{1BDFED62-C959-4E1A-A9A7-3924135CAFF1}"/>
    <cellStyle name="Normal 2 2 2 5 3" xfId="30341" xr:uid="{7FEC92F3-0080-4AE2-90F0-E225E59D09A4}"/>
    <cellStyle name="Normal 2 2 2 5 3 2" xfId="30342" xr:uid="{1167731C-9AA0-4D69-897D-11AC83E94CD3}"/>
    <cellStyle name="Normal 2 2 2 5 3 3" xfId="30343" xr:uid="{31079167-8844-4DF7-805C-4600284A8C8D}"/>
    <cellStyle name="Normal 2 2 2 5 3_Balanse bankkonsern" xfId="30344" xr:uid="{28C378A1-0C6C-45E4-8F2B-0A250850D4CB}"/>
    <cellStyle name="Normal 2 2 2 5 4" xfId="30345" xr:uid="{7DF21115-A059-4D07-AE4D-5E4EEE999751}"/>
    <cellStyle name="Normal 2 2 2 5 4 2" xfId="30346" xr:uid="{AC8A8533-E423-4008-8783-91B33DD655D7}"/>
    <cellStyle name="Normal 2 2 2 5 4 3" xfId="30347" xr:uid="{56435836-5EF0-49DE-A36A-CE1498283F89}"/>
    <cellStyle name="Normal 2 2 2 5 4_Balanse bankkonsern" xfId="30348" xr:uid="{90333172-E9C2-4EEB-BDAF-0E602473E585}"/>
    <cellStyle name="Normal 2 2 2 5 5" xfId="30349" xr:uid="{B8D32006-CFD7-41EA-AA1E-9D17032B03DE}"/>
    <cellStyle name="Normal 2 2 2 5 6" xfId="30350" xr:uid="{16734ACD-4A52-4DB2-8242-BFFB50C3D6C4}"/>
    <cellStyle name="Normal 2 2 2 5 7" xfId="30351" xr:uid="{79D706C5-1B86-4D71-A7F6-6274B701A0C4}"/>
    <cellStyle name="Normal 2 2 2 5 7 2" xfId="30352" xr:uid="{2BFB91D6-3379-447A-8D4B-B8C0BF162F63}"/>
    <cellStyle name="Normal 2 2 2 5 7_AVA DVA EL" xfId="30353" xr:uid="{C301DB2C-2E50-42B6-92C7-E0891F0E566F}"/>
    <cellStyle name="Normal 2 2 2 5 8" xfId="30354" xr:uid="{067D7AEB-2AF2-4F40-A55D-17B183F1DBB2}"/>
    <cellStyle name="Normal 2 2 2 5 8 2" xfId="30355" xr:uid="{DA48D045-C76E-4D7F-A7D5-943E894A6C21}"/>
    <cellStyle name="Normal 2 2 2 5 8_AVA DVA EL" xfId="30356" xr:uid="{3D64A454-ABC6-4F3B-975A-46B52CF9463A}"/>
    <cellStyle name="Normal 2 2 2 5 9" xfId="30357" xr:uid="{3AE34162-C063-4B9C-B03A-70ACF58A4030}"/>
    <cellStyle name="Normal 2 2 2 5 9 2" xfId="30358" xr:uid="{0009BDAB-1475-4CE4-B53E-023D361586B5}"/>
    <cellStyle name="Normal 2 2 2 5 9_AVA DVA EL" xfId="30359" xr:uid="{6D866ABB-7817-46A3-AC50-88683D348BE5}"/>
    <cellStyle name="Normal 2 2 2 5_Balanse bankkonsern" xfId="30360" xr:uid="{354D3F40-CB56-4B14-A9CE-C8E8C0C04D60}"/>
    <cellStyle name="Normal 2 2 2 6" xfId="30361" xr:uid="{DCA81B2C-83D2-4CF2-8BA0-6B159F395723}"/>
    <cellStyle name="Normal 2 2 2 6 2" xfId="30362" xr:uid="{27CEA4C0-FCA5-47F4-BABB-C2F2347FE4EB}"/>
    <cellStyle name="Normal 2 2 2 6 2 2" xfId="30363" xr:uid="{10186196-EDB8-425F-B462-B30BB185DB27}"/>
    <cellStyle name="Normal 2 2 2 6 2 3" xfId="30364" xr:uid="{2580A710-198E-4104-B328-26B0EEC445B5}"/>
    <cellStyle name="Normal 2 2 2 6 2_Balanse bankkonsern" xfId="30365" xr:uid="{5E0AB0D5-42E3-4151-8CB9-D2126E6939E8}"/>
    <cellStyle name="Normal 2 2 2 6 3" xfId="30366" xr:uid="{9E0F5187-1F13-4C50-96B4-650AE72F459D}"/>
    <cellStyle name="Normal 2 2 2 6 3 2" xfId="30367" xr:uid="{965D544F-5A20-4197-AB0C-80307BE1DA5C}"/>
    <cellStyle name="Normal 2 2 2 6 3 3" xfId="30368" xr:uid="{2E6CCA58-9528-498C-82EE-A76844946283}"/>
    <cellStyle name="Normal 2 2 2 6 3_Balanse bankkonsern" xfId="30369" xr:uid="{145D8FCB-046C-4B18-9EDF-B1930FB4CC45}"/>
    <cellStyle name="Normal 2 2 2 6 4" xfId="30370" xr:uid="{6A4A96FD-1674-48B5-9454-2EA3CD337BEC}"/>
    <cellStyle name="Normal 2 2 2 6 4 2" xfId="30371" xr:uid="{B3791CC6-4759-41F2-AC37-C094CB42FCF9}"/>
    <cellStyle name="Normal 2 2 2 6 4 3" xfId="30372" xr:uid="{2CA57ABE-86E7-4001-B744-98B1FAF554BF}"/>
    <cellStyle name="Normal 2 2 2 6 4_Balanse bankkonsern" xfId="30373" xr:uid="{C9FA56AA-55FD-4490-A72F-6FDA9F01C372}"/>
    <cellStyle name="Normal 2 2 2 6 5" xfId="30374" xr:uid="{99196B05-4325-4F61-8042-DB0EAFF3A450}"/>
    <cellStyle name="Normal 2 2 2 6 6" xfId="30375" xr:uid="{34E62548-10F4-415F-A9B6-36D00DFE3D88}"/>
    <cellStyle name="Normal 2 2 2 6 7" xfId="30376" xr:uid="{BDD6A2F0-B439-4B20-8F0B-5EC3CDC61379}"/>
    <cellStyle name="Normal 2 2 2 6 7 2" xfId="30377" xr:uid="{33D7A1A8-41DC-4D57-99A4-62773FC73071}"/>
    <cellStyle name="Normal 2 2 2 6 7 3" xfId="30378" xr:uid="{CF275F64-AA44-4A81-B54B-D0FF3A653DA8}"/>
    <cellStyle name="Normal 2 2 2 6 7_AVA DVA EL" xfId="30379" xr:uid="{C8DE4965-B8E9-4CDF-9FA9-EE0257C95F00}"/>
    <cellStyle name="Normal 2 2 2 6_Balanse bankkonsern" xfId="30380" xr:uid="{03AADD98-3A8E-4BEC-9219-6750BD4DCA61}"/>
    <cellStyle name="Normal 2 2 2 7" xfId="30381" xr:uid="{129EDE52-97EE-41B6-8EEC-A9A2A132F7B2}"/>
    <cellStyle name="Normal 2 2 2 7 2" xfId="30382" xr:uid="{0C3C802C-789F-42F7-A02A-890C02C21810}"/>
    <cellStyle name="Normal 2 2 2 7 2 2" xfId="30383" xr:uid="{61BB9E38-1FA7-4E35-8F4F-9CC12CD29317}"/>
    <cellStyle name="Normal 2 2 2 7 2 3" xfId="30384" xr:uid="{E9F3D47F-E775-42E3-B961-CAFFB47E34A9}"/>
    <cellStyle name="Normal 2 2 2 7 2_Balanse bankkonsern" xfId="30385" xr:uid="{9803FD52-9D2D-407F-9618-B286C297861D}"/>
    <cellStyle name="Normal 2 2 2 7 3" xfId="30386" xr:uid="{DF262F4D-6DCC-4D6F-A454-5F7AACACFBAE}"/>
    <cellStyle name="Normal 2 2 2 7 3 2" xfId="30387" xr:uid="{8B8BBDD4-51BD-4118-99FE-51805DCEEB6F}"/>
    <cellStyle name="Normal 2 2 2 7 3 3" xfId="30388" xr:uid="{553A456A-954A-4400-9D4B-F0E0C5DCF8CC}"/>
    <cellStyle name="Normal 2 2 2 7 3_Balanse bankkonsern" xfId="30389" xr:uid="{489BFAEB-73D0-497E-9729-2C52684C2FFF}"/>
    <cellStyle name="Normal 2 2 2 7 4" xfId="30390" xr:uid="{8F1B8930-F2E8-4F52-B528-2DBF25F4A396}"/>
    <cellStyle name="Normal 2 2 2 7 4 2" xfId="30391" xr:uid="{A9153D36-1E45-484E-AB01-0D7D145B779A}"/>
    <cellStyle name="Normal 2 2 2 7 4 3" xfId="30392" xr:uid="{3CCFD28D-0CAD-4C0F-AD74-65D73EE0EFCA}"/>
    <cellStyle name="Normal 2 2 2 7 4_Balanse bankkonsern" xfId="30393" xr:uid="{FF6B5EDF-0FC3-4E6A-BCF4-B4C75ABF22F5}"/>
    <cellStyle name="Normal 2 2 2 7 5" xfId="30394" xr:uid="{3B4B9C1F-D7A1-4F02-BE0A-0D67ADBC5EFE}"/>
    <cellStyle name="Normal 2 2 2 7 6" xfId="30395" xr:uid="{EC88BB1D-2CB2-440C-98B5-0F27A389C704}"/>
    <cellStyle name="Normal 2 2 2 7 7" xfId="30396" xr:uid="{A9D4B5B8-FECA-4573-A0FB-23C8B9492888}"/>
    <cellStyle name="Normal 2 2 2 7 7 2" xfId="30397" xr:uid="{48175167-4AD8-4688-8586-93AC696421F4}"/>
    <cellStyle name="Normal 2 2 2 7 7 3" xfId="30398" xr:uid="{D5F31D7E-9548-47B9-ABC7-BCCE76FAD976}"/>
    <cellStyle name="Normal 2 2 2 7 7_AVA DVA EL" xfId="30399" xr:uid="{CB5A866C-D1E6-470A-9285-9E2EEB2197ED}"/>
    <cellStyle name="Normal 2 2 2 7_Balanse bankkonsern" xfId="30400" xr:uid="{3D7C6D59-30A9-4CE4-B71E-433F7C5E68A2}"/>
    <cellStyle name="Normal 2 2 2 8" xfId="30401" xr:uid="{D8A6D339-B501-4DDD-B35E-9C77F73453E4}"/>
    <cellStyle name="Normal 2 2 2 8 2" xfId="30402" xr:uid="{90B074FF-AEBB-411E-86F1-2E922EDD1910}"/>
    <cellStyle name="Normal 2 2 2 8 2 2" xfId="30403" xr:uid="{6C674D7E-29AB-4D66-AA98-7A6A02B417E3}"/>
    <cellStyle name="Normal 2 2 2 8 2 3" xfId="30404" xr:uid="{BB646952-4A34-4F23-A7C7-E867EA5AA84C}"/>
    <cellStyle name="Normal 2 2 2 8 2_Balanse bankkonsern" xfId="30405" xr:uid="{765A1817-A3AF-4E21-915C-7933434F8431}"/>
    <cellStyle name="Normal 2 2 2 8 3" xfId="30406" xr:uid="{8A3263F5-F01C-45C1-B7DD-E92A72D59A94}"/>
    <cellStyle name="Normal 2 2 2 8 3 2" xfId="30407" xr:uid="{6C4792F4-6250-4CC7-B0D0-11CA32A6E286}"/>
    <cellStyle name="Normal 2 2 2 8 3 3" xfId="30408" xr:uid="{6F0F3395-E12D-4D23-B05C-92AAA0BCDD71}"/>
    <cellStyle name="Normal 2 2 2 8 3_Balanse bankkonsern" xfId="30409" xr:uid="{E0556C90-B1A8-462D-A146-06403526243F}"/>
    <cellStyle name="Normal 2 2 2 8 4" xfId="30410" xr:uid="{78022D53-9BAF-4CE2-8B69-B11CCC1A604B}"/>
    <cellStyle name="Normal 2 2 2 8 4 2" xfId="30411" xr:uid="{BAAFB030-6703-48F3-88D0-01EC89EE06F1}"/>
    <cellStyle name="Normal 2 2 2 8 4 3" xfId="30412" xr:uid="{E585CB6B-C398-4F73-AFD8-CBE75260CF48}"/>
    <cellStyle name="Normal 2 2 2 8 4_Balanse bankkonsern" xfId="30413" xr:uid="{0FF2B731-043B-410B-AB57-D70379F7E2A1}"/>
    <cellStyle name="Normal 2 2 2 8 5" xfId="30414" xr:uid="{515D926E-78C5-41FE-905A-2C00BDD1BBE4}"/>
    <cellStyle name="Normal 2 2 2 8 6" xfId="30415" xr:uid="{B1FF7E68-F0FB-42FA-A5C2-2C2326F38D48}"/>
    <cellStyle name="Normal 2 2 2 8 7" xfId="30416" xr:uid="{F22915D7-2508-498E-A9E3-F55257C71102}"/>
    <cellStyle name="Normal 2 2 2 8 7 2" xfId="30417" xr:uid="{B1EDCC8A-5209-4709-95F4-E07F1BE0B17C}"/>
    <cellStyle name="Normal 2 2 2 8 7 3" xfId="30418" xr:uid="{4BCDD4EA-3FF4-47DC-9512-58E4C7D41B2D}"/>
    <cellStyle name="Normal 2 2 2 8 7_AVA DVA EL" xfId="30419" xr:uid="{D918F94B-8588-4494-8D15-C2C5D66BD9A1}"/>
    <cellStyle name="Normal 2 2 2 8_Balanse bankkonsern" xfId="30420" xr:uid="{70840839-9A68-4AAD-9EC4-CBF9930FDFF7}"/>
    <cellStyle name="Normal 2 2 2 9" xfId="30421" xr:uid="{03ADE090-4FB6-4F9F-9F37-FF68D9C894E7}"/>
    <cellStyle name="Normal 2 2 2 9 2" xfId="30422" xr:uid="{A9275150-D1E7-453E-A7AB-45691462AE53}"/>
    <cellStyle name="Normal 2 2 2 9 2 2" xfId="30423" xr:uid="{0CAD5692-8F40-4142-B775-4A7C924DB35C}"/>
    <cellStyle name="Normal 2 2 2 9 2 3" xfId="30424" xr:uid="{0D9D026B-06E3-424A-84ED-2E5266B3761C}"/>
    <cellStyle name="Normal 2 2 2 9 2_Balanse bankkonsern" xfId="30425" xr:uid="{DD95B20F-5B92-4A51-9D2E-672079AE7DA0}"/>
    <cellStyle name="Normal 2 2 2 9 3" xfId="30426" xr:uid="{01467C3E-3F20-41A8-9840-2005F27110F3}"/>
    <cellStyle name="Normal 2 2 2 9 3 2" xfId="30427" xr:uid="{9CA63EA7-9BFA-4A8C-9280-22E8A94E766E}"/>
    <cellStyle name="Normal 2 2 2 9 3 3" xfId="30428" xr:uid="{F92B8037-4D2C-4158-AFA2-49DE52185351}"/>
    <cellStyle name="Normal 2 2 2 9 3_Balanse bankkonsern" xfId="30429" xr:uid="{9BAAD1F3-FDF2-4041-AF25-7DFBD1420FE8}"/>
    <cellStyle name="Normal 2 2 2 9 4" xfId="30430" xr:uid="{1CF1ACB3-5FFD-44B2-A112-C3DC9B13BAD0}"/>
    <cellStyle name="Normal 2 2 2 9 4 2" xfId="30431" xr:uid="{39BC40B6-8529-4C5A-B8C5-7436E9552915}"/>
    <cellStyle name="Normal 2 2 2 9 4 3" xfId="30432" xr:uid="{26FA70FD-922C-416F-BF9B-EF0B98CDFDFC}"/>
    <cellStyle name="Normal 2 2 2 9 4_Balanse bankkonsern" xfId="30433" xr:uid="{7BBC0C7A-2547-4EDD-B1B6-7F39AAB652BB}"/>
    <cellStyle name="Normal 2 2 2 9 5" xfId="30434" xr:uid="{C0E21230-D62D-4426-9CDB-D340DD45E5EF}"/>
    <cellStyle name="Normal 2 2 2 9 6" xfId="30435" xr:uid="{87FA790E-C753-416A-A34C-94B86A97E161}"/>
    <cellStyle name="Normal 2 2 2 9 7" xfId="30436" xr:uid="{A1D2E2BE-9F7D-4C64-AC0F-4AAC05210422}"/>
    <cellStyle name="Normal 2 2 2 9 7 2" xfId="30437" xr:uid="{AF131935-A4E3-4471-B95F-43712E68A1B5}"/>
    <cellStyle name="Normal 2 2 2 9 7 3" xfId="30438" xr:uid="{2BD9F105-FE14-47E8-8C17-E13A826BE9F7}"/>
    <cellStyle name="Normal 2 2 2 9 7_AVA DVA EL" xfId="30439" xr:uid="{B1F9F0B7-331D-4EF2-98AF-0299E41369C3}"/>
    <cellStyle name="Normal 2 2 2 9_Balanse bankkonsern" xfId="30440" xr:uid="{31CA9F30-7F52-441B-86BA-9E440A0CEED9}"/>
    <cellStyle name="Normal 2 2 2_Allokert kapital renter" xfId="43146" xr:uid="{55B56B1F-4E57-4917-8EDA-BBFAAD987CA4}"/>
    <cellStyle name="Normal 2 2 20" xfId="30441" xr:uid="{3BD45C0B-4512-4F6D-BE78-958A7D19BA54}"/>
    <cellStyle name="Normal 2 2 20 2" xfId="30442" xr:uid="{7EC82E21-622D-42C6-808B-7F5D6A1A1F8F}"/>
    <cellStyle name="Normal 2 2 20_AVA DVA EL" xfId="30443" xr:uid="{B414DF48-4B1F-48F2-A678-69D2B1B3E6D4}"/>
    <cellStyle name="Normal 2 2 21" xfId="30444" xr:uid="{54123A50-62B3-4CB5-9067-D737C3764B6E}"/>
    <cellStyle name="Normal 2 2 22" xfId="30445" xr:uid="{82012E48-4A5D-4532-93D9-425A42312F5E}"/>
    <cellStyle name="Normal 2 2 23" xfId="30446" xr:uid="{6EDFF8D8-A4BF-4CD7-BA8E-ED77C46073B7}"/>
    <cellStyle name="Normal 2 2 24" xfId="30447" xr:uid="{AFB21CFB-25C3-42DC-8A05-7B56941A9B48}"/>
    <cellStyle name="Normal 2 2 25" xfId="30448" xr:uid="{1B38D3FC-5477-432A-BC5A-36AABE275F5B}"/>
    <cellStyle name="Normal 2 2 25 2" xfId="30449" xr:uid="{79B7AFDC-12F9-4FB1-BF77-67238B60D78E}"/>
    <cellStyle name="Normal 2 2 25_AVA DVA EL" xfId="30450" xr:uid="{F198D33E-8CE5-4A41-9BEA-BA21D608AE3E}"/>
    <cellStyle name="Normal 2 2 26" xfId="30451" xr:uid="{F74353F4-C5D5-4B73-8FEE-CF41558E56AB}"/>
    <cellStyle name="Normal 2 2 26 2" xfId="30452" xr:uid="{A8E70379-647B-4D34-86EB-18162D5E2F4F}"/>
    <cellStyle name="Normal 2 2 26 3" xfId="30453" xr:uid="{5679BCB4-477B-44D3-836A-11A206E483E7}"/>
    <cellStyle name="Normal 2 2 26_AVA DVA EL" xfId="30454" xr:uid="{271D1316-8E46-4AC8-BC61-9311B89B79F1}"/>
    <cellStyle name="Normal 2 2 27" xfId="30455" xr:uid="{160259FB-6949-4B3C-AE40-93CC21E40086}"/>
    <cellStyle name="Normal 2 2 3" xfId="5" xr:uid="{CCFA7230-6F17-4CA1-98EE-7D79B76821AC}"/>
    <cellStyle name="Normal 2 2 3 10" xfId="30456" xr:uid="{30B8936F-6CA9-4B68-B05B-08D63CB55994}"/>
    <cellStyle name="Normal 2 2 3 10 2" xfId="30457" xr:uid="{B0FC175A-25AF-46D4-9A44-A4ACCFC04CED}"/>
    <cellStyle name="Normal 2 2 3 10_AVA DVA EL" xfId="30458" xr:uid="{FD3E5F5E-8C6E-4C28-81EA-A0AD9C5A258B}"/>
    <cellStyle name="Normal 2 2 3 11" xfId="30459" xr:uid="{DCE9328D-4173-4E2B-9B09-C0586A22C5A6}"/>
    <cellStyle name="Normal 2 2 3 11 2" xfId="30460" xr:uid="{C3442CD7-62BB-463F-870F-87E4D6AE626F}"/>
    <cellStyle name="Normal 2 2 3 11_AVA DVA EL" xfId="30461" xr:uid="{A2C41994-47AD-48B2-A44C-1558F6889EF7}"/>
    <cellStyle name="Normal 2 2 3 12" xfId="30462" xr:uid="{C40E552C-C8F1-4A1A-9BAB-574039E8FA69}"/>
    <cellStyle name="Normal 2 2 3 12 2" xfId="30463" xr:uid="{B9890A8A-F5EA-43FB-BD25-60D167EE593F}"/>
    <cellStyle name="Normal 2 2 3 12 3" xfId="30464" xr:uid="{52DAC79C-12A0-4848-A11F-2552A9CFD265}"/>
    <cellStyle name="Normal 2 2 3 12_AVA DVA EL" xfId="30465" xr:uid="{FA721DAF-25ED-4AD4-802B-94E548CEB5B8}"/>
    <cellStyle name="Normal 2 2 3 13" xfId="30466" xr:uid="{86A07940-E770-465C-BF61-0EA7A1DB9A26}"/>
    <cellStyle name="Normal 2 2 3 2" xfId="30467" xr:uid="{9CCD25A3-29EF-4B03-88A4-93101236C10A}"/>
    <cellStyle name="Normal 2 2 3 2 2" xfId="30468" xr:uid="{CA79C7B2-0ACE-4B01-B47F-EF89E6F13B37}"/>
    <cellStyle name="Normal 2 2 3 2 2 2" xfId="30469" xr:uid="{7BA50EDE-5985-4E54-A0F1-B90034F0A569}"/>
    <cellStyle name="Normal 2 2 3 2 2_AVA DVA EL" xfId="30470" xr:uid="{B8301DF6-73D2-45BB-9BAB-13D63F99A0C0}"/>
    <cellStyle name="Normal 2 2 3 2 3" xfId="30471" xr:uid="{3F004E02-6209-4B1A-8322-2A4F43809ABB}"/>
    <cellStyle name="Normal 2 2 3 2_AVA DVA EL" xfId="30472" xr:uid="{60B5FA34-AE50-4236-BB4D-AB3C60EC739C}"/>
    <cellStyle name="Normal 2 2 3 3" xfId="30473" xr:uid="{E2A2663D-62FD-4E1D-8E11-777BBF5CA33B}"/>
    <cellStyle name="Normal 2 2 3 3 2" xfId="30474" xr:uid="{B69C9FB6-2B73-47BA-91E4-6961B1D7E070}"/>
    <cellStyle name="Normal 2 2 3 3 3" xfId="42566" xr:uid="{3ADB43B1-0ADC-4A9D-A9EF-159AE983E09E}"/>
    <cellStyle name="Normal 2 2 3 3_AVA DVA EL" xfId="30475" xr:uid="{46CCF151-0C93-4844-A7A1-9B739416B399}"/>
    <cellStyle name="Normal 2 2 3 4" xfId="30476" xr:uid="{98B0BBE3-C12C-4433-A78B-40EED472E1C3}"/>
    <cellStyle name="Normal 2 2 3 4 2" xfId="30477" xr:uid="{DEA6517F-739B-4F33-A309-5DEA5A4AA313}"/>
    <cellStyle name="Normal 2 2 3 4_AVA DVA EL" xfId="30478" xr:uid="{9329E33E-D745-4086-A5AE-E8F13AF73050}"/>
    <cellStyle name="Normal 2 2 3 5" xfId="30479" xr:uid="{1B5E1B55-3C6C-4F1B-9724-C394A0B3930F}"/>
    <cellStyle name="Normal 2 2 3 5 2" xfId="30480" xr:uid="{631E08E5-9C79-4348-888D-4C209C4070CD}"/>
    <cellStyle name="Normal 2 2 3 5_AVA DVA EL" xfId="30481" xr:uid="{A162AD74-3AB4-4CE9-9A82-CA3B0094D6A8}"/>
    <cellStyle name="Normal 2 2 3 6" xfId="30482" xr:uid="{18A13C34-5123-4BBE-8E41-8313B622B79F}"/>
    <cellStyle name="Normal 2 2 3 6 2" xfId="30483" xr:uid="{CCE42B7C-008D-4FC1-82D9-B47EA59412E6}"/>
    <cellStyle name="Normal 2 2 3 6_AVA DVA EL" xfId="30484" xr:uid="{23424410-1C19-4553-B4CE-F0BF1A23806F}"/>
    <cellStyle name="Normal 2 2 3 7" xfId="30485" xr:uid="{C09E20A2-1CB0-4262-BC0B-F43094BF4FD5}"/>
    <cellStyle name="Normal 2 2 3 7 2" xfId="30486" xr:uid="{48FF2E62-7011-4361-A050-E32781A928F4}"/>
    <cellStyle name="Normal 2 2 3 7_AVA DVA EL" xfId="30487" xr:uid="{93C759C2-C324-4CA6-9B14-63C3E3F56B1F}"/>
    <cellStyle name="Normal 2 2 3 8" xfId="30488" xr:uid="{BBE1773C-41E8-4280-B11E-ED0FC3E1DB3F}"/>
    <cellStyle name="Normal 2 2 3 8 2" xfId="30489" xr:uid="{B5919EB6-26D1-4585-88D0-C955EF158FED}"/>
    <cellStyle name="Normal 2 2 3 8_AVA DVA EL" xfId="30490" xr:uid="{9A925B65-637C-4059-8453-7EDDE6BB32A5}"/>
    <cellStyle name="Normal 2 2 3 9" xfId="30491" xr:uid="{88179330-EE2D-4CD2-A8C8-8A50E4DFA2FD}"/>
    <cellStyle name="Normal 2 2 3 9 2" xfId="30492" xr:uid="{D1C24200-7349-4A87-A5DB-E0648875F2DD}"/>
    <cellStyle name="Normal 2 2 3 9_AVA DVA EL" xfId="30493" xr:uid="{322BEB84-F7CD-4D40-978E-561AC114AF0D}"/>
    <cellStyle name="Normal 2 2 3_AVA DVA EL" xfId="30494" xr:uid="{E390AB94-144E-4176-B932-2510828BE65B}"/>
    <cellStyle name="Normal 2 2 4" xfId="7753" xr:uid="{8F771553-4487-40CC-AA0B-B4807CF75656}"/>
    <cellStyle name="Normal 2 2 4 10" xfId="30495" xr:uid="{EB396BAF-2A84-4406-8AE8-909C0F4DDE14}"/>
    <cellStyle name="Normal 2 2 4 11" xfId="30496" xr:uid="{0AA35259-1BC4-4137-BA80-935E7442005E}"/>
    <cellStyle name="Normal 2 2 4 11 2" xfId="30497" xr:uid="{CF0E4CDF-9FD4-4A08-8335-2CE312ECEC74}"/>
    <cellStyle name="Normal 2 2 4 11 3" xfId="30498" xr:uid="{C8B1543D-B401-4697-B354-DE9F06BBF2B2}"/>
    <cellStyle name="Normal 2 2 4 11_AVA DVA EL" xfId="30499" xr:uid="{F1E48382-C3CE-46CF-A5F2-368461C3B8C8}"/>
    <cellStyle name="Normal 2 2 4 2" xfId="30500" xr:uid="{CA11F558-48E4-4F6C-B052-C198CF8AEECD}"/>
    <cellStyle name="Normal 2 2 4 2 10" xfId="30501" xr:uid="{CEDBB309-70CE-4B42-9896-04246F528E66}"/>
    <cellStyle name="Normal 2 2 4 2 10 2" xfId="30502" xr:uid="{0D74DDB7-B7E6-4F85-A44B-C0E40F1F29B1}"/>
    <cellStyle name="Normal 2 2 4 2 10 3" xfId="30503" xr:uid="{F71210DD-E7E2-4AF4-B84A-07C74470366B}"/>
    <cellStyle name="Normal 2 2 4 2 10_AVA DVA EL" xfId="30504" xr:uid="{3DA078A2-B32A-44EA-BF5A-1D81FD0F7CCE}"/>
    <cellStyle name="Normal 2 2 4 2 2" xfId="30505" xr:uid="{A749C237-F1E4-4ACA-8D42-44D437C570EC}"/>
    <cellStyle name="Normal 2 2 4 2 2 2" xfId="30506" xr:uid="{A961FC9A-DA3C-45EC-A1AA-DBB12E4A34C2}"/>
    <cellStyle name="Normal 2 2 4 2 2 2 2" xfId="30507" xr:uid="{953F9258-FADF-4FD3-BD0E-6CE4A327F522}"/>
    <cellStyle name="Normal 2 2 4 2 2 2_AVA DVA EL" xfId="30508" xr:uid="{846F812F-2C51-467B-AB62-2EF8BB212D29}"/>
    <cellStyle name="Normal 2 2 4 2 2 3" xfId="30509" xr:uid="{594AC6E3-25D0-465E-B771-41DD489C4B5C}"/>
    <cellStyle name="Normal 2 2 4 2 2 4" xfId="30510" xr:uid="{90B6A26E-1F06-4972-B98F-220D4DEB566A}"/>
    <cellStyle name="Normal 2 2 4 2 2 5" xfId="30511" xr:uid="{4F135FE4-C276-458D-854B-5263F348E228}"/>
    <cellStyle name="Normal 2 2 4 2 2 6" xfId="30512" xr:uid="{EEC08639-071C-4A35-BE60-3EAA5611C275}"/>
    <cellStyle name="Normal 2 2 4 2 2_AVA DVA EL" xfId="30513" xr:uid="{DD50B8B8-7490-4C8C-BF60-ED01829D6E7C}"/>
    <cellStyle name="Normal 2 2 4 2 3" xfId="30514" xr:uid="{ED8F14CF-16EA-44EF-BEB9-A54A5783C579}"/>
    <cellStyle name="Normal 2 2 4 2 3 2" xfId="30515" xr:uid="{BFC60CC4-6912-433E-815E-15E298786D24}"/>
    <cellStyle name="Normal 2 2 4 2 3_AVA DVA EL" xfId="30516" xr:uid="{634BDCAA-181A-4E79-8138-1F42A0117ABC}"/>
    <cellStyle name="Normal 2 2 4 2 4" xfId="30517" xr:uid="{A38D651D-65D3-4640-B630-860FBFDB8D85}"/>
    <cellStyle name="Normal 2 2 4 2 4 2" xfId="30518" xr:uid="{FFBD9E25-4013-4BC8-99C6-3F90331115D0}"/>
    <cellStyle name="Normal 2 2 4 2 4_AVA DVA EL" xfId="30519" xr:uid="{6830DD0D-0B62-47DB-A1B3-6A6B4D3E181C}"/>
    <cellStyle name="Normal 2 2 4 2 5" xfId="30520" xr:uid="{2A867CDF-520E-4AD1-9FC0-B94406B8558A}"/>
    <cellStyle name="Normal 2 2 4 2 5 2" xfId="30521" xr:uid="{819B858D-3BB4-4D9A-AE94-15F313129EAB}"/>
    <cellStyle name="Normal 2 2 4 2 5_AVA DVA EL" xfId="30522" xr:uid="{AE1D89B0-BF9C-499D-B27B-A6374A467EB3}"/>
    <cellStyle name="Normal 2 2 4 2 6" xfId="30523" xr:uid="{4E8A4298-0DD2-473F-B3FF-708E1C77892F}"/>
    <cellStyle name="Normal 2 2 4 2 6 2" xfId="30524" xr:uid="{3BA7F4FC-4A9A-416E-9E09-938BAEF4E951}"/>
    <cellStyle name="Normal 2 2 4 2 6_AVA DVA EL" xfId="30525" xr:uid="{801666EE-50B2-4F77-BE58-2340CA9E2A31}"/>
    <cellStyle name="Normal 2 2 4 2 7" xfId="30526" xr:uid="{FFEECCB3-9DA0-41C2-B419-266A8D478F81}"/>
    <cellStyle name="Normal 2 2 4 2 7 2" xfId="30527" xr:uid="{5C24D77B-3046-40C8-8BBB-10B9C612E27C}"/>
    <cellStyle name="Normal 2 2 4 2 7_AVA DVA EL" xfId="30528" xr:uid="{180F310C-D08C-417C-B363-11C0F3819702}"/>
    <cellStyle name="Normal 2 2 4 2 8" xfId="30529" xr:uid="{6C41F85E-D0C1-4FFF-B674-7511D59298CC}"/>
    <cellStyle name="Normal 2 2 4 2 8 2" xfId="30530" xr:uid="{AF608C19-3A7F-4E36-A25A-35B81738603F}"/>
    <cellStyle name="Normal 2 2 4 2 8_AVA DVA EL" xfId="30531" xr:uid="{3C859D13-6DDB-4E3A-80B2-6C086CD872E9}"/>
    <cellStyle name="Normal 2 2 4 2 9" xfId="30532" xr:uid="{CF627694-4576-429A-B697-0D2877FF5669}"/>
    <cellStyle name="Normal 2 2 4 2 9 2" xfId="30533" xr:uid="{9C7AEC17-6881-498E-8752-161DA53BF781}"/>
    <cellStyle name="Normal 2 2 4 2 9_AVA DVA EL" xfId="30534" xr:uid="{B7908F21-9F4F-49EE-ACD5-7F7CC33AB013}"/>
    <cellStyle name="Normal 2 2 4 2_AVA DVA EL" xfId="30535" xr:uid="{CC7088E9-3199-49C8-9DA8-2965B3D57FFF}"/>
    <cellStyle name="Normal 2 2 4 3" xfId="30536" xr:uid="{01657E5D-09E7-42D8-B312-659AE808C65C}"/>
    <cellStyle name="Normal 2 2 4 3 2" xfId="30537" xr:uid="{15D3321E-51F2-4BE8-A553-3317985A2B32}"/>
    <cellStyle name="Normal 2 2 4 3 2 2" xfId="30538" xr:uid="{11CE6765-5E7B-4CD8-8103-6F93B26B1742}"/>
    <cellStyle name="Normal 2 2 4 3 2_AVA DVA EL" xfId="30539" xr:uid="{1EADC7FA-CD45-4442-B5C2-A60B6C2303E4}"/>
    <cellStyle name="Normal 2 2 4 3 3" xfId="30540" xr:uid="{830CBCB9-32FD-4086-AC69-8957A8087FD9}"/>
    <cellStyle name="Normal 2 2 4 3 3 2" xfId="30541" xr:uid="{10431BDB-D80C-4D69-B8EE-EE24C025B5EB}"/>
    <cellStyle name="Normal 2 2 4 3 3_AVA DVA EL" xfId="30542" xr:uid="{4F875C94-FDAB-426B-81C4-72BB47DCCAEE}"/>
    <cellStyle name="Normal 2 2 4 3 4" xfId="30543" xr:uid="{8907BE15-14D6-4FE0-8AB7-35E36ADAAA70}"/>
    <cellStyle name="Normal 2 2 4 3 4 2" xfId="30544" xr:uid="{7F518C56-CBAA-4BD8-A80D-8B2B769DAFF5}"/>
    <cellStyle name="Normal 2 2 4 3 4_AVA DVA EL" xfId="30545" xr:uid="{F4BF0F06-89A5-4550-8F6C-B86040968CA1}"/>
    <cellStyle name="Normal 2 2 4 3 5" xfId="30546" xr:uid="{856B5112-4FDA-4E5F-9709-2E8033004D17}"/>
    <cellStyle name="Normal 2 2 4 3 5 2" xfId="30547" xr:uid="{7E137C38-DD95-4EAB-95ED-F3703F83092E}"/>
    <cellStyle name="Normal 2 2 4 3 5_AVA DVA EL" xfId="30548" xr:uid="{08FB5C0D-AD3A-4C2A-8B3B-476ACADA30EE}"/>
    <cellStyle name="Normal 2 2 4 3 6" xfId="30549" xr:uid="{EE4B563A-6C9A-42B4-A9BC-6E173971FCB1}"/>
    <cellStyle name="Normal 2 2 4 3 6 2" xfId="30550" xr:uid="{F359ADD8-B4F3-4A4E-B92C-5D0D1F05FC6A}"/>
    <cellStyle name="Normal 2 2 4 3 6_AVA DVA EL" xfId="30551" xr:uid="{DA77111F-C127-49BB-9AAF-48ABFE279383}"/>
    <cellStyle name="Normal 2 2 4 3 7" xfId="30552" xr:uid="{B0BC97BC-3D96-48AC-8D97-14C0418E396A}"/>
    <cellStyle name="Normal 2 2 4 3 7 2" xfId="30553" xr:uid="{F6F1FB7A-2165-4AD5-8816-2F92B8330A0E}"/>
    <cellStyle name="Normal 2 2 4 3 7 3" xfId="30554" xr:uid="{EBCD5A20-3F74-4F4D-9F62-97020B43CCE0}"/>
    <cellStyle name="Normal 2 2 4 3 7_AVA DVA EL" xfId="30555" xr:uid="{EB298B43-4D15-4967-817A-DC0C9F37C863}"/>
    <cellStyle name="Normal 2 2 4 3 8" xfId="30556" xr:uid="{A5C002BA-B583-4B68-846C-32688AD51E94}"/>
    <cellStyle name="Normal 2 2 4 3_AVA DVA EL" xfId="30557" xr:uid="{F0177EFC-2ECE-46C0-854E-9E25BB9C2EBD}"/>
    <cellStyle name="Normal 2 2 4 4" xfId="30558" xr:uid="{4D112627-C146-45F2-B393-54C8A116E52C}"/>
    <cellStyle name="Normal 2 2 4 4 2" xfId="30559" xr:uid="{C9E9E321-F8F7-4FDF-A141-5D5587F37BA5}"/>
    <cellStyle name="Normal 2 2 4 4_AVA DVA EL" xfId="30560" xr:uid="{565D66A9-18EF-4E02-A7AF-7DCC9465D773}"/>
    <cellStyle name="Normal 2 2 4 5" xfId="30561" xr:uid="{D1E7FFF1-33B1-4545-B871-CFBAC98CE656}"/>
    <cellStyle name="Normal 2 2 4 5 2" xfId="30562" xr:uid="{68ABB911-68D8-40A1-8B49-EBD8B2CFDBE7}"/>
    <cellStyle name="Normal 2 2 4 5_AVA DVA EL" xfId="30563" xr:uid="{1CCAB4B0-EB59-4613-912B-F6C27FED2C01}"/>
    <cellStyle name="Normal 2 2 4 6" xfId="30564" xr:uid="{5F48FE34-9AAF-41A5-A114-7A1FF0C75FCC}"/>
    <cellStyle name="Normal 2 2 4 6 2" xfId="30565" xr:uid="{D796AC9F-BC5C-43D0-959F-05079D73C3FA}"/>
    <cellStyle name="Normal 2 2 4 6_AVA DVA EL" xfId="30566" xr:uid="{BE1D3DC3-8177-4558-A19B-286C25C86173}"/>
    <cellStyle name="Normal 2 2 4 7" xfId="30567" xr:uid="{E971EF99-B716-4D5C-B38D-689425622644}"/>
    <cellStyle name="Normal 2 2 4 8" xfId="30568" xr:uid="{9D0B4A93-90CF-4087-98F3-0C4657AF6BD8}"/>
    <cellStyle name="Normal 2 2 4 9" xfId="30569" xr:uid="{E7BB7DA6-76E9-43B6-B11C-A9657B71B456}"/>
    <cellStyle name="Normal 2 2 4_AVA DVA EL" xfId="30570" xr:uid="{D772980F-BD80-41C1-8553-DD4B4A27090A}"/>
    <cellStyle name="Normal 2 2 5" xfId="30571" xr:uid="{A7AE0646-3276-4A2B-8AD7-59C6E9987DD9}"/>
    <cellStyle name="Normal 2 2 5 2" xfId="30572" xr:uid="{BF6564CC-1257-4EED-A841-F142B52A4B87}"/>
    <cellStyle name="Normal 2 2 5 2 2" xfId="30573" xr:uid="{FF6ACA74-E511-42C0-A0B2-78291ECDAAD2}"/>
    <cellStyle name="Normal 2 2 5 2 2 2" xfId="30574" xr:uid="{D5CE9DD3-58A9-4233-BBAF-40062A423FC8}"/>
    <cellStyle name="Normal 2 2 5 2 2 3" xfId="30575" xr:uid="{B8B72E2F-5D74-4669-B040-6A554FDB69AE}"/>
    <cellStyle name="Normal 2 2 5 2 2_AVA DVA EL" xfId="30576" xr:uid="{0B52C5CE-F308-4223-8751-885A818B64E4}"/>
    <cellStyle name="Normal 2 2 5 2_Balanse bankkonsern" xfId="30577" xr:uid="{06B000AE-8E97-4BAE-B569-83571D2324B2}"/>
    <cellStyle name="Normal 2 2 5 3" xfId="30578" xr:uid="{7F0190D4-76EA-4748-973B-92BA39E3E6A0}"/>
    <cellStyle name="Normal 2 2 5 3 2" xfId="30579" xr:uid="{321155A6-8C71-452E-B39F-C6664512052C}"/>
    <cellStyle name="Normal 2 2 5 3 2 2" xfId="30580" xr:uid="{D3EFE66E-C183-45F8-AE15-63F8201D69C0}"/>
    <cellStyle name="Normal 2 2 5 3 2 3" xfId="30581" xr:uid="{E38D06D7-2963-4FC7-BAAA-B757572F3A45}"/>
    <cellStyle name="Normal 2 2 5 3 2_AVA DVA EL" xfId="30582" xr:uid="{A5E8E454-2243-47E0-A984-0C305CE544AF}"/>
    <cellStyle name="Normal 2 2 5 3 3" xfId="30583" xr:uid="{09F3E9A8-CC54-4347-B01C-FADFC3F53F89}"/>
    <cellStyle name="Normal 2 2 5 3_AVA DVA EL" xfId="30584" xr:uid="{D2DD7A79-3F21-41A5-BC9A-53F6561D3A1D}"/>
    <cellStyle name="Normal 2 2 5 4" xfId="30585" xr:uid="{3155A326-DA47-4F09-A100-B06662F12776}"/>
    <cellStyle name="Normal 2 2 5 4 2" xfId="30586" xr:uid="{905448CE-868F-4EB2-A70E-6539BB4A471C}"/>
    <cellStyle name="Normal 2 2 5 4 3" xfId="30587" xr:uid="{81714787-2A76-4C51-95A6-61CEEA7AB1CC}"/>
    <cellStyle name="Normal 2 2 5 4_AVA DVA EL" xfId="30588" xr:uid="{BC5A747F-FB0E-4D44-A4C1-AB6433C59F69}"/>
    <cellStyle name="Normal 2 2 5_4Q16" xfId="30589" xr:uid="{6A7CC4DA-8847-4E23-9B61-13F9D177A759}"/>
    <cellStyle name="Normal 2 2 6" xfId="30590" xr:uid="{6C72A8EC-EFD2-45BE-85BA-6B15047CCEB9}"/>
    <cellStyle name="Normal 2 2 6 2" xfId="30591" xr:uid="{F2295655-1E70-4108-AD57-9CEE660159BE}"/>
    <cellStyle name="Normal 2 2 6 2 2" xfId="30592" xr:uid="{234FA206-0858-4FF4-8B29-F328F64F1EBE}"/>
    <cellStyle name="Normal 2 2 6 2_AVA DVA EL" xfId="30593" xr:uid="{ADD39306-088B-43A6-AAC0-1C53EC45173F}"/>
    <cellStyle name="Normal 2 2 6 3" xfId="30594" xr:uid="{A37D7F72-B607-4385-92E5-68444D003E5C}"/>
    <cellStyle name="Normal 2 2 6 4" xfId="30595" xr:uid="{191657AB-2D24-44E4-AB7C-3BCC44464A94}"/>
    <cellStyle name="Normal 2 2 6 5" xfId="30596" xr:uid="{6F921789-0385-42B8-A1DA-FA8640DB83AF}"/>
    <cellStyle name="Normal 2 2 6 6" xfId="30597" xr:uid="{88A14F6D-2415-4746-9457-A59D82AAA293}"/>
    <cellStyle name="Normal 2 2 6 7" xfId="30598" xr:uid="{8BC57B49-C55E-4B3C-B176-528F38681799}"/>
    <cellStyle name="Normal 2 2 6 7 2" xfId="30599" xr:uid="{420B7667-375C-425A-B0C8-4F6589D0902A}"/>
    <cellStyle name="Normal 2 2 6 7 3" xfId="30600" xr:uid="{21285F41-B4D5-4859-81FD-4505E2156995}"/>
    <cellStyle name="Normal 2 2 6 7_AVA DVA EL" xfId="30601" xr:uid="{E0F342E9-6267-47E9-B1D7-9F13A5EC9E74}"/>
    <cellStyle name="Normal 2 2 6_AVA DVA EL" xfId="30602" xr:uid="{2842C7C5-FA63-499D-B925-FC3BB96D6417}"/>
    <cellStyle name="Normal 2 2 7" xfId="30603" xr:uid="{E06DA957-D401-42AC-9429-B4BA5772135E}"/>
    <cellStyle name="Normal 2 2 7 2" xfId="30604" xr:uid="{3CF37385-2727-432D-9316-871F1DF3AF43}"/>
    <cellStyle name="Normal 2 2 7 2 2" xfId="30605" xr:uid="{544727E4-AED2-422B-BBAC-C0489285F6DF}"/>
    <cellStyle name="Normal 2 2 7 2_AVA DVA EL" xfId="30606" xr:uid="{ADFC57E2-F33D-4FBE-B6E9-174D4B871923}"/>
    <cellStyle name="Normal 2 2 7 3" xfId="30607" xr:uid="{13BF9ADC-EA2B-44FA-9078-4B34460BD2E0}"/>
    <cellStyle name="Normal 2 2 7 4" xfId="30608" xr:uid="{84844682-7B93-4B5D-A86E-E3F317CEF1FA}"/>
    <cellStyle name="Normal 2 2 7 5" xfId="30609" xr:uid="{FA8CFBAA-DE59-4A94-AC24-B510FF9C11D0}"/>
    <cellStyle name="Normal 2 2 7 6" xfId="30610" xr:uid="{F8698597-CC3A-4364-B868-E2A5BDE5263C}"/>
    <cellStyle name="Normal 2 2 7 7" xfId="30611" xr:uid="{2BBAFA20-3189-4431-8306-C8BFF0313E12}"/>
    <cellStyle name="Normal 2 2 7 7 2" xfId="30612" xr:uid="{90996E82-AEA8-4330-B6BD-23F81C2ED7D0}"/>
    <cellStyle name="Normal 2 2 7 7 3" xfId="30613" xr:uid="{11D85F4A-210F-493C-A5C8-90E51B6CD5D2}"/>
    <cellStyle name="Normal 2 2 7 7_AVA DVA EL" xfId="30614" xr:uid="{8C87179C-F28A-4C8C-8002-CC59434066FD}"/>
    <cellStyle name="Normal 2 2 7_AVA DVA EL" xfId="30615" xr:uid="{E8FF97C7-FBD3-4E7D-81FC-739E8FAF8FF0}"/>
    <cellStyle name="Normal 2 2 8" xfId="30616" xr:uid="{45CB1189-3AB7-4045-893B-D2417AB3B944}"/>
    <cellStyle name="Normal 2 2 8 2" xfId="30617" xr:uid="{DF753C65-C183-4575-B5BA-822154CC6625}"/>
    <cellStyle name="Normal 2 2 8 2 2" xfId="30618" xr:uid="{536A0549-4E0F-4845-AAC5-162D34522ABF}"/>
    <cellStyle name="Normal 2 2 8 2_AVA DVA EL" xfId="30619" xr:uid="{3704C3E9-4CFB-4D5E-B4AA-624F205947B7}"/>
    <cellStyle name="Normal 2 2 8 3" xfId="30620" xr:uid="{DD2E6333-7BA8-4599-BC01-34FE0648A13E}"/>
    <cellStyle name="Normal 2 2 8 3 2" xfId="30621" xr:uid="{5FD996C0-BFE4-4708-AFD1-B5F333B412D3}"/>
    <cellStyle name="Normal 2 2 8 3 3" xfId="30622" xr:uid="{35B11398-C796-411C-B7A4-F31B19B560BA}"/>
    <cellStyle name="Normal 2 2 8 3_AVA DVA EL" xfId="30623" xr:uid="{00B9DD2C-B177-49D2-A3B8-0AE8F68C5BFD}"/>
    <cellStyle name="Normal 2 2 8 4" xfId="30624" xr:uid="{99DA7EB4-ACC9-4F99-B793-26661871492A}"/>
    <cellStyle name="Normal 2 2 8_AVA DVA EL" xfId="30625" xr:uid="{AED13D7C-7DB6-4D45-B507-37CEDD648499}"/>
    <cellStyle name="Normal 2 2 9" xfId="30626" xr:uid="{B9FB04F1-5DC6-4F46-BB1D-E2042897C616}"/>
    <cellStyle name="Normal 2 2 9 2" xfId="30627" xr:uid="{B647283E-9E46-413F-836E-E9B086321A06}"/>
    <cellStyle name="Normal 2 2 9 2 2" xfId="30628" xr:uid="{3960158E-3F72-4B3E-A29D-E168B3A6A86B}"/>
    <cellStyle name="Normal 2 2 9 2_AVA DVA EL" xfId="30629" xr:uid="{E8D1563A-5D2D-4F55-A218-7D8486176546}"/>
    <cellStyle name="Normal 2 2 9 3" xfId="30630" xr:uid="{BF5DFE6A-5086-4D81-BB64-8A9C0B258080}"/>
    <cellStyle name="Normal 2 2 9 3 2" xfId="30631" xr:uid="{EB61351F-9621-434C-95A8-70C0C8FDF6FE}"/>
    <cellStyle name="Normal 2 2 9 3 3" xfId="30632" xr:uid="{BAF4642F-1C15-419E-BF80-7446A8F2F2A1}"/>
    <cellStyle name="Normal 2 2 9 3_AVA DVA EL" xfId="30633" xr:uid="{B90AD58A-D62A-454D-89B1-12BD3350B2AF}"/>
    <cellStyle name="Normal 2 2 9 4" xfId="30634" xr:uid="{79104E5C-173E-4DE7-976A-B145614CE445}"/>
    <cellStyle name="Normal 2 2 9_AVA DVA EL" xfId="30635" xr:uid="{F20AE3DD-239B-4E98-9CE8-32FE4BA53413}"/>
    <cellStyle name="Normal 2 2_3. Chng in credit spreads" xfId="7754" xr:uid="{492A4806-FA13-49BF-BF23-65FB644D88D5}"/>
    <cellStyle name="Normal 2 20" xfId="30636" xr:uid="{86D3C3D5-8AAD-4B43-A20A-8DD3E06336CD}"/>
    <cellStyle name="Normal 2 20 2" xfId="30637" xr:uid="{6D5036EC-814E-4DC2-BE6B-A6855B0FCA05}"/>
    <cellStyle name="Normal 2 20 2 2" xfId="30638" xr:uid="{0553F1A3-D4AE-47F0-AA16-F9F3AE564F33}"/>
    <cellStyle name="Normal 2 20 2_AVA DVA EL" xfId="30639" xr:uid="{DC10FB63-8290-4F35-8751-017314C9C863}"/>
    <cellStyle name="Normal 2 20 3" xfId="30640" xr:uid="{9BE9C450-0A19-4670-B3B2-B24F326F2E19}"/>
    <cellStyle name="Normal 2 20 3 2" xfId="30641" xr:uid="{25FFC526-2792-4FA0-8C13-A03138107FA1}"/>
    <cellStyle name="Normal 2 20 3_AVA DVA EL" xfId="30642" xr:uid="{D6794680-5DA7-4158-A60F-8FA7F850D7A9}"/>
    <cellStyle name="Normal 2 20 4" xfId="30643" xr:uid="{B66097CC-C3A9-42E1-98BB-61143DD2A3C7}"/>
    <cellStyle name="Normal 2 20 4 2" xfId="30644" xr:uid="{86D82ADF-6FFB-4207-A879-7B2B885F5419}"/>
    <cellStyle name="Normal 2 20 4_AVA DVA EL" xfId="30645" xr:uid="{45D37C97-9FBC-41CA-93F5-38CABD08E9AF}"/>
    <cellStyle name="Normal 2 20 5" xfId="30646" xr:uid="{C41CFF4C-4C7A-4AF0-A19A-61097A1B2F4C}"/>
    <cellStyle name="Normal 2 20 5 2" xfId="30647" xr:uid="{E4E4173A-995F-41BE-82BF-97F7E82E1DFD}"/>
    <cellStyle name="Normal 2 20 5_AVA DVA EL" xfId="30648" xr:uid="{D331BCFB-CFAC-4AB8-B106-2EDD250B7C82}"/>
    <cellStyle name="Normal 2 20 6" xfId="30649" xr:uid="{4DC155A4-1997-4385-A268-2C4CA861D0D3}"/>
    <cellStyle name="Normal 2 20_AVA DVA EL" xfId="30650" xr:uid="{8A865756-0C6D-415E-AFD3-38CC8F0FFB00}"/>
    <cellStyle name="Normal 2 21" xfId="30651" xr:uid="{D371211E-A75F-4D1D-BD02-AC5A60FB82ED}"/>
    <cellStyle name="Normal 2 21 2" xfId="30652" xr:uid="{20E359C8-0F3F-4720-9286-8555B8BF48BB}"/>
    <cellStyle name="Normal 2 21 2 2" xfId="30653" xr:uid="{6AEA2C05-E0BC-491F-A239-DB8A7E8F440A}"/>
    <cellStyle name="Normal 2 21 2_AVA DVA EL" xfId="30654" xr:uid="{1926601D-EABE-426E-9F5A-C0F1F4A8A0C6}"/>
    <cellStyle name="Normal 2 21 3" xfId="30655" xr:uid="{B47B2115-E748-4AB7-8334-E2D89FE51180}"/>
    <cellStyle name="Normal 2 21 3 2" xfId="30656" xr:uid="{F31DA4C2-AFDE-4684-98C8-CD8A42189493}"/>
    <cellStyle name="Normal 2 21 3_AVA DVA EL" xfId="30657" xr:uid="{BD03F021-D3B7-4A52-AFB7-14610FCE4E3D}"/>
    <cellStyle name="Normal 2 21 4" xfId="30658" xr:uid="{EC9AC5D6-0702-43C8-89AB-F88A7AAF771F}"/>
    <cellStyle name="Normal 2 21_AVA DVA EL" xfId="30659" xr:uid="{62E70AAA-FC86-4219-882E-7326CA7C8179}"/>
    <cellStyle name="Normal 2 22" xfId="30660" xr:uid="{B37240D7-2AD4-4173-96F1-BEDF094BF569}"/>
    <cellStyle name="Normal 2 22 2" xfId="30661" xr:uid="{D40A1FD2-E378-4E11-9ACC-A2AD70E33B75}"/>
    <cellStyle name="Normal 2 22_AVA DVA EL" xfId="30662" xr:uid="{621C1EB6-8457-4945-AF26-D819988479D0}"/>
    <cellStyle name="Normal 2 23" xfId="30663" xr:uid="{90FEB9EE-752C-48DA-B75A-7E528C9AC50F}"/>
    <cellStyle name="Normal 2 23 2" xfId="30664" xr:uid="{A89CC269-6D5A-473A-83F6-D155173DFE87}"/>
    <cellStyle name="Normal 2 23_AVA DVA EL" xfId="30665" xr:uid="{6DB328F1-8D43-4104-B71C-ECDEC95973A7}"/>
    <cellStyle name="Normal 2 24" xfId="30666" xr:uid="{C75D0BA5-3941-44A9-B5F9-7C51C58DD94E}"/>
    <cellStyle name="Normal 2 24 2" xfId="30667" xr:uid="{3416F718-8AC2-4EA3-9418-9F0899507C34}"/>
    <cellStyle name="Normal 2 24_AVA DVA EL" xfId="30668" xr:uid="{295F6B3D-C99A-45FC-8810-A8102225362F}"/>
    <cellStyle name="Normal 2 25" xfId="30669" xr:uid="{7133B56E-6E78-48AB-8527-F849306571A9}"/>
    <cellStyle name="Normal 2 25 2" xfId="30670" xr:uid="{888BBC4A-8C80-4F1F-87BF-C12F5FB71677}"/>
    <cellStyle name="Normal 2 25_AVA DVA EL" xfId="30671" xr:uid="{ECFDBB06-4E90-41AB-B0BA-BB0C3702BF61}"/>
    <cellStyle name="Normal 2 26" xfId="30672" xr:uid="{B382B66E-C16B-4291-A551-86EF0879D152}"/>
    <cellStyle name="Normal 2 26 2" xfId="30673" xr:uid="{D7BD213A-3A4A-4D55-95CC-F3114F5FEAE0}"/>
    <cellStyle name="Normal 2 26_AVA DVA EL" xfId="30674" xr:uid="{5C906CCE-8973-458B-9100-D808BE2767DE}"/>
    <cellStyle name="Normal 2 27" xfId="30675" xr:uid="{E0E978C7-AE01-41E6-AF09-C2B1F9B0A7CC}"/>
    <cellStyle name="Normal 2 27 2" xfId="30676" xr:uid="{0D99B3BD-7C6F-40A5-A3F3-8D3A81C6EE37}"/>
    <cellStyle name="Normal 2 27_AVA DVA EL" xfId="30677" xr:uid="{5E6F7DFF-14D6-43A7-8C52-5AECAE9E81EC}"/>
    <cellStyle name="Normal 2 28" xfId="30678" xr:uid="{492C57AB-395E-4B6A-AF4A-25295020DFDA}"/>
    <cellStyle name="Normal 2 28 2" xfId="30679" xr:uid="{B6C686F2-8E16-4E15-868C-C5AC63602D69}"/>
    <cellStyle name="Normal 2 28_AVA DVA EL" xfId="30680" xr:uid="{F8F904F3-9B2D-4E19-899A-00952E7685AD}"/>
    <cellStyle name="Normal 2 29" xfId="30681" xr:uid="{D720EF69-96D1-482A-AE02-240D07EC0AC6}"/>
    <cellStyle name="Normal 2 29 2" xfId="30682" xr:uid="{04222E7F-A748-4014-9279-AAF3D155A791}"/>
    <cellStyle name="Normal 2 29_AVA DVA EL" xfId="30683" xr:uid="{3AB81894-C53E-4B8D-A791-933B99CA0BE3}"/>
    <cellStyle name="Normal 2 3" xfId="7755" xr:uid="{35EB5921-0910-4621-B811-53C4A6023C63}"/>
    <cellStyle name="Normal 2 3 10" xfId="30684" xr:uid="{88C3392F-54CA-46C7-AB1E-D63BF1E09150}"/>
    <cellStyle name="Normal 2 3 10 2" xfId="30685" xr:uid="{46E5D342-4DF8-474B-9B45-2DEF10CB98AE}"/>
    <cellStyle name="Normal 2 3 10_AVA DVA EL" xfId="30686" xr:uid="{D574FE89-6817-430B-9319-916DD237817F}"/>
    <cellStyle name="Normal 2 3 11" xfId="30687" xr:uid="{4391CF73-58C0-42D7-9FC4-3FD896C8F05C}"/>
    <cellStyle name="Normal 2 3 11 2" xfId="30688" xr:uid="{34FA1984-B690-47A0-A940-093F1C563A6B}"/>
    <cellStyle name="Normal 2 3 11_AVA DVA EL" xfId="30689" xr:uid="{0DBF0197-0730-4F73-9666-B3FC289E1FFE}"/>
    <cellStyle name="Normal 2 3 12" xfId="30690" xr:uid="{2B80E130-633A-4ADB-8A72-B46E9ADB6087}"/>
    <cellStyle name="Normal 2 3 13" xfId="30691" xr:uid="{5176C22B-1A52-4AF0-8144-64E19FB9E63D}"/>
    <cellStyle name="Normal 2 3 14" xfId="30692" xr:uid="{F198AB35-D3D9-427A-B01D-1F6E6361073C}"/>
    <cellStyle name="Normal 2 3 15" xfId="30693" xr:uid="{A1347AA7-0936-41E3-B26B-042DC1B44412}"/>
    <cellStyle name="Normal 2 3 16" xfId="30694" xr:uid="{58678920-A225-492F-B552-67D00E79C10C}"/>
    <cellStyle name="Normal 2 3 16 2" xfId="30695" xr:uid="{8F4BBCE7-881B-428C-B212-2AEE791AF48B}"/>
    <cellStyle name="Normal 2 3 16_AVA DVA EL" xfId="30696" xr:uid="{ABD4C700-6DBD-477B-80EE-695D70A0157F}"/>
    <cellStyle name="Normal 2 3 17" xfId="30697" xr:uid="{1C5ED5BB-8FC0-4DD2-BF12-3013B477806C}"/>
    <cellStyle name="Normal 2 3 17 2" xfId="30698" xr:uid="{8BA211E5-94A9-40B6-8A8E-9B0E643CE9AA}"/>
    <cellStyle name="Normal 2 3 17_AVA DVA EL" xfId="30699" xr:uid="{27FB1F7F-A800-48D7-9B9F-B4C9D7EC3FB2}"/>
    <cellStyle name="Normal 2 3 18" xfId="30700" xr:uid="{0F1FF1C6-3C94-43D4-9C45-FCC819ACFA8A}"/>
    <cellStyle name="Normal 2 3 18 2" xfId="30701" xr:uid="{D04FB1B7-699F-42F0-A999-C68FC7CB81F8}"/>
    <cellStyle name="Normal 2 3 18 3" xfId="30702" xr:uid="{2440437B-8BCD-4D1A-8222-5D912B7BB5E5}"/>
    <cellStyle name="Normal 2 3 18_AVA DVA EL" xfId="30703" xr:uid="{606FA12F-0505-4575-983D-604D68BB19C3}"/>
    <cellStyle name="Normal 2 3 19" xfId="30704" xr:uid="{1B3FA267-5C11-4F4D-84A5-3DA266D2568D}"/>
    <cellStyle name="Normal 2 3 19 2" xfId="30705" xr:uid="{AC758286-8739-4C1A-A8DF-80890C46E61F}"/>
    <cellStyle name="Normal 2 3 19 3" xfId="30706" xr:uid="{06F6ACD4-D919-4AB8-A47D-9214BDD6DCC5}"/>
    <cellStyle name="Normal 2 3 19_AVA DVA EL" xfId="30707" xr:uid="{FB19291E-A6DD-4D45-9B0F-522C4EFCD76C}"/>
    <cellStyle name="Normal 2 3 2" xfId="7756" xr:uid="{93C90512-FBB5-4F1B-B778-80D9AC124DDE}"/>
    <cellStyle name="Normal 2 3 2 2" xfId="7757" xr:uid="{AC3ED13E-64FD-4C4F-8F11-FE5BDE40541A}"/>
    <cellStyle name="Normal 2 3 2 2 2" xfId="7758" xr:uid="{3C7DC26A-8884-4F5D-9430-AB3389821628}"/>
    <cellStyle name="Normal 2 3 2 2 2 2" xfId="7759" xr:uid="{58A91CBC-D23E-4B02-9FBA-AC27389B5F3E}"/>
    <cellStyle name="Normal 2 3 2 2 2_3. Chng in credit spreads" xfId="7760" xr:uid="{8825BF5A-1448-478E-B6DB-E4ED236236BC}"/>
    <cellStyle name="Normal 2 3 2 2 3" xfId="7761" xr:uid="{6E18562F-F9F0-425F-883D-57B0B08703C3}"/>
    <cellStyle name="Normal 2 3 2 2 3 2" xfId="7762" xr:uid="{A856F176-91E7-4895-8A40-59AE62C277E8}"/>
    <cellStyle name="Normal 2 3 2 2 3_3. Chng in credit spreads" xfId="7763" xr:uid="{1CA70D39-F93D-4801-888F-CA6519176DFB}"/>
    <cellStyle name="Normal 2 3 2 2 4" xfId="7764" xr:uid="{30B40524-8EBE-4230-ADD0-96384C61758D}"/>
    <cellStyle name="Normal 2 3 2 2 4 2" xfId="7765" xr:uid="{7F5F316F-8860-4EDA-B81C-41B8277D09C5}"/>
    <cellStyle name="Normal 2 3 2 2 4_3. Chng in credit spreads" xfId="7766" xr:uid="{C8117A43-9310-4226-8E98-9911969D561D}"/>
    <cellStyle name="Normal 2 3 2 2 5" xfId="7767" xr:uid="{DD1294E6-B369-4433-86BB-F668DE7E0036}"/>
    <cellStyle name="Normal 2 3 2 2 6" xfId="41516" xr:uid="{F04A11C5-CBEC-43C4-AFCB-E1F000D64AA8}"/>
    <cellStyle name="Normal 2 3 2 2_3. Chng in credit spreads" xfId="7768" xr:uid="{1472F59C-D183-4F60-9A6D-05A854A44C0F}"/>
    <cellStyle name="Normal 2 3 2 3" xfId="7769" xr:uid="{F7805C42-2CD5-4F7A-B56C-AF6655F05EE7}"/>
    <cellStyle name="Normal 2 3 2 3 2" xfId="7770" xr:uid="{FF4C8FDA-3568-4A5E-BF0C-2F93529415DA}"/>
    <cellStyle name="Normal 2 3 2 3 3" xfId="30708" xr:uid="{F93B9F2B-3A1D-4FFD-9CCC-C9B80671A101}"/>
    <cellStyle name="Normal 2 3 2 3_3. Chng in credit spreads" xfId="7771" xr:uid="{5FBA64F8-B26E-4E34-A353-2BD69E0ADC56}"/>
    <cellStyle name="Normal 2 3 2 4" xfId="7772" xr:uid="{1F5004E1-2A54-4314-B18E-A3CEB24D3BF6}"/>
    <cellStyle name="Normal 2 3 2 4 2" xfId="7773" xr:uid="{C9727B20-C567-4875-8469-439870484AE5}"/>
    <cellStyle name="Normal 2 3 2 4 3" xfId="30709" xr:uid="{88A1447E-BD4D-4CFC-967D-F679DC518BDA}"/>
    <cellStyle name="Normal 2 3 2 4_3. Chng in credit spreads" xfId="7774" xr:uid="{4DB62100-F1BB-4A69-ABA6-D8B8A62967D8}"/>
    <cellStyle name="Normal 2 3 2 5" xfId="7775" xr:uid="{786DF07F-C61E-4838-850D-02138F9203AF}"/>
    <cellStyle name="Normal 2 3 2 5 2" xfId="7776" xr:uid="{5DE4783F-D352-4838-8F93-E713B061C319}"/>
    <cellStyle name="Normal 2 3 2 5_3. Chng in credit spreads" xfId="7777" xr:uid="{295F8132-6509-4842-9E75-79A2158EC2F4}"/>
    <cellStyle name="Normal 2 3 2 6" xfId="7778" xr:uid="{D7D2381C-1982-4950-A3F2-7DFD8898DA2A}"/>
    <cellStyle name="Normal 2 3 2 6 2" xfId="7779" xr:uid="{1111629F-3B4F-4360-A510-DB09D517729F}"/>
    <cellStyle name="Normal 2 3 2 6_3. Chng in credit spreads" xfId="7780" xr:uid="{03ED86CD-B637-4E7B-A1AF-38A924F78DA2}"/>
    <cellStyle name="Normal 2 3 2 7" xfId="7781" xr:uid="{B1844B10-A99C-4BB1-A65B-C13F090917BC}"/>
    <cellStyle name="Normal 2 3 2 7 2" xfId="30710" xr:uid="{0522B358-F06D-4EA7-9FD3-72B261C117D3}"/>
    <cellStyle name="Normal 2 3 2 7 3" xfId="30711" xr:uid="{4347A00C-0105-454A-A328-E510E280D3CE}"/>
    <cellStyle name="Normal 2 3 2 7_AVA DVA EL" xfId="30712" xr:uid="{FBA71561-45C7-4C9B-9691-F2B1771110D9}"/>
    <cellStyle name="Normal 2 3 2 8" xfId="41517" xr:uid="{6CE5EB9F-96EC-44E3-80FF-750AEEE153F0}"/>
    <cellStyle name="Normal 2 3 2_3. Chng in credit spreads" xfId="7782" xr:uid="{151D48DF-D243-47CD-A89A-C3E9291987D6}"/>
    <cellStyle name="Normal 2 3 20" xfId="30713" xr:uid="{2DE83FB4-0D86-4A11-8EDB-054ADCD5C700}"/>
    <cellStyle name="Normal 2 3 20 2" xfId="30714" xr:uid="{941566B3-FD20-4BF3-A24F-97EE5D85CAAB}"/>
    <cellStyle name="Normal 2 3 20_AVA DVA EL" xfId="30715" xr:uid="{78060D97-A99A-4810-B51D-59C1BE74651D}"/>
    <cellStyle name="Normal 2 3 21" xfId="30716" xr:uid="{7933B86D-C028-4406-A552-502CF308E832}"/>
    <cellStyle name="Normal 2 3 22" xfId="30717" xr:uid="{25F2E51D-EB2F-4046-8ED8-D19D2E39EDF5}"/>
    <cellStyle name="Normal 2 3 3" xfId="7783" xr:uid="{20E75041-02F3-4122-BA2A-EB24FC3A37BF}"/>
    <cellStyle name="Normal 2 3 3 10" xfId="30718" xr:uid="{A7B60C8F-CB94-4B15-9535-76FC512333D6}"/>
    <cellStyle name="Normal 2 3 3 10 2" xfId="30719" xr:uid="{C245519D-5D94-4BC1-8A6B-AFC4D04BB8ED}"/>
    <cellStyle name="Normal 2 3 3 10_AVA DVA EL" xfId="30720" xr:uid="{7093D67E-58CC-44BA-8383-F51AA0BEDF18}"/>
    <cellStyle name="Normal 2 3 3 11" xfId="30721" xr:uid="{3F7665EC-B679-41AA-94F2-EE392BFBDC83}"/>
    <cellStyle name="Normal 2 3 3 11 2" xfId="30722" xr:uid="{BAA38D3A-3908-4BE6-9FC9-9AB8E05D7859}"/>
    <cellStyle name="Normal 2 3 3 11 3" xfId="30723" xr:uid="{69DB15EC-2CBC-4207-ABA8-FA47E2214EC2}"/>
    <cellStyle name="Normal 2 3 3 11_AVA DVA EL" xfId="30724" xr:uid="{5E2680A6-D822-4D40-8460-03A93E9A4250}"/>
    <cellStyle name="Normal 2 3 3 2" xfId="7784" xr:uid="{B8269681-E250-4586-8DF0-5D9538F4A1A0}"/>
    <cellStyle name="Normal 2 3 3 2 2" xfId="7785" xr:uid="{D23C3B28-E57B-44DD-B698-9ACED48F1021}"/>
    <cellStyle name="Normal 2 3 3 2 2 2" xfId="7786" xr:uid="{FBE0CB6E-2D1A-442D-AF50-C9AB953B4A2A}"/>
    <cellStyle name="Normal 2 3 3 2 2_3. Chng in credit spreads" xfId="7787" xr:uid="{DE58E839-5732-4841-973C-F413861C42E7}"/>
    <cellStyle name="Normal 2 3 3 2 3" xfId="7788" xr:uid="{97B91AC8-1081-4C59-86EC-E6F5BF51E59D}"/>
    <cellStyle name="Normal 2 3 3 2 3 2" xfId="7789" xr:uid="{7A295D37-4AB5-4BDB-AE8E-1565124274A3}"/>
    <cellStyle name="Normal 2 3 3 2 3_3. Chng in credit spreads" xfId="7790" xr:uid="{6E7AC3CF-EF1B-48EC-B2D3-2A8678E712E0}"/>
    <cellStyle name="Normal 2 3 3 2 4" xfId="7791" xr:uid="{0EA3B389-5A41-4F81-A091-F5A24BB52068}"/>
    <cellStyle name="Normal 2 3 3 2 4 2" xfId="7792" xr:uid="{11BC6225-DC73-4045-8739-98D5985FE15C}"/>
    <cellStyle name="Normal 2 3 3 2 4_3. Chng in credit spreads" xfId="7793" xr:uid="{5ED982F9-AC86-48A0-9413-F4B0B8BCC8A1}"/>
    <cellStyle name="Normal 2 3 3 2 5" xfId="7794" xr:uid="{50B0240A-7935-49FF-9FE7-CAD7F093D30D}"/>
    <cellStyle name="Normal 2 3 3 2_3. Chng in credit spreads" xfId="7795" xr:uid="{16E70561-564B-4C87-BBAE-7504029160FB}"/>
    <cellStyle name="Normal 2 3 3 3" xfId="7796" xr:uid="{17A7E717-19C0-4AB0-82F5-F5E341BF3080}"/>
    <cellStyle name="Normal 2 3 3 3 2" xfId="7797" xr:uid="{E2EC0B78-F2E7-460A-AC86-C0F4DA87729D}"/>
    <cellStyle name="Normal 2 3 3 3 3" xfId="30725" xr:uid="{C582AF12-AD29-4D2A-A5A4-780DC972C73D}"/>
    <cellStyle name="Normal 2 3 3 3_3. Chng in credit spreads" xfId="7798" xr:uid="{AE1C622F-F183-4304-BAFD-BA7F0BC1837E}"/>
    <cellStyle name="Normal 2 3 3 4" xfId="7799" xr:uid="{2F5E1F55-E212-4498-9B24-C8B0C8D70566}"/>
    <cellStyle name="Normal 2 3 3 4 2" xfId="7800" xr:uid="{D9C5071D-40D1-4829-BD7A-FAC06EAF4102}"/>
    <cellStyle name="Normal 2 3 3 4 3" xfId="30726" xr:uid="{2F8C566F-7357-4453-9EC6-64A07754AF1D}"/>
    <cellStyle name="Normal 2 3 3 4_3. Chng in credit spreads" xfId="7801" xr:uid="{7379C345-39A7-4DB1-92D6-471B58249806}"/>
    <cellStyle name="Normal 2 3 3 5" xfId="7802" xr:uid="{F41BE389-2890-4977-A627-015F5D84DF5E}"/>
    <cellStyle name="Normal 2 3 3 5 2" xfId="7803" xr:uid="{2682B7CC-E43F-4C05-8835-E5C590D7F5B0}"/>
    <cellStyle name="Normal 2 3 3 5_3. Chng in credit spreads" xfId="7804" xr:uid="{1FBE6D29-4334-4B0D-8EA6-0EFAAF66CE87}"/>
    <cellStyle name="Normal 2 3 3 6" xfId="7805" xr:uid="{76914ABF-172C-45E5-86B7-8D900C4D1D82}"/>
    <cellStyle name="Normal 2 3 3 7" xfId="30727" xr:uid="{536598E1-4757-498B-B8E8-D9F06A95E0A2}"/>
    <cellStyle name="Normal 2 3 3 7 2" xfId="30728" xr:uid="{F88656EB-71BE-422D-AB69-DB47B156AD2E}"/>
    <cellStyle name="Normal 2 3 3 7_AVA DVA EL" xfId="30729" xr:uid="{252879C9-EC95-4819-87C4-65A2A424D895}"/>
    <cellStyle name="Normal 2 3 3 8" xfId="30730" xr:uid="{511F1160-BD1A-47FE-965B-1ADD98A8ABFB}"/>
    <cellStyle name="Normal 2 3 3 8 2" xfId="30731" xr:uid="{CDF67B5C-080D-4F8D-88E0-43D278CE1FE7}"/>
    <cellStyle name="Normal 2 3 3 8_AVA DVA EL" xfId="30732" xr:uid="{98C347A7-3720-4CD5-9402-6B3DF193847E}"/>
    <cellStyle name="Normal 2 3 3 9" xfId="30733" xr:uid="{E6601383-AC3E-4AF6-B3DE-CE10F3185C8D}"/>
    <cellStyle name="Normal 2 3 3 9 2" xfId="30734" xr:uid="{ECB1C0EB-D906-442F-AC88-1A63D73F3302}"/>
    <cellStyle name="Normal 2 3 3 9_AVA DVA EL" xfId="30735" xr:uid="{4F434C5C-4A98-4D3F-A4D8-1A043D38B2D0}"/>
    <cellStyle name="Normal 2 3 3_3. Chng in credit spreads" xfId="7806" xr:uid="{355AD69B-D794-49E3-AA77-8F447ACBC05D}"/>
    <cellStyle name="Normal 2 3 4" xfId="7807" xr:uid="{6C13A309-4812-4D1C-91FC-7DEEBE4989A3}"/>
    <cellStyle name="Normal 2 3 4 10" xfId="30736" xr:uid="{DDA752CD-43EF-4914-AB51-735A8A9D150A}"/>
    <cellStyle name="Normal 2 3 4 10 2" xfId="30737" xr:uid="{B1EC11CC-F0F6-45FD-BE0D-7EFE8FFBBE88}"/>
    <cellStyle name="Normal 2 3 4 10_AVA DVA EL" xfId="30738" xr:uid="{79EE4609-487E-4CCB-BCAE-E74D2B53E579}"/>
    <cellStyle name="Normal 2 3 4 11" xfId="30739" xr:uid="{A90B54AF-DD44-42BF-B022-6127D7CC1483}"/>
    <cellStyle name="Normal 2 3 4 11 2" xfId="30740" xr:uid="{184B8C2B-4D9D-49C2-93B4-03BA4B9B6B5C}"/>
    <cellStyle name="Normal 2 3 4 11 3" xfId="30741" xr:uid="{734D62F5-BF26-4E52-83A2-F550F28AD8D5}"/>
    <cellStyle name="Normal 2 3 4 11_AVA DVA EL" xfId="30742" xr:uid="{EDAD0E40-AFC6-4F22-AD8D-DCCD39BCEF2E}"/>
    <cellStyle name="Normal 2 3 4 2" xfId="7808" xr:uid="{73B99C82-33B0-4436-886B-D6E002413DDF}"/>
    <cellStyle name="Normal 2 3 4 2 2" xfId="7809" xr:uid="{3C0EC6F6-4F53-45E4-8510-7FD830650D04}"/>
    <cellStyle name="Normal 2 3 4 2 2 2" xfId="7810" xr:uid="{08545963-004E-46CB-8D4C-85BDBF946F35}"/>
    <cellStyle name="Normal 2 3 4 2 2_3. Chng in credit spreads" xfId="7811" xr:uid="{AE5524F1-1B9D-4301-980A-A69E38374B7D}"/>
    <cellStyle name="Normal 2 3 4 2 3" xfId="7812" xr:uid="{D2CDF041-D6E7-4D6D-A16E-07295AB66080}"/>
    <cellStyle name="Normal 2 3 4 2 3 2" xfId="7813" xr:uid="{B27BD67B-3F81-4844-A2F3-BB19E9E41412}"/>
    <cellStyle name="Normal 2 3 4 2 3_3. Chng in credit spreads" xfId="7814" xr:uid="{ED1C1374-397B-4EC6-8059-F2D12DE8EAB6}"/>
    <cellStyle name="Normal 2 3 4 2 4" xfId="7815" xr:uid="{584AB8B1-5D93-47A8-8061-90E216F495AB}"/>
    <cellStyle name="Normal 2 3 4 2_3. Chng in credit spreads" xfId="7816" xr:uid="{4B48DFCA-360C-4142-A229-25D3B5C4D57B}"/>
    <cellStyle name="Normal 2 3 4 3" xfId="7817" xr:uid="{273291D7-77C8-4EF1-8E6F-CDA992A380A7}"/>
    <cellStyle name="Normal 2 3 4 3 2" xfId="7818" xr:uid="{4BEBDAD5-4D34-42DE-B7EF-4201F1D3993A}"/>
    <cellStyle name="Normal 2 3 4 3 3" xfId="30743" xr:uid="{F5F027EB-EBF0-4F9A-8087-557B0C39D19D}"/>
    <cellStyle name="Normal 2 3 4 3_3. Chng in credit spreads" xfId="7819" xr:uid="{8F197C64-FA2E-4B67-941E-8975F6C5F8FF}"/>
    <cellStyle name="Normal 2 3 4 4" xfId="7820" xr:uid="{5C0D7ECB-A157-4F06-A1E1-CE0FFD8E08E1}"/>
    <cellStyle name="Normal 2 3 4 4 2" xfId="7821" xr:uid="{613974DB-5D5A-4F89-B323-BD7291D053E4}"/>
    <cellStyle name="Normal 2 3 4 4 3" xfId="30744" xr:uid="{728745DE-A93F-4D10-B897-2C42E8E4CFB1}"/>
    <cellStyle name="Normal 2 3 4 4_3. Chng in credit spreads" xfId="7822" xr:uid="{F0A1D0A5-981C-41C4-91AF-F7C66799F4D1}"/>
    <cellStyle name="Normal 2 3 4 5" xfId="7823" xr:uid="{2C971FA0-1A45-4A85-A1CF-1BB3E630C738}"/>
    <cellStyle name="Normal 2 3 4 5 2" xfId="7824" xr:uid="{C8653483-13A8-43F7-A707-ED8A7A48B471}"/>
    <cellStyle name="Normal 2 3 4 5_3. Chng in credit spreads" xfId="7825" xr:uid="{C62DF5C8-F97B-4FED-AD8F-AF9F94AFABA9}"/>
    <cellStyle name="Normal 2 3 4 6" xfId="7826" xr:uid="{80389FE5-DA7A-4A30-A959-D31B55F001DD}"/>
    <cellStyle name="Normal 2 3 4 7" xfId="30745" xr:uid="{B58BCC5C-3699-4146-95DB-C23FD405E954}"/>
    <cellStyle name="Normal 2 3 4 7 2" xfId="30746" xr:uid="{9ED7F8B9-AEE1-4D65-AF9C-48F381D44965}"/>
    <cellStyle name="Normal 2 3 4 7_AVA DVA EL" xfId="30747" xr:uid="{8074441B-D4E6-4CB7-A199-6CBBE7FC8689}"/>
    <cellStyle name="Normal 2 3 4 8" xfId="30748" xr:uid="{CE5125E3-46AA-4097-876C-08B44F401BF4}"/>
    <cellStyle name="Normal 2 3 4 8 2" xfId="30749" xr:uid="{C70BEFE6-0CDD-4595-8478-CBF3BB7C0EAB}"/>
    <cellStyle name="Normal 2 3 4 8_AVA DVA EL" xfId="30750" xr:uid="{E281D744-8FBE-4502-A113-1A5C3936B7F5}"/>
    <cellStyle name="Normal 2 3 4 9" xfId="30751" xr:uid="{F8E5EE43-CD1F-475F-830A-992F4CC8CFEC}"/>
    <cellStyle name="Normal 2 3 4 9 2" xfId="30752" xr:uid="{99E39380-523D-4463-B9D5-9BA7E11359D2}"/>
    <cellStyle name="Normal 2 3 4 9_AVA DVA EL" xfId="30753" xr:uid="{2A6A7817-18EC-4F65-B244-2401EF1117BB}"/>
    <cellStyle name="Normal 2 3 4_3. Chng in credit spreads" xfId="7827" xr:uid="{9A7D9B3B-88E1-4800-815C-B27B5F5DA795}"/>
    <cellStyle name="Normal 2 3 5" xfId="7828" xr:uid="{F843955A-F77D-4D85-AE62-CA8308D2D21E}"/>
    <cellStyle name="Normal 2 3 5 2" xfId="7829" xr:uid="{6A98AB38-597D-47BE-90AE-B5F64CD6798B}"/>
    <cellStyle name="Normal 2 3 5 2 2" xfId="7830" xr:uid="{60363088-EB8F-41C3-9713-2AE7E3919B14}"/>
    <cellStyle name="Normal 2 3 5 2 3" xfId="30754" xr:uid="{7B23A6BC-88A3-4C5B-A576-3D562F7CB389}"/>
    <cellStyle name="Normal 2 3 5 2_3. Chng in credit spreads" xfId="7831" xr:uid="{FEC5514E-ED16-4F77-94C3-C0E6E9BAFDC9}"/>
    <cellStyle name="Normal 2 3 5 3" xfId="7832" xr:uid="{CEB04638-918A-4E16-BDEB-29A9E526C23A}"/>
    <cellStyle name="Normal 2 3 5 3 2" xfId="7833" xr:uid="{78276686-F56E-41CB-B8EC-604BA96F98BA}"/>
    <cellStyle name="Normal 2 3 5 3 3" xfId="30755" xr:uid="{6801B59D-414A-4C8F-805F-400ED04E4B3F}"/>
    <cellStyle name="Normal 2 3 5 3_3. Chng in credit spreads" xfId="7834" xr:uid="{DD674720-BE6F-472A-A58A-9933D52FB826}"/>
    <cellStyle name="Normal 2 3 5 4" xfId="7835" xr:uid="{1A2920E9-F6C7-4BB7-A354-54AA7A1D30B6}"/>
    <cellStyle name="Normal 2 3 5 4 2" xfId="7836" xr:uid="{6C6F7CD4-DBE8-49BE-AFE5-DB33587E131E}"/>
    <cellStyle name="Normal 2 3 5 4 3" xfId="30756" xr:uid="{2811DAF9-8E35-48CA-B8B0-5C02FAC7BC02}"/>
    <cellStyle name="Normal 2 3 5 4_3. Chng in credit spreads" xfId="7837" xr:uid="{D7AC7F8A-392A-496F-883C-B8EEA9C750A3}"/>
    <cellStyle name="Normal 2 3 5 5" xfId="7838" xr:uid="{F0B62816-EA17-4480-8883-A4E9BEC853B7}"/>
    <cellStyle name="Normal 2 3 5 6" xfId="30757" xr:uid="{1FC0622E-1DAC-4E62-BA46-05AA502F44FA}"/>
    <cellStyle name="Normal 2 3 5_3. Chng in credit spreads" xfId="7839" xr:uid="{405774E0-E097-478C-83AB-F8A96CEF8DAE}"/>
    <cellStyle name="Normal 2 3 6" xfId="7840" xr:uid="{9C56F42C-A776-4EEA-953A-33B400F07A91}"/>
    <cellStyle name="Normal 2 3 6 2" xfId="7841" xr:uid="{6FEA19E9-59A8-46DD-9A49-C38371C2BBD2}"/>
    <cellStyle name="Normal 2 3 6 2 2" xfId="30758" xr:uid="{CEF3ECCC-EEF3-4CBE-8FD7-59B653D650EB}"/>
    <cellStyle name="Normal 2 3 6 2 3" xfId="30759" xr:uid="{F2BA2BB1-28B0-45DB-90D1-8DA4E88D1427}"/>
    <cellStyle name="Normal 2 3 6 2_Balanse bankkonsern" xfId="30760" xr:uid="{C952F504-1F83-49F7-821B-A6C689546235}"/>
    <cellStyle name="Normal 2 3 6 3" xfId="30761" xr:uid="{A5185726-541D-49AD-A066-94A1CDD41897}"/>
    <cellStyle name="Normal 2 3 6 3 2" xfId="30762" xr:uid="{3761BD43-9FEB-4140-8F15-BD2275C2789C}"/>
    <cellStyle name="Normal 2 3 6 3 3" xfId="30763" xr:uid="{B5696A5D-E19B-47C1-87C2-6B5BE39B29B3}"/>
    <cellStyle name="Normal 2 3 6 3_Balanse bankkonsern" xfId="30764" xr:uid="{AAB7E173-E372-4FC4-8562-F21633EA0B38}"/>
    <cellStyle name="Normal 2 3 6 4" xfId="30765" xr:uid="{6777425F-0822-4F7D-9336-929A0B9CDA59}"/>
    <cellStyle name="Normal 2 3 6 4 2" xfId="30766" xr:uid="{22394E9B-91AF-4094-9200-6D2CD02F2C2B}"/>
    <cellStyle name="Normal 2 3 6 4 3" xfId="30767" xr:uid="{7B037BAC-AA51-4B7F-8970-749DF96BC7C6}"/>
    <cellStyle name="Normal 2 3 6 4_Balanse bankkonsern" xfId="30768" xr:uid="{ADC5CB19-0499-4C42-BDAC-629153AE32B1}"/>
    <cellStyle name="Normal 2 3 6 5" xfId="30769" xr:uid="{EAB8BF7F-4C09-49E9-BDEF-70DE25D208C6}"/>
    <cellStyle name="Normal 2 3 6 6" xfId="30770" xr:uid="{C263E5C3-7A49-4258-9C06-1AFA72C36CC6}"/>
    <cellStyle name="Normal 2 3 6_3. Chng in credit spreads" xfId="7842" xr:uid="{BA1B02A9-D76F-48F2-91D2-17C5D49B90C6}"/>
    <cellStyle name="Normal 2 3 7" xfId="7843" xr:uid="{1DE82823-48CF-4C45-8E42-EBA82EE9E14B}"/>
    <cellStyle name="Normal 2 3 7 2" xfId="7844" xr:uid="{C696288B-3932-41D9-9D26-A3601F97AE8C}"/>
    <cellStyle name="Normal 2 3 7_3. Chng in credit spreads" xfId="7845" xr:uid="{4328E70B-B157-44A9-9B2B-B9061CB26A95}"/>
    <cellStyle name="Normal 2 3 8" xfId="7846" xr:uid="{59A9502A-C0CC-478B-A9FF-4DF30EA3AA54}"/>
    <cellStyle name="Normal 2 3 8 2" xfId="7847" xr:uid="{5A1EAA71-0EC2-4862-BCE7-2503980FF901}"/>
    <cellStyle name="Normal 2 3 8_3. Chng in credit spreads" xfId="7848" xr:uid="{E8970E83-D869-49DA-9B81-031E5CB9C979}"/>
    <cellStyle name="Normal 2 3 9" xfId="30771" xr:uid="{69D779D5-65BB-4D18-AE1C-AC3C2C8A3487}"/>
    <cellStyle name="Normal 2 3 9 2" xfId="30772" xr:uid="{A08189A8-C33A-48B3-8C0E-B65B0BBD73C5}"/>
    <cellStyle name="Normal 2 3 9_AVA DVA EL" xfId="30773" xr:uid="{D3CC454C-063B-4F00-AE00-C82F46E68216}"/>
    <cellStyle name="Normal 2 3_3Q19" xfId="7849" xr:uid="{881DDDA5-7075-495F-9FF4-5E90269FD1D3}"/>
    <cellStyle name="Normal 2 30" xfId="30774" xr:uid="{287E99B1-B8B5-4BDF-BFBE-FAE53C1C45C2}"/>
    <cellStyle name="Normal 2 30 2" xfId="30775" xr:uid="{2DB0CDC9-22DE-4BF0-B49C-2EA304B375CB}"/>
    <cellStyle name="Normal 2 30_AVA DVA EL" xfId="30776" xr:uid="{4073B4B9-F392-4035-BF9C-0F634FACD868}"/>
    <cellStyle name="Normal 2 31" xfId="30777" xr:uid="{005BEC83-95FA-4C7C-BDA2-888A0E42F8F1}"/>
    <cellStyle name="Normal 2 31 2" xfId="30778" xr:uid="{8B9041E1-88BD-452F-89BF-C971C7D96FDE}"/>
    <cellStyle name="Normal 2 31_AVA DVA EL" xfId="30779" xr:uid="{6CB9C755-A5E4-489E-B2F1-EA2A55BF7236}"/>
    <cellStyle name="Normal 2 32" xfId="30780" xr:uid="{0D37CFF0-504C-44D3-B3FD-9312184816D5}"/>
    <cellStyle name="Normal 2 32 2" xfId="30781" xr:uid="{ECFB4F28-6054-403B-BD9D-267311EBC077}"/>
    <cellStyle name="Normal 2 32_AVA DVA EL" xfId="30782" xr:uid="{69DED900-3AB0-4536-8C99-8594FAC330A9}"/>
    <cellStyle name="Normal 2 33" xfId="30783" xr:uid="{C09AAE76-B55C-4225-BD98-EE515CB32BFC}"/>
    <cellStyle name="Normal 2 33 2" xfId="30784" xr:uid="{0129B30D-9134-4F57-9C74-F692006FECCC}"/>
    <cellStyle name="Normal 2 33_AVA DVA EL" xfId="30785" xr:uid="{BCBC61A6-EF58-48EC-A102-76171DDA7B41}"/>
    <cellStyle name="Normal 2 34" xfId="30786" xr:uid="{B643FF2A-8A12-491C-B182-8720E872B65F}"/>
    <cellStyle name="Normal 2 34 2" xfId="30787" xr:uid="{42916776-6699-4557-B4B9-CE88161A1BD5}"/>
    <cellStyle name="Normal 2 34_AVA DVA EL" xfId="30788" xr:uid="{697B4B34-0DAA-4ABC-BA3F-10715BBDC608}"/>
    <cellStyle name="Normal 2 35" xfId="30789" xr:uid="{C12B84DB-395A-42C3-9C02-1A18E0D252B2}"/>
    <cellStyle name="Normal 2 35 2" xfId="30790" xr:uid="{83CF75F8-514D-4ACB-B1B4-46F36F3D6C2B}"/>
    <cellStyle name="Normal 2 35_AVA DVA EL" xfId="30791" xr:uid="{7581BA06-CBE9-4583-A42A-0D546F00B508}"/>
    <cellStyle name="Normal 2 36" xfId="30792" xr:uid="{965558AA-7D84-4917-8FDF-36E8AE9FDFF1}"/>
    <cellStyle name="Normal 2 36 2" xfId="30793" xr:uid="{63A03E92-488F-4ED1-A291-61DD938EB7CA}"/>
    <cellStyle name="Normal 2 36_AVA DVA EL" xfId="30794" xr:uid="{1B8D60F2-F76F-4C3F-B8E5-398155BD91B7}"/>
    <cellStyle name="Normal 2 37" xfId="30795" xr:uid="{E71291E5-FB2B-465D-8001-6F927B7F8EC0}"/>
    <cellStyle name="Normal 2 37 2" xfId="30796" xr:uid="{699D050F-4E6E-4BFA-8638-40698A4D0D15}"/>
    <cellStyle name="Normal 2 37_AVA DVA EL" xfId="30797" xr:uid="{9A430F57-47EF-41C8-9511-0FC7AE0D34F3}"/>
    <cellStyle name="Normal 2 38" xfId="30798" xr:uid="{AD3C70A2-EC20-4EB5-A3D5-9576F346AC50}"/>
    <cellStyle name="Normal 2 38 2" xfId="30799" xr:uid="{70AB2036-0C0A-42B9-8721-73296F13D79E}"/>
    <cellStyle name="Normal 2 38_AVA DVA EL" xfId="30800" xr:uid="{3FB0EE71-BF9A-46FC-9F54-44AAC60E4147}"/>
    <cellStyle name="Normal 2 39" xfId="30801" xr:uid="{68036B67-3F81-41A8-A9EA-2C847783FCE4}"/>
    <cellStyle name="Normal 2 39 2" xfId="30802" xr:uid="{2EBDF08A-70E7-4472-9DD7-E9BAEDE88718}"/>
    <cellStyle name="Normal 2 39_AVA DVA EL" xfId="30803" xr:uid="{DF8E76B1-76D6-4A5F-A5CD-416CEEA4B213}"/>
    <cellStyle name="Normal 2 4" xfId="7850" xr:uid="{9F808937-6F0A-4CB7-AF85-56DAE4AA47C7}"/>
    <cellStyle name="Normal 2 4 10" xfId="30804" xr:uid="{0F1D6856-3CD0-404C-B0BC-9A075E4030FC}"/>
    <cellStyle name="Normal 2 4 10 2" xfId="30805" xr:uid="{6CC7BEB2-6CDF-4FBF-988E-98AED30B56AA}"/>
    <cellStyle name="Normal 2 4 10 3" xfId="30806" xr:uid="{417BA83D-2127-4F81-8AAC-4325EFE16914}"/>
    <cellStyle name="Normal 2 4 10_AVA DVA EL" xfId="30807" xr:uid="{3E3485E1-0C1F-43E9-A6A6-6781EF02ABAB}"/>
    <cellStyle name="Normal 2 4 11" xfId="30808" xr:uid="{410B5C2E-CFD6-4A6A-A11A-78884CFDD52E}"/>
    <cellStyle name="Normal 2 4 11 2" xfId="30809" xr:uid="{5656AE80-EFD4-4EF0-9C4B-F1D10B4B60AA}"/>
    <cellStyle name="Normal 2 4 11 3" xfId="30810" xr:uid="{2DD236D9-D528-4A63-A896-FA456546DB0D}"/>
    <cellStyle name="Normal 2 4 11_AVA DVA EL" xfId="30811" xr:uid="{F23FF6A5-B11D-41A1-B51B-410272E11AD1}"/>
    <cellStyle name="Normal 2 4 12" xfId="30812" xr:uid="{EDBBE765-6C50-4CED-AEE5-C63648BFB4F9}"/>
    <cellStyle name="Normal 2 4 12 2" xfId="30813" xr:uid="{6F520460-341F-4521-B878-1E8705EF774F}"/>
    <cellStyle name="Normal 2 4 12 3" xfId="30814" xr:uid="{9E85096A-8E6F-4134-9806-33E76B4DDB7A}"/>
    <cellStyle name="Normal 2 4 12_AVA DVA EL" xfId="30815" xr:uid="{9F6EDAD6-E7D1-40CC-9A2C-764BDA6F4FBF}"/>
    <cellStyle name="Normal 2 4 13" xfId="30816" xr:uid="{5AF2FFA4-53BE-4741-9364-6A8826E3BCC9}"/>
    <cellStyle name="Normal 2 4 13 2" xfId="30817" xr:uid="{5952DBC1-2D72-4BB0-8F79-65E8A755FC16}"/>
    <cellStyle name="Normal 2 4 13 3" xfId="30818" xr:uid="{B9F9CA81-6FEC-4F05-BF5B-E81D9D845772}"/>
    <cellStyle name="Normal 2 4 13_AVA DVA EL" xfId="30819" xr:uid="{13226801-050F-4679-A3DF-B8206102AB5A}"/>
    <cellStyle name="Normal 2 4 14" xfId="30820" xr:uid="{7E01B3BF-2798-4F9B-9FC9-64BBEFD2D9FE}"/>
    <cellStyle name="Normal 2 4 14 2" xfId="30821" xr:uid="{1B8C527A-59E8-410C-A1DD-484ECB705E54}"/>
    <cellStyle name="Normal 2 4 14 3" xfId="30822" xr:uid="{0E558CCA-6AF7-4902-821B-98BDFD73099E}"/>
    <cellStyle name="Normal 2 4 14_AVA DVA EL" xfId="30823" xr:uid="{A6012C9F-DD5A-4695-9FD8-DF53C0028AC6}"/>
    <cellStyle name="Normal 2 4 15" xfId="30824" xr:uid="{F359C386-2E35-4431-B4BE-8821FB0171AA}"/>
    <cellStyle name="Normal 2 4 15 2" xfId="30825" xr:uid="{07D5F15A-42E0-4ED7-BA62-88196453D58B}"/>
    <cellStyle name="Normal 2 4 15 2 2" xfId="30826" xr:uid="{EB44D950-E5D1-467D-A19B-62E01B946A82}"/>
    <cellStyle name="Normal 2 4 15 2 3" xfId="30827" xr:uid="{D7258FF3-0B92-4A26-80F3-40528C6D37A1}"/>
    <cellStyle name="Normal 2 4 15 2_AVA DVA EL" xfId="30828" xr:uid="{1C69AFF2-A2EB-492F-9A57-5CB750812735}"/>
    <cellStyle name="Normal 2 4 15 3" xfId="30829" xr:uid="{41A26643-0670-4713-9D5E-C91630453FCD}"/>
    <cellStyle name="Normal 2 4 15 4" xfId="30830" xr:uid="{2FFABBDB-4BE4-4384-B33F-4189997D38A0}"/>
    <cellStyle name="Normal 2 4 15_AVA DVA EL" xfId="30831" xr:uid="{841F3DF7-7A7F-4F9E-A59A-44BD528FEEBB}"/>
    <cellStyle name="Normal 2 4 16" xfId="30832" xr:uid="{9E03AE6B-75A6-4A40-9564-D0D882B52F64}"/>
    <cellStyle name="Normal 2 4 16 2" xfId="30833" xr:uid="{0AD42560-91B6-4C39-BEF8-EEA8F29881A0}"/>
    <cellStyle name="Normal 2 4 16 3" xfId="30834" xr:uid="{C7CE51A9-ABB5-48A8-B916-D7CAE81C1F51}"/>
    <cellStyle name="Normal 2 4 16_AVA DVA EL" xfId="30835" xr:uid="{E7BC020D-65B0-4953-808E-10918817267E}"/>
    <cellStyle name="Normal 2 4 17" xfId="30836" xr:uid="{C2D9AEB1-38BB-400D-9375-CC4A4DEF53DD}"/>
    <cellStyle name="Normal 2 4 17 2" xfId="30837" xr:uid="{62C63F74-5190-48E6-A8E7-09874402B4BD}"/>
    <cellStyle name="Normal 2 4 17 3" xfId="30838" xr:uid="{36E1C3C4-C9D3-490C-8459-3D4C97C794E2}"/>
    <cellStyle name="Normal 2 4 17_AVA DVA EL" xfId="30839" xr:uid="{51466423-6112-4E71-AB34-26E712CE6077}"/>
    <cellStyle name="Normal 2 4 18" xfId="30840" xr:uid="{30BF1F8A-9ADE-454E-9C68-14D77B153B86}"/>
    <cellStyle name="Normal 2 4 18 2" xfId="30841" xr:uid="{6DF41798-AE56-417F-B6C2-9611D7DFB19E}"/>
    <cellStyle name="Normal 2 4 18_AVA DVA EL" xfId="30842" xr:uid="{86328F4E-6686-4557-91A4-95FB229DE695}"/>
    <cellStyle name="Normal 2 4 2" xfId="7851" xr:uid="{E6500120-367C-483E-AC02-78D66CD972CA}"/>
    <cellStyle name="Normal 2 4 2 10" xfId="30843" xr:uid="{0E5C6F5D-EDC6-4C99-96A3-967D565D6073}"/>
    <cellStyle name="Normal 2 4 2 10 2" xfId="30844" xr:uid="{CF0841F1-7ADD-481F-AED9-3297E1614FFF}"/>
    <cellStyle name="Normal 2 4 2 10 3" xfId="30845" xr:uid="{714627BB-3C4B-48DA-8260-343CC17820E2}"/>
    <cellStyle name="Normal 2 4 2 10_AVA DVA EL" xfId="30846" xr:uid="{CA6C94A0-D53F-4455-AB82-869D6B5C941B}"/>
    <cellStyle name="Normal 2 4 2 11" xfId="30847" xr:uid="{F3F09953-FB38-4430-A491-C26429E7A9BB}"/>
    <cellStyle name="Normal 2 4 2 11 2" xfId="30848" xr:uid="{36724323-F483-41C8-9B1C-5EC4314016EA}"/>
    <cellStyle name="Normal 2 4 2 11 3" xfId="30849" xr:uid="{3CAE80F7-6B36-4629-B00B-56E02D7E4FFD}"/>
    <cellStyle name="Normal 2 4 2 11_AVA DVA EL" xfId="30850" xr:uid="{C8A6C904-154D-485A-A996-5BE24A8139D9}"/>
    <cellStyle name="Normal 2 4 2 12" xfId="30851" xr:uid="{FF7104F2-2B55-4080-B924-C2EBFB41A823}"/>
    <cellStyle name="Normal 2 4 2 12 2" xfId="30852" xr:uid="{7C928871-A754-4A77-A708-C9655FB448C2}"/>
    <cellStyle name="Normal 2 4 2 12 3" xfId="30853" xr:uid="{33E60C40-384C-43DE-9698-7E283CEFC87E}"/>
    <cellStyle name="Normal 2 4 2 12_AVA DVA EL" xfId="30854" xr:uid="{6D9B7CEC-D3A3-44F7-9349-7E7E43CC9C19}"/>
    <cellStyle name="Normal 2 4 2 2" xfId="7852" xr:uid="{35B84A4E-C02F-4949-8348-50DD875758A3}"/>
    <cellStyle name="Normal 2 4 2 2 10" xfId="30855" xr:uid="{6632FE90-5EA7-4EE0-9E9A-B58FA101BBD6}"/>
    <cellStyle name="Normal 2 4 2 2 10 2" xfId="30856" xr:uid="{1516E328-786C-465F-B7BB-9C540DE9E13A}"/>
    <cellStyle name="Normal 2 4 2 2 10 3" xfId="30857" xr:uid="{06EBBF9D-46F0-4F71-A3D0-7AE0776AFB65}"/>
    <cellStyle name="Normal 2 4 2 2 10_AVA DVA EL" xfId="30858" xr:uid="{4CB28166-34CA-45A7-830B-978C7E003AEF}"/>
    <cellStyle name="Normal 2 4 2 2 11" xfId="30859" xr:uid="{51D10EB9-4F44-4176-9C93-2E17AD603DFE}"/>
    <cellStyle name="Normal 2 4 2 2 11 2" xfId="30860" xr:uid="{3BE162C2-F28E-4F47-9186-E7CF7E73F9C6}"/>
    <cellStyle name="Normal 2 4 2 2 11 3" xfId="30861" xr:uid="{51D39680-F757-494C-A7E1-DCBA9732827D}"/>
    <cellStyle name="Normal 2 4 2 2 11_AVA DVA EL" xfId="30862" xr:uid="{675D0913-B699-4014-A566-81FF7E49A164}"/>
    <cellStyle name="Normal 2 4 2 2 2" xfId="7853" xr:uid="{D9F87645-4147-4A7E-A38E-F07600C1D7B2}"/>
    <cellStyle name="Normal 2 4 2 2 2 10" xfId="30863" xr:uid="{6293A658-22B2-4855-8F98-3D2189601E92}"/>
    <cellStyle name="Normal 2 4 2 2 2 10 2" xfId="30864" xr:uid="{82F405BE-9871-4ACC-A83A-2CF971A66D11}"/>
    <cellStyle name="Normal 2 4 2 2 2 10 3" xfId="30865" xr:uid="{3566E0BD-AE07-4B1B-AE77-D0A17D954B10}"/>
    <cellStyle name="Normal 2 4 2 2 2 10_AVA DVA EL" xfId="30866" xr:uid="{28FB11EC-1C43-4AEF-A41D-953CC55826DA}"/>
    <cellStyle name="Normal 2 4 2 2 2 2" xfId="7854" xr:uid="{926FA4DA-BCD4-48F9-8AC4-F6EDF763C16F}"/>
    <cellStyle name="Normal 2 4 2 2 2 2 2" xfId="30867" xr:uid="{EA8A6B8F-BE02-4F11-BAC7-B91C394555E0}"/>
    <cellStyle name="Normal 2 4 2 2 2 2 2 2" xfId="30868" xr:uid="{A1A95119-6DC6-4AC6-8FB9-67348B2B506A}"/>
    <cellStyle name="Normal 2 4 2 2 2 2 2 3" xfId="30869" xr:uid="{FDD07F83-CF54-48DC-BB1C-880CB2A8810B}"/>
    <cellStyle name="Normal 2 4 2 2 2 2 2_AVA DVA EL" xfId="30870" xr:uid="{67684726-920C-4B55-B52C-3C0037578B63}"/>
    <cellStyle name="Normal 2 4 2 2 2 2 3" xfId="30871" xr:uid="{0D53B63C-7B60-4538-B3B2-3DC477FB0A00}"/>
    <cellStyle name="Normal 2 4 2 2 2 2 3 2" xfId="30872" xr:uid="{83F4A1B7-88A1-46B2-A03C-21CE4C0802AE}"/>
    <cellStyle name="Normal 2 4 2 2 2 2 3 3" xfId="30873" xr:uid="{B5162746-CA5C-4D11-B710-A6A28C9A9467}"/>
    <cellStyle name="Normal 2 4 2 2 2 2 3_AVA DVA EL" xfId="30874" xr:uid="{E651B5CF-9464-48FA-A26A-107692AB4319}"/>
    <cellStyle name="Normal 2 4 2 2 2 2 4" xfId="30875" xr:uid="{A51BCAC6-553F-4983-A97B-CBEE0BACAE0A}"/>
    <cellStyle name="Normal 2 4 2 2 2 2 5" xfId="30876" xr:uid="{E5882439-40AB-4C14-89C1-925E611D9BB2}"/>
    <cellStyle name="Normal 2 4 2 2 2 2_AVA DVA EL" xfId="30877" xr:uid="{49B3B078-8B06-48DA-882A-1CC1038F78CE}"/>
    <cellStyle name="Normal 2 4 2 2 2 3" xfId="30878" xr:uid="{589454DB-91BE-4A23-83CA-2C9E3AD5B402}"/>
    <cellStyle name="Normal 2 4 2 2 2 3 2" xfId="30879" xr:uid="{C261F524-4D56-4FE5-9DE6-5F3064FCF648}"/>
    <cellStyle name="Normal 2 4 2 2 2 3 3" xfId="30880" xr:uid="{A712843E-1D48-43DD-B5EC-AA1A105A8DE5}"/>
    <cellStyle name="Normal 2 4 2 2 2 3_AVA DVA EL" xfId="30881" xr:uid="{220C0B3E-05CA-443F-8EF2-93CA07715F51}"/>
    <cellStyle name="Normal 2 4 2 2 2 4" xfId="30882" xr:uid="{106EC742-EE00-4809-A7D7-7A2F19DFACDC}"/>
    <cellStyle name="Normal 2 4 2 2 2 4 2" xfId="30883" xr:uid="{BF0C9F31-80B0-43C3-A047-3270363C1C06}"/>
    <cellStyle name="Normal 2 4 2 2 2 4 3" xfId="30884" xr:uid="{042490A4-41BC-43C1-ABD7-D77C8BEF3D05}"/>
    <cellStyle name="Normal 2 4 2 2 2 4_AVA DVA EL" xfId="30885" xr:uid="{82A5BA6E-9D9F-49BC-B737-1AEA5FB9BB07}"/>
    <cellStyle name="Normal 2 4 2 2 2 5" xfId="30886" xr:uid="{267BFC3F-7376-4604-AAC9-1209CC363E7B}"/>
    <cellStyle name="Normal 2 4 2 2 2 5 2" xfId="30887" xr:uid="{3B6C085A-7A51-4C04-9079-F73CCE24D562}"/>
    <cellStyle name="Normal 2 4 2 2 2 5 3" xfId="30888" xr:uid="{B62513BC-9A02-445F-9081-B8AA0FD299BE}"/>
    <cellStyle name="Normal 2 4 2 2 2 5_AVA DVA EL" xfId="30889" xr:uid="{A3DBF3EC-6BCE-4006-B27B-E376B7AB773D}"/>
    <cellStyle name="Normal 2 4 2 2 2 6" xfId="30890" xr:uid="{29D19474-1D35-4BB7-9E45-7687419CB38C}"/>
    <cellStyle name="Normal 2 4 2 2 2 6 2" xfId="30891" xr:uid="{64E68B3B-9624-4F8F-AAE7-0BA069AF91AF}"/>
    <cellStyle name="Normal 2 4 2 2 2 6 3" xfId="30892" xr:uid="{54AE0D0B-E2ED-461C-B5A3-02D41CFF5B22}"/>
    <cellStyle name="Normal 2 4 2 2 2 6_AVA DVA EL" xfId="30893" xr:uid="{F8CBA731-937C-422B-8F2B-5BD5920570C9}"/>
    <cellStyle name="Normal 2 4 2 2 2 7" xfId="30894" xr:uid="{BD3C82D8-B71D-4B2A-A32E-CC65A4DA4643}"/>
    <cellStyle name="Normal 2 4 2 2 2 7 2" xfId="30895" xr:uid="{32801FC4-E17F-4E6B-924C-68D8AB27A2FE}"/>
    <cellStyle name="Normal 2 4 2 2 2 7 3" xfId="30896" xr:uid="{9B5CD737-F634-483F-8AA5-FCADBB45903A}"/>
    <cellStyle name="Normal 2 4 2 2 2 7_AVA DVA EL" xfId="30897" xr:uid="{B1B04ABE-C0BD-4AD6-8A97-13056F979047}"/>
    <cellStyle name="Normal 2 4 2 2 2 8" xfId="30898" xr:uid="{9FE4004D-5EF4-441D-A945-CDE209A02EC6}"/>
    <cellStyle name="Normal 2 4 2 2 2 8 2" xfId="30899" xr:uid="{CA7EE9EB-8EFD-456F-891D-85AB5E296ECB}"/>
    <cellStyle name="Normal 2 4 2 2 2 8 3" xfId="30900" xr:uid="{ECFFCB22-AEF2-42F4-9DA2-48EE7F92C548}"/>
    <cellStyle name="Normal 2 4 2 2 2 8_AVA DVA EL" xfId="30901" xr:uid="{B798D08E-8A93-4E47-816E-E60B3463A40D}"/>
    <cellStyle name="Normal 2 4 2 2 2 9" xfId="30902" xr:uid="{CFB5EDD2-5FBD-4435-9A31-7A44B82166A9}"/>
    <cellStyle name="Normal 2 4 2 2 2 9 2" xfId="30903" xr:uid="{F5182B7F-349E-44C3-B986-2C88CFF618CD}"/>
    <cellStyle name="Normal 2 4 2 2 2 9 3" xfId="30904" xr:uid="{9F4B6B16-5569-418F-96C3-1A731B8EB488}"/>
    <cellStyle name="Normal 2 4 2 2 2 9_AVA DVA EL" xfId="30905" xr:uid="{84CD0980-353E-45EE-8AD7-26FFC4E18E7A}"/>
    <cellStyle name="Normal 2 4 2 2 2_3. Chng in credit spreads" xfId="7855" xr:uid="{3D31FB56-793E-4992-8BA9-FD928315397D}"/>
    <cellStyle name="Normal 2 4 2 2 3" xfId="7856" xr:uid="{A7FB0BEA-1F61-4E31-A117-84CC6E0BF359}"/>
    <cellStyle name="Normal 2 4 2 2 3 2" xfId="7857" xr:uid="{54683713-B818-4681-9C2A-72D56750762A}"/>
    <cellStyle name="Normal 2 4 2 2 3 2 2" xfId="30906" xr:uid="{2CAEADBF-7F45-497E-A9CD-8F4A0BF815A2}"/>
    <cellStyle name="Normal 2 4 2 2 3 2 3" xfId="30907" xr:uid="{BFE62460-8D18-4FED-896A-3CF26E868B0D}"/>
    <cellStyle name="Normal 2 4 2 2 3 2_AVA DVA EL" xfId="30908" xr:uid="{3887B47E-E7AD-4887-B2F1-9759810AA3DA}"/>
    <cellStyle name="Normal 2 4 2 2 3 3" xfId="30909" xr:uid="{EC5CF1A1-F643-4AAB-9DA1-AE9580FA1BF4}"/>
    <cellStyle name="Normal 2 4 2 2 3 3 2" xfId="30910" xr:uid="{479C980E-3C7D-4A9D-9821-B0BC10194CA1}"/>
    <cellStyle name="Normal 2 4 2 2 3 3 3" xfId="30911" xr:uid="{865871B8-5873-4E7C-B8A0-A3AA94882A2E}"/>
    <cellStyle name="Normal 2 4 2 2 3 3_AVA DVA EL" xfId="30912" xr:uid="{49FE96F1-0E63-4EEE-9EF4-CAFE8838549A}"/>
    <cellStyle name="Normal 2 4 2 2 3 4" xfId="30913" xr:uid="{55316A33-11D6-4B44-B395-79265F1E34AB}"/>
    <cellStyle name="Normal 2 4 2 2 3 4 2" xfId="30914" xr:uid="{B73FDE88-7631-418C-A449-C839CB1934D8}"/>
    <cellStyle name="Normal 2 4 2 2 3 4 3" xfId="30915" xr:uid="{B6A396D2-E678-4C3A-9074-B9FB19C4E516}"/>
    <cellStyle name="Normal 2 4 2 2 3 4_AVA DVA EL" xfId="30916" xr:uid="{C87C750A-571B-4EBE-A9D0-E56C565AD05C}"/>
    <cellStyle name="Normal 2 4 2 2 3_3. Chng in credit spreads" xfId="7858" xr:uid="{143DEA6B-7666-4A49-A78A-7D39F0305A93}"/>
    <cellStyle name="Normal 2 4 2 2 4" xfId="7859" xr:uid="{470BB13D-3F4C-49E7-AC0D-41700A0454D1}"/>
    <cellStyle name="Normal 2 4 2 2 4 2" xfId="7860" xr:uid="{D196AA47-A842-4407-92F9-578F2BD8DE09}"/>
    <cellStyle name="Normal 2 4 2 2 4 3" xfId="30917" xr:uid="{EABA66F2-629A-4158-943B-AEE410867BD3}"/>
    <cellStyle name="Normal 2 4 2 2 4_3. Chng in credit spreads" xfId="7861" xr:uid="{41D8B66A-8175-4AC6-81D8-25E337598027}"/>
    <cellStyle name="Normal 2 4 2 2 5" xfId="7862" xr:uid="{09CA0E59-8C05-40C7-BB59-BAEFEE946512}"/>
    <cellStyle name="Normal 2 4 2 2 5 2" xfId="30918" xr:uid="{C83DB76E-C683-4F1F-8D8E-55618D01F220}"/>
    <cellStyle name="Normal 2 4 2 2 5 3" xfId="30919" xr:uid="{A390B879-DA14-4018-8FE4-2D0C340BEB36}"/>
    <cellStyle name="Normal 2 4 2 2 5_AVA DVA EL" xfId="30920" xr:uid="{73818093-E5D2-4347-ABB4-5AD9A3576E21}"/>
    <cellStyle name="Normal 2 4 2 2 6" xfId="30921" xr:uid="{3F852A74-AAC0-4D32-8FBC-519312001B37}"/>
    <cellStyle name="Normal 2 4 2 2 6 2" xfId="30922" xr:uid="{173539A8-78D7-475E-A2D5-0B71F6F6978C}"/>
    <cellStyle name="Normal 2 4 2 2 6 3" xfId="30923" xr:uid="{2464B42C-36EF-48B5-A375-38EE8E30ACAA}"/>
    <cellStyle name="Normal 2 4 2 2 6_AVA DVA EL" xfId="30924" xr:uid="{2C61C6B8-9E6B-4234-9438-4F9F8171CD89}"/>
    <cellStyle name="Normal 2 4 2 2 7" xfId="30925" xr:uid="{146F9E0E-196E-4463-9A8D-16910901D097}"/>
    <cellStyle name="Normal 2 4 2 2 7 2" xfId="30926" xr:uid="{1801BE19-56AB-487F-AE4B-B312387E4984}"/>
    <cellStyle name="Normal 2 4 2 2 7 3" xfId="30927" xr:uid="{317A4DBA-655F-45D0-9D2F-723025D7C98D}"/>
    <cellStyle name="Normal 2 4 2 2 7_AVA DVA EL" xfId="30928" xr:uid="{9C6C260B-4A13-4519-A2BD-9751A00840DE}"/>
    <cellStyle name="Normal 2 4 2 2 8" xfId="30929" xr:uid="{35FB03F0-29A0-485F-976A-44C61B9793EB}"/>
    <cellStyle name="Normal 2 4 2 2 8 2" xfId="30930" xr:uid="{E6A8C361-811D-4387-8B46-3F5C23DFF881}"/>
    <cellStyle name="Normal 2 4 2 2 8 3" xfId="30931" xr:uid="{14B354C6-8A91-4C49-9616-1552B930BD84}"/>
    <cellStyle name="Normal 2 4 2 2 8_AVA DVA EL" xfId="30932" xr:uid="{3F091906-717B-4FCF-87C9-7638243C9DC8}"/>
    <cellStyle name="Normal 2 4 2 2 9" xfId="30933" xr:uid="{46639D33-6E5E-4147-8E31-C1685326231D}"/>
    <cellStyle name="Normal 2 4 2 2 9 2" xfId="30934" xr:uid="{2F7C1654-8D70-45B3-BE08-679D6188F2F2}"/>
    <cellStyle name="Normal 2 4 2 2 9 3" xfId="30935" xr:uid="{5EADF2BB-02CE-4AA9-94CB-87048068A89C}"/>
    <cellStyle name="Normal 2 4 2 2 9_AVA DVA EL" xfId="30936" xr:uid="{FD83B183-CCC1-4744-AD1A-114BFD1EC102}"/>
    <cellStyle name="Normal 2 4 2 2_3. Chng in credit spreads" xfId="7863" xr:uid="{6171DE84-EFDC-4F2E-8B1F-DDDC48ADAE7F}"/>
    <cellStyle name="Normal 2 4 2 3" xfId="7864" xr:uid="{C46AADBE-07F9-42AE-99BE-79A445809134}"/>
    <cellStyle name="Normal 2 4 2 3 10" xfId="30937" xr:uid="{DA98288D-B12A-4B4A-A163-9762F1AF40A8}"/>
    <cellStyle name="Normal 2 4 2 3 10 2" xfId="30938" xr:uid="{09D734EC-5372-48B3-8FE6-37C0DCB702C7}"/>
    <cellStyle name="Normal 2 4 2 3 10 3" xfId="30939" xr:uid="{1540293B-1EC9-4707-A81A-2AE73891CFB0}"/>
    <cellStyle name="Normal 2 4 2 3 10_AVA DVA EL" xfId="30940" xr:uid="{FEAF4726-7723-43BB-AB89-3DBA490B3EAF}"/>
    <cellStyle name="Normal 2 4 2 3 2" xfId="7865" xr:uid="{A4525DBA-F9F6-48CC-B067-7742A77F4587}"/>
    <cellStyle name="Normal 2 4 2 3 2 2" xfId="30941" xr:uid="{E13CA5A7-A9B0-43D5-BDB0-0C8F7191048C}"/>
    <cellStyle name="Normal 2 4 2 3 2 2 2" xfId="30942" xr:uid="{9D52E12F-96FC-44E2-BE68-51CF09F8C1DD}"/>
    <cellStyle name="Normal 2 4 2 3 2 2 3" xfId="30943" xr:uid="{E8B68DE8-97BA-4837-9501-6B7D977CCCFF}"/>
    <cellStyle name="Normal 2 4 2 3 2 2_AVA DVA EL" xfId="30944" xr:uid="{95A55282-24F6-4F3A-8BB9-759E581760C9}"/>
    <cellStyle name="Normal 2 4 2 3 2 3" xfId="30945" xr:uid="{85CA83DA-3295-43F7-90F6-1E0CB6F2B1E8}"/>
    <cellStyle name="Normal 2 4 2 3 2 3 2" xfId="30946" xr:uid="{9B8ED508-E7FA-45B5-A6A6-6B97CACB1EA8}"/>
    <cellStyle name="Normal 2 4 2 3 2 3 3" xfId="30947" xr:uid="{D0CB5BCA-46ED-4459-A388-90A4B565540B}"/>
    <cellStyle name="Normal 2 4 2 3 2 3_AVA DVA EL" xfId="30948" xr:uid="{ED894855-4F5B-4F13-AE9B-41B93D88CBE7}"/>
    <cellStyle name="Normal 2 4 2 3 2 4" xfId="30949" xr:uid="{381CAB7D-F79B-419F-9C8D-C1A44310F4E1}"/>
    <cellStyle name="Normal 2 4 2 3 2 4 2" xfId="30950" xr:uid="{CFF7E196-1C0C-46D8-AE76-DD6B7455ED2C}"/>
    <cellStyle name="Normal 2 4 2 3 2 4 3" xfId="30951" xr:uid="{D3281918-8365-4048-BD8E-BA89E542158D}"/>
    <cellStyle name="Normal 2 4 2 3 2 4_AVA DVA EL" xfId="30952" xr:uid="{67C61D82-8950-42D1-8279-C537609A38DF}"/>
    <cellStyle name="Normal 2 4 2 3 2_Balanse bankkonsern" xfId="30953" xr:uid="{198CAFA8-E105-4E6B-9395-7DEE341F982F}"/>
    <cellStyle name="Normal 2 4 2 3 3" xfId="30954" xr:uid="{85C6D43A-1212-4FA2-8A6D-4398D6A1B9FB}"/>
    <cellStyle name="Normal 2 4 2 3 3 2" xfId="30955" xr:uid="{8DFEA557-489E-4C51-8609-6F1543DF29E0}"/>
    <cellStyle name="Normal 2 4 2 3 3 2 2" xfId="30956" xr:uid="{D7047C2C-36FA-4B9D-B922-EB3912E5FAF0}"/>
    <cellStyle name="Normal 2 4 2 3 3 2 3" xfId="30957" xr:uid="{EE7A4E72-2008-4664-8903-CC92D9C53F43}"/>
    <cellStyle name="Normal 2 4 2 3 3 2_AVA DVA EL" xfId="30958" xr:uid="{C3572DA1-6502-44DD-B33D-1D05D775899B}"/>
    <cellStyle name="Normal 2 4 2 3 3_Balanse bankkonsern" xfId="30959" xr:uid="{E7DC256F-8802-4C88-83C3-DD2AFBE022F4}"/>
    <cellStyle name="Normal 2 4 2 3 4" xfId="30960" xr:uid="{8FE595E2-273F-4167-A3B9-91E2E81A5D0A}"/>
    <cellStyle name="Normal 2 4 2 3 4 2" xfId="30961" xr:uid="{53B70EED-F316-4258-A6D9-A7E826E52466}"/>
    <cellStyle name="Normal 2 4 2 3 4 3" xfId="30962" xr:uid="{8A345AEA-23C3-4A3C-84D8-5D126C9C24A6}"/>
    <cellStyle name="Normal 2 4 2 3 4_AVA DVA EL" xfId="30963" xr:uid="{30F6940D-1198-460B-BC6C-0002E5516771}"/>
    <cellStyle name="Normal 2 4 2 3 5" xfId="30964" xr:uid="{57E1E0A8-F477-46AE-A033-380DDFD11089}"/>
    <cellStyle name="Normal 2 4 2 3 5 2" xfId="30965" xr:uid="{84B08F64-8F92-4BA0-8572-D1FB2DC248DC}"/>
    <cellStyle name="Normal 2 4 2 3 5 3" xfId="30966" xr:uid="{02ACCE1A-2283-4CFA-9339-F9BC825B6993}"/>
    <cellStyle name="Normal 2 4 2 3 5_AVA DVA EL" xfId="30967" xr:uid="{59F950E8-7429-4832-A53F-0DA90FDE23B6}"/>
    <cellStyle name="Normal 2 4 2 3 6" xfId="30968" xr:uid="{4C995569-0CC2-4299-8D90-D934D97C0768}"/>
    <cellStyle name="Normal 2 4 2 3 6 2" xfId="30969" xr:uid="{C4830A7B-75D3-4A94-AEFD-1BAD82D0F80A}"/>
    <cellStyle name="Normal 2 4 2 3 6 3" xfId="30970" xr:uid="{A73BCCA7-D4BE-4B87-8BF0-84ED0962B9DC}"/>
    <cellStyle name="Normal 2 4 2 3 6_AVA DVA EL" xfId="30971" xr:uid="{07555A49-598E-448D-967D-BBD77A6BBA6D}"/>
    <cellStyle name="Normal 2 4 2 3 7" xfId="30972" xr:uid="{5CF2929D-CA6E-4507-8345-9574B3C42C30}"/>
    <cellStyle name="Normal 2 4 2 3 7 2" xfId="30973" xr:uid="{E9E3D97C-2B31-42E2-BFB2-974E2727481D}"/>
    <cellStyle name="Normal 2 4 2 3 7 3" xfId="30974" xr:uid="{A0B581E0-191E-45EE-8A59-8A6521700629}"/>
    <cellStyle name="Normal 2 4 2 3 7_AVA DVA EL" xfId="30975" xr:uid="{BC91193C-638A-4FEE-8564-559B7FA65E21}"/>
    <cellStyle name="Normal 2 4 2 3 8" xfId="30976" xr:uid="{21259068-24B0-4E65-8368-969655FB86DD}"/>
    <cellStyle name="Normal 2 4 2 3 8 2" xfId="30977" xr:uid="{FBBBE108-EF16-4A2B-AA38-44632C4A220E}"/>
    <cellStyle name="Normal 2 4 2 3 8 3" xfId="30978" xr:uid="{5CD37CCD-AA62-4355-A10E-A36E56C7D507}"/>
    <cellStyle name="Normal 2 4 2 3 8_AVA DVA EL" xfId="30979" xr:uid="{698486DF-7DB8-4952-9C82-92915F99A4CE}"/>
    <cellStyle name="Normal 2 4 2 3 9" xfId="30980" xr:uid="{536B3F7F-2997-458B-A419-203A6B91C665}"/>
    <cellStyle name="Normal 2 4 2 3 9 2" xfId="30981" xr:uid="{5A91AB12-CEF6-4E77-B122-7A842550D6D8}"/>
    <cellStyle name="Normal 2 4 2 3 9 3" xfId="30982" xr:uid="{C7736DCD-1EB7-41DA-A3FD-BD3BA331A828}"/>
    <cellStyle name="Normal 2 4 2 3 9_AVA DVA EL" xfId="30983" xr:uid="{D66B7446-DB91-4433-BF2D-DA959C23313F}"/>
    <cellStyle name="Normal 2 4 2 3_3. Chng in credit spreads" xfId="7866" xr:uid="{E8AC2844-B112-4936-A711-22872938C76F}"/>
    <cellStyle name="Normal 2 4 2 4" xfId="7867" xr:uid="{A37DA659-207C-47AF-81EB-6E1420513D5B}"/>
    <cellStyle name="Normal 2 4 2 4 2" xfId="7868" xr:uid="{067094EE-B927-4700-ACBA-C82C6198B2C4}"/>
    <cellStyle name="Normal 2 4 2 4 2 2" xfId="30984" xr:uid="{64DC4EBF-5E8B-4C1C-8048-109AF96CE3DD}"/>
    <cellStyle name="Normal 2 4 2 4 2 2 2" xfId="30985" xr:uid="{4AAB36DF-3D7A-4D72-8CD0-BFDE51B57F93}"/>
    <cellStyle name="Normal 2 4 2 4 2 2 3" xfId="30986" xr:uid="{3FE86BE6-27E4-4F73-A862-3277A6D0AB7F}"/>
    <cellStyle name="Normal 2 4 2 4 2 2_AVA DVA EL" xfId="30987" xr:uid="{73080005-A9A8-4A13-B4F6-1D5372B3B995}"/>
    <cellStyle name="Normal 2 4 2 4 2_Balanse bankkonsern" xfId="30988" xr:uid="{126983FA-3FD5-41C8-AF31-B5BD87B6E720}"/>
    <cellStyle name="Normal 2 4 2 4 3" xfId="30989" xr:uid="{EB6F1389-15F8-4DA5-B92F-8C94E1845E12}"/>
    <cellStyle name="Normal 2 4 2 4 3 2" xfId="30990" xr:uid="{7C416A06-FD79-4291-B73E-92CACA5772EB}"/>
    <cellStyle name="Normal 2 4 2 4 3 2 2" xfId="30991" xr:uid="{B5499780-972A-4898-9EEF-8988C69695A9}"/>
    <cellStyle name="Normal 2 4 2 4 3 2 3" xfId="30992" xr:uid="{42E1883B-B5C9-44B4-99FC-6DB7BB51ACA4}"/>
    <cellStyle name="Normal 2 4 2 4 3 2_AVA DVA EL" xfId="30993" xr:uid="{78018BCB-E50D-475C-B232-125968C00B67}"/>
    <cellStyle name="Normal 2 4 2 4 3_Balanse bankkonsern" xfId="30994" xr:uid="{E3F167DD-354C-4223-AF90-B925A8D30911}"/>
    <cellStyle name="Normal 2 4 2 4 4" xfId="30995" xr:uid="{FEDF23DA-4D72-406D-9AF0-E427EDB8CB4C}"/>
    <cellStyle name="Normal 2 4 2 4 4 2" xfId="30996" xr:uid="{1C89CD94-9DE9-4ECE-BF0F-943CA7094EAE}"/>
    <cellStyle name="Normal 2 4 2 4 4 3" xfId="30997" xr:uid="{A729545E-D77F-4046-9FDD-ECD8BE41BC75}"/>
    <cellStyle name="Normal 2 4 2 4 4_AVA DVA EL" xfId="30998" xr:uid="{376EA5D7-9BA0-4AAE-B995-4143C83AD871}"/>
    <cellStyle name="Normal 2 4 2 4_3. Chng in credit spreads" xfId="7869" xr:uid="{8525B66B-6ABA-46FC-A540-AF74F1FBEAF8}"/>
    <cellStyle name="Normal 2 4 2 5" xfId="7870" xr:uid="{F925805E-E04F-456B-AAF3-F781869CC77E}"/>
    <cellStyle name="Normal 2 4 2 5 2" xfId="7871" xr:uid="{9D33EE13-865D-4DB5-A09A-A479D95B693B}"/>
    <cellStyle name="Normal 2 4 2 5 2 2" xfId="30999" xr:uid="{AFC704B9-D64F-43CF-896D-6257ED31F421}"/>
    <cellStyle name="Normal 2 4 2 5 2 3" xfId="31000" xr:uid="{CA726C9A-1FD6-4B61-964D-8D94860F19FF}"/>
    <cellStyle name="Normal 2 4 2 5 2_AVA DVA EL" xfId="31001" xr:uid="{2ED45649-0D63-4481-954C-477E0C26E264}"/>
    <cellStyle name="Normal 2 4 2 5_3. Chng in credit spreads" xfId="7872" xr:uid="{9942BC8C-A9A3-4BA8-814E-6DADE467E594}"/>
    <cellStyle name="Normal 2 4 2 6" xfId="7873" xr:uid="{2FCD89F7-0CE5-4A71-BBAB-D80CBFDB1A4F}"/>
    <cellStyle name="Normal 2 4 2 6 2" xfId="7874" xr:uid="{68FA9298-85BD-46C8-B9E3-BE310CCC739B}"/>
    <cellStyle name="Normal 2 4 2 6 2 2" xfId="31002" xr:uid="{BF15054D-4B71-4A1F-9D74-A10F40AF9CA8}"/>
    <cellStyle name="Normal 2 4 2 6 2 3" xfId="31003" xr:uid="{13F27973-8B17-4722-A0CE-D5E69B11C6AA}"/>
    <cellStyle name="Normal 2 4 2 6 2_AVA DVA EL" xfId="31004" xr:uid="{B370D41A-E397-47D5-BBAF-63BD8FC2D6B5}"/>
    <cellStyle name="Normal 2 4 2 6_3. Chng in credit spreads" xfId="7875" xr:uid="{EA4F7B7D-D2C2-4CC2-8984-48DCD1629270}"/>
    <cellStyle name="Normal 2 4 2 7" xfId="7876" xr:uid="{C48EEDBD-73CC-4DF0-A705-68389AE25546}"/>
    <cellStyle name="Normal 2 4 2 7 2" xfId="31005" xr:uid="{6183CF83-E8DE-4770-A2BE-CC192E2EA8C6}"/>
    <cellStyle name="Normal 2 4 2 7 3" xfId="31006" xr:uid="{F61583C3-D17D-4E80-A038-67A1F2E1F575}"/>
    <cellStyle name="Normal 2 4 2 7_AVA DVA EL" xfId="31007" xr:uid="{6830DB5B-EF65-415A-8F55-C193E4796F9B}"/>
    <cellStyle name="Normal 2 4 2 8" xfId="31008" xr:uid="{6AC000B8-B41A-43E4-8565-2820B377105C}"/>
    <cellStyle name="Normal 2 4 2 8 2" xfId="31009" xr:uid="{62260215-5D31-4CB3-8A5F-68389A623A4F}"/>
    <cellStyle name="Normal 2 4 2 8 3" xfId="31010" xr:uid="{1DD0C037-2FE7-401B-B6AF-780BDC319789}"/>
    <cellStyle name="Normal 2 4 2 8_AVA DVA EL" xfId="31011" xr:uid="{58D7E717-B033-4232-B1EF-2B119C0D05B5}"/>
    <cellStyle name="Normal 2 4 2 9" xfId="31012" xr:uid="{0FAD1143-07CF-4492-B7C4-7F8DFA1C094C}"/>
    <cellStyle name="Normal 2 4 2 9 2" xfId="31013" xr:uid="{F576B1C5-0BA0-4CD5-BA0C-15197768F330}"/>
    <cellStyle name="Normal 2 4 2 9 3" xfId="31014" xr:uid="{3E13EED0-5893-4126-A2C8-02B06AD835BE}"/>
    <cellStyle name="Normal 2 4 2 9_AVA DVA EL" xfId="31015" xr:uid="{08FBAB44-B53D-4C80-B893-FEFFDB2C87D2}"/>
    <cellStyle name="Normal 2 4 2_3. Chng in credit spreads" xfId="7877" xr:uid="{C46850D6-7E1E-4D76-8624-77988792EFC4}"/>
    <cellStyle name="Normal 2 4 3" xfId="7878" xr:uid="{A9526C28-B75D-4511-975B-83D573EDBD3C}"/>
    <cellStyle name="Normal 2 4 3 10" xfId="31016" xr:uid="{A1F64699-9609-4D88-A267-C9E39C5ABF24}"/>
    <cellStyle name="Normal 2 4 3 10 2" xfId="31017" xr:uid="{FE30DEFE-345F-4D1F-8588-FFEC9380CA54}"/>
    <cellStyle name="Normal 2 4 3 10 3" xfId="31018" xr:uid="{83BBC3CF-E0EE-44BC-A974-5B0B62019E2D}"/>
    <cellStyle name="Normal 2 4 3 10_AVA DVA EL" xfId="31019" xr:uid="{518AA690-8F4C-4CA1-AE07-C95D3B7E4814}"/>
    <cellStyle name="Normal 2 4 3 11" xfId="31020" xr:uid="{BEBC407E-0BC4-41C9-978B-8BE1C929C497}"/>
    <cellStyle name="Normal 2 4 3 11 2" xfId="31021" xr:uid="{AD82560B-D878-466A-A02F-E368E0735B45}"/>
    <cellStyle name="Normal 2 4 3 11 3" xfId="31022" xr:uid="{2538A060-FEA6-42B4-9975-569FD2323B37}"/>
    <cellStyle name="Normal 2 4 3 11_AVA DVA EL" xfId="31023" xr:uid="{515508C9-F4BB-4B38-A5BF-1FB2D525A58A}"/>
    <cellStyle name="Normal 2 4 3 2" xfId="7879" xr:uid="{71AE7A1F-4204-440E-A775-276CD27323F3}"/>
    <cellStyle name="Normal 2 4 3 2 10" xfId="31024" xr:uid="{C3C7BB16-FE76-408F-B536-D0AABD028B77}"/>
    <cellStyle name="Normal 2 4 3 2 10 2" xfId="31025" xr:uid="{1043727F-AF70-406B-AAB0-EB4BD79AA2A2}"/>
    <cellStyle name="Normal 2 4 3 2 10 3" xfId="31026" xr:uid="{405E80CD-BDDA-440F-977D-8F1D0789C73B}"/>
    <cellStyle name="Normal 2 4 3 2 10_AVA DVA EL" xfId="31027" xr:uid="{89D0B924-76F8-4A25-94BD-3F6201F18522}"/>
    <cellStyle name="Normal 2 4 3 2 2" xfId="7880" xr:uid="{96252B8F-9E50-4F28-A369-20CEDB2E10BA}"/>
    <cellStyle name="Normal 2 4 3 2 2 2" xfId="7881" xr:uid="{86E04C09-CF3B-44B9-9A92-04133F831E2A}"/>
    <cellStyle name="Normal 2 4 3 2 2 2 2" xfId="31028" xr:uid="{4C643892-9A58-4D51-8498-BE93418451B9}"/>
    <cellStyle name="Normal 2 4 3 2 2 2 3" xfId="31029" xr:uid="{4ED2EDE8-993B-4C72-B13F-415161D3033C}"/>
    <cellStyle name="Normal 2 4 3 2 2 2_AVA DVA EL" xfId="31030" xr:uid="{C5EF7795-4397-4FD5-906C-C29EC296FF32}"/>
    <cellStyle name="Normal 2 4 3 2 2 3" xfId="31031" xr:uid="{8FA2EA9D-C904-489F-9FEE-C3A4B5FB573F}"/>
    <cellStyle name="Normal 2 4 3 2 2 3 2" xfId="31032" xr:uid="{295FA2CB-518D-4F7A-9411-52AFC4BBCB79}"/>
    <cellStyle name="Normal 2 4 3 2 2 3 3" xfId="31033" xr:uid="{59A1957C-B8AF-4A02-B025-A4754C8F048A}"/>
    <cellStyle name="Normal 2 4 3 2 2 3_AVA DVA EL" xfId="31034" xr:uid="{645A64A9-C8BE-44F4-A028-A42155E12432}"/>
    <cellStyle name="Normal 2 4 3 2 2 4" xfId="31035" xr:uid="{EC580C8C-D415-4EEA-95C7-972C958D05E1}"/>
    <cellStyle name="Normal 2 4 3 2 2 4 2" xfId="31036" xr:uid="{149F2969-8C45-4D0F-9840-D6777BD67679}"/>
    <cellStyle name="Normal 2 4 3 2 2 4 3" xfId="31037" xr:uid="{A7C3BBAC-496D-4F54-8730-3F939554995D}"/>
    <cellStyle name="Normal 2 4 3 2 2 4_AVA DVA EL" xfId="31038" xr:uid="{448ED27B-02AE-4F51-B801-5A32ADB64B83}"/>
    <cellStyle name="Normal 2 4 3 2 2_3. Chng in credit spreads" xfId="7882" xr:uid="{7FB8AA20-2D7E-4F35-96CD-97D18008A791}"/>
    <cellStyle name="Normal 2 4 3 2 3" xfId="7883" xr:uid="{3F37A18A-3B2C-43B7-90AC-D4FE66EC931B}"/>
    <cellStyle name="Normal 2 4 3 2 3 2" xfId="7884" xr:uid="{87A0FCDA-3C77-4197-813B-D3054F3DCDA7}"/>
    <cellStyle name="Normal 2 4 3 2 3 2 2" xfId="31039" xr:uid="{608AEA00-9F62-4298-B01C-A8F96B6D5D6A}"/>
    <cellStyle name="Normal 2 4 3 2 3 2 3" xfId="31040" xr:uid="{EB042DC0-DB39-477E-AD30-3337A1AEE255}"/>
    <cellStyle name="Normal 2 4 3 2 3 2_AVA DVA EL" xfId="31041" xr:uid="{54E38C88-BF56-4243-AB42-D9A75DE43E37}"/>
    <cellStyle name="Normal 2 4 3 2 3_3. Chng in credit spreads" xfId="7885" xr:uid="{B2690A55-7821-4D34-9A87-B561D053624F}"/>
    <cellStyle name="Normal 2 4 3 2 4" xfId="7886" xr:uid="{991004B6-3EC0-4AF0-864E-10D363FA4FB7}"/>
    <cellStyle name="Normal 2 4 3 2 4 2" xfId="7887" xr:uid="{FD61B712-5498-4C2C-90C4-36052B565EFA}"/>
    <cellStyle name="Normal 2 4 3 2 4 3" xfId="31042" xr:uid="{E5E543C8-E93A-4065-8CF5-651E0B21A28F}"/>
    <cellStyle name="Normal 2 4 3 2 4_3. Chng in credit spreads" xfId="7888" xr:uid="{FB71B8B0-8814-42BA-96F1-41D6A1AA28EF}"/>
    <cellStyle name="Normal 2 4 3 2 5" xfId="7889" xr:uid="{FB8B473A-791E-4514-9BF4-68A6C652ECB4}"/>
    <cellStyle name="Normal 2 4 3 2 5 2" xfId="31043" xr:uid="{9EACB7B0-BF50-42EE-AC2A-B36B507EE35D}"/>
    <cellStyle name="Normal 2 4 3 2 5 3" xfId="31044" xr:uid="{DB9E431C-A023-4D7A-9690-E91F4CD72006}"/>
    <cellStyle name="Normal 2 4 3 2 5_AVA DVA EL" xfId="31045" xr:uid="{97B3D7B2-13EE-43C5-8519-E0B3141D65C9}"/>
    <cellStyle name="Normal 2 4 3 2 6" xfId="31046" xr:uid="{89C9819B-CE73-4D3F-9F46-167F2D8B1E0A}"/>
    <cellStyle name="Normal 2 4 3 2 6 2" xfId="31047" xr:uid="{1F0B4CBB-AE51-4E6B-A081-B76857AAC375}"/>
    <cellStyle name="Normal 2 4 3 2 6 3" xfId="31048" xr:uid="{319F7751-5663-4248-880C-01FE8976FFBD}"/>
    <cellStyle name="Normal 2 4 3 2 6_AVA DVA EL" xfId="31049" xr:uid="{FE770A7C-6D7B-4115-AF35-EABFA013F771}"/>
    <cellStyle name="Normal 2 4 3 2 7" xfId="31050" xr:uid="{1C65484F-50F4-47BF-AC56-A67C76A041A3}"/>
    <cellStyle name="Normal 2 4 3 2 7 2" xfId="31051" xr:uid="{1A8D8E0F-3878-404E-88F2-0709ECFA6313}"/>
    <cellStyle name="Normal 2 4 3 2 7 3" xfId="31052" xr:uid="{4E94C7E5-45A1-468B-B37E-CFD55122A70D}"/>
    <cellStyle name="Normal 2 4 3 2 7_AVA DVA EL" xfId="31053" xr:uid="{4967E9FE-A979-4C7F-A4F9-D4E31BAE2E50}"/>
    <cellStyle name="Normal 2 4 3 2 8" xfId="31054" xr:uid="{BDC4A136-2016-4978-AD0A-51CFD601F933}"/>
    <cellStyle name="Normal 2 4 3 2 8 2" xfId="31055" xr:uid="{B4B8ED32-30E9-40B2-B0CC-B6D136E964F1}"/>
    <cellStyle name="Normal 2 4 3 2 8 3" xfId="31056" xr:uid="{553407C9-B38B-40AB-8CD7-40C99C39E5F4}"/>
    <cellStyle name="Normal 2 4 3 2 8_AVA DVA EL" xfId="31057" xr:uid="{71CD8207-3CAE-4757-9855-3299A5A0A29B}"/>
    <cellStyle name="Normal 2 4 3 2 9" xfId="31058" xr:uid="{671F2326-ADBC-4889-AF51-37F0E6BE7837}"/>
    <cellStyle name="Normal 2 4 3 2 9 2" xfId="31059" xr:uid="{072B9EDB-E605-4ED6-8640-79719CED1E08}"/>
    <cellStyle name="Normal 2 4 3 2 9 3" xfId="31060" xr:uid="{0AA554EF-659E-4EFF-AA47-F1900DD4E9B7}"/>
    <cellStyle name="Normal 2 4 3 2 9_AVA DVA EL" xfId="31061" xr:uid="{AB47A846-D99B-4116-96CC-F4B344465E7C}"/>
    <cellStyle name="Normal 2 4 3 2_3. Chng in credit spreads" xfId="7890" xr:uid="{0F068757-B06F-4E3A-8C21-5F9857CBC3D8}"/>
    <cellStyle name="Normal 2 4 3 3" xfId="7891" xr:uid="{4AB74735-31E0-4E83-B580-3B568A774E93}"/>
    <cellStyle name="Normal 2 4 3 3 2" xfId="7892" xr:uid="{50CC612A-8FE9-4486-8673-914218BE4B2C}"/>
    <cellStyle name="Normal 2 4 3 3 2 2" xfId="31062" xr:uid="{2B116BA2-0AF5-4835-9A18-177146861ECF}"/>
    <cellStyle name="Normal 2 4 3 3 2 2 2" xfId="31063" xr:uid="{E06A9633-7D60-492D-BF3F-E54A490FFFCF}"/>
    <cellStyle name="Normal 2 4 3 3 2 2 3" xfId="31064" xr:uid="{6FBED874-EE46-4D4D-A8A3-F33B7762B9CC}"/>
    <cellStyle name="Normal 2 4 3 3 2 2_AVA DVA EL" xfId="31065" xr:uid="{8EA17F81-54F1-46AC-ADBF-C2EB0B0DE6A1}"/>
    <cellStyle name="Normal 2 4 3 3 2_Balanse bankkonsern" xfId="31066" xr:uid="{A11DD615-3113-4FFA-94A8-62D4EE1FA38F}"/>
    <cellStyle name="Normal 2 4 3 3 3" xfId="31067" xr:uid="{6F4B4888-4202-483A-945A-8632CFE0B6D6}"/>
    <cellStyle name="Normal 2 4 3 3 3 2" xfId="31068" xr:uid="{7D21FAE4-53E7-49E9-B54D-3D0D474C3B6D}"/>
    <cellStyle name="Normal 2 4 3 3 3 2 2" xfId="31069" xr:uid="{776993AB-412C-47A8-A168-BF382D65B2B7}"/>
    <cellStyle name="Normal 2 4 3 3 3 2 3" xfId="31070" xr:uid="{C7E81B84-0A87-4FE1-8549-4DCE633EC5D1}"/>
    <cellStyle name="Normal 2 4 3 3 3 2_AVA DVA EL" xfId="31071" xr:uid="{D544C72E-DDA7-49C3-8836-7C2EA7A93E7A}"/>
    <cellStyle name="Normal 2 4 3 3 3_Balanse bankkonsern" xfId="31072" xr:uid="{FCCE5B7A-3130-4915-A8A0-69869B3AD1A3}"/>
    <cellStyle name="Normal 2 4 3 3 4" xfId="31073" xr:uid="{83CB887D-01E3-445E-9DAE-1CCBEBA0DBD1}"/>
    <cellStyle name="Normal 2 4 3 3 4 2" xfId="31074" xr:uid="{9E84383C-0109-4A33-B72F-5330DDF678FF}"/>
    <cellStyle name="Normal 2 4 3 3 4 3" xfId="31075" xr:uid="{82D8CB05-46C5-4A0C-98EB-E2E1919EE5BE}"/>
    <cellStyle name="Normal 2 4 3 3 4_AVA DVA EL" xfId="31076" xr:uid="{14FFFEEC-00E5-4F4B-8E21-F32DAC350E63}"/>
    <cellStyle name="Normal 2 4 3 3_3. Chng in credit spreads" xfId="7893" xr:uid="{20278531-11DE-40AC-B3DF-155BF7070C1F}"/>
    <cellStyle name="Normal 2 4 3 4" xfId="7894" xr:uid="{1C79A6EB-41A4-497E-B4F7-280AB4CBB4C5}"/>
    <cellStyle name="Normal 2 4 3 4 2" xfId="7895" xr:uid="{5C164CA4-56D3-472D-BA28-2D0A661E30B9}"/>
    <cellStyle name="Normal 2 4 3 4 3" xfId="31077" xr:uid="{DAB05148-3DB5-48A8-979B-2E43A57F7DB4}"/>
    <cellStyle name="Normal 2 4 3 4 4" xfId="31078" xr:uid="{562E0764-9892-454A-972C-F8CDDE90B1FA}"/>
    <cellStyle name="Normal 2 4 3 4 4 2" xfId="31079" xr:uid="{21355104-90B7-40CB-8057-E1A4B2B60CF9}"/>
    <cellStyle name="Normal 2 4 3 4 4 3" xfId="31080" xr:uid="{D919D073-A35D-442F-8642-91BC9F8F5698}"/>
    <cellStyle name="Normal 2 4 3 4 4_AVA DVA EL" xfId="31081" xr:uid="{577CB173-74D4-4E22-A092-4D322841E018}"/>
    <cellStyle name="Normal 2 4 3 4_3. Chng in credit spreads" xfId="7896" xr:uid="{FB5B5485-0638-41F7-9833-884ED7A1FD33}"/>
    <cellStyle name="Normal 2 4 3 5" xfId="7897" xr:uid="{B9B43BED-808C-4D15-83DF-240F98F24F77}"/>
    <cellStyle name="Normal 2 4 3 5 2" xfId="7898" xr:uid="{81CF6813-BB84-4026-AE5A-FD6FA5DB0CFA}"/>
    <cellStyle name="Normal 2 4 3 5 2 2" xfId="31082" xr:uid="{0EC1D6D3-B0D3-4F7C-BD89-0926D69D9580}"/>
    <cellStyle name="Normal 2 4 3 5 2 3" xfId="31083" xr:uid="{046B872F-130D-4BAF-8226-572B9805D0CD}"/>
    <cellStyle name="Normal 2 4 3 5 2_AVA DVA EL" xfId="31084" xr:uid="{F9B85B18-13B5-4F30-B643-1952875EF1B6}"/>
    <cellStyle name="Normal 2 4 3 5_3. Chng in credit spreads" xfId="7899" xr:uid="{94E41003-D4D2-48D7-9967-CB36C1A56149}"/>
    <cellStyle name="Normal 2 4 3 6" xfId="7900" xr:uid="{B766BAC5-3D5C-42A8-80B0-8F797524F3CD}"/>
    <cellStyle name="Normal 2 4 3 6 2" xfId="31085" xr:uid="{29DE8473-B708-45C0-83FA-084103F27B8D}"/>
    <cellStyle name="Normal 2 4 3 6 2 2" xfId="31086" xr:uid="{DEFE85A6-E53A-4FE9-A9B0-3CF88C947A1D}"/>
    <cellStyle name="Normal 2 4 3 6 2 3" xfId="31087" xr:uid="{5CC176D2-8A8F-471C-92B1-2C854EA2A737}"/>
    <cellStyle name="Normal 2 4 3 6 2_AVA DVA EL" xfId="31088" xr:uid="{4A83FB89-36D8-4C2E-9094-540DFEEBFBEC}"/>
    <cellStyle name="Normal 2 4 3 6_Balanse bankkonsern" xfId="31089" xr:uid="{0949FBE8-9EA5-4B4C-8F46-9CB9D203329E}"/>
    <cellStyle name="Normal 2 4 3 7" xfId="31090" xr:uid="{C789C26D-FBE8-412F-9394-F995D10BE422}"/>
    <cellStyle name="Normal 2 4 3 7 2" xfId="31091" xr:uid="{9C3F831B-4A6A-4D2D-BFC7-E57754A64600}"/>
    <cellStyle name="Normal 2 4 3 7 3" xfId="31092" xr:uid="{C131BA01-8E30-4B23-A0C7-997B73DB7B61}"/>
    <cellStyle name="Normal 2 4 3 7_AVA DVA EL" xfId="31093" xr:uid="{14B36EAD-54B9-44F0-89A1-95F8C4945F6C}"/>
    <cellStyle name="Normal 2 4 3 8" xfId="31094" xr:uid="{FE8AFF89-951D-453D-840A-8EE9B9151E8D}"/>
    <cellStyle name="Normal 2 4 3 8 2" xfId="31095" xr:uid="{6D8139E7-23A8-4B44-BDA5-9CD64A0E82D2}"/>
    <cellStyle name="Normal 2 4 3 8 3" xfId="31096" xr:uid="{59A94961-EB8D-4E6E-86FD-69990B7CD390}"/>
    <cellStyle name="Normal 2 4 3 8_AVA DVA EL" xfId="31097" xr:uid="{C8F5BAA5-E43D-4E30-89E6-21B385BDB526}"/>
    <cellStyle name="Normal 2 4 3 9" xfId="31098" xr:uid="{29FDE329-83F6-4C80-B64F-06DB48A96027}"/>
    <cellStyle name="Normal 2 4 3 9 2" xfId="31099" xr:uid="{9984D81B-A274-4F72-BFF9-0F8D2DA5AEFA}"/>
    <cellStyle name="Normal 2 4 3 9 3" xfId="31100" xr:uid="{BE35BD64-8A97-4A3F-B2F7-E9442BCB29AA}"/>
    <cellStyle name="Normal 2 4 3 9_AVA DVA EL" xfId="31101" xr:uid="{210F52BD-549B-47AF-90B5-EFED6F44FDD7}"/>
    <cellStyle name="Normal 2 4 3_3. Chng in credit spreads" xfId="7901" xr:uid="{1B4BB5D8-4DBB-4859-911A-3CFC6516F625}"/>
    <cellStyle name="Normal 2 4 4" xfId="7902" xr:uid="{E5D5F750-E4F0-4CF6-AD18-E12995881ABD}"/>
    <cellStyle name="Normal 2 4 4 10" xfId="31102" xr:uid="{0B93E523-BC87-4C3F-AF34-7443D5F28FCF}"/>
    <cellStyle name="Normal 2 4 4 10 2" xfId="31103" xr:uid="{BB7D7EFE-FAFC-4D74-A205-BBCBC5CFDF57}"/>
    <cellStyle name="Normal 2 4 4 10 3" xfId="31104" xr:uid="{8F70A1BA-68CD-4E37-AE50-E03FBFAB6D77}"/>
    <cellStyle name="Normal 2 4 4 10_AVA DVA EL" xfId="31105" xr:uid="{21304311-883D-4BBB-A25A-2CD0331819CD}"/>
    <cellStyle name="Normal 2 4 4 11" xfId="31106" xr:uid="{75738739-1166-4722-AACD-027A7DF83B2A}"/>
    <cellStyle name="Normal 2 4 4 11 2" xfId="31107" xr:uid="{570516E2-586B-4766-83F7-CF3C74626FF0}"/>
    <cellStyle name="Normal 2 4 4 11 3" xfId="31108" xr:uid="{6AF0975C-9C5E-45EB-AD71-F86B7D96A4C7}"/>
    <cellStyle name="Normal 2 4 4 11_AVA DVA EL" xfId="31109" xr:uid="{74813D76-B9C7-4CE4-8C8C-390EBFCC636C}"/>
    <cellStyle name="Normal 2 4 4 2" xfId="7903" xr:uid="{4C8EE5E3-6C21-41E5-9002-13045F66D706}"/>
    <cellStyle name="Normal 2 4 4 2 10" xfId="31110" xr:uid="{AEF88228-A007-46A6-9F2D-6E89A9B87915}"/>
    <cellStyle name="Normal 2 4 4 2 10 2" xfId="31111" xr:uid="{5D360916-01DC-43C2-8F56-9DA46B7E09C2}"/>
    <cellStyle name="Normal 2 4 4 2 10 3" xfId="31112" xr:uid="{819B6FD0-0610-4233-944D-7676F99E51D2}"/>
    <cellStyle name="Normal 2 4 4 2 10_AVA DVA EL" xfId="31113" xr:uid="{0707133D-F6D1-4C77-A300-5204050ADBC5}"/>
    <cellStyle name="Normal 2 4 4 2 2" xfId="7904" xr:uid="{BB86D6A6-501C-4F1E-9BE9-9498828C752F}"/>
    <cellStyle name="Normal 2 4 4 2 2 2" xfId="31114" xr:uid="{639B9C41-17E4-49BE-9A39-02EF253C7DC3}"/>
    <cellStyle name="Normal 2 4 4 2 2 2 2" xfId="31115" xr:uid="{664E7F02-9264-4D4B-B819-E5595B157591}"/>
    <cellStyle name="Normal 2 4 4 2 2 2 3" xfId="31116" xr:uid="{B6488C83-D845-48DD-B4E6-D233EDFC5BC7}"/>
    <cellStyle name="Normal 2 4 4 2 2 2_AVA DVA EL" xfId="31117" xr:uid="{F754C9BC-8847-4CE7-9430-FD78BC6D22F7}"/>
    <cellStyle name="Normal 2 4 4 2 2 3" xfId="31118" xr:uid="{8A5C17D8-B934-4ECA-9395-88C0613FEA21}"/>
    <cellStyle name="Normal 2 4 4 2 2 3 2" xfId="31119" xr:uid="{325AD2CF-B6DF-4EDE-BA43-EE5002FCABA4}"/>
    <cellStyle name="Normal 2 4 4 2 2 3 3" xfId="31120" xr:uid="{A80F03D8-FB10-466B-965C-A7E844A5A5BD}"/>
    <cellStyle name="Normal 2 4 4 2 2 3_AVA DVA EL" xfId="31121" xr:uid="{FFDF981A-7029-4647-91E3-2C5CDEDBE511}"/>
    <cellStyle name="Normal 2 4 4 2 2 4" xfId="31122" xr:uid="{0837DF41-27C5-4A36-9A53-4881346F086B}"/>
    <cellStyle name="Normal 2 4 4 2 2 5" xfId="31123" xr:uid="{8E000564-0ABF-47E8-8191-B4D638257EA1}"/>
    <cellStyle name="Normal 2 4 4 2 2_AVA DVA EL" xfId="31124" xr:uid="{1CD23899-C97B-425E-A094-8DDEFD422205}"/>
    <cellStyle name="Normal 2 4 4 2 3" xfId="31125" xr:uid="{A33C9BA3-F338-4E62-8F9D-E27220F0CBEE}"/>
    <cellStyle name="Normal 2 4 4 2 3 2" xfId="31126" xr:uid="{AEC65548-6C5F-46B5-898D-8C971E841FB6}"/>
    <cellStyle name="Normal 2 4 4 2 3 3" xfId="31127" xr:uid="{E6163831-81A2-4D51-977E-2CFA1FDD84EC}"/>
    <cellStyle name="Normal 2 4 4 2 3_AVA DVA EL" xfId="31128" xr:uid="{5C0771DB-A326-464B-8228-B17380B8DAD6}"/>
    <cellStyle name="Normal 2 4 4 2 4" xfId="31129" xr:uid="{4F5817CC-BBBD-4A50-81A5-E5940D01EFF9}"/>
    <cellStyle name="Normal 2 4 4 2 4 2" xfId="31130" xr:uid="{02201B03-848E-483D-8B9A-966CD8993D31}"/>
    <cellStyle name="Normal 2 4 4 2 4 3" xfId="31131" xr:uid="{ED3D9521-F6F7-49D3-827A-1B57A10259AF}"/>
    <cellStyle name="Normal 2 4 4 2 4_AVA DVA EL" xfId="31132" xr:uid="{81FF2B65-FAC8-4706-A06D-D46852D023A0}"/>
    <cellStyle name="Normal 2 4 4 2 5" xfId="31133" xr:uid="{D147583F-8A0A-42D4-9123-BDA4A2F005E8}"/>
    <cellStyle name="Normal 2 4 4 2 5 2" xfId="31134" xr:uid="{2DBE8710-8B8E-4F3D-A776-A78A94712465}"/>
    <cellStyle name="Normal 2 4 4 2 5 3" xfId="31135" xr:uid="{F99BEE1A-C2A9-42D3-B861-6FB589D38371}"/>
    <cellStyle name="Normal 2 4 4 2 5_AVA DVA EL" xfId="31136" xr:uid="{9CC9E3AB-E940-44F9-A4D2-565988A0AB9F}"/>
    <cellStyle name="Normal 2 4 4 2 6" xfId="31137" xr:uid="{63864844-CAC8-4562-9017-4B57CE67E4E3}"/>
    <cellStyle name="Normal 2 4 4 2 6 2" xfId="31138" xr:uid="{E5B42BB1-F653-45C0-AE5C-D1C56ECBA27C}"/>
    <cellStyle name="Normal 2 4 4 2 6 3" xfId="31139" xr:uid="{5F0BBBA3-7914-4DD4-947D-1B87152DDB50}"/>
    <cellStyle name="Normal 2 4 4 2 6_AVA DVA EL" xfId="31140" xr:uid="{CDEC8423-ECFC-4E7D-A542-DDF2A0F9CA76}"/>
    <cellStyle name="Normal 2 4 4 2 7" xfId="31141" xr:uid="{A77290F8-836E-4C7F-BB4E-FCD6F34D43BF}"/>
    <cellStyle name="Normal 2 4 4 2 7 2" xfId="31142" xr:uid="{D41A7947-8D96-4CBE-9A34-1DD12FB1FC98}"/>
    <cellStyle name="Normal 2 4 4 2 7 3" xfId="31143" xr:uid="{AF656357-F93F-4678-994F-7DB33B5C4178}"/>
    <cellStyle name="Normal 2 4 4 2 7_AVA DVA EL" xfId="31144" xr:uid="{DD20D16A-7340-4A87-9B4D-B908A03CF01F}"/>
    <cellStyle name="Normal 2 4 4 2 8" xfId="31145" xr:uid="{21D7DF6D-CCAE-4FBA-9BF3-DFB18829DBB8}"/>
    <cellStyle name="Normal 2 4 4 2 8 2" xfId="31146" xr:uid="{97B3AF6B-D45D-4D9C-BB22-DE0C3FEA1E58}"/>
    <cellStyle name="Normal 2 4 4 2 8 3" xfId="31147" xr:uid="{018FA295-8B33-4ABB-A8ED-45BC2882E563}"/>
    <cellStyle name="Normal 2 4 4 2 8_AVA DVA EL" xfId="31148" xr:uid="{69D5E1B4-9E94-43F1-87B3-EB0CFA505728}"/>
    <cellStyle name="Normal 2 4 4 2 9" xfId="31149" xr:uid="{9DFCD1BA-C8B9-4549-9392-BEDC0C4270AC}"/>
    <cellStyle name="Normal 2 4 4 2 9 2" xfId="31150" xr:uid="{1F5168BB-44EA-4B2E-935E-5A64B77ACCBB}"/>
    <cellStyle name="Normal 2 4 4 2 9 3" xfId="31151" xr:uid="{44CE3D09-0C8C-4162-81D0-A68B8B2F8A57}"/>
    <cellStyle name="Normal 2 4 4 2 9_AVA DVA EL" xfId="31152" xr:uid="{63B5B7E0-E8F6-498E-90C4-36E946B6C176}"/>
    <cellStyle name="Normal 2 4 4 2_3. Chng in credit spreads" xfId="7905" xr:uid="{61DD822F-01B8-4BBB-9A86-A4C7E2FAC5E4}"/>
    <cellStyle name="Normal 2 4 4 3" xfId="7906" xr:uid="{41A94A0A-859F-4232-8C04-F1C54BA845B2}"/>
    <cellStyle name="Normal 2 4 4 3 2" xfId="7907" xr:uid="{A909DDC6-6A09-43CF-B065-4C90CB3FBF90}"/>
    <cellStyle name="Normal 2 4 4 3 2 2" xfId="31153" xr:uid="{B03F2D3B-F74D-4519-9039-F134240CB78E}"/>
    <cellStyle name="Normal 2 4 4 3 2 3" xfId="31154" xr:uid="{B0FBD524-2312-4D1E-849C-DDEFFDEC6517}"/>
    <cellStyle name="Normal 2 4 4 3 2_AVA DVA EL" xfId="31155" xr:uid="{1877AAC3-7BEE-4922-97FA-2F2C10F23E8F}"/>
    <cellStyle name="Normal 2 4 4 3 3" xfId="31156" xr:uid="{3E85BD26-D4C1-46F0-9F41-85854D306197}"/>
    <cellStyle name="Normal 2 4 4 3 3 2" xfId="31157" xr:uid="{441F2787-B6CF-44A7-A63B-5D64F65E06AD}"/>
    <cellStyle name="Normal 2 4 4 3 3 3" xfId="31158" xr:uid="{C27E02E9-0FE4-4F2E-9455-956C9FD3D401}"/>
    <cellStyle name="Normal 2 4 4 3 3_AVA DVA EL" xfId="31159" xr:uid="{8135012A-6037-405D-BB64-646DDF307B4D}"/>
    <cellStyle name="Normal 2 4 4 3 4" xfId="31160" xr:uid="{F4293BC2-7F3C-4B38-B942-C46EAA689D28}"/>
    <cellStyle name="Normal 2 4 4 3 4 2" xfId="31161" xr:uid="{A95BC037-BE93-4D33-B83C-3422EC1AB44C}"/>
    <cellStyle name="Normal 2 4 4 3 4 3" xfId="31162" xr:uid="{98663676-2A7E-4DD5-AA9B-CE912D3BE5B5}"/>
    <cellStyle name="Normal 2 4 4 3 4_AVA DVA EL" xfId="31163" xr:uid="{4E2F2251-D350-42FC-898C-2D22B41849F0}"/>
    <cellStyle name="Normal 2 4 4 3_3. Chng in credit spreads" xfId="7908" xr:uid="{03E2C848-AF9B-4A3E-B480-31A5F8A0BEB6}"/>
    <cellStyle name="Normal 2 4 4 4" xfId="7909" xr:uid="{B7932A31-3C57-4E5A-A526-77FA727EA8D7}"/>
    <cellStyle name="Normal 2 4 4 4 2" xfId="7910" xr:uid="{0BF5F40C-B9A7-4C62-AB61-7C8A595949F1}"/>
    <cellStyle name="Normal 2 4 4 4 3" xfId="31164" xr:uid="{AB9C5929-E38C-4843-B30F-F1F41337EFBD}"/>
    <cellStyle name="Normal 2 4 4 4_3. Chng in credit spreads" xfId="7911" xr:uid="{D2E36961-5E53-4540-B9CF-962545A22557}"/>
    <cellStyle name="Normal 2 4 4 5" xfId="7912" xr:uid="{94F575A7-CBFD-495C-9445-9E408AEBBE49}"/>
    <cellStyle name="Normal 2 4 4 5 2" xfId="31165" xr:uid="{C57A3FE4-A273-4340-9891-63D12924F8AA}"/>
    <cellStyle name="Normal 2 4 4 5 3" xfId="31166" xr:uid="{4E381C7C-4417-4734-AD9D-7A690513145A}"/>
    <cellStyle name="Normal 2 4 4 5_AVA DVA EL" xfId="31167" xr:uid="{1BD9532D-9A50-49CE-857A-E8627F657B64}"/>
    <cellStyle name="Normal 2 4 4 6" xfId="31168" xr:uid="{FF7B2EEB-2611-4343-BDF1-8C11DBB6A7CE}"/>
    <cellStyle name="Normal 2 4 4 6 2" xfId="31169" xr:uid="{23B52513-EA0F-42FC-A31D-0AF0DA204C64}"/>
    <cellStyle name="Normal 2 4 4 6 3" xfId="31170" xr:uid="{A4B1DF3D-C4F1-4266-A04F-BA01F30542F4}"/>
    <cellStyle name="Normal 2 4 4 6_AVA DVA EL" xfId="31171" xr:uid="{A89ABCE4-A2A6-44AF-8D78-3856A33ECC3A}"/>
    <cellStyle name="Normal 2 4 4 7" xfId="31172" xr:uid="{94827FB0-84ED-4C6A-BEAD-32DB0F26CFCB}"/>
    <cellStyle name="Normal 2 4 4 7 2" xfId="31173" xr:uid="{68966766-0869-420C-AE2C-7A0D92AFF4BC}"/>
    <cellStyle name="Normal 2 4 4 7 3" xfId="31174" xr:uid="{29803032-ACDF-4EEA-800E-8F1542495D5B}"/>
    <cellStyle name="Normal 2 4 4 7_AVA DVA EL" xfId="31175" xr:uid="{213DF2F0-82C5-4E58-B4D8-F368ACE26C2D}"/>
    <cellStyle name="Normal 2 4 4 8" xfId="31176" xr:uid="{78A85425-E996-4667-A7C9-0FE1B3805907}"/>
    <cellStyle name="Normal 2 4 4 8 2" xfId="31177" xr:uid="{595D3CF1-8398-4414-99C2-AD1BD706D7AF}"/>
    <cellStyle name="Normal 2 4 4 8 3" xfId="31178" xr:uid="{E823F84E-3802-473F-BBD8-D156E53FF72A}"/>
    <cellStyle name="Normal 2 4 4 8_AVA DVA EL" xfId="31179" xr:uid="{DF2C1FEB-B26E-4EA9-94BF-A60BBD503A2F}"/>
    <cellStyle name="Normal 2 4 4 9" xfId="31180" xr:uid="{15F7F332-71B6-4D6D-8C9F-318365C5A9FF}"/>
    <cellStyle name="Normal 2 4 4 9 2" xfId="31181" xr:uid="{D21944F8-981F-4A4B-BD8A-880CAC1C0FCF}"/>
    <cellStyle name="Normal 2 4 4 9 3" xfId="31182" xr:uid="{013E930F-3266-40EC-BCB4-1707E6471DDB}"/>
    <cellStyle name="Normal 2 4 4 9_AVA DVA EL" xfId="31183" xr:uid="{AC30EA0F-1B88-46AD-B714-281BD443FDAB}"/>
    <cellStyle name="Normal 2 4 4_3. Chng in credit spreads" xfId="7913" xr:uid="{8A375898-238A-460F-8F50-8A2307BA54CA}"/>
    <cellStyle name="Normal 2 4 5" xfId="7914" xr:uid="{55EE488E-6ACE-49F7-B179-B3B891530A2A}"/>
    <cellStyle name="Normal 2 4 5 10" xfId="31184" xr:uid="{36CE759F-6DB5-4AD4-B3B6-088358050DCE}"/>
    <cellStyle name="Normal 2 4 5 10 2" xfId="31185" xr:uid="{B1C1EEAA-7A6D-4705-A732-7744DAE5DE24}"/>
    <cellStyle name="Normal 2 4 5 10 3" xfId="31186" xr:uid="{4F4C9970-4A77-42D8-B066-76B24F5D0D70}"/>
    <cellStyle name="Normal 2 4 5 10_AVA DVA EL" xfId="31187" xr:uid="{6DA68627-C9ED-46EB-BDAB-815273B57A24}"/>
    <cellStyle name="Normal 2 4 5 11" xfId="31188" xr:uid="{706699FF-37EE-43D2-840E-C48B142829FC}"/>
    <cellStyle name="Normal 2 4 5 11 2" xfId="31189" xr:uid="{F1A4C793-918D-4C43-A3BC-FE8D3492D42C}"/>
    <cellStyle name="Normal 2 4 5 11 3" xfId="31190" xr:uid="{0F9EB7E8-8FBA-49F8-B0C0-186942C463A3}"/>
    <cellStyle name="Normal 2 4 5 11_AVA DVA EL" xfId="31191" xr:uid="{CD7AF300-F70F-47B5-9739-8657CEB16B75}"/>
    <cellStyle name="Normal 2 4 5 2" xfId="7915" xr:uid="{5EA727EF-8D2F-4A9E-ABA3-D36B06923575}"/>
    <cellStyle name="Normal 2 4 5 2 10" xfId="31192" xr:uid="{6E5151D9-28F3-4980-9CF2-3CBBDBC7ACE9}"/>
    <cellStyle name="Normal 2 4 5 2 10 2" xfId="31193" xr:uid="{775DB8A3-9340-4506-9607-75A4247C4C61}"/>
    <cellStyle name="Normal 2 4 5 2 10 3" xfId="31194" xr:uid="{07F8FB03-295A-4D20-9C63-278F083EF553}"/>
    <cellStyle name="Normal 2 4 5 2 10_AVA DVA EL" xfId="31195" xr:uid="{AAB050C3-1DB4-4F3F-B6AC-C42EDEF7574F}"/>
    <cellStyle name="Normal 2 4 5 2 2" xfId="31196" xr:uid="{F3BB69B8-65D8-4323-BBFD-3BC39F1E7D81}"/>
    <cellStyle name="Normal 2 4 5 2 2 2" xfId="31197" xr:uid="{B60C0C1C-E5BC-4DEA-A96C-A22544651D87}"/>
    <cellStyle name="Normal 2 4 5 2 2 2 2" xfId="31198" xr:uid="{4D532CDC-A0EF-4A6F-BB42-F18773917D9B}"/>
    <cellStyle name="Normal 2 4 5 2 2 2 3" xfId="31199" xr:uid="{61BAC353-3977-4549-B9BF-27DC555F5781}"/>
    <cellStyle name="Normal 2 4 5 2 2 2_AVA DVA EL" xfId="31200" xr:uid="{AED0E126-B690-43BE-81FA-E5453775088A}"/>
    <cellStyle name="Normal 2 4 5 2 2 3" xfId="31201" xr:uid="{1B666BC2-4D3F-49CA-877D-53772D316A4E}"/>
    <cellStyle name="Normal 2 4 5 2 2 3 2" xfId="31202" xr:uid="{FAB4784D-5D5D-47BE-BE73-CEAC5214026D}"/>
    <cellStyle name="Normal 2 4 5 2 2 3 3" xfId="31203" xr:uid="{4A0DA84C-CAB1-4F8D-9DB6-9FCD04C9EF50}"/>
    <cellStyle name="Normal 2 4 5 2 2 3_AVA DVA EL" xfId="31204" xr:uid="{8E4EE853-4F14-49BE-A7C6-28E973107558}"/>
    <cellStyle name="Normal 2 4 5 2 2 4" xfId="31205" xr:uid="{3354A9DD-ECFD-456E-A847-F169BB5CE1B0}"/>
    <cellStyle name="Normal 2 4 5 2 2 5" xfId="31206" xr:uid="{C4E76B94-E070-4DD0-B110-8CAFA5069469}"/>
    <cellStyle name="Normal 2 4 5 2 2_AVA DVA EL" xfId="31207" xr:uid="{E8352373-28C3-40A0-8924-B4ED8A1C6D23}"/>
    <cellStyle name="Normal 2 4 5 2 3" xfId="31208" xr:uid="{AE83267A-9EE0-41E1-8C42-9BA7F20FFB5B}"/>
    <cellStyle name="Normal 2 4 5 2 3 2" xfId="31209" xr:uid="{40F0DC49-61F0-4560-8B5B-44F27CA160AC}"/>
    <cellStyle name="Normal 2 4 5 2 3 3" xfId="31210" xr:uid="{DA19C5CC-96CC-4F56-80D2-4FD910209D11}"/>
    <cellStyle name="Normal 2 4 5 2 3_AVA DVA EL" xfId="31211" xr:uid="{F89F5B29-BC97-437B-8CE9-7D80D6533CAA}"/>
    <cellStyle name="Normal 2 4 5 2 4" xfId="31212" xr:uid="{5F5999C2-90B1-4830-BD30-1507198AFF72}"/>
    <cellStyle name="Normal 2 4 5 2 4 2" xfId="31213" xr:uid="{9EE72474-9715-4C91-A0F8-E1EAFE6944F4}"/>
    <cellStyle name="Normal 2 4 5 2 4 3" xfId="31214" xr:uid="{847C8384-BF2D-447E-B940-B81F3B6B4015}"/>
    <cellStyle name="Normal 2 4 5 2 4_AVA DVA EL" xfId="31215" xr:uid="{119E4F3D-A467-4FFF-BBDF-6912243BE45B}"/>
    <cellStyle name="Normal 2 4 5 2 5" xfId="31216" xr:uid="{A085561F-2232-44AE-83BC-B8DB3071A106}"/>
    <cellStyle name="Normal 2 4 5 2 5 2" xfId="31217" xr:uid="{87C9C14E-B875-4152-9101-6CB7D8628346}"/>
    <cellStyle name="Normal 2 4 5 2 5 3" xfId="31218" xr:uid="{2FE53D51-B165-4C0A-8F7A-08EB53A94BC2}"/>
    <cellStyle name="Normal 2 4 5 2 5_AVA DVA EL" xfId="31219" xr:uid="{5531F862-033C-4406-9B2E-DF6AF5D3135A}"/>
    <cellStyle name="Normal 2 4 5 2 6" xfId="31220" xr:uid="{7A5EA42D-27BE-4D8E-B6C4-A74DFA90FDA2}"/>
    <cellStyle name="Normal 2 4 5 2 6 2" xfId="31221" xr:uid="{C22835F3-5CEE-4536-888E-BA8030BE88B6}"/>
    <cellStyle name="Normal 2 4 5 2 6 3" xfId="31222" xr:uid="{35B9F44B-6544-456D-86F5-F2C24FB3A462}"/>
    <cellStyle name="Normal 2 4 5 2 6_AVA DVA EL" xfId="31223" xr:uid="{EB268491-5EB1-427B-9C94-E5AB7E3B8C07}"/>
    <cellStyle name="Normal 2 4 5 2 7" xfId="31224" xr:uid="{153DE6F7-0A25-4F6F-91A7-88C1D42B27C5}"/>
    <cellStyle name="Normal 2 4 5 2 7 2" xfId="31225" xr:uid="{1943C043-0F32-4807-BD70-E3E06CE7FAAA}"/>
    <cellStyle name="Normal 2 4 5 2 7 3" xfId="31226" xr:uid="{3FBAEDF8-D23F-403F-86A9-5E3025E3352B}"/>
    <cellStyle name="Normal 2 4 5 2 7_AVA DVA EL" xfId="31227" xr:uid="{F71CD162-76D3-4725-933C-3FB838C483A1}"/>
    <cellStyle name="Normal 2 4 5 2 8" xfId="31228" xr:uid="{373B7C74-4AEC-4ED9-8DCC-7BD88BAC3702}"/>
    <cellStyle name="Normal 2 4 5 2 8 2" xfId="31229" xr:uid="{65223C95-1228-43BC-B2A0-C5AD52C83D3F}"/>
    <cellStyle name="Normal 2 4 5 2 8 3" xfId="31230" xr:uid="{740D9B99-0960-4B5A-A6BF-EB21767D54CB}"/>
    <cellStyle name="Normal 2 4 5 2 8_AVA DVA EL" xfId="31231" xr:uid="{149C4195-15B2-40D8-8C3C-B761ACF69886}"/>
    <cellStyle name="Normal 2 4 5 2 9" xfId="31232" xr:uid="{0035E655-8BF8-4983-936C-563A5BE23FB4}"/>
    <cellStyle name="Normal 2 4 5 2 9 2" xfId="31233" xr:uid="{ADAF90BF-59D5-46FB-AADB-21BC48F0731A}"/>
    <cellStyle name="Normal 2 4 5 2 9 3" xfId="31234" xr:uid="{E1B3242F-68DA-4897-969F-EF3D68E20100}"/>
    <cellStyle name="Normal 2 4 5 2 9_AVA DVA EL" xfId="31235" xr:uid="{43114BAC-B362-4611-B29A-4BFF70B1AFC4}"/>
    <cellStyle name="Normal 2 4 5 2_Balanse bankkonsern" xfId="31236" xr:uid="{CDF7EA41-6CA6-4476-B642-5A2BFC7F6D22}"/>
    <cellStyle name="Normal 2 4 5 3" xfId="31237" xr:uid="{D9C59D95-16AD-4CAB-96DF-6137EB516141}"/>
    <cellStyle name="Normal 2 4 5 3 2" xfId="31238" xr:uid="{9BA72169-F512-44C9-91AE-4AAC3D2F0745}"/>
    <cellStyle name="Normal 2 4 5 3 2 2" xfId="31239" xr:uid="{60DD6642-1C65-4459-8823-19302784051F}"/>
    <cellStyle name="Normal 2 4 5 3 2 3" xfId="31240" xr:uid="{A508051C-3DD6-4CE1-8896-EEEDAED02016}"/>
    <cellStyle name="Normal 2 4 5 3 2_AVA DVA EL" xfId="31241" xr:uid="{FEA4FBCF-9E04-4ABE-966F-B2339B96FFE8}"/>
    <cellStyle name="Normal 2 4 5 3 3" xfId="31242" xr:uid="{62E5332B-C2F5-4D8B-8107-E25DD9B91D88}"/>
    <cellStyle name="Normal 2 4 5 3 3 2" xfId="31243" xr:uid="{EC374FF3-B021-4B42-8423-DAC802E1EFF0}"/>
    <cellStyle name="Normal 2 4 5 3 3 3" xfId="31244" xr:uid="{ACFC7118-EDC4-431C-BDDA-B782E0BBC7C3}"/>
    <cellStyle name="Normal 2 4 5 3 3_AVA DVA EL" xfId="31245" xr:uid="{A76E649E-BDC6-4658-B400-FB39B1E31493}"/>
    <cellStyle name="Normal 2 4 5 3 4" xfId="31246" xr:uid="{394B8ECC-0E12-418E-9822-2CEA4A9F6D7D}"/>
    <cellStyle name="Normal 2 4 5 3 4 2" xfId="31247" xr:uid="{08C846B6-ED27-4D03-BBA3-8A5C523F43AD}"/>
    <cellStyle name="Normal 2 4 5 3 4 3" xfId="31248" xr:uid="{DFE8BFF0-95DA-4EF8-9059-7D56D864F8C9}"/>
    <cellStyle name="Normal 2 4 5 3 4_AVA DVA EL" xfId="31249" xr:uid="{80BBA25A-D317-40A0-911F-6BE5B95F59B7}"/>
    <cellStyle name="Normal 2 4 5 3_Balanse bankkonsern" xfId="31250" xr:uid="{315E63D2-69E4-4C86-B81D-11BFE99F4A5F}"/>
    <cellStyle name="Normal 2 4 5 4" xfId="31251" xr:uid="{BC4CA6C6-C204-4888-B562-40CFA5D2FFEC}"/>
    <cellStyle name="Normal 2 4 5 4 2" xfId="31252" xr:uid="{DAF84410-688B-48AB-BC9B-252049EEDC89}"/>
    <cellStyle name="Normal 2 4 5 4 3" xfId="31253" xr:uid="{C99D1A95-83D5-4E68-8725-0F3495DEF07F}"/>
    <cellStyle name="Normal 2 4 5 4_AVA DVA EL" xfId="31254" xr:uid="{8F173388-1145-440D-AE4D-AA7E9A0E92E1}"/>
    <cellStyle name="Normal 2 4 5 5" xfId="31255" xr:uid="{090DC699-3BB6-47A2-9920-1B167CC50E29}"/>
    <cellStyle name="Normal 2 4 5 5 2" xfId="31256" xr:uid="{1523011F-F91D-4BCD-A7A8-68E24DDD9B77}"/>
    <cellStyle name="Normal 2 4 5 5 3" xfId="31257" xr:uid="{F7278B19-6FD8-4C29-B8AE-DF43438F8FF5}"/>
    <cellStyle name="Normal 2 4 5 5_AVA DVA EL" xfId="31258" xr:uid="{96741780-731E-4A69-907B-2616304DF7DC}"/>
    <cellStyle name="Normal 2 4 5 6" xfId="31259" xr:uid="{8655610B-172F-4316-9C8D-10EC309CF132}"/>
    <cellStyle name="Normal 2 4 5 6 2" xfId="31260" xr:uid="{AF9E09A2-E708-4DD3-933B-49228C6B9DE1}"/>
    <cellStyle name="Normal 2 4 5 6 3" xfId="31261" xr:uid="{430A6150-921E-45EB-8411-E9C2333D5F94}"/>
    <cellStyle name="Normal 2 4 5 6_AVA DVA EL" xfId="31262" xr:uid="{6D2ACB9E-D7BB-4BD1-B45F-12B8438C2121}"/>
    <cellStyle name="Normal 2 4 5 7" xfId="31263" xr:uid="{C98AAF28-0D91-4C44-A768-3DE7E87BAAC4}"/>
    <cellStyle name="Normal 2 4 5 7 2" xfId="31264" xr:uid="{21B20F7E-A7C5-47CF-8B8F-83594483AF9B}"/>
    <cellStyle name="Normal 2 4 5 7 3" xfId="31265" xr:uid="{46861430-FEC0-4159-8EBC-CF0BD2691BC7}"/>
    <cellStyle name="Normal 2 4 5 7_AVA DVA EL" xfId="31266" xr:uid="{FF3F2565-D60A-476D-8C13-83CF46C8B087}"/>
    <cellStyle name="Normal 2 4 5 8" xfId="31267" xr:uid="{EBCF5A8D-CFEB-4CC1-A1A8-3F616A49AFD0}"/>
    <cellStyle name="Normal 2 4 5 8 2" xfId="31268" xr:uid="{77021537-E397-45AB-9640-28A2BF421D58}"/>
    <cellStyle name="Normal 2 4 5 8 3" xfId="31269" xr:uid="{3931A2CB-49BC-45B1-8927-B88CA9F8676E}"/>
    <cellStyle name="Normal 2 4 5 8_AVA DVA EL" xfId="31270" xr:uid="{F52DF75A-E126-4336-9A8D-5B753AA2BDAF}"/>
    <cellStyle name="Normal 2 4 5 9" xfId="31271" xr:uid="{17EC3E1F-2706-45E0-9D2B-D2A21B4AB7EF}"/>
    <cellStyle name="Normal 2 4 5 9 2" xfId="31272" xr:uid="{F0C9E19C-3942-4463-8CD6-583F6407E431}"/>
    <cellStyle name="Normal 2 4 5 9 3" xfId="31273" xr:uid="{90B179C4-EA24-4A00-86BF-4F239727C0D3}"/>
    <cellStyle name="Normal 2 4 5 9_AVA DVA EL" xfId="31274" xr:uid="{5AAFA9C8-95CD-4A72-9E10-487E7AADD379}"/>
    <cellStyle name="Normal 2 4 5_3. Chng in credit spreads" xfId="7916" xr:uid="{820B8975-54BD-4460-BA14-7758D39DE9D2}"/>
    <cellStyle name="Normal 2 4 6" xfId="7917" xr:uid="{F9EECB3D-C23E-4A26-9430-E6918D10CF19}"/>
    <cellStyle name="Normal 2 4 6 10" xfId="31275" xr:uid="{716E9E1D-6717-404C-A2AB-2E1569057775}"/>
    <cellStyle name="Normal 2 4 6 10 2" xfId="31276" xr:uid="{B005A345-0F3B-4C10-BFD1-39E322341A9B}"/>
    <cellStyle name="Normal 2 4 6 10 3" xfId="31277" xr:uid="{9160F39F-D404-45FB-9682-572AFEA940AF}"/>
    <cellStyle name="Normal 2 4 6 10_AVA DVA EL" xfId="31278" xr:uid="{B4A28F09-D32D-4238-997A-2A28E3FA9443}"/>
    <cellStyle name="Normal 2 4 6 2" xfId="7918" xr:uid="{0A97633F-A3C6-4ADE-BD0B-DE8ECA6A48A3}"/>
    <cellStyle name="Normal 2 4 6 2 2" xfId="31279" xr:uid="{9D682479-3933-4CF0-9264-D3D456C9A2F6}"/>
    <cellStyle name="Normal 2 4 6 2 2 2" xfId="31280" xr:uid="{A781796F-B56F-45F7-97B8-F2DDDFE29E39}"/>
    <cellStyle name="Normal 2 4 6 2 2 3" xfId="31281" xr:uid="{9CE9FCCD-26FF-475A-BB07-3CF2E91A0AB8}"/>
    <cellStyle name="Normal 2 4 6 2 2_AVA DVA EL" xfId="31282" xr:uid="{63933D30-4B87-4636-8570-04036A6EB7AF}"/>
    <cellStyle name="Normal 2 4 6 2 3" xfId="31283" xr:uid="{556017FE-12EF-401B-8A9A-B696A4829D32}"/>
    <cellStyle name="Normal 2 4 6 2 3 2" xfId="31284" xr:uid="{3B7911A4-58B5-4191-9256-DB65A99CFCE9}"/>
    <cellStyle name="Normal 2 4 6 2 3 3" xfId="31285" xr:uid="{1C869F7F-4D52-4484-86F5-3739856CB195}"/>
    <cellStyle name="Normal 2 4 6 2 3_AVA DVA EL" xfId="31286" xr:uid="{7170AE6B-6C6A-45CD-9F5C-D364A4C5887E}"/>
    <cellStyle name="Normal 2 4 6 2 4" xfId="31287" xr:uid="{BC61B3FF-8CD3-4EF9-BEDA-7AB065CB9728}"/>
    <cellStyle name="Normal 2 4 6 2 4 2" xfId="31288" xr:uid="{BAB19B4B-BF14-4A34-A445-4D9C5401AFE4}"/>
    <cellStyle name="Normal 2 4 6 2 4 3" xfId="31289" xr:uid="{EAB6366B-6876-42C4-A072-32BE74BD9B3B}"/>
    <cellStyle name="Normal 2 4 6 2 4_AVA DVA EL" xfId="31290" xr:uid="{F2D20D0E-1316-49DD-8832-00D515B061EA}"/>
    <cellStyle name="Normal 2 4 6 2_Balanse bankkonsern" xfId="31291" xr:uid="{8272DA6F-4A4F-47D6-A79F-036FC05617F2}"/>
    <cellStyle name="Normal 2 4 6 3" xfId="31292" xr:uid="{97CF518E-EF3C-4875-9405-2214044D6F87}"/>
    <cellStyle name="Normal 2 4 6 3 2" xfId="31293" xr:uid="{DDFBCAF0-80A0-4859-978E-55784F7101C9}"/>
    <cellStyle name="Normal 2 4 6 3 2 2" xfId="31294" xr:uid="{2FD0E962-33AE-4B23-8206-73F2387D011D}"/>
    <cellStyle name="Normal 2 4 6 3 2 3" xfId="31295" xr:uid="{0961CD83-30CC-454D-843E-C7275FE2B07E}"/>
    <cellStyle name="Normal 2 4 6 3 2_AVA DVA EL" xfId="31296" xr:uid="{9EBE6630-A94A-442E-A402-0FD986220147}"/>
    <cellStyle name="Normal 2 4 6 3_Balanse bankkonsern" xfId="31297" xr:uid="{6BC2EF16-98EA-422F-87FF-1E5D537ED897}"/>
    <cellStyle name="Normal 2 4 6 4" xfId="31298" xr:uid="{DE3A0346-0EE5-4313-8698-06E9CF386822}"/>
    <cellStyle name="Normal 2 4 6 4 2" xfId="31299" xr:uid="{E042DDED-1944-4446-B205-EAA8BE1DA62F}"/>
    <cellStyle name="Normal 2 4 6 4 3" xfId="31300" xr:uid="{9FD3AF20-ACC8-46CF-973F-F3D41BD377C1}"/>
    <cellStyle name="Normal 2 4 6 4_AVA DVA EL" xfId="31301" xr:uid="{EF03D471-2155-46A2-9206-15F6ECD3019C}"/>
    <cellStyle name="Normal 2 4 6 5" xfId="31302" xr:uid="{C7322852-EB18-48EF-AAD0-C4D277B3ED79}"/>
    <cellStyle name="Normal 2 4 6 5 2" xfId="31303" xr:uid="{89510711-8BEB-4074-A43E-2C926032B8A5}"/>
    <cellStyle name="Normal 2 4 6 5 3" xfId="31304" xr:uid="{D29A4B59-FD40-4B7D-AB2D-C5EE650607F6}"/>
    <cellStyle name="Normal 2 4 6 5_AVA DVA EL" xfId="31305" xr:uid="{38F314F8-8532-4759-93ED-F21E68903D48}"/>
    <cellStyle name="Normal 2 4 6 6" xfId="31306" xr:uid="{FD42DC27-5139-452D-8FFC-A61E8885FCF2}"/>
    <cellStyle name="Normal 2 4 6 6 2" xfId="31307" xr:uid="{92F2C10C-4A46-4D94-B283-C05F9A2A7FAF}"/>
    <cellStyle name="Normal 2 4 6 6 3" xfId="31308" xr:uid="{5A2CA296-0338-4530-8C7D-6E74509AD82F}"/>
    <cellStyle name="Normal 2 4 6 6_AVA DVA EL" xfId="31309" xr:uid="{22243F19-CDF0-4F89-B98F-98134933E95D}"/>
    <cellStyle name="Normal 2 4 6 7" xfId="31310" xr:uid="{4A690FCC-87EE-4948-B7DB-CD057DDEF8D3}"/>
    <cellStyle name="Normal 2 4 6 7 2" xfId="31311" xr:uid="{642F1BDC-706A-44C1-AC1A-F11E9A09F3D3}"/>
    <cellStyle name="Normal 2 4 6 7 3" xfId="31312" xr:uid="{C39F1BCB-A0AF-4BA0-9194-8221511D7139}"/>
    <cellStyle name="Normal 2 4 6 7_AVA DVA EL" xfId="31313" xr:uid="{E3EDBBAB-C533-4ED3-850B-8ED6F31CD861}"/>
    <cellStyle name="Normal 2 4 6 8" xfId="31314" xr:uid="{C37988E2-E0E0-492D-9C57-6A418058B4FE}"/>
    <cellStyle name="Normal 2 4 6 8 2" xfId="31315" xr:uid="{310C1E73-CDA1-4E03-9F17-1DAE6A98F1C2}"/>
    <cellStyle name="Normal 2 4 6 8 3" xfId="31316" xr:uid="{04F5B7EC-A7DC-4D19-9229-1C3D59A73A5F}"/>
    <cellStyle name="Normal 2 4 6 8_AVA DVA EL" xfId="31317" xr:uid="{2F6FD387-D685-490F-A349-CB6CA0A97C34}"/>
    <cellStyle name="Normal 2 4 6 9" xfId="31318" xr:uid="{2AE942A0-38D8-43AB-BDBB-91AB1D45AA64}"/>
    <cellStyle name="Normal 2 4 6 9 2" xfId="31319" xr:uid="{9D3EE3B0-EADD-4B17-AE42-B071DC847F32}"/>
    <cellStyle name="Normal 2 4 6 9 3" xfId="31320" xr:uid="{F5A2046D-D767-4E5F-812C-DC52165ACA1E}"/>
    <cellStyle name="Normal 2 4 6 9_AVA DVA EL" xfId="31321" xr:uid="{7A19DBCF-921C-40B4-BD88-ABCD9D5ED8F4}"/>
    <cellStyle name="Normal 2 4 6_3. Chng in credit spreads" xfId="7919" xr:uid="{63A8BBE1-4198-4D4A-8835-1DC6915E893D}"/>
    <cellStyle name="Normal 2 4 7" xfId="7920" xr:uid="{F28D90C3-1CF2-444E-A2E7-07B056596A9E}"/>
    <cellStyle name="Normal 2 4 7 2" xfId="7921" xr:uid="{280F9CB9-639E-4701-B04F-5C094B6743CF}"/>
    <cellStyle name="Normal 2 4 7 2 2" xfId="31322" xr:uid="{66DE8021-0562-43BC-834A-9C5567C88FDD}"/>
    <cellStyle name="Normal 2 4 7 2 3" xfId="31323" xr:uid="{5EC7E648-DA70-4C49-8B14-562A764048A4}"/>
    <cellStyle name="Normal 2 4 7 2_AVA DVA EL" xfId="31324" xr:uid="{A1ACA41F-7A2C-4171-A117-392960E50559}"/>
    <cellStyle name="Normal 2 4 7 3" xfId="31325" xr:uid="{60FA2A3E-303D-4413-8DEF-EC6A8F8D3646}"/>
    <cellStyle name="Normal 2 4 7 3 2" xfId="31326" xr:uid="{D0EEEAB9-443E-4871-83B3-D829499A7BB7}"/>
    <cellStyle name="Normal 2 4 7 3 3" xfId="31327" xr:uid="{227B6CFD-2628-484D-9829-F368830CCADA}"/>
    <cellStyle name="Normal 2 4 7 3_AVA DVA EL" xfId="31328" xr:uid="{A9D5C83E-D77B-4906-9176-EEC3F7321CC2}"/>
    <cellStyle name="Normal 2 4 7 4" xfId="31329" xr:uid="{79C752E8-0049-4DE2-AF4F-D1306AF9A9CE}"/>
    <cellStyle name="Normal 2 4 7 4 2" xfId="31330" xr:uid="{CCAF1744-E5B6-46D3-86A0-59F6635C3A8F}"/>
    <cellStyle name="Normal 2 4 7 4 3" xfId="31331" xr:uid="{FA34F866-E208-46B9-B5B8-8D4F7FCCC6CD}"/>
    <cellStyle name="Normal 2 4 7 4_AVA DVA EL" xfId="31332" xr:uid="{F2994F46-D372-45DE-BEEC-E85794233153}"/>
    <cellStyle name="Normal 2 4 7_3. Chng in credit spreads" xfId="7922" xr:uid="{32E912B8-03E3-47B3-AA9C-C263BA342893}"/>
    <cellStyle name="Normal 2 4 8" xfId="7923" xr:uid="{68EF40D9-AD98-4147-AC04-89749B1E0641}"/>
    <cellStyle name="Normal 2 4 8 2" xfId="7924" xr:uid="{63D48DA1-26E0-4EF6-B904-775EBF738F6C}"/>
    <cellStyle name="Normal 2 4 8 2 2" xfId="31333" xr:uid="{CA117D94-7675-4AD0-802E-E0244C94267E}"/>
    <cellStyle name="Normal 2 4 8 2 3" xfId="31334" xr:uid="{2910848C-A7BD-46DC-AEAA-E10716D80D1B}"/>
    <cellStyle name="Normal 2 4 8 2_AVA DVA EL" xfId="31335" xr:uid="{E81866C8-64DF-4AA9-AA79-B619D143A65C}"/>
    <cellStyle name="Normal 2 4 8 3" xfId="31336" xr:uid="{4EBC740E-D1D2-44E0-9460-EFA8B840FE21}"/>
    <cellStyle name="Normal 2 4 8 3 2" xfId="31337" xr:uid="{FECD8929-6086-443C-B33D-761EA3B82D77}"/>
    <cellStyle name="Normal 2 4 8 3 3" xfId="31338" xr:uid="{9B04E595-D9CF-428A-8901-A0CB717F84FB}"/>
    <cellStyle name="Normal 2 4 8 3_AVA DVA EL" xfId="31339" xr:uid="{E15E06BC-21A3-472A-BAFE-3F105B78229A}"/>
    <cellStyle name="Normal 2 4 8 4" xfId="31340" xr:uid="{5A253260-CF6C-48A2-B0FC-D413EC201825}"/>
    <cellStyle name="Normal 2 4 8 4 2" xfId="31341" xr:uid="{87FB16EF-B897-4EDF-BCEF-0467E532D920}"/>
    <cellStyle name="Normal 2 4 8 4 3" xfId="31342" xr:uid="{DF0A0EEC-BC16-4ABA-BD1D-C8F91373F097}"/>
    <cellStyle name="Normal 2 4 8 4_AVA DVA EL" xfId="31343" xr:uid="{7DF1FD8B-F6C1-4B0F-A4D4-7D50898F9C91}"/>
    <cellStyle name="Normal 2 4 8_3. Chng in credit spreads" xfId="7925" xr:uid="{1A393ABE-06D3-4DE3-84F2-2352DC6ED6F2}"/>
    <cellStyle name="Normal 2 4 9" xfId="31344" xr:uid="{BFD9526F-ABA0-4295-A36C-516725457D1F}"/>
    <cellStyle name="Normal 2 4 9 2" xfId="31345" xr:uid="{9CEF61D8-412B-4A0F-B565-646586AE3391}"/>
    <cellStyle name="Normal 2 4 9 2 2" xfId="31346" xr:uid="{3F035EEC-8FF9-4B31-AECE-570D6A3A02C3}"/>
    <cellStyle name="Normal 2 4 9 2 3" xfId="31347" xr:uid="{56C6179C-78DF-4FEF-B9A4-E56DFC8E6541}"/>
    <cellStyle name="Normal 2 4 9 2_AVA DVA EL" xfId="31348" xr:uid="{0282D11B-6A6B-4F4B-910B-803626F93330}"/>
    <cellStyle name="Normal 2 4 9 3" xfId="31349" xr:uid="{0FFFC01B-0520-4DE2-922C-712C2197E698}"/>
    <cellStyle name="Normal 2 4 9_AVA DVA EL" xfId="31350" xr:uid="{4D0C6E7A-5054-4669-9865-DE12DCFD7A63}"/>
    <cellStyle name="Normal 2 4_3Q19" xfId="7926" xr:uid="{13049B20-59BC-416F-A115-85365487B4A6}"/>
    <cellStyle name="Normal 2 40" xfId="31351" xr:uid="{6BCB7A1F-5D60-4563-8465-B3F1E37C2C75}"/>
    <cellStyle name="Normal 2 40 2" xfId="31352" xr:uid="{F27088F3-2640-40F5-AEF7-B13E4B23245C}"/>
    <cellStyle name="Normal 2 40 2 2" xfId="31353" xr:uid="{68A613BD-BE69-4D7D-BA1A-D15E2B1CF735}"/>
    <cellStyle name="Normal 2 40 2_AVA DVA EL" xfId="31354" xr:uid="{9D793FB9-2805-4352-9985-4F54F602078A}"/>
    <cellStyle name="Normal 2 40 3" xfId="31355" xr:uid="{02EF37A7-2F6B-452B-8FAF-CA78C798AF1F}"/>
    <cellStyle name="Normal 2 40_AVA DVA EL" xfId="31356" xr:uid="{766A3D09-CF0B-464C-8975-56143BD6445A}"/>
    <cellStyle name="Normal 2 41" xfId="31357" xr:uid="{58D90BF8-ACEF-4F18-BDFF-3D0DC7044B99}"/>
    <cellStyle name="Normal 2 41 2" xfId="31358" xr:uid="{3675E38D-D34A-4E3A-AFFD-8E8293DA9934}"/>
    <cellStyle name="Normal 2 41_AVA DVA EL" xfId="31359" xr:uid="{7A572E38-6B29-4A70-99DE-AB3371EAA5EF}"/>
    <cellStyle name="Normal 2 42" xfId="31360" xr:uid="{CC1586E4-9EE2-4858-9E3F-5321B8E7D540}"/>
    <cellStyle name="Normal 2 42 2" xfId="31361" xr:uid="{E9380E41-0170-4F29-BB84-056578141AB4}"/>
    <cellStyle name="Normal 2 42_AVA DVA EL" xfId="31362" xr:uid="{A0A5A156-A484-4BED-873A-C63BF75256C9}"/>
    <cellStyle name="Normal 2 43" xfId="31363" xr:uid="{84E225D4-1FC2-45A5-B935-8E1C48D5096A}"/>
    <cellStyle name="Normal 2 43 2" xfId="31364" xr:uid="{F59A45F3-B1ED-43E1-82C3-75F4B5C7B930}"/>
    <cellStyle name="Normal 2 43_AVA DVA EL" xfId="31365" xr:uid="{06A35D16-C6F4-4975-B029-79AC0697CB63}"/>
    <cellStyle name="Normal 2 44" xfId="31366" xr:uid="{F0CC4409-A0BF-4C65-986A-D550F733FEF1}"/>
    <cellStyle name="Normal 2 44 2" xfId="31367" xr:uid="{F659F8AB-3F34-4B2D-AAC3-627BB30CDB2E}"/>
    <cellStyle name="Normal 2 44_AVA DVA EL" xfId="31368" xr:uid="{E01927A3-E654-4AC4-A8F6-ED821E4BAAF4}"/>
    <cellStyle name="Normal 2 45" xfId="31369" xr:uid="{40DC0991-367E-4876-8DB3-AF5F99DD8E15}"/>
    <cellStyle name="Normal 2 45 2" xfId="31370" xr:uid="{85E0BA74-EE58-4D13-80F6-675E71A86E8C}"/>
    <cellStyle name="Normal 2 45_AVA DVA EL" xfId="31371" xr:uid="{D4131CEE-D5C6-48B7-87E2-08CCF4C5BFFA}"/>
    <cellStyle name="Normal 2 46" xfId="31372" xr:uid="{75EFDEC0-2AD5-48BD-8920-7F4E129058FA}"/>
    <cellStyle name="Normal 2 46 2" xfId="31373" xr:uid="{32E89A4B-47F4-49DE-A0BB-905C04BACCED}"/>
    <cellStyle name="Normal 2 46 2 2" xfId="31374" xr:uid="{9EA31E29-1622-4101-A280-72193347861D}"/>
    <cellStyle name="Normal 2 46 2_AVA DVA EL" xfId="31375" xr:uid="{64B5919D-7878-4C07-97F8-FE1C4EB9F19D}"/>
    <cellStyle name="Normal 2 46 3" xfId="31376" xr:uid="{15308343-C706-46C7-A3D8-D597E36C0141}"/>
    <cellStyle name="Normal 2 46 3 2" xfId="31377" xr:uid="{18FA553D-08B9-483D-B9BC-90C7E657A331}"/>
    <cellStyle name="Normal 2 46 3_AVA DVA EL" xfId="31378" xr:uid="{399B917E-3434-4BE4-8AAF-663D5F261CD6}"/>
    <cellStyle name="Normal 2 46 4" xfId="31379" xr:uid="{992F8BB6-334D-4CAC-A415-8CCAD608C247}"/>
    <cellStyle name="Normal 2 46_4Q16" xfId="31380" xr:uid="{E4A4C2E4-D0AB-481E-BECF-1EE26F4F79F3}"/>
    <cellStyle name="Normal 2 47" xfId="31381" xr:uid="{6BAB2ABE-9AD5-41D9-AA8D-C3A949EE5382}"/>
    <cellStyle name="Normal 2 47 2" xfId="31382" xr:uid="{E1D888C0-EEDF-4E5A-8A00-79051CDD5AA4}"/>
    <cellStyle name="Normal 2 47 3" xfId="31383" xr:uid="{B3430C95-405E-4F23-9E0D-C47F6456F7C9}"/>
    <cellStyle name="Normal 2 47_AVA DVA EL" xfId="31384" xr:uid="{28F1904C-1DF0-40C5-A17C-784F9AD51056}"/>
    <cellStyle name="Normal 2 48" xfId="31385" xr:uid="{F6D0869F-8121-4700-BCC2-BFEA041B4B14}"/>
    <cellStyle name="Normal 2 48 2" xfId="31386" xr:uid="{D56331DE-69F9-4022-BD7A-31101608B308}"/>
    <cellStyle name="Normal 2 48 3" xfId="31387" xr:uid="{5362DEAA-7EB2-4AE1-8237-CD9DAD00942D}"/>
    <cellStyle name="Normal 2 48_AVA DVA EL" xfId="31388" xr:uid="{70CA85AD-78F4-4EDB-A260-018AAD0D5DF5}"/>
    <cellStyle name="Normal 2 49" xfId="31389" xr:uid="{B3A6D3AE-725D-4734-9D7E-F9E94DA7AD9B}"/>
    <cellStyle name="Normal 2 49 2" xfId="31390" xr:uid="{A1B6C985-AB04-4FB2-90A8-DF5A21446620}"/>
    <cellStyle name="Normal 2 49 3" xfId="31391" xr:uid="{320889B9-199B-40ED-9338-4B9F3455A77D}"/>
    <cellStyle name="Normal 2 49_AVA DVA EL" xfId="31392" xr:uid="{F1FC8D16-5ACC-4EAC-BE8C-B224262DC639}"/>
    <cellStyle name="Normal 2 5" xfId="7927" xr:uid="{500CDC96-ED62-4CC0-AFAF-2DD7379E4B8C}"/>
    <cellStyle name="Normal 2 5 10" xfId="31393" xr:uid="{9310D3EB-942C-4186-9BA3-47DFFAF724CA}"/>
    <cellStyle name="Normal 2 5 10 2" xfId="31394" xr:uid="{A0E8895B-A0FB-4129-9521-F627B3CB7D7C}"/>
    <cellStyle name="Normal 2 5 10 3" xfId="31395" xr:uid="{29F16960-B374-4625-A183-980DA0411910}"/>
    <cellStyle name="Normal 2 5 10_AVA DVA EL" xfId="31396" xr:uid="{83CC9D17-6421-406A-9716-7E2A6AE4438C}"/>
    <cellStyle name="Normal 2 5 11" xfId="31397" xr:uid="{6083EC99-41CF-4D22-B909-652933F2BDD4}"/>
    <cellStyle name="Normal 2 5 11 2" xfId="31398" xr:uid="{1043D565-C2CD-41F8-821D-2C0A18CB66DB}"/>
    <cellStyle name="Normal 2 5 11 3" xfId="31399" xr:uid="{D02E7710-3D50-4E59-9F0B-CCF047728305}"/>
    <cellStyle name="Normal 2 5 11_AVA DVA EL" xfId="31400" xr:uid="{6D685C6C-0730-4BB6-94E9-3C5E4881EF01}"/>
    <cellStyle name="Normal 2 5 12" xfId="31401" xr:uid="{275B7D49-7186-4129-B3AE-48BA3B1A87A7}"/>
    <cellStyle name="Normal 2 5 12 2" xfId="31402" xr:uid="{A31F5959-1FC6-43B7-86E0-8D8EEF3F5315}"/>
    <cellStyle name="Normal 2 5 12 3" xfId="31403" xr:uid="{77B60F49-0F5E-4A08-9B77-8DC97F19CBD7}"/>
    <cellStyle name="Normal 2 5 12_AVA DVA EL" xfId="31404" xr:uid="{59138336-352B-4E65-9B4F-9E69567A1CD7}"/>
    <cellStyle name="Normal 2 5 13" xfId="31405" xr:uid="{5C2773C1-0049-4619-A1D8-16A4F34D91C7}"/>
    <cellStyle name="Normal 2 5 13 2" xfId="31406" xr:uid="{A9CBFF0B-D802-4086-A2EF-E916272FD9D8}"/>
    <cellStyle name="Normal 2 5 13 3" xfId="31407" xr:uid="{C5B6D639-573E-48A5-9A98-9B2F0C92F251}"/>
    <cellStyle name="Normal 2 5 13_AVA DVA EL" xfId="31408" xr:uid="{666247C3-9477-4000-999C-C6CD56889EDE}"/>
    <cellStyle name="Normal 2 5 14" xfId="31409" xr:uid="{16D4A9FB-2C9E-49BF-84EC-FC627ED0CE66}"/>
    <cellStyle name="Normal 2 5 14 2" xfId="31410" xr:uid="{617C1349-2FF2-42BA-A1A1-FF19497D7899}"/>
    <cellStyle name="Normal 2 5 14 3" xfId="31411" xr:uid="{1B3AA26F-2446-4050-A263-E5C9E716FD85}"/>
    <cellStyle name="Normal 2 5 14_AVA DVA EL" xfId="31412" xr:uid="{D456B9A3-7D44-4046-8C84-869DAA85D61A}"/>
    <cellStyle name="Normal 2 5 15" xfId="31413" xr:uid="{2BB3F8FF-C37E-45D6-92A7-36E8261DBCD8}"/>
    <cellStyle name="Normal 2 5 15 2" xfId="31414" xr:uid="{9A873051-1AA6-4718-B93A-A92A37FB480B}"/>
    <cellStyle name="Normal 2 5 15 3" xfId="31415" xr:uid="{0CDDE781-5386-4BF7-9FB0-4E872CC96D62}"/>
    <cellStyle name="Normal 2 5 15_AVA DVA EL" xfId="31416" xr:uid="{BB0C98C7-37CD-4A5B-916C-4BEE6ABFFE6B}"/>
    <cellStyle name="Normal 2 5 2" xfId="7928" xr:uid="{2E27B279-DCFE-472F-BFFF-80088335CAC7}"/>
    <cellStyle name="Normal 2 5 2 10" xfId="31417" xr:uid="{F211A69E-92BB-4739-ABA6-388F94767DBC}"/>
    <cellStyle name="Normal 2 5 2 10 2" xfId="31418" xr:uid="{0FEF42C2-D5B9-4AF9-8FE4-BDBCFCF22C3C}"/>
    <cellStyle name="Normal 2 5 2 10 3" xfId="31419" xr:uid="{51DCD14E-3B62-4E97-ADA3-8FC3CC1E618B}"/>
    <cellStyle name="Normal 2 5 2 10_AVA DVA EL" xfId="31420" xr:uid="{AF3F3E53-84E2-4D89-9B91-8F35C78F3C3E}"/>
    <cellStyle name="Normal 2 5 2 11" xfId="31421" xr:uid="{9406B11F-B481-4301-B7F2-BE3B44766351}"/>
    <cellStyle name="Normal 2 5 2 11 2" xfId="31422" xr:uid="{550A5EBE-4CBA-4B32-8614-844BEF388BB5}"/>
    <cellStyle name="Normal 2 5 2 11 3" xfId="31423" xr:uid="{E6A4CF83-CF35-47D7-AE42-3060BA6FBBE4}"/>
    <cellStyle name="Normal 2 5 2 11_AVA DVA EL" xfId="31424" xr:uid="{5897E6B8-CE09-4AEC-A322-884D09D08559}"/>
    <cellStyle name="Normal 2 5 2 12" xfId="31425" xr:uid="{6D0C4E86-9ED3-4D49-A54D-782E12D919EE}"/>
    <cellStyle name="Normal 2 5 2 12 2" xfId="31426" xr:uid="{EC45C551-D63A-4672-9BD9-66DD70B17295}"/>
    <cellStyle name="Normal 2 5 2 12 3" xfId="31427" xr:uid="{808FE8EA-4184-4898-8BC3-DF8992DBA327}"/>
    <cellStyle name="Normal 2 5 2 12_AVA DVA EL" xfId="31428" xr:uid="{8F745F11-E191-400A-85E6-51ED62112C2F}"/>
    <cellStyle name="Normal 2 5 2 2" xfId="7929" xr:uid="{9D456A0F-A004-4BF3-8C2E-35A990C53E2E}"/>
    <cellStyle name="Normal 2 5 2 2 10" xfId="31429" xr:uid="{78F3D5AF-DE8E-422E-A45C-D7859ED2DFFE}"/>
    <cellStyle name="Normal 2 5 2 2 10 2" xfId="31430" xr:uid="{8BF0A092-0293-4D87-84F8-007BE4469D95}"/>
    <cellStyle name="Normal 2 5 2 2 10 3" xfId="31431" xr:uid="{01895F13-FC54-4F16-85A8-0633D6CD4CE1}"/>
    <cellStyle name="Normal 2 5 2 2 10_AVA DVA EL" xfId="31432" xr:uid="{4308C424-AF2F-4183-94AC-71B6FB889784}"/>
    <cellStyle name="Normal 2 5 2 2 11" xfId="31433" xr:uid="{5D8C0829-5490-4006-9970-0760AE1C1F80}"/>
    <cellStyle name="Normal 2 5 2 2 11 2" xfId="31434" xr:uid="{EC219344-177B-47A9-942A-E67A5748F273}"/>
    <cellStyle name="Normal 2 5 2 2 11 3" xfId="31435" xr:uid="{3265B5D3-E0D8-446A-B171-D33E6D576CFE}"/>
    <cellStyle name="Normal 2 5 2 2 11_AVA DVA EL" xfId="31436" xr:uid="{81EAB141-A990-48B0-8E74-B759A51B1B7F}"/>
    <cellStyle name="Normal 2 5 2 2 2" xfId="7930" xr:uid="{C77A7EBF-AA24-4EA3-9F7E-5C49556CE41C}"/>
    <cellStyle name="Normal 2 5 2 2 2 10" xfId="31437" xr:uid="{6067AE57-D565-4351-8449-489FBF91687B}"/>
    <cellStyle name="Normal 2 5 2 2 2 10 2" xfId="31438" xr:uid="{B1084B5C-2CF2-4CD3-862F-F7D5B75FC984}"/>
    <cellStyle name="Normal 2 5 2 2 2 10 3" xfId="31439" xr:uid="{65F33D8F-BEEC-4B5A-B5A6-897F56737616}"/>
    <cellStyle name="Normal 2 5 2 2 2 10_AVA DVA EL" xfId="31440" xr:uid="{CD1F7E40-1FED-4081-ADC9-2CC213F7CB4B}"/>
    <cellStyle name="Normal 2 5 2 2 2 2" xfId="31441" xr:uid="{05766970-617A-4FF9-B79F-C35F85BCCFA5}"/>
    <cellStyle name="Normal 2 5 2 2 2 2 2" xfId="31442" xr:uid="{CF18DF23-92F2-4CFE-B214-2B539DD1363B}"/>
    <cellStyle name="Normal 2 5 2 2 2 2 2 2" xfId="31443" xr:uid="{F50D19DD-EB78-426C-9773-939112B856C3}"/>
    <cellStyle name="Normal 2 5 2 2 2 2 2 3" xfId="31444" xr:uid="{83B31ECD-B219-4314-BF29-446E8759B7B0}"/>
    <cellStyle name="Normal 2 5 2 2 2 2 2_AVA DVA EL" xfId="31445" xr:uid="{4A0097F0-7820-41B1-AC5B-4C367C3C916E}"/>
    <cellStyle name="Normal 2 5 2 2 2 2 3" xfId="31446" xr:uid="{C509288E-D099-4DDD-AA5E-93B2FE4478E4}"/>
    <cellStyle name="Normal 2 5 2 2 2 2 3 2" xfId="31447" xr:uid="{98C2D7E2-9149-408B-94B1-6114D463F83E}"/>
    <cellStyle name="Normal 2 5 2 2 2 2 3 3" xfId="31448" xr:uid="{27E76F4C-261A-4F76-A9DE-FAE71A9564DA}"/>
    <cellStyle name="Normal 2 5 2 2 2 2 3_AVA DVA EL" xfId="31449" xr:uid="{7CE3E24C-EDED-4861-ADAA-6E386641B9DC}"/>
    <cellStyle name="Normal 2 5 2 2 2 2 4" xfId="31450" xr:uid="{C04AEBAC-5D8A-46A9-8868-891CD3998F09}"/>
    <cellStyle name="Normal 2 5 2 2 2 2 5" xfId="31451" xr:uid="{DEE59820-9CD3-454A-B76B-F98EBC25339E}"/>
    <cellStyle name="Normal 2 5 2 2 2 2_AVA DVA EL" xfId="31452" xr:uid="{E93380A5-9A2B-4C29-903A-31036B244A37}"/>
    <cellStyle name="Normal 2 5 2 2 2 3" xfId="31453" xr:uid="{F992D11D-FDE0-4B61-A9BB-D6DF75D82BFD}"/>
    <cellStyle name="Normal 2 5 2 2 2 3 2" xfId="31454" xr:uid="{1B95B880-830F-4A3A-8D01-9E58326FDAF1}"/>
    <cellStyle name="Normal 2 5 2 2 2 3 3" xfId="31455" xr:uid="{FE250F90-9F5A-47DA-84CF-D6033DCB2EAF}"/>
    <cellStyle name="Normal 2 5 2 2 2 3_AVA DVA EL" xfId="31456" xr:uid="{6E3839EF-017E-4D8C-A292-E4AB1D99EF46}"/>
    <cellStyle name="Normal 2 5 2 2 2 4" xfId="31457" xr:uid="{DA31A4C4-621D-4910-93CF-5EC28867E4D1}"/>
    <cellStyle name="Normal 2 5 2 2 2 4 2" xfId="31458" xr:uid="{7E81F785-7921-4527-B1E8-A83CC59D7478}"/>
    <cellStyle name="Normal 2 5 2 2 2 4 3" xfId="31459" xr:uid="{AACC774E-314F-431D-915A-1AB226F0F708}"/>
    <cellStyle name="Normal 2 5 2 2 2 4_AVA DVA EL" xfId="31460" xr:uid="{F5175A35-E320-4F44-BDF6-4C1699B672A2}"/>
    <cellStyle name="Normal 2 5 2 2 2 5" xfId="31461" xr:uid="{F9B89F3B-29D1-4270-987D-D7220D32711F}"/>
    <cellStyle name="Normal 2 5 2 2 2 5 2" xfId="31462" xr:uid="{59527B9C-8377-4806-95B8-B8C664F69387}"/>
    <cellStyle name="Normal 2 5 2 2 2 5 3" xfId="31463" xr:uid="{ED9EEA9F-5C17-4A10-ACF6-113C2EFD039E}"/>
    <cellStyle name="Normal 2 5 2 2 2 5_AVA DVA EL" xfId="31464" xr:uid="{D9DA9ADC-7757-42F9-B42F-E350B414BB2A}"/>
    <cellStyle name="Normal 2 5 2 2 2 6" xfId="31465" xr:uid="{D9B1613C-77BC-484C-B326-1BC52FAA7E24}"/>
    <cellStyle name="Normal 2 5 2 2 2 6 2" xfId="31466" xr:uid="{0581CA4F-C756-4E55-ABA8-96EF2C3F9E1B}"/>
    <cellStyle name="Normal 2 5 2 2 2 6 3" xfId="31467" xr:uid="{EB2520E3-DB22-4D65-8BA3-999E2BE3EB51}"/>
    <cellStyle name="Normal 2 5 2 2 2 6_AVA DVA EL" xfId="31468" xr:uid="{68CF42EC-5BCA-47B1-8F35-6ABE5D5932C1}"/>
    <cellStyle name="Normal 2 5 2 2 2 7" xfId="31469" xr:uid="{E4DC910C-5921-4AA4-B8CF-9A083B991B63}"/>
    <cellStyle name="Normal 2 5 2 2 2 7 2" xfId="31470" xr:uid="{F2846F79-09D5-488D-B112-A7F9652BB5FE}"/>
    <cellStyle name="Normal 2 5 2 2 2 7 3" xfId="31471" xr:uid="{BF901749-228D-469C-B0CD-5F48DD513A59}"/>
    <cellStyle name="Normal 2 5 2 2 2 7_AVA DVA EL" xfId="31472" xr:uid="{4E220C4C-F07C-42A5-B092-F389011E8296}"/>
    <cellStyle name="Normal 2 5 2 2 2 8" xfId="31473" xr:uid="{B6BA9F31-1655-47E5-90D8-B1D0A8A282D7}"/>
    <cellStyle name="Normal 2 5 2 2 2 8 2" xfId="31474" xr:uid="{966D27B0-694F-4872-ACD7-877DEE546F93}"/>
    <cellStyle name="Normal 2 5 2 2 2 8 3" xfId="31475" xr:uid="{BBC849C9-D7C1-4D37-882E-33529370553D}"/>
    <cellStyle name="Normal 2 5 2 2 2 8_AVA DVA EL" xfId="31476" xr:uid="{751C75DE-8C2B-47E4-8957-5CB77617A628}"/>
    <cellStyle name="Normal 2 5 2 2 2 9" xfId="31477" xr:uid="{9B33ABD5-23E7-461D-9BCB-709E6D706FF4}"/>
    <cellStyle name="Normal 2 5 2 2 2 9 2" xfId="31478" xr:uid="{E6E5E218-9DE1-47CB-AA45-444F14ED4B16}"/>
    <cellStyle name="Normal 2 5 2 2 2 9 3" xfId="31479" xr:uid="{012BAFAE-9DA4-4EFB-A697-E9CC2CD2103C}"/>
    <cellStyle name="Normal 2 5 2 2 2 9_AVA DVA EL" xfId="31480" xr:uid="{66E16C4B-F9F3-4CCE-8D2B-7C6D2377C937}"/>
    <cellStyle name="Normal 2 5 2 2 2_Balanse bankkonsern" xfId="31481" xr:uid="{0FF1B980-BA84-454E-A707-1D05EBCE3562}"/>
    <cellStyle name="Normal 2 5 2 2 3" xfId="31482" xr:uid="{9815F667-1688-466F-B24B-B5C3B867F21C}"/>
    <cellStyle name="Normal 2 5 2 2 3 2" xfId="31483" xr:uid="{D182C37A-61EC-470C-BBC2-6A071226AE1A}"/>
    <cellStyle name="Normal 2 5 2 2 3 2 2" xfId="31484" xr:uid="{01FB24EE-9085-48AC-91FF-E35187787EAF}"/>
    <cellStyle name="Normal 2 5 2 2 3 2 3" xfId="31485" xr:uid="{2A0A5916-33FA-48E6-BE30-26B19FC4D5B9}"/>
    <cellStyle name="Normal 2 5 2 2 3 2_AVA DVA EL" xfId="31486" xr:uid="{8BA69C1D-3D42-47D6-8925-E57E81B9F3F0}"/>
    <cellStyle name="Normal 2 5 2 2 3 3" xfId="31487" xr:uid="{61A790D4-190D-484E-BB2D-8D795FE9B180}"/>
    <cellStyle name="Normal 2 5 2 2 3 3 2" xfId="31488" xr:uid="{0FDD9ABB-12B0-4A06-B483-E32178DF03B3}"/>
    <cellStyle name="Normal 2 5 2 2 3 3 3" xfId="31489" xr:uid="{FE6D37B1-C2FA-49DC-B4E9-05CCDDB9262F}"/>
    <cellStyle name="Normal 2 5 2 2 3 3_AVA DVA EL" xfId="31490" xr:uid="{1DB5AD80-D641-456E-94D1-044FA0BEE6E9}"/>
    <cellStyle name="Normal 2 5 2 2 3 4" xfId="31491" xr:uid="{B2B298E1-08E5-4447-B041-50F065A9E2C4}"/>
    <cellStyle name="Normal 2 5 2 2 3 4 2" xfId="31492" xr:uid="{1B7B8D7C-6E45-44F3-A68B-AC12EE231AAF}"/>
    <cellStyle name="Normal 2 5 2 2 3 4 3" xfId="31493" xr:uid="{9BC549B1-001D-489C-9A0F-603F8508470B}"/>
    <cellStyle name="Normal 2 5 2 2 3 4_AVA DVA EL" xfId="31494" xr:uid="{C112EE2C-4B79-422E-9107-46C227484156}"/>
    <cellStyle name="Normal 2 5 2 2 3_Balanse bankkonsern" xfId="31495" xr:uid="{A31084F5-1DD5-4E12-BCFA-CC68D448D9C7}"/>
    <cellStyle name="Normal 2 5 2 2 4" xfId="31496" xr:uid="{8C3D5CE8-F0C2-4AC4-BA47-11199EB22110}"/>
    <cellStyle name="Normal 2 5 2 2 4 2" xfId="31497" xr:uid="{378142E6-5610-427D-BD68-E4A1598BC62E}"/>
    <cellStyle name="Normal 2 5 2 2 4 3" xfId="31498" xr:uid="{D1358985-E904-4DEA-90E0-343AE8040C98}"/>
    <cellStyle name="Normal 2 5 2 2 4_AVA DVA EL" xfId="31499" xr:uid="{C237C6E4-BCBA-4778-BF29-0616CE9AD153}"/>
    <cellStyle name="Normal 2 5 2 2 5" xfId="31500" xr:uid="{FEC790B5-53EF-4775-9EE3-BFD39EF37B62}"/>
    <cellStyle name="Normal 2 5 2 2 5 2" xfId="31501" xr:uid="{4CDAC2BE-7E6F-4CFF-9838-8A7A5DEDBDC7}"/>
    <cellStyle name="Normal 2 5 2 2 5 3" xfId="31502" xr:uid="{2AFA96C8-4BDA-4018-A276-5F3B482EA3F8}"/>
    <cellStyle name="Normal 2 5 2 2 5_AVA DVA EL" xfId="31503" xr:uid="{CD0FE665-9645-4193-B534-400B1CE343FF}"/>
    <cellStyle name="Normal 2 5 2 2 6" xfId="31504" xr:uid="{2E0747DF-2E87-473E-993F-6239A6929BD6}"/>
    <cellStyle name="Normal 2 5 2 2 6 2" xfId="31505" xr:uid="{50987898-7A5C-4F37-B9C3-67DC1D7B4E3B}"/>
    <cellStyle name="Normal 2 5 2 2 6 3" xfId="31506" xr:uid="{F8174B90-FC96-4355-A351-1F64B3181EEB}"/>
    <cellStyle name="Normal 2 5 2 2 6_AVA DVA EL" xfId="31507" xr:uid="{2E0779D4-FF56-444B-82E7-0D1780127E04}"/>
    <cellStyle name="Normal 2 5 2 2 7" xfId="31508" xr:uid="{4FEF5F11-A5F6-41A6-A3E7-570DAAF3580A}"/>
    <cellStyle name="Normal 2 5 2 2 7 2" xfId="31509" xr:uid="{E6AB3DA4-F10B-4572-BDE8-BE51015440A6}"/>
    <cellStyle name="Normal 2 5 2 2 7 3" xfId="31510" xr:uid="{7D512EE8-CCC3-4ADA-A8EC-32877BE6B24E}"/>
    <cellStyle name="Normal 2 5 2 2 7_AVA DVA EL" xfId="31511" xr:uid="{F512B0AE-5960-428C-93D7-CA8B5422DAAE}"/>
    <cellStyle name="Normal 2 5 2 2 8" xfId="31512" xr:uid="{5533BD5F-8F99-424B-873C-E9E28414F583}"/>
    <cellStyle name="Normal 2 5 2 2 8 2" xfId="31513" xr:uid="{751F398E-B09E-44C0-A8A0-3E64A9ACD6B3}"/>
    <cellStyle name="Normal 2 5 2 2 8 3" xfId="31514" xr:uid="{DAAE221C-5259-4C90-B771-7E6BF5685DF6}"/>
    <cellStyle name="Normal 2 5 2 2 8_AVA DVA EL" xfId="31515" xr:uid="{E9F04213-2B40-4FD0-ACC9-39D5DE58941E}"/>
    <cellStyle name="Normal 2 5 2 2 9" xfId="31516" xr:uid="{672F04A8-A0F6-49BC-91D6-9416A1AFB310}"/>
    <cellStyle name="Normal 2 5 2 2 9 2" xfId="31517" xr:uid="{406CF613-476D-4E41-9ED4-CE206525A042}"/>
    <cellStyle name="Normal 2 5 2 2 9 3" xfId="31518" xr:uid="{2A2BBEA9-B3ED-4250-8652-468CBF1527AD}"/>
    <cellStyle name="Normal 2 5 2 2 9_AVA DVA EL" xfId="31519" xr:uid="{DA77F79D-790F-410B-8DC3-1D5A63D53BF1}"/>
    <cellStyle name="Normal 2 5 2 2_3. Chng in credit spreads" xfId="7931" xr:uid="{5B1A2F7A-5396-425B-AB87-36A4840DE2D7}"/>
    <cellStyle name="Normal 2 5 2 3" xfId="7932" xr:uid="{984500E2-7948-4259-896D-94B4E246D039}"/>
    <cellStyle name="Normal 2 5 2 3 10" xfId="31520" xr:uid="{FD155079-5E5E-4A50-8787-33784CE22051}"/>
    <cellStyle name="Normal 2 5 2 3 10 2" xfId="31521" xr:uid="{BD966472-7A92-4DF7-9890-E344875CC1F1}"/>
    <cellStyle name="Normal 2 5 2 3 10 3" xfId="31522" xr:uid="{A1F935A0-9FA4-46E9-84CD-98CF91CF2E75}"/>
    <cellStyle name="Normal 2 5 2 3 10_AVA DVA EL" xfId="31523" xr:uid="{170EFD27-B5CF-49E6-AA36-4C49B0349321}"/>
    <cellStyle name="Normal 2 5 2 3 2" xfId="7933" xr:uid="{9A0C04A5-9317-4FF1-A1B6-E97FCAE36EC5}"/>
    <cellStyle name="Normal 2 5 2 3 2 2" xfId="31524" xr:uid="{15DA7DAC-961A-46B1-A1F5-5ED108A545C2}"/>
    <cellStyle name="Normal 2 5 2 3 2 2 2" xfId="31525" xr:uid="{88F5AE1D-08F8-4693-A4E2-25E31B161BF4}"/>
    <cellStyle name="Normal 2 5 2 3 2 2 3" xfId="31526" xr:uid="{EF984106-4D2B-48AF-A6CB-DF1FDF51412F}"/>
    <cellStyle name="Normal 2 5 2 3 2 2_AVA DVA EL" xfId="31527" xr:uid="{94899912-528A-4609-AFA5-368C7074BD42}"/>
    <cellStyle name="Normal 2 5 2 3 2 3" xfId="31528" xr:uid="{B366C529-F45C-4A13-8D08-A25EA16807E0}"/>
    <cellStyle name="Normal 2 5 2 3 2 3 2" xfId="31529" xr:uid="{EAC180EE-ED35-445E-93D8-089096201855}"/>
    <cellStyle name="Normal 2 5 2 3 2 3 3" xfId="31530" xr:uid="{83112B57-8309-4EAA-A4F9-6BDAC1AFA966}"/>
    <cellStyle name="Normal 2 5 2 3 2 3_AVA DVA EL" xfId="31531" xr:uid="{340DBB21-9FB1-4DEA-86A5-D74B39DC25FB}"/>
    <cellStyle name="Normal 2 5 2 3 2 4" xfId="31532" xr:uid="{11EECDE9-E967-45B7-98CB-00705ED2AA41}"/>
    <cellStyle name="Normal 2 5 2 3 2 4 2" xfId="31533" xr:uid="{72779C33-2261-4AF7-9783-624E89311549}"/>
    <cellStyle name="Normal 2 5 2 3 2 4 3" xfId="31534" xr:uid="{6999C3DA-2BA7-469A-A98D-8BC2F683CA2C}"/>
    <cellStyle name="Normal 2 5 2 3 2 4_AVA DVA EL" xfId="31535" xr:uid="{B6921114-1A99-418D-8126-E47625C29609}"/>
    <cellStyle name="Normal 2 5 2 3 2_Balanse bankkonsern" xfId="31536" xr:uid="{10C64FC1-A017-4315-B941-55E483FD1600}"/>
    <cellStyle name="Normal 2 5 2 3 3" xfId="31537" xr:uid="{1C935112-2EDB-41AF-8C72-6D5BA8F06F1E}"/>
    <cellStyle name="Normal 2 5 2 3 3 2" xfId="31538" xr:uid="{906E3638-3DBE-411B-A4E0-0F05335FA342}"/>
    <cellStyle name="Normal 2 5 2 3 3 2 2" xfId="31539" xr:uid="{01BB74E1-95E7-4620-9CC9-5C7BA2DD5676}"/>
    <cellStyle name="Normal 2 5 2 3 3 2 3" xfId="31540" xr:uid="{BD6F2302-FC56-49A1-B025-A3D93EECDD47}"/>
    <cellStyle name="Normal 2 5 2 3 3 2_AVA DVA EL" xfId="31541" xr:uid="{0A259B8A-6D85-48FD-A26C-FDA3C0AA343C}"/>
    <cellStyle name="Normal 2 5 2 3 3_Balanse bankkonsern" xfId="31542" xr:uid="{142F5CC0-5551-4FDA-9A64-2DB51CCDC63F}"/>
    <cellStyle name="Normal 2 5 2 3 4" xfId="31543" xr:uid="{A6E38391-D996-4B60-AE69-A4B012A52014}"/>
    <cellStyle name="Normal 2 5 2 3 4 2" xfId="31544" xr:uid="{4C16C526-53B6-47F6-94BB-848FAE94E42B}"/>
    <cellStyle name="Normal 2 5 2 3 4 3" xfId="31545" xr:uid="{272E51A9-212F-4B6F-B1ED-A323F25AFFDC}"/>
    <cellStyle name="Normal 2 5 2 3 4_AVA DVA EL" xfId="31546" xr:uid="{18892AAD-7085-4C9B-96F4-2AE24B304830}"/>
    <cellStyle name="Normal 2 5 2 3 5" xfId="31547" xr:uid="{3DED6B14-6976-4A5C-A14F-2BAEADCE97D6}"/>
    <cellStyle name="Normal 2 5 2 3 5 2" xfId="31548" xr:uid="{7510C74E-29C5-4F6A-BD88-11E7FF2EA67A}"/>
    <cellStyle name="Normal 2 5 2 3 5 3" xfId="31549" xr:uid="{EE20E962-DDC5-4850-BFFB-42CD20FB317B}"/>
    <cellStyle name="Normal 2 5 2 3 5_AVA DVA EL" xfId="31550" xr:uid="{B49E65D5-72A9-4F7C-8A39-6E3F40A3D3D3}"/>
    <cellStyle name="Normal 2 5 2 3 6" xfId="31551" xr:uid="{798D0721-4CD7-4791-A8C5-AF4D31337F9A}"/>
    <cellStyle name="Normal 2 5 2 3 6 2" xfId="31552" xr:uid="{77BC947B-A0F2-4138-AC21-E96556DBC267}"/>
    <cellStyle name="Normal 2 5 2 3 6 3" xfId="31553" xr:uid="{2E619E01-5509-42BF-991A-2DBB14FCE10D}"/>
    <cellStyle name="Normal 2 5 2 3 6_AVA DVA EL" xfId="31554" xr:uid="{E9226AAA-9BCA-4F2C-973A-235A275CE85E}"/>
    <cellStyle name="Normal 2 5 2 3 7" xfId="31555" xr:uid="{B151FB4A-8390-4275-A12F-E7CDE502DFD1}"/>
    <cellStyle name="Normal 2 5 2 3 7 2" xfId="31556" xr:uid="{DC3A0FBD-3B20-413D-9F65-8986E242924C}"/>
    <cellStyle name="Normal 2 5 2 3 7 3" xfId="31557" xr:uid="{B998BA74-086B-4CBD-8624-18FCE51531E8}"/>
    <cellStyle name="Normal 2 5 2 3 7_AVA DVA EL" xfId="31558" xr:uid="{7D2DDD41-8285-4F06-A093-15700BF3BBC6}"/>
    <cellStyle name="Normal 2 5 2 3 8" xfId="31559" xr:uid="{1BE23FC0-F986-41A7-868F-AF6A9B938D96}"/>
    <cellStyle name="Normal 2 5 2 3 8 2" xfId="31560" xr:uid="{C5BEB663-E8AB-4CA4-8948-95111DAB2720}"/>
    <cellStyle name="Normal 2 5 2 3 8 3" xfId="31561" xr:uid="{7D41F7B9-2881-4084-B8EC-B0B8BB72EF5D}"/>
    <cellStyle name="Normal 2 5 2 3 8_AVA DVA EL" xfId="31562" xr:uid="{7D654BAA-AB74-4194-94DC-DBA411845066}"/>
    <cellStyle name="Normal 2 5 2 3 9" xfId="31563" xr:uid="{354C8EC3-DD0B-49FF-B1C0-D43DF91A748B}"/>
    <cellStyle name="Normal 2 5 2 3 9 2" xfId="31564" xr:uid="{4B85F0B9-C447-4847-9EBD-B21AD0FDBE34}"/>
    <cellStyle name="Normal 2 5 2 3 9 3" xfId="31565" xr:uid="{62FD199B-0BAD-4A20-AF65-CD227D5B75E3}"/>
    <cellStyle name="Normal 2 5 2 3 9_AVA DVA EL" xfId="31566" xr:uid="{A6AF010C-D97D-4FE3-974C-69089B09DEB9}"/>
    <cellStyle name="Normal 2 5 2 3_3. Chng in credit spreads" xfId="7934" xr:uid="{DDF39D01-D5B0-428F-84C4-0E3A27B61052}"/>
    <cellStyle name="Normal 2 5 2 4" xfId="7935" xr:uid="{98BDE7F8-E684-41EE-B40E-A797D149D912}"/>
    <cellStyle name="Normal 2 5 2 4 2" xfId="7936" xr:uid="{79AFF77B-6836-443D-B58B-C8479E469754}"/>
    <cellStyle name="Normal 2 5 2 4 2 2" xfId="31567" xr:uid="{941161A7-64C7-413B-A497-2347E7BF0BF4}"/>
    <cellStyle name="Normal 2 5 2 4 2 2 2" xfId="31568" xr:uid="{B89FD7D6-DAB0-48E1-A0D9-F5E8057B55C0}"/>
    <cellStyle name="Normal 2 5 2 4 2 2 3" xfId="31569" xr:uid="{5714EB13-0373-4A28-AE9E-6DECC787BD9E}"/>
    <cellStyle name="Normal 2 5 2 4 2 2_AVA DVA EL" xfId="31570" xr:uid="{AA76D899-92A3-41BF-A483-A7468E5EF168}"/>
    <cellStyle name="Normal 2 5 2 4 2_Balanse bankkonsern" xfId="31571" xr:uid="{9F008FFD-8223-476D-B5A4-A5FD2683CFD8}"/>
    <cellStyle name="Normal 2 5 2 4 3" xfId="31572" xr:uid="{41DADBD0-1156-4C0D-AF15-47335F8F9A63}"/>
    <cellStyle name="Normal 2 5 2 4 3 2" xfId="31573" xr:uid="{38E1A116-3BC1-4F95-B39D-311E6CB072B3}"/>
    <cellStyle name="Normal 2 5 2 4 3 2 2" xfId="31574" xr:uid="{52B0F473-1B9F-402F-8509-66CD2B2EF08C}"/>
    <cellStyle name="Normal 2 5 2 4 3 2 3" xfId="31575" xr:uid="{74B67BD3-D22D-4216-ACF0-E4AF2D0D6E90}"/>
    <cellStyle name="Normal 2 5 2 4 3 2_AVA DVA EL" xfId="31576" xr:uid="{1B7E3A2C-4F3B-4043-9C1A-8B15A9C18741}"/>
    <cellStyle name="Normal 2 5 2 4 3_Balanse bankkonsern" xfId="31577" xr:uid="{FAB7F99C-0B9A-4E19-81F6-3B6BB3D39FBA}"/>
    <cellStyle name="Normal 2 5 2 4 4" xfId="31578" xr:uid="{33AD74EC-B59F-442E-B0A9-9B64220F6C01}"/>
    <cellStyle name="Normal 2 5 2 4 4 2" xfId="31579" xr:uid="{86E45564-C017-473B-99EB-9DFDB8A85623}"/>
    <cellStyle name="Normal 2 5 2 4 4 3" xfId="31580" xr:uid="{F775865A-5ED4-4011-861E-AE21FF28ECA2}"/>
    <cellStyle name="Normal 2 5 2 4 4_AVA DVA EL" xfId="31581" xr:uid="{7A5E6692-3B51-4A04-82D9-3981AC212FAA}"/>
    <cellStyle name="Normal 2 5 2 4_3. Chng in credit spreads" xfId="7937" xr:uid="{7F082C49-FBBC-4FB5-AFCB-ACC98F3E1759}"/>
    <cellStyle name="Normal 2 5 2 5" xfId="7938" xr:uid="{A98E04A9-55FA-4789-A632-261FA1D745F5}"/>
    <cellStyle name="Normal 2 5 2 5 2" xfId="31582" xr:uid="{06C6D140-D86D-430E-B734-CAD2168D4C06}"/>
    <cellStyle name="Normal 2 5 2 5 2 2" xfId="31583" xr:uid="{62903E06-92B0-4634-A2B3-1876B3FF19B2}"/>
    <cellStyle name="Normal 2 5 2 5 2 3" xfId="31584" xr:uid="{E11871C8-BA55-4962-9704-123A0A5A3828}"/>
    <cellStyle name="Normal 2 5 2 5 2_AVA DVA EL" xfId="31585" xr:uid="{EF0E1495-9EB6-4B0B-B24A-82F3195A36B0}"/>
    <cellStyle name="Normal 2 5 2 5_Balanse bankkonsern" xfId="31586" xr:uid="{32C2D33B-ED08-47B0-91FC-F2D2B7AAE103}"/>
    <cellStyle name="Normal 2 5 2 6" xfId="31587" xr:uid="{69BCB6A5-7F8F-4640-89C8-6E8839C10F35}"/>
    <cellStyle name="Normal 2 5 2 6 2" xfId="31588" xr:uid="{34ED9515-7D11-445E-B734-ED2463544B8C}"/>
    <cellStyle name="Normal 2 5 2 6 2 2" xfId="31589" xr:uid="{480D9F7D-D6AB-4819-AD72-FDBF8EE674F9}"/>
    <cellStyle name="Normal 2 5 2 6 2 3" xfId="31590" xr:uid="{ED785962-2A0B-4601-A2E9-53246B5B2660}"/>
    <cellStyle name="Normal 2 5 2 6 2_AVA DVA EL" xfId="31591" xr:uid="{CC709ECF-3EDA-42B7-8567-28E7FB9CFDDE}"/>
    <cellStyle name="Normal 2 5 2 6_Balanse bankkonsern" xfId="31592" xr:uid="{6C176B3A-00FF-4347-B490-B02266CB8E13}"/>
    <cellStyle name="Normal 2 5 2 7" xfId="31593" xr:uid="{F33A482B-EAB7-43CC-9D13-FE8F85DC1FEA}"/>
    <cellStyle name="Normal 2 5 2 7 2" xfId="31594" xr:uid="{0D17EE58-5660-4608-B048-E354C9E7D4E6}"/>
    <cellStyle name="Normal 2 5 2 7 3" xfId="31595" xr:uid="{8FBE4B9B-37B0-4B46-8EB4-440CF95CE691}"/>
    <cellStyle name="Normal 2 5 2 7_AVA DVA EL" xfId="31596" xr:uid="{CCBE3298-D6B2-4539-8BF6-1681F1E76579}"/>
    <cellStyle name="Normal 2 5 2 8" xfId="31597" xr:uid="{10C6380D-41A8-4DCC-A682-D9F98D5EAE42}"/>
    <cellStyle name="Normal 2 5 2 8 2" xfId="31598" xr:uid="{70CB067A-D2DE-4E85-B598-09978990ED6F}"/>
    <cellStyle name="Normal 2 5 2 8 3" xfId="31599" xr:uid="{C8831130-140F-464C-80E6-2CA77860329C}"/>
    <cellStyle name="Normal 2 5 2 8_AVA DVA EL" xfId="31600" xr:uid="{9E24181F-6191-41F1-A1BA-8E596BFE4730}"/>
    <cellStyle name="Normal 2 5 2 9" xfId="31601" xr:uid="{BA201632-CE77-46D1-B457-B5BE674D1CDE}"/>
    <cellStyle name="Normal 2 5 2 9 2" xfId="31602" xr:uid="{2DBDA430-260D-4E1D-94B7-ADE5CA3BA2B8}"/>
    <cellStyle name="Normal 2 5 2 9 3" xfId="31603" xr:uid="{A34B9474-0784-4422-99A9-3076FE751A17}"/>
    <cellStyle name="Normal 2 5 2 9_AVA DVA EL" xfId="31604" xr:uid="{AB2EBC75-DC5B-4711-9243-2F34C38BCF63}"/>
    <cellStyle name="Normal 2 5 2_3. Chng in credit spreads" xfId="7939" xr:uid="{D635639C-E452-4705-A784-3D9A09FF63A6}"/>
    <cellStyle name="Normal 2 5 3" xfId="7940" xr:uid="{08516B7E-81FE-49AE-996C-12982274DC66}"/>
    <cellStyle name="Normal 2 5 3 10" xfId="31605" xr:uid="{929B119A-62C1-401D-A856-D2192439A4E4}"/>
    <cellStyle name="Normal 2 5 3 10 2" xfId="31606" xr:uid="{549ADB31-CE71-4B03-9630-F07F6E0DDAD3}"/>
    <cellStyle name="Normal 2 5 3 10 3" xfId="31607" xr:uid="{58C2E4A2-AD9A-4493-962B-20911A189BF5}"/>
    <cellStyle name="Normal 2 5 3 10_AVA DVA EL" xfId="31608" xr:uid="{4FAD867E-EA61-4FF1-A64C-1A0A1C942BBA}"/>
    <cellStyle name="Normal 2 5 3 11" xfId="31609" xr:uid="{1CBA3E68-2ACF-4FFE-BB13-2963842A5B5D}"/>
    <cellStyle name="Normal 2 5 3 11 2" xfId="31610" xr:uid="{FEA24343-EFFF-492D-A2B1-DA8695D853FE}"/>
    <cellStyle name="Normal 2 5 3 11 3" xfId="31611" xr:uid="{1EA144F3-A927-4A72-8415-6F370881AEB2}"/>
    <cellStyle name="Normal 2 5 3 11_AVA DVA EL" xfId="31612" xr:uid="{A820FA5D-CF78-44DD-A48C-349E53089C60}"/>
    <cellStyle name="Normal 2 5 3 2" xfId="7941" xr:uid="{9E6523BB-9923-4013-B763-65D2321DD0F6}"/>
    <cellStyle name="Normal 2 5 3 2 10" xfId="31613" xr:uid="{8342D89A-AA95-4AA8-8CE9-547E1647A0A7}"/>
    <cellStyle name="Normal 2 5 3 2 10 2" xfId="31614" xr:uid="{E5D18554-1EF6-4775-A2A9-022AEDD3E0DB}"/>
    <cellStyle name="Normal 2 5 3 2 10 3" xfId="31615" xr:uid="{9E33333F-8501-4FF0-B6C2-2C5FC2241557}"/>
    <cellStyle name="Normal 2 5 3 2 10_AVA DVA EL" xfId="31616" xr:uid="{14CEA397-ABC4-46DA-B29F-A1ED03D339E1}"/>
    <cellStyle name="Normal 2 5 3 2 2" xfId="31617" xr:uid="{16480824-D441-4142-96E6-14236814638D}"/>
    <cellStyle name="Normal 2 5 3 2 2 2" xfId="31618" xr:uid="{3560F93B-BD07-4D34-8569-69C837F5A24A}"/>
    <cellStyle name="Normal 2 5 3 2 2 2 2" xfId="31619" xr:uid="{C6D15626-8849-46DB-AA6C-783EFEDF629F}"/>
    <cellStyle name="Normal 2 5 3 2 2 2 3" xfId="31620" xr:uid="{4D0963BC-8AD6-4C56-AC9E-E98E9AFA63FE}"/>
    <cellStyle name="Normal 2 5 3 2 2 2_AVA DVA EL" xfId="31621" xr:uid="{832304E6-38D4-4CF3-BBFA-3D2CCA9972DC}"/>
    <cellStyle name="Normal 2 5 3 2 2 3" xfId="31622" xr:uid="{37FD77E7-618D-438B-A1B1-8C7458C832B9}"/>
    <cellStyle name="Normal 2 5 3 2 2 3 2" xfId="31623" xr:uid="{67BBE094-66E8-4511-9238-5780D67AB14A}"/>
    <cellStyle name="Normal 2 5 3 2 2 3 3" xfId="31624" xr:uid="{43AC54E9-7044-47B8-8FCD-A19034FACBBE}"/>
    <cellStyle name="Normal 2 5 3 2 2 3_AVA DVA EL" xfId="31625" xr:uid="{372E44AE-5B76-44E9-A5C7-19D4DA174436}"/>
    <cellStyle name="Normal 2 5 3 2 2 4" xfId="31626" xr:uid="{D14BFAAA-E677-4C05-82FE-F98134084ED3}"/>
    <cellStyle name="Normal 2 5 3 2 2 4 2" xfId="31627" xr:uid="{5BF88EAD-E09D-40C8-A126-A4E78D913C1F}"/>
    <cellStyle name="Normal 2 5 3 2 2 4 3" xfId="31628" xr:uid="{C2470305-F03E-437F-9F2A-EDB499772440}"/>
    <cellStyle name="Normal 2 5 3 2 2 4_AVA DVA EL" xfId="31629" xr:uid="{D00FDB86-3B4B-465F-B7F4-FBA3ABFC3718}"/>
    <cellStyle name="Normal 2 5 3 2 2_Balanse bankkonsern" xfId="31630" xr:uid="{CC6785BC-458C-41B3-B607-5C410526B387}"/>
    <cellStyle name="Normal 2 5 3 2 3" xfId="31631" xr:uid="{3E77E384-AD0B-4C25-AB0A-07021CCE72D0}"/>
    <cellStyle name="Normal 2 5 3 2 3 2" xfId="31632" xr:uid="{EE62C431-6AF1-426C-8852-98CD9E84B37B}"/>
    <cellStyle name="Normal 2 5 3 2 3 2 2" xfId="31633" xr:uid="{188B5B67-26FF-4945-BA5B-70B35CB103D3}"/>
    <cellStyle name="Normal 2 5 3 2 3 2 3" xfId="31634" xr:uid="{B10C8A60-FA81-417C-8D5C-C6F58866F412}"/>
    <cellStyle name="Normal 2 5 3 2 3 2_AVA DVA EL" xfId="31635" xr:uid="{F27CBAB8-5745-43C4-9368-694EDA6ADD71}"/>
    <cellStyle name="Normal 2 5 3 2 3_Balanse bankkonsern" xfId="31636" xr:uid="{5236335E-C3DA-42DF-9F12-6B1C7526C050}"/>
    <cellStyle name="Normal 2 5 3 2 4" xfId="31637" xr:uid="{ADD672D2-5277-4494-8986-CC49DCE9A6AD}"/>
    <cellStyle name="Normal 2 5 3 2 4 2" xfId="31638" xr:uid="{587BEA15-5304-41B4-A3CA-A8BBD96F2B97}"/>
    <cellStyle name="Normal 2 5 3 2 4 3" xfId="31639" xr:uid="{2BE18871-0023-46D7-94F7-F6D08924C6FB}"/>
    <cellStyle name="Normal 2 5 3 2 4_AVA DVA EL" xfId="31640" xr:uid="{F46A4BE9-DD0D-40B1-B6D4-43F78322AD3F}"/>
    <cellStyle name="Normal 2 5 3 2 5" xfId="31641" xr:uid="{AB6E850C-0BCA-472D-B96B-AFA24F3F143C}"/>
    <cellStyle name="Normal 2 5 3 2 5 2" xfId="31642" xr:uid="{B38FC255-3424-4297-8592-9D7BDB184745}"/>
    <cellStyle name="Normal 2 5 3 2 5 3" xfId="31643" xr:uid="{AA82E424-DC3E-4919-8866-817FB2AA99F2}"/>
    <cellStyle name="Normal 2 5 3 2 5_AVA DVA EL" xfId="31644" xr:uid="{DBF1F3C5-9877-472C-9693-CEA1F653DE43}"/>
    <cellStyle name="Normal 2 5 3 2 6" xfId="31645" xr:uid="{DA232663-142B-4926-B07E-056094A5E129}"/>
    <cellStyle name="Normal 2 5 3 2 6 2" xfId="31646" xr:uid="{698CC84A-6D0E-40F5-A488-4CE0211A17C4}"/>
    <cellStyle name="Normal 2 5 3 2 6 3" xfId="31647" xr:uid="{7B002A3D-7B34-4DB2-9129-36D06BD57CF7}"/>
    <cellStyle name="Normal 2 5 3 2 6_AVA DVA EL" xfId="31648" xr:uid="{8E5C4836-D9A2-4FFC-AE36-BC5C0E1EBB3C}"/>
    <cellStyle name="Normal 2 5 3 2 7" xfId="31649" xr:uid="{7EAE15AD-A9DC-4B88-865F-F965E90C0BA9}"/>
    <cellStyle name="Normal 2 5 3 2 7 2" xfId="31650" xr:uid="{D22CAAF6-DE08-402F-A898-79243676006D}"/>
    <cellStyle name="Normal 2 5 3 2 7 3" xfId="31651" xr:uid="{F9C87577-F6F7-475C-8018-B24E8FAB8312}"/>
    <cellStyle name="Normal 2 5 3 2 7_AVA DVA EL" xfId="31652" xr:uid="{BC153F6B-6977-44CD-AAA5-4ADE27CB0B01}"/>
    <cellStyle name="Normal 2 5 3 2 8" xfId="31653" xr:uid="{16AD98F6-707B-4BB6-8356-28D0DA7A02CD}"/>
    <cellStyle name="Normal 2 5 3 2 8 2" xfId="31654" xr:uid="{E4C78A79-A65F-4F4E-B2DB-6E52AD51A07F}"/>
    <cellStyle name="Normal 2 5 3 2 8 3" xfId="31655" xr:uid="{2961A00C-8A11-4FB1-9B5F-1ABE93D96D19}"/>
    <cellStyle name="Normal 2 5 3 2 8_AVA DVA EL" xfId="31656" xr:uid="{3B8695CA-CC52-4178-8472-9474BE984345}"/>
    <cellStyle name="Normal 2 5 3 2 9" xfId="31657" xr:uid="{3C155352-FFB0-4673-9E82-23E18D605354}"/>
    <cellStyle name="Normal 2 5 3 2 9 2" xfId="31658" xr:uid="{A0F173D8-C8D1-475E-B557-9C3329DCDE02}"/>
    <cellStyle name="Normal 2 5 3 2 9 3" xfId="31659" xr:uid="{207DC236-34FC-46FA-B5AC-DD9373875FCB}"/>
    <cellStyle name="Normal 2 5 3 2 9_AVA DVA EL" xfId="31660" xr:uid="{1CFDBF72-7895-4731-BE4E-0F158E5046E8}"/>
    <cellStyle name="Normal 2 5 3 2_Balanse bankkonsern" xfId="31661" xr:uid="{93CD524E-3025-4125-AFB0-051854C52016}"/>
    <cellStyle name="Normal 2 5 3 3" xfId="31662" xr:uid="{CDB2FEDF-733B-4214-85D5-4D12E7B107F6}"/>
    <cellStyle name="Normal 2 5 3 3 2" xfId="31663" xr:uid="{32B5BB6D-3124-4804-A07D-0381ACEF46B2}"/>
    <cellStyle name="Normal 2 5 3 3 2 2" xfId="31664" xr:uid="{9114BABB-5344-4D32-86C3-9C41ECC18B02}"/>
    <cellStyle name="Normal 2 5 3 3 2 2 2" xfId="31665" xr:uid="{D2F77ED3-4A7B-4DF6-AB23-6A89B280AD40}"/>
    <cellStyle name="Normal 2 5 3 3 2 2 3" xfId="31666" xr:uid="{A1E73588-C00A-4D9A-AE79-C6308561DA7F}"/>
    <cellStyle name="Normal 2 5 3 3 2 2_AVA DVA EL" xfId="31667" xr:uid="{1FE04705-F8F8-4C56-ABD3-5D06C501BEFE}"/>
    <cellStyle name="Normal 2 5 3 3 2_Balanse bankkonsern" xfId="31668" xr:uid="{FFEA18C3-C27C-4B6A-A06B-506DB47E8B89}"/>
    <cellStyle name="Normal 2 5 3 3 3" xfId="31669" xr:uid="{6797E1F3-B6A7-4A44-8E2D-8922B1119F74}"/>
    <cellStyle name="Normal 2 5 3 3 3 2" xfId="31670" xr:uid="{0D0C19EE-A3FD-4B31-AE48-4A5337DCB225}"/>
    <cellStyle name="Normal 2 5 3 3 3 2 2" xfId="31671" xr:uid="{ADA637E0-EFB3-4B53-B423-0FAEFEC19B67}"/>
    <cellStyle name="Normal 2 5 3 3 3 2 3" xfId="31672" xr:uid="{A1EE45F1-9EDF-402E-8CE8-4CD61907AAE2}"/>
    <cellStyle name="Normal 2 5 3 3 3 2_AVA DVA EL" xfId="31673" xr:uid="{E6EB7F8C-8F19-4073-8DB0-9EB244268A50}"/>
    <cellStyle name="Normal 2 5 3 3 3_Balanse bankkonsern" xfId="31674" xr:uid="{2DF27CF9-8E87-4A4D-B1F3-C635403A865C}"/>
    <cellStyle name="Normal 2 5 3 3 4" xfId="31675" xr:uid="{40BB265E-7BC1-41AC-9CD9-D234E59852C1}"/>
    <cellStyle name="Normal 2 5 3 3 4 2" xfId="31676" xr:uid="{942B955B-5946-4F4C-BBF5-63B8BAAE4A45}"/>
    <cellStyle name="Normal 2 5 3 3 4 3" xfId="31677" xr:uid="{7105040A-85B4-4DCD-8C74-AB5A48CA05A1}"/>
    <cellStyle name="Normal 2 5 3 3 4_AVA DVA EL" xfId="31678" xr:uid="{7188D9DE-FCC0-4215-9C08-C8050D8F649A}"/>
    <cellStyle name="Normal 2 5 3 3_Balanse bankkonsern" xfId="31679" xr:uid="{710A72EC-0E4F-4A35-BB6D-2F76BE82EFD7}"/>
    <cellStyle name="Normal 2 5 3 4" xfId="31680" xr:uid="{97BB2225-0925-4F2E-B045-F9A79471379A}"/>
    <cellStyle name="Normal 2 5 3 4 2" xfId="31681" xr:uid="{7D3FF293-096F-404A-BDB3-45591990E9C8}"/>
    <cellStyle name="Normal 2 5 3 4 3" xfId="31682" xr:uid="{B75249AC-1DBA-4BBF-8080-1B8542879F3E}"/>
    <cellStyle name="Normal 2 5 3 4 4" xfId="31683" xr:uid="{9256988F-CCF2-4A17-B092-F1797D10AE4E}"/>
    <cellStyle name="Normal 2 5 3 4 4 2" xfId="31684" xr:uid="{1E4624D8-A742-469E-AB65-DCA34B88505F}"/>
    <cellStyle name="Normal 2 5 3 4 4 3" xfId="31685" xr:uid="{90ADA615-5916-4F06-9CC9-0F14DE8F2488}"/>
    <cellStyle name="Normal 2 5 3 4 4_AVA DVA EL" xfId="31686" xr:uid="{187F6ED0-4180-49B5-BF85-AAECCB75B98A}"/>
    <cellStyle name="Normal 2 5 3 4_Balanse bankkonsern" xfId="31687" xr:uid="{257FC335-80A5-4B58-BCDD-91EA12E26823}"/>
    <cellStyle name="Normal 2 5 3 5" xfId="31688" xr:uid="{7F41C9C4-A7AE-41DF-8919-7FCD90DA4E1B}"/>
    <cellStyle name="Normal 2 5 3 5 2" xfId="31689" xr:uid="{B85547A7-EB86-4CBF-B69C-E3949FE8F4C0}"/>
    <cellStyle name="Normal 2 5 3 5 2 2" xfId="31690" xr:uid="{A8D1CF14-2468-4AD1-AE20-2F1D50D0B5D5}"/>
    <cellStyle name="Normal 2 5 3 5 2 3" xfId="31691" xr:uid="{EB6238B4-4D7C-4E60-8F98-290F6A35FE8C}"/>
    <cellStyle name="Normal 2 5 3 5 2_AVA DVA EL" xfId="31692" xr:uid="{411C2F34-EC80-4E56-90DE-0DC0EB97A632}"/>
    <cellStyle name="Normal 2 5 3 5_Balanse bankkonsern" xfId="31693" xr:uid="{B5A52CA2-291B-48D2-8F97-B1B70608E4AF}"/>
    <cellStyle name="Normal 2 5 3 6" xfId="31694" xr:uid="{982801DE-18F4-405D-89E1-D313D99AE380}"/>
    <cellStyle name="Normal 2 5 3 6 2" xfId="31695" xr:uid="{AC2A7083-7822-403B-B42F-21FDFA28876F}"/>
    <cellStyle name="Normal 2 5 3 6 2 2" xfId="31696" xr:uid="{F737555B-9D27-40DA-9A25-1EB1596733BC}"/>
    <cellStyle name="Normal 2 5 3 6 2 3" xfId="31697" xr:uid="{84FFC3C2-8ECE-48F6-9119-D03C5EF9AE29}"/>
    <cellStyle name="Normal 2 5 3 6 2_AVA DVA EL" xfId="31698" xr:uid="{4712B2B2-5711-4BCF-89A8-38CA05FD854E}"/>
    <cellStyle name="Normal 2 5 3 6_Balanse bankkonsern" xfId="31699" xr:uid="{786721E8-C812-4CC8-8E61-060D1302D336}"/>
    <cellStyle name="Normal 2 5 3 7" xfId="31700" xr:uid="{47B226FA-9DDC-4384-A03B-863C068ECEE8}"/>
    <cellStyle name="Normal 2 5 3 7 2" xfId="31701" xr:uid="{D3A0BDAE-E954-4A99-8400-F82AA75340B0}"/>
    <cellStyle name="Normal 2 5 3 7 3" xfId="31702" xr:uid="{E371ED87-2BFF-44C2-8AF2-7B0981D57545}"/>
    <cellStyle name="Normal 2 5 3 7_AVA DVA EL" xfId="31703" xr:uid="{41436F85-7A33-4293-A562-78B5F059B868}"/>
    <cellStyle name="Normal 2 5 3 8" xfId="31704" xr:uid="{DF1C9E0E-0B58-4F8E-B57E-CE72AAAAA00B}"/>
    <cellStyle name="Normal 2 5 3 8 2" xfId="31705" xr:uid="{DD2A219B-2C12-4C1D-B35D-2160B12F80F4}"/>
    <cellStyle name="Normal 2 5 3 8 3" xfId="31706" xr:uid="{DA0BA000-C19F-434F-9176-BACCE90B98A6}"/>
    <cellStyle name="Normal 2 5 3 8_AVA DVA EL" xfId="31707" xr:uid="{3821050B-1434-4178-B1AB-C780285AF798}"/>
    <cellStyle name="Normal 2 5 3 9" xfId="31708" xr:uid="{25BD77C7-6B5A-472A-9A9A-89D17DFE4CEF}"/>
    <cellStyle name="Normal 2 5 3 9 2" xfId="31709" xr:uid="{2553EFC9-9519-49BA-8476-49D7C1067B11}"/>
    <cellStyle name="Normal 2 5 3 9 3" xfId="31710" xr:uid="{9552C49E-BB94-43BF-B1B1-B381FC40F57E}"/>
    <cellStyle name="Normal 2 5 3 9_AVA DVA EL" xfId="31711" xr:uid="{3333327F-F44B-487F-A201-83703393C48E}"/>
    <cellStyle name="Normal 2 5 3_3. Chng in credit spreads" xfId="7942" xr:uid="{A878BE92-BE20-4290-B28A-C6643934A087}"/>
    <cellStyle name="Normal 2 5 4" xfId="7943" xr:uid="{66193C2E-54E9-407D-BC6E-D1893F6C78DD}"/>
    <cellStyle name="Normal 2 5 4 10" xfId="31712" xr:uid="{E1294BD2-8F11-4C76-A734-AC0CE3DAE42C}"/>
    <cellStyle name="Normal 2 5 4 10 2" xfId="31713" xr:uid="{BC34B1AB-0C33-4946-86A5-8E2B53C5C7B7}"/>
    <cellStyle name="Normal 2 5 4 10 3" xfId="31714" xr:uid="{73DDBF1F-8D1E-4431-AE52-66DCD6DC23F4}"/>
    <cellStyle name="Normal 2 5 4 10_AVA DVA EL" xfId="31715" xr:uid="{1236AB7F-A506-4736-A198-A9ADE7C559B6}"/>
    <cellStyle name="Normal 2 5 4 11" xfId="31716" xr:uid="{885D4A4A-1BCB-4DB8-B759-BFA20361B545}"/>
    <cellStyle name="Normal 2 5 4 11 2" xfId="31717" xr:uid="{6713B928-F046-4994-8882-38BEC742EB21}"/>
    <cellStyle name="Normal 2 5 4 11 3" xfId="31718" xr:uid="{EDA0377D-D180-4258-93E4-F787AFB91E1D}"/>
    <cellStyle name="Normal 2 5 4 11_AVA DVA EL" xfId="31719" xr:uid="{D3882092-B441-4126-812E-EF015CE93D9C}"/>
    <cellStyle name="Normal 2 5 4 2" xfId="7944" xr:uid="{15C09249-C041-4B34-9144-73AFA2C53030}"/>
    <cellStyle name="Normal 2 5 4 2 10" xfId="31720" xr:uid="{901182A4-AB13-4E61-8B56-FDF477BFA24B}"/>
    <cellStyle name="Normal 2 5 4 2 10 2" xfId="31721" xr:uid="{B157195A-8F84-436B-950B-60DC60F32906}"/>
    <cellStyle name="Normal 2 5 4 2 10 3" xfId="31722" xr:uid="{E80E1D55-C370-4BB6-A56C-2C465603B41C}"/>
    <cellStyle name="Normal 2 5 4 2 10_AVA DVA EL" xfId="31723" xr:uid="{4004B613-043C-41AE-81B1-D94859BF948B}"/>
    <cellStyle name="Normal 2 5 4 2 2" xfId="31724" xr:uid="{98622323-BA46-4FA7-AEE8-CC36A8F134A7}"/>
    <cellStyle name="Normal 2 5 4 2 2 2" xfId="31725" xr:uid="{8FEB734B-3E72-4D4D-9047-78968B279382}"/>
    <cellStyle name="Normal 2 5 4 2 2 2 2" xfId="31726" xr:uid="{4C6C4512-5AFC-4165-A472-837745F91F20}"/>
    <cellStyle name="Normal 2 5 4 2 2 2 3" xfId="31727" xr:uid="{AB2FEFE2-D59B-489F-AD08-478B466766D9}"/>
    <cellStyle name="Normal 2 5 4 2 2 2_AVA DVA EL" xfId="31728" xr:uid="{693775AC-456A-476C-9A65-5EB5165E16CC}"/>
    <cellStyle name="Normal 2 5 4 2 2 3" xfId="31729" xr:uid="{A9E6F9D2-E9C4-4901-98DD-15855A706578}"/>
    <cellStyle name="Normal 2 5 4 2 2 3 2" xfId="31730" xr:uid="{0D57F6E0-B929-48E4-A96C-AA439CBEA9CB}"/>
    <cellStyle name="Normal 2 5 4 2 2 3 3" xfId="31731" xr:uid="{2A6D2454-643E-4876-9C59-F4AD25BB1808}"/>
    <cellStyle name="Normal 2 5 4 2 2 3_AVA DVA EL" xfId="31732" xr:uid="{A719F4D3-B09A-4F6C-8857-93918319DFD4}"/>
    <cellStyle name="Normal 2 5 4 2 2 4" xfId="31733" xr:uid="{77C44B63-F9DA-4A5D-B7A7-5A9890D95010}"/>
    <cellStyle name="Normal 2 5 4 2 2 5" xfId="31734" xr:uid="{4D9CA787-E782-4F40-9660-5435E95ED1BF}"/>
    <cellStyle name="Normal 2 5 4 2 2_AVA DVA EL" xfId="31735" xr:uid="{56A27524-8B32-4527-968C-3A751D149C3A}"/>
    <cellStyle name="Normal 2 5 4 2 3" xfId="31736" xr:uid="{14733E64-E498-4C8E-AB08-5F5F3647A39D}"/>
    <cellStyle name="Normal 2 5 4 2 3 2" xfId="31737" xr:uid="{B017E531-1BD6-4AC7-A6FE-58E948EC1CA4}"/>
    <cellStyle name="Normal 2 5 4 2 3 3" xfId="31738" xr:uid="{D476BCCF-B798-46F8-B5E6-1BD622D26B48}"/>
    <cellStyle name="Normal 2 5 4 2 3_AVA DVA EL" xfId="31739" xr:uid="{1B678605-C574-41E0-B92D-1CB4D800330A}"/>
    <cellStyle name="Normal 2 5 4 2 4" xfId="31740" xr:uid="{E823475B-05CD-4C75-94F8-C879BE3F5572}"/>
    <cellStyle name="Normal 2 5 4 2 4 2" xfId="31741" xr:uid="{7A7CBFAB-4CB1-4FFF-AD1A-699C63C8DC15}"/>
    <cellStyle name="Normal 2 5 4 2 4 3" xfId="31742" xr:uid="{17CC32DF-8A9F-4D62-A71D-7BDC40A02DF4}"/>
    <cellStyle name="Normal 2 5 4 2 4_AVA DVA EL" xfId="31743" xr:uid="{B4FEACA4-C0C2-4A66-837B-CD5974C7F7F0}"/>
    <cellStyle name="Normal 2 5 4 2 5" xfId="31744" xr:uid="{EBB9AA73-CC2C-443B-9D7F-D37C292C1A6E}"/>
    <cellStyle name="Normal 2 5 4 2 5 2" xfId="31745" xr:uid="{B9F95A36-DE26-423A-B4FD-89EE85B498C6}"/>
    <cellStyle name="Normal 2 5 4 2 5 3" xfId="31746" xr:uid="{64FEAAEE-BCAD-4018-84FC-2624DC748DF2}"/>
    <cellStyle name="Normal 2 5 4 2 5_AVA DVA EL" xfId="31747" xr:uid="{7E3CD79F-2DEA-444B-922D-D8B6178412E9}"/>
    <cellStyle name="Normal 2 5 4 2 6" xfId="31748" xr:uid="{FAFB8845-B3DC-4950-B176-E0350FCCFD65}"/>
    <cellStyle name="Normal 2 5 4 2 6 2" xfId="31749" xr:uid="{EEE76431-4FE4-4D81-AD02-F4A2EC41E6CA}"/>
    <cellStyle name="Normal 2 5 4 2 6 3" xfId="31750" xr:uid="{A400ED6A-84C5-463A-9DF3-8F099218411A}"/>
    <cellStyle name="Normal 2 5 4 2 6_AVA DVA EL" xfId="31751" xr:uid="{1B737B43-DD7F-482D-80C2-E2FA84B1136F}"/>
    <cellStyle name="Normal 2 5 4 2 7" xfId="31752" xr:uid="{38850EBD-FC5C-4FA7-8C0B-D4BD80AE496F}"/>
    <cellStyle name="Normal 2 5 4 2 7 2" xfId="31753" xr:uid="{4F70A17D-33B0-49FF-AF26-6D34201AEE3E}"/>
    <cellStyle name="Normal 2 5 4 2 7 3" xfId="31754" xr:uid="{7DC43973-F503-41D7-8A15-961C32CDDE0C}"/>
    <cellStyle name="Normal 2 5 4 2 7_AVA DVA EL" xfId="31755" xr:uid="{7608BE90-74FA-4D3D-9040-339D6F82CCB4}"/>
    <cellStyle name="Normal 2 5 4 2 8" xfId="31756" xr:uid="{E66F13F7-54DF-455D-9421-EA5DC9A6048E}"/>
    <cellStyle name="Normal 2 5 4 2 8 2" xfId="31757" xr:uid="{507021D2-317F-4D06-B56E-F033850A5CA5}"/>
    <cellStyle name="Normal 2 5 4 2 8 3" xfId="31758" xr:uid="{5599774D-657D-492F-B2C0-703F207A27CF}"/>
    <cellStyle name="Normal 2 5 4 2 8_AVA DVA EL" xfId="31759" xr:uid="{2CAE8CBD-E721-4D10-BB33-5D47ECC7629D}"/>
    <cellStyle name="Normal 2 5 4 2 9" xfId="31760" xr:uid="{49D8CEDD-4E8D-464C-88F4-DC09BFD254A7}"/>
    <cellStyle name="Normal 2 5 4 2 9 2" xfId="31761" xr:uid="{17C7460C-A865-4367-9A1B-D238D69D2592}"/>
    <cellStyle name="Normal 2 5 4 2 9 3" xfId="31762" xr:uid="{C5874DC6-74EE-4374-9BE0-C1C0947F794E}"/>
    <cellStyle name="Normal 2 5 4 2 9_AVA DVA EL" xfId="31763" xr:uid="{CE9FC774-9B06-4EF1-B133-2C4152192473}"/>
    <cellStyle name="Normal 2 5 4 2_Balanse bankkonsern" xfId="31764" xr:uid="{854F6647-FB04-4C17-8B56-2F6E3A01EA50}"/>
    <cellStyle name="Normal 2 5 4 3" xfId="31765" xr:uid="{ECA747FE-5513-487C-867D-84E0129F1E30}"/>
    <cellStyle name="Normal 2 5 4 3 2" xfId="31766" xr:uid="{DFBC7B72-1ABB-4845-9D43-C19591B4C15E}"/>
    <cellStyle name="Normal 2 5 4 3 2 2" xfId="31767" xr:uid="{A7F59FB3-C18C-4026-819E-21E3FD04DD4C}"/>
    <cellStyle name="Normal 2 5 4 3 2 3" xfId="31768" xr:uid="{74DD8C0E-9ED4-4321-81B2-DF9D29C5F54A}"/>
    <cellStyle name="Normal 2 5 4 3 2_AVA DVA EL" xfId="31769" xr:uid="{1F7D1386-7E08-4680-A23E-CEF99ED7446B}"/>
    <cellStyle name="Normal 2 5 4 3 3" xfId="31770" xr:uid="{6CCF7B98-3759-4EDA-AF89-82FDA53830C9}"/>
    <cellStyle name="Normal 2 5 4 3 3 2" xfId="31771" xr:uid="{BC6303AD-0467-41DF-8C48-2F26ACA7D79A}"/>
    <cellStyle name="Normal 2 5 4 3 3 3" xfId="31772" xr:uid="{D7195BB3-DBE0-406A-B5CA-30696CD4EA00}"/>
    <cellStyle name="Normal 2 5 4 3 3_AVA DVA EL" xfId="31773" xr:uid="{02DFBBA6-1253-423D-9471-4A3E87521AB7}"/>
    <cellStyle name="Normal 2 5 4 3 4" xfId="31774" xr:uid="{CBF02028-467E-4143-B443-0F52322F8D08}"/>
    <cellStyle name="Normal 2 5 4 3 4 2" xfId="31775" xr:uid="{462D69A4-C1F1-4665-900B-F9CA25628241}"/>
    <cellStyle name="Normal 2 5 4 3 4 3" xfId="31776" xr:uid="{469C28A9-DD76-4BDD-9AA0-550003760D23}"/>
    <cellStyle name="Normal 2 5 4 3 4_AVA DVA EL" xfId="31777" xr:uid="{6317D94C-7F48-4BCB-BF25-97F56181F4CF}"/>
    <cellStyle name="Normal 2 5 4 3_Balanse bankkonsern" xfId="31778" xr:uid="{8BEAC227-B34B-4AEB-B87D-7B90B74B9A5D}"/>
    <cellStyle name="Normal 2 5 4 4" xfId="31779" xr:uid="{F0706576-87DB-4B21-AC26-7EAE65F26449}"/>
    <cellStyle name="Normal 2 5 4 4 2" xfId="31780" xr:uid="{2C143EB2-D8B5-46A4-9EF4-E434B663ECD5}"/>
    <cellStyle name="Normal 2 5 4 4 3" xfId="31781" xr:uid="{D8F282AD-904E-4E3D-A920-4F9CE5FEE808}"/>
    <cellStyle name="Normal 2 5 4 4_AVA DVA EL" xfId="31782" xr:uid="{01B6032F-A994-4EBE-AA17-84DF18A4277A}"/>
    <cellStyle name="Normal 2 5 4 5" xfId="31783" xr:uid="{190717B9-1F5C-4D33-8E0C-295801AE1A63}"/>
    <cellStyle name="Normal 2 5 4 5 2" xfId="31784" xr:uid="{4F95D31D-9AF5-4549-819C-AAF4A05A5714}"/>
    <cellStyle name="Normal 2 5 4 5 3" xfId="31785" xr:uid="{29BD1FBC-E3CA-499A-B290-417A6A1D9201}"/>
    <cellStyle name="Normal 2 5 4 5_AVA DVA EL" xfId="31786" xr:uid="{5F8FA0F2-ACEE-46D9-9188-412C7EC4D7F8}"/>
    <cellStyle name="Normal 2 5 4 6" xfId="31787" xr:uid="{F92D76EB-82BF-46DD-B793-C15BA1705EB9}"/>
    <cellStyle name="Normal 2 5 4 6 2" xfId="31788" xr:uid="{E81936F7-0002-4573-8F6B-3A7DC89490BC}"/>
    <cellStyle name="Normal 2 5 4 6 3" xfId="31789" xr:uid="{5C93D1B3-7825-4C17-864A-D1904D085C2F}"/>
    <cellStyle name="Normal 2 5 4 6_AVA DVA EL" xfId="31790" xr:uid="{B35B53D2-43D0-4385-A1EA-E9173D189012}"/>
    <cellStyle name="Normal 2 5 4 7" xfId="31791" xr:uid="{25490A24-EE4C-4CC6-B819-619CD9586B05}"/>
    <cellStyle name="Normal 2 5 4 7 2" xfId="31792" xr:uid="{CFD5BA9F-FB67-437D-82DA-7F2FEEC71C58}"/>
    <cellStyle name="Normal 2 5 4 7 3" xfId="31793" xr:uid="{8B35DA41-C527-4206-A22C-7BE507937F65}"/>
    <cellStyle name="Normal 2 5 4 7_AVA DVA EL" xfId="31794" xr:uid="{EFE3994F-6F44-415C-B210-C021F26EC0B7}"/>
    <cellStyle name="Normal 2 5 4 8" xfId="31795" xr:uid="{2B804F08-E383-43DB-AD94-719205CAD513}"/>
    <cellStyle name="Normal 2 5 4 8 2" xfId="31796" xr:uid="{985C735C-5DED-4407-BE96-34E76FA67392}"/>
    <cellStyle name="Normal 2 5 4 8 3" xfId="31797" xr:uid="{7940DBBD-ECE8-4EC3-92F2-7411A52220A7}"/>
    <cellStyle name="Normal 2 5 4 8_AVA DVA EL" xfId="31798" xr:uid="{159D5700-41AD-4E1C-B5A9-2333057889CE}"/>
    <cellStyle name="Normal 2 5 4 9" xfId="31799" xr:uid="{8B41BC9B-2DD7-4C61-8BEA-4FAB0AB74FB4}"/>
    <cellStyle name="Normal 2 5 4 9 2" xfId="31800" xr:uid="{5CE674E0-F69D-47CF-8CEE-45A7A18AA1D6}"/>
    <cellStyle name="Normal 2 5 4 9 3" xfId="31801" xr:uid="{8BB9073C-FCC8-4AA1-B886-74627D602D06}"/>
    <cellStyle name="Normal 2 5 4 9_AVA DVA EL" xfId="31802" xr:uid="{C7D4E77E-4A01-405C-9205-6869390096AC}"/>
    <cellStyle name="Normal 2 5 4_3. Chng in credit spreads" xfId="7945" xr:uid="{F17C71EB-3F53-42EA-85DD-B7BE50E09D8A}"/>
    <cellStyle name="Normal 2 5 5" xfId="7946" xr:uid="{E3A2D116-C2F6-4F9A-BB33-11259F96A007}"/>
    <cellStyle name="Normal 2 5 5 10" xfId="31803" xr:uid="{9949B0FA-4713-4398-90F5-F9895C2567DB}"/>
    <cellStyle name="Normal 2 5 5 10 2" xfId="31804" xr:uid="{BA129DD0-28B3-4CFC-B9D3-2E89228098B1}"/>
    <cellStyle name="Normal 2 5 5 10 3" xfId="31805" xr:uid="{B45A44F0-D7EF-4F2C-8F38-C590A4D30950}"/>
    <cellStyle name="Normal 2 5 5 10_AVA DVA EL" xfId="31806" xr:uid="{DBE5E62E-B8D1-4F04-AA00-2756271B1205}"/>
    <cellStyle name="Normal 2 5 5 11" xfId="31807" xr:uid="{9D18E9D5-FD68-4F74-9635-DD7B1BFFC783}"/>
    <cellStyle name="Normal 2 5 5 11 2" xfId="31808" xr:uid="{0B32C0B6-8A03-4B4F-8F31-20BAFAF05C58}"/>
    <cellStyle name="Normal 2 5 5 11 3" xfId="31809" xr:uid="{C0817E03-6F90-4A97-8B40-B7AA865218C9}"/>
    <cellStyle name="Normal 2 5 5 11_AVA DVA EL" xfId="31810" xr:uid="{556B700B-B353-4740-AC31-EB8B05622ED5}"/>
    <cellStyle name="Normal 2 5 5 2" xfId="7947" xr:uid="{3B8098AF-7748-4366-87E8-65E99F48B56E}"/>
    <cellStyle name="Normal 2 5 5 2 10" xfId="31811" xr:uid="{B8871199-83F9-484D-83A2-C920F724BB2F}"/>
    <cellStyle name="Normal 2 5 5 2 10 2" xfId="31812" xr:uid="{17E01B0F-AD51-4AAA-8018-16C9E8314697}"/>
    <cellStyle name="Normal 2 5 5 2 10 3" xfId="31813" xr:uid="{19701143-4E08-4991-8A85-DA9E5BA86EF8}"/>
    <cellStyle name="Normal 2 5 5 2 10_AVA DVA EL" xfId="31814" xr:uid="{C8AD8E89-3822-4C59-BFBB-37BD3955919B}"/>
    <cellStyle name="Normal 2 5 5 2 2" xfId="31815" xr:uid="{366C0A98-326A-43FD-BD61-094A13F491BB}"/>
    <cellStyle name="Normal 2 5 5 2 2 2" xfId="31816" xr:uid="{1D4CCEFC-2151-40EF-BA95-0808E5D1DC9D}"/>
    <cellStyle name="Normal 2 5 5 2 2 2 2" xfId="31817" xr:uid="{0A96D30B-E9F9-49CA-9AD1-16CD2A0821CA}"/>
    <cellStyle name="Normal 2 5 5 2 2 2 3" xfId="31818" xr:uid="{49467777-5F2E-4F0B-9677-B2A06ABC8358}"/>
    <cellStyle name="Normal 2 5 5 2 2 2_AVA DVA EL" xfId="31819" xr:uid="{ED4F8DB0-82F0-477F-91F3-A553C9116382}"/>
    <cellStyle name="Normal 2 5 5 2 2 3" xfId="31820" xr:uid="{02B58109-9F42-4070-87D5-1ACFA71748F7}"/>
    <cellStyle name="Normal 2 5 5 2 2 3 2" xfId="31821" xr:uid="{3CE95755-FB23-474D-AC72-75F008B4E947}"/>
    <cellStyle name="Normal 2 5 5 2 2 3 3" xfId="31822" xr:uid="{2EDA47E9-5C45-43F0-8510-C97C99F12D94}"/>
    <cellStyle name="Normal 2 5 5 2 2 3_AVA DVA EL" xfId="31823" xr:uid="{18873617-79DC-4B2A-8593-E893FF1FE30C}"/>
    <cellStyle name="Normal 2 5 5 2 2 4" xfId="31824" xr:uid="{4D1F993D-9644-4734-A815-13CCF698E007}"/>
    <cellStyle name="Normal 2 5 5 2 2 5" xfId="31825" xr:uid="{BC44C0BB-7560-471B-A40E-52099F964EF5}"/>
    <cellStyle name="Normal 2 5 5 2 2_AVA DVA EL" xfId="31826" xr:uid="{945D3554-D44D-4CF0-81EC-4C2DD9BDF79A}"/>
    <cellStyle name="Normal 2 5 5 2 3" xfId="31827" xr:uid="{049B5DD1-CD89-40D6-938B-3EB7DB41EF46}"/>
    <cellStyle name="Normal 2 5 5 2 3 2" xfId="31828" xr:uid="{825D65D1-E2E9-4E0D-AA6A-3E771907E5C8}"/>
    <cellStyle name="Normal 2 5 5 2 3 3" xfId="31829" xr:uid="{56D616EA-9908-426F-91A7-017B879BA4C0}"/>
    <cellStyle name="Normal 2 5 5 2 3_AVA DVA EL" xfId="31830" xr:uid="{226A295F-FA5C-4BF2-923F-4B95142F4B4F}"/>
    <cellStyle name="Normal 2 5 5 2 4" xfId="31831" xr:uid="{043B1347-AFD2-46AE-B8BF-02B9ED753079}"/>
    <cellStyle name="Normal 2 5 5 2 4 2" xfId="31832" xr:uid="{559B3099-9971-4000-AA36-BE9DCD85AC2D}"/>
    <cellStyle name="Normal 2 5 5 2 4 3" xfId="31833" xr:uid="{3CB093F4-F55A-4FF7-BEFA-431EFB6994FC}"/>
    <cellStyle name="Normal 2 5 5 2 4_AVA DVA EL" xfId="31834" xr:uid="{73A2799A-3D54-4BC3-A75C-B7A8073102F4}"/>
    <cellStyle name="Normal 2 5 5 2 5" xfId="31835" xr:uid="{F9A61066-58E9-4B88-B3E6-A5F7E3A8AF11}"/>
    <cellStyle name="Normal 2 5 5 2 5 2" xfId="31836" xr:uid="{C2111238-5E90-4CE2-80CF-1C9A487DA9DC}"/>
    <cellStyle name="Normal 2 5 5 2 5 3" xfId="31837" xr:uid="{10507488-BB77-4709-B479-C31574FC4E4F}"/>
    <cellStyle name="Normal 2 5 5 2 5_AVA DVA EL" xfId="31838" xr:uid="{B1DFF45B-9556-48D7-9B49-6F8F216FBDFB}"/>
    <cellStyle name="Normal 2 5 5 2 6" xfId="31839" xr:uid="{1978A607-F93E-4157-B7AB-B9517A6E7A1A}"/>
    <cellStyle name="Normal 2 5 5 2 6 2" xfId="31840" xr:uid="{2F82B259-67C3-4EDF-97A8-B94453B23579}"/>
    <cellStyle name="Normal 2 5 5 2 6 3" xfId="31841" xr:uid="{695A1BA7-A5E8-4959-96B5-6867DD50B1CC}"/>
    <cellStyle name="Normal 2 5 5 2 6_AVA DVA EL" xfId="31842" xr:uid="{E8A3E27C-E3B4-4AD8-9C7D-70597EBFC875}"/>
    <cellStyle name="Normal 2 5 5 2 7" xfId="31843" xr:uid="{44515DAA-2196-4C8D-9A45-D8D219511F00}"/>
    <cellStyle name="Normal 2 5 5 2 7 2" xfId="31844" xr:uid="{AA9180FF-CFAB-429B-A798-BDB891EB3238}"/>
    <cellStyle name="Normal 2 5 5 2 7 3" xfId="31845" xr:uid="{C2EDCF7D-E922-4C4C-8458-8CB7C3AF19D6}"/>
    <cellStyle name="Normal 2 5 5 2 7_AVA DVA EL" xfId="31846" xr:uid="{DC3852D5-7F18-4663-A2F1-6E338D961E4F}"/>
    <cellStyle name="Normal 2 5 5 2 8" xfId="31847" xr:uid="{01C59DBA-6667-4D37-9E3A-132749622323}"/>
    <cellStyle name="Normal 2 5 5 2 8 2" xfId="31848" xr:uid="{C4588000-A38A-419A-9194-9472ECD6EBA5}"/>
    <cellStyle name="Normal 2 5 5 2 8 3" xfId="31849" xr:uid="{09057C22-BF75-4DE1-9F30-459394DBB979}"/>
    <cellStyle name="Normal 2 5 5 2 8_AVA DVA EL" xfId="31850" xr:uid="{305BC959-22F2-4961-867A-D3F38A2C8406}"/>
    <cellStyle name="Normal 2 5 5 2 9" xfId="31851" xr:uid="{EE248C1F-C02E-4CEB-A905-437C388495F6}"/>
    <cellStyle name="Normal 2 5 5 2 9 2" xfId="31852" xr:uid="{1192DCF7-4F1C-4790-AD03-AB147D2C4288}"/>
    <cellStyle name="Normal 2 5 5 2 9 3" xfId="31853" xr:uid="{F095AC19-199E-4F39-86D2-9DAABBD52951}"/>
    <cellStyle name="Normal 2 5 5 2 9_AVA DVA EL" xfId="31854" xr:uid="{CD159CF6-B99B-4DA8-A0A0-A1A0DE13889E}"/>
    <cellStyle name="Normal 2 5 5 2_Balanse bankkonsern" xfId="31855" xr:uid="{611431FC-ABA7-4986-BC4F-B6D556C040F9}"/>
    <cellStyle name="Normal 2 5 5 3" xfId="31856" xr:uid="{7310F4DC-1DFA-48B1-8885-17C185693FA5}"/>
    <cellStyle name="Normal 2 5 5 3 2" xfId="31857" xr:uid="{17D6156B-D47F-4ECE-84B3-42EA3A1D6D3A}"/>
    <cellStyle name="Normal 2 5 5 3 2 2" xfId="31858" xr:uid="{EB8C8E74-D43F-4AB4-A76D-8E0DC195169B}"/>
    <cellStyle name="Normal 2 5 5 3 2 3" xfId="31859" xr:uid="{2BA9CDBF-68B4-41D6-B17D-FCCC903E2163}"/>
    <cellStyle name="Normal 2 5 5 3 2_AVA DVA EL" xfId="31860" xr:uid="{1C022DA5-2A31-4DCC-B9DF-9AAD5A310F07}"/>
    <cellStyle name="Normal 2 5 5 3 3" xfId="31861" xr:uid="{22199A51-270D-4AEA-B194-BF838C762E7A}"/>
    <cellStyle name="Normal 2 5 5 3 3 2" xfId="31862" xr:uid="{C2DD9FAB-CFC4-420C-B01C-C35F6DDA37E2}"/>
    <cellStyle name="Normal 2 5 5 3 3 3" xfId="31863" xr:uid="{88D4DA41-3EB8-432F-9A17-6C1204FECA68}"/>
    <cellStyle name="Normal 2 5 5 3 3_AVA DVA EL" xfId="31864" xr:uid="{E8770A36-E825-4FBD-9284-9DB9A03C8E35}"/>
    <cellStyle name="Normal 2 5 5 3 4" xfId="31865" xr:uid="{E62DE113-8748-4A45-BDD0-E2735A07D0B4}"/>
    <cellStyle name="Normal 2 5 5 3 4 2" xfId="31866" xr:uid="{E9218AE7-BD86-4664-B378-BBB7A0719028}"/>
    <cellStyle name="Normal 2 5 5 3 4 3" xfId="31867" xr:uid="{EA89E249-47DA-4CE2-A690-6ED5AFAE1356}"/>
    <cellStyle name="Normal 2 5 5 3 4_AVA DVA EL" xfId="31868" xr:uid="{3C5D78B7-AB5D-4576-88A7-99CD96782269}"/>
    <cellStyle name="Normal 2 5 5 3_Balanse bankkonsern" xfId="31869" xr:uid="{8B3FA0AF-6DE7-407D-B240-E6BE68EE773A}"/>
    <cellStyle name="Normal 2 5 5 4" xfId="31870" xr:uid="{67CEA777-8F9C-49AD-B13C-3420C70EEC4C}"/>
    <cellStyle name="Normal 2 5 5 4 2" xfId="31871" xr:uid="{8159CCB6-7523-4CB8-B602-FEF6C9CF8A80}"/>
    <cellStyle name="Normal 2 5 5 4 3" xfId="31872" xr:uid="{72ECDAE4-DC62-49E0-90B1-DB0270F937CA}"/>
    <cellStyle name="Normal 2 5 5 4_AVA DVA EL" xfId="31873" xr:uid="{E7057144-F552-428A-BFF2-6A37E63F6A33}"/>
    <cellStyle name="Normal 2 5 5 5" xfId="31874" xr:uid="{0BF2881C-A2A7-42A2-8A35-EE9AD56B920E}"/>
    <cellStyle name="Normal 2 5 5 5 2" xfId="31875" xr:uid="{3D230F6A-D98D-454D-BAD7-9970C96CEB19}"/>
    <cellStyle name="Normal 2 5 5 5 3" xfId="31876" xr:uid="{883343AC-4879-4F9A-B447-D1E77B9AAD98}"/>
    <cellStyle name="Normal 2 5 5 5_AVA DVA EL" xfId="31877" xr:uid="{DD7A5796-9D54-4DDB-8362-DC8A1D2BF571}"/>
    <cellStyle name="Normal 2 5 5 6" xfId="31878" xr:uid="{A142F29C-54BF-4DA8-BC93-C3A278E00C2A}"/>
    <cellStyle name="Normal 2 5 5 6 2" xfId="31879" xr:uid="{C763CA9A-87A8-446B-914E-0CDE334D60E5}"/>
    <cellStyle name="Normal 2 5 5 6 3" xfId="31880" xr:uid="{CBA2AB12-F994-4ACB-AA01-8E947C598AA2}"/>
    <cellStyle name="Normal 2 5 5 6_AVA DVA EL" xfId="31881" xr:uid="{307E7D28-06CD-40B2-AE98-2E4B56BAEA62}"/>
    <cellStyle name="Normal 2 5 5 7" xfId="31882" xr:uid="{794C4C45-6104-466F-9078-ED16CC0390AA}"/>
    <cellStyle name="Normal 2 5 5 7 2" xfId="31883" xr:uid="{294FFF39-922F-437A-A09A-ED46476B0F2E}"/>
    <cellStyle name="Normal 2 5 5 7 3" xfId="31884" xr:uid="{3A2D663C-AA6B-4F6F-A652-AD2A9062E354}"/>
    <cellStyle name="Normal 2 5 5 7_AVA DVA EL" xfId="31885" xr:uid="{5F28C7D0-1A19-4822-9A9B-F77ECC906725}"/>
    <cellStyle name="Normal 2 5 5 8" xfId="31886" xr:uid="{FC0EEEB5-E1E3-4C37-B0F7-A06ABEBB5140}"/>
    <cellStyle name="Normal 2 5 5 8 2" xfId="31887" xr:uid="{9C742517-98AC-4B49-B1FE-4C1AF08CA820}"/>
    <cellStyle name="Normal 2 5 5 8 3" xfId="31888" xr:uid="{D04D14D7-C78C-4F25-B3B1-6CFCD5FC9343}"/>
    <cellStyle name="Normal 2 5 5 8_AVA DVA EL" xfId="31889" xr:uid="{D2947B57-5379-488C-B255-84F0ABFB3C8E}"/>
    <cellStyle name="Normal 2 5 5 9" xfId="31890" xr:uid="{4A1F97A4-2C4A-45CE-A616-82A36775A5C7}"/>
    <cellStyle name="Normal 2 5 5 9 2" xfId="31891" xr:uid="{DB6CD702-0C1E-488F-998B-F12D787961CE}"/>
    <cellStyle name="Normal 2 5 5 9 3" xfId="31892" xr:uid="{69DC90E8-82DC-4975-B487-9FE6DF63E73C}"/>
    <cellStyle name="Normal 2 5 5 9_AVA DVA EL" xfId="31893" xr:uid="{E1205D8E-E035-4347-9088-865AF9103D94}"/>
    <cellStyle name="Normal 2 5 5_3. Chng in credit spreads" xfId="7948" xr:uid="{D8906D03-0BCE-4251-9A88-5A9D1B0B2708}"/>
    <cellStyle name="Normal 2 5 6" xfId="7949" xr:uid="{20CD7EC8-8E28-4CE6-B475-B19A73ED8464}"/>
    <cellStyle name="Normal 2 5 6 10" xfId="31894" xr:uid="{FF0EC561-EE14-4D40-8E1A-B142064A93FE}"/>
    <cellStyle name="Normal 2 5 6 10 2" xfId="31895" xr:uid="{BF3937BE-FC19-4E6D-B65E-11CB767523D5}"/>
    <cellStyle name="Normal 2 5 6 10 3" xfId="31896" xr:uid="{B12562FC-E90D-454D-882E-AB12EDEE5852}"/>
    <cellStyle name="Normal 2 5 6 10_AVA DVA EL" xfId="31897" xr:uid="{E46134D6-C29B-49AF-BA82-AB2D280DB45E}"/>
    <cellStyle name="Normal 2 5 6 2" xfId="7950" xr:uid="{91DAAC2F-5B49-4CD6-8085-54DC3ABFEFF4}"/>
    <cellStyle name="Normal 2 5 6 2 2" xfId="31898" xr:uid="{C35EE39F-D2A6-4F23-9563-66DE8C4BE71C}"/>
    <cellStyle name="Normal 2 5 6 2 2 2" xfId="31899" xr:uid="{3DF87C79-7628-485C-BBB1-13027DD2CE9A}"/>
    <cellStyle name="Normal 2 5 6 2 2 3" xfId="31900" xr:uid="{8C4C566E-E751-4738-83EA-859C01734D32}"/>
    <cellStyle name="Normal 2 5 6 2 2_AVA DVA EL" xfId="31901" xr:uid="{A0B51F6C-4519-46E0-9AC6-1FBD668554A9}"/>
    <cellStyle name="Normal 2 5 6 2 3" xfId="31902" xr:uid="{5494DF6C-6870-4874-8299-0790F33F52A9}"/>
    <cellStyle name="Normal 2 5 6 2 3 2" xfId="31903" xr:uid="{7A0A8BEF-C9C9-4303-BC59-E644A5652DFD}"/>
    <cellStyle name="Normal 2 5 6 2 3 3" xfId="31904" xr:uid="{3B16434C-9545-4D77-AF93-D7B1826F5DAE}"/>
    <cellStyle name="Normal 2 5 6 2 3_AVA DVA EL" xfId="31905" xr:uid="{C0E8AA8B-7720-4267-B0A6-EA7724983DAB}"/>
    <cellStyle name="Normal 2 5 6 2 4" xfId="31906" xr:uid="{8EB589C1-BD32-41CB-B879-D827FC8D6D2C}"/>
    <cellStyle name="Normal 2 5 6 2 4 2" xfId="31907" xr:uid="{3A36A0C5-0C2A-4D33-851E-D6B8887D8CB6}"/>
    <cellStyle name="Normal 2 5 6 2 4 3" xfId="31908" xr:uid="{93EE1591-28E2-4542-ABF6-9B5858E710AD}"/>
    <cellStyle name="Normal 2 5 6 2 4_AVA DVA EL" xfId="31909" xr:uid="{E1358EE5-A03C-413C-8225-F39F7F2A86BF}"/>
    <cellStyle name="Normal 2 5 6 2_Balanse bankkonsern" xfId="31910" xr:uid="{347D3A86-1B11-4209-807B-E31178C2686C}"/>
    <cellStyle name="Normal 2 5 6 3" xfId="31911" xr:uid="{8A04E6F3-C540-4367-8858-E49CF1AC1907}"/>
    <cellStyle name="Normal 2 5 6 3 2" xfId="31912" xr:uid="{C7994D96-E142-4B0D-A31F-1BEF2BFFEDF7}"/>
    <cellStyle name="Normal 2 5 6 3 2 2" xfId="31913" xr:uid="{CF500D01-D86B-4D07-8BDD-8CD61B024EF4}"/>
    <cellStyle name="Normal 2 5 6 3 2 3" xfId="31914" xr:uid="{41D1BB5B-3796-48B2-B467-50478C11D95C}"/>
    <cellStyle name="Normal 2 5 6 3 2_AVA DVA EL" xfId="31915" xr:uid="{E7DEF9B6-288D-4C4E-A621-F25C1592506A}"/>
    <cellStyle name="Normal 2 5 6 3_Balanse bankkonsern" xfId="31916" xr:uid="{5FA7DB86-ED8E-40AC-8A65-62844A9D626E}"/>
    <cellStyle name="Normal 2 5 6 4" xfId="31917" xr:uid="{938F5F97-330E-4426-8772-04C1B63DAE62}"/>
    <cellStyle name="Normal 2 5 6 4 2" xfId="31918" xr:uid="{C5710D22-83A6-4415-B881-7BD014C94F32}"/>
    <cellStyle name="Normal 2 5 6 4 3" xfId="31919" xr:uid="{6740EA04-E0C4-4A6D-87A8-9CC250A64B67}"/>
    <cellStyle name="Normal 2 5 6 4_AVA DVA EL" xfId="31920" xr:uid="{8849BAD0-02C5-4F31-B54F-EA023DF19AE0}"/>
    <cellStyle name="Normal 2 5 6 5" xfId="31921" xr:uid="{854FD4A9-0E20-40B6-BA62-635E5525F22A}"/>
    <cellStyle name="Normal 2 5 6 5 2" xfId="31922" xr:uid="{43EE750D-B7F2-4AA3-A93B-9003D758DA52}"/>
    <cellStyle name="Normal 2 5 6 5 3" xfId="31923" xr:uid="{BD7BEA02-E1D1-4B4A-A31E-7EFBE6181A9E}"/>
    <cellStyle name="Normal 2 5 6 5_AVA DVA EL" xfId="31924" xr:uid="{22C18F2E-632B-4C10-A5BB-EFADD158E711}"/>
    <cellStyle name="Normal 2 5 6 6" xfId="31925" xr:uid="{C8C74C2A-EE8B-4970-ACA7-9FBCEA59300D}"/>
    <cellStyle name="Normal 2 5 6 6 2" xfId="31926" xr:uid="{157AA135-24F9-4138-81BF-77C7580D7CF5}"/>
    <cellStyle name="Normal 2 5 6 6 3" xfId="31927" xr:uid="{B9834AE1-69C2-4B91-B476-143FEE983EDA}"/>
    <cellStyle name="Normal 2 5 6 6_AVA DVA EL" xfId="31928" xr:uid="{3791CFFE-9458-4FDA-B79C-FC2D3242AEBD}"/>
    <cellStyle name="Normal 2 5 6 7" xfId="31929" xr:uid="{625A9645-4985-4720-9F5B-F7C94605166F}"/>
    <cellStyle name="Normal 2 5 6 7 2" xfId="31930" xr:uid="{4016FEFF-975A-4F12-84BF-F867F5B0AC96}"/>
    <cellStyle name="Normal 2 5 6 7 3" xfId="31931" xr:uid="{C069596D-D3FA-4DDE-9BEA-2E3731902826}"/>
    <cellStyle name="Normal 2 5 6 7_AVA DVA EL" xfId="31932" xr:uid="{14629AF5-4FB6-48DC-99AD-B82C7A688EF9}"/>
    <cellStyle name="Normal 2 5 6 8" xfId="31933" xr:uid="{DC65D677-F5F3-427D-AE60-880466E28435}"/>
    <cellStyle name="Normal 2 5 6 8 2" xfId="31934" xr:uid="{02F4DFF3-D4F9-4641-85D5-2935CE77D586}"/>
    <cellStyle name="Normal 2 5 6 8 3" xfId="31935" xr:uid="{CB7736EC-4F74-484F-B707-4EAD1C90FCA0}"/>
    <cellStyle name="Normal 2 5 6 8_AVA DVA EL" xfId="31936" xr:uid="{6416A8C1-9008-4B4B-8E71-F6466B984561}"/>
    <cellStyle name="Normal 2 5 6 9" xfId="31937" xr:uid="{6BE6CCB9-BC4D-418C-AF41-B7AEFCC6490E}"/>
    <cellStyle name="Normal 2 5 6 9 2" xfId="31938" xr:uid="{D43CC148-E9E4-4FC9-B2E5-D75F1D2E0016}"/>
    <cellStyle name="Normal 2 5 6 9 3" xfId="31939" xr:uid="{74017AC0-D1EC-47C2-805E-87981F237DA9}"/>
    <cellStyle name="Normal 2 5 6 9_AVA DVA EL" xfId="31940" xr:uid="{079C0EAE-BA56-4BD2-8971-26C9F58A1550}"/>
    <cellStyle name="Normal 2 5 6_3. Chng in credit spreads" xfId="7951" xr:uid="{983111FA-B36F-43AB-B95B-6DAFE8771941}"/>
    <cellStyle name="Normal 2 5 7" xfId="31941" xr:uid="{60861C3E-8670-4583-B9E2-5E610345AB35}"/>
    <cellStyle name="Normal 2 5 7 2" xfId="31942" xr:uid="{1CF58A8F-6772-475F-AC33-1E8364ABE5D0}"/>
    <cellStyle name="Normal 2 5 7 2 2" xfId="31943" xr:uid="{57524AAE-4053-408A-B0AD-087C7C4926B1}"/>
    <cellStyle name="Normal 2 5 7 2 3" xfId="31944" xr:uid="{39DA18B6-9242-48D7-9C40-36EE32A3BFC6}"/>
    <cellStyle name="Normal 2 5 7 2_AVA DVA EL" xfId="31945" xr:uid="{EC74A9A1-6F29-4540-B353-BA628E5784C5}"/>
    <cellStyle name="Normal 2 5 7 3" xfId="31946" xr:uid="{A61FC7F1-FDB8-4489-8C33-C054040BD87F}"/>
    <cellStyle name="Normal 2 5 7 3 2" xfId="31947" xr:uid="{8B934323-E1AC-4C77-9E9B-F82B676961CC}"/>
    <cellStyle name="Normal 2 5 7 3 3" xfId="31948" xr:uid="{044D5A41-8010-48C4-B72F-469826B54D7E}"/>
    <cellStyle name="Normal 2 5 7 3_AVA DVA EL" xfId="31949" xr:uid="{78CB8A8B-838B-4919-9B0B-820257F6F690}"/>
    <cellStyle name="Normal 2 5 7 4" xfId="31950" xr:uid="{B647E785-484B-49C4-9BEE-90C27465FF12}"/>
    <cellStyle name="Normal 2 5 7 4 2" xfId="31951" xr:uid="{93D8857B-6663-4A38-AC1C-4E819DD2684B}"/>
    <cellStyle name="Normal 2 5 7 4 3" xfId="31952" xr:uid="{375FC820-6CF0-4D05-BCDD-B2249B751F82}"/>
    <cellStyle name="Normal 2 5 7 4_AVA DVA EL" xfId="31953" xr:uid="{018F9300-DC3E-4892-AD41-6870BCE04EC3}"/>
    <cellStyle name="Normal 2 5 7_Balanse bankkonsern" xfId="31954" xr:uid="{B72D3503-1F5E-42A4-98C8-562B8ED70B56}"/>
    <cellStyle name="Normal 2 5 8" xfId="31955" xr:uid="{A6C6AD5A-EC89-4B8B-A98B-C591B1C32DC9}"/>
    <cellStyle name="Normal 2 5 8 2" xfId="31956" xr:uid="{54CCB373-27A3-4DC9-B6E7-1624110BD540}"/>
    <cellStyle name="Normal 2 5 8 2 2" xfId="31957" xr:uid="{7C735F0F-A476-415A-AB12-0333B27E2171}"/>
    <cellStyle name="Normal 2 5 8 2 3" xfId="31958" xr:uid="{61CE0F9D-595E-49FD-80DF-DC68E0FE1934}"/>
    <cellStyle name="Normal 2 5 8 2_AVA DVA EL" xfId="31959" xr:uid="{1BBBEFE7-5CE3-458D-928A-4FCF63E540EF}"/>
    <cellStyle name="Normal 2 5 8 3" xfId="31960" xr:uid="{5CDB949A-DCC5-428E-B986-51622996EEF3}"/>
    <cellStyle name="Normal 2 5 8 3 2" xfId="31961" xr:uid="{06CB2B7D-F5D5-42F9-A4A6-59B3E39D07BC}"/>
    <cellStyle name="Normal 2 5 8 3 3" xfId="31962" xr:uid="{B9C109D1-15D4-40FE-B3C4-9B2AACC48858}"/>
    <cellStyle name="Normal 2 5 8 3_AVA DVA EL" xfId="31963" xr:uid="{D8E2F32D-7066-41E1-AB87-3580E13E2862}"/>
    <cellStyle name="Normal 2 5 8 4" xfId="31964" xr:uid="{8FF7E855-E69A-4DD0-B70C-B56CB4724760}"/>
    <cellStyle name="Normal 2 5 8 4 2" xfId="31965" xr:uid="{349E8FE3-F752-47B8-A0E7-19E27F59CA71}"/>
    <cellStyle name="Normal 2 5 8 4 3" xfId="31966" xr:uid="{B6FEE509-38EC-432F-912E-77F11C1E8B5B}"/>
    <cellStyle name="Normal 2 5 8 4_AVA DVA EL" xfId="31967" xr:uid="{8E888F14-D3EF-4D74-9ACE-565B43CCDC97}"/>
    <cellStyle name="Normal 2 5 8_Balanse bankkonsern" xfId="31968" xr:uid="{1F401AC8-FCE9-4782-85C6-24837B52DF5D}"/>
    <cellStyle name="Normal 2 5 9" xfId="31969" xr:uid="{45524948-B923-48E7-9076-036BC3EDC561}"/>
    <cellStyle name="Normal 2 5 9 2" xfId="31970" xr:uid="{C893EA18-5614-4540-A130-E42D48C51C1C}"/>
    <cellStyle name="Normal 2 5 9 2 2" xfId="31971" xr:uid="{67A1B337-895F-46DC-9692-EA9E24EFB9DD}"/>
    <cellStyle name="Normal 2 5 9 2 3" xfId="31972" xr:uid="{043ACA65-0EA7-4D21-9661-34D233DE8ABD}"/>
    <cellStyle name="Normal 2 5 9 2_AVA DVA EL" xfId="31973" xr:uid="{D6F5F5D2-DAFC-4926-BD02-71FF4B239138}"/>
    <cellStyle name="Normal 2 5 9 3" xfId="31974" xr:uid="{31D96F1F-BBCF-4324-A86F-EB4906027F3A}"/>
    <cellStyle name="Normal 2 5 9_AVA DVA EL" xfId="31975" xr:uid="{35104A7A-C2B2-4B68-80A1-D7AD12C1E080}"/>
    <cellStyle name="Normal 2 5_3. Chng in credit spreads" xfId="7952" xr:uid="{F1DD879A-5A5E-4D49-993E-8448D566DAA0}"/>
    <cellStyle name="Normal 2 50" xfId="31976" xr:uid="{10F173F4-6198-45DB-BDA3-3D5C0D5E3194}"/>
    <cellStyle name="Normal 2 51" xfId="31977" xr:uid="{2C30467A-EFB4-4A91-A557-C71B28026937}"/>
    <cellStyle name="Normal 2 52" xfId="31978" xr:uid="{A1CE3E84-F643-4DFD-A67D-06E486317341}"/>
    <cellStyle name="Normal 2 53" xfId="31979" xr:uid="{559423C3-CAB3-4683-805B-218836C682F3}"/>
    <cellStyle name="Normal 2 6" xfId="7953" xr:uid="{B90E4579-B105-4655-B501-97DD0DBCEB7D}"/>
    <cellStyle name="Normal 2 6 2" xfId="7954" xr:uid="{167D03AC-3B04-45C3-8400-4EF7A9587E06}"/>
    <cellStyle name="Normal 2 6 2 10" xfId="31980" xr:uid="{F4379643-6A01-4594-ABCB-80B5C3C7302A}"/>
    <cellStyle name="Normal 2 6 2 10 2" xfId="31981" xr:uid="{73D543F9-9714-4FB2-992F-0CBE2926BD17}"/>
    <cellStyle name="Normal 2 6 2 10 3" xfId="31982" xr:uid="{720A7864-B6E2-44C7-AE3F-7F6AF4DBA6B5}"/>
    <cellStyle name="Normal 2 6 2 10_AVA DVA EL" xfId="31983" xr:uid="{D571CBF7-CBA7-4F7E-8E4E-3C32DA4D6B99}"/>
    <cellStyle name="Normal 2 6 2 11" xfId="31984" xr:uid="{BA776C67-4B50-4D13-A104-212BABF2D040}"/>
    <cellStyle name="Normal 2 6 2 2" xfId="7955" xr:uid="{BB3466A4-CBD4-4005-AE62-2572C29D8249}"/>
    <cellStyle name="Normal 2 6 2 2 10" xfId="31985" xr:uid="{8FDAABFE-6DAB-478E-93CB-596CE6152450}"/>
    <cellStyle name="Normal 2 6 2 2 10 2" xfId="31986" xr:uid="{F0855EC4-4F44-4992-911F-40BB57B4829B}"/>
    <cellStyle name="Normal 2 6 2 2 10 3" xfId="31987" xr:uid="{1BB32020-1503-41D4-8E72-32E4F90EEB5D}"/>
    <cellStyle name="Normal 2 6 2 2 10_AVA DVA EL" xfId="31988" xr:uid="{5BFC831D-F6A0-431A-8347-8E6FA513DB38}"/>
    <cellStyle name="Normal 2 6 2 2 11" xfId="31989" xr:uid="{28311920-324F-4320-8FA6-64ADB14577F4}"/>
    <cellStyle name="Normal 2 6 2 2 2" xfId="7956" xr:uid="{49C9823D-5DCE-43B9-BD32-062B7FC5B69E}"/>
    <cellStyle name="Normal 2 6 2 2 2 2" xfId="31990" xr:uid="{C97B006B-46DC-43F1-AB24-DB46853A11B4}"/>
    <cellStyle name="Normal 2 6 2 2 2 2 2" xfId="31991" xr:uid="{AC9E762E-9497-4EA2-A0C4-33D4237F49D2}"/>
    <cellStyle name="Normal 2 6 2 2 2 2 3" xfId="31992" xr:uid="{13742889-FE45-4CD8-8595-C48207D86398}"/>
    <cellStyle name="Normal 2 6 2 2 2 2_AVA DVA EL" xfId="31993" xr:uid="{EF904250-69E8-4105-B0C6-D630BFC271A9}"/>
    <cellStyle name="Normal 2 6 2 2 2 3" xfId="31994" xr:uid="{06C9645D-DAD6-4548-8449-D906EE18F43A}"/>
    <cellStyle name="Normal 2 6 2 2 2 3 2" xfId="31995" xr:uid="{6F8492B5-0463-4F9B-BD76-77FF4EB7AFE0}"/>
    <cellStyle name="Normal 2 6 2 2 2 3 3" xfId="31996" xr:uid="{6A85E2ED-7306-440F-9126-8968A8C99CDA}"/>
    <cellStyle name="Normal 2 6 2 2 2 3_AVA DVA EL" xfId="31997" xr:uid="{288874D0-28A5-4700-8C3C-2E523712360B}"/>
    <cellStyle name="Normal 2 6 2 2 2 4" xfId="31998" xr:uid="{D9963456-D345-4EC6-8705-B421953E77A1}"/>
    <cellStyle name="Normal 2 6 2 2 2 5" xfId="31999" xr:uid="{F4CFEA96-ABED-41E3-999A-F244B5E0A9B8}"/>
    <cellStyle name="Normal 2 6 2 2 2_AVA DVA EL" xfId="32000" xr:uid="{C3764218-00E7-41B7-9666-1EE02E0BA6B3}"/>
    <cellStyle name="Normal 2 6 2 2 3" xfId="32001" xr:uid="{A3B0B37C-AE8C-4B18-AA26-ACE5BDB198AE}"/>
    <cellStyle name="Normal 2 6 2 2 3 2" xfId="32002" xr:uid="{0399897C-DEC4-4D51-B7B6-BA3975F93A2B}"/>
    <cellStyle name="Normal 2 6 2 2 3 3" xfId="32003" xr:uid="{0BC0E5D9-595C-4C91-972D-D9AF5B9E2288}"/>
    <cellStyle name="Normal 2 6 2 2 3_AVA DVA EL" xfId="32004" xr:uid="{ECE72C27-AE0E-40C2-A61D-01153B8962AB}"/>
    <cellStyle name="Normal 2 6 2 2 4" xfId="32005" xr:uid="{EDC0B515-8041-4289-932B-FE287519ADF8}"/>
    <cellStyle name="Normal 2 6 2 2 4 2" xfId="32006" xr:uid="{3C97DFF0-8189-4C63-BD10-C18874267DE9}"/>
    <cellStyle name="Normal 2 6 2 2 4 3" xfId="32007" xr:uid="{41BCED56-3DE8-4955-B408-5A96AABF76B2}"/>
    <cellStyle name="Normal 2 6 2 2 4_AVA DVA EL" xfId="32008" xr:uid="{E1C1449E-9FFA-435A-8FDA-1C38766B3767}"/>
    <cellStyle name="Normal 2 6 2 2 5" xfId="32009" xr:uid="{1061C9F9-F88E-48E9-9F9B-0A9E674F3FAF}"/>
    <cellStyle name="Normal 2 6 2 2 5 2" xfId="32010" xr:uid="{3A9C5BEA-3541-4803-A664-E2BFD3B0DEAA}"/>
    <cellStyle name="Normal 2 6 2 2 5 3" xfId="32011" xr:uid="{244C07EE-A25B-44F2-886F-11DE8D9114F6}"/>
    <cellStyle name="Normal 2 6 2 2 5_AVA DVA EL" xfId="32012" xr:uid="{E74390FA-6ABA-42A0-82FC-2CA5E61D5F0D}"/>
    <cellStyle name="Normal 2 6 2 2 6" xfId="32013" xr:uid="{5E442813-F52C-4F48-A8B7-25E7F9CF2C31}"/>
    <cellStyle name="Normal 2 6 2 2 6 2" xfId="32014" xr:uid="{29D2FE8F-6134-4F01-BD3E-9569C6418135}"/>
    <cellStyle name="Normal 2 6 2 2 6 3" xfId="32015" xr:uid="{326594A2-9B7C-470E-A6C0-FFFA505CB2BE}"/>
    <cellStyle name="Normal 2 6 2 2 6_AVA DVA EL" xfId="32016" xr:uid="{210A8E27-2759-438E-AEF7-5BC276E9EDDE}"/>
    <cellStyle name="Normal 2 6 2 2 7" xfId="32017" xr:uid="{47E99BC5-CF41-4670-8AEB-2B29C8FDA849}"/>
    <cellStyle name="Normal 2 6 2 2 7 2" xfId="32018" xr:uid="{11AEC871-8E78-41AB-8019-D87F74899A8B}"/>
    <cellStyle name="Normal 2 6 2 2 7 3" xfId="32019" xr:uid="{7B8BFC00-AB79-4DCD-A47E-6A28F6E70A92}"/>
    <cellStyle name="Normal 2 6 2 2 7_AVA DVA EL" xfId="32020" xr:uid="{41D664FB-6C64-40D9-AB13-61A948996086}"/>
    <cellStyle name="Normal 2 6 2 2 8" xfId="32021" xr:uid="{02D045B7-9ADD-46B2-876C-2CC350C2B86E}"/>
    <cellStyle name="Normal 2 6 2 2 8 2" xfId="32022" xr:uid="{0DB56AC6-B05D-4456-8FBA-279C9D17EF2C}"/>
    <cellStyle name="Normal 2 6 2 2 8 3" xfId="32023" xr:uid="{25188379-6663-4FB3-AB1C-7E3C2E85B805}"/>
    <cellStyle name="Normal 2 6 2 2 8_AVA DVA EL" xfId="32024" xr:uid="{6522F909-4293-487D-8C79-A525F2924A93}"/>
    <cellStyle name="Normal 2 6 2 2 9" xfId="32025" xr:uid="{D10673B5-7CEF-4579-9472-2BCC3B33C48E}"/>
    <cellStyle name="Normal 2 6 2 2 9 2" xfId="32026" xr:uid="{E5A9D508-DE99-42B3-A46F-C03AC90C645A}"/>
    <cellStyle name="Normal 2 6 2 2 9 3" xfId="32027" xr:uid="{8C6AF35C-F25E-4F66-835B-EE33C5C082B7}"/>
    <cellStyle name="Normal 2 6 2 2 9_AVA DVA EL" xfId="32028" xr:uid="{A7F40CB2-C968-4F93-830D-15A2A3FD0EF1}"/>
    <cellStyle name="Normal 2 6 2 2_3. Chng in credit spreads" xfId="7957" xr:uid="{CE1A9D3F-00C0-4790-A37C-4B7EC384C1A1}"/>
    <cellStyle name="Normal 2 6 2 3" xfId="7958" xr:uid="{35DBB939-9176-4FA5-8670-8304C83241BF}"/>
    <cellStyle name="Normal 2 6 2 3 2" xfId="7959" xr:uid="{373CD386-E50E-4737-8471-4417C5A25492}"/>
    <cellStyle name="Normal 2 6 2 3 2 2" xfId="32029" xr:uid="{F4EE3F26-BBFC-4939-B22D-E14D190E3D48}"/>
    <cellStyle name="Normal 2 6 2 3 2 3" xfId="32030" xr:uid="{8CE4D67A-0DAB-4826-A442-A150852A25D4}"/>
    <cellStyle name="Normal 2 6 2 3 2_AVA DVA EL" xfId="32031" xr:uid="{4D67791B-1D68-4928-B8D5-B48F800B24D5}"/>
    <cellStyle name="Normal 2 6 2 3 3" xfId="32032" xr:uid="{0189CEA8-D367-47CF-8F10-54DCAD4858D1}"/>
    <cellStyle name="Normal 2 6 2 3 3 2" xfId="32033" xr:uid="{1FA56569-4B3E-46DF-ABBD-8F34BACA2D6A}"/>
    <cellStyle name="Normal 2 6 2 3 3 3" xfId="32034" xr:uid="{17E1DA01-502D-4230-B76C-5105B5FE8B70}"/>
    <cellStyle name="Normal 2 6 2 3 3_AVA DVA EL" xfId="32035" xr:uid="{174082DB-6928-4E07-9137-AB7875E80DD7}"/>
    <cellStyle name="Normal 2 6 2 3 4" xfId="32036" xr:uid="{4B185971-6F5B-4535-8BFD-9365A437E47B}"/>
    <cellStyle name="Normal 2 6 2 3 5" xfId="32037" xr:uid="{3249504B-4438-4846-B516-09AEBFA85F09}"/>
    <cellStyle name="Normal 2 6 2 3_3. Chng in credit spreads" xfId="7960" xr:uid="{7B262297-7EEE-4E84-A1FD-F3B41A71448C}"/>
    <cellStyle name="Normal 2 6 2 4" xfId="7961" xr:uid="{10F4D11F-6D32-4926-8A7A-3847D3A3B902}"/>
    <cellStyle name="Normal 2 6 2 4 2" xfId="7962" xr:uid="{695B6911-56D7-4936-A448-4F71793B4A6D}"/>
    <cellStyle name="Normal 2 6 2 4 3" xfId="32038" xr:uid="{166BFCB4-3262-42D3-A266-FE4443D81264}"/>
    <cellStyle name="Normal 2 6 2 4_3. Chng in credit spreads" xfId="7963" xr:uid="{5B80DA94-8AB4-4230-8A16-31C6E3D1B708}"/>
    <cellStyle name="Normal 2 6 2 5" xfId="7964" xr:uid="{EBEA01F9-AC30-4796-9361-381B05A2A3B5}"/>
    <cellStyle name="Normal 2 6 2 5 2" xfId="32039" xr:uid="{C706C627-994B-4F61-9953-FC761B7978F4}"/>
    <cellStyle name="Normal 2 6 2 5 3" xfId="32040" xr:uid="{4267E6EC-7FEB-44F3-84F2-FDB9F3AE3E4D}"/>
    <cellStyle name="Normal 2 6 2 5_AVA DVA EL" xfId="32041" xr:uid="{24B0EBC1-CDBE-49E0-823D-D3775D186199}"/>
    <cellStyle name="Normal 2 6 2 6" xfId="32042" xr:uid="{6FFCFEA4-A7A5-498C-B918-4EAB3B0C128B}"/>
    <cellStyle name="Normal 2 6 2 6 2" xfId="32043" xr:uid="{CA5E400F-4B47-48E4-949B-A7F3221797CC}"/>
    <cellStyle name="Normal 2 6 2 6 3" xfId="32044" xr:uid="{F8D4BF57-BE02-4E77-A2CE-49CD6EB9F953}"/>
    <cellStyle name="Normal 2 6 2 6_AVA DVA EL" xfId="32045" xr:uid="{0AE27206-A6EE-4E2F-8825-5D16B2AE537E}"/>
    <cellStyle name="Normal 2 6 2 7" xfId="32046" xr:uid="{B39DC5B2-2134-455C-AA6A-1667BA12C589}"/>
    <cellStyle name="Normal 2 6 2 7 2" xfId="32047" xr:uid="{C5D6FA38-D0FE-43C9-AA97-31237E8CB5CE}"/>
    <cellStyle name="Normal 2 6 2 7 3" xfId="32048" xr:uid="{BB8B8F40-8D40-40F0-98C2-6901BD678A60}"/>
    <cellStyle name="Normal 2 6 2 7_AVA DVA EL" xfId="32049" xr:uid="{B5C3FE0A-A670-4C1D-B9DA-DF2482C74E9A}"/>
    <cellStyle name="Normal 2 6 2 8" xfId="32050" xr:uid="{15A3FF2D-B8AE-439D-99EA-9E7A4EEF4F5D}"/>
    <cellStyle name="Normal 2 6 2 8 2" xfId="32051" xr:uid="{B18172F0-9274-4A65-AE13-768A80F0BD90}"/>
    <cellStyle name="Normal 2 6 2 8 3" xfId="32052" xr:uid="{2CCF3C10-4DA1-4285-92F5-EACECBF4AD1D}"/>
    <cellStyle name="Normal 2 6 2 8_AVA DVA EL" xfId="32053" xr:uid="{4652E830-7E46-43CD-AB4E-5F7AD1B00D75}"/>
    <cellStyle name="Normal 2 6 2 9" xfId="32054" xr:uid="{F1BEEC0C-D2B7-46AF-B97A-7F874DE0BD07}"/>
    <cellStyle name="Normal 2 6 2 9 2" xfId="32055" xr:uid="{E350687F-06BF-478F-A724-4B08D44B88C7}"/>
    <cellStyle name="Normal 2 6 2 9 3" xfId="32056" xr:uid="{7AD339D8-7E34-41B1-9663-86A34D20DFFC}"/>
    <cellStyle name="Normal 2 6 2 9_AVA DVA EL" xfId="32057" xr:uid="{067F33D1-1FFC-4CE8-9253-EE36C16DE3E8}"/>
    <cellStyle name="Normal 2 6 2_3. Chng in credit spreads" xfId="7965" xr:uid="{C4F6D78C-F314-4148-BA0E-D061737BA309}"/>
    <cellStyle name="Normal 2 6 3" xfId="7966" xr:uid="{9663FD51-B51A-4B07-8EF0-CA98556F0669}"/>
    <cellStyle name="Normal 2 6 3 10" xfId="32058" xr:uid="{A1E762FC-FE68-4E9B-9D71-FD00F57B5E78}"/>
    <cellStyle name="Normal 2 6 3 10 2" xfId="32059" xr:uid="{E860753C-598C-47D3-9878-5529DAE0A1D2}"/>
    <cellStyle name="Normal 2 6 3 10 3" xfId="32060" xr:uid="{E73877C5-43E4-4700-A808-2AB29DC8D302}"/>
    <cellStyle name="Normal 2 6 3 10_AVA DVA EL" xfId="32061" xr:uid="{C88E45CB-E0B7-4F9B-AA79-7521169BA2DE}"/>
    <cellStyle name="Normal 2 6 3 11" xfId="32062" xr:uid="{B72B1B00-6E28-4DD9-B624-745F91D6E114}"/>
    <cellStyle name="Normal 2 6 3 2" xfId="7967" xr:uid="{EC3EA8DF-6F3B-4FB3-AFC7-6B3B1B87042D}"/>
    <cellStyle name="Normal 2 6 3 2 2" xfId="32063" xr:uid="{5007F641-D07B-4BFE-AF42-C45A9739F961}"/>
    <cellStyle name="Normal 2 6 3 2 2 2" xfId="32064" xr:uid="{94B27918-F503-4D9E-A9BC-619E0F480BC2}"/>
    <cellStyle name="Normal 2 6 3 2 2 3" xfId="32065" xr:uid="{06F7A744-775C-4F64-905F-10ECD2CB368D}"/>
    <cellStyle name="Normal 2 6 3 2 2_AVA DVA EL" xfId="32066" xr:uid="{172F78B1-38A7-43B7-BBC7-9ED156327E9D}"/>
    <cellStyle name="Normal 2 6 3 2 3" xfId="32067" xr:uid="{F73FCCC8-F406-44F6-8202-B80AFC3EBB3F}"/>
    <cellStyle name="Normal 2 6 3 2 3 2" xfId="32068" xr:uid="{DFA6EAC5-81B4-4A03-913E-4784647CBA00}"/>
    <cellStyle name="Normal 2 6 3 2 3 3" xfId="32069" xr:uid="{A8A25374-07D2-4EC1-ABBA-EACC46968AC5}"/>
    <cellStyle name="Normal 2 6 3 2 3_AVA DVA EL" xfId="32070" xr:uid="{379E99AD-0622-463B-91CB-C4169D08F02C}"/>
    <cellStyle name="Normal 2 6 3 2 4" xfId="32071" xr:uid="{4976F941-1266-4F4D-8B5E-0FAD40791069}"/>
    <cellStyle name="Normal 2 6 3 2 4 2" xfId="32072" xr:uid="{0E864FCA-60AD-477E-91C2-76098C9D562D}"/>
    <cellStyle name="Normal 2 6 3 2 4 3" xfId="32073" xr:uid="{46CD8C59-01AA-4C55-86E0-5B1F582B9F28}"/>
    <cellStyle name="Normal 2 6 3 2 4_AVA DVA EL" xfId="32074" xr:uid="{EEBC791C-3AC4-4DE0-AF4E-2E2475D327AF}"/>
    <cellStyle name="Normal 2 6 3 2 5" xfId="32075" xr:uid="{D1082876-07EB-4F38-87EA-78ED982FF498}"/>
    <cellStyle name="Normal 2 6 3 2_AVA DVA EL" xfId="32076" xr:uid="{04FCF2FC-FD1F-4062-89C0-861A1C26F135}"/>
    <cellStyle name="Normal 2 6 3 3" xfId="32077" xr:uid="{AD401B1F-C588-4D28-809C-40A6C329C65F}"/>
    <cellStyle name="Normal 2 6 3 3 2" xfId="32078" xr:uid="{F5C3FCA3-30E0-4A7E-9A41-135786ABF415}"/>
    <cellStyle name="Normal 2 6 3 3 2 2" xfId="32079" xr:uid="{E4F52488-6CC4-4388-87FC-11062919A599}"/>
    <cellStyle name="Normal 2 6 3 3 2 3" xfId="32080" xr:uid="{8764988E-E19B-4AC3-B4D9-C6A855E8625C}"/>
    <cellStyle name="Normal 2 6 3 3 2_AVA DVA EL" xfId="32081" xr:uid="{FE8E4382-31CD-40F3-970B-B7881C2933C7}"/>
    <cellStyle name="Normal 2 6 3 3 3" xfId="32082" xr:uid="{737006C9-24BC-49E9-89C8-DFE042CA31BF}"/>
    <cellStyle name="Normal 2 6 3 3_AVA DVA EL" xfId="32083" xr:uid="{8DD59D4D-9121-4C6D-ABB6-FE6E68AD423F}"/>
    <cellStyle name="Normal 2 6 3 4" xfId="32084" xr:uid="{46F16A35-66F6-475A-803E-B42D7C93FF5B}"/>
    <cellStyle name="Normal 2 6 3 4 2" xfId="32085" xr:uid="{32729250-311D-4F09-8ACF-22B00C1B7316}"/>
    <cellStyle name="Normal 2 6 3 4 2 2" xfId="32086" xr:uid="{589E4E1E-995C-4078-B705-9958CC6FDDC9}"/>
    <cellStyle name="Normal 2 6 3 4 2 3" xfId="32087" xr:uid="{DEEF3538-AF4C-47D9-812D-FFC938DDE3FE}"/>
    <cellStyle name="Normal 2 6 3 4 2_AVA DVA EL" xfId="32088" xr:uid="{1DA64490-185F-44F7-9559-F77837867149}"/>
    <cellStyle name="Normal 2 6 3 4 3" xfId="32089" xr:uid="{D97D5B00-95F7-4DBC-BBBE-CFB7328566D4}"/>
    <cellStyle name="Normal 2 6 3 4_AVA DVA EL" xfId="32090" xr:uid="{53FEE451-307D-4F0B-8B47-061435F38806}"/>
    <cellStyle name="Normal 2 6 3 5" xfId="32091" xr:uid="{23692AC6-CF6F-4884-B06D-1625780E8AFE}"/>
    <cellStyle name="Normal 2 6 3 5 2" xfId="32092" xr:uid="{C98360FF-418D-43AD-8D65-597A91B7C527}"/>
    <cellStyle name="Normal 2 6 3 5 2 2" xfId="32093" xr:uid="{D99F4506-47B6-4692-85EC-FBAB0A809F0D}"/>
    <cellStyle name="Normal 2 6 3 5 2 3" xfId="32094" xr:uid="{49C5E7B6-549B-41C9-96DE-473A69836C1B}"/>
    <cellStyle name="Normal 2 6 3 5 2_AVA DVA EL" xfId="32095" xr:uid="{118686D9-13F9-49F8-91EE-475A9EF0E3F0}"/>
    <cellStyle name="Normal 2 6 3 5 3" xfId="32096" xr:uid="{986C8E2F-65E2-42F4-BA9B-008D302F4E60}"/>
    <cellStyle name="Normal 2 6 3 5_AVA DVA EL" xfId="32097" xr:uid="{6CA4709B-4E12-45DE-8489-4885FD4744B5}"/>
    <cellStyle name="Normal 2 6 3 6" xfId="32098" xr:uid="{2AB3144B-F6CE-49DD-AA54-0C56005F880A}"/>
    <cellStyle name="Normal 2 6 3 6 2" xfId="32099" xr:uid="{12EC8968-CBC1-4EA8-BE6F-E3C0474DA858}"/>
    <cellStyle name="Normal 2 6 3 6 2 2" xfId="32100" xr:uid="{9872302B-1C77-4CD7-A0F2-EC3F53A6C4F8}"/>
    <cellStyle name="Normal 2 6 3 6 2 3" xfId="32101" xr:uid="{A80566F4-057F-4EC6-9AFC-D0526485E9BC}"/>
    <cellStyle name="Normal 2 6 3 6 2_AVA DVA EL" xfId="32102" xr:uid="{47CC444F-8CC6-45E2-825F-8796453C65BD}"/>
    <cellStyle name="Normal 2 6 3 6 3" xfId="32103" xr:uid="{57EFFB2F-D902-4FD3-A19B-9D67DFEFC85C}"/>
    <cellStyle name="Normal 2 6 3 6_AVA DVA EL" xfId="32104" xr:uid="{D355098C-A37D-4605-A313-C4FC22B72947}"/>
    <cellStyle name="Normal 2 6 3 7" xfId="32105" xr:uid="{12F8E06C-CC55-45F2-801B-2F15C912C12C}"/>
    <cellStyle name="Normal 2 6 3 7 2" xfId="32106" xr:uid="{0FB9C6D6-4ADE-41E5-9AA6-D82D0932F5C9}"/>
    <cellStyle name="Normal 2 6 3 7 3" xfId="32107" xr:uid="{093C8200-23B3-429D-BFA9-A3E48D1EDF5C}"/>
    <cellStyle name="Normal 2 6 3 7_AVA DVA EL" xfId="32108" xr:uid="{B01D1367-DD32-41C8-805C-66040A129BA9}"/>
    <cellStyle name="Normal 2 6 3 8" xfId="32109" xr:uid="{BD3B9382-A40C-4377-808D-056B25340487}"/>
    <cellStyle name="Normal 2 6 3 8 2" xfId="32110" xr:uid="{A425079B-D8C9-4722-8809-FF382C0BA33F}"/>
    <cellStyle name="Normal 2 6 3 8 3" xfId="32111" xr:uid="{81C20713-82F3-4C2A-98F7-2832828A53D2}"/>
    <cellStyle name="Normal 2 6 3 8_AVA DVA EL" xfId="32112" xr:uid="{D3C88072-EEA6-4E55-A76A-B427ED83B03E}"/>
    <cellStyle name="Normal 2 6 3 9" xfId="32113" xr:uid="{53F1234E-41CC-4EF4-BB35-DF08BF007625}"/>
    <cellStyle name="Normal 2 6 3 9 2" xfId="32114" xr:uid="{54E48B38-2D34-45E0-BA2B-AD25062971EE}"/>
    <cellStyle name="Normal 2 6 3 9 3" xfId="32115" xr:uid="{6E6A5FE8-A240-4D8A-BF39-3D4D405A8E4E}"/>
    <cellStyle name="Normal 2 6 3 9_AVA DVA EL" xfId="32116" xr:uid="{390A2257-A92B-4A19-9CAF-25134953B29C}"/>
    <cellStyle name="Normal 2 6 3_3. Chng in credit spreads" xfId="7968" xr:uid="{EC678C2C-298F-4BCA-9805-C2145DFED1EE}"/>
    <cellStyle name="Normal 2 6 4" xfId="7969" xr:uid="{5820BEAF-BEE3-403A-A762-25B0D6540702}"/>
    <cellStyle name="Normal 2 6 4 2" xfId="7970" xr:uid="{D9428E57-66AD-4797-8678-785672980944}"/>
    <cellStyle name="Normal 2 6 4_3. Chng in credit spreads" xfId="7971" xr:uid="{9F310C93-C619-4321-81B4-E7464F18BE16}"/>
    <cellStyle name="Normal 2 6 5" xfId="7972" xr:uid="{3D3C0F12-1AA3-4C40-B2BA-F59C505ED9A0}"/>
    <cellStyle name="Normal 2 6 5 2" xfId="7973" xr:uid="{38ACCDFF-C5C3-4971-B65C-74CD8C1C488C}"/>
    <cellStyle name="Normal 2 6 5 3" xfId="32117" xr:uid="{D279C039-4D35-41A7-AF7D-13D831556945}"/>
    <cellStyle name="Normal 2 6 5_3. Chng in credit spreads" xfId="7974" xr:uid="{B1C0DECC-D75C-4CAF-9F39-84AE5D46AB22}"/>
    <cellStyle name="Normal 2 6 6" xfId="7975" xr:uid="{20E3B48A-6A71-47D4-9FB8-C20C2F2CFC96}"/>
    <cellStyle name="Normal 2 6 6 2" xfId="7976" xr:uid="{24C39EA0-88F5-4997-A770-45C1EA5F3FFA}"/>
    <cellStyle name="Normal 2 6 6_3. Chng in credit spreads" xfId="7977" xr:uid="{DC488AA8-DCC5-4A0A-BE6A-D2E805940961}"/>
    <cellStyle name="Normal 2 6 7" xfId="7978" xr:uid="{5EACBDE4-24E7-4E83-92F4-562DD29ED780}"/>
    <cellStyle name="Normal 2 6 8" xfId="7979" xr:uid="{39D09098-8204-4B10-AC5F-02BD91CFD76C}"/>
    <cellStyle name="Normal 2 6 9" xfId="41518" xr:uid="{75207E63-04AC-4DD3-ADAF-10305D928568}"/>
    <cellStyle name="Normal 2 6_3. Chng in credit spreads" xfId="7980" xr:uid="{0B2C41E2-917C-4C12-8235-43262FF334A8}"/>
    <cellStyle name="Normal 2 7" xfId="7981" xr:uid="{C874A0B6-761F-4F4C-955D-C6A852455363}"/>
    <cellStyle name="Normal 2 7 10" xfId="32118" xr:uid="{4CA60C7D-6A74-41E1-A1C9-18F9C4DF80A1}"/>
    <cellStyle name="Normal 2 7 10 2" xfId="32119" xr:uid="{AE73F241-715E-4D02-AF01-3EF620DB2DE0}"/>
    <cellStyle name="Normal 2 7 10 3" xfId="32120" xr:uid="{978BE4D4-E4D0-4B8A-91D6-202FDC8D8D7A}"/>
    <cellStyle name="Normal 2 7 10_AVA DVA EL" xfId="32121" xr:uid="{F47CF8DB-9909-4C84-8AF1-C9F24F97BA41}"/>
    <cellStyle name="Normal 2 7 11" xfId="32122" xr:uid="{96BD7A39-9725-4BA3-929C-F62940BE253A}"/>
    <cellStyle name="Normal 2 7 11 2" xfId="32123" xr:uid="{E1CE50E6-17B2-40E4-B7C6-265BA01CE744}"/>
    <cellStyle name="Normal 2 7 11 2 2" xfId="32124" xr:uid="{31E5C89A-8B03-4EB6-8C03-436BD692BB55}"/>
    <cellStyle name="Normal 2 7 11 2 3" xfId="32125" xr:uid="{7F99146F-F2A0-45F7-8F0A-3E41ACABBDD3}"/>
    <cellStyle name="Normal 2 7 11 2_AVA DVA EL" xfId="32126" xr:uid="{949C3A91-9A9F-4AB0-87F2-F6DBE572AEA3}"/>
    <cellStyle name="Normal 2 7 11 3" xfId="32127" xr:uid="{E996126C-45E9-4A06-8D62-6282FC285B45}"/>
    <cellStyle name="Normal 2 7 11 4" xfId="32128" xr:uid="{F925D952-0B71-43C3-8268-5A3FAE6091B6}"/>
    <cellStyle name="Normal 2 7 11_AVA DVA EL" xfId="32129" xr:uid="{D7671273-F345-4363-99DB-1670A390CB14}"/>
    <cellStyle name="Normal 2 7 12" xfId="32130" xr:uid="{AB276E8C-533D-4D17-AD24-6E4DC31D5D90}"/>
    <cellStyle name="Normal 2 7 12 2" xfId="32131" xr:uid="{06458457-A980-4E0E-84F1-F1C3C8315D2C}"/>
    <cellStyle name="Normal 2 7 12 2 2" xfId="32132" xr:uid="{7ED59B7C-8F34-425A-A1AC-17C5F818AEE8}"/>
    <cellStyle name="Normal 2 7 12 2 3" xfId="32133" xr:uid="{82A6B464-22C1-4BFC-B7BE-EE108A2725EC}"/>
    <cellStyle name="Normal 2 7 12 2_AVA DVA EL" xfId="32134" xr:uid="{7BF4EB7C-49D8-4352-86EF-C9CA78EB65C7}"/>
    <cellStyle name="Normal 2 7 12 3" xfId="32135" xr:uid="{59039989-F7E0-4D61-A65C-64907103FB8D}"/>
    <cellStyle name="Normal 2 7 12 4" xfId="32136" xr:uid="{CF4EAF9B-04B8-4B74-B1EF-66A7C669B505}"/>
    <cellStyle name="Normal 2 7 12_AVA DVA EL" xfId="32137" xr:uid="{B70D2F90-C7A3-4F0F-B671-991CB6ECB896}"/>
    <cellStyle name="Normal 2 7 13" xfId="32138" xr:uid="{84116F99-CCBF-4C7F-A08A-EFEC58B7A567}"/>
    <cellStyle name="Normal 2 7 13 2" xfId="32139" xr:uid="{688EB328-57C7-487E-9678-464146D3E916}"/>
    <cellStyle name="Normal 2 7 13 2 2" xfId="32140" xr:uid="{34C5B9A7-61C2-45B4-8524-433A860327B4}"/>
    <cellStyle name="Normal 2 7 13 2 3" xfId="32141" xr:uid="{68C660C4-18BB-4EB6-99C3-90313BB23793}"/>
    <cellStyle name="Normal 2 7 13 2_AVA DVA EL" xfId="32142" xr:uid="{F8DF999A-132A-46CC-9D45-27FCD1C5948D}"/>
    <cellStyle name="Normal 2 7 13 3" xfId="32143" xr:uid="{275CF409-A35F-4BCF-9C61-899599F2EA83}"/>
    <cellStyle name="Normal 2 7 13 4" xfId="32144" xr:uid="{10CBD234-FE42-4170-81D9-FDB73B171EB4}"/>
    <cellStyle name="Normal 2 7 13_AVA DVA EL" xfId="32145" xr:uid="{5427B0F5-1E21-44B7-A2F0-8028620E7857}"/>
    <cellStyle name="Normal 2 7 14" xfId="32146" xr:uid="{551D469D-EC4E-4129-AB68-AD982A3CD64E}"/>
    <cellStyle name="Normal 2 7 14 2" xfId="32147" xr:uid="{1F3C0479-85D9-48C5-9ED6-E63D3D283EE2}"/>
    <cellStyle name="Normal 2 7 14 2 2" xfId="32148" xr:uid="{0863F205-2823-41F4-A46B-B6EDD54740B3}"/>
    <cellStyle name="Normal 2 7 14 2 3" xfId="32149" xr:uid="{BD76FA96-A002-4EC0-A03F-C2381D2B3326}"/>
    <cellStyle name="Normal 2 7 14 2_AVA DVA EL" xfId="32150" xr:uid="{338E305A-3C36-4727-A541-12DAFABECC9E}"/>
    <cellStyle name="Normal 2 7 14 3" xfId="32151" xr:uid="{A8E4A647-B373-4E0D-9709-029F46AE7F0D}"/>
    <cellStyle name="Normal 2 7 14 4" xfId="32152" xr:uid="{45BBD6FB-886A-4C86-928A-9F7CCD904541}"/>
    <cellStyle name="Normal 2 7 14_AVA DVA EL" xfId="32153" xr:uid="{A62F87D0-2BAE-4ABB-830B-88B593CAA957}"/>
    <cellStyle name="Normal 2 7 15" xfId="32154" xr:uid="{406C72E4-66F5-4FB8-A747-8CDD7456CAFF}"/>
    <cellStyle name="Normal 2 7 15 2" xfId="32155" xr:uid="{9B89CF04-B3F4-4303-849E-991939FCB2B7}"/>
    <cellStyle name="Normal 2 7 15 3" xfId="32156" xr:uid="{612B62E5-5F6A-4EAF-A140-546122FCE1FD}"/>
    <cellStyle name="Normal 2 7 15_AVA DVA EL" xfId="32157" xr:uid="{6EC2710A-6188-4AD2-938D-E9C4B22CEEF3}"/>
    <cellStyle name="Normal 2 7 16" xfId="32158" xr:uid="{360AAD51-97E2-43D3-965B-77322C1CA30A}"/>
    <cellStyle name="Normal 2 7 16 2" xfId="32159" xr:uid="{C954AF88-85DA-4F0F-A1BB-C8B06573DC8D}"/>
    <cellStyle name="Normal 2 7 16 3" xfId="32160" xr:uid="{EDF88CB2-BB26-4307-9B1E-AACD805D9474}"/>
    <cellStyle name="Normal 2 7 16_AVA DVA EL" xfId="32161" xr:uid="{3A2990AE-6BE0-4726-BB50-262DE5573B3A}"/>
    <cellStyle name="Normal 2 7 17" xfId="32162" xr:uid="{DA963CC5-5B87-48B5-A04B-1726FB70008A}"/>
    <cellStyle name="Normal 2 7 2" xfId="7982" xr:uid="{7A5E6CE7-5916-4455-95C1-538C26041602}"/>
    <cellStyle name="Normal 2 7 2 10" xfId="32163" xr:uid="{63246D9B-D6B2-4C60-AC05-1A864E831998}"/>
    <cellStyle name="Normal 2 7 2 10 2" xfId="32164" xr:uid="{E8E9BD5A-1C97-4C82-B413-A4EA136FCA0C}"/>
    <cellStyle name="Normal 2 7 2 10 3" xfId="32165" xr:uid="{E54F5AD4-F772-464C-AF0B-1B710837E7DC}"/>
    <cellStyle name="Normal 2 7 2 10_AVA DVA EL" xfId="32166" xr:uid="{DEF8DD66-1FE9-46CF-8E00-F78667DDA2E5}"/>
    <cellStyle name="Normal 2 7 2 11" xfId="32167" xr:uid="{5EDFBBBF-3244-42E9-B54D-70EED712AF9F}"/>
    <cellStyle name="Normal 2 7 2 2" xfId="7983" xr:uid="{2C4AAAC0-BDD4-4602-96F3-AE6DCAA4BEE7}"/>
    <cellStyle name="Normal 2 7 2 2 2" xfId="7984" xr:uid="{4786612A-BD8F-440A-B6BC-2858DB1ABD16}"/>
    <cellStyle name="Normal 2 7 2 2 2 2" xfId="32168" xr:uid="{6BB0EC64-4BD2-4FA7-B567-21E49E29D77E}"/>
    <cellStyle name="Normal 2 7 2 2 2 3" xfId="32169" xr:uid="{6713D4E4-49BB-490D-AD1E-F57657DDFA0B}"/>
    <cellStyle name="Normal 2 7 2 2 2_AVA DVA EL" xfId="32170" xr:uid="{8AE60CCB-CFBF-4E0B-ACC2-DB75220D3827}"/>
    <cellStyle name="Normal 2 7 2 2 3" xfId="32171" xr:uid="{502FA413-FF4C-4A54-8A1E-0BB67FB63D29}"/>
    <cellStyle name="Normal 2 7 2 2 3 2" xfId="32172" xr:uid="{848FB721-BDF0-4400-B51D-94536CE86730}"/>
    <cellStyle name="Normal 2 7 2 2 3 3" xfId="32173" xr:uid="{B659521F-FC88-4025-93B2-608B4C218E78}"/>
    <cellStyle name="Normal 2 7 2 2 3_AVA DVA EL" xfId="32174" xr:uid="{DDAA0138-6E57-4C59-9AFA-53709B92E841}"/>
    <cellStyle name="Normal 2 7 2 2 4" xfId="32175" xr:uid="{533FE2D9-1440-4A57-B089-4D204E36C436}"/>
    <cellStyle name="Normal 2 7 2 2 5" xfId="32176" xr:uid="{BF454DE7-4A29-496A-B791-4A032AAB2650}"/>
    <cellStyle name="Normal 2 7 2 2_3. Chng in credit spreads" xfId="7985" xr:uid="{7C38EA32-7DA5-4719-B759-AD983577524D}"/>
    <cellStyle name="Normal 2 7 2 3" xfId="7986" xr:uid="{D2D1F365-AB14-44FE-974A-5822E235A988}"/>
    <cellStyle name="Normal 2 7 2 3 2" xfId="7987" xr:uid="{476F87D2-8B96-495F-93C5-18CC14BE5769}"/>
    <cellStyle name="Normal 2 7 2 3 3" xfId="32177" xr:uid="{C8F99785-2BFD-4769-9885-E82D8B7AFDAC}"/>
    <cellStyle name="Normal 2 7 2 3_3. Chng in credit spreads" xfId="7988" xr:uid="{87C23BA7-0A53-45F4-84D6-B7984054D39C}"/>
    <cellStyle name="Normal 2 7 2 4" xfId="7989" xr:uid="{02938C4A-7B0F-4A44-87A6-1715CDC54B9F}"/>
    <cellStyle name="Normal 2 7 2 4 2" xfId="7990" xr:uid="{EC34AAFC-6CBD-4AC7-B192-8D195172AB69}"/>
    <cellStyle name="Normal 2 7 2 4 3" xfId="32178" xr:uid="{07EF7675-65E9-4CC2-9859-5C47325E7FFC}"/>
    <cellStyle name="Normal 2 7 2 4_3. Chng in credit spreads" xfId="7991" xr:uid="{D4743AD5-FECB-4DDD-B19F-B1413334B341}"/>
    <cellStyle name="Normal 2 7 2 5" xfId="7992" xr:uid="{6B03E183-EE61-4BDE-8F2A-F0F8E848DF5D}"/>
    <cellStyle name="Normal 2 7 2 5 2" xfId="32179" xr:uid="{C9789CEF-88B5-4254-90A2-2F6ADF4587D4}"/>
    <cellStyle name="Normal 2 7 2 5 3" xfId="32180" xr:uid="{81E2D5E8-EB37-4A1E-A1A8-9082A63177E5}"/>
    <cellStyle name="Normal 2 7 2 5_AVA DVA EL" xfId="32181" xr:uid="{CF2C35E8-E49C-43C1-BB49-F41AF001AA73}"/>
    <cellStyle name="Normal 2 7 2 6" xfId="32182" xr:uid="{F7A5D6DA-45AF-4B48-9B23-3326EAC13139}"/>
    <cellStyle name="Normal 2 7 2 6 2" xfId="32183" xr:uid="{6BFE95B5-8B64-4DBB-9B19-8CABD750FAF4}"/>
    <cellStyle name="Normal 2 7 2 6 3" xfId="32184" xr:uid="{5A81874B-51CD-4C13-9EE4-63E1FA1C9F5C}"/>
    <cellStyle name="Normal 2 7 2 6_AVA DVA EL" xfId="32185" xr:uid="{4EB92154-6A18-4BB7-9BB5-F022DC987B37}"/>
    <cellStyle name="Normal 2 7 2 7" xfId="32186" xr:uid="{72F04275-CFD7-4A1A-95B0-0AFAAB34078C}"/>
    <cellStyle name="Normal 2 7 2 7 2" xfId="32187" xr:uid="{F11091B3-2F59-44E7-8924-AF1D6C7A6C70}"/>
    <cellStyle name="Normal 2 7 2 7 3" xfId="32188" xr:uid="{49FED070-1778-4ABD-8C05-656F15071405}"/>
    <cellStyle name="Normal 2 7 2 7_AVA DVA EL" xfId="32189" xr:uid="{AD5F0DBF-6706-4C41-9C67-F958C321739E}"/>
    <cellStyle name="Normal 2 7 2 8" xfId="32190" xr:uid="{A47623EE-7665-4380-9EBB-24DB4A90E381}"/>
    <cellStyle name="Normal 2 7 2 8 2" xfId="32191" xr:uid="{DEE95784-D4E3-494D-AC6E-9BB3323F2B10}"/>
    <cellStyle name="Normal 2 7 2 8 3" xfId="32192" xr:uid="{DB2421E3-0B1B-4AF2-AEED-AA3D43AF0C61}"/>
    <cellStyle name="Normal 2 7 2 8_AVA DVA EL" xfId="32193" xr:uid="{F13C7B5E-465D-4F96-AE86-39D5D6E3A3FE}"/>
    <cellStyle name="Normal 2 7 2 9" xfId="32194" xr:uid="{BD490FB5-1AF1-451C-A33E-74A82FC545EB}"/>
    <cellStyle name="Normal 2 7 2 9 2" xfId="32195" xr:uid="{D7C22B4E-D065-4640-886B-FEDE8F155172}"/>
    <cellStyle name="Normal 2 7 2 9 3" xfId="32196" xr:uid="{6BC74747-4532-4D27-BE4C-14AD54413B0A}"/>
    <cellStyle name="Normal 2 7 2 9_AVA DVA EL" xfId="32197" xr:uid="{0312766D-C09C-4415-93B6-B9A85778CCF1}"/>
    <cellStyle name="Normal 2 7 2_3. Chng in credit spreads" xfId="7993" xr:uid="{342B4825-3EEA-429B-AFFE-6A4438312285}"/>
    <cellStyle name="Normal 2 7 3" xfId="7994" xr:uid="{866B31D6-CB1B-4538-A3E0-DEF8B970B2D9}"/>
    <cellStyle name="Normal 2 7 3 2" xfId="7995" xr:uid="{BA6BCC07-CD7B-49DE-AB7F-6B3B12C4D39D}"/>
    <cellStyle name="Normal 2 7 3 2 2" xfId="32198" xr:uid="{EA153143-6E38-4599-8878-AABF45F73234}"/>
    <cellStyle name="Normal 2 7 3 2 3" xfId="32199" xr:uid="{4A197C6E-7935-4ABE-B61D-3EDFB14767A8}"/>
    <cellStyle name="Normal 2 7 3 2_AVA DVA EL" xfId="32200" xr:uid="{42631352-B8EA-4004-ADD5-35037A0C8983}"/>
    <cellStyle name="Normal 2 7 3 3" xfId="32201" xr:uid="{B4262EC6-1FC1-4571-8A93-E4B8D1BAD5D6}"/>
    <cellStyle name="Normal 2 7 3 3 2" xfId="32202" xr:uid="{1EFDA049-CC90-47D6-A16E-5A1E1E1D1080}"/>
    <cellStyle name="Normal 2 7 3 3 3" xfId="32203" xr:uid="{6947B80F-D107-411D-9F2A-3952B78D117C}"/>
    <cellStyle name="Normal 2 7 3 3_AVA DVA EL" xfId="32204" xr:uid="{244B2524-472E-4BD8-97EA-EE24980023C6}"/>
    <cellStyle name="Normal 2 7 3 4" xfId="32205" xr:uid="{720B83FE-6AF0-4D10-8E9B-574028960BF2}"/>
    <cellStyle name="Normal 2 7 3 4 2" xfId="32206" xr:uid="{DEB26E19-2206-402E-961A-01890FF5A294}"/>
    <cellStyle name="Normal 2 7 3 4 3" xfId="32207" xr:uid="{BC522591-650E-4BF9-B125-6F14D78ED669}"/>
    <cellStyle name="Normal 2 7 3 4_AVA DVA EL" xfId="32208" xr:uid="{31392A13-95FF-427D-9A77-52ACB477A20B}"/>
    <cellStyle name="Normal 2 7 3 5" xfId="32209" xr:uid="{AE133FC8-B952-4A0B-875B-E9CB8BB0F399}"/>
    <cellStyle name="Normal 2 7 3_3. Chng in credit spreads" xfId="7996" xr:uid="{208E06B0-4BBE-4C19-BC49-9E06C2607A7F}"/>
    <cellStyle name="Normal 2 7 4" xfId="7997" xr:uid="{FEEC56FE-4ED5-4862-9EA8-6CCD64065D45}"/>
    <cellStyle name="Normal 2 7 4 2" xfId="7998" xr:uid="{57764EEB-96A5-4257-9468-F713C8370774}"/>
    <cellStyle name="Normal 2 7 4 2 2" xfId="32210" xr:uid="{FB0CB64A-28C7-4555-99DB-9618AEAA9118}"/>
    <cellStyle name="Normal 2 7 4 2 3" xfId="32211" xr:uid="{66EBD9AD-1D7E-481A-8345-1701CB5553AE}"/>
    <cellStyle name="Normal 2 7 4 2_AVA DVA EL" xfId="32212" xr:uid="{BDA24558-7825-4EB2-9639-52D1D72686F2}"/>
    <cellStyle name="Normal 2 7 4 3" xfId="32213" xr:uid="{D34EF968-1940-4FBD-B5A9-ACE005B5C96C}"/>
    <cellStyle name="Normal 2 7 4_3. Chng in credit spreads" xfId="7999" xr:uid="{0CE9BE35-EFAB-45EB-B85E-5652ED544ABD}"/>
    <cellStyle name="Normal 2 7 5" xfId="8000" xr:uid="{2833C94D-24C0-4431-8325-775FEFD205AA}"/>
    <cellStyle name="Normal 2 7 5 2" xfId="8001" xr:uid="{E46EED44-36AC-4A66-95FB-D8A292A1F456}"/>
    <cellStyle name="Normal 2 7 5 2 2" xfId="32214" xr:uid="{F6E12E8C-0347-430C-A702-5CE5E0DD4934}"/>
    <cellStyle name="Normal 2 7 5 2 3" xfId="32215" xr:uid="{D3DEC358-81B7-4A7F-9C71-2D379F7DC0A5}"/>
    <cellStyle name="Normal 2 7 5 2_AVA DVA EL" xfId="32216" xr:uid="{374CB3EA-39A9-4238-BBEC-367B9641CB4A}"/>
    <cellStyle name="Normal 2 7 5 3" xfId="32217" xr:uid="{00139F65-6C2E-42C6-BC26-F2662D2DC66A}"/>
    <cellStyle name="Normal 2 7 5_3. Chng in credit spreads" xfId="8002" xr:uid="{ABF5943E-124D-4430-A2BC-4F98ED0B9EA6}"/>
    <cellStyle name="Normal 2 7 6" xfId="8003" xr:uid="{9016670C-BC49-4E34-94AA-28E792E18EA9}"/>
    <cellStyle name="Normal 2 7 6 2" xfId="32218" xr:uid="{028CF5A8-110D-403F-927D-8E4D9A1623B8}"/>
    <cellStyle name="Normal 2 7 6 2 2" xfId="32219" xr:uid="{04B39A37-662E-4FA4-8D42-FDB2A2765BA5}"/>
    <cellStyle name="Normal 2 7 6 2 3" xfId="32220" xr:uid="{4E0317EB-E59C-4801-869F-B9D416513DF4}"/>
    <cellStyle name="Normal 2 7 6 2_AVA DVA EL" xfId="32221" xr:uid="{0C412E9B-62C1-41FF-8F92-FAF1F6F6945C}"/>
    <cellStyle name="Normal 2 7 6 3" xfId="32222" xr:uid="{EB0F91CD-6B12-411D-9F82-952A938F8372}"/>
    <cellStyle name="Normal 2 7 6_AVA DVA EL" xfId="32223" xr:uid="{4D90C07E-40B9-48BC-AF7D-9A23C84F2A05}"/>
    <cellStyle name="Normal 2 7 7" xfId="32224" xr:uid="{020B0778-1EA2-4231-BCB7-7C2EE13AF4CB}"/>
    <cellStyle name="Normal 2 7 7 2" xfId="32225" xr:uid="{D9116277-8B21-420B-A87F-0C46F7A4D54B}"/>
    <cellStyle name="Normal 2 7 7 2 2" xfId="32226" xr:uid="{A515FE8C-139B-4434-9C6A-57C1A914ED41}"/>
    <cellStyle name="Normal 2 7 7 2 3" xfId="32227" xr:uid="{D1F28860-1DB3-4233-A1AB-630144F236D5}"/>
    <cellStyle name="Normal 2 7 7 2_AVA DVA EL" xfId="32228" xr:uid="{59BBC86E-9D13-4ED0-9C05-E3705CB64835}"/>
    <cellStyle name="Normal 2 7 7 3" xfId="32229" xr:uid="{282B4D36-BA9B-455B-BA1F-78A96F43BCFE}"/>
    <cellStyle name="Normal 2 7 7_AVA DVA EL" xfId="32230" xr:uid="{4EFC3E7C-6514-4979-A9F4-8FC393B747DA}"/>
    <cellStyle name="Normal 2 7 8" xfId="32231" xr:uid="{C7569D94-ABA0-4154-9798-3081F535D9F6}"/>
    <cellStyle name="Normal 2 7 8 2" xfId="32232" xr:uid="{BEB68B3E-B211-4C06-A8EC-0319292D3DF4}"/>
    <cellStyle name="Normal 2 7 8 3" xfId="32233" xr:uid="{2E701033-EBCC-4061-8B76-FA161C7E8BC4}"/>
    <cellStyle name="Normal 2 7 8_AVA DVA EL" xfId="32234" xr:uid="{CC9CB0AA-4B34-4A22-87FD-3234BC00388D}"/>
    <cellStyle name="Normal 2 7 9" xfId="32235" xr:uid="{7B342F15-0DBC-472B-B0A1-F204A24AB33A}"/>
    <cellStyle name="Normal 2 7 9 2" xfId="32236" xr:uid="{8D6DCB5C-4D1A-4C24-A11F-82C2F7314B84}"/>
    <cellStyle name="Normal 2 7 9 3" xfId="32237" xr:uid="{96AE7087-8F8E-48DB-B856-BCE3E911313C}"/>
    <cellStyle name="Normal 2 7 9_AVA DVA EL" xfId="32238" xr:uid="{BFAFE755-1B63-4805-B283-F08DC96E213A}"/>
    <cellStyle name="Normal 2 7_3. Chng in credit spreads" xfId="8004" xr:uid="{A90A84CE-D828-4BC3-9307-1C8A87DC308B}"/>
    <cellStyle name="Normal 2 8" xfId="8005" xr:uid="{38771A8A-5D41-4B8A-86E3-F80E42C8ABF4}"/>
    <cellStyle name="Normal 2 8 10" xfId="32239" xr:uid="{36FCD9BB-A8DD-4F3D-ACA3-9BCDD5A497E6}"/>
    <cellStyle name="Normal 2 8 10 2" xfId="32240" xr:uid="{C774944F-59A7-4AF3-8E8E-3EE3209E7D5F}"/>
    <cellStyle name="Normal 2 8 10 3" xfId="32241" xr:uid="{F440F288-49BA-4FDA-BA0F-5BB855858710}"/>
    <cellStyle name="Normal 2 8 10_AVA DVA EL" xfId="32242" xr:uid="{8AD7F80D-DC1D-4765-9698-28829A1A4BD9}"/>
    <cellStyle name="Normal 2 8 11" xfId="32243" xr:uid="{8DE50F87-E6B8-4996-94C1-A2075C4BDA56}"/>
    <cellStyle name="Normal 2 8 2" xfId="8006" xr:uid="{36695429-DB4A-4DF7-ADDB-A6762B6CBB2C}"/>
    <cellStyle name="Normal 2 8 2 10" xfId="32244" xr:uid="{2995774B-0F8F-4EA9-BF1B-F7705B04EDC1}"/>
    <cellStyle name="Normal 2 8 2 10 2" xfId="32245" xr:uid="{D44F8C1B-EC7F-4D15-9282-2BB9D426E78D}"/>
    <cellStyle name="Normal 2 8 2 10 3" xfId="32246" xr:uid="{C874635F-EF7F-454D-A286-072D505BC1D2}"/>
    <cellStyle name="Normal 2 8 2 10_AVA DVA EL" xfId="32247" xr:uid="{8A8395C9-71F2-4E0D-BC58-B29D8846CD2F}"/>
    <cellStyle name="Normal 2 8 2 11" xfId="32248" xr:uid="{623FCCEF-E3B3-49A4-9356-CA81F7FEE92A}"/>
    <cellStyle name="Normal 2 8 2 2" xfId="8007" xr:uid="{688A598C-9688-4335-896F-F2CC972F8722}"/>
    <cellStyle name="Normal 2 8 2 2 2" xfId="8008" xr:uid="{B66CB75B-B12B-4CAE-962B-AF9A01907C1F}"/>
    <cellStyle name="Normal 2 8 2 2 2 2" xfId="32249" xr:uid="{59B435DC-C17E-45E9-86CE-121A85E19423}"/>
    <cellStyle name="Normal 2 8 2 2 2 3" xfId="32250" xr:uid="{253871FB-4146-405A-A2C7-1F93A263CBC0}"/>
    <cellStyle name="Normal 2 8 2 2 2_AVA DVA EL" xfId="32251" xr:uid="{9DE0411B-B7B8-448A-8936-BF04F3280428}"/>
    <cellStyle name="Normal 2 8 2 2 3" xfId="32252" xr:uid="{1214292D-E9BA-45E0-AA66-98C42AE4AD12}"/>
    <cellStyle name="Normal 2 8 2 2 3 2" xfId="32253" xr:uid="{638C104D-2BF1-4082-8EAC-8EDBC0FE037D}"/>
    <cellStyle name="Normal 2 8 2 2 3 3" xfId="32254" xr:uid="{A5450143-83B0-4699-BD49-F9E7B8DA47CB}"/>
    <cellStyle name="Normal 2 8 2 2 3_AVA DVA EL" xfId="32255" xr:uid="{E76E064B-A336-498D-8243-20075050E1B3}"/>
    <cellStyle name="Normal 2 8 2 2 4" xfId="32256" xr:uid="{D041101C-DA15-4098-B9F7-CB55DC410BE9}"/>
    <cellStyle name="Normal 2 8 2 2 5" xfId="32257" xr:uid="{1169A14E-308A-44D8-8EB5-067DC4996A10}"/>
    <cellStyle name="Normal 2 8 2 2_3. Chng in credit spreads" xfId="8009" xr:uid="{FD1C9DD6-FF3C-4977-84F9-24F4C41D8355}"/>
    <cellStyle name="Normal 2 8 2 3" xfId="8010" xr:uid="{559AB25E-D1BB-4AFC-8DF0-96BFB064C49E}"/>
    <cellStyle name="Normal 2 8 2 3 2" xfId="8011" xr:uid="{CACDDF17-2A37-4E41-BF5C-4679C9CE542F}"/>
    <cellStyle name="Normal 2 8 2 3 3" xfId="32258" xr:uid="{1B1388AE-D5DB-4E5A-BE8F-DF84FD8AE8BF}"/>
    <cellStyle name="Normal 2 8 2 3_3. Chng in credit spreads" xfId="8012" xr:uid="{3076FA45-92D2-4A66-9678-C6885B333AD0}"/>
    <cellStyle name="Normal 2 8 2 4" xfId="8013" xr:uid="{B5D3EE35-CEC5-4D91-B1DB-DC0D2EDE3431}"/>
    <cellStyle name="Normal 2 8 2 4 2" xfId="32259" xr:uid="{EC1DEBC4-1365-462A-AA84-3A7049BEE79A}"/>
    <cellStyle name="Normal 2 8 2 4 3" xfId="32260" xr:uid="{27B66602-7B16-4FB8-81F2-F4CE4303B1D7}"/>
    <cellStyle name="Normal 2 8 2 4_AVA DVA EL" xfId="32261" xr:uid="{4105F0E3-EB85-40FA-922F-C098CD3A8EC1}"/>
    <cellStyle name="Normal 2 8 2 5" xfId="32262" xr:uid="{90820F21-D5AD-4E9E-8F16-3310F99799B0}"/>
    <cellStyle name="Normal 2 8 2 5 2" xfId="32263" xr:uid="{F946DC66-1FE2-4E1C-AC9B-8B7382B383B4}"/>
    <cellStyle name="Normal 2 8 2 5 3" xfId="32264" xr:uid="{8FA9AA24-33DF-4A03-8D32-50DB5B6C2F48}"/>
    <cellStyle name="Normal 2 8 2 5_AVA DVA EL" xfId="32265" xr:uid="{55CBE365-2B88-42A8-9469-E456C668B2CE}"/>
    <cellStyle name="Normal 2 8 2 6" xfId="32266" xr:uid="{4A4835CA-3225-4533-877B-0E60C1F2235E}"/>
    <cellStyle name="Normal 2 8 2 6 2" xfId="32267" xr:uid="{3DBF2053-57C6-46D5-A596-47945042A73E}"/>
    <cellStyle name="Normal 2 8 2 6 3" xfId="32268" xr:uid="{903B0388-D467-40BD-904D-E2BC4215B350}"/>
    <cellStyle name="Normal 2 8 2 6_AVA DVA EL" xfId="32269" xr:uid="{97A0251A-6E19-4831-BF26-256C3F1114EB}"/>
    <cellStyle name="Normal 2 8 2 7" xfId="32270" xr:uid="{A5FC81E3-8B92-407D-AF7A-5304456205A0}"/>
    <cellStyle name="Normal 2 8 2 7 2" xfId="32271" xr:uid="{DC8D9FC7-AAEF-482E-9960-EA6E616A5BB6}"/>
    <cellStyle name="Normal 2 8 2 7 3" xfId="32272" xr:uid="{8256CDEA-B0D4-471D-AB8A-AEFB7E6FBC72}"/>
    <cellStyle name="Normal 2 8 2 7_AVA DVA EL" xfId="32273" xr:uid="{EC8A2254-05F2-4E4E-9A6A-9551A51BAF85}"/>
    <cellStyle name="Normal 2 8 2 8" xfId="32274" xr:uid="{1591547E-63DE-4D78-A80D-91ECF93FF81E}"/>
    <cellStyle name="Normal 2 8 2 8 2" xfId="32275" xr:uid="{B5632DA4-10D2-4E70-8FAA-A77EAE1DD87A}"/>
    <cellStyle name="Normal 2 8 2 8 3" xfId="32276" xr:uid="{E4B9DADC-DFCC-4F22-A0EE-FF2ABBA0D482}"/>
    <cellStyle name="Normal 2 8 2 8_AVA DVA EL" xfId="32277" xr:uid="{AFA9468E-1FAB-4154-A354-0564BC82F552}"/>
    <cellStyle name="Normal 2 8 2 9" xfId="32278" xr:uid="{AD086775-E079-4FDB-85A3-C2E1430584E0}"/>
    <cellStyle name="Normal 2 8 2 9 2" xfId="32279" xr:uid="{494474AC-C952-413E-A79F-1288E57134B8}"/>
    <cellStyle name="Normal 2 8 2 9 3" xfId="32280" xr:uid="{17FD4373-E6CF-4139-85BC-B75A6DB34267}"/>
    <cellStyle name="Normal 2 8 2 9_AVA DVA EL" xfId="32281" xr:uid="{7A1C0DC6-5C45-4BE4-A3A9-19258820E7AC}"/>
    <cellStyle name="Normal 2 8 2_3. Chng in credit spreads" xfId="8014" xr:uid="{436EDD9F-C20C-45CD-A562-5EAEA8081591}"/>
    <cellStyle name="Normal 2 8 3" xfId="8015" xr:uid="{3B32AC9F-18D8-40D5-A50C-A69E8B560CB4}"/>
    <cellStyle name="Normal 2 8 3 2" xfId="8016" xr:uid="{9720F32C-2E52-4B0E-ABF9-464FF271C92D}"/>
    <cellStyle name="Normal 2 8 3 2 2" xfId="32282" xr:uid="{DEC7FCD1-B48B-4548-AC3F-E78D45393D41}"/>
    <cellStyle name="Normal 2 8 3 2 3" xfId="32283" xr:uid="{84D9E9D5-9BF7-4C34-A697-9B2D1A0E01ED}"/>
    <cellStyle name="Normal 2 8 3 2_AVA DVA EL" xfId="32284" xr:uid="{1B5B02A1-EA5E-4DF5-A146-F062BF9AAC78}"/>
    <cellStyle name="Normal 2 8 3 3" xfId="32285" xr:uid="{AD2BC4D9-FBFC-4031-8F97-FC720C79A3CB}"/>
    <cellStyle name="Normal 2 8 3 3 2" xfId="32286" xr:uid="{80A8D564-88C2-417E-B946-861586DBDE4A}"/>
    <cellStyle name="Normal 2 8 3 3 3" xfId="32287" xr:uid="{A941EC03-BD2C-4373-A773-5C20B446A9BB}"/>
    <cellStyle name="Normal 2 8 3 3_AVA DVA EL" xfId="32288" xr:uid="{8B798E4A-EB3B-4F03-B43D-3BD1BF41B744}"/>
    <cellStyle name="Normal 2 8 3 4" xfId="32289" xr:uid="{B777B891-5D41-4613-8E24-3C2C33A863A5}"/>
    <cellStyle name="Normal 2 8 3 4 2" xfId="32290" xr:uid="{BF7ED24C-FA4D-4B96-BE43-857889301EBA}"/>
    <cellStyle name="Normal 2 8 3 4 3" xfId="32291" xr:uid="{046A8AB7-256F-4DCB-A003-9EE93E6C0909}"/>
    <cellStyle name="Normal 2 8 3 4_AVA DVA EL" xfId="32292" xr:uid="{0831CAEA-6999-40E2-ABC5-36CC659EA4F9}"/>
    <cellStyle name="Normal 2 8 3 5" xfId="32293" xr:uid="{516FD04E-7618-4842-A46E-266677FB29C8}"/>
    <cellStyle name="Normal 2 8 3_3. Chng in credit spreads" xfId="8017" xr:uid="{773D1200-664E-4AA0-8BB1-3C95BC5DA5BC}"/>
    <cellStyle name="Normal 2 8 4" xfId="8018" xr:uid="{225FA1F4-934F-4EA0-B552-0B05895D166F}"/>
    <cellStyle name="Normal 2 8 4 2" xfId="8019" xr:uid="{226A30F8-702F-43BD-A18F-A8BB7029D9CC}"/>
    <cellStyle name="Normal 2 8 4 2 2" xfId="32294" xr:uid="{17C23E30-7B71-48FD-A2B0-4AE0353BE179}"/>
    <cellStyle name="Normal 2 8 4 2 3" xfId="32295" xr:uid="{CBD8BC92-1D7A-4E12-8F0D-30EF85626E41}"/>
    <cellStyle name="Normal 2 8 4 2_AVA DVA EL" xfId="32296" xr:uid="{C12DCC2F-E67F-4D5C-86B6-7DFD8F67663B}"/>
    <cellStyle name="Normal 2 8 4 3" xfId="32297" xr:uid="{5C943829-EBF6-4A27-B121-9ED064201EE4}"/>
    <cellStyle name="Normal 2 8 4_3. Chng in credit spreads" xfId="8020" xr:uid="{58947A21-4CC4-4C68-B989-6F2505F83E83}"/>
    <cellStyle name="Normal 2 8 5" xfId="8021" xr:uid="{639D76DA-83CA-4229-A94F-868BC7256663}"/>
    <cellStyle name="Normal 2 8 5 2" xfId="8022" xr:uid="{FDCFA27C-6949-4011-B2D1-AFADF28520B2}"/>
    <cellStyle name="Normal 2 8 5 2 2" xfId="32298" xr:uid="{20882327-AA80-4A1D-A92E-0652909152BB}"/>
    <cellStyle name="Normal 2 8 5 2 3" xfId="32299" xr:uid="{64094E83-8B79-4907-97FF-130DC995C285}"/>
    <cellStyle name="Normal 2 8 5 2_AVA DVA EL" xfId="32300" xr:uid="{8E7044CA-B795-42CD-8910-507B768A0170}"/>
    <cellStyle name="Normal 2 8 5 3" xfId="32301" xr:uid="{41A27244-1E67-4CFD-819A-60BD359B0246}"/>
    <cellStyle name="Normal 2 8 5_3. Chng in credit spreads" xfId="8023" xr:uid="{5F444997-DFA8-4D98-B440-CAC0D0865AEE}"/>
    <cellStyle name="Normal 2 8 6" xfId="8024" xr:uid="{169FCB78-636E-4631-BBC6-39AF893C7B33}"/>
    <cellStyle name="Normal 2 8 6 2" xfId="32302" xr:uid="{1C242910-F06E-4D3C-BE31-9E642B42C464}"/>
    <cellStyle name="Normal 2 8 6 2 2" xfId="32303" xr:uid="{B5F578BF-892A-4EC8-B756-A9DF69E2490D}"/>
    <cellStyle name="Normal 2 8 6 2 3" xfId="32304" xr:uid="{CDC8FA3D-F61B-4B40-A783-BFBD4AFBD0BC}"/>
    <cellStyle name="Normal 2 8 6 2_AVA DVA EL" xfId="32305" xr:uid="{05A43628-82B1-4A4D-9E0B-0AC4641E7850}"/>
    <cellStyle name="Normal 2 8 6 3" xfId="32306" xr:uid="{7F0D3DEC-2712-450C-B440-D5B2A1C9855E}"/>
    <cellStyle name="Normal 2 8 6_AVA DVA EL" xfId="32307" xr:uid="{359A83E8-2885-4203-B5E8-999E40130150}"/>
    <cellStyle name="Normal 2 8 7" xfId="32308" xr:uid="{FD959416-E802-43F0-8148-486C67B59200}"/>
    <cellStyle name="Normal 2 8 7 2" xfId="32309" xr:uid="{C5A0685A-95EC-4C10-99A7-E4DA11312877}"/>
    <cellStyle name="Normal 2 8 7 3" xfId="32310" xr:uid="{8A3B1D4F-7449-4A5D-B8BB-665F48EFFDC6}"/>
    <cellStyle name="Normal 2 8 7_AVA DVA EL" xfId="32311" xr:uid="{6ED64589-F9B0-4F46-98E2-FB5D945ED058}"/>
    <cellStyle name="Normal 2 8 8" xfId="32312" xr:uid="{A061820A-0D81-4CB4-8A21-DD05CD275ED6}"/>
    <cellStyle name="Normal 2 8 8 2" xfId="32313" xr:uid="{DB3AE90B-6583-400F-8F43-5D76B5A71988}"/>
    <cellStyle name="Normal 2 8 8 3" xfId="32314" xr:uid="{B68730FB-469E-4147-9D75-E7631456423A}"/>
    <cellStyle name="Normal 2 8 8_AVA DVA EL" xfId="32315" xr:uid="{DA951B21-1D69-4738-BE05-2A71387ECF81}"/>
    <cellStyle name="Normal 2 8 9" xfId="32316" xr:uid="{06EF2FD2-17F5-4EF6-B782-D297DF56C8F3}"/>
    <cellStyle name="Normal 2 8 9 2" xfId="32317" xr:uid="{A5C98BA3-1158-4728-AC9E-24097561AF93}"/>
    <cellStyle name="Normal 2 8 9 3" xfId="32318" xr:uid="{20F6C4E4-ACAF-4800-8FF0-C60D7C95B8F4}"/>
    <cellStyle name="Normal 2 8 9_AVA DVA EL" xfId="32319" xr:uid="{2CADC1F0-A97E-4644-BD87-50DED02F5869}"/>
    <cellStyle name="Normal 2 8_3. Chng in credit spreads" xfId="8025" xr:uid="{945C6717-B4C5-40F1-870F-0E5D0ADDD735}"/>
    <cellStyle name="Normal 2 9" xfId="8026" xr:uid="{E51A1416-DAFF-407A-80B3-9CAAAC47E474}"/>
    <cellStyle name="Normal 2 9 10" xfId="32320" xr:uid="{B5569DFB-A722-484B-8F4A-6287F4A15460}"/>
    <cellStyle name="Normal 2 9 10 2" xfId="32321" xr:uid="{651805E9-A491-47E5-8018-12FF4A7F2BA2}"/>
    <cellStyle name="Normal 2 9 10 3" xfId="32322" xr:uid="{E043D9CC-2009-462B-BE26-3F8B7ECBD9EE}"/>
    <cellStyle name="Normal 2 9 10_AVA DVA EL" xfId="32323" xr:uid="{1E8C518F-0A9E-4853-8B11-74C901737916}"/>
    <cellStyle name="Normal 2 9 11" xfId="32324" xr:uid="{4B5A7226-D12E-489B-ABDB-233FECB41714}"/>
    <cellStyle name="Normal 2 9 11 2" xfId="32325" xr:uid="{B29D024D-C875-4E21-8C0C-8A2B4F034C94}"/>
    <cellStyle name="Normal 2 9 11 3" xfId="32326" xr:uid="{384258C9-19FA-411F-BF36-CACEBB966320}"/>
    <cellStyle name="Normal 2 9 11_AVA DVA EL" xfId="32327" xr:uid="{C1B8E946-B84C-47E1-BE06-401C2525934F}"/>
    <cellStyle name="Normal 2 9 12" xfId="32328" xr:uid="{74A9820A-0AA9-4252-8BDB-EA17BCB6C059}"/>
    <cellStyle name="Normal 2 9 2" xfId="8027" xr:uid="{877BF88C-A276-49B9-870F-3EC6AED3F304}"/>
    <cellStyle name="Normal 2 9 2 10" xfId="32329" xr:uid="{35C4B68B-AE4B-41A7-8671-152D652DCA32}"/>
    <cellStyle name="Normal 2 9 2 10 2" xfId="32330" xr:uid="{89594678-4310-4CC5-8E69-93DCC17802D6}"/>
    <cellStyle name="Normal 2 9 2 10 3" xfId="32331" xr:uid="{69FAB4F4-1CD3-43B8-A753-1744781EC062}"/>
    <cellStyle name="Normal 2 9 2 10_AVA DVA EL" xfId="32332" xr:uid="{DA123DF6-0D05-40F4-9CA7-51A1BCC0CEA4}"/>
    <cellStyle name="Normal 2 9 2 11" xfId="32333" xr:uid="{059D7EB9-9660-4190-AF50-CE7E105B855B}"/>
    <cellStyle name="Normal 2 9 2 2" xfId="8028" xr:uid="{B3674638-DCD5-468F-A3AF-9F1925C6AB96}"/>
    <cellStyle name="Normal 2 9 2 2 2" xfId="32334" xr:uid="{CCDCC0CC-E5DF-4E56-A242-297E53F5A222}"/>
    <cellStyle name="Normal 2 9 2 2 2 2" xfId="32335" xr:uid="{8A3F4C07-4F85-4EA3-BFE9-288F5A84C09E}"/>
    <cellStyle name="Normal 2 9 2 2 2 3" xfId="32336" xr:uid="{9CA12833-62DF-4322-908A-0BBDDB534C9B}"/>
    <cellStyle name="Normal 2 9 2 2 2_AVA DVA EL" xfId="32337" xr:uid="{DEB8483E-6A2D-4530-8362-5FBB2572E416}"/>
    <cellStyle name="Normal 2 9 2 2 3" xfId="32338" xr:uid="{735BB082-1B81-461D-85D4-EC193BDAAE1F}"/>
    <cellStyle name="Normal 2 9 2 2 3 2" xfId="32339" xr:uid="{900E0B89-C462-4842-BB1E-B8371C5FCCE2}"/>
    <cellStyle name="Normal 2 9 2 2 3 3" xfId="32340" xr:uid="{E8490B42-255E-4D61-A1D5-4579061AA5B6}"/>
    <cellStyle name="Normal 2 9 2 2 3_AVA DVA EL" xfId="32341" xr:uid="{785345E5-A0F2-4359-AAC4-6093BC69C9B0}"/>
    <cellStyle name="Normal 2 9 2 2 4" xfId="32342" xr:uid="{05E6F3DD-8264-4BDB-B7F1-D91E6B27B4AC}"/>
    <cellStyle name="Normal 2 9 2 2 5" xfId="32343" xr:uid="{A4FC7126-AC18-41A7-9BBD-FC453F59692B}"/>
    <cellStyle name="Normal 2 9 2 2_AVA DVA EL" xfId="32344" xr:uid="{E14D832E-BBBE-492D-A35C-ACDE79A082AD}"/>
    <cellStyle name="Normal 2 9 2 3" xfId="32345" xr:uid="{C1705037-92B4-454B-A590-F0F424AECD97}"/>
    <cellStyle name="Normal 2 9 2 3 2" xfId="32346" xr:uid="{C8C278BB-A0BD-4286-A207-D2DDC145FDDC}"/>
    <cellStyle name="Normal 2 9 2 3 3" xfId="32347" xr:uid="{B133C256-EB7A-4310-B0B8-0AD1E16267FF}"/>
    <cellStyle name="Normal 2 9 2 3_AVA DVA EL" xfId="32348" xr:uid="{FD4C49AD-DDA0-4479-B759-C75AD876B575}"/>
    <cellStyle name="Normal 2 9 2 4" xfId="32349" xr:uid="{14C718FB-3320-4428-ADE9-15D053FF1533}"/>
    <cellStyle name="Normal 2 9 2 4 2" xfId="32350" xr:uid="{766BC9DB-4768-4A0F-B3EB-D95F808408E5}"/>
    <cellStyle name="Normal 2 9 2 4 3" xfId="32351" xr:uid="{BEF65F0D-5F9A-473A-BD61-8D549A4FEC08}"/>
    <cellStyle name="Normal 2 9 2 4_AVA DVA EL" xfId="32352" xr:uid="{CF6A016A-CD08-4EC9-85E9-64FBFE2BA0EB}"/>
    <cellStyle name="Normal 2 9 2 5" xfId="32353" xr:uid="{56A5237B-165A-46FF-B81D-D3694BCDF7F8}"/>
    <cellStyle name="Normal 2 9 2 5 2" xfId="32354" xr:uid="{DDF9A39B-C4D2-493C-A28A-15402B2EFC61}"/>
    <cellStyle name="Normal 2 9 2 5 3" xfId="32355" xr:uid="{E1781374-6E2F-4291-9306-1E7342E2C450}"/>
    <cellStyle name="Normal 2 9 2 5_AVA DVA EL" xfId="32356" xr:uid="{6AD842AB-5374-48B7-9661-6D12A0C629F1}"/>
    <cellStyle name="Normal 2 9 2 6" xfId="32357" xr:uid="{2422F9D8-D2BF-4EFD-A3FC-C7375CE5748B}"/>
    <cellStyle name="Normal 2 9 2 6 2" xfId="32358" xr:uid="{9BDDF5A3-D977-4B3A-9FF5-53B3E934CFC3}"/>
    <cellStyle name="Normal 2 9 2 6 3" xfId="32359" xr:uid="{C7829AD9-18B6-4949-BE8E-5770D9CF91FF}"/>
    <cellStyle name="Normal 2 9 2 6_AVA DVA EL" xfId="32360" xr:uid="{4ECD1367-2B17-4CE9-B7BB-44B527764FE3}"/>
    <cellStyle name="Normal 2 9 2 7" xfId="32361" xr:uid="{44B87C55-6503-4FD6-851F-EB6F412D284F}"/>
    <cellStyle name="Normal 2 9 2 7 2" xfId="32362" xr:uid="{64940A98-C21D-4D54-BB93-33B6B5B9AAD7}"/>
    <cellStyle name="Normal 2 9 2 7 3" xfId="32363" xr:uid="{09DD7B47-63B3-4BA7-B476-C5056CBC1970}"/>
    <cellStyle name="Normal 2 9 2 7_AVA DVA EL" xfId="32364" xr:uid="{8B828617-9841-4DCF-9378-EC794C6DA5C8}"/>
    <cellStyle name="Normal 2 9 2 8" xfId="32365" xr:uid="{9CDA3317-FFE5-43B4-8E4A-1CD9632A15C8}"/>
    <cellStyle name="Normal 2 9 2 8 2" xfId="32366" xr:uid="{11A8D9D2-D6F5-43DC-B06A-5094AE519EC9}"/>
    <cellStyle name="Normal 2 9 2 8 3" xfId="32367" xr:uid="{A5C79468-C913-4E87-B49F-8A87E543407A}"/>
    <cellStyle name="Normal 2 9 2 8_AVA DVA EL" xfId="32368" xr:uid="{2933A57E-09CA-4344-A369-9FC7EA1A49E4}"/>
    <cellStyle name="Normal 2 9 2 9" xfId="32369" xr:uid="{9524E620-1E0D-40E6-ABE8-8B806FC01F8C}"/>
    <cellStyle name="Normal 2 9 2 9 2" xfId="32370" xr:uid="{44E4DBCB-CFDE-4F34-98B1-4EE3583CD424}"/>
    <cellStyle name="Normal 2 9 2 9 3" xfId="32371" xr:uid="{A639ECB7-1D3C-434B-833E-5B447E8774A5}"/>
    <cellStyle name="Normal 2 9 2 9_AVA DVA EL" xfId="32372" xr:uid="{4CAC9FAE-CDB0-4950-B8A1-04731E4D821B}"/>
    <cellStyle name="Normal 2 9 2_3. Chng in credit spreads" xfId="8029" xr:uid="{6DD18EFB-2D60-472B-845A-AC7EBDF6FA15}"/>
    <cellStyle name="Normal 2 9 3" xfId="8030" xr:uid="{7912FB33-38DD-44BB-A916-8EBB184EE9EB}"/>
    <cellStyle name="Normal 2 9 3 2" xfId="8031" xr:uid="{32E6E580-EFC2-4F08-B69F-43933C0A1697}"/>
    <cellStyle name="Normal 2 9 3 2 2" xfId="32373" xr:uid="{8517DC81-80F2-4CA2-B418-879423AA5A1E}"/>
    <cellStyle name="Normal 2 9 3 2 3" xfId="32374" xr:uid="{4F0D98F5-825F-4F97-BF22-966A2C8320AD}"/>
    <cellStyle name="Normal 2 9 3 2_AVA DVA EL" xfId="32375" xr:uid="{47579D13-D1D4-4528-85D4-37C94DEE5104}"/>
    <cellStyle name="Normal 2 9 3 3" xfId="32376" xr:uid="{ECDCFB83-8F4E-4072-8C37-06A4009BF7CF}"/>
    <cellStyle name="Normal 2 9 3 3 2" xfId="32377" xr:uid="{D9B6761B-D2F0-48A4-8FB8-381F2512E508}"/>
    <cellStyle name="Normal 2 9 3 3 3" xfId="32378" xr:uid="{1620FF61-524A-4B53-B2C1-9CACBD0A4A50}"/>
    <cellStyle name="Normal 2 9 3 3_AVA DVA EL" xfId="32379" xr:uid="{2D6011D1-32B0-45FA-A56B-B82983FEC83B}"/>
    <cellStyle name="Normal 2 9 3 4" xfId="32380" xr:uid="{02495D99-DF9C-40FA-98E0-6FA4D0D5C554}"/>
    <cellStyle name="Normal 2 9 3 4 2" xfId="32381" xr:uid="{9647A80B-3B2C-4A2F-B715-5EE766CA11A6}"/>
    <cellStyle name="Normal 2 9 3 4 3" xfId="32382" xr:uid="{6670002E-8572-4013-9B23-99AE6008E95C}"/>
    <cellStyle name="Normal 2 9 3 4_AVA DVA EL" xfId="32383" xr:uid="{F2AADE1C-189F-4CFE-92A6-17503452CB13}"/>
    <cellStyle name="Normal 2 9 3 5" xfId="32384" xr:uid="{8DAD4AF5-FF9D-4D2D-BCE1-3D44A0CD6FA8}"/>
    <cellStyle name="Normal 2 9 3_3. Chng in credit spreads" xfId="8032" xr:uid="{F3A53828-4951-498F-8DDC-8A1B7FF65AAA}"/>
    <cellStyle name="Normal 2 9 4" xfId="8033" xr:uid="{B3784E0F-31B3-49B7-9380-D4376193125E}"/>
    <cellStyle name="Normal 2 9 4 2" xfId="8034" xr:uid="{317FF0B4-58B0-4EAB-BACE-EFE0817C9F64}"/>
    <cellStyle name="Normal 2 9 4 2 2" xfId="32385" xr:uid="{9FD48F90-03EC-4C3F-A568-80C450FAFD59}"/>
    <cellStyle name="Normal 2 9 4 2 3" xfId="32386" xr:uid="{41DD352E-F6E9-4143-86AF-64A10D883B5B}"/>
    <cellStyle name="Normal 2 9 4 2_AVA DVA EL" xfId="32387" xr:uid="{C8CF4591-E928-48BA-B4B1-06C757A3237F}"/>
    <cellStyle name="Normal 2 9 4 3" xfId="32388" xr:uid="{305FF945-9515-4543-AFBF-20CD83F012FF}"/>
    <cellStyle name="Normal 2 9 4_3. Chng in credit spreads" xfId="8035" xr:uid="{0C9C4A64-901E-4349-B491-C9EF18A81EDE}"/>
    <cellStyle name="Normal 2 9 5" xfId="8036" xr:uid="{EF1543AF-AAC9-4856-BECD-42C11B9C98C4}"/>
    <cellStyle name="Normal 2 9 5 2" xfId="32389" xr:uid="{05A8D097-96E9-4210-96A3-FAF00DC0F13B}"/>
    <cellStyle name="Normal 2 9 5 2 2" xfId="32390" xr:uid="{03C2BA86-2CCD-4CC9-9D46-C390EB81494E}"/>
    <cellStyle name="Normal 2 9 5 2 3" xfId="32391" xr:uid="{9F50BCC6-38E1-42B8-825C-41277F3373E2}"/>
    <cellStyle name="Normal 2 9 5 2_AVA DVA EL" xfId="32392" xr:uid="{EEA47815-5E3A-4475-83A6-4ACA63417787}"/>
    <cellStyle name="Normal 2 9 5 3" xfId="32393" xr:uid="{31C19F23-BE04-42F3-A42F-26370F8AE895}"/>
    <cellStyle name="Normal 2 9 5_AVA DVA EL" xfId="32394" xr:uid="{5059C4DA-1389-459F-9E87-684B6157EBE8}"/>
    <cellStyle name="Normal 2 9 6" xfId="32395" xr:uid="{4F5A4D7F-4C51-4297-B9E9-6578999F6601}"/>
    <cellStyle name="Normal 2 9 6 2" xfId="32396" xr:uid="{37017634-1855-4C4F-BF2C-0C735EDFDD77}"/>
    <cellStyle name="Normal 2 9 6 2 2" xfId="32397" xr:uid="{4592627D-4C70-4C60-ADD5-F836E97B5BC6}"/>
    <cellStyle name="Normal 2 9 6 2 3" xfId="32398" xr:uid="{FDCCD53D-DA71-4E8E-BBBF-CEB9FBF40746}"/>
    <cellStyle name="Normal 2 9 6 2_AVA DVA EL" xfId="32399" xr:uid="{EA8B0D91-6B64-412C-8AC5-B96531B0C3A1}"/>
    <cellStyle name="Normal 2 9 6 3" xfId="32400" xr:uid="{8A5E1C96-CF2B-4F03-A7A3-2B8AF9EE1294}"/>
    <cellStyle name="Normal 2 9 6_AVA DVA EL" xfId="32401" xr:uid="{F5AE8D8A-58D3-4138-B7FF-1E9BC71EDA16}"/>
    <cellStyle name="Normal 2 9 7" xfId="32402" xr:uid="{4864B5BE-8B02-4B75-A768-B196DD41702E}"/>
    <cellStyle name="Normal 2 9 7 2" xfId="32403" xr:uid="{2EA73132-B51C-4CD0-8307-CB4510438140}"/>
    <cellStyle name="Normal 2 9 7 3" xfId="32404" xr:uid="{196DDCC7-8DE0-4106-AC55-F8ACFE105252}"/>
    <cellStyle name="Normal 2 9 7_AVA DVA EL" xfId="32405" xr:uid="{77E57BA4-E806-4200-A3D9-96F5F14114BD}"/>
    <cellStyle name="Normal 2 9 8" xfId="32406" xr:uid="{82873D01-2F9F-40ED-A2B5-F9985D0B7DFE}"/>
    <cellStyle name="Normal 2 9 8 2" xfId="32407" xr:uid="{4AF7AC2E-F9CD-424E-84A7-2948DC2C147B}"/>
    <cellStyle name="Normal 2 9 8 3" xfId="32408" xr:uid="{F08F6719-6582-4E41-B649-A7B69EDAED5D}"/>
    <cellStyle name="Normal 2 9 8_AVA DVA EL" xfId="32409" xr:uid="{D3DDBE8F-77DB-41B5-AFBF-F4A64B2E463E}"/>
    <cellStyle name="Normal 2 9 9" xfId="32410" xr:uid="{FFDE4222-2B6E-4AB9-A6E0-6C4D640C2FE8}"/>
    <cellStyle name="Normal 2 9 9 2" xfId="32411" xr:uid="{623CA6AD-AA76-42A0-B487-130D3D9DB05B}"/>
    <cellStyle name="Normal 2 9 9 3" xfId="32412" xr:uid="{D4150DD1-EBB8-487A-8A25-882E37A91572}"/>
    <cellStyle name="Normal 2 9 9_AVA DVA EL" xfId="32413" xr:uid="{6CFF4933-18CD-411E-8975-12F259D04B12}"/>
    <cellStyle name="Normal 2 9_3. Chng in credit spreads" xfId="8037" xr:uid="{8C7CF161-9E2C-46BA-91E3-19755292B165}"/>
    <cellStyle name="Normal 2_~0149226" xfId="32414" xr:uid="{8D1B7276-C76A-4328-A230-C694FE3A9AEB}"/>
    <cellStyle name="Normal 20" xfId="8038" xr:uid="{E5849135-415C-464C-901D-E61104950C23}"/>
    <cellStyle name="Normal 20 2" xfId="3" xr:uid="{BFECDFAF-80A8-4615-AEDA-B726F6464CC0}"/>
    <cellStyle name="Normal 20 2 2" xfId="32415" xr:uid="{713A1B15-E3D5-4539-A55B-7E7A36D5D44D}"/>
    <cellStyle name="Normal 20 2 2 2" xfId="32416" xr:uid="{70FDE209-80D0-4B58-94E7-290C0B007541}"/>
    <cellStyle name="Normal 20 2 2 2 2" xfId="46580" xr:uid="{198E6650-2193-4857-A1A0-D48459AD0281}"/>
    <cellStyle name="Normal 20 2 2 2 2 2" xfId="46581" xr:uid="{3BD83DD0-0A53-4990-9ED4-C1656FE0BF4C}"/>
    <cellStyle name="Normal 20 2 2 2 2 2 2" xfId="46582" xr:uid="{7659B2FC-4599-4D57-BB9F-C965CF0F6F8A}"/>
    <cellStyle name="Normal 20 2 2 2 2 2 2 2" xfId="46583" xr:uid="{1CF41D59-457E-474F-9A40-F0F33D21F733}"/>
    <cellStyle name="Normal 20 2 2 2 2 2 3" xfId="46584" xr:uid="{7AF0B026-A298-45B2-BA33-03FC21F4F29A}"/>
    <cellStyle name="Normal 20 2 2 2 2 2 4" xfId="46585" xr:uid="{F18041B9-8249-4CFF-A101-E76FCBDA68D5}"/>
    <cellStyle name="Normal 20 2 2 2 2 3" xfId="46586" xr:uid="{CA1425E1-4D5C-48ED-A281-748379941A7F}"/>
    <cellStyle name="Normal 20 2 2 2 2 3 2" xfId="46587" xr:uid="{24CC6636-B50A-41EC-A491-75010D390D15}"/>
    <cellStyle name="Normal 20 2 2 2 2 4" xfId="46588" xr:uid="{DEE84143-21F4-4D7D-8ED6-00AF385D5F65}"/>
    <cellStyle name="Normal 20 2 2 2 2 5" xfId="46589" xr:uid="{E9B539B9-7ED8-48E6-BB13-B9742E1C3D16}"/>
    <cellStyle name="Normal 20 2 2 2 2 6" xfId="46590" xr:uid="{03C15141-6980-40D0-A725-C88F9B0BCCFB}"/>
    <cellStyle name="Normal 20 2 2 2 3" xfId="46591" xr:uid="{97F5F064-8F8F-4466-8D4F-409095476049}"/>
    <cellStyle name="Normal 20 2 2 2 3 2" xfId="46592" xr:uid="{A66F03F6-EDA9-470B-B1D2-307AA217DCB1}"/>
    <cellStyle name="Normal 20 2 2 2 3 2 2" xfId="46593" xr:uid="{3E8A3AEA-25D8-49B9-853E-E53AE69DB3AE}"/>
    <cellStyle name="Normal 20 2 2 2 3 3" xfId="46594" xr:uid="{505D0258-18AB-4629-83DA-EE1EF7FCBE19}"/>
    <cellStyle name="Normal 20 2 2 2 3 4" xfId="46595" xr:uid="{A5B7A7B4-1822-44D0-8965-5B6C83C2F442}"/>
    <cellStyle name="Normal 20 2 2 2 4" xfId="46596" xr:uid="{31E2D757-80DC-4ABF-8901-7A35A9B3BA4C}"/>
    <cellStyle name="Normal 20 2 2 2 4 2" xfId="46597" xr:uid="{B488E48B-9E1B-4FD5-A8DF-280A98BD896E}"/>
    <cellStyle name="Normal 20 2 2 2 5" xfId="46598" xr:uid="{C44A9E30-13FE-481B-ABDD-98117E12AAE8}"/>
    <cellStyle name="Normal 20 2 2 2 6" xfId="46599" xr:uid="{942B83AD-0FF4-48F0-807C-0D097FCA93F4}"/>
    <cellStyle name="Normal 20 2 2 2 7" xfId="46600" xr:uid="{371A2D1C-1974-476D-900D-008C45CE7026}"/>
    <cellStyle name="Normal 20 2 2 2_Non-NII" xfId="46579" xr:uid="{83346C1C-63A4-4D21-841B-7456986997D4}"/>
    <cellStyle name="Normal 20 2 2 3" xfId="32417" xr:uid="{DCB5C3EF-CF33-4AEF-8F7E-5BD8E110C559}"/>
    <cellStyle name="Normal 20 2 2 3 2" xfId="46602" xr:uid="{E960AAE6-B611-4852-BA26-9687A9CF5F54}"/>
    <cellStyle name="Normal 20 2 2 3 2 2" xfId="46603" xr:uid="{CAC53F13-1766-4682-8CD8-EEE609103C89}"/>
    <cellStyle name="Normal 20 2 2 3 2 2 2" xfId="46604" xr:uid="{904AAE69-0935-4752-8C32-529BB2DA73A5}"/>
    <cellStyle name="Normal 20 2 2 3 2 3" xfId="46605" xr:uid="{3AEB6A5F-C734-4A0E-BC96-7D264E0E735F}"/>
    <cellStyle name="Normal 20 2 2 3 2 4" xfId="46606" xr:uid="{AEE962D1-8881-49B7-BAFF-57A0F9E53E77}"/>
    <cellStyle name="Normal 20 2 2 3 3" xfId="46607" xr:uid="{8C324C37-05D6-43AA-B20B-35D7DE6E306F}"/>
    <cellStyle name="Normal 20 2 2 3 3 2" xfId="46608" xr:uid="{C2438B9E-D870-440A-A40B-BB74407F8CEC}"/>
    <cellStyle name="Normal 20 2 2 3 4" xfId="46609" xr:uid="{CF566154-13E5-4108-80D4-ED91074134EB}"/>
    <cellStyle name="Normal 20 2 2 3 5" xfId="46610" xr:uid="{879CE65B-4772-4E68-9F99-F66E50880E95}"/>
    <cellStyle name="Normal 20 2 2 3 6" xfId="46611" xr:uid="{589B1CCE-72E8-447A-B1DC-F96A887EE6BB}"/>
    <cellStyle name="Normal 20 2 2 3_Non-NII" xfId="46601" xr:uid="{0B23EE72-C42A-49A1-A411-13D630D38A32}"/>
    <cellStyle name="Normal 20 2 2 4" xfId="46612" xr:uid="{C5A26545-D113-480E-BA3C-CF6204801473}"/>
    <cellStyle name="Normal 20 2 2 4 2" xfId="46613" xr:uid="{2E6E27BA-6177-4B36-BBEF-AA04DACA41B6}"/>
    <cellStyle name="Normal 20 2 2 4 2 2" xfId="46614" xr:uid="{66B5AF9D-A3CE-4E1F-80FB-04716D3440C7}"/>
    <cellStyle name="Normal 20 2 2 4 3" xfId="46615" xr:uid="{B5CADAA0-8FF1-411C-8F22-B9253802F55E}"/>
    <cellStyle name="Normal 20 2 2 4 4" xfId="46616" xr:uid="{16F9AFBE-9101-46D5-BBF4-08D40654D328}"/>
    <cellStyle name="Normal 20 2 2 5" xfId="46617" xr:uid="{E0124691-8EAF-419A-9B53-407F0EC23965}"/>
    <cellStyle name="Normal 20 2 2 5 2" xfId="46618" xr:uid="{7AF5A3FB-343B-41F1-B16E-E1A4AE3EB4B1}"/>
    <cellStyle name="Normal 20 2 2 6" xfId="46619" xr:uid="{17ACBF86-8AB0-4805-A294-5DFB169B4B0C}"/>
    <cellStyle name="Normal 20 2 2 7" xfId="46620" xr:uid="{711975D9-94C0-4C37-B2F1-4B6E016B5D53}"/>
    <cellStyle name="Normal 20 2 2 8" xfId="46621" xr:uid="{AE6D397A-A3E5-4735-B8BA-F67FED799DAA}"/>
    <cellStyle name="Normal 20 2 2_AVA DVA EL" xfId="32418" xr:uid="{8C0566D7-7877-4EAB-B9BD-99EF24E89385}"/>
    <cellStyle name="Normal 20 2 3" xfId="32419" xr:uid="{3AD504A7-7B4B-46AB-975F-7E6D4EA27C9D}"/>
    <cellStyle name="Normal 20 2 3 2" xfId="46623" xr:uid="{7E6FB6F3-CC13-4720-A211-4BD96ACDE3C9}"/>
    <cellStyle name="Normal 20 2 3 2 2" xfId="46624" xr:uid="{8E15B2C4-A257-4C2A-9A23-C216B5DCB370}"/>
    <cellStyle name="Normal 20 2 3 2 2 2" xfId="46625" xr:uid="{1F3E0C42-3782-4104-8C11-FD61E6BFF9A4}"/>
    <cellStyle name="Normal 20 2 3 2 2 2 2" xfId="46626" xr:uid="{E9FF1C99-E02F-4EC9-83C1-47B5F712C5FB}"/>
    <cellStyle name="Normal 20 2 3 2 2 3" xfId="46627" xr:uid="{9FE08F54-CDA3-44FA-893F-99F71A390E3F}"/>
    <cellStyle name="Normal 20 2 3 2 2 4" xfId="46628" xr:uid="{21A5CD6D-F828-4CE1-A5DB-4FAF70298E11}"/>
    <cellStyle name="Normal 20 2 3 2 3" xfId="46629" xr:uid="{EBA27F4A-6C15-4D02-81CF-014EF646817E}"/>
    <cellStyle name="Normal 20 2 3 2 3 2" xfId="46630" xr:uid="{A5E6C003-FE4D-4803-A398-FD8FC176C4D1}"/>
    <cellStyle name="Normal 20 2 3 2 4" xfId="46631" xr:uid="{2AADE3EC-DD57-42E2-98F6-D573CB97E746}"/>
    <cellStyle name="Normal 20 2 3 2 5" xfId="46632" xr:uid="{74ADBE89-8414-4135-A5CD-14F4601C824F}"/>
    <cellStyle name="Normal 20 2 3 2 6" xfId="46633" xr:uid="{C40EAC31-A7D3-4A6B-9A8D-32A1E4E7C50F}"/>
    <cellStyle name="Normal 20 2 3 3" xfId="46634" xr:uid="{1811C0D0-BEFA-4255-B932-E32445FF9BF4}"/>
    <cellStyle name="Normal 20 2 3 3 2" xfId="46635" xr:uid="{0B38E61E-F3C2-4B4F-BEE8-633B87CAA63E}"/>
    <cellStyle name="Normal 20 2 3 3 2 2" xfId="46636" xr:uid="{0513CA9F-DB28-454A-8874-C9CDCF3BA596}"/>
    <cellStyle name="Normal 20 2 3 3 3" xfId="46637" xr:uid="{329FAA20-241F-4AEC-B61D-25164D762EE4}"/>
    <cellStyle name="Normal 20 2 3 3 4" xfId="46638" xr:uid="{28BEF74D-AE42-4A1C-9D23-407606872D08}"/>
    <cellStyle name="Normal 20 2 3 4" xfId="46639" xr:uid="{8A659A25-1F17-4F90-9130-26B77ADDECC1}"/>
    <cellStyle name="Normal 20 2 3 4 2" xfId="46640" xr:uid="{0D8CCC1B-E80D-4F4A-859A-BE9A771386F7}"/>
    <cellStyle name="Normal 20 2 3 5" xfId="46641" xr:uid="{42F124E1-26AA-48F8-88D8-1563D2D0197C}"/>
    <cellStyle name="Normal 20 2 3 6" xfId="46642" xr:uid="{699D7F2B-FE7D-4284-B052-6FDFDA5E6AAB}"/>
    <cellStyle name="Normal 20 2 3 7" xfId="46643" xr:uid="{2D63BF33-3747-4F47-A9BD-62CFC424BFAA}"/>
    <cellStyle name="Normal 20 2 3_Non-NII" xfId="46622" xr:uid="{750B15BD-7E1B-4E9B-BEE7-5A186217E394}"/>
    <cellStyle name="Normal 20 2 4" xfId="46644" xr:uid="{799F8A13-0FDF-4803-B37F-34B16CBDB618}"/>
    <cellStyle name="Normal 20 2 4 2" xfId="46645" xr:uid="{8EF923B9-CE6D-41AB-A7ED-7DFA08BB8E3F}"/>
    <cellStyle name="Normal 20 2 4 2 2" xfId="46646" xr:uid="{DDA8DD13-3318-40B3-AE5B-A263EB89A3C6}"/>
    <cellStyle name="Normal 20 2 4 2 2 2" xfId="46647" xr:uid="{22553893-7E2C-4A95-B563-86104F457C96}"/>
    <cellStyle name="Normal 20 2 4 2 3" xfId="46648" xr:uid="{CA2E4478-47D9-4D17-9FDF-E06F17692A0B}"/>
    <cellStyle name="Normal 20 2 4 2 4" xfId="46649" xr:uid="{488C5A14-A7FB-40F1-BA3D-ADE4C98EC47E}"/>
    <cellStyle name="Normal 20 2 4 3" xfId="46650" xr:uid="{64BC2604-6444-499E-A3C6-39BD25297C9A}"/>
    <cellStyle name="Normal 20 2 4 3 2" xfId="46651" xr:uid="{D5834B19-7056-4106-8DC1-FFC7131AAD84}"/>
    <cellStyle name="Normal 20 2 4 4" xfId="46652" xr:uid="{FC428F9D-C5FE-453D-A553-187DB5693351}"/>
    <cellStyle name="Normal 20 2 4 5" xfId="46653" xr:uid="{3B2C7EF6-23D7-4300-8914-36F40A57442C}"/>
    <cellStyle name="Normal 20 2 4 6" xfId="46654" xr:uid="{BD4AC8F5-A96B-4DF7-8182-ACB819234C24}"/>
    <cellStyle name="Normal 20 2 5" xfId="46655" xr:uid="{B37AB0FA-8617-4949-8150-DFE1CF827BC6}"/>
    <cellStyle name="Normal 20 2 5 2" xfId="46656" xr:uid="{A1DD23D7-9464-446D-958B-3DD87FBE3F33}"/>
    <cellStyle name="Normal 20 2 5 2 2" xfId="46657" xr:uid="{071EDCC8-B042-4EA8-A403-C6082A07E807}"/>
    <cellStyle name="Normal 20 2 5 3" xfId="46658" xr:uid="{EAC16C33-9429-4F2A-A903-8CF257D8286A}"/>
    <cellStyle name="Normal 20 2 5 4" xfId="46659" xr:uid="{CDE32571-D181-4A5A-8A87-1CD3E2129A9C}"/>
    <cellStyle name="Normal 20 2 6" xfId="46660" xr:uid="{65D42A0A-5B83-483F-B6FE-09114AABB182}"/>
    <cellStyle name="Normal 20 2 6 2" xfId="46661" xr:uid="{D1B68750-0A2F-42C7-9613-6414FE168C52}"/>
    <cellStyle name="Normal 20 2 7" xfId="46662" xr:uid="{65A6E79D-23B6-43EA-8793-E76F5ECECDB7}"/>
    <cellStyle name="Normal 20 2 8" xfId="46663" xr:uid="{BDF879C7-663D-4880-8F6F-8DDB90CA7F97}"/>
    <cellStyle name="Normal 20 2 9" xfId="46664" xr:uid="{16349B0C-B20D-4AFB-8A64-BE0AAFAE1D24}"/>
    <cellStyle name="Normal 20 2_Allokert kapital renter" xfId="43147" xr:uid="{593B8799-AC82-4053-ADD7-8F9057AB8E31}"/>
    <cellStyle name="Normal 20 3" xfId="8039" xr:uid="{4D1C5454-A134-4668-9201-15A260DD2B30}"/>
    <cellStyle name="Normal 20 3 2" xfId="32420" xr:uid="{F42BD5B2-987C-4401-BAD4-095FB018D26B}"/>
    <cellStyle name="Normal 20 3 2 2" xfId="46666" xr:uid="{76C306B5-265E-4512-BC90-86C66581C556}"/>
    <cellStyle name="Normal 20 3 2 2 2" xfId="46667" xr:uid="{286D5849-4741-406C-BA2F-F2F4EAE53833}"/>
    <cellStyle name="Normal 20 3 2 2 2 2" xfId="46668" xr:uid="{2B8311D0-D76D-423D-80BD-094590D4759F}"/>
    <cellStyle name="Normal 20 3 2 2 2 2 2" xfId="46669" xr:uid="{249EB67D-A4D1-49CA-AA73-C233BC28A8F0}"/>
    <cellStyle name="Normal 20 3 2 2 2 3" xfId="46670" xr:uid="{907AF7C9-BB22-406B-B849-7F1E1E3BB0EC}"/>
    <cellStyle name="Normal 20 3 2 2 2 4" xfId="46671" xr:uid="{524537EC-EFE0-403C-B824-715FB7194504}"/>
    <cellStyle name="Normal 20 3 2 2 3" xfId="46672" xr:uid="{9212F7D0-37D8-4A32-9665-6C89E938E398}"/>
    <cellStyle name="Normal 20 3 2 2 3 2" xfId="46673" xr:uid="{62F8A8DC-075B-4AC0-8BD4-AE766B0894CE}"/>
    <cellStyle name="Normal 20 3 2 2 4" xfId="46674" xr:uid="{DE0E155C-ED67-4A02-B74A-48CEF9E1E693}"/>
    <cellStyle name="Normal 20 3 2 2 5" xfId="46675" xr:uid="{EF742C68-3796-424D-8D6F-BD7A9380A5DB}"/>
    <cellStyle name="Normal 20 3 2 2 6" xfId="46676" xr:uid="{9FF76E26-3C5C-403A-AA5C-180CF1B20584}"/>
    <cellStyle name="Normal 20 3 2 3" xfId="46677" xr:uid="{3C1E0C15-A510-46E4-921E-AE8553AEDE61}"/>
    <cellStyle name="Normal 20 3 2 3 2" xfId="46678" xr:uid="{DCD080A4-8765-432E-8A2A-F638604268AA}"/>
    <cellStyle name="Normal 20 3 2 3 2 2" xfId="46679" xr:uid="{CA6EC8FB-4A41-41DB-9FD3-3AFA96FD47FB}"/>
    <cellStyle name="Normal 20 3 2 3 3" xfId="46680" xr:uid="{6E710289-297E-4A1A-9ADF-38AB801CD089}"/>
    <cellStyle name="Normal 20 3 2 3 4" xfId="46681" xr:uid="{6A71813F-10DE-4E03-BD7F-0D0CD9A47FF2}"/>
    <cellStyle name="Normal 20 3 2 4" xfId="46682" xr:uid="{7CF3259E-4459-4357-ACC9-52009F257556}"/>
    <cellStyle name="Normal 20 3 2 4 2" xfId="46683" xr:uid="{F4D6C874-460B-46EC-9999-1D89BB2F298B}"/>
    <cellStyle name="Normal 20 3 2 5" xfId="46684" xr:uid="{462D176B-D63C-4A92-A80C-C4E26D114FC6}"/>
    <cellStyle name="Normal 20 3 2 6" xfId="46685" xr:uid="{8AD67A05-7BFB-4A3B-9263-15F05FAD7EA6}"/>
    <cellStyle name="Normal 20 3 2 7" xfId="46686" xr:uid="{F227992F-EA59-4AD7-8F2B-136F97F47AAE}"/>
    <cellStyle name="Normal 20 3 2_Non-NII" xfId="46665" xr:uid="{19D3AE5B-CF9B-4041-B06D-0CE07C8A7EE3}"/>
    <cellStyle name="Normal 20 3 3" xfId="46687" xr:uid="{6BDC5F19-C098-4DAF-9DE2-C083EFEE9676}"/>
    <cellStyle name="Normal 20 3 3 2" xfId="46688" xr:uid="{378DC451-F44D-41D2-8D15-64627EDBB4C8}"/>
    <cellStyle name="Normal 20 3 3 2 2" xfId="46689" xr:uid="{391BC972-615B-46FE-8211-20DB896A7442}"/>
    <cellStyle name="Normal 20 3 3 2 2 2" xfId="46690" xr:uid="{A955985C-72DD-4113-A588-658863798CD5}"/>
    <cellStyle name="Normal 20 3 3 2 3" xfId="46691" xr:uid="{6C1C3DD5-25C7-48DD-AADB-F1BD37B76CCF}"/>
    <cellStyle name="Normal 20 3 3 2 4" xfId="46692" xr:uid="{17D7C4E9-9FA3-4DF0-AB98-36A68EC4A52D}"/>
    <cellStyle name="Normal 20 3 3 3" xfId="46693" xr:uid="{635379EE-25C9-4145-B270-1DB5EFAED4DA}"/>
    <cellStyle name="Normal 20 3 3 3 2" xfId="46694" xr:uid="{4AC9E704-EDFC-45F2-9DD2-E30EBE925EA2}"/>
    <cellStyle name="Normal 20 3 3 4" xfId="46695" xr:uid="{D9176ACD-D336-4704-8F17-AD6E870790D3}"/>
    <cellStyle name="Normal 20 3 3 5" xfId="46696" xr:uid="{FBDAFCB3-B600-4708-BC76-5CC48647A2E9}"/>
    <cellStyle name="Normal 20 3 3 6" xfId="46697" xr:uid="{907D5A15-7AE0-4431-B0D9-F8C6510BB20A}"/>
    <cellStyle name="Normal 20 3 4" xfId="46698" xr:uid="{280AFB2F-4CC2-4FE9-8103-7CABED421EBA}"/>
    <cellStyle name="Normal 20 3 4 2" xfId="46699" xr:uid="{7FE2A473-8A5C-4408-9091-AB60611964BD}"/>
    <cellStyle name="Normal 20 3 4 2 2" xfId="46700" xr:uid="{F4C30AAF-588F-40E4-BE83-B096CCE771B0}"/>
    <cellStyle name="Normal 20 3 4 3" xfId="46701" xr:uid="{7CFFD0C7-3593-4E05-88E1-D6B528A78FFA}"/>
    <cellStyle name="Normal 20 3 4 4" xfId="46702" xr:uid="{B6BECF9E-BE41-4304-A161-D74AC5B5DDEE}"/>
    <cellStyle name="Normal 20 3 5" xfId="46703" xr:uid="{B017E9E0-D9CE-4AB7-8CE3-1014C25CCECC}"/>
    <cellStyle name="Normal 20 3 5 2" xfId="46704" xr:uid="{0C0844E2-195D-4D03-8EFE-F58952B9D166}"/>
    <cellStyle name="Normal 20 3 6" xfId="46705" xr:uid="{4F0BD6FA-91D5-4D3C-98FF-034858185211}"/>
    <cellStyle name="Normal 20 3 7" xfId="46706" xr:uid="{C2D8E781-2789-4281-AB43-F2E8643ABEC1}"/>
    <cellStyle name="Normal 20 3 8" xfId="46707" xr:uid="{E7641256-4046-4714-8A67-D1C7895B59E3}"/>
    <cellStyle name="Normal 20 3_AVA DVA EL" xfId="32421" xr:uid="{1141902E-60E2-4BFC-B5CB-2855D2FB01BF}"/>
    <cellStyle name="Normal 20 4" xfId="8040" xr:uid="{C6AEF91C-8CD1-4F3C-825C-5FB500D0760B}"/>
    <cellStyle name="Normal 20 4 2" xfId="32422" xr:uid="{F48E571E-CDC7-417A-B7EF-B2E0471A57BB}"/>
    <cellStyle name="Normal 20 4_AVA DVA EL" xfId="32423" xr:uid="{A9067A92-DB10-4C2E-9E31-F0469180B31E}"/>
    <cellStyle name="Normal 20 5" xfId="32424" xr:uid="{BEF49D16-2DA4-49AA-87EC-03E97B845C05}"/>
    <cellStyle name="Normal 20 5 2" xfId="32425" xr:uid="{E3654E87-FE72-4977-8635-4604D09A16E9}"/>
    <cellStyle name="Normal 20 5_AVA DVA EL" xfId="32426" xr:uid="{7C046276-2FDF-4970-BC79-05FAD8B7F6E3}"/>
    <cellStyle name="Normal 20 6" xfId="32427" xr:uid="{65348AFB-66A6-43A2-A734-322616F9A833}"/>
    <cellStyle name="Normal 20 6 2" xfId="32428" xr:uid="{C0D9A383-690B-413D-A049-67811E5B1DA8}"/>
    <cellStyle name="Normal 20 6_AVA DVA EL" xfId="32429" xr:uid="{CEDD3E0D-2835-4257-9D0A-CDD048B4D870}"/>
    <cellStyle name="Normal 20 7" xfId="32430" xr:uid="{9557D2F0-E412-4301-AA15-F711F4C3619F}"/>
    <cellStyle name="Normal 20 7 2" xfId="32431" xr:uid="{ABA56190-E00E-4A38-8D74-9BA0158CB32B}"/>
    <cellStyle name="Normal 20 7_AVA DVA EL" xfId="32432" xr:uid="{0025DA30-22DF-445B-AE1B-C1B1F2514278}"/>
    <cellStyle name="Normal 20 8" xfId="32433" xr:uid="{3B06418B-D2FC-485A-A054-844D7186BC93}"/>
    <cellStyle name="Normal 20 8 2" xfId="32434" xr:uid="{DA6C969E-ED8E-4791-BF8C-E8620DC3743D}"/>
    <cellStyle name="Normal 20 8 3" xfId="32435" xr:uid="{86A7D9A8-2BD2-4E9F-A627-03AE4D8A9CF9}"/>
    <cellStyle name="Normal 20 8_AVA DVA EL" xfId="32436" xr:uid="{5E37DFFD-D8B6-46F0-91C6-C012EAAE751D}"/>
    <cellStyle name="Normal 20 9" xfId="32437" xr:uid="{5289B890-42FE-4578-A81F-C6A62D99CF5B}"/>
    <cellStyle name="Normal 20_3Q19" xfId="8041" xr:uid="{B64E44DC-20B1-4CA5-AA0A-24111853E863}"/>
    <cellStyle name="Normal 21" xfId="11" xr:uid="{4C48A4AD-18DA-44EB-9CD1-0F7255F9A68A}"/>
    <cellStyle name="Normal 21 10" xfId="41519" xr:uid="{0707D305-5EFE-49FD-9060-9605B3E93473}"/>
    <cellStyle name="Normal 21 2" xfId="8042" xr:uid="{B04C8F54-E518-45C0-984C-A438E14F5FCF}"/>
    <cellStyle name="Normal 21 2 2" xfId="8043" xr:uid="{3E7D6D73-0C1F-4D79-AB01-A8CDAB407197}"/>
    <cellStyle name="Normal 21 2 2 2" xfId="8044" xr:uid="{876BD542-8C5A-49B8-AB27-396970416919}"/>
    <cellStyle name="Normal 21 2 2 2 2" xfId="8045" xr:uid="{1698D0EE-C43C-43FD-96C4-7107E9AD6925}"/>
    <cellStyle name="Normal 21 2 2 2 2 2" xfId="46708" xr:uid="{342DB950-BBF7-43F6-8BB4-8157BD0C6F5E}"/>
    <cellStyle name="Normal 21 2 2 2 2 2 2" xfId="46709" xr:uid="{4001A836-F850-4B14-AF8B-8C358928AFCD}"/>
    <cellStyle name="Normal 21 2 2 2 2 2 2 2" xfId="46710" xr:uid="{7036BB67-8B01-4AD5-8BB4-5F62F965F080}"/>
    <cellStyle name="Normal 21 2 2 2 2 2 3" xfId="46711" xr:uid="{9B2A73A6-6468-4396-976B-B859C903A26F}"/>
    <cellStyle name="Normal 21 2 2 2 2 2 4" xfId="46712" xr:uid="{F26DA8D8-DC4E-4D2C-871E-1A451587F2C7}"/>
    <cellStyle name="Normal 21 2 2 2 2 3" xfId="46713" xr:uid="{C08E2774-22B0-481E-82DE-9EBAC3D37C69}"/>
    <cellStyle name="Normal 21 2 2 2 2 3 2" xfId="46714" xr:uid="{F0A5A80D-D0DB-4EEA-B5B0-5220102757F4}"/>
    <cellStyle name="Normal 21 2 2 2 2 4" xfId="46715" xr:uid="{F558A4E3-445B-4190-A5B9-CAE86051865B}"/>
    <cellStyle name="Normal 21 2 2 2 2 5" xfId="46716" xr:uid="{09C6E3BF-C446-4A98-8ACE-AC328E09C416}"/>
    <cellStyle name="Normal 21 2 2 2 2 6" xfId="46717" xr:uid="{C022FDD1-C07D-4056-9A9B-B04A04715CAD}"/>
    <cellStyle name="Normal 21 2 2 2 2_Månedsrapport" xfId="46718" xr:uid="{874A5009-8483-433A-B5E4-DA0DE5FF3D14}"/>
    <cellStyle name="Normal 21 2 2 2 3" xfId="8046" xr:uid="{F677FEA1-26A8-4CC5-AA79-A09CEE0434D4}"/>
    <cellStyle name="Normal 21 2 2 2 3 2" xfId="46720" xr:uid="{7F6BEB50-B20F-40D2-8FB2-AF350DE543C9}"/>
    <cellStyle name="Normal 21 2 2 2 3 2 2" xfId="46721" xr:uid="{DD3A9329-2CF2-4254-A54F-DA579B911F71}"/>
    <cellStyle name="Normal 21 2 2 2 3 3" xfId="46722" xr:uid="{C86CCEC0-0471-433E-AEC8-D6B65C5F5CE1}"/>
    <cellStyle name="Normal 21 2 2 2 3 4" xfId="46723" xr:uid="{5EC61D04-8DDD-4C12-894F-A259C092B4C7}"/>
    <cellStyle name="Normal 21 2 2 2 3_Non-NII" xfId="46719" xr:uid="{9585496E-94B6-4A2B-8ADF-04765AAF9521}"/>
    <cellStyle name="Normal 21 2 2 2 4" xfId="41520" xr:uid="{03118BA6-3A6D-48B3-AB0F-6DC023A14A0E}"/>
    <cellStyle name="Normal 21 2 2 2 4 2" xfId="46725" xr:uid="{88EB70D5-4C61-440C-BB4F-C90B7C51F1B9}"/>
    <cellStyle name="Normal 21 2 2 2 4_Non-NII" xfId="46724" xr:uid="{B284CB69-A788-4C9D-AF57-385EAF65BC7E}"/>
    <cellStyle name="Normal 21 2 2 2 5" xfId="46726" xr:uid="{A8585B91-0E37-4165-A4A6-94BD26A10DFC}"/>
    <cellStyle name="Normal 21 2 2 2 6" xfId="46727" xr:uid="{7A1B888C-E5B3-4A92-9616-38F34129B2A8}"/>
    <cellStyle name="Normal 21 2 2 2 7" xfId="46728" xr:uid="{B99B7D96-F5A7-4BE0-ACCD-10D61C8B249C}"/>
    <cellStyle name="Normal 21 2 2 2_3. Chng in credit spreads" xfId="8047" xr:uid="{A0CC9A7E-CDDD-41D7-B082-C5C129590BB1}"/>
    <cellStyle name="Normal 21 2 2 3" xfId="8048" xr:uid="{451E0E81-C614-40B2-A608-8DCC0CC6D26D}"/>
    <cellStyle name="Normal 21 2 2 3 2" xfId="46729" xr:uid="{7943E4EF-E407-429F-A0E3-202115CE597B}"/>
    <cellStyle name="Normal 21 2 2 3 2 2" xfId="46730" xr:uid="{44F3E9D4-5407-4D52-90BA-33920688953D}"/>
    <cellStyle name="Normal 21 2 2 3 2 2 2" xfId="46731" xr:uid="{7D39FB22-DC10-41EE-9B6C-031E03254F2B}"/>
    <cellStyle name="Normal 21 2 2 3 2 3" xfId="46732" xr:uid="{DCBFB6FB-91D1-40F4-9F70-6EF52BAEB0FC}"/>
    <cellStyle name="Normal 21 2 2 3 2 4" xfId="46733" xr:uid="{2CB5A186-67B0-4F6E-AA30-64A75D383EA5}"/>
    <cellStyle name="Normal 21 2 2 3 3" xfId="46734" xr:uid="{87E9E2C8-F3E2-490E-82C6-5092B0C9EBFE}"/>
    <cellStyle name="Normal 21 2 2 3 3 2" xfId="46735" xr:uid="{CE5ACEB2-9237-431B-98A6-D9A64C7D4EC6}"/>
    <cellStyle name="Normal 21 2 2 3 4" xfId="46736" xr:uid="{EF34FFCF-244B-4AF6-88B5-4E8738DF21F7}"/>
    <cellStyle name="Normal 21 2 2 3 5" xfId="46737" xr:uid="{3108296F-D1E5-47DE-B1C2-465A959F6648}"/>
    <cellStyle name="Normal 21 2 2 3 6" xfId="46738" xr:uid="{DDA7DD86-EB00-47E5-8E71-361139901B9C}"/>
    <cellStyle name="Normal 21 2 2 3_Månedsrapport" xfId="46739" xr:uid="{95D01085-1BE6-4359-93FD-B5B5E4FDE072}"/>
    <cellStyle name="Normal 21 2 2 4" xfId="8049" xr:uid="{3D6EA3FC-BF7F-4937-8854-F5DAD8611519}"/>
    <cellStyle name="Normal 21 2 2 4 2" xfId="46741" xr:uid="{FF23D0EE-0A9E-4413-A394-E51FCE0F0554}"/>
    <cellStyle name="Normal 21 2 2 4 2 2" xfId="46742" xr:uid="{7089FEB4-F863-46C4-999F-72C50B0EFCFA}"/>
    <cellStyle name="Normal 21 2 2 4 3" xfId="46743" xr:uid="{CBFAD200-D761-4819-BC3C-BDA896E74C96}"/>
    <cellStyle name="Normal 21 2 2 4 4" xfId="46744" xr:uid="{1EA9001B-E0B7-41E1-A66D-B19C435C34E3}"/>
    <cellStyle name="Normal 21 2 2 4_Non-NII" xfId="46740" xr:uid="{020E76F5-B6A4-4298-B98C-DAC1B8B63DE1}"/>
    <cellStyle name="Normal 21 2 2 5" xfId="41521" xr:uid="{EBF9562E-CA88-46A1-9741-EC3C9B539A52}"/>
    <cellStyle name="Normal 21 2 2 5 2" xfId="46746" xr:uid="{BAD03C42-AAAC-41D0-825B-CAF76D9C2B89}"/>
    <cellStyle name="Normal 21 2 2 5_Non-NII" xfId="46745" xr:uid="{DF5B2553-9700-4221-9D04-516E69470EE8}"/>
    <cellStyle name="Normal 21 2 2 6" xfId="46747" xr:uid="{D29A934D-721C-47D3-B4BA-47752EAD9B14}"/>
    <cellStyle name="Normal 21 2 2 7" xfId="46748" xr:uid="{BB12F61B-A425-406F-AE1E-91946FC453B2}"/>
    <cellStyle name="Normal 21 2 2 8" xfId="46749" xr:uid="{4A70E192-E743-4156-B109-46382424B224}"/>
    <cellStyle name="Normal 21 2 2_3. Chng in credit spreads" xfId="8050" xr:uid="{7AC99565-F62D-4F42-9F05-F69D10F66D31}"/>
    <cellStyle name="Normal 21 2 3" xfId="8051" xr:uid="{2BED6ECC-9B7D-4E72-8EA3-5AD5FCBF4F81}"/>
    <cellStyle name="Normal 21 2 3 2" xfId="8052" xr:uid="{101D96D6-E7F0-4CCE-A5D6-FA30C5A5520F}"/>
    <cellStyle name="Normal 21 2 3 2 2" xfId="8053" xr:uid="{D551A5F8-2E76-463D-8DE1-3469702B72DB}"/>
    <cellStyle name="Normal 21 2 3 2 3" xfId="8054" xr:uid="{42748DDC-4A8C-4A3E-B7B9-6743B3C068B8}"/>
    <cellStyle name="Normal 21 2 3 2 4" xfId="41522" xr:uid="{608B06C7-3E76-4662-8C6C-F03CCB83A9FB}"/>
    <cellStyle name="Normal 21 2 3 2_3. Chng in credit spreads" xfId="8055" xr:uid="{7EA8C8F8-1604-45A9-A0D3-BC0A482CC63C}"/>
    <cellStyle name="Normal 21 2 3 3" xfId="8056" xr:uid="{67665893-AB91-4A3A-8F85-26ECC5E6BC0B}"/>
    <cellStyle name="Normal 21 2 3 4" xfId="8057" xr:uid="{02C43359-B3EB-4763-A993-BD228807DB8B}"/>
    <cellStyle name="Normal 21 2 3 5" xfId="41523" xr:uid="{1E5EA24E-578E-4812-91A1-883468F72D6B}"/>
    <cellStyle name="Normal 21 2 3_3. Chng in credit spreads" xfId="8058" xr:uid="{B6866CC9-8D9C-41B3-9419-9E1DDD3F3CF6}"/>
    <cellStyle name="Normal 21 2 4" xfId="8059" xr:uid="{0F25C967-A01E-4A2B-B6CC-61D78F0F7879}"/>
    <cellStyle name="Normal 21 2 4 2" xfId="8060" xr:uid="{A04A01B3-7EEB-49E9-946E-4B13C2D0879A}"/>
    <cellStyle name="Normal 21 2 4 3" xfId="8061" xr:uid="{A6B54DDC-1F5D-4F95-A6C7-8CA3BBEDFDCF}"/>
    <cellStyle name="Normal 21 2 4 4" xfId="41524" xr:uid="{4648B688-1A4A-4A75-A105-DCF8732D9C57}"/>
    <cellStyle name="Normal 21 2 4_3. Chng in credit spreads" xfId="8062" xr:uid="{AD89A68E-73A5-4088-BB8A-32AAA26182BC}"/>
    <cellStyle name="Normal 21 2 5" xfId="8063" xr:uid="{A09D7F4D-1117-424D-9A4E-D36CEC9EA19C}"/>
    <cellStyle name="Normal 21 2 5 2" xfId="41525" xr:uid="{14B41ADD-053B-423D-A00C-711E35F8EB15}"/>
    <cellStyle name="Normal 21 2 5_Factbook" xfId="41526" xr:uid="{E289B1FE-D6C2-4F41-865E-F7F0653182E0}"/>
    <cellStyle name="Normal 21 2 6" xfId="8064" xr:uid="{900E4F8D-C31F-4CCE-B6B8-E06D06A6E76D}"/>
    <cellStyle name="Normal 21 2 7" xfId="41527" xr:uid="{06078455-48EE-44FD-9AD1-5632C65A13BB}"/>
    <cellStyle name="Normal 21 2_3. Chng in credit spreads" xfId="8065" xr:uid="{493CEE61-AAA0-450E-B6A1-D629A800DAEF}"/>
    <cellStyle name="Normal 21 3" xfId="8066" xr:uid="{56E7E498-EF05-455C-9F1A-E957928A763D}"/>
    <cellStyle name="Normal 21 3 2" xfId="8067" xr:uid="{D2E8EB62-4B9A-408F-92E1-5A1E93C2B78B}"/>
    <cellStyle name="Normal 21 3 2 2" xfId="8068" xr:uid="{85E14C0E-9E2F-4186-87AF-7DBD0FE4430C}"/>
    <cellStyle name="Normal 21 3 2 2 2" xfId="46750" xr:uid="{F9D45E63-0F28-4205-A834-063C3D58A162}"/>
    <cellStyle name="Normal 21 3 2 2 2 2" xfId="46751" xr:uid="{04D20480-506C-4433-BD85-81B4C805EEFB}"/>
    <cellStyle name="Normal 21 3 2 2 2 2 2" xfId="46752" xr:uid="{C2058C57-BA72-45BE-A173-15584E45CA1E}"/>
    <cellStyle name="Normal 21 3 2 2 2 3" xfId="46753" xr:uid="{DC7E04CD-82AA-4A99-99A7-A47EB798BE71}"/>
    <cellStyle name="Normal 21 3 2 2 2 4" xfId="46754" xr:uid="{D49404E9-DC97-4478-AC66-B0E20E98DB6D}"/>
    <cellStyle name="Normal 21 3 2 2 3" xfId="46755" xr:uid="{10FFB7C4-34D6-4367-975D-AEB4146CC5C9}"/>
    <cellStyle name="Normal 21 3 2 2 3 2" xfId="46756" xr:uid="{0D6DD684-B639-42AC-A0AA-CAA8AA725DE4}"/>
    <cellStyle name="Normal 21 3 2 2 4" xfId="46757" xr:uid="{DAD3F2E7-AAD7-4429-819E-3B5242C3E922}"/>
    <cellStyle name="Normal 21 3 2 2 5" xfId="46758" xr:uid="{6F883EE3-8EC9-4553-A1BC-3948465DA94C}"/>
    <cellStyle name="Normal 21 3 2 2 6" xfId="46759" xr:uid="{D660932C-DF7D-4EB5-A562-31E4C12B9EA4}"/>
    <cellStyle name="Normal 21 3 2 2_Månedsrapport" xfId="46760" xr:uid="{2AD213B9-BE78-4F34-A71F-01B1BC9DE6EF}"/>
    <cellStyle name="Normal 21 3 2 3" xfId="8069" xr:uid="{70CA65E0-3788-491B-B1A5-D8322591A7A7}"/>
    <cellStyle name="Normal 21 3 2 3 2" xfId="46762" xr:uid="{56DE0093-A025-43E6-B6DC-D84E76E680E3}"/>
    <cellStyle name="Normal 21 3 2 3 2 2" xfId="46763" xr:uid="{4BD26D0A-2283-4932-A1C8-3D7AA060B1A6}"/>
    <cellStyle name="Normal 21 3 2 3 3" xfId="46764" xr:uid="{50722ED0-590C-4FDF-A5FA-58594F3CC9F3}"/>
    <cellStyle name="Normal 21 3 2 3 4" xfId="46765" xr:uid="{978C46BC-29F7-44CB-8FBC-B26B0F37F3FF}"/>
    <cellStyle name="Normal 21 3 2 3_Non-NII" xfId="46761" xr:uid="{FF6214E3-1187-4E1C-B465-274276C5F132}"/>
    <cellStyle name="Normal 21 3 2 4" xfId="41528" xr:uid="{06BB6205-3074-4DB9-AA3C-B47B2FB63FEF}"/>
    <cellStyle name="Normal 21 3 2 4 2" xfId="46767" xr:uid="{284C5330-F344-4952-97B4-42673F9D75D8}"/>
    <cellStyle name="Normal 21 3 2 4_Non-NII" xfId="46766" xr:uid="{539CDC50-D956-45BF-84F3-9A79B185ADDB}"/>
    <cellStyle name="Normal 21 3 2 5" xfId="46768" xr:uid="{87CBF35B-BF02-4651-A863-DA1F670FE012}"/>
    <cellStyle name="Normal 21 3 2 6" xfId="46769" xr:uid="{0DB9C73A-6082-4AA4-96DB-9C2E543B2CBC}"/>
    <cellStyle name="Normal 21 3 2 7" xfId="46770" xr:uid="{DDF858A7-9B61-40D9-8518-F3A7A2E9591C}"/>
    <cellStyle name="Normal 21 3 2_3. Chng in credit spreads" xfId="8070" xr:uid="{C4F19A56-9C8E-4D28-A724-9BE94DC8CBD0}"/>
    <cellStyle name="Normal 21 3 3" xfId="8071" xr:uid="{33487D01-A884-4165-A1F5-64A821EC9924}"/>
    <cellStyle name="Normal 21 3 3 2" xfId="32438" xr:uid="{CC30F1CD-93C4-43F6-B204-51E850A0C5E6}"/>
    <cellStyle name="Normal 21 3 3 2 2" xfId="46772" xr:uid="{C77AC24F-939A-4383-8CBE-374F9C6C1578}"/>
    <cellStyle name="Normal 21 3 3 2 2 2" xfId="46773" xr:uid="{0937932E-904F-40A2-B8C3-1C371E047C3B}"/>
    <cellStyle name="Normal 21 3 3 2 3" xfId="46774" xr:uid="{66512730-2A63-4C02-9E51-74D3241F238A}"/>
    <cellStyle name="Normal 21 3 3 2 4" xfId="46775" xr:uid="{5F1070EE-F32B-4A0F-9BEC-B619E9E6039C}"/>
    <cellStyle name="Normal 21 3 3 2_Non-NII" xfId="46771" xr:uid="{50A750C6-5EFE-46A1-9159-3DF88012BC43}"/>
    <cellStyle name="Normal 21 3 3 3" xfId="32439" xr:uid="{AA242CB3-F697-4646-9C50-C0AEAB80E5E0}"/>
    <cellStyle name="Normal 21 3 3 3 2" xfId="46777" xr:uid="{86CB4DCB-7447-4B04-B2AC-BDB6066913EB}"/>
    <cellStyle name="Normal 21 3 3 3_Non-NII" xfId="46776" xr:uid="{24A0BDF3-9F42-44FD-89DB-FCB6D7AF96E1}"/>
    <cellStyle name="Normal 21 3 3 4" xfId="46778" xr:uid="{535CE32A-5727-48BE-A42A-B3C232C05BF8}"/>
    <cellStyle name="Normal 21 3 3 5" xfId="46779" xr:uid="{2B60654F-F0DB-450A-AFC6-48521C008AFA}"/>
    <cellStyle name="Normal 21 3 3 6" xfId="46780" xr:uid="{BF41DA44-C49D-433D-B5AF-F53A433B851E}"/>
    <cellStyle name="Normal 21 3 3_AVA DVA EL" xfId="32440" xr:uid="{8536E5D3-ACC5-4E29-9496-E3FD639374EA}"/>
    <cellStyle name="Normal 21 3 4" xfId="8072" xr:uid="{ED828CBA-0B46-40DF-A576-7088FE404CDC}"/>
    <cellStyle name="Normal 21 3 4 2" xfId="46782" xr:uid="{41C1D408-9BB5-4731-8BA1-31888E1F5C4A}"/>
    <cellStyle name="Normal 21 3 4 2 2" xfId="46783" xr:uid="{31845D81-7490-4BF6-9F96-5E234003F650}"/>
    <cellStyle name="Normal 21 3 4 3" xfId="46784" xr:uid="{896E8DAF-8760-44E8-9A66-10E96A69D4F2}"/>
    <cellStyle name="Normal 21 3 4 4" xfId="46785" xr:uid="{566589D3-FBC0-4B2A-8648-DFF4572ACA5B}"/>
    <cellStyle name="Normal 21 3 4_Non-NII" xfId="46781" xr:uid="{6E8DF22D-AC87-4332-89C1-2EF1A9801C50}"/>
    <cellStyle name="Normal 21 3 5" xfId="41529" xr:uid="{C10E9B2D-F984-4237-A92E-FB5556DFC399}"/>
    <cellStyle name="Normal 21 3 5 2" xfId="46787" xr:uid="{756145E5-5071-47EB-8BC8-0394F6A1D742}"/>
    <cellStyle name="Normal 21 3 5_Non-NII" xfId="46786" xr:uid="{82AD67EE-AA12-4836-B921-7ACD77B23F95}"/>
    <cellStyle name="Normal 21 3 6" xfId="46788" xr:uid="{03083CDD-7CAE-4972-9983-27434AD1C6FE}"/>
    <cellStyle name="Normal 21 3 7" xfId="46789" xr:uid="{5429C119-9E3D-4D1D-81FD-B4799B25C7C3}"/>
    <cellStyle name="Normal 21 3 8" xfId="46790" xr:uid="{97D25C37-518E-4613-9422-F92073F635B5}"/>
    <cellStyle name="Normal 21 3_3. Chng in credit spreads" xfId="8073" xr:uid="{7A6271A5-24A3-472A-BF09-575BB27A4E79}"/>
    <cellStyle name="Normal 21 4" xfId="8074" xr:uid="{CB439B9A-B7FB-45BA-82F3-B7E2DA3A7136}"/>
    <cellStyle name="Normal 21 4 2" xfId="32441" xr:uid="{C07AAF2E-0174-490D-AED7-DD9042AF7EDF}"/>
    <cellStyle name="Normal 21 4 2 2" xfId="32442" xr:uid="{55EC38FC-6781-4501-92EF-27D66BEB6A7D}"/>
    <cellStyle name="Normal 21 4 2 2 2" xfId="46792" xr:uid="{91AE3351-8D8A-4956-82C0-2CCC7F74CFC5}"/>
    <cellStyle name="Normal 21 4 2 2 2 2" xfId="46793" xr:uid="{F305CE20-957B-4441-9C14-2480D790F46D}"/>
    <cellStyle name="Normal 21 4 2 2 2 2 2" xfId="46794" xr:uid="{B515D7F4-B964-434A-A4DE-18CF84661043}"/>
    <cellStyle name="Normal 21 4 2 2 2 3" xfId="46795" xr:uid="{EB565192-000A-45D8-B1D2-B2AEAF357F0F}"/>
    <cellStyle name="Normal 21 4 2 2 2 4" xfId="46796" xr:uid="{4007624A-9FA2-44FF-AB16-2A7B5315937D}"/>
    <cellStyle name="Normal 21 4 2 2 3" xfId="46797" xr:uid="{159A2188-8336-499E-9DC3-16FF8877AE50}"/>
    <cellStyle name="Normal 21 4 2 2 3 2" xfId="46798" xr:uid="{E533BDFB-1BF3-4636-9B81-B31414DFF3BE}"/>
    <cellStyle name="Normal 21 4 2 2 4" xfId="46799" xr:uid="{75298902-CA6C-4918-8E49-CE7269108B90}"/>
    <cellStyle name="Normal 21 4 2 2 5" xfId="46800" xr:uid="{9C813854-48CE-436E-A0C1-E3C9B2F52BFC}"/>
    <cellStyle name="Normal 21 4 2 2 6" xfId="46801" xr:uid="{1A872CE7-2CF9-46CF-BB3F-2001C190673D}"/>
    <cellStyle name="Normal 21 4 2 2_Non-NII" xfId="46791" xr:uid="{E9FA2621-4A00-4015-AB8F-FC06DDBA4E80}"/>
    <cellStyle name="Normal 21 4 2 3" xfId="32443" xr:uid="{89CE925E-1BBD-401F-BC62-1A227BD1F751}"/>
    <cellStyle name="Normal 21 4 2 3 2" xfId="46803" xr:uid="{CE90E5CE-EFB0-4627-88EA-E0F1DA6FE13A}"/>
    <cellStyle name="Normal 21 4 2 3 2 2" xfId="46804" xr:uid="{CCEEE6B3-5349-403E-B94C-86E0EE540B08}"/>
    <cellStyle name="Normal 21 4 2 3 3" xfId="46805" xr:uid="{C253CFB7-8199-4BDF-92FD-1184E6020271}"/>
    <cellStyle name="Normal 21 4 2 3 4" xfId="46806" xr:uid="{4EEFD0BD-E182-43B0-A034-7717EE5D1198}"/>
    <cellStyle name="Normal 21 4 2 3_Non-NII" xfId="46802" xr:uid="{3CAA06EA-09EE-482E-8C6F-F5901109B814}"/>
    <cellStyle name="Normal 21 4 2 4" xfId="46807" xr:uid="{5B48D3AB-906A-4E28-9F6E-ACA963A1901F}"/>
    <cellStyle name="Normal 21 4 2 4 2" xfId="46808" xr:uid="{E0ED3179-39D7-4874-83C4-F918607E6998}"/>
    <cellStyle name="Normal 21 4 2 5" xfId="46809" xr:uid="{59BC28EF-9B1E-4DEA-8A1D-FC792D25FF7B}"/>
    <cellStyle name="Normal 21 4 2 6" xfId="46810" xr:uid="{120EA212-4569-4762-B250-B4B1B25060EA}"/>
    <cellStyle name="Normal 21 4 2 7" xfId="46811" xr:uid="{E8AE7DB2-DD86-473A-8CC5-6585AF42F909}"/>
    <cellStyle name="Normal 21 4 2_AVA DVA EL" xfId="32444" xr:uid="{69D79D2B-8CBC-49E3-850A-7168CB11F3B2}"/>
    <cellStyle name="Normal 21 4 3" xfId="32445" xr:uid="{08C9DB9A-A0F8-4704-9700-B6A016DA2C6F}"/>
    <cellStyle name="Normal 21 4 3 2" xfId="32446" xr:uid="{299E7F73-2B98-4131-ABEF-993DC9217B0B}"/>
    <cellStyle name="Normal 21 4 3 2 2" xfId="46813" xr:uid="{B7D13DE9-9691-4E74-B8EB-527EF1EE1555}"/>
    <cellStyle name="Normal 21 4 3 2 2 2" xfId="46814" xr:uid="{95377CAC-0C6D-437D-B10A-9879E8AC5C9B}"/>
    <cellStyle name="Normal 21 4 3 2 3" xfId="46815" xr:uid="{FD8E0732-827E-425F-9E8D-D7817C46976A}"/>
    <cellStyle name="Normal 21 4 3 2 4" xfId="46816" xr:uid="{A0A72CFD-6518-4CED-AD4D-AFBC2F1E7206}"/>
    <cellStyle name="Normal 21 4 3 2_Non-NII" xfId="46812" xr:uid="{462B49EE-48B5-4042-A498-F9EA91B68F05}"/>
    <cellStyle name="Normal 21 4 3 3" xfId="32447" xr:uid="{6657A398-92C8-466F-95EC-2C8376C15EAB}"/>
    <cellStyle name="Normal 21 4 3 3 2" xfId="46818" xr:uid="{A86E6087-4461-4520-B284-33AB0BCD189F}"/>
    <cellStyle name="Normal 21 4 3 3_Non-NII" xfId="46817" xr:uid="{9E8F42D4-C77A-4B04-9DFA-185B92E06BFE}"/>
    <cellStyle name="Normal 21 4 3 4" xfId="46819" xr:uid="{406117D2-8BCB-4BBB-8F3D-5421A30DE0B6}"/>
    <cellStyle name="Normal 21 4 3 5" xfId="46820" xr:uid="{532C122F-D898-4239-AAC8-5234A665828C}"/>
    <cellStyle name="Normal 21 4 3 6" xfId="46821" xr:uid="{31728C08-934C-4CAB-B835-04B3B271FD9E}"/>
    <cellStyle name="Normal 21 4 3_AVA DVA EL" xfId="32448" xr:uid="{B8DA48F1-80A2-485D-BA7F-73C421D9B09C}"/>
    <cellStyle name="Normal 21 4 4" xfId="32449" xr:uid="{DD64F7D1-0D02-4A1F-BD24-33A838465D8A}"/>
    <cellStyle name="Normal 21 4 4 2" xfId="46823" xr:uid="{99A63F9F-A11A-4EB5-B29B-5D6E359865C8}"/>
    <cellStyle name="Normal 21 4 4 2 2" xfId="46824" xr:uid="{CEA6A7F1-1760-4291-B0D2-23F19F775804}"/>
    <cellStyle name="Normal 21 4 4 3" xfId="46825" xr:uid="{D2B26F52-392F-4F9D-96EB-4D4F59ADEF31}"/>
    <cellStyle name="Normal 21 4 4 4" xfId="46826" xr:uid="{4AAC4AE1-FD6E-4A4A-A771-5FD52CBC81CA}"/>
    <cellStyle name="Normal 21 4 4_Non-NII" xfId="46822" xr:uid="{D49E8330-D44E-437F-8BEF-C503A6420287}"/>
    <cellStyle name="Normal 21 4 5" xfId="46827" xr:uid="{EA139B12-20D4-44DD-A164-6FFAC0161054}"/>
    <cellStyle name="Normal 21 4 5 2" xfId="46828" xr:uid="{3C1DBF18-E5E3-45F6-8F67-C042D5E80E12}"/>
    <cellStyle name="Normal 21 4 6" xfId="46829" xr:uid="{052A7126-5E7A-498C-9213-6F089F19C70F}"/>
    <cellStyle name="Normal 21 4 7" xfId="46830" xr:uid="{74AB24EC-484C-464C-93ED-92B5ADB073C8}"/>
    <cellStyle name="Normal 21 4 8" xfId="46831" xr:uid="{28D26AAC-D8A0-4530-B385-302D3E8FA9E9}"/>
    <cellStyle name="Normal 21 4_AVA DVA EL" xfId="32450" xr:uid="{5F6DE89D-8ED8-4FB2-BE9F-3AFFB1DAAFE9}"/>
    <cellStyle name="Normal 21 5" xfId="8075" xr:uid="{C0D9FF37-C4AA-44B6-BDCD-2FFF31B310E3}"/>
    <cellStyle name="Normal 21 5 2" xfId="32451" xr:uid="{9D1CFE90-B116-4F54-AF7A-1699E13DFB3A}"/>
    <cellStyle name="Normal 21 5 2 2" xfId="32452" xr:uid="{F7E986DB-22B0-48E7-9FB9-23C25DC5017C}"/>
    <cellStyle name="Normal 21 5 2 3" xfId="32453" xr:uid="{F46DD2D4-13BB-4695-B96C-DC055E0A84BD}"/>
    <cellStyle name="Normal 21 5 2_AVA DVA EL" xfId="32454" xr:uid="{FEE4C60C-20D4-4060-8147-60A55A752883}"/>
    <cellStyle name="Normal 21 5 3" xfId="32455" xr:uid="{DD8DDAB5-5ABD-44F7-A357-64923F2C2751}"/>
    <cellStyle name="Normal 21 5 3 2" xfId="32456" xr:uid="{15954A40-505B-49A9-BA0B-707CF13C7387}"/>
    <cellStyle name="Normal 21 5 3 3" xfId="32457" xr:uid="{DED03121-5A24-41CC-8107-43C60788729E}"/>
    <cellStyle name="Normal 21 5 3_AVA DVA EL" xfId="32458" xr:uid="{B03EED58-9DEC-44A0-B80F-F431710F5FFE}"/>
    <cellStyle name="Normal 21 5 4" xfId="32459" xr:uid="{7EA94A9D-2660-4B6B-A537-CD790D0D7295}"/>
    <cellStyle name="Normal 21 5_AVA DVA EL" xfId="32460" xr:uid="{544937E3-3297-4095-AE66-BA0A3EB8BF05}"/>
    <cellStyle name="Normal 21 6" xfId="32461" xr:uid="{6B52FE75-7700-4643-8817-26B7868EED1B}"/>
    <cellStyle name="Normal 21 6 2" xfId="32462" xr:uid="{788ECBD7-3BE7-4446-AC1D-2B69ED069598}"/>
    <cellStyle name="Normal 21 6 2 2" xfId="32463" xr:uid="{A6EA3356-4273-46DF-A302-BA80359E4AE3}"/>
    <cellStyle name="Normal 21 6 2 3" xfId="32464" xr:uid="{539C7814-B00E-42B3-9A96-5C597FDC5356}"/>
    <cellStyle name="Normal 21 6 2_AVA DVA EL" xfId="32465" xr:uid="{ED60E9CF-C5CC-4C2E-AC2F-43A6E1994E7E}"/>
    <cellStyle name="Normal 21 6 3" xfId="32466" xr:uid="{FE8E3E1B-E211-4BAE-AB28-C7620F09A27E}"/>
    <cellStyle name="Normal 21 6 3 2" xfId="32467" xr:uid="{7A3E4240-E9F5-4311-BF1D-C76A0043DB47}"/>
    <cellStyle name="Normal 21 6 3 3" xfId="32468" xr:uid="{F088602B-00E4-4040-9A57-E7620A31592E}"/>
    <cellStyle name="Normal 21 6 3_AVA DVA EL" xfId="32469" xr:uid="{0DADA1D3-9D2D-4CB5-8CA1-2B415C691C3C}"/>
    <cellStyle name="Normal 21 6 4" xfId="32470" xr:uid="{C37E22A7-4B2B-4E7C-A142-966B2FED68BB}"/>
    <cellStyle name="Normal 21 6_AVA DVA EL" xfId="32471" xr:uid="{AD1B6940-7844-46D4-B148-3314ACE403C4}"/>
    <cellStyle name="Normal 21 7" xfId="32472" xr:uid="{59A3382C-69ED-49E0-97FB-5EC3D83DD223}"/>
    <cellStyle name="Normal 21 7 2" xfId="32473" xr:uid="{F5CA3F7A-622F-47AC-8C50-8F699A2FF4FF}"/>
    <cellStyle name="Normal 21 7 2 2" xfId="32474" xr:uid="{61592574-1CBE-4B1E-A227-5E3879232EED}"/>
    <cellStyle name="Normal 21 7 2 3" xfId="32475" xr:uid="{8468B608-8B05-45CE-AB7F-2860E38C6C17}"/>
    <cellStyle name="Normal 21 7 2_AVA DVA EL" xfId="32476" xr:uid="{BB78CBEE-210C-49A5-BF51-D74383B22ADA}"/>
    <cellStyle name="Normal 21 7 3" xfId="32477" xr:uid="{1D6B33E1-C2F4-4E3A-A7F4-E05EC0AE8E1A}"/>
    <cellStyle name="Normal 21 7 3 2" xfId="32478" xr:uid="{6106AB93-163F-4211-B98B-74DB798CA8F4}"/>
    <cellStyle name="Normal 21 7 3 3" xfId="32479" xr:uid="{9C297218-F8F7-463C-9814-1BD518111B77}"/>
    <cellStyle name="Normal 21 7 3_AVA DVA EL" xfId="32480" xr:uid="{583809DD-FB01-4500-9383-BC7FF9F3E5B8}"/>
    <cellStyle name="Normal 21 7 4" xfId="32481" xr:uid="{E66F47E3-2B12-41FA-9C75-941977E1F138}"/>
    <cellStyle name="Normal 21 7_AVA DVA EL" xfId="32482" xr:uid="{FA887D5F-19E6-4041-B799-F0CE374C4EB7}"/>
    <cellStyle name="Normal 21 8" xfId="32483" xr:uid="{90084C70-5D02-4BB6-8D42-2ABC94DE7106}"/>
    <cellStyle name="Normal 21 8 2" xfId="32484" xr:uid="{12CB2863-2020-475C-9763-CA9AB77C4DC3}"/>
    <cellStyle name="Normal 21 8 3" xfId="32485" xr:uid="{71836095-4B8B-4832-8C69-122BE4A06E73}"/>
    <cellStyle name="Normal 21 8_AVA DVA EL" xfId="32486" xr:uid="{7914DBF6-8790-4999-ACAB-6CAB2AF49FF1}"/>
    <cellStyle name="Normal 21 9" xfId="32487" xr:uid="{C09DCEC3-F2D7-4980-93BD-40C0DA404FAF}"/>
    <cellStyle name="Normal 21_3Q19" xfId="8076" xr:uid="{5D52FCF7-C73E-4CA5-B169-0F4F10BB0F4E}"/>
    <cellStyle name="Normal 22" xfId="8077" xr:uid="{19D08C35-C0EF-4C59-AD7D-91FF7788A2F1}"/>
    <cellStyle name="Normal 22 2" xfId="8078" xr:uid="{2A6E58A2-1E7E-4E01-BDD4-1C762197052A}"/>
    <cellStyle name="Normal 22 2 2" xfId="32488" xr:uid="{B72A80C7-1BA4-440D-97EF-3BD22E8DE5D9}"/>
    <cellStyle name="Normal 22 2 2 2" xfId="46833" xr:uid="{875702C7-8F18-4C40-9167-C40897F98BC5}"/>
    <cellStyle name="Normal 22 2 2 2 2" xfId="46834" xr:uid="{03F1E7C0-00C5-4C63-ADCF-0D1DBC860ACE}"/>
    <cellStyle name="Normal 22 2 2 2 2 2" xfId="46835" xr:uid="{10AF490D-D41A-4AF3-A677-B6EF9C03E4DE}"/>
    <cellStyle name="Normal 22 2 2 2 2 2 2" xfId="46836" xr:uid="{6B760D1C-2AF6-475F-9272-5314C5400DB1}"/>
    <cellStyle name="Normal 22 2 2 2 2 2 2 2" xfId="46837" xr:uid="{E746932D-0404-475F-9D0D-122F93BE0AA5}"/>
    <cellStyle name="Normal 22 2 2 2 2 2 3" xfId="46838" xr:uid="{D51FAEE1-2F9C-4265-898F-9DEB59BBDB30}"/>
    <cellStyle name="Normal 22 2 2 2 2 2 4" xfId="46839" xr:uid="{E6861632-48F2-43A6-985B-5F0036A1535A}"/>
    <cellStyle name="Normal 22 2 2 2 2 3" xfId="46840" xr:uid="{F9589223-B031-4D26-82EE-84430430722F}"/>
    <cellStyle name="Normal 22 2 2 2 2 3 2" xfId="46841" xr:uid="{A478C8B1-0D00-41E5-A1FD-241074200A0D}"/>
    <cellStyle name="Normal 22 2 2 2 2 4" xfId="46842" xr:uid="{82214237-B3A5-4FDB-89E4-5B3DA8F15D51}"/>
    <cellStyle name="Normal 22 2 2 2 2 5" xfId="46843" xr:uid="{433DC68D-B077-4131-9A04-17E41C562D6C}"/>
    <cellStyle name="Normal 22 2 2 2 2 6" xfId="46844" xr:uid="{2D185830-3924-4150-B81C-85F16498B31C}"/>
    <cellStyle name="Normal 22 2 2 2 3" xfId="46845" xr:uid="{A23BE9D2-13EB-4FCE-81F3-93519BBE9E4C}"/>
    <cellStyle name="Normal 22 2 2 2 3 2" xfId="46846" xr:uid="{08625779-3843-49B5-A242-4BFE26289910}"/>
    <cellStyle name="Normal 22 2 2 2 3 2 2" xfId="46847" xr:uid="{2103C775-8589-4CC9-9D9B-409702C7533E}"/>
    <cellStyle name="Normal 22 2 2 2 3 3" xfId="46848" xr:uid="{32D71774-81EC-4C2F-9309-66C1EC676874}"/>
    <cellStyle name="Normal 22 2 2 2 3 4" xfId="46849" xr:uid="{6A776AC8-4FB3-4E2E-ABA4-DEAB88D3FA6A}"/>
    <cellStyle name="Normal 22 2 2 2 4" xfId="46850" xr:uid="{80FDA223-C132-49CC-88C3-EC8FDE3E0B93}"/>
    <cellStyle name="Normal 22 2 2 2 4 2" xfId="46851" xr:uid="{4768C5EC-9607-4226-9C0A-4214C3C89020}"/>
    <cellStyle name="Normal 22 2 2 2 5" xfId="46852" xr:uid="{FF680591-5C4B-4130-A498-48817CA4F25F}"/>
    <cellStyle name="Normal 22 2 2 2 6" xfId="46853" xr:uid="{2623D14C-BB54-43BC-B50D-4772C7605F63}"/>
    <cellStyle name="Normal 22 2 2 2 7" xfId="46854" xr:uid="{C0BA467D-B3FD-480B-A0E0-E189CB87E7C6}"/>
    <cellStyle name="Normal 22 2 2 3" xfId="46855" xr:uid="{73A99181-4A4C-4848-9F61-AB88E0FB48BC}"/>
    <cellStyle name="Normal 22 2 2 3 2" xfId="46856" xr:uid="{5408CF90-E4BA-4796-A89E-37F9118DC7C0}"/>
    <cellStyle name="Normal 22 2 2 3 2 2" xfId="46857" xr:uid="{60E8ED2D-5F76-484A-8C45-669DBAE00B56}"/>
    <cellStyle name="Normal 22 2 2 3 2 2 2" xfId="46858" xr:uid="{ACDF6E83-A2D4-46C8-AD08-6A8B70A9D23F}"/>
    <cellStyle name="Normal 22 2 2 3 2 3" xfId="46859" xr:uid="{6E4AD48A-6B13-4A57-A159-1E52E1FB4072}"/>
    <cellStyle name="Normal 22 2 2 3 2 4" xfId="46860" xr:uid="{1F40F67E-3EE8-4AC7-9F17-4A993CF962CC}"/>
    <cellStyle name="Normal 22 2 2 3 3" xfId="46861" xr:uid="{DE34A7CC-01F9-4DAC-86F2-DCCA7D2CD57F}"/>
    <cellStyle name="Normal 22 2 2 3 3 2" xfId="46862" xr:uid="{70C52715-DE49-4B5E-B5DF-45D589C1E757}"/>
    <cellStyle name="Normal 22 2 2 3 4" xfId="46863" xr:uid="{EC34ECEB-92E1-4DA0-A874-6573B36CB957}"/>
    <cellStyle name="Normal 22 2 2 3 5" xfId="46864" xr:uid="{1788B5C6-A939-4679-867E-C504C0D171BF}"/>
    <cellStyle name="Normal 22 2 2 3 6" xfId="46865" xr:uid="{0B024427-1739-4FF8-A89D-D4BFB37FD986}"/>
    <cellStyle name="Normal 22 2 2 4" xfId="46866" xr:uid="{ED66601F-A506-4FB4-94D1-B1356F3FF48C}"/>
    <cellStyle name="Normal 22 2 2 4 2" xfId="46867" xr:uid="{F614A14F-5CB2-4BB2-B68D-5C9B4A07878F}"/>
    <cellStyle name="Normal 22 2 2 4 2 2" xfId="46868" xr:uid="{A9E77623-EA6C-4196-9E92-485142052ADD}"/>
    <cellStyle name="Normal 22 2 2 4 3" xfId="46869" xr:uid="{467ACE5C-7A07-40BB-A887-1DAAC0D98C64}"/>
    <cellStyle name="Normal 22 2 2 4 4" xfId="46870" xr:uid="{78C8C029-EF61-4006-AFF7-0E661A7A69C3}"/>
    <cellStyle name="Normal 22 2 2 5" xfId="46871" xr:uid="{ACD2A543-53A9-436F-A746-DB287E514CA7}"/>
    <cellStyle name="Normal 22 2 2 5 2" xfId="46872" xr:uid="{3D173B0C-2508-43A5-BC9C-7D79D5A23CDB}"/>
    <cellStyle name="Normal 22 2 2 6" xfId="46873" xr:uid="{D4D13D35-5EE6-4795-93EA-0B707187B21E}"/>
    <cellStyle name="Normal 22 2 2 7" xfId="46874" xr:uid="{B806C457-201D-44ED-AEAA-0F23BFEC7AD5}"/>
    <cellStyle name="Normal 22 2 2 8" xfId="46875" xr:uid="{A9C08B1C-27F9-44CC-A21D-244DCC51C273}"/>
    <cellStyle name="Normal 22 2 2_Non-NII" xfId="46832" xr:uid="{3F1B9A9D-7EDD-4E1A-92EB-8C505CF5B3E1}"/>
    <cellStyle name="Normal 22 2 3" xfId="32489" xr:uid="{BDA81ADF-4960-4C3F-94BE-47C3918383E5}"/>
    <cellStyle name="Normal 22 2 3 2" xfId="46877" xr:uid="{D6948783-1B4E-4854-9D16-E0A75643B056}"/>
    <cellStyle name="Normal 22 2 3 2 2" xfId="46878" xr:uid="{D67F5911-8ED7-43E9-B390-88F89E0B6D61}"/>
    <cellStyle name="Normal 22 2 3 2 2 2" xfId="46879" xr:uid="{3CAFCD7B-5CA4-4D01-A5A2-6325A3E1FB68}"/>
    <cellStyle name="Normal 22 2 3 2 2 2 2" xfId="46880" xr:uid="{E8B35389-0866-4391-BBE7-3EE2FB29B3DF}"/>
    <cellStyle name="Normal 22 2 3 2 2 3" xfId="46881" xr:uid="{22BCA8E8-1E79-4C64-91D7-0E13D0106B90}"/>
    <cellStyle name="Normal 22 2 3 2 2 4" xfId="46882" xr:uid="{63169C7F-16DD-4981-8C12-79DF09752534}"/>
    <cellStyle name="Normal 22 2 3 2 3" xfId="46883" xr:uid="{2CC15A27-C944-4572-BC5A-AFDD0FF70514}"/>
    <cellStyle name="Normal 22 2 3 2 3 2" xfId="46884" xr:uid="{BDF983CC-E688-4894-98A5-A4A0BF22A492}"/>
    <cellStyle name="Normal 22 2 3 2 4" xfId="46885" xr:uid="{C4DC2373-9C8E-432C-BE85-88FF15A81AD9}"/>
    <cellStyle name="Normal 22 2 3 2 5" xfId="46886" xr:uid="{B167C7E4-7BB7-47C9-882B-5E6424E5ED2F}"/>
    <cellStyle name="Normal 22 2 3 2 6" xfId="46887" xr:uid="{F3B83373-4106-474F-8E59-75F794F52B08}"/>
    <cellStyle name="Normal 22 2 3 3" xfId="46888" xr:uid="{AF0842A0-328B-439C-A7D9-1FEA4E6405E0}"/>
    <cellStyle name="Normal 22 2 3 3 2" xfId="46889" xr:uid="{0798B4E8-FC0D-4FB4-91AA-04A22EBA0C7C}"/>
    <cellStyle name="Normal 22 2 3 3 2 2" xfId="46890" xr:uid="{5E5EA2B8-2180-4848-A774-27ED90AA66D5}"/>
    <cellStyle name="Normal 22 2 3 3 3" xfId="46891" xr:uid="{31F698AA-F074-4B2A-A570-4E88BE244DD3}"/>
    <cellStyle name="Normal 22 2 3 3 4" xfId="46892" xr:uid="{6632F64C-ECCC-42DF-80A4-601D4CBB70E6}"/>
    <cellStyle name="Normal 22 2 3 4" xfId="46893" xr:uid="{00BE6DF8-E60E-4C50-966F-42617DFA16CC}"/>
    <cellStyle name="Normal 22 2 3 4 2" xfId="46894" xr:uid="{B9732F4E-A685-48CC-A9F1-4E989D209B9A}"/>
    <cellStyle name="Normal 22 2 3 5" xfId="46895" xr:uid="{CD639895-0C64-4BAE-B2DE-2FCF2AA55524}"/>
    <cellStyle name="Normal 22 2 3 6" xfId="46896" xr:uid="{5C5883E5-B188-4677-A1C5-A683A2777AA8}"/>
    <cellStyle name="Normal 22 2 3 7" xfId="46897" xr:uid="{E7524BCC-B210-4BDB-B277-F2E9C7F62099}"/>
    <cellStyle name="Normal 22 2 3_Non-NII" xfId="46876" xr:uid="{EAD85BD5-44AC-452F-920C-D8EE97BF2F03}"/>
    <cellStyle name="Normal 22 2 4" xfId="46898" xr:uid="{01310445-F312-431A-BCCE-4157E840DBEA}"/>
    <cellStyle name="Normal 22 2 4 2" xfId="46899" xr:uid="{11FD0F27-253C-41D1-8477-C3F2240E2041}"/>
    <cellStyle name="Normal 22 2 4 2 2" xfId="46900" xr:uid="{9649F153-9493-482E-B5C5-7AAA91584437}"/>
    <cellStyle name="Normal 22 2 4 2 2 2" xfId="46901" xr:uid="{C43E0EFB-51E9-4D76-807D-01D35735FD33}"/>
    <cellStyle name="Normal 22 2 4 2 3" xfId="46902" xr:uid="{D8ED45BA-D0AA-4D98-B657-293B3949E089}"/>
    <cellStyle name="Normal 22 2 4 2 4" xfId="46903" xr:uid="{0B5FBA8C-2B05-4E31-97A1-605E32E5349B}"/>
    <cellStyle name="Normal 22 2 4 3" xfId="46904" xr:uid="{80973886-B59F-4712-89B5-1159414317A4}"/>
    <cellStyle name="Normal 22 2 4 3 2" xfId="46905" xr:uid="{369C82E3-D132-49BA-B377-8947792D02F2}"/>
    <cellStyle name="Normal 22 2 4 4" xfId="46906" xr:uid="{F214EEAD-3461-4B48-B13F-1FBF44AA2E76}"/>
    <cellStyle name="Normal 22 2 4 5" xfId="46907" xr:uid="{55DA3BF8-0243-464B-9E3B-298CB070389B}"/>
    <cellStyle name="Normal 22 2 4 6" xfId="46908" xr:uid="{4A55B135-C4B3-428E-A2FF-FA0B31A41BA1}"/>
    <cellStyle name="Normal 22 2 5" xfId="46909" xr:uid="{2AA61424-B971-4192-AFDB-414B4A1F29EC}"/>
    <cellStyle name="Normal 22 2 5 2" xfId="46910" xr:uid="{7A2210C0-D070-48FA-8230-ACB784B12792}"/>
    <cellStyle name="Normal 22 2 5 2 2" xfId="46911" xr:uid="{3F721E02-8320-42D2-9526-68BDDE473138}"/>
    <cellStyle name="Normal 22 2 5 3" xfId="46912" xr:uid="{8AA2565A-7531-4BE6-8FEF-D65CC1B4C01D}"/>
    <cellStyle name="Normal 22 2 5 4" xfId="46913" xr:uid="{411FD507-95AC-44D1-864E-9555CE8BF0AE}"/>
    <cellStyle name="Normal 22 2 6" xfId="46914" xr:uid="{051EF610-232E-435C-836F-28946845C3C0}"/>
    <cellStyle name="Normal 22 2 6 2" xfId="46915" xr:uid="{9EF17AB2-E091-4195-AA42-0CD2BAE1FDC8}"/>
    <cellStyle name="Normal 22 2 7" xfId="46916" xr:uid="{AA60CE2D-D9A2-424B-81E5-6EBC9530BA0F}"/>
    <cellStyle name="Normal 22 2 8" xfId="46917" xr:uid="{B66981BD-3F33-4FFF-B9C4-2888B1AA090D}"/>
    <cellStyle name="Normal 22 2 9" xfId="46918" xr:uid="{B097FE9A-F28F-4BCA-97B5-27D60D5EC1E8}"/>
    <cellStyle name="Normal 22 2_AVA DVA EL" xfId="32490" xr:uid="{BA6397B3-95A6-4322-9D58-FB32BFDE0262}"/>
    <cellStyle name="Normal 22 3" xfId="8079" xr:uid="{627127B5-4E09-4A05-986A-D91FDE3ABFF1}"/>
    <cellStyle name="Normal 22 3 2" xfId="46919" xr:uid="{4A650EFF-6A54-45F1-9E14-5EEA153FD707}"/>
    <cellStyle name="Normal 22 3 2 2" xfId="46920" xr:uid="{55203ED7-965F-4615-A4B1-7A1A31F109E7}"/>
    <cellStyle name="Normal 22 3 2 2 2" xfId="46921" xr:uid="{ED951EB2-CEC9-47B9-B720-ED0BFECFF493}"/>
    <cellStyle name="Normal 22 3 2 2 2 2" xfId="46922" xr:uid="{37387313-D947-4A05-93E3-234AF82E915B}"/>
    <cellStyle name="Normal 22 3 2 2 2 2 2" xfId="46923" xr:uid="{508ADF93-A7EB-4487-8362-FA94F8522E31}"/>
    <cellStyle name="Normal 22 3 2 2 2 3" xfId="46924" xr:uid="{FC7D5B12-AFF0-4A95-9DBC-0869DB742F70}"/>
    <cellStyle name="Normal 22 3 2 2 2 4" xfId="46925" xr:uid="{9DD86D78-98EC-4E2D-ABE8-4D5FDB8701C0}"/>
    <cellStyle name="Normal 22 3 2 2 3" xfId="46926" xr:uid="{C891EF81-C53A-4C03-AC49-380675DF5EB5}"/>
    <cellStyle name="Normal 22 3 2 2 3 2" xfId="46927" xr:uid="{2F7CCDF5-FB7C-4E09-8353-EB88C2F7BAE9}"/>
    <cellStyle name="Normal 22 3 2 2 4" xfId="46928" xr:uid="{68816B69-EC8F-4D93-A3D1-5928E4DA9D0B}"/>
    <cellStyle name="Normal 22 3 2 2 5" xfId="46929" xr:uid="{90359E32-6625-4E99-A06F-43DBB2D3E4B8}"/>
    <cellStyle name="Normal 22 3 2 2 6" xfId="46930" xr:uid="{BBB39AC8-2EE4-4099-B182-FADC77CACE35}"/>
    <cellStyle name="Normal 22 3 2 3" xfId="46931" xr:uid="{516E0513-6F53-4A06-BF45-FFF6790BFEB4}"/>
    <cellStyle name="Normal 22 3 2 3 2" xfId="46932" xr:uid="{808957D6-4577-47E6-8937-C3D6A05950E2}"/>
    <cellStyle name="Normal 22 3 2 3 2 2" xfId="46933" xr:uid="{B387C19C-6667-4F6D-B10F-A2151F4B74AD}"/>
    <cellStyle name="Normal 22 3 2 3 3" xfId="46934" xr:uid="{BB03281F-1254-4E12-B765-343F20ED1A0C}"/>
    <cellStyle name="Normal 22 3 2 3 4" xfId="46935" xr:uid="{5736C5AD-6B1E-4FEC-97B9-878DF6A93324}"/>
    <cellStyle name="Normal 22 3 2 4" xfId="46936" xr:uid="{8911268E-0B00-4DDB-87AD-DCAF933ED07A}"/>
    <cellStyle name="Normal 22 3 2 4 2" xfId="46937" xr:uid="{70001A40-C50C-42CC-BC76-9CD07F677455}"/>
    <cellStyle name="Normal 22 3 2 5" xfId="46938" xr:uid="{B4190E1B-81C3-4AED-8E1D-A254C2CD6B55}"/>
    <cellStyle name="Normal 22 3 2 6" xfId="46939" xr:uid="{E8E3CBC9-CB7A-4400-AAF5-267D36B8DA56}"/>
    <cellStyle name="Normal 22 3 2 7" xfId="46940" xr:uid="{6B7E83C3-0EE5-4353-A6BD-64C4BFEB9E76}"/>
    <cellStyle name="Normal 22 3 3" xfId="46941" xr:uid="{6C4D7106-A3A2-462C-940F-021BBD8F39AC}"/>
    <cellStyle name="Normal 22 3 3 2" xfId="46942" xr:uid="{0069389F-AA04-42A0-9A45-4BEBA0F7BB6C}"/>
    <cellStyle name="Normal 22 3 3 2 2" xfId="46943" xr:uid="{9DBAF1FC-3CA4-4FE7-B52A-3B24F8C48179}"/>
    <cellStyle name="Normal 22 3 3 2 2 2" xfId="46944" xr:uid="{DD4956E9-29DD-4B5F-95CC-9F5C06231650}"/>
    <cellStyle name="Normal 22 3 3 2 3" xfId="46945" xr:uid="{60CF2DBD-009D-471D-BE90-36F6A745033C}"/>
    <cellStyle name="Normal 22 3 3 2 4" xfId="46946" xr:uid="{3D001F5B-DB96-4B9A-8DAD-3F497478EDE8}"/>
    <cellStyle name="Normal 22 3 3 3" xfId="46947" xr:uid="{ED18B5DA-B04D-4BCE-9D62-040CBD22007E}"/>
    <cellStyle name="Normal 22 3 3 3 2" xfId="46948" xr:uid="{309BD9FD-FA3A-428A-A899-312CAAFAEBDA}"/>
    <cellStyle name="Normal 22 3 3 4" xfId="46949" xr:uid="{37DA6AC5-7AF4-43F6-B7CD-88C0618D031B}"/>
    <cellStyle name="Normal 22 3 3 5" xfId="46950" xr:uid="{D6F6205C-049C-4FD3-B6AD-AA881D03C4F3}"/>
    <cellStyle name="Normal 22 3 3 6" xfId="46951" xr:uid="{4034ED0E-9B78-4105-A8FC-4CFE3D12DEE0}"/>
    <cellStyle name="Normal 22 3 4" xfId="46952" xr:uid="{582FBF28-AA1F-4594-A3E7-85AFE3D742FB}"/>
    <cellStyle name="Normal 22 3 4 2" xfId="46953" xr:uid="{886FB835-3590-437F-ADE2-C4078EA22AB1}"/>
    <cellStyle name="Normal 22 3 4 2 2" xfId="46954" xr:uid="{2652D6F9-697E-47E8-A6C3-8512A2AA9921}"/>
    <cellStyle name="Normal 22 3 4 3" xfId="46955" xr:uid="{FAE720FA-3755-4D9A-86D2-6DAD19B781ED}"/>
    <cellStyle name="Normal 22 3 4 4" xfId="46956" xr:uid="{C19D546D-7266-4D70-A920-A9D34D272218}"/>
    <cellStyle name="Normal 22 3 5" xfId="46957" xr:uid="{218DB0C2-8CA0-4272-8C94-9FF5395B0680}"/>
    <cellStyle name="Normal 22 3 5 2" xfId="46958" xr:uid="{2187796F-C1EA-4724-8C02-913B9DBEFE33}"/>
    <cellStyle name="Normal 22 3 6" xfId="46959" xr:uid="{F1BA0CD5-3487-4116-9806-E7B235E7AB62}"/>
    <cellStyle name="Normal 22 3 7" xfId="46960" xr:uid="{CDB421FD-C90D-4CC6-83CE-FAB409CD564D}"/>
    <cellStyle name="Normal 22 3 8" xfId="46961" xr:uid="{50D8B7F2-D134-41B9-9C67-087AC08C8ADF}"/>
    <cellStyle name="Normal 22 3_Månedsrapport" xfId="46962" xr:uid="{58162772-151F-410D-A6D5-831985ADDC17}"/>
    <cellStyle name="Normal 22 4" xfId="8080" xr:uid="{5A65FBA6-5D98-4ABA-87BD-80B2E457F9FD}"/>
    <cellStyle name="Normal 22 4 2" xfId="41530" xr:uid="{60C79889-97EF-4BED-8D7E-77E4E843D001}"/>
    <cellStyle name="Normal 22 4_Factbook" xfId="41531" xr:uid="{327BF19A-D160-4D4C-8315-70A48D846565}"/>
    <cellStyle name="Normal 22 5" xfId="41532" xr:uid="{9767886D-BF9D-4390-8130-0DACF7DB417A}"/>
    <cellStyle name="Normal 22 6" xfId="41533" xr:uid="{8CB3C96E-ADF9-425A-BF04-F4BB33B0D31B}"/>
    <cellStyle name="Normal 22_3Q19" xfId="8081" xr:uid="{5C52BE2E-CD61-4F18-95BF-49385CDCDCB7}"/>
    <cellStyle name="Normal 23" xfId="8082" xr:uid="{3B319BC2-4B4F-42A9-960A-57B824A1336D}"/>
    <cellStyle name="Normal 23 2" xfId="8083" xr:uid="{2D3FF054-09C8-4BDF-A81F-6C7D609ADEFA}"/>
    <cellStyle name="Normal 23 2 2" xfId="32491" xr:uid="{B9208162-F753-4C53-A452-C2AACEFEE1C7}"/>
    <cellStyle name="Normal 23 2 2 2" xfId="46964" xr:uid="{C5941DED-C359-4DE4-8AAF-82DF6AA8E536}"/>
    <cellStyle name="Normal 23 2 2 2 2" xfId="46965" xr:uid="{724F8F75-BE3E-4887-ACD1-C4607F284016}"/>
    <cellStyle name="Normal 23 2 2 2 2 2" xfId="46966" xr:uid="{29BB9D0B-2BB0-4B13-BF33-27E033C6F95D}"/>
    <cellStyle name="Normal 23 2 2 2 2 2 2" xfId="46967" xr:uid="{31FD1F53-C33B-4C15-BAFA-FCF43D698AFB}"/>
    <cellStyle name="Normal 23 2 2 2 2 2 2 2" xfId="46968" xr:uid="{95DD926E-0142-4D96-A1EE-E65116F177F8}"/>
    <cellStyle name="Normal 23 2 2 2 2 2 3" xfId="46969" xr:uid="{CCBBC95F-764F-4B56-B74C-C59F12E067A5}"/>
    <cellStyle name="Normal 23 2 2 2 2 2 4" xfId="46970" xr:uid="{484BEA38-6F8D-42A0-BB19-DA150ED50438}"/>
    <cellStyle name="Normal 23 2 2 2 2 3" xfId="46971" xr:uid="{02C981B2-36C7-424F-97CE-3D19554B07E5}"/>
    <cellStyle name="Normal 23 2 2 2 2 3 2" xfId="46972" xr:uid="{6B46B500-0204-4A2C-83AF-C9B9CA59A28A}"/>
    <cellStyle name="Normal 23 2 2 2 2 4" xfId="46973" xr:uid="{170C9973-534F-406E-A460-587D94D347B2}"/>
    <cellStyle name="Normal 23 2 2 2 2 5" xfId="46974" xr:uid="{6A41BF5B-1C03-47A2-A815-218CA9010945}"/>
    <cellStyle name="Normal 23 2 2 2 2 6" xfId="46975" xr:uid="{AF4E0DBD-A291-41AD-ADC1-2FFE327684A8}"/>
    <cellStyle name="Normal 23 2 2 2 3" xfId="46976" xr:uid="{B058E7EA-655C-4E9D-A3EC-E7829B0BA2A7}"/>
    <cellStyle name="Normal 23 2 2 2 3 2" xfId="46977" xr:uid="{9727B138-BB2C-417B-8256-CB481E0E2669}"/>
    <cellStyle name="Normal 23 2 2 2 3 2 2" xfId="46978" xr:uid="{913DDF74-ABC8-40BF-954B-359A544DA4BC}"/>
    <cellStyle name="Normal 23 2 2 2 3 3" xfId="46979" xr:uid="{31DB0FE0-7D56-4AF1-9746-0D844512DBE9}"/>
    <cellStyle name="Normal 23 2 2 2 3 4" xfId="46980" xr:uid="{4FB43812-5F1D-4B2A-832A-8E8B6083202E}"/>
    <cellStyle name="Normal 23 2 2 2 4" xfId="46981" xr:uid="{709A5E93-EA2E-4AC4-8114-03F0D458708A}"/>
    <cellStyle name="Normal 23 2 2 2 4 2" xfId="46982" xr:uid="{61862F7C-5574-4027-B072-BA17DC0C43DF}"/>
    <cellStyle name="Normal 23 2 2 2 5" xfId="46983" xr:uid="{C40E3043-2EDA-4234-9EA6-BC2F70C17F47}"/>
    <cellStyle name="Normal 23 2 2 2 6" xfId="46984" xr:uid="{45D1A90B-2096-496E-84E7-233D0D7F7C28}"/>
    <cellStyle name="Normal 23 2 2 2 7" xfId="46985" xr:uid="{4F89AE69-1197-4C36-A6BE-E61C29963F1F}"/>
    <cellStyle name="Normal 23 2 2 3" xfId="46986" xr:uid="{CE7D7BBC-638F-4ADE-90F0-F68A50420C24}"/>
    <cellStyle name="Normal 23 2 2 3 2" xfId="46987" xr:uid="{7D449460-010A-42D8-86C8-ED72CAF498D2}"/>
    <cellStyle name="Normal 23 2 2 3 2 2" xfId="46988" xr:uid="{F54D6CFE-1CCF-451D-B403-4580D8CDBB52}"/>
    <cellStyle name="Normal 23 2 2 3 2 2 2" xfId="46989" xr:uid="{CD62A82D-4EB7-485C-A987-47D28AB6BE16}"/>
    <cellStyle name="Normal 23 2 2 3 2 3" xfId="46990" xr:uid="{912D2890-621D-41B2-8F30-D541349E3666}"/>
    <cellStyle name="Normal 23 2 2 3 2 4" xfId="46991" xr:uid="{A2B1D030-C9C9-4BD4-9102-07BD082A70EF}"/>
    <cellStyle name="Normal 23 2 2 3 3" xfId="46992" xr:uid="{EDF47DC4-36EB-49FC-8C4B-1F9EFE443486}"/>
    <cellStyle name="Normal 23 2 2 3 3 2" xfId="46993" xr:uid="{8B8DB21B-26E3-4DD9-93AB-F2B85A99E2E9}"/>
    <cellStyle name="Normal 23 2 2 3 4" xfId="46994" xr:uid="{A90B7731-9F42-4042-B7B2-CCF87739DB85}"/>
    <cellStyle name="Normal 23 2 2 3 5" xfId="46995" xr:uid="{3ED9A033-F4DA-4204-89E8-F776D1DC0192}"/>
    <cellStyle name="Normal 23 2 2 3 6" xfId="46996" xr:uid="{081BF105-1BD9-4A5F-B2EC-D8B852023AE3}"/>
    <cellStyle name="Normal 23 2 2 4" xfId="46997" xr:uid="{4696F292-0004-42EC-B63B-7B213C265611}"/>
    <cellStyle name="Normal 23 2 2 4 2" xfId="46998" xr:uid="{17F3A842-0785-4D16-B455-546E3F25F6D8}"/>
    <cellStyle name="Normal 23 2 2 4 2 2" xfId="46999" xr:uid="{7E2C55AE-C66C-4745-85F8-5E0789C5B174}"/>
    <cellStyle name="Normal 23 2 2 4 3" xfId="47000" xr:uid="{74462073-20DD-47EF-A477-B1E476719AF4}"/>
    <cellStyle name="Normal 23 2 2 4 4" xfId="47001" xr:uid="{B23A7EFC-7690-4EF4-B99E-F0122C85D425}"/>
    <cellStyle name="Normal 23 2 2 5" xfId="47002" xr:uid="{2054ADBC-18AD-429A-BAA7-4E9305DFA5F5}"/>
    <cellStyle name="Normal 23 2 2 5 2" xfId="47003" xr:uid="{AF153EC1-6184-49CB-B27A-9EA25512EDCA}"/>
    <cellStyle name="Normal 23 2 2 6" xfId="47004" xr:uid="{0A31684B-C695-4883-B03E-D6A2CA5985E0}"/>
    <cellStyle name="Normal 23 2 2 7" xfId="47005" xr:uid="{A4A26F68-6811-48AC-8D9F-1EA157E87B66}"/>
    <cellStyle name="Normal 23 2 2 8" xfId="47006" xr:uid="{5ED87895-9F3A-4B99-8D8D-F433C8B85384}"/>
    <cellStyle name="Normal 23 2 2_Non-NII" xfId="46963" xr:uid="{158CFAA0-B890-4518-AEFC-0A7F3BE88B31}"/>
    <cellStyle name="Normal 23 2 3" xfId="32492" xr:uid="{E60050AE-B57F-4850-A500-01737B75FA40}"/>
    <cellStyle name="Normal 23 2 3 2" xfId="47008" xr:uid="{0548E320-1071-42CA-B350-6D2605918BD9}"/>
    <cellStyle name="Normal 23 2 3 2 2" xfId="47009" xr:uid="{3A433458-43D5-41F6-8E8C-3EB5A04054BC}"/>
    <cellStyle name="Normal 23 2 3 2 2 2" xfId="47010" xr:uid="{2A8A2896-727D-42B3-AED0-8418953B7FFF}"/>
    <cellStyle name="Normal 23 2 3 2 2 2 2" xfId="47011" xr:uid="{2AC5ECC2-70AF-40E4-9FEE-5E2855C7D658}"/>
    <cellStyle name="Normal 23 2 3 2 2 3" xfId="47012" xr:uid="{EBABAE00-BFA4-44C8-B460-04CB81CEF7DF}"/>
    <cellStyle name="Normal 23 2 3 2 2 4" xfId="47013" xr:uid="{B6C966BC-FA82-4439-94F3-73744779F0A5}"/>
    <cellStyle name="Normal 23 2 3 2 3" xfId="47014" xr:uid="{644CE49B-C86E-4FF0-908B-219DAFAD1A07}"/>
    <cellStyle name="Normal 23 2 3 2 3 2" xfId="47015" xr:uid="{5680F419-613A-4A7A-A110-761CB1316A20}"/>
    <cellStyle name="Normal 23 2 3 2 4" xfId="47016" xr:uid="{59E93C38-07D1-4577-97D6-774128C74316}"/>
    <cellStyle name="Normal 23 2 3 2 5" xfId="47017" xr:uid="{280F8E17-84EE-4072-A544-140DF0A85DA5}"/>
    <cellStyle name="Normal 23 2 3 2 6" xfId="47018" xr:uid="{4CFADDA8-9CD2-446E-800C-0984E2B8EA43}"/>
    <cellStyle name="Normal 23 2 3 3" xfId="47019" xr:uid="{9DFBE600-F6F6-4F72-A3A6-080305C8F361}"/>
    <cellStyle name="Normal 23 2 3 3 2" xfId="47020" xr:uid="{7E3741A9-8220-44E8-B38B-1B5B4E77919E}"/>
    <cellStyle name="Normal 23 2 3 3 2 2" xfId="47021" xr:uid="{83C1E338-D3B1-4B3E-BD0B-62C63F643570}"/>
    <cellStyle name="Normal 23 2 3 3 3" xfId="47022" xr:uid="{8CB77206-A20E-4621-AA83-A71402E3124E}"/>
    <cellStyle name="Normal 23 2 3 3 4" xfId="47023" xr:uid="{1E5822B5-010E-4FA6-8EF5-373745E9FCA1}"/>
    <cellStyle name="Normal 23 2 3 4" xfId="47024" xr:uid="{4C416D5C-D74F-451D-8BF2-6E3A5B37311F}"/>
    <cellStyle name="Normal 23 2 3 4 2" xfId="47025" xr:uid="{B8B93BFC-8A09-4396-ADE4-C485E7EDC282}"/>
    <cellStyle name="Normal 23 2 3 5" xfId="47026" xr:uid="{A72CF636-D20B-41C9-B578-C8C545BAF48B}"/>
    <cellStyle name="Normal 23 2 3 6" xfId="47027" xr:uid="{9869638A-30D7-4939-9356-C74EC978B404}"/>
    <cellStyle name="Normal 23 2 3 7" xfId="47028" xr:uid="{973A93EC-BBF3-4B70-B701-B8AFFCB7FC1B}"/>
    <cellStyle name="Normal 23 2 3_Non-NII" xfId="47007" xr:uid="{6DB13356-5BE6-4858-9E01-BF6C548227D4}"/>
    <cellStyle name="Normal 23 2 4" xfId="47029" xr:uid="{C9207193-FBAD-47F9-90D1-A7B1023D3B7F}"/>
    <cellStyle name="Normal 23 2 4 2" xfId="47030" xr:uid="{C8B5B11A-8D4A-4C29-B147-AA009AAC8DA3}"/>
    <cellStyle name="Normal 23 2 4 2 2" xfId="47031" xr:uid="{67601D05-990E-42B8-A5E2-45903128B846}"/>
    <cellStyle name="Normal 23 2 4 2 2 2" xfId="47032" xr:uid="{B9E21BD0-8B8D-41E3-8269-E33F1454DEFF}"/>
    <cellStyle name="Normal 23 2 4 2 3" xfId="47033" xr:uid="{05C5FED2-DEC5-47A3-8E91-60229893C32E}"/>
    <cellStyle name="Normal 23 2 4 2 4" xfId="47034" xr:uid="{EC5FF131-8C92-4747-BDDD-B6994D4FB7E7}"/>
    <cellStyle name="Normal 23 2 4 3" xfId="47035" xr:uid="{52B2517E-450B-423E-8C3C-F2205F6A6B77}"/>
    <cellStyle name="Normal 23 2 4 3 2" xfId="47036" xr:uid="{B1D628F1-6E5F-4A1F-BBAA-F7DD86B39EBA}"/>
    <cellStyle name="Normal 23 2 4 4" xfId="47037" xr:uid="{1B654B03-4E10-4807-9541-43A8C8DE31D1}"/>
    <cellStyle name="Normal 23 2 4 5" xfId="47038" xr:uid="{AA8501B2-6EA0-4FCE-BA72-BBDAFA69722A}"/>
    <cellStyle name="Normal 23 2 4 6" xfId="47039" xr:uid="{683D97DB-631E-4119-A7F0-9D02CBBDD4D4}"/>
    <cellStyle name="Normal 23 2 5" xfId="47040" xr:uid="{26359BDC-2798-412F-AF51-26B4DA9DC871}"/>
    <cellStyle name="Normal 23 2 5 2" xfId="47041" xr:uid="{9A10CA61-5C73-49AC-8095-2EA4098E3137}"/>
    <cellStyle name="Normal 23 2 5 2 2" xfId="47042" xr:uid="{2040BA58-17D6-4CB3-BB37-FEE4895D6127}"/>
    <cellStyle name="Normal 23 2 5 3" xfId="47043" xr:uid="{7B5FC51D-C0E7-4C26-8E2B-8DE759EFFEC0}"/>
    <cellStyle name="Normal 23 2 5 4" xfId="47044" xr:uid="{B8E710B3-E41D-4559-B0CE-BB3DCABBCFFC}"/>
    <cellStyle name="Normal 23 2 6" xfId="47045" xr:uid="{7BF8D18A-53A7-4675-A3DD-6AFBE1EDD1F9}"/>
    <cellStyle name="Normal 23 2 6 2" xfId="47046" xr:uid="{CE63847D-E225-436D-B200-0EC4F92B1687}"/>
    <cellStyle name="Normal 23 2 7" xfId="47047" xr:uid="{DB04C50F-648E-4337-9780-CB7FE3A3FCA1}"/>
    <cellStyle name="Normal 23 2 8" xfId="47048" xr:uid="{087E3107-E04C-4178-9B51-5FE2584AA759}"/>
    <cellStyle name="Normal 23 2 9" xfId="47049" xr:uid="{61A8834D-F95B-49C8-B611-C16B0C752B5D}"/>
    <cellStyle name="Normal 23 2_AVA DVA EL" xfId="32493" xr:uid="{D89BB5DB-256E-489D-8989-626E97E75E33}"/>
    <cellStyle name="Normal 23 3" xfId="8084" xr:uid="{783585F8-19A5-480D-9857-6464BBB1F03A}"/>
    <cellStyle name="Normal 23 3 2" xfId="8085" xr:uid="{B0320007-CBFB-46CD-AC2C-FE53DC395DA9}"/>
    <cellStyle name="Normal 23 3 2 2" xfId="8086" xr:uid="{8DB58050-E6DC-46AA-8468-406218E9B6B5}"/>
    <cellStyle name="Normal 23 3 2 2 2" xfId="47050" xr:uid="{79CAB2D3-A7B1-455B-821C-DBC950D38656}"/>
    <cellStyle name="Normal 23 3 2 2 2 2" xfId="47051" xr:uid="{4B6A4E07-2C9E-4635-8080-7DA0E54DF8F8}"/>
    <cellStyle name="Normal 23 3 2 2 2 2 2" xfId="47052" xr:uid="{0A64C074-DF19-4A27-92E4-50765A6A6C89}"/>
    <cellStyle name="Normal 23 3 2 2 2 3" xfId="47053" xr:uid="{70D1C9A0-C850-43DD-B5DC-98CE39D3F142}"/>
    <cellStyle name="Normal 23 3 2 2 2 4" xfId="47054" xr:uid="{6905BE0C-2B38-42C3-BB0C-ABA9F291B671}"/>
    <cellStyle name="Normal 23 3 2 2 3" xfId="47055" xr:uid="{A3CFEE89-A08A-4CB3-AB00-32B732F6F7A5}"/>
    <cellStyle name="Normal 23 3 2 2 3 2" xfId="47056" xr:uid="{989DB4C6-241A-4E5F-BEFF-E4A84E8656CB}"/>
    <cellStyle name="Normal 23 3 2 2 4" xfId="47057" xr:uid="{21C1F87C-C9FF-4319-87FF-6BF11AED285E}"/>
    <cellStyle name="Normal 23 3 2 2 5" xfId="47058" xr:uid="{6FBA330B-EFE5-412C-8893-A71D96AAA60C}"/>
    <cellStyle name="Normal 23 3 2 2 6" xfId="47059" xr:uid="{AE4EC05D-E934-4850-AB32-7385BDCF108F}"/>
    <cellStyle name="Normal 23 3 2 2_Månedsrapport" xfId="47060" xr:uid="{1AB1DBDF-DC27-496C-8907-136EACA0E71F}"/>
    <cellStyle name="Normal 23 3 2 3" xfId="8087" xr:uid="{76F4545A-1E8A-4A49-B1D2-E2B7F99258AA}"/>
    <cellStyle name="Normal 23 3 2 3 2" xfId="47062" xr:uid="{39A7369A-A612-4D5C-A1A5-13990EE4F935}"/>
    <cellStyle name="Normal 23 3 2 3 2 2" xfId="47063" xr:uid="{CFFD4D2B-3FDA-4CFB-932C-78A03D0DBA31}"/>
    <cellStyle name="Normal 23 3 2 3 3" xfId="47064" xr:uid="{8280489F-E84F-4F46-99A6-6ED6ABD2089E}"/>
    <cellStyle name="Normal 23 3 2 3 4" xfId="47065" xr:uid="{E705824C-B3EA-4C3A-B113-730B3FA69622}"/>
    <cellStyle name="Normal 23 3 2 3_Non-NII" xfId="47061" xr:uid="{4CE296AA-FCA4-4FB5-B499-C6DA71738E40}"/>
    <cellStyle name="Normal 23 3 2 4" xfId="41534" xr:uid="{F113A5E1-4D78-4856-A436-B7107CBFC3EB}"/>
    <cellStyle name="Normal 23 3 2 4 2" xfId="47067" xr:uid="{D44A4F8F-E908-4C02-8106-568C0F52C953}"/>
    <cellStyle name="Normal 23 3 2 4_Non-NII" xfId="47066" xr:uid="{1F332862-3BED-4A50-8691-4EFDB2D35A0E}"/>
    <cellStyle name="Normal 23 3 2 5" xfId="47068" xr:uid="{FB4E05EF-467C-4257-B3E1-32080B87E69D}"/>
    <cellStyle name="Normal 23 3 2 6" xfId="47069" xr:uid="{6081278B-D1AA-4299-846B-50E136FDE142}"/>
    <cellStyle name="Normal 23 3 2 7" xfId="47070" xr:uid="{817A2C2F-43C7-48AA-9480-35C282F9D1F6}"/>
    <cellStyle name="Normal 23 3 2_3. Chng in credit spreads" xfId="8088" xr:uid="{96CA95AD-65DF-4769-A234-D5A5F349B82C}"/>
    <cellStyle name="Normal 23 3 3" xfId="8089" xr:uid="{51EC8462-9763-4E57-9C71-DB1B60831D80}"/>
    <cellStyle name="Normal 23 3 3 2" xfId="41535" xr:uid="{717B32A4-F6FA-4E0C-A5EE-CAEE152189BE}"/>
    <cellStyle name="Normal 23 3 3 2 2" xfId="47072" xr:uid="{9C1D93E0-BE5C-453D-A9AF-2BCBFF8D8969}"/>
    <cellStyle name="Normal 23 3 3 2 2 2" xfId="47073" xr:uid="{E9C21046-2118-4898-92E8-FDE1357563CE}"/>
    <cellStyle name="Normal 23 3 3 2 3" xfId="47074" xr:uid="{4E62ED9C-EA70-4BD8-A35A-9F01541B32DE}"/>
    <cellStyle name="Normal 23 3 3 2 4" xfId="47075" xr:uid="{E57FC036-1CC0-46D9-8D9B-CD6E0D49B364}"/>
    <cellStyle name="Normal 23 3 3 2_Non-NII" xfId="47071" xr:uid="{52A09670-74E2-4C91-A1FE-040649D36CD4}"/>
    <cellStyle name="Normal 23 3 3 3" xfId="47076" xr:uid="{86CB10D1-E220-4237-803F-253B1F5A70E5}"/>
    <cellStyle name="Normal 23 3 3 3 2" xfId="47077" xr:uid="{E50544FF-597A-481B-8A45-987A1A86D765}"/>
    <cellStyle name="Normal 23 3 3 4" xfId="47078" xr:uid="{411A5973-5E09-4AF2-A2D3-B548888B8786}"/>
    <cellStyle name="Normal 23 3 3 5" xfId="47079" xr:uid="{49AD37FC-3E05-4696-950C-53AA60EECFC9}"/>
    <cellStyle name="Normal 23 3 3 6" xfId="47080" xr:uid="{D3E9D52A-A2EE-486A-BC83-96916873127B}"/>
    <cellStyle name="Normal 23 3 3_Factbook" xfId="41536" xr:uid="{1DCE1D21-B0C1-4C34-A568-E418D79C2F52}"/>
    <cellStyle name="Normal 23 3 4" xfId="8090" xr:uid="{8A7175AE-49F6-4DFE-8199-9F7A2AA0EB18}"/>
    <cellStyle name="Normal 23 3 4 2" xfId="47082" xr:uid="{23D24EAA-CDC8-462C-B7ED-4F6251F0400C}"/>
    <cellStyle name="Normal 23 3 4 2 2" xfId="47083" xr:uid="{A88D1892-1C00-4EA8-A50E-C53D47B4811A}"/>
    <cellStyle name="Normal 23 3 4 3" xfId="47084" xr:uid="{B5E9FB44-2428-4EB8-84E0-3DC25E459D77}"/>
    <cellStyle name="Normal 23 3 4 4" xfId="47085" xr:uid="{B9DB826A-C5EB-41DC-AE63-D8E571D1121B}"/>
    <cellStyle name="Normal 23 3 4_Non-NII" xfId="47081" xr:uid="{01810602-A4F9-41C2-AE1A-063405AF7A1D}"/>
    <cellStyle name="Normal 23 3 5" xfId="41537" xr:uid="{66BD523A-B3FE-456E-A9FD-695953F18E89}"/>
    <cellStyle name="Normal 23 3 5 2" xfId="47087" xr:uid="{98DCB825-1FD1-4452-B6F6-E261142517A4}"/>
    <cellStyle name="Normal 23 3 5_Non-NII" xfId="47086" xr:uid="{C07201A0-E930-42A4-A202-588DAA38D72F}"/>
    <cellStyle name="Normal 23 3 6" xfId="47088" xr:uid="{784C799E-65F9-4783-AC70-A1C1CE1915A2}"/>
    <cellStyle name="Normal 23 3 7" xfId="47089" xr:uid="{92C94710-258F-494C-A190-BD10F4AE9C47}"/>
    <cellStyle name="Normal 23 3 8" xfId="47090" xr:uid="{60A982B9-5BCB-422B-B402-F502C197C93A}"/>
    <cellStyle name="Normal 23 3_3. Chng in credit spreads" xfId="8091" xr:uid="{59D4320E-97EF-4173-AAB8-0DFC9E2246B0}"/>
    <cellStyle name="Normal 23 4" xfId="8092" xr:uid="{59803CFD-C222-4607-81DF-D3EB4E78AB57}"/>
    <cellStyle name="Normal 23 4 2" xfId="32494" xr:uid="{97AEC993-A8CE-42BC-B6E5-AA7EAA7A855A}"/>
    <cellStyle name="Normal 23 4 3" xfId="32495" xr:uid="{646F6BBF-14E4-4BFB-A429-891E25F826AA}"/>
    <cellStyle name="Normal 23 4_AVA DVA EL" xfId="32496" xr:uid="{D27DBD55-47C8-4902-AA4B-EB482E1A2040}"/>
    <cellStyle name="Normal 23 5" xfId="32497" xr:uid="{2257A088-6119-4EC3-B471-D8A46B13A360}"/>
    <cellStyle name="Normal 23_3Q19" xfId="8093" xr:uid="{D888E2B0-C1F3-44ED-8864-24175A3231D3}"/>
    <cellStyle name="Normal 24" xfId="8094" xr:uid="{28C785D2-C5BF-4F30-B3D4-197B8244A613}"/>
    <cellStyle name="Normal 24 2" xfId="8095" xr:uid="{D0E44734-344F-41B4-9B45-1680B00ED6AE}"/>
    <cellStyle name="Normal 24 2 2" xfId="41538" xr:uid="{C1980696-8675-4D64-85C0-B62C38196525}"/>
    <cellStyle name="Normal 24 2_Adj_comprehensive_income_Trends" xfId="41539" xr:uid="{178B31CE-626E-4FFD-95EC-06353C93460A}"/>
    <cellStyle name="Normal 24 3" xfId="8096" xr:uid="{ADEE60F5-2B05-4654-997B-B169AABB633A}"/>
    <cellStyle name="Normal 24 3 2" xfId="32498" xr:uid="{1FE8B356-C72D-4086-8FF0-BC8A14010C7C}"/>
    <cellStyle name="Normal 24 3 3" xfId="32499" xr:uid="{24004836-9A4C-4624-8B87-CC254A9ECCFE}"/>
    <cellStyle name="Normal 24 3_AVA DVA EL" xfId="32500" xr:uid="{86A7699C-F090-45D7-B7D8-3E5ECD9C8584}"/>
    <cellStyle name="Normal 24 4" xfId="32501" xr:uid="{EBDC2FDD-D806-402F-A8BB-BA79583DFC44}"/>
    <cellStyle name="Normal 24 4 2" xfId="32502" xr:uid="{584AD55F-7634-4107-BEB6-E5C5867A77BA}"/>
    <cellStyle name="Normal 24 4 3" xfId="32503" xr:uid="{1C4F197C-7A44-469C-8B71-1A7387B58CAD}"/>
    <cellStyle name="Normal 24 4_AVA DVA EL" xfId="32504" xr:uid="{503C46D1-8D2A-43EB-AC04-ED9929DF7DFA}"/>
    <cellStyle name="Normal 24_3Q19" xfId="8097" xr:uid="{581E148C-977E-4946-A599-2A0A8819B3D8}"/>
    <cellStyle name="Normal 25" xfId="8098" xr:uid="{6962302E-DE48-49ED-B6EE-853E6779061C}"/>
    <cellStyle name="Normal 25 2" xfId="8099" xr:uid="{E4ABCAE5-F857-43CA-9FF9-600166BD9D22}"/>
    <cellStyle name="Normal 25 2 2" xfId="32505" xr:uid="{0E86AC90-F560-4199-9455-1A483014DF22}"/>
    <cellStyle name="Normal 25 2 2 2" xfId="32506" xr:uid="{CF398415-F8AF-406D-BD02-4473FE42CDCE}"/>
    <cellStyle name="Normal 25 2 2_AVA DVA EL" xfId="32507" xr:uid="{B00D78DE-A0A6-46A2-92AA-F1CA57E16C3D}"/>
    <cellStyle name="Normal 25 2 3" xfId="32508" xr:uid="{59861060-766C-400C-98B6-14CB220EE7A2}"/>
    <cellStyle name="Normal 25 2_AVA DVA EL" xfId="32509" xr:uid="{90334C5E-BA15-4328-A8D6-AD96FBC7D9B7}"/>
    <cellStyle name="Normal 25 3" xfId="32510" xr:uid="{8AF946F5-821D-4735-87F0-FB52C570965A}"/>
    <cellStyle name="Normal 25 3 2" xfId="32511" xr:uid="{F96CFA8A-396E-4304-9CA1-8E540E8B7E2F}"/>
    <cellStyle name="Normal 25 3_AVA DVA EL" xfId="32512" xr:uid="{2991993E-0030-4CE7-BBE0-4F768E9960A0}"/>
    <cellStyle name="Normal 25 4" xfId="32513" xr:uid="{B5A56634-7D85-4A84-B389-520BF00331C8}"/>
    <cellStyle name="Normal 25 4 2" xfId="32514" xr:uid="{FE30DE0B-F12C-4554-B390-0FE7583EC854}"/>
    <cellStyle name="Normal 25 4 3" xfId="32515" xr:uid="{96D12C2C-63FF-4990-AD16-2BBDFAF85196}"/>
    <cellStyle name="Normal 25 4_AVA DVA EL" xfId="32516" xr:uid="{C05009E8-F282-4D1E-BA14-B55A3506E0F5}"/>
    <cellStyle name="Normal 25 5" xfId="32517" xr:uid="{05348E84-2637-4B5B-9EFE-55B60CA1931C}"/>
    <cellStyle name="Normal 25 5 2" xfId="32518" xr:uid="{D0EB7941-B584-4AD6-AEDD-D98A1E7E7751}"/>
    <cellStyle name="Normal 25 5 3" xfId="32519" xr:uid="{FC452455-A0CA-4AC0-A98D-99960A1D5264}"/>
    <cellStyle name="Normal 25 5_AVA DVA EL" xfId="32520" xr:uid="{BEF0E2CF-CCBA-4323-962C-072BB02A64FB}"/>
    <cellStyle name="Normal 25 6" xfId="32521" xr:uid="{00F65DF8-C2F6-45A9-8456-8772340A36FB}"/>
    <cellStyle name="Normal 25_Adj_comprehensive_income" xfId="41540" xr:uid="{8C6961CC-9E70-447D-AC59-AD79B6155CEB}"/>
    <cellStyle name="Normal 26" xfId="8100" xr:uid="{7FB02E71-DA68-4B33-A83A-6FFB896D4DEE}"/>
    <cellStyle name="Normal 26 2" xfId="8101" xr:uid="{58492BB9-CE2E-42BC-8EEB-267F34F1BD33}"/>
    <cellStyle name="Normal 26 2 2" xfId="32522" xr:uid="{DBD2559E-3A59-4FC0-8358-209F49F081CC}"/>
    <cellStyle name="Normal 26 2_AVA DVA EL" xfId="32523" xr:uid="{D4A4FD7C-81D1-42F9-BACA-D4E9782B1B79}"/>
    <cellStyle name="Normal 26 3" xfId="8102" xr:uid="{B9B50C11-9393-47C7-851E-8A27FA087F02}"/>
    <cellStyle name="Normal 26 3 2" xfId="32524" xr:uid="{96002981-C38B-460F-84AF-96BF814597AD}"/>
    <cellStyle name="Normal 26 3 3" xfId="32525" xr:uid="{E25141E4-7E12-4EC9-A96F-67CCAA4F619C}"/>
    <cellStyle name="Normal 26 3_AVA DVA EL" xfId="32526" xr:uid="{9675FAD4-D2F2-4BBB-A8DC-8740AA42403B}"/>
    <cellStyle name="Normal 26 4" xfId="32527" xr:uid="{D42D1210-6BD9-4326-9CF4-19B8749EAA04}"/>
    <cellStyle name="Normal 26_3. Chng in credit spreads" xfId="8103" xr:uid="{82319B3F-41A5-4F82-9802-54F0B88E5243}"/>
    <cellStyle name="Normal 27" xfId="8104" xr:uid="{23DA801D-EDCD-4F8D-982B-4F1CE0005C01}"/>
    <cellStyle name="Normal 27 2" xfId="8105" xr:uid="{1F1E5E64-E722-4F84-A86C-50B46736C7F8}"/>
    <cellStyle name="Normal 27 2 2" xfId="32528" xr:uid="{E6D258B7-589C-453E-BAA0-A66A624AB702}"/>
    <cellStyle name="Normal 27 2 2 2" xfId="32529" xr:uid="{D841DFA0-5249-4465-A31B-8FD016199B3B}"/>
    <cellStyle name="Normal 27 2 2 3" xfId="32530" xr:uid="{9864FC18-BE92-41C2-BC0F-8C7323C36E7A}"/>
    <cellStyle name="Normal 27 2 2_AVA DVA EL" xfId="32531" xr:uid="{AB80B321-B2F7-4AFD-AB4B-2A86C99C7A7D}"/>
    <cellStyle name="Normal 27 2 3" xfId="32532" xr:uid="{F77394E1-4F52-48BB-9D65-5B093DF2D400}"/>
    <cellStyle name="Normal 27 2 3 2" xfId="47092" xr:uid="{C79CD49B-35EE-4516-A4F6-6FAF013289E2}"/>
    <cellStyle name="Normal 27 2 3 2 2" xfId="47093" xr:uid="{5D682EF4-51A0-407B-A903-CB98789A8511}"/>
    <cellStyle name="Normal 27 2 3 2 2 2" xfId="47094" xr:uid="{C4F59C78-E865-4F7C-BDEE-9BBCED49CB0A}"/>
    <cellStyle name="Normal 27 2 3 2 3" xfId="47095" xr:uid="{CED3D51D-9B95-4718-B565-70D42F4FDD1D}"/>
    <cellStyle name="Normal 27 2 3 2 4" xfId="47096" xr:uid="{CD18A7DD-1FAB-4655-97C0-FFABD8A060D0}"/>
    <cellStyle name="Normal 27 2 3 3" xfId="47097" xr:uid="{B6BF5488-D4A3-4B86-BBB8-B451EFA21F52}"/>
    <cellStyle name="Normal 27 2 3 3 2" xfId="47098" xr:uid="{A113B246-CE57-4CE4-B919-5DDB2520D913}"/>
    <cellStyle name="Normal 27 2 3 4" xfId="47099" xr:uid="{3239470B-150F-431C-BAAB-261CEC99060B}"/>
    <cellStyle name="Normal 27 2 3 5" xfId="47100" xr:uid="{5E4DED96-2038-4279-82D2-F48C21840C00}"/>
    <cellStyle name="Normal 27 2 3 6" xfId="47101" xr:uid="{E2AC497C-307C-49F2-9D26-1C20D2FED462}"/>
    <cellStyle name="Normal 27 2 3_Non-NII" xfId="47091" xr:uid="{8420E5D9-27A1-4345-920A-099FAA139C0C}"/>
    <cellStyle name="Normal 27 2 4" xfId="47102" xr:uid="{17C14C3E-2335-40B5-A013-C59F06780285}"/>
    <cellStyle name="Normal 27 2 4 2" xfId="47103" xr:uid="{50608B69-53B3-4E41-8C2B-CA1178BD89BD}"/>
    <cellStyle name="Normal 27 2 4 2 2" xfId="47104" xr:uid="{929B3E37-376E-4E49-BDD0-D067C56A5C37}"/>
    <cellStyle name="Normal 27 2 4 3" xfId="47105" xr:uid="{210201FB-2EAB-4C7D-8072-DBCDC3861296}"/>
    <cellStyle name="Normal 27 2 4 4" xfId="47106" xr:uid="{67B82B5D-0ADD-4693-A8BE-40843A424651}"/>
    <cellStyle name="Normal 27 2 5" xfId="47107" xr:uid="{26D5A468-4416-45B3-A324-7DA8735CC946}"/>
    <cellStyle name="Normal 27 2 5 2" xfId="47108" xr:uid="{71C4A9DE-38D9-437D-B031-1DBC47CC99DA}"/>
    <cellStyle name="Normal 27 2 6" xfId="47109" xr:uid="{3BE73F59-E1FE-438E-8D3D-9E28278D16DA}"/>
    <cellStyle name="Normal 27 2 7" xfId="47110" xr:uid="{2B67CAD2-6B36-4AC8-BED1-9D6BC8637C85}"/>
    <cellStyle name="Normal 27 2 8" xfId="47111" xr:uid="{5F656384-51EE-444E-9DBE-4F0998BAFF4B}"/>
    <cellStyle name="Normal 27 2_AVA DVA EL" xfId="32533" xr:uid="{7657FDC8-FE4D-446C-ABFF-6F617F1F566D}"/>
    <cellStyle name="Normal 27 3" xfId="8106" xr:uid="{668655B1-AA0A-4EE6-A9EF-05A16A1A2C52}"/>
    <cellStyle name="Normal 27 3 2" xfId="32534" xr:uid="{FE28F2B0-0AA3-46CD-A7DD-388D61D445C5}"/>
    <cellStyle name="Normal 27 3 2 2" xfId="47113" xr:uid="{A1E54A80-991F-4C72-8E97-472F24D2B2A7}"/>
    <cellStyle name="Normal 27 3 2 2 2" xfId="47114" xr:uid="{EB471A38-CA78-4CB0-BEA0-9582CE29D869}"/>
    <cellStyle name="Normal 27 3 2 3" xfId="47115" xr:uid="{AFFF2960-7322-4147-87A3-1DFD16B66714}"/>
    <cellStyle name="Normal 27 3 2 4" xfId="47116" xr:uid="{F4E84BA0-05CE-43E2-991F-383F998D7EA3}"/>
    <cellStyle name="Normal 27 3 2_Non-NII" xfId="47112" xr:uid="{CCC0D888-BEEE-4489-BA42-88A4CC698E72}"/>
    <cellStyle name="Normal 27 3 3" xfId="32535" xr:uid="{5B5DDAF7-3C33-4D4A-AB9A-67A6B36E320B}"/>
    <cellStyle name="Normal 27 3 3 2" xfId="47118" xr:uid="{23006C0D-659E-4A70-9079-C6198AB62E7C}"/>
    <cellStyle name="Normal 27 3 3_Non-NII" xfId="47117" xr:uid="{E482D309-1A1C-4381-A6B9-A7CE16A22540}"/>
    <cellStyle name="Normal 27 3 4" xfId="47119" xr:uid="{F61EF02E-BC3A-4D42-8CE0-62008DD65DA2}"/>
    <cellStyle name="Normal 27 3 5" xfId="47120" xr:uid="{0517A7D1-7E91-43AA-BBC3-2AE04416CA63}"/>
    <cellStyle name="Normal 27 3 6" xfId="47121" xr:uid="{B40D3C8D-C117-4F9A-8E13-1F0BE5CE41CA}"/>
    <cellStyle name="Normal 27 3_AVA DVA EL" xfId="32536" xr:uid="{EDA80FE7-79A7-48C3-BA45-B3774D1E9013}"/>
    <cellStyle name="Normal 27 4" xfId="32537" xr:uid="{1055042B-5E25-4174-A8DC-7A3A75B5BDA3}"/>
    <cellStyle name="Normal 27 4 2" xfId="47123" xr:uid="{54331818-CAA9-4B59-AD01-98B156DBB060}"/>
    <cellStyle name="Normal 27 4 2 2" xfId="47124" xr:uid="{98CD72B4-6110-4B0D-92F6-56A5C2DF84FD}"/>
    <cellStyle name="Normal 27 4 3" xfId="47125" xr:uid="{135C4C4B-FB44-4276-B0AB-E94699F0C4CB}"/>
    <cellStyle name="Normal 27 4 4" xfId="47126" xr:uid="{7CC732D7-D66B-483D-92B3-572F46DB8167}"/>
    <cellStyle name="Normal 27 4_Non-NII" xfId="47122" xr:uid="{0B301D0C-85A4-4FAB-9FF6-28F8FE8FC2D5}"/>
    <cellStyle name="Normal 27 5" xfId="47127" xr:uid="{55FB07E8-7381-42BC-9838-9D7741BCF0C4}"/>
    <cellStyle name="Normal 27 5 2" xfId="47128" xr:uid="{5A13F286-E4BF-406C-93EC-95F74143E033}"/>
    <cellStyle name="Normal 27 6" xfId="47129" xr:uid="{06BD77AA-477A-4CA9-B183-D5873EF27A79}"/>
    <cellStyle name="Normal 27 7" xfId="47130" xr:uid="{FC18BDCA-3EA4-4CF7-BB51-44C5B67CEF7B}"/>
    <cellStyle name="Normal 27 8" xfId="47131" xr:uid="{7182C478-F4C7-4A97-8CC0-45D08E0B08BA}"/>
    <cellStyle name="Normal 27 9" xfId="47132" xr:uid="{46E48FB0-F0C5-4D63-8D8A-58EC18D6B067}"/>
    <cellStyle name="Normal 27_3Q19" xfId="8107" xr:uid="{ADA9361E-AF2C-4831-8BC2-404581CBFA89}"/>
    <cellStyle name="Normal 28" xfId="8108" xr:uid="{A110E461-D78C-482C-8478-6E2BEFD3F40B}"/>
    <cellStyle name="Normal 28 2" xfId="8109" xr:uid="{73C872AE-075A-4B41-BAD1-9D0C27C2E964}"/>
    <cellStyle name="Normal 28 2 2" xfId="32538" xr:uid="{46DAE04F-7B97-47DD-B104-0C3E83154936}"/>
    <cellStyle name="Normal 28 2 2 2" xfId="43149" xr:uid="{C7C36F25-F949-4368-BFAD-95FB50B19EFF}"/>
    <cellStyle name="Normal 28 2 2_NII" xfId="43148" xr:uid="{075DEB1E-5934-4CE2-834A-A9ADB9DFA832}"/>
    <cellStyle name="Normal 28 2_AVA DVA EL" xfId="32539" xr:uid="{9900F622-CC99-4B8F-AB42-02EE574DD7A2}"/>
    <cellStyle name="Normal 28 3" xfId="8110" xr:uid="{ED80F874-C55E-4DFD-BE65-82A8C2937EFF}"/>
    <cellStyle name="Normal 28 3 2" xfId="32540" xr:uid="{5D2BF430-517B-457F-991B-4E61EE93E94D}"/>
    <cellStyle name="Normal 28 3_AVA DVA EL" xfId="32541" xr:uid="{B75AD5BA-736A-4F98-97E3-BD08942C78A8}"/>
    <cellStyle name="Normal 28 4" xfId="32542" xr:uid="{F5539883-A67A-4736-B0C6-035E221BA0F6}"/>
    <cellStyle name="Normal 28 4 2" xfId="32543" xr:uid="{ACCF30FD-D91B-4518-97F4-EC3D9EF6C1AB}"/>
    <cellStyle name="Normal 28 4 3" xfId="32544" xr:uid="{FF5D609D-E7E4-4144-89D1-4B8831A79A7C}"/>
    <cellStyle name="Normal 28 4_AVA DVA EL" xfId="32545" xr:uid="{E3ADE745-7277-43E3-BF29-15F699987691}"/>
    <cellStyle name="Normal 28 5" xfId="32546" xr:uid="{75CD416D-16AA-4995-86E0-F8ABA58344D6}"/>
    <cellStyle name="Normal 28_3Q19" xfId="8111" xr:uid="{1E79DF77-314D-41ED-82FC-72F8F8DC5821}"/>
    <cellStyle name="Normal 29" xfId="8112" xr:uid="{F47D3C22-A432-4A07-A4B5-E1A9CD5D0AB2}"/>
    <cellStyle name="Normal 29 2" xfId="8113" xr:uid="{39E7C9A5-4FA6-44D8-9420-FD418D900DBB}"/>
    <cellStyle name="Normal 29 2 2" xfId="8114" xr:uid="{DCF84DDB-0BAA-49FD-ABBE-77A633CE8E21}"/>
    <cellStyle name="Normal 29 2 3" xfId="8115" xr:uid="{9368E195-F772-4387-A686-B61E24EFB75D}"/>
    <cellStyle name="Normal 29 2 4" xfId="41541" xr:uid="{F4B085F0-B7D8-41A1-8C8E-A14685A98873}"/>
    <cellStyle name="Normal 29 2_AVA DVA EL" xfId="32547" xr:uid="{BD2F84C1-FA98-4325-8C0A-8CA2A37E1222}"/>
    <cellStyle name="Normal 29 3" xfId="8116" xr:uid="{77AC890B-8A30-4C96-9B86-F51B9F43AE5A}"/>
    <cellStyle name="Normal 29 3 2" xfId="32548" xr:uid="{77A95805-C6A7-44DC-8041-2F0F4A5CBE7C}"/>
    <cellStyle name="Normal 29 3 3" xfId="32549" xr:uid="{792971E3-C926-47D1-9A04-68CEFB7AC49F}"/>
    <cellStyle name="Normal 29 3_AVA DVA EL" xfId="32550" xr:uid="{B9D6970D-9A74-491D-94D4-EE5982E9F185}"/>
    <cellStyle name="Normal 29 4" xfId="32551" xr:uid="{69024C95-B5DD-413B-944F-F61D4B667F05}"/>
    <cellStyle name="Normal 29 4 2" xfId="32552" xr:uid="{F10D9ADC-60DA-43F4-97E8-4416656D99BA}"/>
    <cellStyle name="Normal 29 4 3" xfId="32553" xr:uid="{3AD8AAF8-0445-4FDD-B26C-956B05FC7242}"/>
    <cellStyle name="Normal 29 4_AVA DVA EL" xfId="32554" xr:uid="{CAD90EB9-9A0C-43E0-A39C-3DC37026AE40}"/>
    <cellStyle name="Normal 29 5" xfId="32555" xr:uid="{AFC2072E-A74A-49CB-9BD8-5C48FD6FED74}"/>
    <cellStyle name="Normal 29 5 2" xfId="32556" xr:uid="{0D6DDE68-0F10-4BB2-98C7-AC3B04AF7F2B}"/>
    <cellStyle name="Normal 29 5 3" xfId="32557" xr:uid="{DCE1ED1A-A7BB-46CF-A8EC-264F7831F02D}"/>
    <cellStyle name="Normal 29 5_AVA DVA EL" xfId="32558" xr:uid="{99FFF8ED-97B2-4F16-BC6A-EDA1CCD1EE3A}"/>
    <cellStyle name="Normal 29 6" xfId="32559" xr:uid="{90405B24-69CC-461C-BEAC-2DB502D35091}"/>
    <cellStyle name="Normal 29 7" xfId="41542" xr:uid="{4F39A75A-C040-4B1D-B717-7DC23DB7D738}"/>
    <cellStyle name="Normal 29 8" xfId="41543" xr:uid="{40CF5694-40C6-495B-95EF-E6599DEB9A66}"/>
    <cellStyle name="Normal 29_Adj_comprehensive_income" xfId="41544" xr:uid="{51FA3596-4382-4705-9096-CAB84738EB0F}"/>
    <cellStyle name="Normal 3" xfId="8117" xr:uid="{96B9D165-10EE-48F1-9E46-60E19BB6F4CC}"/>
    <cellStyle name="Normal 3 10" xfId="19" xr:uid="{A6BE9CBA-D1CC-4746-9EA1-4D958FBCE5EE}"/>
    <cellStyle name="Normal 3 10 2" xfId="32560" xr:uid="{F8B8DA53-8D6E-4AD4-BD2E-CFF0553E3E15}"/>
    <cellStyle name="Normal 3 10_AVA DVA EL" xfId="32561" xr:uid="{5B7FE80E-B150-46AA-A324-F3A069837EE5}"/>
    <cellStyle name="Normal 3 11" xfId="32562" xr:uid="{73DBEE82-EF93-4CA3-B743-CF202AAFB9D7}"/>
    <cellStyle name="Normal 3 11 2" xfId="32563" xr:uid="{02510FC7-3539-490F-A8EC-2FEB4D04E0DE}"/>
    <cellStyle name="Normal 3 11 2 2" xfId="32564" xr:uid="{65810E00-0227-4373-B055-F4A0C0623B3C}"/>
    <cellStyle name="Normal 3 11 2 3" xfId="32565" xr:uid="{C1EDFAEA-6EBA-4D7F-A5DE-3402E0185151}"/>
    <cellStyle name="Normal 3 11 2_AVA DVA EL" xfId="32566" xr:uid="{6ADF9D47-C0D7-4033-802F-287F86945374}"/>
    <cellStyle name="Normal 3 11 3" xfId="32567" xr:uid="{7232230A-AB6B-4E8B-8467-18BC32577A69}"/>
    <cellStyle name="Normal 3 11_AVA DVA EL" xfId="32568" xr:uid="{F622C660-13FD-4CA7-8CD4-9EE1F532B871}"/>
    <cellStyle name="Normal 3 12" xfId="32569" xr:uid="{EB914933-70B3-4C54-8E24-9D582CC027D0}"/>
    <cellStyle name="Normal 3 12 2" xfId="32570" xr:uid="{C6EE3B93-1C2D-4838-B205-DAB3FD250C03}"/>
    <cellStyle name="Normal 3 12 2 2" xfId="32571" xr:uid="{17AB7E46-D22F-498F-AE91-CAA32749C61B}"/>
    <cellStyle name="Normal 3 12 2 3" xfId="32572" xr:uid="{613DB106-5A5C-43A7-8314-73159423B23B}"/>
    <cellStyle name="Normal 3 12 2_AVA DVA EL" xfId="32573" xr:uid="{FE01C614-491B-41D6-A1ED-C8CDC59D6049}"/>
    <cellStyle name="Normal 3 12 3" xfId="32574" xr:uid="{1EB1F04A-6998-465F-A347-DB8A82EB06DB}"/>
    <cellStyle name="Normal 3 12_AVA DVA EL" xfId="32575" xr:uid="{822C31BE-174C-4A66-B1BF-301A060321FC}"/>
    <cellStyle name="Normal 3 13" xfId="32576" xr:uid="{8D2459B4-3AA3-48A1-B314-E89A80C90237}"/>
    <cellStyle name="Normal 3 13 2" xfId="32577" xr:uid="{BB5B7126-6CE1-4286-9D8F-93DFE5A29538}"/>
    <cellStyle name="Normal 3 13 2 2" xfId="32578" xr:uid="{E01ED449-50A5-4634-A1DD-5764936CACE1}"/>
    <cellStyle name="Normal 3 13 2 3" xfId="32579" xr:uid="{ECFBA668-17CC-42B3-90DD-DE9261C78D0A}"/>
    <cellStyle name="Normal 3 13 2_AVA DVA EL" xfId="32580" xr:uid="{D54CCAC3-3222-47B1-82B1-C06FB31DB7D8}"/>
    <cellStyle name="Normal 3 13 3" xfId="32581" xr:uid="{6DE0D7EC-CA70-4129-859A-DA278D271BD8}"/>
    <cellStyle name="Normal 3 13 4" xfId="32582" xr:uid="{6F3FA5A6-9B96-40B9-B6F1-A2FEFBEF901C}"/>
    <cellStyle name="Normal 3 13_AVA DVA EL" xfId="32583" xr:uid="{4EA8C18B-F2A5-476A-9EFE-9946F17401B3}"/>
    <cellStyle name="Normal 3 14" xfId="32584" xr:uid="{A06A0568-AEF4-4CAD-8E5B-682748010E72}"/>
    <cellStyle name="Normal 3 14 2" xfId="32585" xr:uid="{91066A96-BF76-464D-91C1-0942408306C0}"/>
    <cellStyle name="Normal 3 14 2 2" xfId="32586" xr:uid="{80EE6AA4-0C02-4074-9878-EFBFE7C29F99}"/>
    <cellStyle name="Normal 3 14 2 3" xfId="32587" xr:uid="{733EF167-AF67-4674-9D07-F4CFA6AB184B}"/>
    <cellStyle name="Normal 3 14 2_AVA DVA EL" xfId="32588" xr:uid="{89DBFCFA-19A7-4CCD-97C7-23F11F36F3BB}"/>
    <cellStyle name="Normal 3 14 3" xfId="32589" xr:uid="{FD4DAA29-5DCD-4624-92BC-59853A18AC0E}"/>
    <cellStyle name="Normal 3 14 4" xfId="32590" xr:uid="{FEF558DD-39AD-4532-B5B0-B04A9F097BDB}"/>
    <cellStyle name="Normal 3 14_AVA DVA EL" xfId="32591" xr:uid="{CF09EAFA-6158-4E66-A0C1-F7EA881EBC3A}"/>
    <cellStyle name="Normal 3 15" xfId="32592" xr:uid="{F083AC1A-2DD7-4D4A-BC62-D54E2F1267EF}"/>
    <cellStyle name="Normal 3 15 2" xfId="32593" xr:uid="{55415DA7-3AAB-4BA8-81ED-0E3A306F435E}"/>
    <cellStyle name="Normal 3 15 3" xfId="32594" xr:uid="{B45C4C1F-FFDC-49FA-9A79-395FE75189CE}"/>
    <cellStyle name="Normal 3 15_AVA DVA EL" xfId="32595" xr:uid="{05E9465A-6F3D-47B7-A120-DB4611FB9150}"/>
    <cellStyle name="Normal 3 16" xfId="32596" xr:uid="{4339842B-7A70-46B0-B7A9-20159F9D20AB}"/>
    <cellStyle name="Normal 3 2" xfId="8118" xr:uid="{DC87AC17-292D-4B5D-ADE4-3369F4DD4D67}"/>
    <cellStyle name="Normal 3 2 10" xfId="32597" xr:uid="{B621D702-343E-4D5F-90F5-355651CC982E}"/>
    <cellStyle name="Normal 3 2 10 2" xfId="32598" xr:uid="{6AF75893-5805-40B2-B3E9-1FF6E6321954}"/>
    <cellStyle name="Normal 3 2 10 2 2" xfId="32599" xr:uid="{599F0E41-B784-4CF4-B0B0-6339C46D3196}"/>
    <cellStyle name="Normal 3 2 10 2 3" xfId="32600" xr:uid="{18624A26-3905-48AE-9A4A-4412DCB0F18A}"/>
    <cellStyle name="Normal 3 2 10 2_AVA DVA EL" xfId="32601" xr:uid="{9118C9F1-A457-4A1A-BEA2-743416E2312E}"/>
    <cellStyle name="Normal 3 2 10 3" xfId="32602" xr:uid="{12D6B519-D74C-44FE-952E-B541AA70F4D8}"/>
    <cellStyle name="Normal 3 2 10_AVA DVA EL" xfId="32603" xr:uid="{17BDD14E-0A19-40B4-9DA7-5CF6845AF2F6}"/>
    <cellStyle name="Normal 3 2 11" xfId="32604" xr:uid="{1623D56F-0077-4577-B199-AF0161593FD4}"/>
    <cellStyle name="Normal 3 2 11 2" xfId="32605" xr:uid="{111CBD46-5529-4F39-894A-2DC5B0E779D7}"/>
    <cellStyle name="Normal 3 2 11 2 2" xfId="32606" xr:uid="{FEDD2F4E-DB98-48C3-B0EA-247F4E936A8C}"/>
    <cellStyle name="Normal 3 2 11 2 3" xfId="32607" xr:uid="{E354D98E-5095-4F7A-AAF9-EE0BF6B87931}"/>
    <cellStyle name="Normal 3 2 11 2_AVA DVA EL" xfId="32608" xr:uid="{8105EB07-2276-4482-8374-397737470FA2}"/>
    <cellStyle name="Normal 3 2 11 3" xfId="32609" xr:uid="{7D25A7E7-7862-4F60-960D-347FD35584F1}"/>
    <cellStyle name="Normal 3 2 11_AVA DVA EL" xfId="32610" xr:uid="{BED7018A-CBFD-4433-9D74-273A9501E0B5}"/>
    <cellStyle name="Normal 3 2 12" xfId="32611" xr:uid="{F92AE727-5EB0-4951-A069-D6CBFF7BF91C}"/>
    <cellStyle name="Normal 3 2 12 2" xfId="32612" xr:uid="{546AB0B6-F835-4975-A1AD-B5E95FE02C63}"/>
    <cellStyle name="Normal 3 2 12 2 2" xfId="32613" xr:uid="{1BBBB24B-73B6-4DE9-8D7A-CDB0BA9EB345}"/>
    <cellStyle name="Normal 3 2 12 2_AVA DVA EL" xfId="32614" xr:uid="{53D62270-1BD8-40D7-9FF7-1A88D525F331}"/>
    <cellStyle name="Normal 3 2 12 3" xfId="32615" xr:uid="{424DFF7A-E786-4996-ADAB-64372EACCBB2}"/>
    <cellStyle name="Normal 3 2 12 3 2" xfId="32616" xr:uid="{8E9C423D-D804-4D6A-9618-3D5C1CDA34AC}"/>
    <cellStyle name="Normal 3 2 12 3 3" xfId="32617" xr:uid="{EF5226D3-0A17-4089-827F-EA35B66B15CB}"/>
    <cellStyle name="Normal 3 2 12 3_AVA DVA EL" xfId="32618" xr:uid="{A80738ED-5690-4FF2-8C3A-2664F6536102}"/>
    <cellStyle name="Normal 3 2 12 4" xfId="32619" xr:uid="{CA29B450-A4C2-47F8-A21C-9BFC2FE59D45}"/>
    <cellStyle name="Normal 3 2 12_4Q16" xfId="32620" xr:uid="{EE904361-E835-4CCB-8ABB-57649283E171}"/>
    <cellStyle name="Normal 3 2 13" xfId="32621" xr:uid="{BCAA2B39-4A1E-43D1-85E2-2AA170EE1DA8}"/>
    <cellStyle name="Normal 3 2 13 2" xfId="32622" xr:uid="{3867238E-300C-4A18-A943-149CBE264B78}"/>
    <cellStyle name="Normal 3 2 13 2 2" xfId="32623" xr:uid="{A6C8D886-4D82-48FC-9930-C772EAA9724B}"/>
    <cellStyle name="Normal 3 2 13 2 3" xfId="32624" xr:uid="{C0F49076-3B22-4B0B-A37C-D7E6AA8DCCB4}"/>
    <cellStyle name="Normal 3 2 13 2_AVA DVA EL" xfId="32625" xr:uid="{6D6A428C-2765-4EE2-8AD2-1F060F1E1A23}"/>
    <cellStyle name="Normal 3 2 13 3" xfId="32626" xr:uid="{47FF17A8-A02F-4C66-AC29-20971CAE787B}"/>
    <cellStyle name="Normal 3 2 13_AVA DVA EL" xfId="32627" xr:uid="{B376ABF3-61BD-4405-A2D2-FAE3722937CC}"/>
    <cellStyle name="Normal 3 2 14" xfId="32628" xr:uid="{05E24FA0-734D-4AEF-A7BB-40F6B29959E4}"/>
    <cellStyle name="Normal 3 2 14 2" xfId="32629" xr:uid="{43855516-3030-4254-ADD6-AEA4D5DB276F}"/>
    <cellStyle name="Normal 3 2 14 2 2" xfId="32630" xr:uid="{128FE7D1-B7EB-4557-A80E-2F12E1A4D9F8}"/>
    <cellStyle name="Normal 3 2 14 2 3" xfId="32631" xr:uid="{8AA890A8-C2DE-467B-9D17-308611E69610}"/>
    <cellStyle name="Normal 3 2 14 2_AVA DVA EL" xfId="32632" xr:uid="{6F0009F7-39B3-47D4-8E39-5BFC996B5C20}"/>
    <cellStyle name="Normal 3 2 14 3" xfId="32633" xr:uid="{699D82EE-C238-482D-9680-BDC97833926F}"/>
    <cellStyle name="Normal 3 2 14_AVA DVA EL" xfId="32634" xr:uid="{2509F7E7-66F0-4498-9D49-02FD31A50298}"/>
    <cellStyle name="Normal 3 2 15" xfId="32635" xr:uid="{2E649213-2C98-455F-9A72-F78DAC9C4DC6}"/>
    <cellStyle name="Normal 3 2 15 2" xfId="32636" xr:uid="{FFA3544D-B691-4328-B92D-30D19D610E18}"/>
    <cellStyle name="Normal 3 2 15 2 2" xfId="32637" xr:uid="{6A8F2A0D-C0CC-4F36-A21C-1FA0E9E02DB3}"/>
    <cellStyle name="Normal 3 2 15 2 3" xfId="32638" xr:uid="{D457102A-87D7-4C9D-9589-5917A6618DEA}"/>
    <cellStyle name="Normal 3 2 15 2_AVA DVA EL" xfId="32639" xr:uid="{F65E2C50-2CCC-4753-8E2E-475F2C66B194}"/>
    <cellStyle name="Normal 3 2 15 3" xfId="32640" xr:uid="{55B5748C-13AB-477E-ABE8-9BF0839EA3AD}"/>
    <cellStyle name="Normal 3 2 15 4" xfId="32641" xr:uid="{E4DF2B31-E193-4EAF-A887-AA625529CB9F}"/>
    <cellStyle name="Normal 3 2 15_AVA DVA EL" xfId="32642" xr:uid="{405AEB4B-0C83-4F7D-A094-3276A9B09390}"/>
    <cellStyle name="Normal 3 2 16" xfId="32643" xr:uid="{C66AECE6-0B57-40F5-B275-72845B109596}"/>
    <cellStyle name="Normal 3 2 16 2" xfId="32644" xr:uid="{8FAD3F20-1769-4ABA-93B9-89796C44D3DA}"/>
    <cellStyle name="Normal 3 2 16 3" xfId="32645" xr:uid="{B06FA9C1-44E5-493A-B86A-4B22B83E455A}"/>
    <cellStyle name="Normal 3 2 16_AVA DVA EL" xfId="32646" xr:uid="{3E7C163A-3D00-44E7-8D01-14541C1E86BA}"/>
    <cellStyle name="Normal 3 2 17" xfId="32647" xr:uid="{1E6BF9DE-4124-405D-906B-E92BF995431B}"/>
    <cellStyle name="Normal 3 2 19" xfId="42604" xr:uid="{64A00951-FBE7-42FC-A20C-DFDA88A0851B}"/>
    <cellStyle name="Normal 3 2 2" xfId="8119" xr:uid="{8741D0DD-5AE2-492F-9773-30D3CB9FE993}"/>
    <cellStyle name="Normal 3 2 2 10" xfId="32648" xr:uid="{2FF1C81D-EF00-4D84-BB66-21C7C532B096}"/>
    <cellStyle name="Normal 3 2 2 10 2" xfId="32649" xr:uid="{F15A3F7A-83DD-4576-9947-C475641CDE30}"/>
    <cellStyle name="Normal 3 2 2 10 2 2" xfId="32650" xr:uid="{110391AA-0079-444F-A30B-378DA942E550}"/>
    <cellStyle name="Normal 3 2 2 10 2 3" xfId="32651" xr:uid="{C3B011CD-4953-4BA5-8B76-1FCA59C85841}"/>
    <cellStyle name="Normal 3 2 2 10 2_AVA DVA EL" xfId="32652" xr:uid="{F38DC14A-2CA1-42E6-83DD-7818F0F3955D}"/>
    <cellStyle name="Normal 3 2 2 10 3" xfId="32653" xr:uid="{ACE39C36-ABD4-4B82-AA01-0DC278609F25}"/>
    <cellStyle name="Normal 3 2 2 10_AVA DVA EL" xfId="32654" xr:uid="{4D574FC1-5CE9-4859-A46B-69E12E12FAE6}"/>
    <cellStyle name="Normal 3 2 2 11" xfId="32655" xr:uid="{0ADA9E57-8551-4F96-A54B-5255983404ED}"/>
    <cellStyle name="Normal 3 2 2 11 2" xfId="32656" xr:uid="{6DAFE5CF-5DBB-4547-B87E-A4EFEA55247E}"/>
    <cellStyle name="Normal 3 2 2 11 2 2" xfId="32657" xr:uid="{9A3D7DFD-F561-469F-B2FA-168223862E3F}"/>
    <cellStyle name="Normal 3 2 2 11 2 3" xfId="32658" xr:uid="{821A7F8E-B428-4BBD-AD1C-D2DA3E0505A3}"/>
    <cellStyle name="Normal 3 2 2 11 2_AVA DVA EL" xfId="32659" xr:uid="{A5538715-EFD9-436A-B269-135797BEC179}"/>
    <cellStyle name="Normal 3 2 2 11 3" xfId="32660" xr:uid="{03D2559F-5DF3-43BA-9FE8-2AC189F7E568}"/>
    <cellStyle name="Normal 3 2 2 11 4" xfId="32661" xr:uid="{05A6B91A-5774-4439-B176-7D1A9DE2123C}"/>
    <cellStyle name="Normal 3 2 2 11_AVA DVA EL" xfId="32662" xr:uid="{CEC0F7BE-1B46-47B9-ADB9-0193CDB0328E}"/>
    <cellStyle name="Normal 3 2 2 12" xfId="32663" xr:uid="{17724C67-96B2-4BBC-8FD6-F247EE93542C}"/>
    <cellStyle name="Normal 3 2 2 12 2" xfId="32664" xr:uid="{45EAE211-5C1C-4F3F-A5B1-25AC3D00C801}"/>
    <cellStyle name="Normal 3 2 2 12 3" xfId="32665" xr:uid="{F0E31284-7430-4307-9275-DA9CBFC4A599}"/>
    <cellStyle name="Normal 3 2 2 12_AVA DVA EL" xfId="32666" xr:uid="{80A410B0-BAAA-4AA0-BDD6-B0DD3970EA58}"/>
    <cellStyle name="Normal 3 2 2 13" xfId="32667" xr:uid="{4BE85185-1D0F-480B-B701-98FF84ECA58B}"/>
    <cellStyle name="Normal 3 2 2 2" xfId="32668" xr:uid="{4378DBDE-7659-49A7-8C1E-F8FD9A8FB697}"/>
    <cellStyle name="Normal 3 2 2 2 10" xfId="32669" xr:uid="{4A92D1AB-0B2F-4D70-A968-8CB12A8BE82F}"/>
    <cellStyle name="Normal 3 2 2 2 10 2" xfId="32670" xr:uid="{3DF5BF33-76DC-4B10-AD7F-F63274655A21}"/>
    <cellStyle name="Normal 3 2 2 2 10 3" xfId="32671" xr:uid="{C4B32D32-1BF2-4D45-961E-DAA4E0FE2728}"/>
    <cellStyle name="Normal 3 2 2 2 10_AVA DVA EL" xfId="32672" xr:uid="{9D12DE45-C7F3-4183-97DA-D03BBFA9B4E6}"/>
    <cellStyle name="Normal 3 2 2 2 11" xfId="32673" xr:uid="{13A30F1F-FE91-4031-A889-4048149A8E84}"/>
    <cellStyle name="Normal 3 2 2 2 11 2" xfId="32674" xr:uid="{E494FE82-E966-45D9-BBB2-33650BA97396}"/>
    <cellStyle name="Normal 3 2 2 2 11 3" xfId="32675" xr:uid="{628BEF25-EB72-42E1-B2DE-231226F1C350}"/>
    <cellStyle name="Normal 3 2 2 2 11_AVA DVA EL" xfId="32676" xr:uid="{D48EEDA6-DAD4-4DB4-8078-6F49D6C1C576}"/>
    <cellStyle name="Normal 3 2 2 2 12" xfId="32677" xr:uid="{DA3736E7-ABC2-48E2-A0F6-003D9FEBE2AE}"/>
    <cellStyle name="Normal 3 2 2 2 2" xfId="32678" xr:uid="{C80FFC37-5B83-4BA8-BED0-ED3F3B8664BA}"/>
    <cellStyle name="Normal 3 2 2 2 2 10" xfId="32679" xr:uid="{CBE84865-A36A-45CC-9EDB-E4403DFB8658}"/>
    <cellStyle name="Normal 3 2 2 2 2 11" xfId="32680" xr:uid="{279C5172-BDB0-4476-9DF3-BB6E454E0CFA}"/>
    <cellStyle name="Normal 3 2 2 2 2 2" xfId="32681" xr:uid="{16304272-0D5B-4DD8-8BC0-6A771C467250}"/>
    <cellStyle name="Normal 3 2 2 2 2 2 2" xfId="32682" xr:uid="{CC54B145-E91E-466F-A081-41C15F84F0E5}"/>
    <cellStyle name="Normal 3 2 2 2 2 2 2 2" xfId="32683" xr:uid="{6877E3E4-108E-4BCC-A526-8E19EDA1EE6F}"/>
    <cellStyle name="Normal 3 2 2 2 2 2 2 3" xfId="32684" xr:uid="{77B4BD7A-84AE-49A6-919B-56BD701C7D14}"/>
    <cellStyle name="Normal 3 2 2 2 2 2 2_AVA DVA EL" xfId="32685" xr:uid="{E25DFC85-0ED6-4F5C-9FCA-7F37747CF3EA}"/>
    <cellStyle name="Normal 3 2 2 2 2 2 3" xfId="32686" xr:uid="{9E125DC2-7B05-417D-871B-4DCC8625762A}"/>
    <cellStyle name="Normal 3 2 2 2 2 2 3 2" xfId="32687" xr:uid="{F213AF08-0DE5-462A-9899-667F82D4DC41}"/>
    <cellStyle name="Normal 3 2 2 2 2 2 3 3" xfId="32688" xr:uid="{38A21CA9-495E-4FA7-BEFC-1181F0E56968}"/>
    <cellStyle name="Normal 3 2 2 2 2 2 3_AVA DVA EL" xfId="32689" xr:uid="{800EA1A0-0643-4B97-87E2-11936A147A3D}"/>
    <cellStyle name="Normal 3 2 2 2 2 2 4" xfId="32690" xr:uid="{9DECBACD-8367-4D88-A598-8A2F4C2D6999}"/>
    <cellStyle name="Normal 3 2 2 2 2 2 5" xfId="32691" xr:uid="{8081A726-D788-479A-ACD6-C8917E14D341}"/>
    <cellStyle name="Normal 3 2 2 2 2 2_AVA DVA EL" xfId="32692" xr:uid="{CA0566EE-AF18-4E3F-AFBB-B73432B9BEC3}"/>
    <cellStyle name="Normal 3 2 2 2 2 3" xfId="32693" xr:uid="{C477ED9D-C280-46F5-B4BB-6CBF378982E6}"/>
    <cellStyle name="Normal 3 2 2 2 2 3 2" xfId="32694" xr:uid="{7FCCADF5-4072-43AF-88E6-166C70124ADF}"/>
    <cellStyle name="Normal 3 2 2 2 2 3 3" xfId="32695" xr:uid="{CB2BD5BE-4540-4C2A-BA55-B02579814DC2}"/>
    <cellStyle name="Normal 3 2 2 2 2 3_AVA DVA EL" xfId="32696" xr:uid="{A718F2DF-226D-49AA-8B21-4CC02C581B43}"/>
    <cellStyle name="Normal 3 2 2 2 2 4" xfId="32697" xr:uid="{7970E631-AAA1-44B3-B7B0-40A4DEECB35F}"/>
    <cellStyle name="Normal 3 2 2 2 2 4 2" xfId="32698" xr:uid="{F6AD5CA0-B7E2-49A8-A0A3-B1B3CC35CF97}"/>
    <cellStyle name="Normal 3 2 2 2 2 4 3" xfId="32699" xr:uid="{88BA1388-8B07-4C50-A23B-906852EBA6AB}"/>
    <cellStyle name="Normal 3 2 2 2 2 4_AVA DVA EL" xfId="32700" xr:uid="{6782E42D-71CC-4AFF-915D-AEA4BBFA187D}"/>
    <cellStyle name="Normal 3 2 2 2 2 5" xfId="32701" xr:uid="{CAF49BA1-C361-4A2C-BA30-A7EFBFF99412}"/>
    <cellStyle name="Normal 3 2 2 2 2 5 2" xfId="32702" xr:uid="{D89FF93E-6B93-4230-A448-7CE4C9B390F4}"/>
    <cellStyle name="Normal 3 2 2 2 2 5 3" xfId="32703" xr:uid="{C11438B5-2459-4512-B9B5-13CFA37A3576}"/>
    <cellStyle name="Normal 3 2 2 2 2 5_AVA DVA EL" xfId="32704" xr:uid="{E244147D-BB44-4FC8-A9C9-D042CA87DCF1}"/>
    <cellStyle name="Normal 3 2 2 2 2 6" xfId="32705" xr:uid="{CB8DA416-D8A8-4062-A278-87E8A7775882}"/>
    <cellStyle name="Normal 3 2 2 2 2 6 2" xfId="32706" xr:uid="{5DC2DF62-55D7-4193-B588-D70784219CF9}"/>
    <cellStyle name="Normal 3 2 2 2 2 6 3" xfId="32707" xr:uid="{41F848FF-696D-45BD-9626-B3D00E4FA882}"/>
    <cellStyle name="Normal 3 2 2 2 2 6_AVA DVA EL" xfId="32708" xr:uid="{782F6B28-1BE4-43FA-9235-AA698BDA963F}"/>
    <cellStyle name="Normal 3 2 2 2 2 7" xfId="32709" xr:uid="{7BCEEE0E-3124-441D-A922-3F8C42DC480F}"/>
    <cellStyle name="Normal 3 2 2 2 2 7 2" xfId="32710" xr:uid="{2BDCBE91-D66A-4C7C-ABAE-8157B4D5A7D8}"/>
    <cellStyle name="Normal 3 2 2 2 2 7 3" xfId="32711" xr:uid="{FFD2962B-93F0-488F-9766-2FFF6F86D7B3}"/>
    <cellStyle name="Normal 3 2 2 2 2 7_AVA DVA EL" xfId="32712" xr:uid="{542CF468-AFCF-49AD-BCF5-6819D8ECF3E5}"/>
    <cellStyle name="Normal 3 2 2 2 2 8" xfId="32713" xr:uid="{6625D007-5C2F-4DB5-B741-72BAE80E3EB5}"/>
    <cellStyle name="Normal 3 2 2 2 2 8 2" xfId="32714" xr:uid="{3B0ADA63-8C30-488A-A59B-235CD5C51787}"/>
    <cellStyle name="Normal 3 2 2 2 2 8 3" xfId="32715" xr:uid="{C341D726-41D6-4296-874D-864867DCDD39}"/>
    <cellStyle name="Normal 3 2 2 2 2 8_AVA DVA EL" xfId="32716" xr:uid="{693616C8-9E53-415F-9BDB-8D86ED8EECF2}"/>
    <cellStyle name="Normal 3 2 2 2 2 9" xfId="32717" xr:uid="{E14796B1-36E4-4B2C-9F75-28D6A38947EC}"/>
    <cellStyle name="Normal 3 2 2 2 2 9 2" xfId="32718" xr:uid="{ACE64DC2-638F-4DDD-A2DF-E6819C10B53E}"/>
    <cellStyle name="Normal 3 2 2 2 2 9 3" xfId="32719" xr:uid="{3222A389-EFE2-4947-B704-3A0399D10822}"/>
    <cellStyle name="Normal 3 2 2 2 2 9_AVA DVA EL" xfId="32720" xr:uid="{C6BB2E05-E959-446D-A199-61C5D03AA478}"/>
    <cellStyle name="Normal 3 2 2 2 2_AVA DVA EL" xfId="32721" xr:uid="{645397EA-8BA1-4D9C-93DD-DD039D33A45B}"/>
    <cellStyle name="Normal 3 2 2 2 3" xfId="32722" xr:uid="{FC9D405C-148D-4010-B0C3-8752890966F1}"/>
    <cellStyle name="Normal 3 2 2 2 3 2" xfId="32723" xr:uid="{A9A91D10-F44E-4EA1-8FD3-9102DDEC25E0}"/>
    <cellStyle name="Normal 3 2 2 2 3 2 2" xfId="32724" xr:uid="{2EDDAD5C-A005-42B6-B564-C13C81747093}"/>
    <cellStyle name="Normal 3 2 2 2 3 2 3" xfId="32725" xr:uid="{48DB4FA5-1CF8-401B-B9DA-0867EC212A0E}"/>
    <cellStyle name="Normal 3 2 2 2 3 2_AVA DVA EL" xfId="32726" xr:uid="{32B7AD19-3D03-4B1F-849C-2E401AC9DA76}"/>
    <cellStyle name="Normal 3 2 2 2 3 3" xfId="32727" xr:uid="{8698C126-214A-4FC7-A645-1DDDCD742EEC}"/>
    <cellStyle name="Normal 3 2 2 2 3 3 2" xfId="32728" xr:uid="{06E67D5A-2CBA-4519-9DAF-721751BE733D}"/>
    <cellStyle name="Normal 3 2 2 2 3 3 3" xfId="32729" xr:uid="{A7591401-5B86-4C1A-9CA0-C3CF227DC76E}"/>
    <cellStyle name="Normal 3 2 2 2 3 3_AVA DVA EL" xfId="32730" xr:uid="{F3B439EA-36EA-4A42-B856-F5F7778EC073}"/>
    <cellStyle name="Normal 3 2 2 2 3 4" xfId="32731" xr:uid="{C9A73CAA-CAF5-4543-85CB-6925E2308E70}"/>
    <cellStyle name="Normal 3 2 2 2 3 5" xfId="32732" xr:uid="{6BA90D71-0907-4F09-B9B5-13B2D815CCFE}"/>
    <cellStyle name="Normal 3 2 2 2 3_AVA DVA EL" xfId="32733" xr:uid="{BB049962-568A-4AE6-9069-94CD5E775C8F}"/>
    <cellStyle name="Normal 3 2 2 2 4" xfId="32734" xr:uid="{67ABB7B2-AD71-4AB5-9DC5-FDF671C6D956}"/>
    <cellStyle name="Normal 3 2 2 2 4 2" xfId="32735" xr:uid="{FE0BBCD5-8D0F-45D5-B0A8-28485B232EE3}"/>
    <cellStyle name="Normal 3 2 2 2 4 3" xfId="32736" xr:uid="{CD92EE76-B2FD-41EF-B6C2-7F6C6E83E4B0}"/>
    <cellStyle name="Normal 3 2 2 2 4_AVA DVA EL" xfId="32737" xr:uid="{4AA88DE4-4D7D-4408-AE91-DEF549EFD511}"/>
    <cellStyle name="Normal 3 2 2 2 5" xfId="32738" xr:uid="{2845F8D4-0C9C-42B1-80CC-D0A306291929}"/>
    <cellStyle name="Normal 3 2 2 2 5 2" xfId="32739" xr:uid="{15C1EE41-956F-43BF-ACA0-5BD60C8C66CF}"/>
    <cellStyle name="Normal 3 2 2 2 5 3" xfId="32740" xr:uid="{B7278B51-41B0-4B6B-97A3-9216B9FD7468}"/>
    <cellStyle name="Normal 3 2 2 2 5_AVA DVA EL" xfId="32741" xr:uid="{F9DA26B0-BBF7-4C0E-8091-EE8DFC77E5E6}"/>
    <cellStyle name="Normal 3 2 2 2 6" xfId="32742" xr:uid="{863C17D9-59D6-4716-94E7-C06D02F60DDA}"/>
    <cellStyle name="Normal 3 2 2 2 6 2" xfId="32743" xr:uid="{F7B99FB2-24EE-430A-AF06-CA4410DB578A}"/>
    <cellStyle name="Normal 3 2 2 2 6 3" xfId="32744" xr:uid="{286A8716-BF55-4E4D-9EB7-668A0FFF1EB4}"/>
    <cellStyle name="Normal 3 2 2 2 6_AVA DVA EL" xfId="32745" xr:uid="{A86A197C-B001-47F3-94CC-7F787155B2BF}"/>
    <cellStyle name="Normal 3 2 2 2 7" xfId="32746" xr:uid="{FCE25D37-B05D-4D9D-9033-632C1BDB9983}"/>
    <cellStyle name="Normal 3 2 2 2 7 2" xfId="32747" xr:uid="{F732DB4F-F1E3-460F-BD3B-7AF13122C168}"/>
    <cellStyle name="Normal 3 2 2 2 7 3" xfId="32748" xr:uid="{9C552A5A-9EBA-4890-B7CE-EB76A3D2AB9E}"/>
    <cellStyle name="Normal 3 2 2 2 7_AVA DVA EL" xfId="32749" xr:uid="{26369E7D-1810-4557-A621-897D7B2A0106}"/>
    <cellStyle name="Normal 3 2 2 2 8" xfId="32750" xr:uid="{DB4C5C72-36FF-4970-ACAC-AEF26DC4E447}"/>
    <cellStyle name="Normal 3 2 2 2 8 2" xfId="32751" xr:uid="{E4571AF8-D78A-4473-A195-4672F9D9C053}"/>
    <cellStyle name="Normal 3 2 2 2 8 3" xfId="32752" xr:uid="{CBD9B5C2-1188-42FB-86CF-29A2A1B6BA66}"/>
    <cellStyle name="Normal 3 2 2 2 8_AVA DVA EL" xfId="32753" xr:uid="{F6F6F83D-9EE3-42D1-9EC1-02C5CAD51D87}"/>
    <cellStyle name="Normal 3 2 2 2 9" xfId="32754" xr:uid="{4E393908-552B-486E-8E5E-8A9AC2E55F21}"/>
    <cellStyle name="Normal 3 2 2 2 9 2" xfId="32755" xr:uid="{A135F308-69F0-45F0-B68A-468A24A30D66}"/>
    <cellStyle name="Normal 3 2 2 2 9 3" xfId="32756" xr:uid="{A2D94D9A-6B3B-472F-96AD-9F881CAD9BC8}"/>
    <cellStyle name="Normal 3 2 2 2 9_AVA DVA EL" xfId="32757" xr:uid="{6411924C-F2AE-450F-8E90-CBC51C3AD791}"/>
    <cellStyle name="Normal 3 2 2 2_AVA DVA EL" xfId="32758" xr:uid="{8A82165B-C65D-4DE8-B358-A51E9D46C977}"/>
    <cellStyle name="Normal 3 2 2 3" xfId="32759" xr:uid="{23EF172B-360B-4B87-BCC4-DC06087871CC}"/>
    <cellStyle name="Normal 3 2 2 3 10" xfId="32760" xr:uid="{DC35D936-2583-471A-8E10-3F9E00821C4E}"/>
    <cellStyle name="Normal 3 2 2 3 10 2" xfId="32761" xr:uid="{51620563-CB12-4C29-99AC-C9196E09AC68}"/>
    <cellStyle name="Normal 3 2 2 3 10 3" xfId="32762" xr:uid="{B1BBF877-D783-417E-AE51-69634FEDDEE9}"/>
    <cellStyle name="Normal 3 2 2 3 10_AVA DVA EL" xfId="32763" xr:uid="{DABCE945-8CD1-4566-9770-C7FFEC3EBF29}"/>
    <cellStyle name="Normal 3 2 2 3 11" xfId="32764" xr:uid="{13234302-BC3A-48DF-8E86-44B941C67E4F}"/>
    <cellStyle name="Normal 3 2 2 3 2" xfId="32765" xr:uid="{B5E25695-BD9C-42E5-ABD0-30C5624F0805}"/>
    <cellStyle name="Normal 3 2 2 3 2 2" xfId="32766" xr:uid="{7CF7E093-27FD-412B-91D9-67869DA4BB66}"/>
    <cellStyle name="Normal 3 2 2 3 2 2 2" xfId="32767" xr:uid="{21EF778D-D7C3-4D05-9C7A-E131F71F31AB}"/>
    <cellStyle name="Normal 3 2 2 3 2 2 3" xfId="32768" xr:uid="{DF2B5601-AADB-459B-AEE6-3BB4EE5272EE}"/>
    <cellStyle name="Normal 3 2 2 3 2 2_AVA DVA EL" xfId="32769" xr:uid="{9D95B8F9-8EC1-45A2-9012-EBBFCF3CC0A4}"/>
    <cellStyle name="Normal 3 2 2 3 2 3" xfId="32770" xr:uid="{DDEB8448-72D3-45BB-ADED-1C9F5A5A686A}"/>
    <cellStyle name="Normal 3 2 2 3 2 3 2" xfId="32771" xr:uid="{C7D5708E-912D-459D-85A9-BC347447FE7B}"/>
    <cellStyle name="Normal 3 2 2 3 2 3 3" xfId="32772" xr:uid="{0FD23BF9-6478-4DA3-9A3F-6298B3E47CA5}"/>
    <cellStyle name="Normal 3 2 2 3 2 3_AVA DVA EL" xfId="32773" xr:uid="{99CF1D20-9455-46B8-A31D-E9216E3AC794}"/>
    <cellStyle name="Normal 3 2 2 3 2 4" xfId="32774" xr:uid="{D272FBB4-56B0-4173-8F6E-E22722A2F507}"/>
    <cellStyle name="Normal 3 2 2 3 2 5" xfId="32775" xr:uid="{BFEB3A7F-E67A-493A-94CB-B744C459371E}"/>
    <cellStyle name="Normal 3 2 2 3 2_AVA DVA EL" xfId="32776" xr:uid="{2EDD421E-A2A5-4851-9D1A-0B7FDCF8AFD9}"/>
    <cellStyle name="Normal 3 2 2 3 3" xfId="32777" xr:uid="{B9A2E0A7-6C6C-428C-AD5D-1A0F9BE0C6FE}"/>
    <cellStyle name="Normal 3 2 2 3 3 2" xfId="32778" xr:uid="{B667500A-C092-41DF-AC67-E8A93E93E1FB}"/>
    <cellStyle name="Normal 3 2 2 3 3 3" xfId="32779" xr:uid="{5D5BDA77-1555-468A-8CBF-7EBCDDD7BD9B}"/>
    <cellStyle name="Normal 3 2 2 3 3_AVA DVA EL" xfId="32780" xr:uid="{E1186499-C066-4C8B-A830-670C8814C18A}"/>
    <cellStyle name="Normal 3 2 2 3 4" xfId="32781" xr:uid="{1F5533D0-96C6-4C55-9709-44CE70276719}"/>
    <cellStyle name="Normal 3 2 2 3 4 2" xfId="32782" xr:uid="{D8CEFB0C-EBEC-4280-A124-8CB74E18027B}"/>
    <cellStyle name="Normal 3 2 2 3 4 3" xfId="32783" xr:uid="{1E874D6F-4053-49EC-908E-BD952A3C06D8}"/>
    <cellStyle name="Normal 3 2 2 3 4_AVA DVA EL" xfId="32784" xr:uid="{F2F41BF7-B0DA-4C71-BBC7-066BAA163C7E}"/>
    <cellStyle name="Normal 3 2 2 3 5" xfId="32785" xr:uid="{AF81F959-F29D-43CC-B612-4E3E453D79A4}"/>
    <cellStyle name="Normal 3 2 2 3 5 2" xfId="32786" xr:uid="{9D82E273-9B0C-4F62-9A61-F1181B787030}"/>
    <cellStyle name="Normal 3 2 2 3 5 3" xfId="32787" xr:uid="{AD1FED1F-3C0E-488B-91D0-E898513EE473}"/>
    <cellStyle name="Normal 3 2 2 3 5_AVA DVA EL" xfId="32788" xr:uid="{4CADF389-3A94-473A-AB49-EA076EB4F7D2}"/>
    <cellStyle name="Normal 3 2 2 3 6" xfId="32789" xr:uid="{1EF38C32-CD97-4126-9C45-A03124815094}"/>
    <cellStyle name="Normal 3 2 2 3 6 2" xfId="32790" xr:uid="{36951B2A-926F-490C-8D61-C21F88BD73FF}"/>
    <cellStyle name="Normal 3 2 2 3 6 3" xfId="32791" xr:uid="{F4566637-01AA-45B5-BD0F-BA5181C6F2C3}"/>
    <cellStyle name="Normal 3 2 2 3 6_AVA DVA EL" xfId="32792" xr:uid="{C96347B3-E136-4C80-B520-143FAB8EB712}"/>
    <cellStyle name="Normal 3 2 2 3 7" xfId="32793" xr:uid="{E2E0371D-D27B-445E-B417-2D564322A6D0}"/>
    <cellStyle name="Normal 3 2 2 3 7 2" xfId="32794" xr:uid="{D5D0BE07-0310-422F-B435-C6C8D97EE485}"/>
    <cellStyle name="Normal 3 2 2 3 7 3" xfId="32795" xr:uid="{3F31F467-27DB-483B-BF87-1143AAA29F63}"/>
    <cellStyle name="Normal 3 2 2 3 7_AVA DVA EL" xfId="32796" xr:uid="{BE0C4D40-689F-4B40-B459-06187829053B}"/>
    <cellStyle name="Normal 3 2 2 3 8" xfId="32797" xr:uid="{FD2254EC-78E0-4D09-9A99-315555A16D90}"/>
    <cellStyle name="Normal 3 2 2 3 8 2" xfId="32798" xr:uid="{EFAD500A-6DD7-499B-BAE0-2C852E34D664}"/>
    <cellStyle name="Normal 3 2 2 3 8 3" xfId="32799" xr:uid="{A2175DE7-00BE-4FA5-A8F0-9914C0047A96}"/>
    <cellStyle name="Normal 3 2 2 3 8_AVA DVA EL" xfId="32800" xr:uid="{EEEEC22B-0232-4298-96FD-704F8C256433}"/>
    <cellStyle name="Normal 3 2 2 3 9" xfId="32801" xr:uid="{4EBD0667-6F83-4956-8CE5-F77E98DEEFFD}"/>
    <cellStyle name="Normal 3 2 2 3 9 2" xfId="32802" xr:uid="{908D13A5-1654-49E6-BD3B-216C0509E6A2}"/>
    <cellStyle name="Normal 3 2 2 3 9 3" xfId="32803" xr:uid="{151B8A8C-D646-4A65-85F5-7CE4275B322A}"/>
    <cellStyle name="Normal 3 2 2 3 9_AVA DVA EL" xfId="32804" xr:uid="{46396B60-2E42-4EF5-A600-A108C110A477}"/>
    <cellStyle name="Normal 3 2 2 3_AVA DVA EL" xfId="32805" xr:uid="{7CF8C36C-2652-40D8-A963-82252924FC45}"/>
    <cellStyle name="Normal 3 2 2 4" xfId="32806" xr:uid="{0DC4D81F-ACA5-4A97-962B-14F247CEF5D3}"/>
    <cellStyle name="Normal 3 2 2 4 2" xfId="32807" xr:uid="{CA69DFDB-CDC8-4005-9AB0-3D47415D7B04}"/>
    <cellStyle name="Normal 3 2 2 4 2 2" xfId="32808" xr:uid="{CDB9FBA1-8D8B-4417-A21B-2AD4062BD649}"/>
    <cellStyle name="Normal 3 2 2 4 2 3" xfId="32809" xr:uid="{721EFE47-4998-422B-BD92-61C0855C50D4}"/>
    <cellStyle name="Normal 3 2 2 4 2_AVA DVA EL" xfId="32810" xr:uid="{5F039373-D929-4C22-8EE8-E2F5CDC8D3C6}"/>
    <cellStyle name="Normal 3 2 2 4 3" xfId="32811" xr:uid="{46D24864-2545-4E9B-A1F7-404FAF7DDCD3}"/>
    <cellStyle name="Normal 3 2 2 4 3 2" xfId="32812" xr:uid="{4BD1F467-FAA3-4ED5-9210-DC8A668986FF}"/>
    <cellStyle name="Normal 3 2 2 4 3 3" xfId="32813" xr:uid="{47040F9B-9818-4436-A831-A1055B4E9F38}"/>
    <cellStyle name="Normal 3 2 2 4 3_AVA DVA EL" xfId="32814" xr:uid="{AD147D28-C4D5-4071-9591-38E401ADEBDA}"/>
    <cellStyle name="Normal 3 2 2 4 4" xfId="32815" xr:uid="{DC8ADBCE-265B-42AF-8D3B-0FCC45D93626}"/>
    <cellStyle name="Normal 3 2 2 4 4 2" xfId="32816" xr:uid="{F9093D17-A361-4584-97A7-87C50BEB5CAA}"/>
    <cellStyle name="Normal 3 2 2 4 4 3" xfId="32817" xr:uid="{6F1ACC9A-E296-4FC4-8890-1257C53FCEDE}"/>
    <cellStyle name="Normal 3 2 2 4 4_AVA DVA EL" xfId="32818" xr:uid="{15114286-D3DE-495B-AEE4-67DBA82E4BA3}"/>
    <cellStyle name="Normal 3 2 2 4 5" xfId="32819" xr:uid="{82C6D41B-1DC2-49A1-B73C-1ACCF7E053F2}"/>
    <cellStyle name="Normal 3 2 2 4_AVA DVA EL" xfId="32820" xr:uid="{A4529E84-41EE-4CA2-A2EC-4AF2C2A7C913}"/>
    <cellStyle name="Normal 3 2 2 5" xfId="32821" xr:uid="{AC702FD0-BB9A-4DCF-8CFA-BCD1687C89FF}"/>
    <cellStyle name="Normal 3 2 2 5 2" xfId="32822" xr:uid="{19E7200E-528D-434F-A043-8D0B9361BC5D}"/>
    <cellStyle name="Normal 3 2 2 5 2 2" xfId="32823" xr:uid="{8508AE69-9E15-43E5-9C05-419E09EFB055}"/>
    <cellStyle name="Normal 3 2 2 5 2 3" xfId="32824" xr:uid="{A764393E-7264-41FE-BBCF-99B78E396EF7}"/>
    <cellStyle name="Normal 3 2 2 5 2_AVA DVA EL" xfId="32825" xr:uid="{FC4FD717-7009-44B2-85E9-EB896907F9B6}"/>
    <cellStyle name="Normal 3 2 2 5 3" xfId="32826" xr:uid="{C30C8DEA-79E5-4BF7-9DB8-9C785CCF65AF}"/>
    <cellStyle name="Normal 3 2 2 5_AVA DVA EL" xfId="32827" xr:uid="{6EED052F-2F52-46E9-BEB5-B44352AEE2E0}"/>
    <cellStyle name="Normal 3 2 2 6" xfId="32828" xr:uid="{8EC0A03A-BF43-4667-8E98-D4886A42A9B2}"/>
    <cellStyle name="Normal 3 2 2 6 2" xfId="32829" xr:uid="{D9FCCD4A-0215-4C7D-81C0-AD4DB25CFD70}"/>
    <cellStyle name="Normal 3 2 2 6 2 2" xfId="32830" xr:uid="{E716F1DE-04B9-4588-9BEC-A343F400C5A2}"/>
    <cellStyle name="Normal 3 2 2 6 2 3" xfId="32831" xr:uid="{E6E63DA3-8CF1-4859-B465-1057B43FDA20}"/>
    <cellStyle name="Normal 3 2 2 6 2_AVA DVA EL" xfId="32832" xr:uid="{72E02F2D-AA16-4333-B59C-C7FBE85662F8}"/>
    <cellStyle name="Normal 3 2 2 6 3" xfId="32833" xr:uid="{FF473D60-972E-457B-9458-A0CF93539883}"/>
    <cellStyle name="Normal 3 2 2 6_AVA DVA EL" xfId="32834" xr:uid="{8872027F-5C48-4B44-AD3D-9F5530625076}"/>
    <cellStyle name="Normal 3 2 2 7" xfId="32835" xr:uid="{0DC854F7-2616-42CA-A67D-50B19B6F6626}"/>
    <cellStyle name="Normal 3 2 2 7 2" xfId="32836" xr:uid="{83E3721C-20EC-49F1-8868-3D697D99CA51}"/>
    <cellStyle name="Normal 3 2 2 7 2 2" xfId="32837" xr:uid="{696A6291-4123-4AEC-9E74-C4FA2BF28749}"/>
    <cellStyle name="Normal 3 2 2 7 2 3" xfId="32838" xr:uid="{3F884A8A-2E06-4C80-98AB-2A599A11A20A}"/>
    <cellStyle name="Normal 3 2 2 7 2_AVA DVA EL" xfId="32839" xr:uid="{6B393757-1998-471E-8DCB-8F464F9C2892}"/>
    <cellStyle name="Normal 3 2 2 7 3" xfId="32840" xr:uid="{F1B2AB0C-0A74-492F-83CD-EC737BAF321B}"/>
    <cellStyle name="Normal 3 2 2 7_AVA DVA EL" xfId="32841" xr:uid="{7ECBC188-6B6A-45FE-B44F-4E197596946F}"/>
    <cellStyle name="Normal 3 2 2 8" xfId="32842" xr:uid="{711BBA9C-D980-4ABD-9441-0EDA96C0AD6F}"/>
    <cellStyle name="Normal 3 2 2 8 2" xfId="32843" xr:uid="{96105584-72F5-4A0D-9836-DB00EE454764}"/>
    <cellStyle name="Normal 3 2 2 8 2 2" xfId="32844" xr:uid="{81BB7997-5155-4AA1-A709-F10B6ABFA549}"/>
    <cellStyle name="Normal 3 2 2 8 2 3" xfId="32845" xr:uid="{4B25D0AA-C5A4-465F-B57D-6DDF297434C6}"/>
    <cellStyle name="Normal 3 2 2 8 2_AVA DVA EL" xfId="32846" xr:uid="{3D7C367C-3D1D-4B48-B229-550ED7A61508}"/>
    <cellStyle name="Normal 3 2 2 8 3" xfId="32847" xr:uid="{56BB855B-5B0D-4BB9-A85A-14238B973F37}"/>
    <cellStyle name="Normal 3 2 2 8_AVA DVA EL" xfId="32848" xr:uid="{4B09AFFA-B072-429E-A659-396A58FAF8D5}"/>
    <cellStyle name="Normal 3 2 2 9" xfId="32849" xr:uid="{6A76D0E3-6C1C-4006-BC0F-473CD940314C}"/>
    <cellStyle name="Normal 3 2 2 9 2" xfId="32850" xr:uid="{35299101-0EF9-4E86-A8A4-5076F329E488}"/>
    <cellStyle name="Normal 3 2 2 9 2 2" xfId="32851" xr:uid="{79125A81-EBE6-43DA-BFBD-E6BA828A92B7}"/>
    <cellStyle name="Normal 3 2 2 9 2 3" xfId="32852" xr:uid="{5CD560CE-D71B-4403-9F7D-57425E3DC574}"/>
    <cellStyle name="Normal 3 2 2 9 2_AVA DVA EL" xfId="32853" xr:uid="{4742DEA0-1544-4F00-9D2A-54276F7058B0}"/>
    <cellStyle name="Normal 3 2 2 9 3" xfId="32854" xr:uid="{A3ABF2C5-B4C2-4DB3-9FC7-1207523004C7}"/>
    <cellStyle name="Normal 3 2 2 9_AVA DVA EL" xfId="32855" xr:uid="{0083699A-CA7D-46AE-A04C-168A0C0A157D}"/>
    <cellStyle name="Normal 3 2 2_AVA DVA EL" xfId="32856" xr:uid="{FFD65CBF-BAA0-4D9F-A19E-F6F4DF2FB670}"/>
    <cellStyle name="Normal 3 2 20" xfId="42642" xr:uid="{E8309C40-236E-45C7-80A6-F6A00AAABCE9}"/>
    <cellStyle name="Normal 3 2 21" xfId="42680" xr:uid="{7F9CB2E2-A506-47DC-838F-75DB82478D47}"/>
    <cellStyle name="Normal 3 2 3" xfId="8120" xr:uid="{CFE404BB-C901-4087-8D91-C36D3E4DD48D}"/>
    <cellStyle name="Normal 3 2 3 10" xfId="32857" xr:uid="{0FCEC5E2-A2D8-4B93-BFA6-354CE4DC8BDF}"/>
    <cellStyle name="Normal 3 2 3 10 2" xfId="32858" xr:uid="{23330A12-98E2-4090-922C-04C8283E1FA0}"/>
    <cellStyle name="Normal 3 2 3 10 3" xfId="32859" xr:uid="{5F94F1CC-3E88-4738-B0A7-80781B11ABA2}"/>
    <cellStyle name="Normal 3 2 3 10_AVA DVA EL" xfId="32860" xr:uid="{F5D7042B-FDE1-436C-90E3-AC6B17D33AB1}"/>
    <cellStyle name="Normal 3 2 3 11" xfId="32861" xr:uid="{734B5AE0-7B80-450B-8425-EE5589E87151}"/>
    <cellStyle name="Normal 3 2 3 11 2" xfId="32862" xr:uid="{9561F950-A8D4-4181-89DA-412048B1CECD}"/>
    <cellStyle name="Normal 3 2 3 11 3" xfId="32863" xr:uid="{F34F9C6C-88BE-49CE-8073-CC6B200C3BFA}"/>
    <cellStyle name="Normal 3 2 3 11_AVA DVA EL" xfId="32864" xr:uid="{69ACAFB1-9A3E-40F1-A1A4-AE43A37B4D5B}"/>
    <cellStyle name="Normal 3 2 3 12" xfId="32865" xr:uid="{7ADC0F3F-797A-4E7F-BA13-5AF120F1F0DF}"/>
    <cellStyle name="Normal 3 2 3 12 2" xfId="32866" xr:uid="{F91EE4A6-D9D6-48C7-BE42-099450976048}"/>
    <cellStyle name="Normal 3 2 3 12 3" xfId="32867" xr:uid="{A519F62E-269C-4776-81B1-4843A66264A9}"/>
    <cellStyle name="Normal 3 2 3 12_AVA DVA EL" xfId="32868" xr:uid="{6B47CCD9-CA2D-412A-93B3-6FB0DABB1233}"/>
    <cellStyle name="Normal 3 2 3 13" xfId="32869" xr:uid="{9F930650-4576-4ECB-AF0D-1C7F887DCF62}"/>
    <cellStyle name="Normal 3 2 3 2" xfId="32870" xr:uid="{D6EB5EE0-21BC-4E20-B3C4-90E07C907099}"/>
    <cellStyle name="Normal 3 2 3 2 10" xfId="32871" xr:uid="{DAB6BFC1-6FFF-4042-823F-E57D9B1E7FCA}"/>
    <cellStyle name="Normal 3 2 3 2 10 2" xfId="32872" xr:uid="{0CE330C4-C37B-4D99-9771-45650794CC53}"/>
    <cellStyle name="Normal 3 2 3 2 10 3" xfId="32873" xr:uid="{3D85F5E3-CE0E-44A6-BFF1-49E8EFC1400D}"/>
    <cellStyle name="Normal 3 2 3 2 10_AVA DVA EL" xfId="32874" xr:uid="{2E090F3F-75BF-4550-803A-C856FF220E53}"/>
    <cellStyle name="Normal 3 2 3 2 11" xfId="32875" xr:uid="{F878FD32-1443-4801-A29B-1F84A3E9621F}"/>
    <cellStyle name="Normal 3 2 3 2 11 2" xfId="32876" xr:uid="{7C690FAE-3F1B-4B4D-A1B1-71DD9B21A2A9}"/>
    <cellStyle name="Normal 3 2 3 2 11 3" xfId="32877" xr:uid="{3B8852D7-52C5-46B1-9C7C-6A00542CAFD7}"/>
    <cellStyle name="Normal 3 2 3 2 11_AVA DVA EL" xfId="32878" xr:uid="{B7E21ED8-B776-4915-87E4-C549E08F272E}"/>
    <cellStyle name="Normal 3 2 3 2 12" xfId="32879" xr:uid="{D285A53E-46E6-41AB-90C9-444251F62820}"/>
    <cellStyle name="Normal 3 2 3 2 2" xfId="32880" xr:uid="{ADA578B5-1EC5-4589-A3C3-77A1BADB96FE}"/>
    <cellStyle name="Normal 3 2 3 2 2 10" xfId="32881" xr:uid="{B8276609-1A7F-4D23-8F15-58E3690E6D0E}"/>
    <cellStyle name="Normal 3 2 3 2 2 11" xfId="32882" xr:uid="{8576C630-8A0E-4E28-899E-CE7B3AA3236C}"/>
    <cellStyle name="Normal 3 2 3 2 2 2" xfId="32883" xr:uid="{7EB953AB-B85A-4A01-93BF-211D5F67385F}"/>
    <cellStyle name="Normal 3 2 3 2 2 2 2" xfId="32884" xr:uid="{4702DDA0-4DF3-4461-BD21-023CCFFE3949}"/>
    <cellStyle name="Normal 3 2 3 2 2 2 2 2" xfId="32885" xr:uid="{42F36195-4A32-454B-B630-D42F31C34A41}"/>
    <cellStyle name="Normal 3 2 3 2 2 2 2 3" xfId="32886" xr:uid="{C15406F1-67E1-4A40-92A4-F805E6C3396D}"/>
    <cellStyle name="Normal 3 2 3 2 2 2 2_AVA DVA EL" xfId="32887" xr:uid="{51B892CD-5F23-40AF-9DF6-0DD248A3C8D6}"/>
    <cellStyle name="Normal 3 2 3 2 2 2 3" xfId="32888" xr:uid="{FF215B97-EA2C-49A0-9B59-C5A5EA842847}"/>
    <cellStyle name="Normal 3 2 3 2 2 2 3 2" xfId="32889" xr:uid="{2869D83B-9579-4427-84F1-18D617F7760C}"/>
    <cellStyle name="Normal 3 2 3 2 2 2 3 3" xfId="32890" xr:uid="{C425931F-51A2-4659-A668-3D12C72DECF2}"/>
    <cellStyle name="Normal 3 2 3 2 2 2 3_AVA DVA EL" xfId="32891" xr:uid="{1F17440D-D065-456C-A04A-7E5A7AC12324}"/>
    <cellStyle name="Normal 3 2 3 2 2 2 4" xfId="32892" xr:uid="{2EFEB915-5B4C-49BD-BEBE-EA47590C1ED5}"/>
    <cellStyle name="Normal 3 2 3 2 2 2 5" xfId="32893" xr:uid="{984BAB2F-AB57-4666-B152-BDA732E9B2FC}"/>
    <cellStyle name="Normal 3 2 3 2 2 2_AVA DVA EL" xfId="32894" xr:uid="{58976B63-A39A-458A-AA11-C39784461D83}"/>
    <cellStyle name="Normal 3 2 3 2 2 3" xfId="32895" xr:uid="{FD27BD42-72D9-4A2C-B516-C02470A8A295}"/>
    <cellStyle name="Normal 3 2 3 2 2 3 2" xfId="32896" xr:uid="{D98AC792-223C-4585-9140-3D4FFA1D4793}"/>
    <cellStyle name="Normal 3 2 3 2 2 3 3" xfId="32897" xr:uid="{349D6EFD-FF35-4749-9B0B-D6A15A68BCEA}"/>
    <cellStyle name="Normal 3 2 3 2 2 3_AVA DVA EL" xfId="32898" xr:uid="{C8F8F657-8789-4B52-B463-AB19637E72A8}"/>
    <cellStyle name="Normal 3 2 3 2 2 4" xfId="32899" xr:uid="{6BE77B61-5BB1-4194-A26C-796E4CBF7DCC}"/>
    <cellStyle name="Normal 3 2 3 2 2 4 2" xfId="32900" xr:uid="{14F6CFD4-CA10-4CEF-9380-6C2634DC2454}"/>
    <cellStyle name="Normal 3 2 3 2 2 4 3" xfId="32901" xr:uid="{D833B5F7-9218-4E43-AEE2-AD46747BB84B}"/>
    <cellStyle name="Normal 3 2 3 2 2 4_AVA DVA EL" xfId="32902" xr:uid="{04042DF2-0606-426E-9BC9-9A70576AF5FF}"/>
    <cellStyle name="Normal 3 2 3 2 2 5" xfId="32903" xr:uid="{CFD6CBF7-BFFE-43D4-A085-7102770AA6AA}"/>
    <cellStyle name="Normal 3 2 3 2 2 5 2" xfId="32904" xr:uid="{69683BAD-5A17-4FE5-8B5F-D10E81366472}"/>
    <cellStyle name="Normal 3 2 3 2 2 5 3" xfId="32905" xr:uid="{550FDF2A-1BB2-4A82-B631-3E8FC0A8CFB2}"/>
    <cellStyle name="Normal 3 2 3 2 2 5_AVA DVA EL" xfId="32906" xr:uid="{31D4C09B-99B0-4A49-B0B5-432AF9BB858E}"/>
    <cellStyle name="Normal 3 2 3 2 2 6" xfId="32907" xr:uid="{B4461F9B-FF4A-40CE-9146-E96CE5B8CDDB}"/>
    <cellStyle name="Normal 3 2 3 2 2 6 2" xfId="32908" xr:uid="{211444BD-9488-4A05-A2A0-B66EA0216C1A}"/>
    <cellStyle name="Normal 3 2 3 2 2 6 3" xfId="32909" xr:uid="{EA51B7E5-0E58-40DB-9428-B9D4B9F1FE4F}"/>
    <cellStyle name="Normal 3 2 3 2 2 6_AVA DVA EL" xfId="32910" xr:uid="{F4B5C150-5D54-4719-90C8-B80E06E7AEF6}"/>
    <cellStyle name="Normal 3 2 3 2 2 7" xfId="32911" xr:uid="{725CB1AB-2396-450B-AC5F-0D7AEB681CEF}"/>
    <cellStyle name="Normal 3 2 3 2 2 7 2" xfId="32912" xr:uid="{3970DEBF-851D-450B-B9BA-19EB525BD8E0}"/>
    <cellStyle name="Normal 3 2 3 2 2 7 3" xfId="32913" xr:uid="{819AEFCB-A89E-4711-A0E8-4E456FB8F01A}"/>
    <cellStyle name="Normal 3 2 3 2 2 7_AVA DVA EL" xfId="32914" xr:uid="{72A7816C-DF12-40F4-A57D-0F293B1CCEE7}"/>
    <cellStyle name="Normal 3 2 3 2 2 8" xfId="32915" xr:uid="{60E936FF-F20C-4EE8-B332-67E69A62EBC6}"/>
    <cellStyle name="Normal 3 2 3 2 2 8 2" xfId="32916" xr:uid="{63183E69-A67A-4E45-9841-9E6CB990457C}"/>
    <cellStyle name="Normal 3 2 3 2 2 8 3" xfId="32917" xr:uid="{40C68B3C-F0DC-43A1-9D71-7A8DDBF196F0}"/>
    <cellStyle name="Normal 3 2 3 2 2 8_AVA DVA EL" xfId="32918" xr:uid="{E14A4F51-112C-4AB3-87C7-F1EDDCB8FA28}"/>
    <cellStyle name="Normal 3 2 3 2 2 9" xfId="32919" xr:uid="{4BF52F57-485B-4CBC-A8AB-621F3619F4DC}"/>
    <cellStyle name="Normal 3 2 3 2 2 9 2" xfId="32920" xr:uid="{5AA9DB9A-4AA2-442F-AB62-396507EBA6B7}"/>
    <cellStyle name="Normal 3 2 3 2 2 9 3" xfId="32921" xr:uid="{9E1C7447-38E9-4280-B69D-315D40334185}"/>
    <cellStyle name="Normal 3 2 3 2 2 9_AVA DVA EL" xfId="32922" xr:uid="{6CC1F048-9392-40FC-B539-4A4B33B2DA93}"/>
    <cellStyle name="Normal 3 2 3 2 2_AVA DVA EL" xfId="32923" xr:uid="{593FD01D-96AB-4D1D-A434-15F6D2BD0C67}"/>
    <cellStyle name="Normal 3 2 3 2 3" xfId="32924" xr:uid="{6FE620CF-1A89-4541-B87F-F4A2DF92C9C0}"/>
    <cellStyle name="Normal 3 2 3 2 3 2" xfId="32925" xr:uid="{6BD082E0-50E6-4355-B3BF-083BFD74D98E}"/>
    <cellStyle name="Normal 3 2 3 2 3 2 2" xfId="32926" xr:uid="{70314B13-FCDD-4908-B6AF-6A5EBD102492}"/>
    <cellStyle name="Normal 3 2 3 2 3 2 3" xfId="32927" xr:uid="{1682F431-BE2E-4813-9FB3-859C738CD7D2}"/>
    <cellStyle name="Normal 3 2 3 2 3 2_AVA DVA EL" xfId="32928" xr:uid="{1A2D5009-9530-410F-95CE-3A9F2EFCD72B}"/>
    <cellStyle name="Normal 3 2 3 2 3 3" xfId="32929" xr:uid="{3329CD44-4811-486A-85A9-F18488F96F6D}"/>
    <cellStyle name="Normal 3 2 3 2 3 3 2" xfId="32930" xr:uid="{EB5AB159-7AD2-4004-8E41-DABA171ED100}"/>
    <cellStyle name="Normal 3 2 3 2 3 3 3" xfId="32931" xr:uid="{5F7C27E5-CE79-4807-ABD3-FFDE85D7C105}"/>
    <cellStyle name="Normal 3 2 3 2 3 3_AVA DVA EL" xfId="32932" xr:uid="{478211B8-3382-4F62-AC28-3D3839ECE536}"/>
    <cellStyle name="Normal 3 2 3 2 3 4" xfId="32933" xr:uid="{9F4ECC0C-B987-4C2C-AEBA-8C73CB132C17}"/>
    <cellStyle name="Normal 3 2 3 2 3 5" xfId="32934" xr:uid="{45A9CF39-547E-4DAA-A828-FDC16B91F9FF}"/>
    <cellStyle name="Normal 3 2 3 2 3_AVA DVA EL" xfId="32935" xr:uid="{EA50812E-27B7-4106-87B6-5278552741D4}"/>
    <cellStyle name="Normal 3 2 3 2 4" xfId="32936" xr:uid="{56CDE3A0-EEAD-453C-908E-E04DA89F0D5F}"/>
    <cellStyle name="Normal 3 2 3 2 4 2" xfId="32937" xr:uid="{400B272D-00E4-4E3D-B1C1-04653D59F622}"/>
    <cellStyle name="Normal 3 2 3 2 4 3" xfId="32938" xr:uid="{1D7887A4-89E6-40F3-A9CC-0B351CF56F45}"/>
    <cellStyle name="Normal 3 2 3 2 4_AVA DVA EL" xfId="32939" xr:uid="{4A1FE99E-A7CA-4CAF-BA78-410556A15FF4}"/>
    <cellStyle name="Normal 3 2 3 2 5" xfId="32940" xr:uid="{85CC8A1E-3BC4-4B24-8D2D-270DD01FB9B3}"/>
    <cellStyle name="Normal 3 2 3 2 5 2" xfId="32941" xr:uid="{6FD82345-C55C-4A61-BE5F-6E12DA4682EB}"/>
    <cellStyle name="Normal 3 2 3 2 5 3" xfId="32942" xr:uid="{02856456-2D49-4AD5-B740-E62AD11D675F}"/>
    <cellStyle name="Normal 3 2 3 2 5_AVA DVA EL" xfId="32943" xr:uid="{268F8E8B-B6E3-4747-8929-AEDAFE0CEBB1}"/>
    <cellStyle name="Normal 3 2 3 2 6" xfId="32944" xr:uid="{9F052B00-D70A-4EB7-BBF5-B0CECF5BD2FC}"/>
    <cellStyle name="Normal 3 2 3 2 6 2" xfId="32945" xr:uid="{9DA97BFE-8C04-4AEF-AB49-8856CA91E466}"/>
    <cellStyle name="Normal 3 2 3 2 6 3" xfId="32946" xr:uid="{AE986F96-6E9E-4872-AE6E-C1CF95E55DE4}"/>
    <cellStyle name="Normal 3 2 3 2 6_AVA DVA EL" xfId="32947" xr:uid="{49E83ED4-B4BC-4CDC-B477-05E043CC74CF}"/>
    <cellStyle name="Normal 3 2 3 2 7" xfId="32948" xr:uid="{C1B56465-F1FD-419D-A043-86478C0C58EC}"/>
    <cellStyle name="Normal 3 2 3 2 7 2" xfId="32949" xr:uid="{720903B9-A101-4A99-993F-8DB594CA3692}"/>
    <cellStyle name="Normal 3 2 3 2 7 3" xfId="32950" xr:uid="{42AB5E81-A104-4A3A-A08B-B58594677593}"/>
    <cellStyle name="Normal 3 2 3 2 7_AVA DVA EL" xfId="32951" xr:uid="{505DCB2E-692C-4C11-BF38-4D242F2EF60B}"/>
    <cellStyle name="Normal 3 2 3 2 8" xfId="32952" xr:uid="{3042BAE1-738A-40CD-9D1F-75D584397E18}"/>
    <cellStyle name="Normal 3 2 3 2 8 2" xfId="32953" xr:uid="{0B2BF809-B410-492B-A35C-079BCCBD4700}"/>
    <cellStyle name="Normal 3 2 3 2 8 3" xfId="32954" xr:uid="{3D50F39D-AF64-4CC2-BB56-9679670B52BE}"/>
    <cellStyle name="Normal 3 2 3 2 8_AVA DVA EL" xfId="32955" xr:uid="{5B730D65-B0A2-4CCD-9BD3-4D4225614E7C}"/>
    <cellStyle name="Normal 3 2 3 2 9" xfId="32956" xr:uid="{CFE3DCF0-85C5-41C6-92CD-D53EB9ECECA0}"/>
    <cellStyle name="Normal 3 2 3 2 9 2" xfId="32957" xr:uid="{AC830DE1-0377-4472-A9F3-120D2A3A3CF3}"/>
    <cellStyle name="Normal 3 2 3 2 9 3" xfId="32958" xr:uid="{C07D7B26-B00A-40C7-A254-8AB8179C571A}"/>
    <cellStyle name="Normal 3 2 3 2 9_AVA DVA EL" xfId="32959" xr:uid="{798F991C-0312-4FA9-9C60-630CC7ACA6DB}"/>
    <cellStyle name="Normal 3 2 3 2_AVA DVA EL" xfId="32960" xr:uid="{2B58A202-C01F-4CE1-BFD7-50FD909D0E60}"/>
    <cellStyle name="Normal 3 2 3 3" xfId="32961" xr:uid="{E55AE489-FCF7-4EFA-9EEA-62097E0B563D}"/>
    <cellStyle name="Normal 3 2 3 3 10" xfId="32962" xr:uid="{4EE0D4B8-B24E-421E-B678-51416D193120}"/>
    <cellStyle name="Normal 3 2 3 3 11" xfId="32963" xr:uid="{CC1786CA-571B-495F-936F-D95B21777FCC}"/>
    <cellStyle name="Normal 3 2 3 3 2" xfId="32964" xr:uid="{AFF4A39E-DC49-4ABC-925A-062397DE0342}"/>
    <cellStyle name="Normal 3 2 3 3 2 2" xfId="32965" xr:uid="{AA4F967D-431C-4D10-9722-AEA5A2560738}"/>
    <cellStyle name="Normal 3 2 3 3 2 2 2" xfId="32966" xr:uid="{E9BFA924-3742-466D-BC50-71DE35421B61}"/>
    <cellStyle name="Normal 3 2 3 3 2 2 3" xfId="32967" xr:uid="{EB99F6CF-DA6D-4A7F-8180-66AFD626E773}"/>
    <cellStyle name="Normal 3 2 3 3 2 2_AVA DVA EL" xfId="32968" xr:uid="{C2E5B25F-2996-49FD-AEB6-376F76BBB1FA}"/>
    <cellStyle name="Normal 3 2 3 3 2 3" xfId="32969" xr:uid="{F2606C85-DF60-46AF-9BF4-7E60DEEAB3A1}"/>
    <cellStyle name="Normal 3 2 3 3 2 3 2" xfId="32970" xr:uid="{BE2915B7-031A-49C6-9CFC-783A1520A514}"/>
    <cellStyle name="Normal 3 2 3 3 2 3 3" xfId="32971" xr:uid="{B96CBBE9-66EF-4CE8-9478-A0CD5FBB503D}"/>
    <cellStyle name="Normal 3 2 3 3 2 3_AVA DVA EL" xfId="32972" xr:uid="{ECD1D679-F5AD-43C8-8D0E-0209ADAA27A5}"/>
    <cellStyle name="Normal 3 2 3 3 2 4" xfId="32973" xr:uid="{C9990364-5904-4C5B-9A2B-6096384484BE}"/>
    <cellStyle name="Normal 3 2 3 3 2 5" xfId="32974" xr:uid="{8DD0335E-7E8E-4F5A-B752-E1504C2FF569}"/>
    <cellStyle name="Normal 3 2 3 3 2_AVA DVA EL" xfId="32975" xr:uid="{44EBDC4D-481D-4417-A3EA-72B08FBB1E6B}"/>
    <cellStyle name="Normal 3 2 3 3 3" xfId="32976" xr:uid="{F86353BA-9D8D-41BC-9186-CDC5596BAD21}"/>
    <cellStyle name="Normal 3 2 3 3 3 2" xfId="32977" xr:uid="{1E2D7840-28F9-465F-B7D0-B72572F40E6E}"/>
    <cellStyle name="Normal 3 2 3 3 3 3" xfId="32978" xr:uid="{C01C73BA-57C8-4C89-829B-9E5B25430134}"/>
    <cellStyle name="Normal 3 2 3 3 3_AVA DVA EL" xfId="32979" xr:uid="{AD095F27-CACA-4F71-9A46-EB568C4E8D9B}"/>
    <cellStyle name="Normal 3 2 3 3 4" xfId="32980" xr:uid="{EA2B5B0F-0059-4FFF-BB63-C305F0CB05C3}"/>
    <cellStyle name="Normal 3 2 3 3 4 2" xfId="32981" xr:uid="{7BB519A0-88F4-4DEA-A30C-2441FFF76DD3}"/>
    <cellStyle name="Normal 3 2 3 3 4 3" xfId="32982" xr:uid="{FA0C6633-98C6-488A-B0C2-04B7E3ACE5EE}"/>
    <cellStyle name="Normal 3 2 3 3 4_AVA DVA EL" xfId="32983" xr:uid="{4B41053B-6993-4A49-A193-13BD9AB562CB}"/>
    <cellStyle name="Normal 3 2 3 3 5" xfId="32984" xr:uid="{F303AC16-C32B-4BAC-9D84-576C7C25A1A9}"/>
    <cellStyle name="Normal 3 2 3 3 5 2" xfId="32985" xr:uid="{E1826923-B8D0-4D36-94BF-CA34CF17947A}"/>
    <cellStyle name="Normal 3 2 3 3 5 3" xfId="32986" xr:uid="{DF549C26-F985-4A69-BB67-FC478295B20F}"/>
    <cellStyle name="Normal 3 2 3 3 5_AVA DVA EL" xfId="32987" xr:uid="{CF5A4A35-8870-4149-8123-C947ABCB27FB}"/>
    <cellStyle name="Normal 3 2 3 3 6" xfId="32988" xr:uid="{1C891BD7-5112-4FF6-A0ED-A5D8C6D8E337}"/>
    <cellStyle name="Normal 3 2 3 3 6 2" xfId="32989" xr:uid="{D726481F-47F5-4E1F-A84B-79F712736BAC}"/>
    <cellStyle name="Normal 3 2 3 3 6 3" xfId="32990" xr:uid="{F60E3BDB-9829-4F8A-A354-AE11762540F8}"/>
    <cellStyle name="Normal 3 2 3 3 6_AVA DVA EL" xfId="32991" xr:uid="{A1176A50-6AF5-4F1C-ABF8-E15666DEEF6B}"/>
    <cellStyle name="Normal 3 2 3 3 7" xfId="32992" xr:uid="{23B286AC-033C-4B2A-A261-C56F4CF76D01}"/>
    <cellStyle name="Normal 3 2 3 3 7 2" xfId="32993" xr:uid="{4FD67AE1-2BDA-413D-87C4-F5AA825898EE}"/>
    <cellStyle name="Normal 3 2 3 3 7 3" xfId="32994" xr:uid="{6B1620A4-5FA8-484A-89F7-594618B6E318}"/>
    <cellStyle name="Normal 3 2 3 3 7_AVA DVA EL" xfId="32995" xr:uid="{595B93D6-4CBF-4953-AEFD-364C21AB73F8}"/>
    <cellStyle name="Normal 3 2 3 3 8" xfId="32996" xr:uid="{5796D9C2-68C5-4313-BA35-B299A00BB868}"/>
    <cellStyle name="Normal 3 2 3 3 8 2" xfId="32997" xr:uid="{AE916311-D4B6-424E-ADC4-A593285142D5}"/>
    <cellStyle name="Normal 3 2 3 3 8 3" xfId="32998" xr:uid="{3C5D569F-31BD-412C-AE7F-591A94E5B364}"/>
    <cellStyle name="Normal 3 2 3 3 8_AVA DVA EL" xfId="32999" xr:uid="{5277B51C-2ABC-4880-BDAC-68126C0A38D3}"/>
    <cellStyle name="Normal 3 2 3 3 9" xfId="33000" xr:uid="{90388A93-4F4E-4E99-B4BC-51CFB6844084}"/>
    <cellStyle name="Normal 3 2 3 3 9 2" xfId="33001" xr:uid="{F18218B0-CA43-45A1-8387-8C7CC99C998C}"/>
    <cellStyle name="Normal 3 2 3 3 9 3" xfId="33002" xr:uid="{49993D30-EE94-4465-9488-060A62535EA0}"/>
    <cellStyle name="Normal 3 2 3 3 9_AVA DVA EL" xfId="33003" xr:uid="{D4771E9C-C03D-4709-9AF8-E39FDC2FEC15}"/>
    <cellStyle name="Normal 3 2 3 3_AVA DVA EL" xfId="33004" xr:uid="{49CFAC2E-DBF6-48D4-884A-DAFC5B950BC0}"/>
    <cellStyle name="Normal 3 2 3 4" xfId="33005" xr:uid="{3BF872FD-C003-47AE-BC80-EB6B2E6CCAF7}"/>
    <cellStyle name="Normal 3 2 3 4 2" xfId="33006" xr:uid="{C3C4D9C2-5E62-443D-B6BF-43805830F136}"/>
    <cellStyle name="Normal 3 2 3 4 2 2" xfId="33007" xr:uid="{863B1422-E00F-486B-A547-6247E7BA476D}"/>
    <cellStyle name="Normal 3 2 3 4 2 3" xfId="33008" xr:uid="{D0CE52FF-E258-4E01-84A2-899CD8643174}"/>
    <cellStyle name="Normal 3 2 3 4 2_AVA DVA EL" xfId="33009" xr:uid="{2AB5C48F-13AA-4C3A-8550-8739DA6E9E72}"/>
    <cellStyle name="Normal 3 2 3 4 3" xfId="33010" xr:uid="{0341D55C-CA37-4041-AD42-EC666935658B}"/>
    <cellStyle name="Normal 3 2 3 4 3 2" xfId="33011" xr:uid="{050D6F0D-3BA1-482A-A552-819E1280B935}"/>
    <cellStyle name="Normal 3 2 3 4 3 3" xfId="33012" xr:uid="{DE5DBC33-FA80-43ED-BEC4-B7FED19AC30E}"/>
    <cellStyle name="Normal 3 2 3 4 3_AVA DVA EL" xfId="33013" xr:uid="{A2693AF4-F40D-4B41-970E-ECAC05B2F0DE}"/>
    <cellStyle name="Normal 3 2 3 4 4" xfId="33014" xr:uid="{B68ED559-6125-47CC-8474-FAEC55A64515}"/>
    <cellStyle name="Normal 3 2 3 4 5" xfId="33015" xr:uid="{E543DAB3-756B-4AFA-9FA0-D2ABAC70123A}"/>
    <cellStyle name="Normal 3 2 3 4_AVA DVA EL" xfId="33016" xr:uid="{F03461C9-D114-47C0-9514-93662AA17EE8}"/>
    <cellStyle name="Normal 3 2 3 5" xfId="33017" xr:uid="{56C32C8D-259A-45BC-AF44-5CCE3F3C08FF}"/>
    <cellStyle name="Normal 3 2 3 5 2" xfId="33018" xr:uid="{C6D8CD7F-EFE7-48B1-9982-C34F69D20D21}"/>
    <cellStyle name="Normal 3 2 3 5 3" xfId="33019" xr:uid="{C846F6F2-07F5-48B9-8AFF-72A7D287B3FA}"/>
    <cellStyle name="Normal 3 2 3 5_AVA DVA EL" xfId="33020" xr:uid="{2C9B7AA5-F784-4B1C-A6F3-60CDB44A8C55}"/>
    <cellStyle name="Normal 3 2 3 6" xfId="33021" xr:uid="{28925D74-1437-47DA-9453-CB149F162A17}"/>
    <cellStyle name="Normal 3 2 3 6 2" xfId="33022" xr:uid="{8772B350-974A-49ED-90DF-60E806345AD4}"/>
    <cellStyle name="Normal 3 2 3 6 3" xfId="33023" xr:uid="{EB239C83-96EF-45C0-89B3-D788B8084CFA}"/>
    <cellStyle name="Normal 3 2 3 6_AVA DVA EL" xfId="33024" xr:uid="{FE850022-5927-482F-BA63-022F85BD4991}"/>
    <cellStyle name="Normal 3 2 3 7" xfId="33025" xr:uid="{73BFA498-2EE6-43E1-BD15-259053809B26}"/>
    <cellStyle name="Normal 3 2 3 7 2" xfId="33026" xr:uid="{E022D5B8-1C95-471B-BEE7-5E90B5A259DB}"/>
    <cellStyle name="Normal 3 2 3 7 3" xfId="33027" xr:uid="{0C4D0458-D2D3-4F63-B3FE-C541F949B87D}"/>
    <cellStyle name="Normal 3 2 3 7_AVA DVA EL" xfId="33028" xr:uid="{310FDB36-0020-40E2-BEED-3487C3A31945}"/>
    <cellStyle name="Normal 3 2 3 8" xfId="33029" xr:uid="{B457F9C6-44BF-4C5A-ADA6-C9D2D61527A5}"/>
    <cellStyle name="Normal 3 2 3 8 2" xfId="33030" xr:uid="{DADBBC38-C88D-414B-B743-7DE8C7630917}"/>
    <cellStyle name="Normal 3 2 3 8 3" xfId="33031" xr:uid="{91AAE216-5BEB-4000-98FA-4EB91BD32627}"/>
    <cellStyle name="Normal 3 2 3 8_AVA DVA EL" xfId="33032" xr:uid="{891B3D56-575D-4430-ABA3-2BC5D4EE2014}"/>
    <cellStyle name="Normal 3 2 3 9" xfId="33033" xr:uid="{D36039AE-518A-4E7D-84C8-8D14B52147E5}"/>
    <cellStyle name="Normal 3 2 3 9 2" xfId="33034" xr:uid="{02D4C6C0-1288-435D-B5CA-0C26B8952DBF}"/>
    <cellStyle name="Normal 3 2 3 9 3" xfId="33035" xr:uid="{C48543A7-CF13-4FAE-A353-086BE57EF366}"/>
    <cellStyle name="Normal 3 2 3 9_AVA DVA EL" xfId="33036" xr:uid="{3C0C0557-14D2-4EE6-8B59-8BED8F193BBD}"/>
    <cellStyle name="Normal 3 2 3_AVA DVA EL" xfId="33037" xr:uid="{2C364CB8-E82A-490B-8200-16E9D4564477}"/>
    <cellStyle name="Normal 3 2 4" xfId="33038" xr:uid="{E8FE75E4-9C2F-4BDF-9083-B538C52FD512}"/>
    <cellStyle name="Normal 3 2 4 10" xfId="33039" xr:uid="{2C2BAFEF-78D4-430B-9CF4-CAFBA829650C}"/>
    <cellStyle name="Normal 3 2 4 10 2" xfId="33040" xr:uid="{5E03BAEF-31D0-4350-90F8-3FB54571E063}"/>
    <cellStyle name="Normal 3 2 4 10 3" xfId="33041" xr:uid="{478873DC-6481-4793-A571-90FE48132301}"/>
    <cellStyle name="Normal 3 2 4 10_AVA DVA EL" xfId="33042" xr:uid="{34609AAD-1BC8-4703-96B0-CC4E8ECB200F}"/>
    <cellStyle name="Normal 3 2 4 11" xfId="33043" xr:uid="{F6D581B6-CD20-42E4-BF09-4E8AF2F85982}"/>
    <cellStyle name="Normal 3 2 4 11 2" xfId="33044" xr:uid="{47E64411-8D41-44E3-8E03-9DB3AF42E6DD}"/>
    <cellStyle name="Normal 3 2 4 11 3" xfId="33045" xr:uid="{F2B5A614-20FA-4AB9-9053-0F0117F65E45}"/>
    <cellStyle name="Normal 3 2 4 11_AVA DVA EL" xfId="33046" xr:uid="{0D2325D6-332D-48B7-9CE7-2DC7C6EFEA5B}"/>
    <cellStyle name="Normal 3 2 4 12" xfId="33047" xr:uid="{73E9ECE7-87C9-407C-B496-D63032F5462A}"/>
    <cellStyle name="Normal 3 2 4 12 2" xfId="33048" xr:uid="{17A98347-6AD3-429A-9F0F-E572A331E3AE}"/>
    <cellStyle name="Normal 3 2 4 12 3" xfId="33049" xr:uid="{30A0DA8C-BF10-4D34-B57A-5C16A15D9107}"/>
    <cellStyle name="Normal 3 2 4 12_AVA DVA EL" xfId="33050" xr:uid="{A5E780C1-6AAB-4733-8E54-9D6599C97CBB}"/>
    <cellStyle name="Normal 3 2 4 13" xfId="33051" xr:uid="{B81AA3F7-7C21-4006-A9FD-A517952D0FA1}"/>
    <cellStyle name="Normal 3 2 4 2" xfId="33052" xr:uid="{C0836EA8-8162-4D90-B011-462543BB1FCB}"/>
    <cellStyle name="Normal 3 2 4 2 10" xfId="33053" xr:uid="{9D1B9D94-BEC5-49F3-B6B8-AAB213FB04AA}"/>
    <cellStyle name="Normal 3 2 4 2 10 2" xfId="33054" xr:uid="{AF14F00B-93B0-425C-9747-72C71AF70328}"/>
    <cellStyle name="Normal 3 2 4 2 10 3" xfId="33055" xr:uid="{E8EF135C-FBE6-4E13-8E3B-2F21504A1686}"/>
    <cellStyle name="Normal 3 2 4 2 10_AVA DVA EL" xfId="33056" xr:uid="{9C9D3833-19C5-40C1-B32F-D75BE79C7053}"/>
    <cellStyle name="Normal 3 2 4 2 11" xfId="33057" xr:uid="{FA866DA2-7E55-493A-965D-CC0F9FCF5873}"/>
    <cellStyle name="Normal 3 2 4 2 12" xfId="33058" xr:uid="{6D5B2972-7170-4B34-8492-4BE3DD925CF7}"/>
    <cellStyle name="Normal 3 2 4 2 2" xfId="33059" xr:uid="{ACEF6B30-C9CE-4790-A73A-905A289BF3B1}"/>
    <cellStyle name="Normal 3 2 4 2 2 10" xfId="33060" xr:uid="{81F504F3-72DE-4750-89E5-71BABB0DE914}"/>
    <cellStyle name="Normal 3 2 4 2 2 11" xfId="33061" xr:uid="{FF845FA3-F3E3-406B-9EED-2F36D01598C8}"/>
    <cellStyle name="Normal 3 2 4 2 2 2" xfId="33062" xr:uid="{3474FA8E-C908-4A9F-9497-A15547FA3E3B}"/>
    <cellStyle name="Normal 3 2 4 2 2 2 2" xfId="33063" xr:uid="{F9ABF686-1CC4-4688-92BF-EBE8AD696B5E}"/>
    <cellStyle name="Normal 3 2 4 2 2 2 2 2" xfId="33064" xr:uid="{080F4B66-7597-4624-9569-4DED90E7DE21}"/>
    <cellStyle name="Normal 3 2 4 2 2 2 2 3" xfId="33065" xr:uid="{D7D77803-2A8B-4BDB-8CF4-59C878696057}"/>
    <cellStyle name="Normal 3 2 4 2 2 2 2_AVA DVA EL" xfId="33066" xr:uid="{269D2419-75A4-4E42-B76A-F4F763A2FC0C}"/>
    <cellStyle name="Normal 3 2 4 2 2 2 3" xfId="33067" xr:uid="{D056667A-A5E7-46B7-82BC-DDD98766B05D}"/>
    <cellStyle name="Normal 3 2 4 2 2 2 3 2" xfId="33068" xr:uid="{131E6B15-98B5-4610-946F-8C2A07A61FFC}"/>
    <cellStyle name="Normal 3 2 4 2 2 2 3 3" xfId="33069" xr:uid="{77548FE7-8A90-45CF-A16A-585878E33982}"/>
    <cellStyle name="Normal 3 2 4 2 2 2 3_AVA DVA EL" xfId="33070" xr:uid="{6872A90F-6AA2-419E-8C3F-693702D4DDA9}"/>
    <cellStyle name="Normal 3 2 4 2 2 2 4" xfId="33071" xr:uid="{C0B19A52-B4F6-4CE3-9109-6CCB26250081}"/>
    <cellStyle name="Normal 3 2 4 2 2 2 5" xfId="33072" xr:uid="{9FF8FA14-25FE-477B-AE2C-0C4D02BB887F}"/>
    <cellStyle name="Normal 3 2 4 2 2 2_AVA DVA EL" xfId="33073" xr:uid="{69B6CFB1-661E-41D4-A5CE-3522B9DABD4D}"/>
    <cellStyle name="Normal 3 2 4 2 2 3" xfId="33074" xr:uid="{5B57F0A0-7F09-46D3-8D7A-E164FC2D7943}"/>
    <cellStyle name="Normal 3 2 4 2 2 3 2" xfId="33075" xr:uid="{55E0B864-9CDC-4040-8635-5AA9B4AD6FCC}"/>
    <cellStyle name="Normal 3 2 4 2 2 3 3" xfId="33076" xr:uid="{1337FA15-2F16-4BDC-9D6D-150882F67194}"/>
    <cellStyle name="Normal 3 2 4 2 2 3_AVA DVA EL" xfId="33077" xr:uid="{A97F9B62-5D4D-494F-9166-4A2501424ADF}"/>
    <cellStyle name="Normal 3 2 4 2 2 4" xfId="33078" xr:uid="{E4170DF8-F4AA-4F30-9C0D-0FE60DBA6300}"/>
    <cellStyle name="Normal 3 2 4 2 2 4 2" xfId="33079" xr:uid="{8B904BE6-6711-4ECF-8657-91A1C4E0EE19}"/>
    <cellStyle name="Normal 3 2 4 2 2 4 3" xfId="33080" xr:uid="{87DEE116-ABBE-43C0-B660-5C055661ECFB}"/>
    <cellStyle name="Normal 3 2 4 2 2 4_AVA DVA EL" xfId="33081" xr:uid="{5ABD90E8-0B2C-4129-8F69-4FABBFA67C64}"/>
    <cellStyle name="Normal 3 2 4 2 2 5" xfId="33082" xr:uid="{8BA95BE1-3875-42B9-8629-6B02E3316728}"/>
    <cellStyle name="Normal 3 2 4 2 2 5 2" xfId="33083" xr:uid="{6A02CCBF-0A67-4B0D-971C-77AE25F43D4C}"/>
    <cellStyle name="Normal 3 2 4 2 2 5 3" xfId="33084" xr:uid="{246F7479-C792-4D3D-AA43-C52130B71AF2}"/>
    <cellStyle name="Normal 3 2 4 2 2 5_AVA DVA EL" xfId="33085" xr:uid="{14A68B79-3D7C-49DA-9510-CE826038B41C}"/>
    <cellStyle name="Normal 3 2 4 2 2 6" xfId="33086" xr:uid="{06BDF43F-D9CC-4E18-9498-5B357D85DC59}"/>
    <cellStyle name="Normal 3 2 4 2 2 6 2" xfId="33087" xr:uid="{488749B6-28D6-48FE-8DC0-B0A9C8C78875}"/>
    <cellStyle name="Normal 3 2 4 2 2 6 3" xfId="33088" xr:uid="{8F9C67D8-5E1D-4500-99DB-6E1FD8FCC327}"/>
    <cellStyle name="Normal 3 2 4 2 2 6_AVA DVA EL" xfId="33089" xr:uid="{3D5BA76F-3192-4DA3-93E5-5970189178DD}"/>
    <cellStyle name="Normal 3 2 4 2 2 7" xfId="33090" xr:uid="{7561DF3B-AAD4-4106-8CEB-3FB09EC07F0A}"/>
    <cellStyle name="Normal 3 2 4 2 2 7 2" xfId="33091" xr:uid="{3BB7D66A-7423-45A7-BF0F-289F6C4C00E6}"/>
    <cellStyle name="Normal 3 2 4 2 2 7 3" xfId="33092" xr:uid="{89E31C41-FDB2-4CBE-B855-BBD9C7472289}"/>
    <cellStyle name="Normal 3 2 4 2 2 7_AVA DVA EL" xfId="33093" xr:uid="{18A6463E-BB45-4859-96D7-725E3E93F7DD}"/>
    <cellStyle name="Normal 3 2 4 2 2 8" xfId="33094" xr:uid="{4061C4AA-1FF1-44E8-96F8-A12061FF8867}"/>
    <cellStyle name="Normal 3 2 4 2 2 8 2" xfId="33095" xr:uid="{33FFC70D-1E77-4A24-8E77-AA3DA807CE83}"/>
    <cellStyle name="Normal 3 2 4 2 2 8 3" xfId="33096" xr:uid="{1C667208-0B73-4C50-B3AD-5F948122E5D4}"/>
    <cellStyle name="Normal 3 2 4 2 2 8_AVA DVA EL" xfId="33097" xr:uid="{AFF75642-B10D-443A-97B7-3C229E5320FE}"/>
    <cellStyle name="Normal 3 2 4 2 2 9" xfId="33098" xr:uid="{A4861A0C-0FFF-4F84-A8FD-B0AB2D48F621}"/>
    <cellStyle name="Normal 3 2 4 2 2 9 2" xfId="33099" xr:uid="{583EE613-8A6A-4C51-8CF0-3445AA0C47A7}"/>
    <cellStyle name="Normal 3 2 4 2 2 9 3" xfId="33100" xr:uid="{FD93CF85-3BE2-4B35-BB38-5EBF7C907C47}"/>
    <cellStyle name="Normal 3 2 4 2 2 9_AVA DVA EL" xfId="33101" xr:uid="{E4F46D5A-E13A-47D5-87B8-862102100A7E}"/>
    <cellStyle name="Normal 3 2 4 2 2_AVA DVA EL" xfId="33102" xr:uid="{8FC654AA-0880-47D2-8EAF-A1D561156191}"/>
    <cellStyle name="Normal 3 2 4 2 3" xfId="33103" xr:uid="{C34D3C75-4483-4BC0-B000-2F01CB9A6D9C}"/>
    <cellStyle name="Normal 3 2 4 2 3 2" xfId="33104" xr:uid="{B70AC4C2-EFF5-433A-A5C8-36308B8B004E}"/>
    <cellStyle name="Normal 3 2 4 2 3 2 2" xfId="33105" xr:uid="{18451586-3201-4263-A598-79431364DB12}"/>
    <cellStyle name="Normal 3 2 4 2 3 2 3" xfId="33106" xr:uid="{6D429716-9434-4CA7-9957-39F42B005698}"/>
    <cellStyle name="Normal 3 2 4 2 3 2_AVA DVA EL" xfId="33107" xr:uid="{50133777-3AAA-4774-B8DD-CABE32BF9457}"/>
    <cellStyle name="Normal 3 2 4 2 3 3" xfId="33108" xr:uid="{ACB25BB1-AD06-424E-878D-578BFD9F0AAF}"/>
    <cellStyle name="Normal 3 2 4 2 3 3 2" xfId="33109" xr:uid="{3C112770-EC98-46C5-B9BE-D757C2C0B846}"/>
    <cellStyle name="Normal 3 2 4 2 3 3 3" xfId="33110" xr:uid="{41EEC597-5DD6-4043-8C63-9F6B49A851B0}"/>
    <cellStyle name="Normal 3 2 4 2 3 3_AVA DVA EL" xfId="33111" xr:uid="{F1A7ED63-1FA9-4351-A3A7-EA9B61286742}"/>
    <cellStyle name="Normal 3 2 4 2 3 4" xfId="33112" xr:uid="{7348193A-681A-453E-AC11-94FC7512EF9C}"/>
    <cellStyle name="Normal 3 2 4 2 3 5" xfId="33113" xr:uid="{303D1B6D-029B-4B3C-ACA8-543E34834D92}"/>
    <cellStyle name="Normal 3 2 4 2 3_AVA DVA EL" xfId="33114" xr:uid="{02089B6A-6C87-4465-A5F1-9B36A4048CDD}"/>
    <cellStyle name="Normal 3 2 4 2 4" xfId="33115" xr:uid="{8E864586-D11B-4017-BC14-A5B4581521D6}"/>
    <cellStyle name="Normal 3 2 4 2 4 2" xfId="33116" xr:uid="{63076D14-B4A3-4351-AE9A-22A6342BB014}"/>
    <cellStyle name="Normal 3 2 4 2 4 3" xfId="33117" xr:uid="{E226A7B8-95E5-4ECB-9476-6ADA90B81ADD}"/>
    <cellStyle name="Normal 3 2 4 2 4_AVA DVA EL" xfId="33118" xr:uid="{863338F1-D3EF-4EA0-A5B2-617EB7C841CB}"/>
    <cellStyle name="Normal 3 2 4 2 5" xfId="33119" xr:uid="{F4B006F8-BDF5-45C5-9BD7-F046558A4927}"/>
    <cellStyle name="Normal 3 2 4 2 5 2" xfId="33120" xr:uid="{83C51218-E87F-4BBE-AB80-87597D54AE26}"/>
    <cellStyle name="Normal 3 2 4 2 5 3" xfId="33121" xr:uid="{5220B1FD-515B-4BF0-AD6B-85D0C19FB610}"/>
    <cellStyle name="Normal 3 2 4 2 5_AVA DVA EL" xfId="33122" xr:uid="{5F4DBABB-B861-4004-88F7-F4D7B06732A6}"/>
    <cellStyle name="Normal 3 2 4 2 6" xfId="33123" xr:uid="{77DA4508-E015-4C87-8466-83421AC00005}"/>
    <cellStyle name="Normal 3 2 4 2 6 2" xfId="33124" xr:uid="{5A2F202A-E86D-418D-A091-880C3F62607B}"/>
    <cellStyle name="Normal 3 2 4 2 6 3" xfId="33125" xr:uid="{5E52FDD2-FD91-4F52-8469-F0090610627F}"/>
    <cellStyle name="Normal 3 2 4 2 6_AVA DVA EL" xfId="33126" xr:uid="{0C62F650-8E08-446F-9A25-F3EB114EBB4B}"/>
    <cellStyle name="Normal 3 2 4 2 7" xfId="33127" xr:uid="{A954E649-8BB3-4444-BAF3-4FCB4CEDE30F}"/>
    <cellStyle name="Normal 3 2 4 2 7 2" xfId="33128" xr:uid="{48BE320B-EA23-4224-8209-2E6065B09EF0}"/>
    <cellStyle name="Normal 3 2 4 2 7 3" xfId="33129" xr:uid="{547719BD-9085-4922-99C1-F4F6E89BBD83}"/>
    <cellStyle name="Normal 3 2 4 2 7_AVA DVA EL" xfId="33130" xr:uid="{5F0AE664-D28E-4F58-BAD1-1757E9C7EC45}"/>
    <cellStyle name="Normal 3 2 4 2 8" xfId="33131" xr:uid="{96108683-17BE-4156-B10C-55577F9BFE07}"/>
    <cellStyle name="Normal 3 2 4 2 8 2" xfId="33132" xr:uid="{6D610F4C-3801-4025-BA4D-9821EF99C3FC}"/>
    <cellStyle name="Normal 3 2 4 2 8 3" xfId="33133" xr:uid="{01F56325-844B-4054-AB53-2262B0AA2A80}"/>
    <cellStyle name="Normal 3 2 4 2 8_AVA DVA EL" xfId="33134" xr:uid="{F55DF933-1A2E-4B5E-84BD-73574F19C6CF}"/>
    <cellStyle name="Normal 3 2 4 2 9" xfId="33135" xr:uid="{E0EFA5E6-2820-41E1-B4C1-701B9D71BE2B}"/>
    <cellStyle name="Normal 3 2 4 2 9 2" xfId="33136" xr:uid="{C21CC5CC-C170-4945-9DD1-515992635465}"/>
    <cellStyle name="Normal 3 2 4 2 9 3" xfId="33137" xr:uid="{000E037A-C3EA-4412-911C-094AD023D9C2}"/>
    <cellStyle name="Normal 3 2 4 2 9_AVA DVA EL" xfId="33138" xr:uid="{9F026336-68A0-4B63-9F68-1A3ABCF6532E}"/>
    <cellStyle name="Normal 3 2 4 2_AVA DVA EL" xfId="33139" xr:uid="{750A1B83-0D1E-47E3-8D95-81D10929325F}"/>
    <cellStyle name="Normal 3 2 4 3" xfId="33140" xr:uid="{2907896E-4D2B-4F4E-8C0D-D9924EE69979}"/>
    <cellStyle name="Normal 3 2 4 3 10" xfId="33141" xr:uid="{A9BC0B40-2C7C-4E26-95F9-97C19EEA1D1E}"/>
    <cellStyle name="Normal 3 2 4 3 11" xfId="33142" xr:uid="{67D6BB40-BDB2-4980-B887-33D3C8E4B6F6}"/>
    <cellStyle name="Normal 3 2 4 3 2" xfId="33143" xr:uid="{6E9AC623-7F17-4A88-9A02-E82A7FF56846}"/>
    <cellStyle name="Normal 3 2 4 3 2 2" xfId="33144" xr:uid="{87104E6B-6811-4C7E-A303-7F34D3BA5C6E}"/>
    <cellStyle name="Normal 3 2 4 3 2 2 2" xfId="33145" xr:uid="{8661ED16-D64A-4777-BB2B-E545C177E078}"/>
    <cellStyle name="Normal 3 2 4 3 2 2 3" xfId="33146" xr:uid="{1E134FB0-C26E-49CB-A705-19F856435D19}"/>
    <cellStyle name="Normal 3 2 4 3 2 2_AVA DVA EL" xfId="33147" xr:uid="{978B56C7-BADC-4F44-94A2-74FD2BEDCD95}"/>
    <cellStyle name="Normal 3 2 4 3 2 3" xfId="33148" xr:uid="{CF820D8D-D56E-4EF8-8829-B3F7B87151EF}"/>
    <cellStyle name="Normal 3 2 4 3 2 3 2" xfId="33149" xr:uid="{1E1308F8-365C-4531-AEFA-9C6562B10375}"/>
    <cellStyle name="Normal 3 2 4 3 2 3 3" xfId="33150" xr:uid="{787CD619-AF7B-4C95-9862-5C495E08277C}"/>
    <cellStyle name="Normal 3 2 4 3 2 3_AVA DVA EL" xfId="33151" xr:uid="{BDA8D300-5523-455C-9601-D4FED7AD1FD0}"/>
    <cellStyle name="Normal 3 2 4 3 2 4" xfId="33152" xr:uid="{220CD5DE-9843-49BD-8EB8-6E8DE6706F57}"/>
    <cellStyle name="Normal 3 2 4 3 2 5" xfId="33153" xr:uid="{570A1A6A-F4D8-4519-9719-1125A404C370}"/>
    <cellStyle name="Normal 3 2 4 3 2_AVA DVA EL" xfId="33154" xr:uid="{436C2001-8489-4A03-B161-5B273430A36D}"/>
    <cellStyle name="Normal 3 2 4 3 3" xfId="33155" xr:uid="{3E9959C4-5D88-4063-8A8F-63AA2C2A071B}"/>
    <cellStyle name="Normal 3 2 4 3 3 2" xfId="33156" xr:uid="{BA59C97B-EE8F-40D2-94A2-99AD9AFF8E56}"/>
    <cellStyle name="Normal 3 2 4 3 3 3" xfId="33157" xr:uid="{7EC0C775-20E1-4258-A774-52024588FF13}"/>
    <cellStyle name="Normal 3 2 4 3 3_AVA DVA EL" xfId="33158" xr:uid="{1C88B95A-F6D1-4D25-9BAD-09F794300D6F}"/>
    <cellStyle name="Normal 3 2 4 3 4" xfId="33159" xr:uid="{28310043-3966-434E-BF35-576190600AA0}"/>
    <cellStyle name="Normal 3 2 4 3 4 2" xfId="33160" xr:uid="{B4F29B13-6AB7-46A9-9C5F-CD7F4C42A61E}"/>
    <cellStyle name="Normal 3 2 4 3 4 3" xfId="33161" xr:uid="{66300236-5BE9-4770-9EF7-69F1BE5C0349}"/>
    <cellStyle name="Normal 3 2 4 3 4_AVA DVA EL" xfId="33162" xr:uid="{75AED08C-2150-416B-8CE5-9A5D6472A9C2}"/>
    <cellStyle name="Normal 3 2 4 3 5" xfId="33163" xr:uid="{7D045D35-EF0A-4283-AF5F-84ACB85DEE80}"/>
    <cellStyle name="Normal 3 2 4 3 5 2" xfId="33164" xr:uid="{94290736-AC9A-4913-8434-056C4220B556}"/>
    <cellStyle name="Normal 3 2 4 3 5 3" xfId="33165" xr:uid="{84BECFC5-00DB-4826-B8C7-EDF728246D35}"/>
    <cellStyle name="Normal 3 2 4 3 5_AVA DVA EL" xfId="33166" xr:uid="{5C84A3BC-D32D-4862-8595-09D5AAEE0809}"/>
    <cellStyle name="Normal 3 2 4 3 6" xfId="33167" xr:uid="{13586F07-A81C-46C0-AA00-2DD31ECCBA3A}"/>
    <cellStyle name="Normal 3 2 4 3 6 2" xfId="33168" xr:uid="{79C35797-571D-4D5F-9E46-AFC77855FBF1}"/>
    <cellStyle name="Normal 3 2 4 3 6 3" xfId="33169" xr:uid="{FCB9981C-00FA-4F97-8452-614125158D3F}"/>
    <cellStyle name="Normal 3 2 4 3 6_AVA DVA EL" xfId="33170" xr:uid="{FBCBAD5F-67E1-400C-8E24-FA8323955380}"/>
    <cellStyle name="Normal 3 2 4 3 7" xfId="33171" xr:uid="{83147C05-3FA6-4498-BC2E-47AE5B6264AD}"/>
    <cellStyle name="Normal 3 2 4 3 7 2" xfId="33172" xr:uid="{CB759A62-0B72-4496-8086-3E0004FB66BA}"/>
    <cellStyle name="Normal 3 2 4 3 7 3" xfId="33173" xr:uid="{D3BEEF6A-3DE2-4C58-8C89-796F54C02A45}"/>
    <cellStyle name="Normal 3 2 4 3 7_AVA DVA EL" xfId="33174" xr:uid="{0431BB67-CFF8-4C12-B7AC-600530B472F1}"/>
    <cellStyle name="Normal 3 2 4 3 8" xfId="33175" xr:uid="{FAAA281D-A1FF-4621-AD20-73AFC5916DD1}"/>
    <cellStyle name="Normal 3 2 4 3 8 2" xfId="33176" xr:uid="{A828A039-3F73-4EC7-8AD1-A44E1FEF7957}"/>
    <cellStyle name="Normal 3 2 4 3 8 3" xfId="33177" xr:uid="{70363D52-21F9-4F5A-91F8-317F59A96352}"/>
    <cellStyle name="Normal 3 2 4 3 8_AVA DVA EL" xfId="33178" xr:uid="{1BD3273D-E498-4629-81E7-C3591272AD2F}"/>
    <cellStyle name="Normal 3 2 4 3 9" xfId="33179" xr:uid="{B444547D-ECDD-44B9-8D13-10C73852DCEA}"/>
    <cellStyle name="Normal 3 2 4 3 9 2" xfId="33180" xr:uid="{141802F5-D02D-4547-AE3C-D82264ED6220}"/>
    <cellStyle name="Normal 3 2 4 3 9 3" xfId="33181" xr:uid="{A844C0C6-8C47-4B96-98BA-A4DCA71F80F2}"/>
    <cellStyle name="Normal 3 2 4 3 9_AVA DVA EL" xfId="33182" xr:uid="{3F314524-0959-4DAD-B67A-08537FEC3625}"/>
    <cellStyle name="Normal 3 2 4 3_AVA DVA EL" xfId="33183" xr:uid="{0B3ABCA5-E1A3-402E-A39F-D6F2692E448F}"/>
    <cellStyle name="Normal 3 2 4 4" xfId="33184" xr:uid="{DD9307C5-A6BE-4212-BC9F-933E7297D20B}"/>
    <cellStyle name="Normal 3 2 4 4 2" xfId="33185" xr:uid="{78A92B53-4902-452F-9D2A-526D9A6A8003}"/>
    <cellStyle name="Normal 3 2 4 4 2 2" xfId="33186" xr:uid="{3DB04B36-9E66-4447-9FEF-F5A0A3E90925}"/>
    <cellStyle name="Normal 3 2 4 4 2 3" xfId="33187" xr:uid="{BF8AF462-4CDF-43B6-9F86-F03937435B14}"/>
    <cellStyle name="Normal 3 2 4 4 2_AVA DVA EL" xfId="33188" xr:uid="{9F9B5112-C319-4FBB-ACE4-ACC452FC2707}"/>
    <cellStyle name="Normal 3 2 4 4 3" xfId="33189" xr:uid="{F04058A3-C649-45B1-9D37-4393452D53B3}"/>
    <cellStyle name="Normal 3 2 4 4 3 2" xfId="33190" xr:uid="{CE8C4673-1F4F-4564-A084-A94F2DE02500}"/>
    <cellStyle name="Normal 3 2 4 4 3 3" xfId="33191" xr:uid="{054A6B93-9F20-417F-B655-AE89AE1DB7DE}"/>
    <cellStyle name="Normal 3 2 4 4 3_AVA DVA EL" xfId="33192" xr:uid="{3F45DDAF-D319-43D7-A59F-5F941172059A}"/>
    <cellStyle name="Normal 3 2 4 4 4" xfId="33193" xr:uid="{9CEA78EA-53CD-4159-9296-533CBD185AE7}"/>
    <cellStyle name="Normal 3 2 4 4 5" xfId="33194" xr:uid="{F8FE13EE-844E-4524-80D1-6392D5DE9230}"/>
    <cellStyle name="Normal 3 2 4 4_AVA DVA EL" xfId="33195" xr:uid="{0941AA61-EF9E-4675-AEF0-63FEE0AD5E5A}"/>
    <cellStyle name="Normal 3 2 4 5" xfId="33196" xr:uid="{CC4ECF7E-908D-4C74-8D21-128DC1C2FA22}"/>
    <cellStyle name="Normal 3 2 4 5 2" xfId="33197" xr:uid="{DE986346-7840-4598-93F1-7C8E76881D83}"/>
    <cellStyle name="Normal 3 2 4 5 3" xfId="33198" xr:uid="{65A8A8F0-B316-499C-8E4A-991D73E4C3DC}"/>
    <cellStyle name="Normal 3 2 4 5_AVA DVA EL" xfId="33199" xr:uid="{19A47A8F-4321-49F4-BEB5-896F6DA31B63}"/>
    <cellStyle name="Normal 3 2 4 6" xfId="33200" xr:uid="{FE93B38C-91FA-4E8A-B5D0-3C1FD05AC0DB}"/>
    <cellStyle name="Normal 3 2 4 6 2" xfId="33201" xr:uid="{D5EBB24B-1C40-4771-ADDA-1F50941D5B12}"/>
    <cellStyle name="Normal 3 2 4 6 3" xfId="33202" xr:uid="{38A537D1-9590-4E97-8943-46D26BE06B7A}"/>
    <cellStyle name="Normal 3 2 4 6_AVA DVA EL" xfId="33203" xr:uid="{A5201FBB-94D0-4163-B4B8-F5A6DBCC76D7}"/>
    <cellStyle name="Normal 3 2 4 7" xfId="33204" xr:uid="{6D366828-5084-4C31-B7B5-732BB749182A}"/>
    <cellStyle name="Normal 3 2 4 7 2" xfId="33205" xr:uid="{D525ABCB-4D61-4CF8-82A8-348D121F61BB}"/>
    <cellStyle name="Normal 3 2 4 7 3" xfId="33206" xr:uid="{B4A133CC-2349-464F-B602-903BAE151787}"/>
    <cellStyle name="Normal 3 2 4 7_AVA DVA EL" xfId="33207" xr:uid="{8786F21C-FA43-4097-8A50-DA0AA04F37FF}"/>
    <cellStyle name="Normal 3 2 4 8" xfId="33208" xr:uid="{61B8A6E3-A46D-4435-AF0D-3F542FC7B971}"/>
    <cellStyle name="Normal 3 2 4 8 2" xfId="33209" xr:uid="{F0242177-9949-4305-ADFE-EB48599B1F9B}"/>
    <cellStyle name="Normal 3 2 4 8 3" xfId="33210" xr:uid="{A8525F75-825A-4D21-BE33-2F5D3DA72C8B}"/>
    <cellStyle name="Normal 3 2 4 8_AVA DVA EL" xfId="33211" xr:uid="{14F660B0-71D6-44A7-B056-AFC44686FAA6}"/>
    <cellStyle name="Normal 3 2 4 9" xfId="33212" xr:uid="{D8003BF4-79C6-429E-AF8D-BC91EE15C15B}"/>
    <cellStyle name="Normal 3 2 4 9 2" xfId="33213" xr:uid="{B49EE4C6-4F01-45DB-80E6-C14BD74DCEFA}"/>
    <cellStyle name="Normal 3 2 4 9 3" xfId="33214" xr:uid="{7BD1F4D7-EC31-4E32-8575-852ABB146E74}"/>
    <cellStyle name="Normal 3 2 4 9_AVA DVA EL" xfId="33215" xr:uid="{60D39F81-1E5B-44E1-9D6B-41E64D3D844B}"/>
    <cellStyle name="Normal 3 2 4_AVA DVA EL" xfId="33216" xr:uid="{B26B0BCB-4DD6-4A50-9FA1-A60ADB9F2A67}"/>
    <cellStyle name="Normal 3 2 5" xfId="33217" xr:uid="{93F8B690-1743-41ED-958C-81083EFD9AE7}"/>
    <cellStyle name="Normal 3 2 5 10" xfId="33218" xr:uid="{22B4DEC5-A4BB-4FF5-A4F4-AB12B667899B}"/>
    <cellStyle name="Normal 3 2 5 10 2" xfId="33219" xr:uid="{99C26BF6-6932-48A5-A9B9-E0E22AC12516}"/>
    <cellStyle name="Normal 3 2 5 10 3" xfId="33220" xr:uid="{E11B7FAB-E853-4CC3-B7AA-AF6DC7565B6A}"/>
    <cellStyle name="Normal 3 2 5 10_AVA DVA EL" xfId="33221" xr:uid="{C4BF0A5F-DCFB-465D-8392-4C122182F9C2}"/>
    <cellStyle name="Normal 3 2 5 11" xfId="33222" xr:uid="{39B1F220-19D0-4337-BD10-70505D0ECACC}"/>
    <cellStyle name="Normal 3 2 5 11 2" xfId="33223" xr:uid="{3BC8981C-2894-4999-9696-BFCE9B9C15BA}"/>
    <cellStyle name="Normal 3 2 5 11 3" xfId="33224" xr:uid="{A853E53A-F890-439D-8E45-176FA752188A}"/>
    <cellStyle name="Normal 3 2 5 11_AVA DVA EL" xfId="33225" xr:uid="{3BF50E78-0131-444F-830C-E279BC392B4B}"/>
    <cellStyle name="Normal 3 2 5 12" xfId="33226" xr:uid="{169DAF9F-9CAF-405E-89AA-DF3BBBB4F501}"/>
    <cellStyle name="Normal 3 2 5 2" xfId="33227" xr:uid="{1BA9E692-C25E-4BE3-AA4A-106BF0DFF571}"/>
    <cellStyle name="Normal 3 2 5 2 10" xfId="33228" xr:uid="{D11F15BC-C3B8-4651-9342-213E6F09713F}"/>
    <cellStyle name="Normal 3 2 5 2 11" xfId="33229" xr:uid="{E35E3B6E-2253-403B-BC27-C41F187D685D}"/>
    <cellStyle name="Normal 3 2 5 2 2" xfId="33230" xr:uid="{7A80FF33-A8E0-46F8-B351-5F4004AAEA5C}"/>
    <cellStyle name="Normal 3 2 5 2 2 2" xfId="33231" xr:uid="{D95BF3F6-244F-4961-9138-2E0290B571BF}"/>
    <cellStyle name="Normal 3 2 5 2 2 2 2" xfId="33232" xr:uid="{F9943BF2-136E-4F05-8F88-639CB62CA2CC}"/>
    <cellStyle name="Normal 3 2 5 2 2 2 3" xfId="33233" xr:uid="{C66FE4D9-31FC-4DF3-B6A8-B0780F9E1F9A}"/>
    <cellStyle name="Normal 3 2 5 2 2 2_AVA DVA EL" xfId="33234" xr:uid="{4421C54A-2CB2-42BD-BEE1-60FF601CE8F3}"/>
    <cellStyle name="Normal 3 2 5 2 2 3" xfId="33235" xr:uid="{4FFD4FD2-4D4C-4E93-BCF5-8DBA59E68F06}"/>
    <cellStyle name="Normal 3 2 5 2 2 3 2" xfId="33236" xr:uid="{B63F5887-9292-4694-983C-E16F20841944}"/>
    <cellStyle name="Normal 3 2 5 2 2 3 3" xfId="33237" xr:uid="{5A942855-6D7B-4C84-A4AA-500A1A8F785E}"/>
    <cellStyle name="Normal 3 2 5 2 2 3_AVA DVA EL" xfId="33238" xr:uid="{9830C46E-103F-457B-9367-6EB936AF5174}"/>
    <cellStyle name="Normal 3 2 5 2 2 4" xfId="33239" xr:uid="{AB3E58D7-00C0-49C7-AF0B-5A00951DC9C3}"/>
    <cellStyle name="Normal 3 2 5 2 2 5" xfId="33240" xr:uid="{E7877754-A400-4374-9F66-31D49A18A23C}"/>
    <cellStyle name="Normal 3 2 5 2 2_AVA DVA EL" xfId="33241" xr:uid="{D8ACA0DA-EF65-4E16-BB92-EABCF2927B0D}"/>
    <cellStyle name="Normal 3 2 5 2 3" xfId="33242" xr:uid="{DC969E45-4A1C-453B-9EC9-AC9274467695}"/>
    <cellStyle name="Normal 3 2 5 2 3 2" xfId="33243" xr:uid="{FA5C5CAA-4F4E-404C-A122-094D005FC0E8}"/>
    <cellStyle name="Normal 3 2 5 2 3 3" xfId="33244" xr:uid="{40ECD76D-0A94-4CFE-9654-3776B0BF34A6}"/>
    <cellStyle name="Normal 3 2 5 2 3_AVA DVA EL" xfId="33245" xr:uid="{A05CDEDA-4AE9-4378-968D-186137A8F25C}"/>
    <cellStyle name="Normal 3 2 5 2 4" xfId="33246" xr:uid="{63DD2E35-A12E-4F02-9384-F61B2EA0C86D}"/>
    <cellStyle name="Normal 3 2 5 2 4 2" xfId="33247" xr:uid="{F4D1E879-DF86-459A-9C22-E17149338C5B}"/>
    <cellStyle name="Normal 3 2 5 2 4 3" xfId="33248" xr:uid="{19931E34-FD63-4822-98E1-5AA9AF8C267C}"/>
    <cellStyle name="Normal 3 2 5 2 4_AVA DVA EL" xfId="33249" xr:uid="{1B67217B-4AEA-4AC4-AB56-ECA8CEC94C4B}"/>
    <cellStyle name="Normal 3 2 5 2 5" xfId="33250" xr:uid="{F6959112-ECC0-405D-B86A-94214295218C}"/>
    <cellStyle name="Normal 3 2 5 2 5 2" xfId="33251" xr:uid="{45F3D13F-1F76-4C5E-BEF5-D8057C7AF3AC}"/>
    <cellStyle name="Normal 3 2 5 2 5 3" xfId="33252" xr:uid="{44EB045A-AF36-416E-B3FB-EAAEA593D823}"/>
    <cellStyle name="Normal 3 2 5 2 5_AVA DVA EL" xfId="33253" xr:uid="{973E70CD-8CA7-4C47-8DCB-C17A044D291A}"/>
    <cellStyle name="Normal 3 2 5 2 6" xfId="33254" xr:uid="{C3CCEC37-FC1D-425A-BDF1-FC35459FD9A4}"/>
    <cellStyle name="Normal 3 2 5 2 6 2" xfId="33255" xr:uid="{044280A1-FD1B-49D5-B561-F7F561CE9A1F}"/>
    <cellStyle name="Normal 3 2 5 2 6 3" xfId="33256" xr:uid="{87CC9401-D368-442B-8C6D-33E24F470736}"/>
    <cellStyle name="Normal 3 2 5 2 6_AVA DVA EL" xfId="33257" xr:uid="{7B319BD3-B544-4D26-A3DB-7B0E5B2B8F39}"/>
    <cellStyle name="Normal 3 2 5 2 7" xfId="33258" xr:uid="{5AF26882-DB59-4F77-A97B-DD614ABEA6CD}"/>
    <cellStyle name="Normal 3 2 5 2 7 2" xfId="33259" xr:uid="{33F248E0-88F0-4ECE-815C-63A2E8869FD9}"/>
    <cellStyle name="Normal 3 2 5 2 7 3" xfId="33260" xr:uid="{59920458-E2CB-4CE9-83EB-075D7225773E}"/>
    <cellStyle name="Normal 3 2 5 2 7_AVA DVA EL" xfId="33261" xr:uid="{6CCC63D8-16EF-4F67-8E4B-D180BE5679DC}"/>
    <cellStyle name="Normal 3 2 5 2 8" xfId="33262" xr:uid="{F04E4BB9-9B69-4BA1-87F8-62CF6F00DFF2}"/>
    <cellStyle name="Normal 3 2 5 2 8 2" xfId="33263" xr:uid="{1E7F72F2-D635-43E6-BF8F-22650E7050AA}"/>
    <cellStyle name="Normal 3 2 5 2 8 3" xfId="33264" xr:uid="{E5C4B957-1E10-4B14-964C-11D98189DFFA}"/>
    <cellStyle name="Normal 3 2 5 2 8_AVA DVA EL" xfId="33265" xr:uid="{EF94ADE7-6C89-4E09-8AA7-B3E7DBE89FB7}"/>
    <cellStyle name="Normal 3 2 5 2 9" xfId="33266" xr:uid="{31E12176-2E87-4BC3-85E5-58064F5B46DA}"/>
    <cellStyle name="Normal 3 2 5 2 9 2" xfId="33267" xr:uid="{ADE2E2E0-9ABA-490B-B050-C153C228E8B5}"/>
    <cellStyle name="Normal 3 2 5 2 9 3" xfId="33268" xr:uid="{483DF045-5C35-4B99-9CB1-1FD4DCF6A907}"/>
    <cellStyle name="Normal 3 2 5 2 9_AVA DVA EL" xfId="33269" xr:uid="{ADE96198-35EF-46C9-9D68-B1781D34999F}"/>
    <cellStyle name="Normal 3 2 5 2_AVA DVA EL" xfId="33270" xr:uid="{04E0D84C-1150-4773-B3BE-16B3B2814940}"/>
    <cellStyle name="Normal 3 2 5 3" xfId="33271" xr:uid="{CE4216FB-EE6F-4197-9E93-F5B6984C0253}"/>
    <cellStyle name="Normal 3 2 5 3 2" xfId="33272" xr:uid="{5CFA80BB-93EE-47F7-90CD-14B758D2192F}"/>
    <cellStyle name="Normal 3 2 5 3 2 2" xfId="33273" xr:uid="{2220F89A-07B5-4D70-8FED-8F8F52BD0E46}"/>
    <cellStyle name="Normal 3 2 5 3 2 3" xfId="33274" xr:uid="{22773B98-D92A-4036-846C-A6DCA830584D}"/>
    <cellStyle name="Normal 3 2 5 3 2_AVA DVA EL" xfId="33275" xr:uid="{6EC1E96D-1764-407B-9B0D-B244C5D5D073}"/>
    <cellStyle name="Normal 3 2 5 3 3" xfId="33276" xr:uid="{55CBBF4D-7499-4B66-B325-4E478244DD44}"/>
    <cellStyle name="Normal 3 2 5 3 3 2" xfId="33277" xr:uid="{1B4D5CB9-F278-4F92-8F40-0BDEDBA34F41}"/>
    <cellStyle name="Normal 3 2 5 3 3 3" xfId="33278" xr:uid="{4C8809B8-1D2B-4A09-A395-F76112700E6C}"/>
    <cellStyle name="Normal 3 2 5 3 3_AVA DVA EL" xfId="33279" xr:uid="{07F832DF-3262-4039-8750-B1019D142478}"/>
    <cellStyle name="Normal 3 2 5 3 4" xfId="33280" xr:uid="{C516BC70-70BA-46B7-A71F-F00137B6A328}"/>
    <cellStyle name="Normal 3 2 5 3 5" xfId="33281" xr:uid="{71F3485B-74AC-433B-93C6-06F4AD9285F6}"/>
    <cellStyle name="Normal 3 2 5 3_AVA DVA EL" xfId="33282" xr:uid="{D46953C2-84A0-417D-A5A4-D86336D56A26}"/>
    <cellStyle name="Normal 3 2 5 4" xfId="33283" xr:uid="{F51E4A2C-72C5-423A-B4CA-CDFD0DA55C0A}"/>
    <cellStyle name="Normal 3 2 5 4 2" xfId="33284" xr:uid="{310CA516-4787-4D13-ACF6-9FB0D4778D3D}"/>
    <cellStyle name="Normal 3 2 5 4 3" xfId="33285" xr:uid="{BBE803FF-B0CD-4F41-9C21-F0609C8E0897}"/>
    <cellStyle name="Normal 3 2 5 4_AVA DVA EL" xfId="33286" xr:uid="{DFFD1ED1-0914-4F8A-8FDF-81C95FA8B743}"/>
    <cellStyle name="Normal 3 2 5 5" xfId="33287" xr:uid="{4DF4E59D-B13A-46F0-8C15-7E9FE6695795}"/>
    <cellStyle name="Normal 3 2 5 5 2" xfId="33288" xr:uid="{260C3255-2864-4E5A-9F95-4250FC9C40DE}"/>
    <cellStyle name="Normal 3 2 5 5 3" xfId="33289" xr:uid="{30FCB8FD-7A2A-4C40-886A-F838C6464C70}"/>
    <cellStyle name="Normal 3 2 5 5_AVA DVA EL" xfId="33290" xr:uid="{5100839F-4F22-4BBC-87C5-BFF13C1BFC69}"/>
    <cellStyle name="Normal 3 2 5 6" xfId="33291" xr:uid="{F8AF6904-C500-49F6-823F-ABA789911F73}"/>
    <cellStyle name="Normal 3 2 5 6 2" xfId="33292" xr:uid="{214E66F2-40F5-48AC-8B0E-81A00B19CA3E}"/>
    <cellStyle name="Normal 3 2 5 6 3" xfId="33293" xr:uid="{A827A962-D932-4C76-9059-8E4DED426A24}"/>
    <cellStyle name="Normal 3 2 5 6_AVA DVA EL" xfId="33294" xr:uid="{92AA607D-56E4-40FA-A64A-5530E2207EEB}"/>
    <cellStyle name="Normal 3 2 5 7" xfId="33295" xr:uid="{1DFFF72C-ABC9-42C4-881A-5FDCA8D2EA99}"/>
    <cellStyle name="Normal 3 2 5 7 2" xfId="33296" xr:uid="{C9E28568-D09A-4007-AB32-C48E121A2E8F}"/>
    <cellStyle name="Normal 3 2 5 7 3" xfId="33297" xr:uid="{EB1943A5-9410-42C3-A702-70B48F54F088}"/>
    <cellStyle name="Normal 3 2 5 7_AVA DVA EL" xfId="33298" xr:uid="{8A17D207-5800-4807-94EF-6C1594A47474}"/>
    <cellStyle name="Normal 3 2 5 8" xfId="33299" xr:uid="{C7C4A689-7DA4-4B74-9754-99AA28857C11}"/>
    <cellStyle name="Normal 3 2 5 8 2" xfId="33300" xr:uid="{4CB2600F-966F-44A9-9116-7E95D557B8C5}"/>
    <cellStyle name="Normal 3 2 5 8 3" xfId="33301" xr:uid="{4475BAEC-332A-44E8-B20A-DEA90FB0B0DB}"/>
    <cellStyle name="Normal 3 2 5 8_AVA DVA EL" xfId="33302" xr:uid="{405FEE36-E0FA-450A-BA5D-FDD75ACF1490}"/>
    <cellStyle name="Normal 3 2 5 9" xfId="33303" xr:uid="{8A7ACB59-2684-406D-B90E-7B3B2B29851F}"/>
    <cellStyle name="Normal 3 2 5 9 2" xfId="33304" xr:uid="{FE3A5FD4-1AC6-44D4-BC6B-081EE3AAB69E}"/>
    <cellStyle name="Normal 3 2 5 9 3" xfId="33305" xr:uid="{2A199BA7-DA61-4CB8-8817-3E4A67EBC550}"/>
    <cellStyle name="Normal 3 2 5 9_AVA DVA EL" xfId="33306" xr:uid="{075CD8C9-9694-471B-B54F-BBBEF38C5A40}"/>
    <cellStyle name="Normal 3 2 5_AVA DVA EL" xfId="33307" xr:uid="{7F89985C-4E90-481F-B78D-0EC93F1D405F}"/>
    <cellStyle name="Normal 3 2 6" xfId="33308" xr:uid="{488581B8-60B9-4BA7-A73B-5CB6733222A5}"/>
    <cellStyle name="Normal 3 2 6 10" xfId="33309" xr:uid="{BD1B35F5-09BB-4B6A-B488-4CDA46E7BDD1}"/>
    <cellStyle name="Normal 3 2 6 10 2" xfId="33310" xr:uid="{3D8913BA-87F8-45C7-ABC7-BE8392B2B1E5}"/>
    <cellStyle name="Normal 3 2 6 10 3" xfId="33311" xr:uid="{ED5C1CAD-43D7-4E44-9A79-43852B42B2AD}"/>
    <cellStyle name="Normal 3 2 6 10_AVA DVA EL" xfId="33312" xr:uid="{D8867C02-E972-4578-B1C6-C0A8485497C4}"/>
    <cellStyle name="Normal 3 2 6 11" xfId="33313" xr:uid="{AE740CAA-E179-4960-93DC-89EA0864BADA}"/>
    <cellStyle name="Normal 3 2 6 2" xfId="33314" xr:uid="{CB0E5AAB-E3BF-4248-817F-9225AA8314D1}"/>
    <cellStyle name="Normal 3 2 6 2 2" xfId="33315" xr:uid="{0751A191-1BD5-46F0-80F1-573C975B4CFF}"/>
    <cellStyle name="Normal 3 2 6 2 2 2" xfId="33316" xr:uid="{366BF16F-ABE8-4251-811B-850F52046AB5}"/>
    <cellStyle name="Normal 3 2 6 2 2 3" xfId="33317" xr:uid="{6F006EF9-0940-4E27-B5FB-1428560D01CB}"/>
    <cellStyle name="Normal 3 2 6 2 2_AVA DVA EL" xfId="33318" xr:uid="{EE976930-BE74-4A4C-93B6-528BFA3745A2}"/>
    <cellStyle name="Normal 3 2 6 2 3" xfId="33319" xr:uid="{B0F1A62D-245D-4917-BAF0-BD7CA39F7676}"/>
    <cellStyle name="Normal 3 2 6 2 3 2" xfId="33320" xr:uid="{2411F227-C069-46F7-97C8-9339960548D0}"/>
    <cellStyle name="Normal 3 2 6 2 3 3" xfId="33321" xr:uid="{DF348B5B-27F6-492B-98F3-0D6351A507CD}"/>
    <cellStyle name="Normal 3 2 6 2 3_AVA DVA EL" xfId="33322" xr:uid="{4DA25007-E521-490A-8C01-646DE92AD024}"/>
    <cellStyle name="Normal 3 2 6 2 4" xfId="33323" xr:uid="{A2B7E104-72AC-475E-BEB6-33FF8C8BBA68}"/>
    <cellStyle name="Normal 3 2 6 2 5" xfId="33324" xr:uid="{0E2392E2-6137-4C83-8609-907FDD364064}"/>
    <cellStyle name="Normal 3 2 6 2_AVA DVA EL" xfId="33325" xr:uid="{26634D7A-EB9F-4F3E-8CDF-B0D7C9417604}"/>
    <cellStyle name="Normal 3 2 6 3" xfId="33326" xr:uid="{970AF4F0-D98C-48A7-B04A-CBA17D184879}"/>
    <cellStyle name="Normal 3 2 6 3 2" xfId="33327" xr:uid="{B9482AB6-45E3-42A5-9AF0-5D5ADF0E91F8}"/>
    <cellStyle name="Normal 3 2 6 3 3" xfId="33328" xr:uid="{1D72B507-2F73-4631-8287-AA6209387001}"/>
    <cellStyle name="Normal 3 2 6 3_AVA DVA EL" xfId="33329" xr:uid="{609B1CE3-5957-4129-831F-4B41B928FACC}"/>
    <cellStyle name="Normal 3 2 6 4" xfId="33330" xr:uid="{3DFDDD44-EBB1-499C-8E9E-C3F7552FA594}"/>
    <cellStyle name="Normal 3 2 6 4 2" xfId="33331" xr:uid="{BF26512A-8875-4E1B-B413-3510708ECB9C}"/>
    <cellStyle name="Normal 3 2 6 4 3" xfId="33332" xr:uid="{CB440EB0-DA53-46E5-8CB7-A1B278FA73E1}"/>
    <cellStyle name="Normal 3 2 6 4_AVA DVA EL" xfId="33333" xr:uid="{8CE36600-0772-4A9C-8311-CB035927F883}"/>
    <cellStyle name="Normal 3 2 6 5" xfId="33334" xr:uid="{C24A262C-DE78-4B8D-B43E-F321C7602737}"/>
    <cellStyle name="Normal 3 2 6 5 2" xfId="33335" xr:uid="{15A91198-BB4B-4955-AF57-A87F468DF8C6}"/>
    <cellStyle name="Normal 3 2 6 5 3" xfId="33336" xr:uid="{84446F08-663D-4A97-BA21-3D15733ECAF1}"/>
    <cellStyle name="Normal 3 2 6 5_AVA DVA EL" xfId="33337" xr:uid="{670ABED1-18EC-4BC1-835F-29267AC87EDB}"/>
    <cellStyle name="Normal 3 2 6 6" xfId="33338" xr:uid="{5232A451-C257-462F-9367-E6FB14247DED}"/>
    <cellStyle name="Normal 3 2 6 6 2" xfId="33339" xr:uid="{E05ACCF2-3E22-4B42-B1B4-2023D047EAA1}"/>
    <cellStyle name="Normal 3 2 6 6 3" xfId="33340" xr:uid="{043B3066-0D3C-4DE9-A055-BE5EC1095541}"/>
    <cellStyle name="Normal 3 2 6 6_AVA DVA EL" xfId="33341" xr:uid="{4A9E5CEF-5EC7-41E9-9BE7-CCD04A855E4A}"/>
    <cellStyle name="Normal 3 2 6 7" xfId="33342" xr:uid="{C3C26C3F-3CCA-4963-84A2-81DF7FF26FE8}"/>
    <cellStyle name="Normal 3 2 6 7 2" xfId="33343" xr:uid="{3CCD427A-B68E-4A68-BE1A-3860C5A57120}"/>
    <cellStyle name="Normal 3 2 6 7 3" xfId="33344" xr:uid="{68614073-C429-41FB-83C6-32EE24CEF90B}"/>
    <cellStyle name="Normal 3 2 6 7_AVA DVA EL" xfId="33345" xr:uid="{FEF24D55-1DBD-4154-A87D-044CAC55B2BB}"/>
    <cellStyle name="Normal 3 2 6 8" xfId="33346" xr:uid="{662F922E-3CFA-440A-B31F-C0305357517B}"/>
    <cellStyle name="Normal 3 2 6 8 2" xfId="33347" xr:uid="{DF1AD9DB-511E-4E36-80ED-9B58AC4DE782}"/>
    <cellStyle name="Normal 3 2 6 8 3" xfId="33348" xr:uid="{4A8217C2-D171-4690-8924-3306D3190332}"/>
    <cellStyle name="Normal 3 2 6 8_AVA DVA EL" xfId="33349" xr:uid="{D5A0DC05-FA7F-4204-A191-3D9305B0DB3C}"/>
    <cellStyle name="Normal 3 2 6 9" xfId="33350" xr:uid="{7518DB7F-B39F-4D73-BD86-E55618E2084E}"/>
    <cellStyle name="Normal 3 2 6 9 2" xfId="33351" xr:uid="{5ED4B6F5-DA85-4958-94C3-0563F52168A6}"/>
    <cellStyle name="Normal 3 2 6 9 3" xfId="33352" xr:uid="{A59F00E4-3122-4B93-87A1-DF1018361BC1}"/>
    <cellStyle name="Normal 3 2 6 9_AVA DVA EL" xfId="33353" xr:uid="{85F7C054-2C33-4608-AA5A-4CA6821D2D82}"/>
    <cellStyle name="Normal 3 2 6_AVA DVA EL" xfId="33354" xr:uid="{1A5EF554-060C-4815-9586-485BB55A5CF4}"/>
    <cellStyle name="Normal 3 2 7" xfId="33355" xr:uid="{BC3EB5BB-898E-4EC1-A0CC-C0D027F3123A}"/>
    <cellStyle name="Normal 3 2 7 10" xfId="33356" xr:uid="{808B9E26-C052-422F-91D7-13D420F75504}"/>
    <cellStyle name="Normal 3 2 7 10 2" xfId="33357" xr:uid="{D0FA61C5-97AF-457D-9F82-E2F4F6C7A368}"/>
    <cellStyle name="Normal 3 2 7 10 3" xfId="33358" xr:uid="{CBE64A35-2920-4F1B-8B56-5655BDBDD718}"/>
    <cellStyle name="Normal 3 2 7 10_AVA DVA EL" xfId="33359" xr:uid="{F118B5FB-FE7B-4016-96E6-9342277B5DAC}"/>
    <cellStyle name="Normal 3 2 7 11" xfId="33360" xr:uid="{3576B618-436D-4EB4-A251-A8A42335C452}"/>
    <cellStyle name="Normal 3 2 7 2" xfId="33361" xr:uid="{1774F351-C522-4E26-B063-83CD228E1A84}"/>
    <cellStyle name="Normal 3 2 7 2 2" xfId="33362" xr:uid="{2BB300C4-C110-4A4C-B3EB-0118C77AA6B2}"/>
    <cellStyle name="Normal 3 2 7 2 2 2" xfId="33363" xr:uid="{2BBFA6F4-7A0C-4B13-A712-451CE1DA295C}"/>
    <cellStyle name="Normal 3 2 7 2 2 3" xfId="33364" xr:uid="{58369F1F-9BF5-4FC1-BE02-BF4C611AEB4F}"/>
    <cellStyle name="Normal 3 2 7 2 2_AVA DVA EL" xfId="33365" xr:uid="{D88320C0-F0D9-4825-9B29-E333140EA470}"/>
    <cellStyle name="Normal 3 2 7 2 3" xfId="33366" xr:uid="{B189F37B-268B-4E17-96B3-8E1A46DD0583}"/>
    <cellStyle name="Normal 3 2 7 2 3 2" xfId="33367" xr:uid="{5B888910-7A59-4BE2-8044-85CAD3C6FB39}"/>
    <cellStyle name="Normal 3 2 7 2 3 3" xfId="33368" xr:uid="{50A51BB1-0FFC-4265-AC81-1FF3FA78F7CF}"/>
    <cellStyle name="Normal 3 2 7 2 3_AVA DVA EL" xfId="33369" xr:uid="{A2927C68-245D-4C13-822D-369033AC1F42}"/>
    <cellStyle name="Normal 3 2 7 2 4" xfId="33370" xr:uid="{D29A35BC-173B-4DDB-869B-43F4084DBC2B}"/>
    <cellStyle name="Normal 3 2 7 2 5" xfId="33371" xr:uid="{81015845-2FFA-4CEE-A398-F445B704E137}"/>
    <cellStyle name="Normal 3 2 7 2_AVA DVA EL" xfId="33372" xr:uid="{43289FC0-D5AA-4E6D-914B-E92D6B330E00}"/>
    <cellStyle name="Normal 3 2 7 3" xfId="33373" xr:uid="{0CAAC520-713E-4229-B3F3-32223269BCD6}"/>
    <cellStyle name="Normal 3 2 7 3 2" xfId="33374" xr:uid="{D2378B40-B5D7-4EA2-8DAF-BC817D6ADCF8}"/>
    <cellStyle name="Normal 3 2 7 3 3" xfId="33375" xr:uid="{6979168A-DC14-48C7-AED0-FB861F46BA66}"/>
    <cellStyle name="Normal 3 2 7 3_AVA DVA EL" xfId="33376" xr:uid="{8262EC85-E1C6-400D-9391-9C1D2B5D55E5}"/>
    <cellStyle name="Normal 3 2 7 4" xfId="33377" xr:uid="{E8402A0C-8988-418B-8DE6-D787C60189F8}"/>
    <cellStyle name="Normal 3 2 7 4 2" xfId="33378" xr:uid="{DB13A00D-3596-4129-9CA7-9943A82C42E3}"/>
    <cellStyle name="Normal 3 2 7 4 3" xfId="33379" xr:uid="{2E6DDDEB-C87E-4A02-92B5-A3129E3FEB76}"/>
    <cellStyle name="Normal 3 2 7 4_AVA DVA EL" xfId="33380" xr:uid="{7B8BCA91-FFD5-4DAF-9384-DCDC7BEFB387}"/>
    <cellStyle name="Normal 3 2 7 5" xfId="33381" xr:uid="{0E61D6BC-9117-4280-83C1-5802FBC6EDE7}"/>
    <cellStyle name="Normal 3 2 7 5 2" xfId="33382" xr:uid="{F79E81A5-A1C0-4096-87B5-B59C5CF26C32}"/>
    <cellStyle name="Normal 3 2 7 5 3" xfId="33383" xr:uid="{D2A2E09C-0352-46DD-BB3D-D70F52C5E7CC}"/>
    <cellStyle name="Normal 3 2 7 5_AVA DVA EL" xfId="33384" xr:uid="{B9BF1251-F985-4EE4-8118-158E801654BB}"/>
    <cellStyle name="Normal 3 2 7 6" xfId="33385" xr:uid="{C31397B4-9840-499B-ADDF-BE18BDD4E5DB}"/>
    <cellStyle name="Normal 3 2 7 6 2" xfId="33386" xr:uid="{E27B2EA8-15F5-4E43-AA12-C74A905FC510}"/>
    <cellStyle name="Normal 3 2 7 6 3" xfId="33387" xr:uid="{E255E932-2218-4B99-A546-18336A1800C0}"/>
    <cellStyle name="Normal 3 2 7 6_AVA DVA EL" xfId="33388" xr:uid="{6174734E-2DED-41F7-9D15-1B88912F7B26}"/>
    <cellStyle name="Normal 3 2 7 7" xfId="33389" xr:uid="{E81D8F4D-9644-4123-9036-82935B9CF260}"/>
    <cellStyle name="Normal 3 2 7 7 2" xfId="33390" xr:uid="{3616131C-32FD-485D-A50E-70314822EC2A}"/>
    <cellStyle name="Normal 3 2 7 7 3" xfId="33391" xr:uid="{AC3E0FBB-50F5-4865-B4C7-9363E561A945}"/>
    <cellStyle name="Normal 3 2 7 7_AVA DVA EL" xfId="33392" xr:uid="{F05F636E-D711-4FA1-A2F8-C8EFD6DD412C}"/>
    <cellStyle name="Normal 3 2 7 8" xfId="33393" xr:uid="{CACC7117-BAC0-42AF-946E-ABF868B6E96B}"/>
    <cellStyle name="Normal 3 2 7 8 2" xfId="33394" xr:uid="{1E048220-7300-41C9-8E19-D9BE403FE58B}"/>
    <cellStyle name="Normal 3 2 7 8 3" xfId="33395" xr:uid="{AB06D747-ED59-4C33-95F4-8345E0A8F7F4}"/>
    <cellStyle name="Normal 3 2 7 8_AVA DVA EL" xfId="33396" xr:uid="{B7F13CDF-1597-450D-9896-4C0758E4B73D}"/>
    <cellStyle name="Normal 3 2 7 9" xfId="33397" xr:uid="{77465F35-9C6E-40CB-B6F9-5BA313F3DEA5}"/>
    <cellStyle name="Normal 3 2 7 9 2" xfId="33398" xr:uid="{A905B335-9F39-4D11-BC70-6AEFFE8B2E52}"/>
    <cellStyle name="Normal 3 2 7 9 3" xfId="33399" xr:uid="{89660E6E-E9C9-4954-84A8-C8E439EA5CCE}"/>
    <cellStyle name="Normal 3 2 7 9_AVA DVA EL" xfId="33400" xr:uid="{09767118-C65E-4E28-B56E-3092574D745D}"/>
    <cellStyle name="Normal 3 2 7_AVA DVA EL" xfId="33401" xr:uid="{7BD8EEC7-878E-43F6-AADA-3D2210EAA49B}"/>
    <cellStyle name="Normal 3 2 8" xfId="33402" xr:uid="{09E71E68-7445-4406-82AD-81DA8C470BAF}"/>
    <cellStyle name="Normal 3 2 8 2" xfId="33403" xr:uid="{CCB70D43-363D-4FC8-8332-3799734F60AD}"/>
    <cellStyle name="Normal 3 2 8 2 2" xfId="33404" xr:uid="{89A452AC-C8E6-4514-ABB1-47B21A53BDFC}"/>
    <cellStyle name="Normal 3 2 8 2 3" xfId="33405" xr:uid="{468A60F7-94FA-41A3-88DF-C2F6582D3E4D}"/>
    <cellStyle name="Normal 3 2 8 2_AVA DVA EL" xfId="33406" xr:uid="{6DCCA5F4-D62E-4D77-9854-C128CCD0EA49}"/>
    <cellStyle name="Normal 3 2 8 3" xfId="33407" xr:uid="{ED6398E4-2026-4472-9947-846516525488}"/>
    <cellStyle name="Normal 3 2 8 3 2" xfId="33408" xr:uid="{D9BEDB17-9081-432E-8CB8-47AE0A7DB9D8}"/>
    <cellStyle name="Normal 3 2 8 3 3" xfId="33409" xr:uid="{225516E4-7CBF-40A6-B932-6028803B27F0}"/>
    <cellStyle name="Normal 3 2 8 3_AVA DVA EL" xfId="33410" xr:uid="{6F4ACCCD-3C60-4F15-B327-AB46716E2DD8}"/>
    <cellStyle name="Normal 3 2 8 4" xfId="33411" xr:uid="{C8CD4086-B666-4CE3-8384-F5C0B79BB6A9}"/>
    <cellStyle name="Normal 3 2 8 4 2" xfId="33412" xr:uid="{68829A04-0BAC-4BE3-9254-005F38449B77}"/>
    <cellStyle name="Normal 3 2 8 4 3" xfId="33413" xr:uid="{F942C104-BC38-4F27-8980-7768C1A29BAD}"/>
    <cellStyle name="Normal 3 2 8 4_AVA DVA EL" xfId="33414" xr:uid="{AE27DBF4-067F-4F35-8AAF-E2CD9AC975FA}"/>
    <cellStyle name="Normal 3 2 8 5" xfId="33415" xr:uid="{AF7B4C56-4BB2-4495-9FB6-348CAAEB9289}"/>
    <cellStyle name="Normal 3 2 8_AVA DVA EL" xfId="33416" xr:uid="{3C6B0186-8D13-4AB3-8E3F-32D60E75858C}"/>
    <cellStyle name="Normal 3 2 9" xfId="33417" xr:uid="{D5914A58-300F-4903-876C-F956E47FF397}"/>
    <cellStyle name="Normal 3 2 9 2" xfId="33418" xr:uid="{C3AB04AE-521D-4E8C-A190-33D2A1A852B4}"/>
    <cellStyle name="Normal 3 2 9 2 2" xfId="33419" xr:uid="{D63DF2C1-CBE4-4C9B-A18E-F584473E0162}"/>
    <cellStyle name="Normal 3 2 9 2 3" xfId="33420" xr:uid="{47AEE213-6D72-49D6-91CC-71A23478598F}"/>
    <cellStyle name="Normal 3 2 9 2_AVA DVA EL" xfId="33421" xr:uid="{B81F41B0-2758-4112-B5FC-5262B55EA014}"/>
    <cellStyle name="Normal 3 2 9 3" xfId="33422" xr:uid="{9B83963A-27FE-4F6E-AB6F-0BFF3102DD79}"/>
    <cellStyle name="Normal 3 2 9 3 2" xfId="33423" xr:uid="{02AAA764-BE11-4C43-83D0-5FAE4AB7E6EC}"/>
    <cellStyle name="Normal 3 2 9 3 3" xfId="33424" xr:uid="{65E30A86-0F3B-4747-8FD2-1CA73E905803}"/>
    <cellStyle name="Normal 3 2 9 3_AVA DVA EL" xfId="33425" xr:uid="{B9CD5C8F-94C9-4CD8-9C8D-16C906C3D077}"/>
    <cellStyle name="Normal 3 2 9 4" xfId="33426" xr:uid="{3B727FB8-5914-4FB2-B81B-53357C8F24C4}"/>
    <cellStyle name="Normal 3 2 9 4 2" xfId="33427" xr:uid="{7C2EFEE4-BE58-4BED-B3CE-8710CADA594E}"/>
    <cellStyle name="Normal 3 2 9 4 3" xfId="33428" xr:uid="{2BDA4C76-EC79-4EBB-A1A5-F3B79E6FFD72}"/>
    <cellStyle name="Normal 3 2 9 4_AVA DVA EL" xfId="33429" xr:uid="{27B1E721-9F66-4DE1-A0C2-C9EFED95703D}"/>
    <cellStyle name="Normal 3 2 9 5" xfId="33430" xr:uid="{BDCC8045-AF94-4ABA-9BA8-4505FB5173EA}"/>
    <cellStyle name="Normal 3 2 9_AVA DVA EL" xfId="33431" xr:uid="{FFFDE151-D0EC-4B80-B5C9-960C3C43B952}"/>
    <cellStyle name="Normal 3 2_3Q19" xfId="8121" xr:uid="{9E2127FE-788F-4018-98CF-2A7CC0AA3858}"/>
    <cellStyle name="Normal 3 3" xfId="25" xr:uid="{DF12EC19-B455-4AC4-8A84-4E53257D7095}"/>
    <cellStyle name="Normal 3 3 10" xfId="33432" xr:uid="{E088C1BA-881B-4845-B8BB-AE342B070D09}"/>
    <cellStyle name="Normal 3 3 10 2" xfId="33433" xr:uid="{F1549612-DD81-4E36-BC4E-D7AE0A3C1706}"/>
    <cellStyle name="Normal 3 3 10 2 2" xfId="33434" xr:uid="{3E2E564B-5883-49DB-9DA2-FBAC3C845DD4}"/>
    <cellStyle name="Normal 3 3 10 2 3" xfId="33435" xr:uid="{2D151D52-4F9C-42E9-9C0E-B06D9BFCFBCB}"/>
    <cellStyle name="Normal 3 3 10 2_AVA DVA EL" xfId="33436" xr:uid="{1C2AE7BC-A9B2-4B61-924A-31D81EC987DD}"/>
    <cellStyle name="Normal 3 3 10 3" xfId="33437" xr:uid="{23AD8C85-011C-4ED5-9946-9E7FBB2E1CBF}"/>
    <cellStyle name="Normal 3 3 10 4" xfId="33438" xr:uid="{1ED10BB2-3077-42D8-892B-E234F1974D35}"/>
    <cellStyle name="Normal 3 3 10_AVA DVA EL" xfId="33439" xr:uid="{C863DDD3-EBEC-4F19-881C-9112EB46B1E9}"/>
    <cellStyle name="Normal 3 3 11" xfId="33440" xr:uid="{99DA5090-CC76-461D-A652-207B56225ED8}"/>
    <cellStyle name="Normal 3 3 11 2" xfId="33441" xr:uid="{A6B18ADB-B46F-4AB7-ABC0-117767585E48}"/>
    <cellStyle name="Normal 3 3 11 2 2" xfId="33442" xr:uid="{7C034639-E712-4C2C-BB9F-5F43B11EF748}"/>
    <cellStyle name="Normal 3 3 11 2 3" xfId="33443" xr:uid="{C1339BA3-AA6B-430D-B8C7-2F6B919973CA}"/>
    <cellStyle name="Normal 3 3 11 2_AVA DVA EL" xfId="33444" xr:uid="{78B32E2A-8459-4C73-A7B2-49F1B78A4FDC}"/>
    <cellStyle name="Normal 3 3 11 3" xfId="33445" xr:uid="{264A1EFE-50D4-4910-821C-22FBFCED3F9C}"/>
    <cellStyle name="Normal 3 3 11 4" xfId="33446" xr:uid="{3F1EBE92-B580-428B-BA37-340930948F47}"/>
    <cellStyle name="Normal 3 3 11_AVA DVA EL" xfId="33447" xr:uid="{5C1F5A1C-125F-4762-98E3-CBCFB8C4D5DC}"/>
    <cellStyle name="Normal 3 3 12" xfId="33448" xr:uid="{FB0CB987-20FE-4920-9B1F-A4E2C6F36E04}"/>
    <cellStyle name="Normal 3 3 12 2" xfId="33449" xr:uid="{D7E90892-F0A1-46A3-8CA9-3D4813E1BFDE}"/>
    <cellStyle name="Normal 3 3 12 3" xfId="33450" xr:uid="{0C62122B-29C2-4741-A8D7-45685947E48E}"/>
    <cellStyle name="Normal 3 3 12_AVA DVA EL" xfId="33451" xr:uid="{9E475C2B-7BB2-443E-B572-4A15595DD0B6}"/>
    <cellStyle name="Normal 3 3 13" xfId="33452" xr:uid="{A5963287-BCCD-4571-A3D2-691472287A88}"/>
    <cellStyle name="Normal 3 3 13 2" xfId="33453" xr:uid="{2E79262C-C54F-4302-A9A0-7FF5D80ECE9E}"/>
    <cellStyle name="Normal 3 3 13 3" xfId="33454" xr:uid="{6D7A8B4E-5DD7-4980-8C61-4194B01FCD0A}"/>
    <cellStyle name="Normal 3 3 13_AVA DVA EL" xfId="33455" xr:uid="{5C5A827D-78F8-431F-8BD9-BD5D31047A60}"/>
    <cellStyle name="Normal 3 3 14" xfId="33456" xr:uid="{E99B9414-F99A-4299-93D7-7DA925C7FBEF}"/>
    <cellStyle name="Normal 3 3 14 2" xfId="33457" xr:uid="{3724305B-CD14-4887-9B10-7BF020B1E483}"/>
    <cellStyle name="Normal 3 3 14 3" xfId="33458" xr:uid="{1902DC00-E7A0-42D0-A1E9-FB3BB1382A91}"/>
    <cellStyle name="Normal 3 3 14_AVA DVA EL" xfId="33459" xr:uid="{C9D53813-1C16-4C2B-8526-8396E4F320D4}"/>
    <cellStyle name="Normal 3 3 15" xfId="33460" xr:uid="{A76D7A76-84B1-479B-A144-D5E1EE19392B}"/>
    <cellStyle name="Normal 3 3 15 2" xfId="33461" xr:uid="{F5517838-12ED-40AD-9FA4-78BA4F4D4D6E}"/>
    <cellStyle name="Normal 3 3 15 3" xfId="33462" xr:uid="{2467FA0D-FE8A-49D2-966C-0959ADDD72A2}"/>
    <cellStyle name="Normal 3 3 15_AVA DVA EL" xfId="33463" xr:uid="{B3AF325C-3329-40C4-A7F2-96EF46BC0BBE}"/>
    <cellStyle name="Normal 3 3 16" xfId="33464" xr:uid="{1E6D0B4C-1E92-445A-9161-B996792EC38F}"/>
    <cellStyle name="Normal 3 3 16 2" xfId="33465" xr:uid="{FBA32484-D9B7-46F2-881B-764D9486433A}"/>
    <cellStyle name="Normal 3 3 16 3" xfId="33466" xr:uid="{AF84D9A3-7C7F-4DEB-B842-FCBC8A9CD65F}"/>
    <cellStyle name="Normal 3 3 16_AVA DVA EL" xfId="33467" xr:uid="{8D3081DD-1E97-417E-90C6-8B4F34EF5C47}"/>
    <cellStyle name="Normal 3 3 17" xfId="33468" xr:uid="{5B425CCB-3DEB-46CA-A3E5-F05E207C58EF}"/>
    <cellStyle name="Normal 3 3 2" xfId="8122" xr:uid="{34F6023D-DDFB-48CE-A8DA-28D84726A719}"/>
    <cellStyle name="Normal 3 3 2 10" xfId="33469" xr:uid="{21FEF76F-C9F5-4356-9A4D-BAE2DC40D2BC}"/>
    <cellStyle name="Normal 3 3 2 10 2" xfId="33470" xr:uid="{01F02B3D-BC15-4653-99A5-7827A61F0D64}"/>
    <cellStyle name="Normal 3 3 2 10 3" xfId="33471" xr:uid="{C1FA0F4A-B5D5-44AE-A097-A05A7BDA2C8B}"/>
    <cellStyle name="Normal 3 3 2 10_AVA DVA EL" xfId="33472" xr:uid="{57CE4DC7-C61B-4671-ABE6-D64ADCA6DC72}"/>
    <cellStyle name="Normal 3 3 2 11" xfId="33473" xr:uid="{9BBD1581-C22E-43CC-8227-E6D00F651570}"/>
    <cellStyle name="Normal 3 3 2 11 2" xfId="33474" xr:uid="{E54AEE6D-2DD8-4DB9-9D6F-DC77219E9E5C}"/>
    <cellStyle name="Normal 3 3 2 11 3" xfId="33475" xr:uid="{40C134AD-ACAD-48C5-837E-569F78585532}"/>
    <cellStyle name="Normal 3 3 2 11_AVA DVA EL" xfId="33476" xr:uid="{4A307AF2-FCC7-4978-A64C-036EA01B8839}"/>
    <cellStyle name="Normal 3 3 2 12" xfId="33477" xr:uid="{84309521-1E27-4584-B706-72E01A8B5AED}"/>
    <cellStyle name="Normal 3 3 2 12 2" xfId="33478" xr:uid="{1715EF21-65D9-4F76-9EE1-A2BA0566DD28}"/>
    <cellStyle name="Normal 3 3 2 12 3" xfId="33479" xr:uid="{C00E3F83-DADC-4603-814D-53C481C46EA6}"/>
    <cellStyle name="Normal 3 3 2 12_AVA DVA EL" xfId="33480" xr:uid="{62784F01-C639-4FAE-B28C-F026CB5B939A}"/>
    <cellStyle name="Normal 3 3 2 13" xfId="33481" xr:uid="{8759EA03-628A-483E-9FF8-435AC0C5BFB3}"/>
    <cellStyle name="Normal 3 3 2 2" xfId="8123" xr:uid="{B41273FB-7553-465A-9E8D-F45A583F335B}"/>
    <cellStyle name="Normal 3 3 2 2 10" xfId="33482" xr:uid="{33FB6438-FDF8-4D19-BEF6-40F48709BC4E}"/>
    <cellStyle name="Normal 3 3 2 2 10 2" xfId="33483" xr:uid="{549B65AC-1410-4E99-B0F2-CE7FC979D430}"/>
    <cellStyle name="Normal 3 3 2 2 10 3" xfId="33484" xr:uid="{5F2027E1-F8C2-434D-98FA-3A4ED85CD20A}"/>
    <cellStyle name="Normal 3 3 2 2 10_AVA DVA EL" xfId="33485" xr:uid="{CEBAA5D1-AD6A-4D26-8633-8F03AC3BD733}"/>
    <cellStyle name="Normal 3 3 2 2 11" xfId="33486" xr:uid="{A5281C73-6F8D-4FDA-B512-AD9EC3208428}"/>
    <cellStyle name="Normal 3 3 2 2 11 2" xfId="33487" xr:uid="{5BF68979-D7C9-4F72-873C-4C6442E0A2E5}"/>
    <cellStyle name="Normal 3 3 2 2 11 3" xfId="33488" xr:uid="{439C0BF7-454A-4448-A4AD-8313B806FEF6}"/>
    <cellStyle name="Normal 3 3 2 2 11_AVA DVA EL" xfId="33489" xr:uid="{9A83ADC3-626D-4DEB-86F3-0AB73495471D}"/>
    <cellStyle name="Normal 3 3 2 2 12" xfId="33490" xr:uid="{1995F887-38AD-4BC1-96F5-E616D336F752}"/>
    <cellStyle name="Normal 3 3 2 2 2" xfId="33491" xr:uid="{24289903-6ECB-4D60-9FD7-4CE745DA340D}"/>
    <cellStyle name="Normal 3 3 2 2 2 10" xfId="33492" xr:uid="{B1DA4522-83DF-4210-B398-81173EB6DDEB}"/>
    <cellStyle name="Normal 3 3 2 2 2 11" xfId="33493" xr:uid="{C497BD97-ED3A-4EE5-BE69-9C3FD8D19C37}"/>
    <cellStyle name="Normal 3 3 2 2 2 2" xfId="33494" xr:uid="{05E3FCFC-0CE5-4BB5-88F6-4402D4985B16}"/>
    <cellStyle name="Normal 3 3 2 2 2 2 2" xfId="33495" xr:uid="{F3148FD3-2FF7-4F20-82EA-2709350E3B61}"/>
    <cellStyle name="Normal 3 3 2 2 2 2 2 2" xfId="33496" xr:uid="{4E0FFE18-2266-484F-9686-193E4E19571B}"/>
    <cellStyle name="Normal 3 3 2 2 2 2 2 3" xfId="33497" xr:uid="{EF239987-7D6E-4AC4-88DB-E9DFCDC4C589}"/>
    <cellStyle name="Normal 3 3 2 2 2 2 2_AVA DVA EL" xfId="33498" xr:uid="{84F9B143-0B23-4357-A633-B7B4C934989F}"/>
    <cellStyle name="Normal 3 3 2 2 2 2 3" xfId="33499" xr:uid="{F91FB7BE-D908-40D4-806F-BE28B6C52605}"/>
    <cellStyle name="Normal 3 3 2 2 2 2 3 2" xfId="33500" xr:uid="{BB62EDB0-0F40-4350-948B-C39D9FD0C30A}"/>
    <cellStyle name="Normal 3 3 2 2 2 2 3 3" xfId="33501" xr:uid="{6CDB29B3-34EC-4803-A23F-8EBFFD3F1BBF}"/>
    <cellStyle name="Normal 3 3 2 2 2 2 3_AVA DVA EL" xfId="33502" xr:uid="{87A040C6-16F6-4001-97A1-04BD776AAE9D}"/>
    <cellStyle name="Normal 3 3 2 2 2 2 4" xfId="33503" xr:uid="{1A0E7C09-7D8A-4130-A147-ED0ADB2016FB}"/>
    <cellStyle name="Normal 3 3 2 2 2 2 5" xfId="33504" xr:uid="{2DC1EE35-2F46-4AC7-B3F0-0AC72A56A59C}"/>
    <cellStyle name="Normal 3 3 2 2 2 2_AVA DVA EL" xfId="33505" xr:uid="{5EF764D5-87C3-44DB-8612-6ECDACE44791}"/>
    <cellStyle name="Normal 3 3 2 2 2 3" xfId="33506" xr:uid="{6D75CE8A-DF71-49F9-9E80-8647C97D0F82}"/>
    <cellStyle name="Normal 3 3 2 2 2 3 2" xfId="33507" xr:uid="{C0949771-ACD7-4A39-AEC2-03B919DB100D}"/>
    <cellStyle name="Normal 3 3 2 2 2 3 3" xfId="33508" xr:uid="{E0579382-D1E0-43BD-80A1-86D8D16D6429}"/>
    <cellStyle name="Normal 3 3 2 2 2 3_AVA DVA EL" xfId="33509" xr:uid="{D321978E-F6EA-444A-8FCF-97FD8D02E9DD}"/>
    <cellStyle name="Normal 3 3 2 2 2 4" xfId="33510" xr:uid="{E2F034BB-0862-49AF-8679-ECC1605BACE6}"/>
    <cellStyle name="Normal 3 3 2 2 2 4 2" xfId="33511" xr:uid="{1B4D0844-C6DA-4C56-9FA6-9000C97DDBB2}"/>
    <cellStyle name="Normal 3 3 2 2 2 4 3" xfId="33512" xr:uid="{BD28F8D9-E853-4420-8F5D-34509EC9981E}"/>
    <cellStyle name="Normal 3 3 2 2 2 4_AVA DVA EL" xfId="33513" xr:uid="{DE8B862C-0781-4B64-940D-630F6381B0A8}"/>
    <cellStyle name="Normal 3 3 2 2 2 5" xfId="33514" xr:uid="{ECA8F88E-DCC3-4EBF-9318-001FC0BEA40A}"/>
    <cellStyle name="Normal 3 3 2 2 2 5 2" xfId="33515" xr:uid="{FD39F4C5-8930-4E5A-89A4-0CEDDB3600E1}"/>
    <cellStyle name="Normal 3 3 2 2 2 5 3" xfId="33516" xr:uid="{C7D538F4-9F58-485A-8159-0CC72E44CE3D}"/>
    <cellStyle name="Normal 3 3 2 2 2 5_AVA DVA EL" xfId="33517" xr:uid="{A5CD4505-7CF2-42B8-8DD6-E28F7180F756}"/>
    <cellStyle name="Normal 3 3 2 2 2 6" xfId="33518" xr:uid="{4C38F10B-6749-4484-BA13-DE94F2B68AFE}"/>
    <cellStyle name="Normal 3 3 2 2 2 6 2" xfId="33519" xr:uid="{83830E2D-F3E2-4F04-AFF5-E25D298B0CAD}"/>
    <cellStyle name="Normal 3 3 2 2 2 6 3" xfId="33520" xr:uid="{A11CB9DF-E6F8-4DEC-B71A-E51B940A7156}"/>
    <cellStyle name="Normal 3 3 2 2 2 6_AVA DVA EL" xfId="33521" xr:uid="{CDED8785-C9DA-479C-8E3E-73CA5F40E12F}"/>
    <cellStyle name="Normal 3 3 2 2 2 7" xfId="33522" xr:uid="{C42C4A10-059D-4338-A09F-F32DA61192D6}"/>
    <cellStyle name="Normal 3 3 2 2 2 7 2" xfId="33523" xr:uid="{9E8AB4BC-BB2D-49C7-A03D-0C4E995FE47F}"/>
    <cellStyle name="Normal 3 3 2 2 2 7 3" xfId="33524" xr:uid="{8550211D-78BF-44A2-A76A-199E95BAFA81}"/>
    <cellStyle name="Normal 3 3 2 2 2 7_AVA DVA EL" xfId="33525" xr:uid="{FD8D0F52-CC6C-4D8E-92B4-294A05240AE2}"/>
    <cellStyle name="Normal 3 3 2 2 2 8" xfId="33526" xr:uid="{7FC32CD9-E728-4BA1-A9B6-9BB8DAE26770}"/>
    <cellStyle name="Normal 3 3 2 2 2 8 2" xfId="33527" xr:uid="{1AFD15AC-ECD7-4F4C-B026-AE72F7776592}"/>
    <cellStyle name="Normal 3 3 2 2 2 8 3" xfId="33528" xr:uid="{2739E56A-8D6D-4AD1-A3D0-46DFECD5FD50}"/>
    <cellStyle name="Normal 3 3 2 2 2 8_AVA DVA EL" xfId="33529" xr:uid="{AB4CF333-C1A0-4F51-AC0A-98E3298B3634}"/>
    <cellStyle name="Normal 3 3 2 2 2 9" xfId="33530" xr:uid="{8D1912A1-B65F-439B-AE27-253B0A270D5D}"/>
    <cellStyle name="Normal 3 3 2 2 2 9 2" xfId="33531" xr:uid="{9B8690DC-7581-441C-AB6B-886227F6C885}"/>
    <cellStyle name="Normal 3 3 2 2 2 9 3" xfId="33532" xr:uid="{0A869D9D-BDC3-47B6-9615-8D58CE063DC2}"/>
    <cellStyle name="Normal 3 3 2 2 2 9_AVA DVA EL" xfId="33533" xr:uid="{45EDB0B6-D290-4943-BE96-3DE918C99AE8}"/>
    <cellStyle name="Normal 3 3 2 2 2_AVA DVA EL" xfId="33534" xr:uid="{2F162270-3A82-4263-BD4B-6B7F49ABCF6A}"/>
    <cellStyle name="Normal 3 3 2 2 3" xfId="33535" xr:uid="{25AFB15F-9C8C-46FB-BF51-1B820BF935B5}"/>
    <cellStyle name="Normal 3 3 2 2 3 2" xfId="33536" xr:uid="{26E43409-E20B-43A5-BB91-C5976DB425B5}"/>
    <cellStyle name="Normal 3 3 2 2 3 2 2" xfId="33537" xr:uid="{884938E9-B72D-48E3-AC0D-DBA0605C7F8E}"/>
    <cellStyle name="Normal 3 3 2 2 3 2 3" xfId="33538" xr:uid="{D1EB5DEE-18DB-4838-9783-4B42EEFCC72B}"/>
    <cellStyle name="Normal 3 3 2 2 3 2_AVA DVA EL" xfId="33539" xr:uid="{B178A7F7-1B5B-42A8-8634-145D31B5D28B}"/>
    <cellStyle name="Normal 3 3 2 2 3 3" xfId="33540" xr:uid="{789CF91C-72A3-4E27-BA92-CF5D2F2ADDB7}"/>
    <cellStyle name="Normal 3 3 2 2 3 3 2" xfId="33541" xr:uid="{A23F0CC9-0D0E-4A46-A26A-CB156883A13E}"/>
    <cellStyle name="Normal 3 3 2 2 3 3 3" xfId="33542" xr:uid="{13033DF4-1888-4B86-BFF0-A7B2FC807457}"/>
    <cellStyle name="Normal 3 3 2 2 3 3_AVA DVA EL" xfId="33543" xr:uid="{B8A8E850-EA70-4AED-AAFD-1AE39ECA976E}"/>
    <cellStyle name="Normal 3 3 2 2 3 4" xfId="33544" xr:uid="{47C140C9-DE95-4ECD-A7A4-E084726AF98E}"/>
    <cellStyle name="Normal 3 3 2 2 3 5" xfId="33545" xr:uid="{3AC6C3D3-E6EF-4847-91BF-E217A9A2571F}"/>
    <cellStyle name="Normal 3 3 2 2 3_AVA DVA EL" xfId="33546" xr:uid="{8E76C550-0C4A-40BE-ACAB-B562C06E1925}"/>
    <cellStyle name="Normal 3 3 2 2 4" xfId="33547" xr:uid="{BBB878BF-018A-45C6-B2FE-1DE35F0C8056}"/>
    <cellStyle name="Normal 3 3 2 2 4 2" xfId="33548" xr:uid="{AA3CA705-5412-4469-A752-6FE4845EB76F}"/>
    <cellStyle name="Normal 3 3 2 2 4 3" xfId="33549" xr:uid="{8F83CA74-03F9-4B39-97D8-B6CBA00CBDAD}"/>
    <cellStyle name="Normal 3 3 2 2 4_AVA DVA EL" xfId="33550" xr:uid="{27F37956-3548-4C91-B9ED-3577DBAB42E0}"/>
    <cellStyle name="Normal 3 3 2 2 5" xfId="33551" xr:uid="{63ECCD79-3894-4BAA-AE13-DD60C0D64C3E}"/>
    <cellStyle name="Normal 3 3 2 2 5 2" xfId="33552" xr:uid="{986B6522-B9AA-4211-B11F-DDFD7992E044}"/>
    <cellStyle name="Normal 3 3 2 2 5 3" xfId="33553" xr:uid="{27A62278-F849-4290-8FAA-F0CB086E3CFE}"/>
    <cellStyle name="Normal 3 3 2 2 5_AVA DVA EL" xfId="33554" xr:uid="{BF4EC21B-F91F-47CE-BE8F-323BC7BA9F6D}"/>
    <cellStyle name="Normal 3 3 2 2 6" xfId="33555" xr:uid="{6AFBB36A-D3D5-4170-8051-136903B3DB34}"/>
    <cellStyle name="Normal 3 3 2 2 6 2" xfId="33556" xr:uid="{82F931DB-1418-4AF0-B41B-3D14CB27EB0B}"/>
    <cellStyle name="Normal 3 3 2 2 6 3" xfId="33557" xr:uid="{273178F9-1B6B-418A-AC07-306F4E616ADD}"/>
    <cellStyle name="Normal 3 3 2 2 6_AVA DVA EL" xfId="33558" xr:uid="{1C0FC45A-9B44-40FB-AC85-535CD0905521}"/>
    <cellStyle name="Normal 3 3 2 2 7" xfId="33559" xr:uid="{2F77B0F3-6787-4D87-8ED1-1A4AE76B29E4}"/>
    <cellStyle name="Normal 3 3 2 2 7 2" xfId="33560" xr:uid="{2A611312-6543-4908-9F80-C02025AEF010}"/>
    <cellStyle name="Normal 3 3 2 2 7 3" xfId="33561" xr:uid="{3EF6DC17-2874-4EAA-9BC3-4E59CE8A659E}"/>
    <cellStyle name="Normal 3 3 2 2 7_AVA DVA EL" xfId="33562" xr:uid="{FD48B4C6-C8A1-4D17-8CF4-7E44C1243A45}"/>
    <cellStyle name="Normal 3 3 2 2 8" xfId="33563" xr:uid="{F82AE81C-B876-48E7-8CFB-B2BCA905C56F}"/>
    <cellStyle name="Normal 3 3 2 2 8 2" xfId="33564" xr:uid="{64876B09-7E22-41C9-BDAC-79C3D2E87716}"/>
    <cellStyle name="Normal 3 3 2 2 8 3" xfId="33565" xr:uid="{18064805-4792-43F3-B0AC-D8A9FC56A7B5}"/>
    <cellStyle name="Normal 3 3 2 2 8_AVA DVA EL" xfId="33566" xr:uid="{3B4B8FCE-C383-4345-B8F2-5E49176375E6}"/>
    <cellStyle name="Normal 3 3 2 2 9" xfId="33567" xr:uid="{D8F826F7-94BA-4093-9431-9F8B655284F9}"/>
    <cellStyle name="Normal 3 3 2 2 9 2" xfId="33568" xr:uid="{2264C6E1-0F7B-4315-A10E-923AA0CAED6A}"/>
    <cellStyle name="Normal 3 3 2 2 9 3" xfId="33569" xr:uid="{58FBA496-32D8-44DC-AA46-6F6EDEE641BD}"/>
    <cellStyle name="Normal 3 3 2 2 9_AVA DVA EL" xfId="33570" xr:uid="{64BD4C8A-BA5A-4D74-9EED-8FA373AA26A9}"/>
    <cellStyle name="Normal 3 3 2 2_AVA DVA EL" xfId="33571" xr:uid="{7083B21C-7477-4D89-BF43-56B4DF7FA4F9}"/>
    <cellStyle name="Normal 3 3 2 3" xfId="33572" xr:uid="{0FEF97F6-EDB8-4FE2-B87D-618FA2D1F625}"/>
    <cellStyle name="Normal 3 3 2 3 10" xfId="33573" xr:uid="{5A23F437-6F63-4C8C-8BE6-66193A0C8EA3}"/>
    <cellStyle name="Normal 3 3 2 3 11" xfId="33574" xr:uid="{ACF0EE24-D887-4B70-AB45-CE7286B2B9AA}"/>
    <cellStyle name="Normal 3 3 2 3 2" xfId="33575" xr:uid="{4ACBC7AD-C47E-451D-B61B-4FBA27743DBB}"/>
    <cellStyle name="Normal 3 3 2 3 2 2" xfId="33576" xr:uid="{07F20C07-218F-4C17-B23F-1BB96ACBA745}"/>
    <cellStyle name="Normal 3 3 2 3 2 2 2" xfId="33577" xr:uid="{C1DB3D58-8AF1-4F2B-8604-FDA15E266645}"/>
    <cellStyle name="Normal 3 3 2 3 2 2 3" xfId="33578" xr:uid="{19A7E52F-EFFF-4A6A-B749-8BA40C8C1E00}"/>
    <cellStyle name="Normal 3 3 2 3 2 2_AVA DVA EL" xfId="33579" xr:uid="{8E065D28-4A9B-4468-AF7D-649C99A56FF1}"/>
    <cellStyle name="Normal 3 3 2 3 2 3" xfId="33580" xr:uid="{4B5CA8EA-5BF6-42ED-B048-3C905C71D606}"/>
    <cellStyle name="Normal 3 3 2 3 2 3 2" xfId="33581" xr:uid="{40BEA2C4-ED3F-4EB1-B291-51951CC2A9FD}"/>
    <cellStyle name="Normal 3 3 2 3 2 3 3" xfId="33582" xr:uid="{E703AAA9-9E50-47EC-9C33-D00E55DE6E32}"/>
    <cellStyle name="Normal 3 3 2 3 2 3_AVA DVA EL" xfId="33583" xr:uid="{160B2356-76ED-48B4-90F2-A225F0A73172}"/>
    <cellStyle name="Normal 3 3 2 3 2 4" xfId="33584" xr:uid="{67C5FB6D-86C6-4FA3-A52A-D865397B6FD4}"/>
    <cellStyle name="Normal 3 3 2 3 2 5" xfId="33585" xr:uid="{4DD2E910-5B0D-4DF6-BD77-5669CF5FBB18}"/>
    <cellStyle name="Normal 3 3 2 3 2_AVA DVA EL" xfId="33586" xr:uid="{4024B09E-B693-4E60-905E-8CB45BF0C77B}"/>
    <cellStyle name="Normal 3 3 2 3 3" xfId="33587" xr:uid="{EB7886D3-65FA-43A5-808A-B604AE52A36F}"/>
    <cellStyle name="Normal 3 3 2 3 3 2" xfId="33588" xr:uid="{B6A118D6-93C5-4BC5-9496-BE4BF5AEBF95}"/>
    <cellStyle name="Normal 3 3 2 3 3 3" xfId="33589" xr:uid="{F86CEEFA-468C-484F-993B-31122B21131A}"/>
    <cellStyle name="Normal 3 3 2 3 3_AVA DVA EL" xfId="33590" xr:uid="{E4A6BD39-C5FE-4E72-9CBF-1F0CBA8368F9}"/>
    <cellStyle name="Normal 3 3 2 3 4" xfId="33591" xr:uid="{8682BF29-C345-4B7C-901B-7F60ADCF004F}"/>
    <cellStyle name="Normal 3 3 2 3 4 2" xfId="33592" xr:uid="{FCC94B66-F189-486F-8894-6CB1DB0204A4}"/>
    <cellStyle name="Normal 3 3 2 3 4 3" xfId="33593" xr:uid="{EDDE95A1-81E6-4E56-9B58-B6C930C12E01}"/>
    <cellStyle name="Normal 3 3 2 3 4_AVA DVA EL" xfId="33594" xr:uid="{20C4DB29-A2D9-4FCF-A7B2-65755F39C1C3}"/>
    <cellStyle name="Normal 3 3 2 3 5" xfId="33595" xr:uid="{EF869662-D453-4881-9694-3C3822E885C6}"/>
    <cellStyle name="Normal 3 3 2 3 5 2" xfId="33596" xr:uid="{97814C8D-558D-46A0-982D-ED1A7C9CF553}"/>
    <cellStyle name="Normal 3 3 2 3 5 3" xfId="33597" xr:uid="{B73DFAD9-C060-426D-8AF0-3D2015442696}"/>
    <cellStyle name="Normal 3 3 2 3 5_AVA DVA EL" xfId="33598" xr:uid="{BE7C3D33-D748-4757-93C3-E897589390BC}"/>
    <cellStyle name="Normal 3 3 2 3 6" xfId="33599" xr:uid="{34BED2F6-8DE5-472A-9406-16B4237A4E13}"/>
    <cellStyle name="Normal 3 3 2 3 6 2" xfId="33600" xr:uid="{CAA90E1C-D7BF-4C06-9278-C92381F0FA52}"/>
    <cellStyle name="Normal 3 3 2 3 6 3" xfId="33601" xr:uid="{DD05CAE3-3494-44CF-A65C-024B0B504BE5}"/>
    <cellStyle name="Normal 3 3 2 3 6_AVA DVA EL" xfId="33602" xr:uid="{5C1A9C2E-30B3-4C17-9C1E-E8F8A63E4818}"/>
    <cellStyle name="Normal 3 3 2 3 7" xfId="33603" xr:uid="{0A89F79D-267C-45D4-A5CE-FF4588812544}"/>
    <cellStyle name="Normal 3 3 2 3 7 2" xfId="33604" xr:uid="{E9D2B2AA-EE3A-4DA5-8BA5-1365C2F7AAAE}"/>
    <cellStyle name="Normal 3 3 2 3 7 3" xfId="33605" xr:uid="{C148E251-C641-4BED-BD6D-B9708515A88F}"/>
    <cellStyle name="Normal 3 3 2 3 7_AVA DVA EL" xfId="33606" xr:uid="{7129CC82-0015-4F79-A924-4EE1E384E3BC}"/>
    <cellStyle name="Normal 3 3 2 3 8" xfId="33607" xr:uid="{4BF3AF10-A433-4A5A-BE9F-4692AD005025}"/>
    <cellStyle name="Normal 3 3 2 3 8 2" xfId="33608" xr:uid="{B305ED07-E806-4E8D-B2CB-236FAAEAB1A2}"/>
    <cellStyle name="Normal 3 3 2 3 8 3" xfId="33609" xr:uid="{9FCABEE4-1BCA-403E-9F89-59E46D3F663C}"/>
    <cellStyle name="Normal 3 3 2 3 8_AVA DVA EL" xfId="33610" xr:uid="{F093AEB8-4989-4E32-AF62-7668D40C49A6}"/>
    <cellStyle name="Normal 3 3 2 3 9" xfId="33611" xr:uid="{53D038FA-B1A1-476E-AABC-D42E03AD4EE8}"/>
    <cellStyle name="Normal 3 3 2 3 9 2" xfId="33612" xr:uid="{08233E00-8477-427D-9755-E52A7B57C5A0}"/>
    <cellStyle name="Normal 3 3 2 3 9 3" xfId="33613" xr:uid="{AE86FF62-AC83-4B65-A361-088463DD221F}"/>
    <cellStyle name="Normal 3 3 2 3 9_AVA DVA EL" xfId="33614" xr:uid="{499CB3A0-4234-4299-8B3D-2EDD81344B03}"/>
    <cellStyle name="Normal 3 3 2 3_AVA DVA EL" xfId="33615" xr:uid="{D8868423-F151-4318-9159-3A872C2C386D}"/>
    <cellStyle name="Normal 3 3 2 4" xfId="33616" xr:uid="{00438B6C-3709-40A5-BB02-E447D87416C2}"/>
    <cellStyle name="Normal 3 3 2 4 2" xfId="33617" xr:uid="{DA3FA10F-665F-45E0-AD56-6340627CDACE}"/>
    <cellStyle name="Normal 3 3 2 4 2 2" xfId="33618" xr:uid="{202D032E-29B5-47AF-AE8F-2DF259C5AD2F}"/>
    <cellStyle name="Normal 3 3 2 4 2 3" xfId="33619" xr:uid="{DC9FB323-1D44-4A0F-B34C-EC28590EE9FA}"/>
    <cellStyle name="Normal 3 3 2 4 2_AVA DVA EL" xfId="33620" xr:uid="{8E94CDD0-192A-45DB-9AB4-ECFAB6EA6C4E}"/>
    <cellStyle name="Normal 3 3 2 4 3" xfId="33621" xr:uid="{B7927B74-3658-4A2A-B8C8-C1BAD286ED47}"/>
    <cellStyle name="Normal 3 3 2 4 3 2" xfId="33622" xr:uid="{BD5C7D10-1305-4644-BB64-C5B0B507A2D3}"/>
    <cellStyle name="Normal 3 3 2 4 3 3" xfId="33623" xr:uid="{9FB72490-3C70-446D-BA66-759D2D475C32}"/>
    <cellStyle name="Normal 3 3 2 4 3_AVA DVA EL" xfId="33624" xr:uid="{22929F59-6B31-45D3-BC2C-28E7F9AF78EE}"/>
    <cellStyle name="Normal 3 3 2 4 4" xfId="33625" xr:uid="{F0BD19D9-BEE3-4D60-9432-8EA130ED3820}"/>
    <cellStyle name="Normal 3 3 2 4 5" xfId="33626" xr:uid="{8732DDBC-E04A-42CF-B080-FD8871EC59DF}"/>
    <cellStyle name="Normal 3 3 2 4_AVA DVA EL" xfId="33627" xr:uid="{2C182003-0D5A-43BB-B192-B89E3A9C883C}"/>
    <cellStyle name="Normal 3 3 2 5" xfId="33628" xr:uid="{180DEAAD-D61E-4AC3-9EBA-9DE0D2CE194B}"/>
    <cellStyle name="Normal 3 3 2 5 2" xfId="33629" xr:uid="{4098CBF4-D47E-4906-9057-D54C5F822E24}"/>
    <cellStyle name="Normal 3 3 2 5 3" xfId="33630" xr:uid="{6A40928A-23B6-4318-A4DE-7E58C1492F21}"/>
    <cellStyle name="Normal 3 3 2 5_AVA DVA EL" xfId="33631" xr:uid="{1634FE97-0D99-41D6-8C15-61B088519E75}"/>
    <cellStyle name="Normal 3 3 2 6" xfId="33632" xr:uid="{40C67BE9-AF85-4624-81FA-7FDFDDCFC77F}"/>
    <cellStyle name="Normal 3 3 2 6 2" xfId="33633" xr:uid="{5E11F0EB-9E05-480B-AADD-86B514768A29}"/>
    <cellStyle name="Normal 3 3 2 6 3" xfId="33634" xr:uid="{11EA34A9-F28D-4D7B-9B55-E4AE6CE36FD5}"/>
    <cellStyle name="Normal 3 3 2 6_AVA DVA EL" xfId="33635" xr:uid="{3649FF77-EBE7-448F-8C94-4D2F032298F3}"/>
    <cellStyle name="Normal 3 3 2 7" xfId="33636" xr:uid="{E7EEACEE-B054-4360-9AB5-CC38DE8D1691}"/>
    <cellStyle name="Normal 3 3 2 7 2" xfId="33637" xr:uid="{602B15D8-27A7-411D-BC83-0FD0AA01E54C}"/>
    <cellStyle name="Normal 3 3 2 7 3" xfId="33638" xr:uid="{0F60722D-0835-494F-BF1B-7778E02269FA}"/>
    <cellStyle name="Normal 3 3 2 7_AVA DVA EL" xfId="33639" xr:uid="{8262C48B-E62F-468B-9D34-851CAD167CCF}"/>
    <cellStyle name="Normal 3 3 2 8" xfId="33640" xr:uid="{D6D17DB7-11C3-4CD8-B757-E4D41D83DD4D}"/>
    <cellStyle name="Normal 3 3 2 8 2" xfId="33641" xr:uid="{CF0A1A23-5CDD-4C44-82B4-F3517E5A8C6C}"/>
    <cellStyle name="Normal 3 3 2 8 3" xfId="33642" xr:uid="{7BF91D84-5AD7-4D71-8CF0-D8689358820C}"/>
    <cellStyle name="Normal 3 3 2 8_AVA DVA EL" xfId="33643" xr:uid="{96B612EC-33B7-4ADD-A59D-7494C1D56C57}"/>
    <cellStyle name="Normal 3 3 2 9" xfId="33644" xr:uid="{F6B3A445-A594-440C-9AC8-0A81439CD71D}"/>
    <cellStyle name="Normal 3 3 2 9 2" xfId="33645" xr:uid="{9D1F15CE-6CDF-42A9-8331-4E2D291BDDEC}"/>
    <cellStyle name="Normal 3 3 2 9 3" xfId="33646" xr:uid="{16DBE98F-D282-42C8-992B-9F3EFBC36391}"/>
    <cellStyle name="Normal 3 3 2 9_AVA DVA EL" xfId="33647" xr:uid="{479A0AFE-34C1-4A63-AA9C-CD29C73A1109}"/>
    <cellStyle name="Normal 3 3 2_3. Chng in credit spreads" xfId="8124" xr:uid="{3B41583A-C281-4792-B864-3EAFF8E3A561}"/>
    <cellStyle name="Normal 3 3 3" xfId="8125" xr:uid="{EDDEBC97-88EC-45DE-BB16-3BF38E2EFB5B}"/>
    <cellStyle name="Normal 3 3 3 10" xfId="33648" xr:uid="{1688411D-CA99-4405-B7F0-9EA38185C251}"/>
    <cellStyle name="Normal 3 3 3 10 2" xfId="33649" xr:uid="{329120B7-A6DA-4031-AD93-0DD5CAC9FDE9}"/>
    <cellStyle name="Normal 3 3 3 10 3" xfId="33650" xr:uid="{D5D23225-FD45-46BC-890B-40C59DC1F1EA}"/>
    <cellStyle name="Normal 3 3 3 10_AVA DVA EL" xfId="33651" xr:uid="{4FD06410-4BBC-4786-8DE9-A1D35EA1491A}"/>
    <cellStyle name="Normal 3 3 3 11" xfId="33652" xr:uid="{E3D0EC74-5B60-4D38-AA68-CEAADFE5C741}"/>
    <cellStyle name="Normal 3 3 3 11 2" xfId="33653" xr:uid="{1C327922-CEA7-4438-9506-3D98C6461659}"/>
    <cellStyle name="Normal 3 3 3 11 3" xfId="33654" xr:uid="{673AC61B-0A4A-4ABA-B99A-DDC94F7D898D}"/>
    <cellStyle name="Normal 3 3 3 11_AVA DVA EL" xfId="33655" xr:uid="{0F71F717-DFF0-4F88-A4BE-AB0191064555}"/>
    <cellStyle name="Normal 3 3 3 12" xfId="33656" xr:uid="{79D73D6B-5770-42D8-A33B-D9EA52AC699B}"/>
    <cellStyle name="Normal 3 3 3 12 2" xfId="33657" xr:uid="{D836F3D7-DFA2-4009-94B5-DB9FCB78E673}"/>
    <cellStyle name="Normal 3 3 3 12 3" xfId="33658" xr:uid="{9B6D0615-9C5B-401A-A9A2-F6063354D545}"/>
    <cellStyle name="Normal 3 3 3 12_AVA DVA EL" xfId="33659" xr:uid="{1B3D15D1-B52A-4CED-8FAE-46BD85F36FF8}"/>
    <cellStyle name="Normal 3 3 3 13" xfId="33660" xr:uid="{82D57B36-4FAE-4C07-B73C-DF61BA72399A}"/>
    <cellStyle name="Normal 3 3 3 2" xfId="8126" xr:uid="{05023172-C71E-4DC7-ACF7-DB94D64C1C22}"/>
    <cellStyle name="Normal 3 3 3 2 10" xfId="33661" xr:uid="{4D4A7E20-9835-47D8-BA5A-70B57722380E}"/>
    <cellStyle name="Normal 3 3 3 2 10 2" xfId="33662" xr:uid="{A3681C20-D1BC-4CE8-AEF7-0B0C7203EE1F}"/>
    <cellStyle name="Normal 3 3 3 2 10 3" xfId="33663" xr:uid="{86962670-52FD-489E-8C1E-24D545FA414E}"/>
    <cellStyle name="Normal 3 3 3 2 10_AVA DVA EL" xfId="33664" xr:uid="{2FBF5229-2930-48F6-B135-179AD28AB64F}"/>
    <cellStyle name="Normal 3 3 3 2 11" xfId="33665" xr:uid="{67C96C69-7513-414A-8D28-1084CD7CEB00}"/>
    <cellStyle name="Normal 3 3 3 2 12" xfId="33666" xr:uid="{4849D758-9D92-487A-B5E3-BBC4A3F55883}"/>
    <cellStyle name="Normal 3 3 3 2 2" xfId="33667" xr:uid="{666D1569-D15A-4BC9-9733-01735F9712C2}"/>
    <cellStyle name="Normal 3 3 3 2 2 10" xfId="33668" xr:uid="{75D35EBF-1332-417D-AD50-D8F5C62497B5}"/>
    <cellStyle name="Normal 3 3 3 2 2 11" xfId="33669" xr:uid="{8CC92F3A-D485-409A-AAF5-9884A516FEC2}"/>
    <cellStyle name="Normal 3 3 3 2 2 2" xfId="33670" xr:uid="{E2FB4E9A-CB96-4297-AE40-F74077E8E90A}"/>
    <cellStyle name="Normal 3 3 3 2 2 2 2" xfId="33671" xr:uid="{5DC87303-5C20-4781-9393-F03445405E80}"/>
    <cellStyle name="Normal 3 3 3 2 2 2 2 2" xfId="33672" xr:uid="{E7B22A2B-D45C-42F6-B294-3A2CAFD5450B}"/>
    <cellStyle name="Normal 3 3 3 2 2 2 2 3" xfId="33673" xr:uid="{9F53326E-150B-4454-9843-1B98299EB94B}"/>
    <cellStyle name="Normal 3 3 3 2 2 2 2_AVA DVA EL" xfId="33674" xr:uid="{39DD534C-35D0-48B1-8A87-D883A2FD8E01}"/>
    <cellStyle name="Normal 3 3 3 2 2 2 3" xfId="33675" xr:uid="{1284D853-9953-4D23-958A-E5483A9E4250}"/>
    <cellStyle name="Normal 3 3 3 2 2 2 3 2" xfId="33676" xr:uid="{A8BD2A8E-C5DF-4E6E-B396-4348DD38F4A8}"/>
    <cellStyle name="Normal 3 3 3 2 2 2 3 3" xfId="33677" xr:uid="{79BDE16E-206B-40AC-931E-7184BFB995A7}"/>
    <cellStyle name="Normal 3 3 3 2 2 2 3_AVA DVA EL" xfId="33678" xr:uid="{E135B84B-DF01-453E-8CD8-BD2EE92989C6}"/>
    <cellStyle name="Normal 3 3 3 2 2 2 4" xfId="33679" xr:uid="{CD6FDBCB-7734-436E-9477-01DEE0F8440A}"/>
    <cellStyle name="Normal 3 3 3 2 2 2 5" xfId="33680" xr:uid="{AF1AAF24-01FC-4124-B258-74A1E98BBE73}"/>
    <cellStyle name="Normal 3 3 3 2 2 2_AVA DVA EL" xfId="33681" xr:uid="{3529EB0B-1CA2-418A-A9C0-BFC4D0CECDBF}"/>
    <cellStyle name="Normal 3 3 3 2 2 3" xfId="33682" xr:uid="{FABA0FCC-F190-41D3-A888-8D05AF180C1A}"/>
    <cellStyle name="Normal 3 3 3 2 2 3 2" xfId="33683" xr:uid="{66D0D194-8A01-4166-B7C8-650BBC9453EB}"/>
    <cellStyle name="Normal 3 3 3 2 2 3 3" xfId="33684" xr:uid="{DA26DC02-6D6A-49F6-9A83-16F765E49945}"/>
    <cellStyle name="Normal 3 3 3 2 2 3_AVA DVA EL" xfId="33685" xr:uid="{00BB59F1-4B98-4A22-9FF9-BAB197A0158E}"/>
    <cellStyle name="Normal 3 3 3 2 2 4" xfId="33686" xr:uid="{6949D8F5-2F36-462D-AFBC-A8A4BB2B0CD9}"/>
    <cellStyle name="Normal 3 3 3 2 2 4 2" xfId="33687" xr:uid="{A1DBAF9A-0053-49D2-A781-F86DC99E6D8A}"/>
    <cellStyle name="Normal 3 3 3 2 2 4 3" xfId="33688" xr:uid="{E72C0F07-927C-420E-8349-21538D52B351}"/>
    <cellStyle name="Normal 3 3 3 2 2 4_AVA DVA EL" xfId="33689" xr:uid="{127874A2-0398-4845-BE6F-FCC7A5EBC1AF}"/>
    <cellStyle name="Normal 3 3 3 2 2 5" xfId="33690" xr:uid="{A50B2542-7143-409E-9052-562F3C5EAF49}"/>
    <cellStyle name="Normal 3 3 3 2 2 5 2" xfId="33691" xr:uid="{F6337DEA-07B4-4809-98DB-A3EF6BE1060C}"/>
    <cellStyle name="Normal 3 3 3 2 2 5 3" xfId="33692" xr:uid="{3AAAB637-1091-449C-98EC-FC5D8C351A2E}"/>
    <cellStyle name="Normal 3 3 3 2 2 5_AVA DVA EL" xfId="33693" xr:uid="{3C5B9614-EF72-483A-B192-4BE9F5AE36E1}"/>
    <cellStyle name="Normal 3 3 3 2 2 6" xfId="33694" xr:uid="{902D3CFA-AEED-4EEF-BC0C-795EC2BB03AE}"/>
    <cellStyle name="Normal 3 3 3 2 2 6 2" xfId="33695" xr:uid="{19B87176-7DA4-47A1-95D0-C6F95E70F40F}"/>
    <cellStyle name="Normal 3 3 3 2 2 6 3" xfId="33696" xr:uid="{4C52E168-8A38-4A1C-AA8D-3E3490A1811C}"/>
    <cellStyle name="Normal 3 3 3 2 2 6_AVA DVA EL" xfId="33697" xr:uid="{E831053D-79EB-49D0-B25D-7597C2B7C5C7}"/>
    <cellStyle name="Normal 3 3 3 2 2 7" xfId="33698" xr:uid="{4F882F98-0FAD-45E7-8781-DF6C36B912D4}"/>
    <cellStyle name="Normal 3 3 3 2 2 7 2" xfId="33699" xr:uid="{59C436F7-F732-4FF8-8613-E9D73863E9C6}"/>
    <cellStyle name="Normal 3 3 3 2 2 7 3" xfId="33700" xr:uid="{1E00CA8B-C00D-4A00-A3C0-B7D8BC8BED79}"/>
    <cellStyle name="Normal 3 3 3 2 2 7_AVA DVA EL" xfId="33701" xr:uid="{1741BF26-316A-490F-B10C-D2AF088DE8A8}"/>
    <cellStyle name="Normal 3 3 3 2 2 8" xfId="33702" xr:uid="{F09D7689-B47A-463B-94A1-60F7CE50C6B9}"/>
    <cellStyle name="Normal 3 3 3 2 2 8 2" xfId="33703" xr:uid="{948E97BF-1112-4641-8179-B5973833C5EF}"/>
    <cellStyle name="Normal 3 3 3 2 2 8 3" xfId="33704" xr:uid="{5676822E-29F1-48B2-A664-00B51C540C6F}"/>
    <cellStyle name="Normal 3 3 3 2 2 8_AVA DVA EL" xfId="33705" xr:uid="{5E8FC523-3BA2-4611-9EC8-E824128B5516}"/>
    <cellStyle name="Normal 3 3 3 2 2 9" xfId="33706" xr:uid="{6E6B9EE2-4036-4522-8AC7-5AC99BAFBBBB}"/>
    <cellStyle name="Normal 3 3 3 2 2 9 2" xfId="33707" xr:uid="{35090BBE-FBFE-48DB-9E82-8DDFE6920453}"/>
    <cellStyle name="Normal 3 3 3 2 2 9 3" xfId="33708" xr:uid="{98E5C452-80CB-4837-A4CF-2AC7E0F045C5}"/>
    <cellStyle name="Normal 3 3 3 2 2 9_AVA DVA EL" xfId="33709" xr:uid="{6330814C-4F33-4FA9-B87E-DC2743AC283F}"/>
    <cellStyle name="Normal 3 3 3 2 2_AVA DVA EL" xfId="33710" xr:uid="{7B8C1BB8-C2F9-40F7-9BCF-369E95C643C0}"/>
    <cellStyle name="Normal 3 3 3 2 3" xfId="33711" xr:uid="{990E6D37-945A-42A6-A89D-375526829BBC}"/>
    <cellStyle name="Normal 3 3 3 2 3 2" xfId="33712" xr:uid="{BF327844-80F8-4886-8F6A-2CE8FB30E4FB}"/>
    <cellStyle name="Normal 3 3 3 2 3 2 2" xfId="33713" xr:uid="{58BE6C5B-41CB-4B61-8668-7368741730A9}"/>
    <cellStyle name="Normal 3 3 3 2 3 2 3" xfId="33714" xr:uid="{8445B027-437F-40C6-B659-BD5550C02FD7}"/>
    <cellStyle name="Normal 3 3 3 2 3 2_AVA DVA EL" xfId="33715" xr:uid="{1F3821D1-6300-48FD-AFF9-9B406F847120}"/>
    <cellStyle name="Normal 3 3 3 2 3 3" xfId="33716" xr:uid="{9B5E73F6-B730-43AF-8010-34BD6D056F9E}"/>
    <cellStyle name="Normal 3 3 3 2 3 3 2" xfId="33717" xr:uid="{C88E1F2E-F5DC-4570-ABBA-C04F4318D8D1}"/>
    <cellStyle name="Normal 3 3 3 2 3 3 3" xfId="33718" xr:uid="{AA916449-AC79-4331-8949-7786A526CEE0}"/>
    <cellStyle name="Normal 3 3 3 2 3 3_AVA DVA EL" xfId="33719" xr:uid="{C542D054-EBFC-4E90-8046-B5A24755319B}"/>
    <cellStyle name="Normal 3 3 3 2 3 4" xfId="33720" xr:uid="{F9B081B5-DCAC-46FE-BCEB-5918EA3D728C}"/>
    <cellStyle name="Normal 3 3 3 2 3 5" xfId="33721" xr:uid="{452C1E74-C6F8-47D1-8FEE-7809890AAAAF}"/>
    <cellStyle name="Normal 3 3 3 2 3_AVA DVA EL" xfId="33722" xr:uid="{9A17E2B5-F857-451A-94A7-84AA3E97E648}"/>
    <cellStyle name="Normal 3 3 3 2 4" xfId="33723" xr:uid="{DA86AC69-7898-4E5D-A369-66C7F8F577A8}"/>
    <cellStyle name="Normal 3 3 3 2 4 2" xfId="33724" xr:uid="{9F1AEC13-DD5D-41AC-A507-FCF8545546DF}"/>
    <cellStyle name="Normal 3 3 3 2 4 3" xfId="33725" xr:uid="{12644BBF-25DF-43DD-85BF-93D9B952BA69}"/>
    <cellStyle name="Normal 3 3 3 2 4_AVA DVA EL" xfId="33726" xr:uid="{549F352D-D994-4BB4-90BC-2366CB7972B3}"/>
    <cellStyle name="Normal 3 3 3 2 5" xfId="33727" xr:uid="{BFABE160-06E9-4334-91C1-DA5AD5FAA214}"/>
    <cellStyle name="Normal 3 3 3 2 5 2" xfId="33728" xr:uid="{0BEC6DE8-BB67-4EF3-8AB5-274FE4CBCB50}"/>
    <cellStyle name="Normal 3 3 3 2 5 3" xfId="33729" xr:uid="{A8AF53B1-83B3-46D8-8E2D-02942437F1B8}"/>
    <cellStyle name="Normal 3 3 3 2 5_AVA DVA EL" xfId="33730" xr:uid="{A17EF90D-5B1E-4E42-B4D7-EF9F2F16BBC4}"/>
    <cellStyle name="Normal 3 3 3 2 6" xfId="33731" xr:uid="{86D0CE54-0405-470B-9EF7-3D86E146539A}"/>
    <cellStyle name="Normal 3 3 3 2 6 2" xfId="33732" xr:uid="{FCFFFCA1-8655-49E3-9066-4BA765F3D36B}"/>
    <cellStyle name="Normal 3 3 3 2 6 3" xfId="33733" xr:uid="{BA3DBD93-D38E-45B2-91EF-6E0559A47D41}"/>
    <cellStyle name="Normal 3 3 3 2 6_AVA DVA EL" xfId="33734" xr:uid="{91DAB8D1-997F-4648-8395-488A3AE4D878}"/>
    <cellStyle name="Normal 3 3 3 2 7" xfId="33735" xr:uid="{8DB10D41-8EA5-40C1-9B26-90EEEB94D2FB}"/>
    <cellStyle name="Normal 3 3 3 2 7 2" xfId="33736" xr:uid="{8571BDFF-8A42-4D99-98C2-EE2C32242D92}"/>
    <cellStyle name="Normal 3 3 3 2 7 3" xfId="33737" xr:uid="{88C26E31-769F-4C73-8A1F-69C2BC7ACF57}"/>
    <cellStyle name="Normal 3 3 3 2 7_AVA DVA EL" xfId="33738" xr:uid="{40D93BB6-F792-4F5F-8DEA-B5986A1119DB}"/>
    <cellStyle name="Normal 3 3 3 2 8" xfId="33739" xr:uid="{4C9CD391-94B0-4E40-90C9-FDC703C0B62F}"/>
    <cellStyle name="Normal 3 3 3 2 8 2" xfId="33740" xr:uid="{BE7F917F-92CA-4577-8321-DCCDA55445E9}"/>
    <cellStyle name="Normal 3 3 3 2 8 3" xfId="33741" xr:uid="{B4CC9A9F-2359-4E36-AB18-89FDA6AF7B27}"/>
    <cellStyle name="Normal 3 3 3 2 8_AVA DVA EL" xfId="33742" xr:uid="{60AEA6EE-9366-4488-9EE7-C3A1DC3C5C70}"/>
    <cellStyle name="Normal 3 3 3 2 9" xfId="33743" xr:uid="{CCD858AB-9258-4ED7-B4B9-BF51A67BC81F}"/>
    <cellStyle name="Normal 3 3 3 2 9 2" xfId="33744" xr:uid="{218CB300-F97C-4E5F-9638-F3298D5CBDEA}"/>
    <cellStyle name="Normal 3 3 3 2 9 3" xfId="33745" xr:uid="{4EB5BE77-21B0-4CBE-A49C-299B31EF0730}"/>
    <cellStyle name="Normal 3 3 3 2 9_AVA DVA EL" xfId="33746" xr:uid="{1F4525C3-915A-4F6D-BB6D-F18E2E4DB1F2}"/>
    <cellStyle name="Normal 3 3 3 2_AVA DVA EL" xfId="33747" xr:uid="{D624D34B-6C59-4ABC-9ADB-D2ED043014CD}"/>
    <cellStyle name="Normal 3 3 3 3" xfId="33748" xr:uid="{88A75A17-A877-43D3-A9DD-325B3375EACD}"/>
    <cellStyle name="Normal 3 3 3 3 10" xfId="33749" xr:uid="{424548D0-F91F-4690-A55C-B5C683BB9B40}"/>
    <cellStyle name="Normal 3 3 3 3 11" xfId="33750" xr:uid="{170EE340-898F-4DC6-8C3E-30938320BF6B}"/>
    <cellStyle name="Normal 3 3 3 3 2" xfId="33751" xr:uid="{07AD32CE-E52C-4A85-8352-52F7CC0DBC97}"/>
    <cellStyle name="Normal 3 3 3 3 2 2" xfId="33752" xr:uid="{462DDFD8-EB3F-4EFB-9A98-7A129EB09E51}"/>
    <cellStyle name="Normal 3 3 3 3 2 2 2" xfId="33753" xr:uid="{38968EE6-8F99-473A-9D49-DD86F2987725}"/>
    <cellStyle name="Normal 3 3 3 3 2 2 3" xfId="33754" xr:uid="{755BB938-65BA-4ED0-A687-D8B1AED83131}"/>
    <cellStyle name="Normal 3 3 3 3 2 2_AVA DVA EL" xfId="33755" xr:uid="{463D73EF-181A-44B6-88DC-63425AA78475}"/>
    <cellStyle name="Normal 3 3 3 3 2 3" xfId="33756" xr:uid="{B0BE69A0-74DE-43DA-8AB3-5A657FA1B580}"/>
    <cellStyle name="Normal 3 3 3 3 2 3 2" xfId="33757" xr:uid="{0C4AA815-65AB-4DBF-A9BE-9A7EB5E9FE43}"/>
    <cellStyle name="Normal 3 3 3 3 2 3 3" xfId="33758" xr:uid="{4A2B2629-CCFE-4055-AB76-F841430334A2}"/>
    <cellStyle name="Normal 3 3 3 3 2 3_AVA DVA EL" xfId="33759" xr:uid="{BC2955D5-5ADD-4CF9-888E-533FD4E0DFA2}"/>
    <cellStyle name="Normal 3 3 3 3 2 4" xfId="33760" xr:uid="{F580E3F4-06E2-4E5F-A862-5EEE2D27EFD6}"/>
    <cellStyle name="Normal 3 3 3 3 2 5" xfId="33761" xr:uid="{16B6EDE5-BC28-40A6-8751-B7C9BFB1AF59}"/>
    <cellStyle name="Normal 3 3 3 3 2_AVA DVA EL" xfId="33762" xr:uid="{0F8CAD35-0E33-47BE-B8BC-6A83B3F497EA}"/>
    <cellStyle name="Normal 3 3 3 3 3" xfId="33763" xr:uid="{028DF170-2735-4E65-8271-868CA769392B}"/>
    <cellStyle name="Normal 3 3 3 3 3 2" xfId="33764" xr:uid="{85E4813B-8684-4A53-8F8E-1A56B86FD1E1}"/>
    <cellStyle name="Normal 3 3 3 3 3 3" xfId="33765" xr:uid="{0437FF58-090D-423D-9B77-6D4EB57DAEA4}"/>
    <cellStyle name="Normal 3 3 3 3 3_AVA DVA EL" xfId="33766" xr:uid="{5C41223D-69AA-4139-ACB6-9B695B8D5734}"/>
    <cellStyle name="Normal 3 3 3 3 4" xfId="33767" xr:uid="{DA3A15AB-0974-4988-BE4B-97F723C24D4E}"/>
    <cellStyle name="Normal 3 3 3 3 4 2" xfId="33768" xr:uid="{D420F783-7AB7-45CA-B3FA-91A6E014308C}"/>
    <cellStyle name="Normal 3 3 3 3 4 3" xfId="33769" xr:uid="{3C382541-EB3B-4EAE-9605-EA27325B3B9E}"/>
    <cellStyle name="Normal 3 3 3 3 4_AVA DVA EL" xfId="33770" xr:uid="{8BD2008B-24BC-445E-A145-17A64F1908A6}"/>
    <cellStyle name="Normal 3 3 3 3 5" xfId="33771" xr:uid="{7F077BD1-EFC0-4489-99AF-AAE7E6B915BB}"/>
    <cellStyle name="Normal 3 3 3 3 5 2" xfId="33772" xr:uid="{4192CEB6-E9A9-47AD-9C60-C65087B7720F}"/>
    <cellStyle name="Normal 3 3 3 3 5 3" xfId="33773" xr:uid="{A14691C6-966E-47FD-BDE4-2176CDF9A8AE}"/>
    <cellStyle name="Normal 3 3 3 3 5_AVA DVA EL" xfId="33774" xr:uid="{957DEE57-838B-4A67-AFBC-020BD857C728}"/>
    <cellStyle name="Normal 3 3 3 3 6" xfId="33775" xr:uid="{EB8674A0-9568-4708-A41A-679D69CBA0ED}"/>
    <cellStyle name="Normal 3 3 3 3 6 2" xfId="33776" xr:uid="{A453D136-ECCD-4EA6-A7A0-1A537CF67152}"/>
    <cellStyle name="Normal 3 3 3 3 6 3" xfId="33777" xr:uid="{B95EB8B2-6CDF-4C15-9F8C-390F06618463}"/>
    <cellStyle name="Normal 3 3 3 3 6_AVA DVA EL" xfId="33778" xr:uid="{D10F60E1-6097-4475-B571-B7B61A97B7A2}"/>
    <cellStyle name="Normal 3 3 3 3 7" xfId="33779" xr:uid="{96CEEE93-1274-4563-AB93-8F00BD058B38}"/>
    <cellStyle name="Normal 3 3 3 3 7 2" xfId="33780" xr:uid="{E671FFB6-6522-4D45-9083-481E2F3A6DF3}"/>
    <cellStyle name="Normal 3 3 3 3 7 3" xfId="33781" xr:uid="{79309695-D495-4AF4-9506-6E9D64145ED0}"/>
    <cellStyle name="Normal 3 3 3 3 7_AVA DVA EL" xfId="33782" xr:uid="{B530B2F0-DD85-4753-A903-4F26F6CE194D}"/>
    <cellStyle name="Normal 3 3 3 3 8" xfId="33783" xr:uid="{730C7991-6C38-4F7C-AFF7-22F954D5102E}"/>
    <cellStyle name="Normal 3 3 3 3 8 2" xfId="33784" xr:uid="{ACBED23B-714C-46DE-89EA-233226CD94BC}"/>
    <cellStyle name="Normal 3 3 3 3 8 3" xfId="33785" xr:uid="{7FD2E279-BCA0-43EB-B213-BEE21F59D349}"/>
    <cellStyle name="Normal 3 3 3 3 8_AVA DVA EL" xfId="33786" xr:uid="{E40065DA-6A0A-4AE6-8CAA-E52D67BEBD18}"/>
    <cellStyle name="Normal 3 3 3 3 9" xfId="33787" xr:uid="{0E025CA3-8B5A-4CFC-9E49-65C7F0E90CDA}"/>
    <cellStyle name="Normal 3 3 3 3 9 2" xfId="33788" xr:uid="{F613BEE6-D9D6-4AD1-BCB8-8CFE2C7FF5ED}"/>
    <cellStyle name="Normal 3 3 3 3 9 3" xfId="33789" xr:uid="{1A2B6563-B393-4352-B566-04EBB7E5D090}"/>
    <cellStyle name="Normal 3 3 3 3 9_AVA DVA EL" xfId="33790" xr:uid="{9394FDF3-6A76-4162-B46C-CD3389B08CE8}"/>
    <cellStyle name="Normal 3 3 3 3_AVA DVA EL" xfId="33791" xr:uid="{ABCF331A-B636-484C-A5D7-88896D4DA032}"/>
    <cellStyle name="Normal 3 3 3 4" xfId="33792" xr:uid="{F500525F-2735-4B83-B356-F4BF4E0F34B0}"/>
    <cellStyle name="Normal 3 3 3 4 2" xfId="33793" xr:uid="{3F4A709E-A9C9-4914-B8AE-3AA7E1D58DA8}"/>
    <cellStyle name="Normal 3 3 3 4 2 2" xfId="33794" xr:uid="{8A0ED4AF-74A8-4F04-AC89-D00D4AEB10A6}"/>
    <cellStyle name="Normal 3 3 3 4 2 3" xfId="33795" xr:uid="{3F15DBDC-FB41-41DB-9FFC-104BC9AC9391}"/>
    <cellStyle name="Normal 3 3 3 4 2_AVA DVA EL" xfId="33796" xr:uid="{D6DE01B2-6459-48C6-BDA9-C55CA4366F03}"/>
    <cellStyle name="Normal 3 3 3 4 3" xfId="33797" xr:uid="{5F19413F-2929-4236-B759-496460D33007}"/>
    <cellStyle name="Normal 3 3 3 4 3 2" xfId="33798" xr:uid="{221A3524-F559-4B77-B169-DEDB115FC536}"/>
    <cellStyle name="Normal 3 3 3 4 3 3" xfId="33799" xr:uid="{07EACF79-ABE3-4FBF-9F24-A8C5AFFC7A63}"/>
    <cellStyle name="Normal 3 3 3 4 3_AVA DVA EL" xfId="33800" xr:uid="{853CCDF9-2B73-4702-9370-3EF0516418C6}"/>
    <cellStyle name="Normal 3 3 3 4 4" xfId="33801" xr:uid="{F1FCA71A-CF1F-4E7E-9FE6-28122E924722}"/>
    <cellStyle name="Normal 3 3 3 4 5" xfId="33802" xr:uid="{5EE47582-0BDC-4A67-9E50-CCA8CB057262}"/>
    <cellStyle name="Normal 3 3 3 4_AVA DVA EL" xfId="33803" xr:uid="{5A9F9276-DFB1-437E-80CD-29E10CDB76A4}"/>
    <cellStyle name="Normal 3 3 3 5" xfId="33804" xr:uid="{1E253070-BA5E-4B81-9ED3-EC90E9C56BC0}"/>
    <cellStyle name="Normal 3 3 3 5 2" xfId="33805" xr:uid="{1AC4392D-0FC7-4098-823B-AB07272666EC}"/>
    <cellStyle name="Normal 3 3 3 5 3" xfId="33806" xr:uid="{6D7E22A0-D3A9-4A1F-9BEA-0A51321FFF7B}"/>
    <cellStyle name="Normal 3 3 3 5_AVA DVA EL" xfId="33807" xr:uid="{7126EB5C-9D1B-4100-B9DE-6D8520BC4A22}"/>
    <cellStyle name="Normal 3 3 3 6" xfId="33808" xr:uid="{0684EEE2-6B9F-4EAE-B14D-13DD9323D60A}"/>
    <cellStyle name="Normal 3 3 3 6 2" xfId="33809" xr:uid="{FF3671CA-6912-414F-82E1-E5EF166352C4}"/>
    <cellStyle name="Normal 3 3 3 6 3" xfId="33810" xr:uid="{2CF80666-EA12-4D2D-9726-2A31FE4B4DE5}"/>
    <cellStyle name="Normal 3 3 3 6_AVA DVA EL" xfId="33811" xr:uid="{1DC3F518-EBA3-4FCE-A260-13D61542C0EE}"/>
    <cellStyle name="Normal 3 3 3 7" xfId="33812" xr:uid="{F246C25F-3E40-4DEB-9FA3-503FF0B8ABF4}"/>
    <cellStyle name="Normal 3 3 3 7 2" xfId="33813" xr:uid="{659FCD57-1172-41CC-92CA-3C8F2B821151}"/>
    <cellStyle name="Normal 3 3 3 7 3" xfId="33814" xr:uid="{A62A6098-B0C7-41A9-A52D-C7616EA7D766}"/>
    <cellStyle name="Normal 3 3 3 7_AVA DVA EL" xfId="33815" xr:uid="{3B599395-A380-404C-9FFF-329AD9D64D1C}"/>
    <cellStyle name="Normal 3 3 3 8" xfId="33816" xr:uid="{CACA1791-F2D7-4EDC-A408-04CEBFAE6046}"/>
    <cellStyle name="Normal 3 3 3 8 2" xfId="33817" xr:uid="{D222C1F9-0DED-494B-84AE-98744CC6F4EC}"/>
    <cellStyle name="Normal 3 3 3 8 3" xfId="33818" xr:uid="{B1427374-5045-40D6-A3A7-10D4990B4624}"/>
    <cellStyle name="Normal 3 3 3 8_AVA DVA EL" xfId="33819" xr:uid="{7F634859-C51F-4378-8F67-D603DCEEFB5C}"/>
    <cellStyle name="Normal 3 3 3 9" xfId="33820" xr:uid="{03BC9033-92E0-48C0-9AA1-6ABDBDE4E02A}"/>
    <cellStyle name="Normal 3 3 3 9 2" xfId="33821" xr:uid="{6D9FC1F5-B602-4652-BB66-DB6D38CEA2B9}"/>
    <cellStyle name="Normal 3 3 3 9 3" xfId="33822" xr:uid="{EBF5917D-26C7-44D2-B1A6-5629E2794C0B}"/>
    <cellStyle name="Normal 3 3 3 9_AVA DVA EL" xfId="33823" xr:uid="{469F3C21-1880-4BE4-8A00-C084B20D9792}"/>
    <cellStyle name="Normal 3 3 3_3. Chng in credit spreads" xfId="8127" xr:uid="{8888610A-B981-42FD-B963-3DD20B1F8EC5}"/>
    <cellStyle name="Normal 3 3 4" xfId="33824" xr:uid="{918456EB-DB43-4F4D-92B0-487283055EB9}"/>
    <cellStyle name="Normal 3 3 4 10" xfId="33825" xr:uid="{7D071D28-F63A-4203-9415-0B91050F833D}"/>
    <cellStyle name="Normal 3 3 4 10 2" xfId="33826" xr:uid="{CA24A998-1EE8-40F7-B39D-D875034F74F3}"/>
    <cellStyle name="Normal 3 3 4 10 3" xfId="33827" xr:uid="{7307E422-4EBF-41F8-A9C7-D798E87023E6}"/>
    <cellStyle name="Normal 3 3 4 10_AVA DVA EL" xfId="33828" xr:uid="{6C7E7B0E-7E4D-4435-A1D1-A2291290035C}"/>
    <cellStyle name="Normal 3 3 4 11" xfId="33829" xr:uid="{C737941F-E2F2-455F-AD75-E2DDF9F39D67}"/>
    <cellStyle name="Normal 3 3 4 11 2" xfId="33830" xr:uid="{45D32C8C-972E-450C-9D8F-C934F934C164}"/>
    <cellStyle name="Normal 3 3 4 11 3" xfId="33831" xr:uid="{1367534C-45C3-42DA-AFF0-25D526AE4CDB}"/>
    <cellStyle name="Normal 3 3 4 11_AVA DVA EL" xfId="33832" xr:uid="{5AA93ACB-AC3D-46BB-9B7D-34328FD27D27}"/>
    <cellStyle name="Normal 3 3 4 12" xfId="33833" xr:uid="{9A5AE6F6-6D1A-428B-A2A0-A74BFAEBAE26}"/>
    <cellStyle name="Normal 3 3 4 2" xfId="33834" xr:uid="{4C0B0433-DC06-42A7-B54D-92D8B1F5BBC8}"/>
    <cellStyle name="Normal 3 3 4 2 10" xfId="33835" xr:uid="{8B977D13-232B-48D0-BB78-7DD10C3298FA}"/>
    <cellStyle name="Normal 3 3 4 2 11" xfId="33836" xr:uid="{A4516019-EAC5-4B63-A516-93BEBDEA1A39}"/>
    <cellStyle name="Normal 3 3 4 2 2" xfId="33837" xr:uid="{434E5E45-FEFB-40B6-9663-32B24C499FE5}"/>
    <cellStyle name="Normal 3 3 4 2 2 2" xfId="33838" xr:uid="{5F077275-0BD8-46AF-A6B7-E6144E53A74E}"/>
    <cellStyle name="Normal 3 3 4 2 2 2 2" xfId="33839" xr:uid="{21254F57-C2B4-4714-9897-80B561284CB7}"/>
    <cellStyle name="Normal 3 3 4 2 2 2 3" xfId="33840" xr:uid="{F4847126-07EC-4AEB-ADA9-857A68A0E427}"/>
    <cellStyle name="Normal 3 3 4 2 2 2_AVA DVA EL" xfId="33841" xr:uid="{BE372B99-324C-4877-971E-45C7DDD37AB1}"/>
    <cellStyle name="Normal 3 3 4 2 2 3" xfId="33842" xr:uid="{C6321714-861D-4760-A2F5-5D00BC220EA1}"/>
    <cellStyle name="Normal 3 3 4 2 2 3 2" xfId="33843" xr:uid="{D6FE1882-AA6A-4A7B-908C-ECF2A11AA631}"/>
    <cellStyle name="Normal 3 3 4 2 2 3 3" xfId="33844" xr:uid="{A91728FD-F9C5-45C5-8C24-00E913ABB65E}"/>
    <cellStyle name="Normal 3 3 4 2 2 3_AVA DVA EL" xfId="33845" xr:uid="{C23558ED-5891-4646-A632-2CC82764CEC8}"/>
    <cellStyle name="Normal 3 3 4 2 2 4" xfId="33846" xr:uid="{A0DE61FB-8951-47B1-AC4F-A5526B74BC32}"/>
    <cellStyle name="Normal 3 3 4 2 2 5" xfId="33847" xr:uid="{B3508433-B0B1-4FFC-88DA-4A3820D7AC78}"/>
    <cellStyle name="Normal 3 3 4 2 2_AVA DVA EL" xfId="33848" xr:uid="{0D6CA961-25A0-4660-8D8D-AE0E94249582}"/>
    <cellStyle name="Normal 3 3 4 2 3" xfId="33849" xr:uid="{F2F6FB87-DF64-4412-883E-21B7B9D6B2CE}"/>
    <cellStyle name="Normal 3 3 4 2 3 2" xfId="33850" xr:uid="{8C95DBC0-16F0-4CDD-98D4-9BFF0693C712}"/>
    <cellStyle name="Normal 3 3 4 2 3 3" xfId="33851" xr:uid="{40B60C29-8A7E-4EE9-8642-1067F9771336}"/>
    <cellStyle name="Normal 3 3 4 2 3_AVA DVA EL" xfId="33852" xr:uid="{39C587C3-3967-4F75-B5D9-61A7D750C0A9}"/>
    <cellStyle name="Normal 3 3 4 2 4" xfId="33853" xr:uid="{0E28B13A-1FB6-4396-AABA-9B304E93A8FA}"/>
    <cellStyle name="Normal 3 3 4 2 4 2" xfId="33854" xr:uid="{59772657-AD96-4CE4-ADBF-D0D831FA3A5D}"/>
    <cellStyle name="Normal 3 3 4 2 4 3" xfId="33855" xr:uid="{6B7798AC-B5B6-49C1-AF73-40BF975A627C}"/>
    <cellStyle name="Normal 3 3 4 2 4_AVA DVA EL" xfId="33856" xr:uid="{73FC13F6-2253-483A-BB8A-1F4DBD08E565}"/>
    <cellStyle name="Normal 3 3 4 2 5" xfId="33857" xr:uid="{128DF532-2097-414D-8AE2-C0C93CA4607A}"/>
    <cellStyle name="Normal 3 3 4 2 5 2" xfId="33858" xr:uid="{411EC734-08A1-4D1F-BE17-45A24BB94A04}"/>
    <cellStyle name="Normal 3 3 4 2 5 3" xfId="33859" xr:uid="{4C1035DA-9751-4DB7-9FFE-E2FC99B3224F}"/>
    <cellStyle name="Normal 3 3 4 2 5_AVA DVA EL" xfId="33860" xr:uid="{20AB7D10-C320-4861-B869-EEC155124C38}"/>
    <cellStyle name="Normal 3 3 4 2 6" xfId="33861" xr:uid="{15F73900-0566-4AE6-A03E-5381D5A4A5D7}"/>
    <cellStyle name="Normal 3 3 4 2 6 2" xfId="33862" xr:uid="{905BE58D-E0E2-4F11-87DC-55D384A76291}"/>
    <cellStyle name="Normal 3 3 4 2 6 3" xfId="33863" xr:uid="{C3785385-FC41-45D1-8B11-8582D8D050E3}"/>
    <cellStyle name="Normal 3 3 4 2 6_AVA DVA EL" xfId="33864" xr:uid="{5617E735-15CE-476A-87DA-6C810DC732B0}"/>
    <cellStyle name="Normal 3 3 4 2 7" xfId="33865" xr:uid="{5EC0AE07-D5E4-4740-837B-937E3A746610}"/>
    <cellStyle name="Normal 3 3 4 2 7 2" xfId="33866" xr:uid="{197AEC6C-FF06-43C2-8BE4-BE43C8C386FC}"/>
    <cellStyle name="Normal 3 3 4 2 7 3" xfId="33867" xr:uid="{7B3AFBD0-D032-4D7A-A662-D3BF68148230}"/>
    <cellStyle name="Normal 3 3 4 2 7_AVA DVA EL" xfId="33868" xr:uid="{31CA660F-D556-4327-9E15-F5C0C8CC6A73}"/>
    <cellStyle name="Normal 3 3 4 2 8" xfId="33869" xr:uid="{C079460F-72C8-49A1-A26B-2CAE9AA53B80}"/>
    <cellStyle name="Normal 3 3 4 2 8 2" xfId="33870" xr:uid="{A914F3C1-0911-4620-9CE2-182588BB79C7}"/>
    <cellStyle name="Normal 3 3 4 2 8 3" xfId="33871" xr:uid="{EA9607B7-66EE-459C-A025-9C6C709F9DCB}"/>
    <cellStyle name="Normal 3 3 4 2 8_AVA DVA EL" xfId="33872" xr:uid="{7281F434-184F-4662-91D7-2E259CEE9DCB}"/>
    <cellStyle name="Normal 3 3 4 2 9" xfId="33873" xr:uid="{6C3CD767-91F7-4CE7-8446-3890A9EA05D0}"/>
    <cellStyle name="Normal 3 3 4 2 9 2" xfId="33874" xr:uid="{A1F1BB7A-1FEB-4BED-8B9C-7BDBB57C127A}"/>
    <cellStyle name="Normal 3 3 4 2 9 3" xfId="33875" xr:uid="{00F7AAA2-2107-4DB9-A376-A6DE435B75E3}"/>
    <cellStyle name="Normal 3 3 4 2 9_AVA DVA EL" xfId="33876" xr:uid="{00611D44-4333-47F4-8706-FEBC29D95DD9}"/>
    <cellStyle name="Normal 3 3 4 2_AVA DVA EL" xfId="33877" xr:uid="{F45A696E-6CBD-4F2A-9B5D-4925A6B2C3C1}"/>
    <cellStyle name="Normal 3 3 4 3" xfId="33878" xr:uid="{1F0E24E9-D415-4996-A60A-63154DD152B4}"/>
    <cellStyle name="Normal 3 3 4 3 2" xfId="33879" xr:uid="{0FD81EAE-7ED0-4948-8E21-445981EE689B}"/>
    <cellStyle name="Normal 3 3 4 3 2 2" xfId="33880" xr:uid="{A372809C-B20C-4FAD-B682-9CEB42ACD56F}"/>
    <cellStyle name="Normal 3 3 4 3 2 3" xfId="33881" xr:uid="{47E48837-B305-4BD1-BACD-A4FD687AB8D3}"/>
    <cellStyle name="Normal 3 3 4 3 2_AVA DVA EL" xfId="33882" xr:uid="{C031DBE9-7C41-4C5B-938E-2A83A0FF7C75}"/>
    <cellStyle name="Normal 3 3 4 3 3" xfId="33883" xr:uid="{B8E54089-06D9-4792-886D-75A5C4C7C21E}"/>
    <cellStyle name="Normal 3 3 4 3 3 2" xfId="33884" xr:uid="{42081B94-6C8A-4F8F-9111-C51E32DBD5BB}"/>
    <cellStyle name="Normal 3 3 4 3 3 3" xfId="33885" xr:uid="{6300437B-1634-4384-8BD3-B29033AE2767}"/>
    <cellStyle name="Normal 3 3 4 3 3_AVA DVA EL" xfId="33886" xr:uid="{1B7BA623-B9AC-473E-9996-F6AEED8172DB}"/>
    <cellStyle name="Normal 3 3 4 3 4" xfId="33887" xr:uid="{185480C8-584E-442D-B147-334419EE5F97}"/>
    <cellStyle name="Normal 3 3 4 3 5" xfId="33888" xr:uid="{C31EE7D4-97BF-4CF2-8AFC-607F63DDE707}"/>
    <cellStyle name="Normal 3 3 4 3_AVA DVA EL" xfId="33889" xr:uid="{7F0840BB-DA67-45B1-B1C2-A8D29F84815A}"/>
    <cellStyle name="Normal 3 3 4 4" xfId="33890" xr:uid="{7E8AD0C1-0E8A-435F-8284-F731CDACB142}"/>
    <cellStyle name="Normal 3 3 4 4 2" xfId="33891" xr:uid="{8B0778C5-0BB0-40AA-9AF4-DCF4DC147920}"/>
    <cellStyle name="Normal 3 3 4 4 3" xfId="33892" xr:uid="{DA513F83-68E7-480F-937B-85E7005DD8F6}"/>
    <cellStyle name="Normal 3 3 4 4_AVA DVA EL" xfId="33893" xr:uid="{8EC556DF-60EA-450D-92B6-631D166732DD}"/>
    <cellStyle name="Normal 3 3 4 5" xfId="33894" xr:uid="{1925009A-AAFE-4F6F-9546-C2B9487F0F3B}"/>
    <cellStyle name="Normal 3 3 4 5 2" xfId="33895" xr:uid="{4800262A-A8ED-41E9-809B-89E8C2A0899D}"/>
    <cellStyle name="Normal 3 3 4 5 3" xfId="33896" xr:uid="{583DE2D2-381E-4501-B7D7-E3EC78CD33B0}"/>
    <cellStyle name="Normal 3 3 4 5_AVA DVA EL" xfId="33897" xr:uid="{803B719C-9E91-4BBA-92DA-F34E60C92A78}"/>
    <cellStyle name="Normal 3 3 4 6" xfId="33898" xr:uid="{081BC4E9-6C34-42D0-BAAD-E521F1259B6C}"/>
    <cellStyle name="Normal 3 3 4 6 2" xfId="33899" xr:uid="{56F9B3EA-AA89-4016-9862-25A0B230277A}"/>
    <cellStyle name="Normal 3 3 4 6 3" xfId="33900" xr:uid="{5779FE80-D840-4C97-82EE-5C6D08A3AB5B}"/>
    <cellStyle name="Normal 3 3 4 6_AVA DVA EL" xfId="33901" xr:uid="{FE3D22CC-77CF-4F59-9381-A8069056939B}"/>
    <cellStyle name="Normal 3 3 4 7" xfId="33902" xr:uid="{E5B24FA7-8692-46DA-BF44-A7D6709F4144}"/>
    <cellStyle name="Normal 3 3 4 7 2" xfId="33903" xr:uid="{F3F362F6-FD56-4061-8990-987DE0480D86}"/>
    <cellStyle name="Normal 3 3 4 7 3" xfId="33904" xr:uid="{11782FE1-DCE0-42D6-B3C5-9694F805BD09}"/>
    <cellStyle name="Normal 3 3 4 7_AVA DVA EL" xfId="33905" xr:uid="{30341EEF-04A2-4440-ABE3-3B89C85F2FD7}"/>
    <cellStyle name="Normal 3 3 4 8" xfId="33906" xr:uid="{64C8A38E-72D8-4C57-93C8-638CC7042D6B}"/>
    <cellStyle name="Normal 3 3 4 8 2" xfId="33907" xr:uid="{75F51F5D-FFEC-4470-950B-3910CD34DCAB}"/>
    <cellStyle name="Normal 3 3 4 8 3" xfId="33908" xr:uid="{6D33952E-81A9-4542-8903-5CE284CE94FA}"/>
    <cellStyle name="Normal 3 3 4 8_AVA DVA EL" xfId="33909" xr:uid="{C4EFE973-718A-402D-A63A-B26CF11D241A}"/>
    <cellStyle name="Normal 3 3 4 9" xfId="33910" xr:uid="{C1394B5B-0C25-4992-AF88-421229C87ADD}"/>
    <cellStyle name="Normal 3 3 4 9 2" xfId="33911" xr:uid="{9F3C0BA8-D1DF-40D5-8D95-1B39B5BE799E}"/>
    <cellStyle name="Normal 3 3 4 9 3" xfId="33912" xr:uid="{4CF54FAB-6948-4310-B8F7-8E6B7425D82F}"/>
    <cellStyle name="Normal 3 3 4 9_AVA DVA EL" xfId="33913" xr:uid="{5BDD438B-CBCF-4773-B730-98C9B30DB907}"/>
    <cellStyle name="Normal 3 3 4_AVA DVA EL" xfId="33914" xr:uid="{D5146462-D6BC-4402-8721-5ED84996805E}"/>
    <cellStyle name="Normal 3 3 5" xfId="33915" xr:uid="{D0EDE3FB-841F-4851-BB4A-35C6EDD7DB74}"/>
    <cellStyle name="Normal 3 3 5 10" xfId="33916" xr:uid="{B0260393-5F6E-404B-B7BD-7BC0A78F5C9C}"/>
    <cellStyle name="Normal 3 3 5 10 2" xfId="33917" xr:uid="{02B438C9-5D18-49F5-A8C5-1007BCBA7C21}"/>
    <cellStyle name="Normal 3 3 5 10 3" xfId="33918" xr:uid="{14467483-6342-436B-96DA-DA18F01741F1}"/>
    <cellStyle name="Normal 3 3 5 10_AVA DVA EL" xfId="33919" xr:uid="{469852DC-E67A-4C18-A4F5-56FEA966B52D}"/>
    <cellStyle name="Normal 3 3 5 11" xfId="33920" xr:uid="{FDF2E5EE-1F25-4A11-82E0-FA8E41837E14}"/>
    <cellStyle name="Normal 3 3 5 11 2" xfId="33921" xr:uid="{3D718DF7-49D7-4A14-8C49-0FD2B05F7160}"/>
    <cellStyle name="Normal 3 3 5 11 3" xfId="33922" xr:uid="{B113377E-373E-43FD-9CAD-F8B7AB72C062}"/>
    <cellStyle name="Normal 3 3 5 11_AVA DVA EL" xfId="33923" xr:uid="{88421681-4F00-400B-85FB-0E02CA7B6D56}"/>
    <cellStyle name="Normal 3 3 5 12" xfId="33924" xr:uid="{E81F01D0-E3D5-4E15-8CC6-B9436EEFC562}"/>
    <cellStyle name="Normal 3 3 5 13" xfId="33925" xr:uid="{A69CA4B5-CB86-4EF1-A016-B21105791F9D}"/>
    <cellStyle name="Normal 3 3 5 2" xfId="33926" xr:uid="{0744D055-2052-4114-93F4-8DEADFD86A5C}"/>
    <cellStyle name="Normal 3 3 5 2 10" xfId="33927" xr:uid="{C4045FD7-77C0-47C5-AF7C-E329C8A66AE9}"/>
    <cellStyle name="Normal 3 3 5 2 11" xfId="33928" xr:uid="{1DDF33A2-629A-4A4E-8BE3-8AE5323ADEAC}"/>
    <cellStyle name="Normal 3 3 5 2 2" xfId="33929" xr:uid="{113DABBA-D1C2-4B0C-96A3-C10D1FF0DD9A}"/>
    <cellStyle name="Normal 3 3 5 2 2 2" xfId="33930" xr:uid="{867F25E5-74AD-4C15-ADB3-C5C78B7E2A5A}"/>
    <cellStyle name="Normal 3 3 5 2 2 2 2" xfId="33931" xr:uid="{94D6FBDE-001C-475B-AC34-EBF988B8C609}"/>
    <cellStyle name="Normal 3 3 5 2 2 2 3" xfId="33932" xr:uid="{75020A3C-3A95-4758-B270-3D4D3D3038CC}"/>
    <cellStyle name="Normal 3 3 5 2 2 2_AVA DVA EL" xfId="33933" xr:uid="{B74617A4-FE91-40A7-9257-EDA073F363C1}"/>
    <cellStyle name="Normal 3 3 5 2 2 3" xfId="33934" xr:uid="{A7EF900C-F992-4A13-B6C7-12DB85058044}"/>
    <cellStyle name="Normal 3 3 5 2 2 3 2" xfId="33935" xr:uid="{C5C70A07-F457-4B65-A556-1287F03C1F65}"/>
    <cellStyle name="Normal 3 3 5 2 2 3 3" xfId="33936" xr:uid="{5068C9C7-4D5B-45A1-8DE9-178A06E47E5A}"/>
    <cellStyle name="Normal 3 3 5 2 2 3_AVA DVA EL" xfId="33937" xr:uid="{C5F8EE5B-61B8-4C3A-AB3F-D7E0758C5333}"/>
    <cellStyle name="Normal 3 3 5 2 2 4" xfId="33938" xr:uid="{BF6F3122-888A-4153-B15D-C1EAA6975A60}"/>
    <cellStyle name="Normal 3 3 5 2 2 5" xfId="33939" xr:uid="{18D7F7E3-E405-4F5E-A1E5-1336C919A6D6}"/>
    <cellStyle name="Normal 3 3 5 2 2_AVA DVA EL" xfId="33940" xr:uid="{1C8B26C6-3C5E-45C2-951E-B62EBEA9A64C}"/>
    <cellStyle name="Normal 3 3 5 2 3" xfId="33941" xr:uid="{6E9C00EF-775D-4813-94D7-04A18A2973B7}"/>
    <cellStyle name="Normal 3 3 5 2 3 2" xfId="33942" xr:uid="{73FB37E8-EC54-4DE0-B7F5-D1C1B156B3EA}"/>
    <cellStyle name="Normal 3 3 5 2 3 3" xfId="33943" xr:uid="{1B236271-E733-4EAF-BEFA-AB91154C0BEB}"/>
    <cellStyle name="Normal 3 3 5 2 3_AVA DVA EL" xfId="33944" xr:uid="{818B6F87-18C7-43C9-9BCE-FB0CE00F9400}"/>
    <cellStyle name="Normal 3 3 5 2 4" xfId="33945" xr:uid="{4B2C50DE-6FB6-475B-8537-659D1522F7CA}"/>
    <cellStyle name="Normal 3 3 5 2 4 2" xfId="33946" xr:uid="{C2826DDC-6615-4203-A4FA-90C1665B32C7}"/>
    <cellStyle name="Normal 3 3 5 2 4 3" xfId="33947" xr:uid="{6910A7E7-72D4-402A-A3E6-5DC9E4DE5B39}"/>
    <cellStyle name="Normal 3 3 5 2 4_AVA DVA EL" xfId="33948" xr:uid="{6EDF448B-4FDB-49A3-8E52-066DC17AD449}"/>
    <cellStyle name="Normal 3 3 5 2 5" xfId="33949" xr:uid="{A7A4A91E-409B-46E4-B96F-EDE1835506C4}"/>
    <cellStyle name="Normal 3 3 5 2 5 2" xfId="33950" xr:uid="{81D22E0A-0867-4231-863F-B819BB4E54F0}"/>
    <cellStyle name="Normal 3 3 5 2 5 3" xfId="33951" xr:uid="{EDD6B8A9-E170-48DA-B13F-7FA364A9DACF}"/>
    <cellStyle name="Normal 3 3 5 2 5_AVA DVA EL" xfId="33952" xr:uid="{86B21FF2-EA11-4DF3-94A1-16B863538996}"/>
    <cellStyle name="Normal 3 3 5 2 6" xfId="33953" xr:uid="{9E6F0E95-BE9A-4805-B2A8-A0C94FED714A}"/>
    <cellStyle name="Normal 3 3 5 2 6 2" xfId="33954" xr:uid="{F8453758-702A-4F6A-BDDC-74AC12CB4AAE}"/>
    <cellStyle name="Normal 3 3 5 2 6 3" xfId="33955" xr:uid="{92993508-66D7-4174-9C97-2CC437A8F26D}"/>
    <cellStyle name="Normal 3 3 5 2 6_AVA DVA EL" xfId="33956" xr:uid="{FAC80AB6-326D-401D-9208-E3C27C73C034}"/>
    <cellStyle name="Normal 3 3 5 2 7" xfId="33957" xr:uid="{110130E8-5F31-40C9-B913-0B5AF4E88A03}"/>
    <cellStyle name="Normal 3 3 5 2 7 2" xfId="33958" xr:uid="{304E57C9-2A66-4327-A051-70D22A083901}"/>
    <cellStyle name="Normal 3 3 5 2 7 3" xfId="33959" xr:uid="{4C51C617-2EC0-4297-AB56-71A92DEEDE64}"/>
    <cellStyle name="Normal 3 3 5 2 7_AVA DVA EL" xfId="33960" xr:uid="{B35F193D-B143-43A1-B01D-9D22DF2348F8}"/>
    <cellStyle name="Normal 3 3 5 2 8" xfId="33961" xr:uid="{030C3611-9779-4514-B382-D1CFA1B0E0EA}"/>
    <cellStyle name="Normal 3 3 5 2 8 2" xfId="33962" xr:uid="{6EBB5007-AD87-44CE-848A-8EC95C7E8248}"/>
    <cellStyle name="Normal 3 3 5 2 8 3" xfId="33963" xr:uid="{A60748AC-5949-40A0-8D4F-893AE75A2CD7}"/>
    <cellStyle name="Normal 3 3 5 2 8_AVA DVA EL" xfId="33964" xr:uid="{8B13745E-59AD-40A9-B90A-6C443343E99B}"/>
    <cellStyle name="Normal 3 3 5 2 9" xfId="33965" xr:uid="{0FA185DE-13C3-4CED-A997-79743CE53ECE}"/>
    <cellStyle name="Normal 3 3 5 2 9 2" xfId="33966" xr:uid="{D1A09972-5D1F-4415-8205-9C96EDEC3C6A}"/>
    <cellStyle name="Normal 3 3 5 2 9 3" xfId="33967" xr:uid="{58E60AD9-ED7C-4120-9D96-AC1DDF852153}"/>
    <cellStyle name="Normal 3 3 5 2 9_AVA DVA EL" xfId="33968" xr:uid="{2D9BBE84-A334-46F1-9A1F-A145254F573F}"/>
    <cellStyle name="Normal 3 3 5 2_AVA DVA EL" xfId="33969" xr:uid="{363ABBF2-047F-4247-AFC8-CF1ACBAE24F2}"/>
    <cellStyle name="Normal 3 3 5 3" xfId="33970" xr:uid="{A1BE25D0-F616-4C97-A315-AEB4890F51A9}"/>
    <cellStyle name="Normal 3 3 5 3 2" xfId="33971" xr:uid="{F21525F5-F051-4DA7-A5D8-88C0AEC9F255}"/>
    <cellStyle name="Normal 3 3 5 3 2 2" xfId="33972" xr:uid="{75B256C8-0D0B-4B41-8D5D-EBFAFF9D0DEF}"/>
    <cellStyle name="Normal 3 3 5 3 2 3" xfId="33973" xr:uid="{FAA62876-D65F-4743-922E-05344D87FAD8}"/>
    <cellStyle name="Normal 3 3 5 3 2_AVA DVA EL" xfId="33974" xr:uid="{D2082E02-A267-43E8-979A-1985C072517F}"/>
    <cellStyle name="Normal 3 3 5 3 3" xfId="33975" xr:uid="{B51652F1-60C4-4593-96AD-253E2D6C36B6}"/>
    <cellStyle name="Normal 3 3 5 3 3 2" xfId="33976" xr:uid="{3052CB05-F6B2-410A-860E-3BCFA603579B}"/>
    <cellStyle name="Normal 3 3 5 3 3 3" xfId="33977" xr:uid="{E7E0EE19-81BF-4F69-B4AC-DA2FD63D1EC4}"/>
    <cellStyle name="Normal 3 3 5 3 3_AVA DVA EL" xfId="33978" xr:uid="{C2C74194-8E9C-4A74-85B6-2AEF61401FB3}"/>
    <cellStyle name="Normal 3 3 5 3 4" xfId="33979" xr:uid="{860C88BA-6385-4A2E-A02A-2037CFA5059D}"/>
    <cellStyle name="Normal 3 3 5 3 5" xfId="33980" xr:uid="{5412BF2D-6EE2-43CF-90DC-3D1FDB7A163D}"/>
    <cellStyle name="Normal 3 3 5 3_AVA DVA EL" xfId="33981" xr:uid="{B2A4BE35-DD51-4647-824D-3168DA904FE4}"/>
    <cellStyle name="Normal 3 3 5 4" xfId="33982" xr:uid="{0E173C20-4AA4-4C66-8143-186C876B29A3}"/>
    <cellStyle name="Normal 3 3 5 4 2" xfId="33983" xr:uid="{E6639DCB-41FE-41EA-9E7A-2F3CC3E26C05}"/>
    <cellStyle name="Normal 3 3 5 4 3" xfId="33984" xr:uid="{4C9F5BD5-8A2E-47AA-8E00-DD4E47A0689E}"/>
    <cellStyle name="Normal 3 3 5 4_AVA DVA EL" xfId="33985" xr:uid="{5F289A07-2F72-4006-B6BD-50730FEC3E93}"/>
    <cellStyle name="Normal 3 3 5 5" xfId="33986" xr:uid="{2A0ED366-13BC-4BFE-BAED-4717804915A9}"/>
    <cellStyle name="Normal 3 3 5 5 2" xfId="33987" xr:uid="{F2AB7004-62D4-44A4-B755-88915DB8B3E8}"/>
    <cellStyle name="Normal 3 3 5 5 3" xfId="33988" xr:uid="{9B0D6FAB-4BDD-4753-B93D-E27FDD0596A2}"/>
    <cellStyle name="Normal 3 3 5 5_AVA DVA EL" xfId="33989" xr:uid="{8182C72C-B549-42F6-81FA-B2DFBDBC8371}"/>
    <cellStyle name="Normal 3 3 5 6" xfId="33990" xr:uid="{C581627F-2BC7-45D0-83A5-06C863412FEA}"/>
    <cellStyle name="Normal 3 3 5 6 2" xfId="33991" xr:uid="{25F21B4D-0936-4B69-AB41-BF087E1E3EAE}"/>
    <cellStyle name="Normal 3 3 5 6 3" xfId="33992" xr:uid="{41608BC7-36DF-4661-B19E-00E0D694160E}"/>
    <cellStyle name="Normal 3 3 5 6_AVA DVA EL" xfId="33993" xr:uid="{8853CE93-2E5B-464B-ABBC-096ABD189F3F}"/>
    <cellStyle name="Normal 3 3 5 7" xfId="33994" xr:uid="{0091837C-3F1F-421A-A14F-9C86A238F3B0}"/>
    <cellStyle name="Normal 3 3 5 7 2" xfId="33995" xr:uid="{4C06027C-5559-4C89-BE03-AA068581EDA0}"/>
    <cellStyle name="Normal 3 3 5 7 3" xfId="33996" xr:uid="{048E61C1-007A-4DCE-80AD-7DB7E5E15306}"/>
    <cellStyle name="Normal 3 3 5 7_AVA DVA EL" xfId="33997" xr:uid="{BA240FBC-6172-48D1-92F4-DC6269E7D9FC}"/>
    <cellStyle name="Normal 3 3 5 8" xfId="33998" xr:uid="{4E609B22-31C9-4A40-9663-926BA1FEB1CB}"/>
    <cellStyle name="Normal 3 3 5 8 2" xfId="33999" xr:uid="{7597FD5B-9158-4CA7-8C1F-830D6A0A16DC}"/>
    <cellStyle name="Normal 3 3 5 8 3" xfId="34000" xr:uid="{9B035CDC-6E80-4EC6-AE32-C44D6F43EBE2}"/>
    <cellStyle name="Normal 3 3 5 8_AVA DVA EL" xfId="34001" xr:uid="{EF55A027-F4C9-4CD3-A2C6-35D2F33D2404}"/>
    <cellStyle name="Normal 3 3 5 9" xfId="34002" xr:uid="{B2280446-44A5-42FA-89FE-2E69BD564837}"/>
    <cellStyle name="Normal 3 3 5 9 2" xfId="34003" xr:uid="{C465F3DB-6399-445E-8413-1E832CBB4501}"/>
    <cellStyle name="Normal 3 3 5 9 3" xfId="34004" xr:uid="{521848E6-0797-458B-B3A6-0CE8E8A8DDF1}"/>
    <cellStyle name="Normal 3 3 5 9_AVA DVA EL" xfId="34005" xr:uid="{FF784614-8C60-4C8B-B801-A516F079DB57}"/>
    <cellStyle name="Normal 3 3 5_AVA DVA EL" xfId="34006" xr:uid="{85EFC84F-C509-4494-832D-6C11CF168394}"/>
    <cellStyle name="Normal 3 3 6" xfId="34007" xr:uid="{4473BE9B-69F1-4AF6-BBB3-58414632B4E7}"/>
    <cellStyle name="Normal 3 3 6 10" xfId="34008" xr:uid="{454BB5C2-668A-41F1-8195-E6EEDACF3C59}"/>
    <cellStyle name="Normal 3 3 6 10 2" xfId="34009" xr:uid="{50B782D4-0EE2-4557-9E6F-25A6E26048B4}"/>
    <cellStyle name="Normal 3 3 6 10 3" xfId="34010" xr:uid="{589561A3-95F8-4F92-A12D-333809A9D398}"/>
    <cellStyle name="Normal 3 3 6 10_AVA DVA EL" xfId="34011" xr:uid="{61C3409A-9ABA-44E6-9ADB-F466E7606363}"/>
    <cellStyle name="Normal 3 3 6 11" xfId="34012" xr:uid="{46505B5D-D693-4B6A-9245-0A2BBB20EEDE}"/>
    <cellStyle name="Normal 3 3 6 12" xfId="34013" xr:uid="{70A4B8EA-9AC2-4955-94F4-F1F53655DCD8}"/>
    <cellStyle name="Normal 3 3 6 2" xfId="34014" xr:uid="{21BF901E-EDE9-4A73-A6C4-BF7D3442E524}"/>
    <cellStyle name="Normal 3 3 6 2 2" xfId="34015" xr:uid="{D671D054-636F-495E-8833-9FE519713EE0}"/>
    <cellStyle name="Normal 3 3 6 2 2 2" xfId="34016" xr:uid="{9F5C969A-D833-4102-A70C-F76A73D4E603}"/>
    <cellStyle name="Normal 3 3 6 2 2 3" xfId="34017" xr:uid="{CF96C82A-1826-4B2D-8E93-DB50E25FEA0F}"/>
    <cellStyle name="Normal 3 3 6 2 2_AVA DVA EL" xfId="34018" xr:uid="{CB2C5A3E-77E1-45B3-930D-28D1EF04AF03}"/>
    <cellStyle name="Normal 3 3 6 2 3" xfId="34019" xr:uid="{F93916A5-D7FD-46B4-A589-C33B996C8CEC}"/>
    <cellStyle name="Normal 3 3 6 2 3 2" xfId="34020" xr:uid="{D9BE1933-0CA3-4697-B1CA-B76A4A465C29}"/>
    <cellStyle name="Normal 3 3 6 2 3 3" xfId="34021" xr:uid="{D4608017-CD64-4CEE-8CF1-131A6B2F2120}"/>
    <cellStyle name="Normal 3 3 6 2 3_AVA DVA EL" xfId="34022" xr:uid="{BCC2B5E1-9F2F-4EC9-86FF-592FF1D44F80}"/>
    <cellStyle name="Normal 3 3 6 2 4" xfId="34023" xr:uid="{9EE70166-ACEF-4F98-B05E-FE5064E024A0}"/>
    <cellStyle name="Normal 3 3 6 2 5" xfId="34024" xr:uid="{4EC36C01-9F0B-4837-B364-252D8FA907FB}"/>
    <cellStyle name="Normal 3 3 6 2_AVA DVA EL" xfId="34025" xr:uid="{D55AB52F-D7D0-4EAC-B0BE-3341CD15190D}"/>
    <cellStyle name="Normal 3 3 6 3" xfId="34026" xr:uid="{C1F23DF4-4CC2-4453-A206-E0AE82A027AA}"/>
    <cellStyle name="Normal 3 3 6 3 2" xfId="34027" xr:uid="{6E32B4F2-21FA-44F1-B395-89D95F118B5D}"/>
    <cellStyle name="Normal 3 3 6 3 3" xfId="34028" xr:uid="{64D01B02-2DD5-4910-9268-9E2EDEC4BFD8}"/>
    <cellStyle name="Normal 3 3 6 3_AVA DVA EL" xfId="34029" xr:uid="{14603E0E-EB07-4442-8CAF-4DCF1457CE9E}"/>
    <cellStyle name="Normal 3 3 6 4" xfId="34030" xr:uid="{C67CF56F-296C-4A35-92D1-D22B108729E8}"/>
    <cellStyle name="Normal 3 3 6 4 2" xfId="34031" xr:uid="{E23E1325-7186-40BE-AFCC-CDC9BD00225F}"/>
    <cellStyle name="Normal 3 3 6 4 3" xfId="34032" xr:uid="{086F6B9D-52C0-4CF6-8EDF-C599C74915E0}"/>
    <cellStyle name="Normal 3 3 6 4_AVA DVA EL" xfId="34033" xr:uid="{D2B131FC-09B4-443A-9F83-FD00FA81EF23}"/>
    <cellStyle name="Normal 3 3 6 5" xfId="34034" xr:uid="{A700EC63-6C98-413E-9D11-2B24C485FAA9}"/>
    <cellStyle name="Normal 3 3 6 5 2" xfId="34035" xr:uid="{0AC7B2F2-F993-41A8-8710-C70884702284}"/>
    <cellStyle name="Normal 3 3 6 5 3" xfId="34036" xr:uid="{AC23CDA7-6C64-4293-B2C7-28D657D4E7CB}"/>
    <cellStyle name="Normal 3 3 6 5_AVA DVA EL" xfId="34037" xr:uid="{91CE9F2E-10D7-4428-97A0-78B4512B4D01}"/>
    <cellStyle name="Normal 3 3 6 6" xfId="34038" xr:uid="{A2B5AF2A-7EBD-4B14-9CD3-D79E25049811}"/>
    <cellStyle name="Normal 3 3 6 6 2" xfId="34039" xr:uid="{4B137FD6-B2A3-414E-B88B-C5AB0AAC53FE}"/>
    <cellStyle name="Normal 3 3 6 6 3" xfId="34040" xr:uid="{3F96E44A-AB77-4A2B-BF61-4EBE4C01F41D}"/>
    <cellStyle name="Normal 3 3 6 6_AVA DVA EL" xfId="34041" xr:uid="{DF3B663C-DD37-486E-AC7C-2FA54635A1BB}"/>
    <cellStyle name="Normal 3 3 6 7" xfId="34042" xr:uid="{47095905-A738-4E84-882B-281F3690EA23}"/>
    <cellStyle name="Normal 3 3 6 7 2" xfId="34043" xr:uid="{A78B0CED-51D9-4150-A33A-FAE330936135}"/>
    <cellStyle name="Normal 3 3 6 7 3" xfId="34044" xr:uid="{E1AE2A0A-644D-45D7-B84E-20594B4C1799}"/>
    <cellStyle name="Normal 3 3 6 7_AVA DVA EL" xfId="34045" xr:uid="{11B7B524-3217-43DE-BA0B-D19DBC344D34}"/>
    <cellStyle name="Normal 3 3 6 8" xfId="34046" xr:uid="{2BD15FE5-F529-4CAF-A586-ABB2CD5FB9C9}"/>
    <cellStyle name="Normal 3 3 6 8 2" xfId="34047" xr:uid="{BAE84EBC-3427-4CBE-879C-A2E57E1DD3F5}"/>
    <cellStyle name="Normal 3 3 6 8 3" xfId="34048" xr:uid="{8E5F2C92-E817-4270-BE28-1DC5B76FE036}"/>
    <cellStyle name="Normal 3 3 6 8_AVA DVA EL" xfId="34049" xr:uid="{58C66132-3024-4B5A-BFDC-74F426BF46E1}"/>
    <cellStyle name="Normal 3 3 6 9" xfId="34050" xr:uid="{2DFEABE4-BEC0-420D-995D-58E8E49B3731}"/>
    <cellStyle name="Normal 3 3 6 9 2" xfId="34051" xr:uid="{1550D774-4508-4545-B28C-304C91E6703D}"/>
    <cellStyle name="Normal 3 3 6 9 3" xfId="34052" xr:uid="{1C8B7543-B5FD-4F1F-8F72-FE81279B4BE7}"/>
    <cellStyle name="Normal 3 3 6 9_AVA DVA EL" xfId="34053" xr:uid="{88AE48C3-FBDB-44EA-944A-57FAD57728DC}"/>
    <cellStyle name="Normal 3 3 6_AVA DVA EL" xfId="34054" xr:uid="{235AEA81-0EDB-47A0-9CD9-F466FA15ED97}"/>
    <cellStyle name="Normal 3 3 7" xfId="34055" xr:uid="{04E14747-90E6-4B2F-98DE-CBE3CA3DF66B}"/>
    <cellStyle name="Normal 3 3 7 2" xfId="34056" xr:uid="{6673A5D0-0812-4C53-BE19-870BFD5F83B4}"/>
    <cellStyle name="Normal 3 3 7 2 2" xfId="34057" xr:uid="{C607AE8C-B2B2-4EB2-863C-9FF3F28C240A}"/>
    <cellStyle name="Normal 3 3 7 2 3" xfId="34058" xr:uid="{5335E860-C733-4990-AA0D-9B61E0DD81D8}"/>
    <cellStyle name="Normal 3 3 7 2_AVA DVA EL" xfId="34059" xr:uid="{98623AB1-96B6-4612-8C59-0A27CB91920C}"/>
    <cellStyle name="Normal 3 3 7 3" xfId="34060" xr:uid="{3BA04336-A035-4468-B7FD-2A60B7C827E7}"/>
    <cellStyle name="Normal 3 3 7 3 2" xfId="34061" xr:uid="{323B6EBF-E16B-4E0A-AB08-E9B052D39716}"/>
    <cellStyle name="Normal 3 3 7 3 3" xfId="34062" xr:uid="{9412D867-EF1F-413E-A7F1-8AAD72C7D851}"/>
    <cellStyle name="Normal 3 3 7 3_AVA DVA EL" xfId="34063" xr:uid="{65140FBB-36DF-4A0B-A455-259D551D8BCB}"/>
    <cellStyle name="Normal 3 3 7 4" xfId="34064" xr:uid="{51DF506F-2E9C-4C65-A6EC-A93DC5B8260E}"/>
    <cellStyle name="Normal 3 3 7 4 2" xfId="34065" xr:uid="{BB161E9A-2F6D-4A32-A839-276D4E8A08BA}"/>
    <cellStyle name="Normal 3 3 7 4 3" xfId="34066" xr:uid="{E3CE52D2-7703-445E-9F79-03B5D06FFC4B}"/>
    <cellStyle name="Normal 3 3 7 4_AVA DVA EL" xfId="34067" xr:uid="{0AB5255F-7C6A-4DD3-A2CB-67B8152E9C84}"/>
    <cellStyle name="Normal 3 3 7 5" xfId="34068" xr:uid="{C1FE23FE-C915-4CF5-89A0-815FE0181C4F}"/>
    <cellStyle name="Normal 3 3 7 6" xfId="34069" xr:uid="{1B2E4414-FE2F-4775-9D1E-354517871D8F}"/>
    <cellStyle name="Normal 3 3 7_AVA DVA EL" xfId="34070" xr:uid="{AC7DFCBB-CECD-4F24-B3B5-AE93581CD398}"/>
    <cellStyle name="Normal 3 3 8" xfId="34071" xr:uid="{D564EB72-068F-4A68-B657-2FCF6F3FB8F7}"/>
    <cellStyle name="Normal 3 3 8 2" xfId="34072" xr:uid="{168B02D5-9D00-41F7-A06B-DB50C8697DA5}"/>
    <cellStyle name="Normal 3 3 8 2 2" xfId="34073" xr:uid="{E5067B0E-0D53-4227-BADC-ED67A9957EEE}"/>
    <cellStyle name="Normal 3 3 8 2 3" xfId="34074" xr:uid="{09259723-5640-434D-9AA7-30261C48C7BD}"/>
    <cellStyle name="Normal 3 3 8 2_AVA DVA EL" xfId="34075" xr:uid="{B23AD761-CEE4-44CB-B185-C449BE9A6802}"/>
    <cellStyle name="Normal 3 3 8 3" xfId="34076" xr:uid="{BBF6E431-4784-4382-A142-F0C9A84605A9}"/>
    <cellStyle name="Normal 3 3 8 3 2" xfId="34077" xr:uid="{8C4904E6-38CD-4E94-BA75-13559451C075}"/>
    <cellStyle name="Normal 3 3 8 3 3" xfId="34078" xr:uid="{17994D5D-2C42-4762-9251-0415FFE77589}"/>
    <cellStyle name="Normal 3 3 8 3_AVA DVA EL" xfId="34079" xr:uid="{BF034464-6D9F-46E0-B6A8-914DEF0A3AEB}"/>
    <cellStyle name="Normal 3 3 8 4" xfId="34080" xr:uid="{6A49D714-75B9-4022-969E-F5D315C3E6BA}"/>
    <cellStyle name="Normal 3 3 8 4 2" xfId="34081" xr:uid="{DA9BDC40-97A7-48D7-A02D-5C2A54FAB8A0}"/>
    <cellStyle name="Normal 3 3 8 4 3" xfId="34082" xr:uid="{13C40F0F-BEE5-4C0C-970F-D1EF6817139E}"/>
    <cellStyle name="Normal 3 3 8 4_AVA DVA EL" xfId="34083" xr:uid="{048EE710-ED40-4EA3-A101-4D90595325BF}"/>
    <cellStyle name="Normal 3 3 8 5" xfId="34084" xr:uid="{A57F7282-8D01-4669-94D3-A1CE90F451DB}"/>
    <cellStyle name="Normal 3 3 8 6" xfId="34085" xr:uid="{AFDFF363-5A5C-4624-B6B2-0D426FD58BA3}"/>
    <cellStyle name="Normal 3 3 8_AVA DVA EL" xfId="34086" xr:uid="{2A15712D-96FD-469C-A63B-319B01F7BEC0}"/>
    <cellStyle name="Normal 3 3 9" xfId="34087" xr:uid="{D0F79974-F920-41D2-994F-7E7896D9542D}"/>
    <cellStyle name="Normal 3 3 9 2" xfId="34088" xr:uid="{05101104-F86B-4C6A-9DE0-7B4D1CF9C167}"/>
    <cellStyle name="Normal 3 3 9 2 2" xfId="34089" xr:uid="{B00A3E8F-2906-4EE4-8ED0-350E45966F56}"/>
    <cellStyle name="Normal 3 3 9 2 3" xfId="34090" xr:uid="{6EB3AD6C-7A33-4437-B6D2-5C4E32A5108E}"/>
    <cellStyle name="Normal 3 3 9 2_AVA DVA EL" xfId="34091" xr:uid="{D6B5EF0D-892E-43A1-81A1-4F824DFE882A}"/>
    <cellStyle name="Normal 3 3 9 3" xfId="34092" xr:uid="{C2BB0785-625E-44DE-8B20-356A00EC28CD}"/>
    <cellStyle name="Normal 3 3 9 4" xfId="34093" xr:uid="{1B7909D4-9754-4007-93B8-A234ED22EA47}"/>
    <cellStyle name="Normal 3 3 9_AVA DVA EL" xfId="34094" xr:uid="{144015F4-8E3E-4E47-ACF3-EF76F5754911}"/>
    <cellStyle name="Normal 3 3_3Q19" xfId="8128" xr:uid="{012EF1C8-4BFC-4A83-BCBB-575B86F84836}"/>
    <cellStyle name="Normal 3 4" xfId="8129" xr:uid="{4BA336F6-7F1E-4EA4-936A-CE512A39556A}"/>
    <cellStyle name="Normal 3 4 2" xfId="34095" xr:uid="{494B7483-F66C-4B5B-B109-C72B4CB3D9C1}"/>
    <cellStyle name="Normal 3 4 2 2" xfId="34096" xr:uid="{A39B6E75-E58E-4F06-BD30-307BFFD72F7C}"/>
    <cellStyle name="Normal 3 4 2 2 2" xfId="34097" xr:uid="{EDF8928E-1742-46BC-838E-298EC12CBE57}"/>
    <cellStyle name="Normal 3 4 2 2_AVA DVA EL" xfId="34098" xr:uid="{FDD25CD1-27EE-4DE3-83BE-9F36A3820B92}"/>
    <cellStyle name="Normal 3 4 2 3" xfId="34099" xr:uid="{330CE24C-4947-4B91-96BC-F8ECC8E1A2E2}"/>
    <cellStyle name="Normal 3 4 2 3 2" xfId="34100" xr:uid="{7BA4AA40-AE69-488A-A10A-4715A57B7E30}"/>
    <cellStyle name="Normal 3 4 2 3 3" xfId="34101" xr:uid="{E7888406-FB54-48E0-AE2C-82F919DE1453}"/>
    <cellStyle name="Normal 3 4 2 3_AVA DVA EL" xfId="34102" xr:uid="{7361F823-DB93-4C0F-85A0-7577505F9960}"/>
    <cellStyle name="Normal 3 4 2 4" xfId="34103" xr:uid="{8C7B74D6-4D7D-4BD3-A970-41EB8D1E486D}"/>
    <cellStyle name="Normal 3 4 2_4Q16" xfId="34104" xr:uid="{966BD6AE-0A3F-42DA-87EF-28663FBEA370}"/>
    <cellStyle name="Normal 3 4 3" xfId="34105" xr:uid="{7B79CFC3-0BC9-4A54-8A4C-E4CCB9F64E35}"/>
    <cellStyle name="Normal 3 4 3 2" xfId="34106" xr:uid="{EAA977FC-420F-434F-BDC0-2D3FB0F70073}"/>
    <cellStyle name="Normal 3 4 3_AVA DVA EL" xfId="34107" xr:uid="{F5DF0BCD-DC9C-4BD4-8547-2689FD4A771C}"/>
    <cellStyle name="Normal 3 4 4" xfId="34108" xr:uid="{ACB10A84-8B4C-45CF-A284-D0327C449A99}"/>
    <cellStyle name="Normal 3 4 4 2" xfId="34109" xr:uid="{AC4B85A2-B6E3-4505-8297-416A5326C8CD}"/>
    <cellStyle name="Normal 3 4 4_AVA DVA EL" xfId="34110" xr:uid="{496C8CDE-9585-4339-BA8C-F00B6D253BC1}"/>
    <cellStyle name="Normal 3 4 5" xfId="34111" xr:uid="{27F1F2C9-34F0-477A-A76C-C7FC53DBFA8B}"/>
    <cellStyle name="Normal 3 4 5 2" xfId="34112" xr:uid="{B38D2503-A660-4138-B5F4-2C5303EBFAE3}"/>
    <cellStyle name="Normal 3 4 5 3" xfId="34113" xr:uid="{68562C7F-6370-4EB0-A0EE-D5C90D8F7C67}"/>
    <cellStyle name="Normal 3 4 5_AVA DVA EL" xfId="34114" xr:uid="{D4B607CE-C778-4E73-8873-A51E0CB27387}"/>
    <cellStyle name="Normal 3 4 6" xfId="34115" xr:uid="{3ED0C81F-BDD3-48D0-971F-FE2B3A160E60}"/>
    <cellStyle name="Normal 3 4 6 2" xfId="34116" xr:uid="{D18DBCFA-4FAF-4168-B47B-4D0A4FD1297C}"/>
    <cellStyle name="Normal 3 4 6 3" xfId="34117" xr:uid="{7D7BAF95-6D15-4D3D-83A6-7F83125A7B56}"/>
    <cellStyle name="Normal 3 4 6_AVA DVA EL" xfId="34118" xr:uid="{8A49A265-7327-4AD0-BCA3-CDDB84B3F623}"/>
    <cellStyle name="Normal 3 4 7" xfId="34119" xr:uid="{CE242E60-B6F4-4B03-BBFA-DAF9A98BC3D6}"/>
    <cellStyle name="Normal 3 4 7 2" xfId="34120" xr:uid="{788BFD15-2A2B-41F3-B183-988CC8643C32}"/>
    <cellStyle name="Normal 3 4 7 3" xfId="34121" xr:uid="{9E937E41-79E8-4A6E-807F-99E1ADFC1251}"/>
    <cellStyle name="Normal 3 4 7_AVA DVA EL" xfId="34122" xr:uid="{7BBD8EB5-525D-4EB3-BBD7-6BF453A6CD6B}"/>
    <cellStyle name="Normal 3 4 8" xfId="34123" xr:uid="{2587FAB2-62B2-4A18-97FA-097685020A11}"/>
    <cellStyle name="Normal 3 4_4Q16" xfId="34124" xr:uid="{7FEE69F6-83CB-45C9-8DE6-524D0C2DCB34}"/>
    <cellStyle name="Normal 3 5" xfId="8130" xr:uid="{5C8F2549-509C-4223-B1CA-12EEC0E4F066}"/>
    <cellStyle name="Normal 3 5 10" xfId="34125" xr:uid="{E7917D0C-DA40-4F89-835C-2D24A3C31A81}"/>
    <cellStyle name="Normal 3 5 10 2" xfId="34126" xr:uid="{D9A2D46C-8D3B-45D7-B34A-315BFD4B8A51}"/>
    <cellStyle name="Normal 3 5 10 3" xfId="34127" xr:uid="{4082B385-455A-458D-9C08-AAB2570EC313}"/>
    <cellStyle name="Normal 3 5 10_AVA DVA EL" xfId="34128" xr:uid="{7FA96BF3-158F-410A-B284-9D054E9BFC5C}"/>
    <cellStyle name="Normal 3 5 11" xfId="34129" xr:uid="{ED924C94-986B-4979-9130-C19BA9518090}"/>
    <cellStyle name="Normal 3 5 11 2" xfId="34130" xr:uid="{E1D8835E-C79A-4162-807A-A73294D959B1}"/>
    <cellStyle name="Normal 3 5 11 3" xfId="34131" xr:uid="{8B385280-6CE2-4698-9869-9880649DAD95}"/>
    <cellStyle name="Normal 3 5 11_AVA DVA EL" xfId="34132" xr:uid="{AED3D1C9-5656-46E2-8C87-1D3335FD999D}"/>
    <cellStyle name="Normal 3 5 12" xfId="34133" xr:uid="{4CEA2958-5734-4674-B7A0-A33FD690ED28}"/>
    <cellStyle name="Normal 3 5 2" xfId="34134" xr:uid="{E55C9B92-EA8B-4EA0-8BEA-0B1DB45BB99F}"/>
    <cellStyle name="Normal 3 5 2 10" xfId="34135" xr:uid="{63997846-9A72-41BB-A926-C5C9B79EFDF3}"/>
    <cellStyle name="Normal 3 5 2 10 2" xfId="34136" xr:uid="{065CD705-AF30-49CC-A76F-A4AC422F800F}"/>
    <cellStyle name="Normal 3 5 2 10 3" xfId="34137" xr:uid="{0BEEA9C5-2DCF-4B0F-9974-AA554F84B6EA}"/>
    <cellStyle name="Normal 3 5 2 10_AVA DVA EL" xfId="34138" xr:uid="{4FA6C535-ED0D-4095-B6D0-715D62E57585}"/>
    <cellStyle name="Normal 3 5 2 11" xfId="34139" xr:uid="{9971412E-13BB-4620-83C9-C45243E3E8C5}"/>
    <cellStyle name="Normal 3 5 2 12" xfId="34140" xr:uid="{6920503C-95DC-49C7-B143-6BA00677243C}"/>
    <cellStyle name="Normal 3 5 2 2" xfId="34141" xr:uid="{6CC8A0DE-2657-49B9-B5F0-1AD1E232AC1A}"/>
    <cellStyle name="Normal 3 5 2 2 2" xfId="34142" xr:uid="{B1CACD3E-C749-4D0D-BA30-DABA01C41BD4}"/>
    <cellStyle name="Normal 3 5 2 2 2 2" xfId="34143" xr:uid="{2C070E14-EFF2-4842-A4F8-DA509B1B8318}"/>
    <cellStyle name="Normal 3 5 2 2 2 3" xfId="34144" xr:uid="{399BBDAB-2FD7-4B66-A746-F9D79669D269}"/>
    <cellStyle name="Normal 3 5 2 2 2_AVA DVA EL" xfId="34145" xr:uid="{B43F9314-C506-4B42-84D1-36BA5B46FF42}"/>
    <cellStyle name="Normal 3 5 2 2 3" xfId="34146" xr:uid="{F6D75E43-B180-43F8-9479-56F49B736469}"/>
    <cellStyle name="Normal 3 5 2 2 3 2" xfId="34147" xr:uid="{56A1821A-E171-4FD0-9627-F4EC0C268FFF}"/>
    <cellStyle name="Normal 3 5 2 2 3 3" xfId="34148" xr:uid="{C1955D35-B65A-4D22-A7E2-F220B4CEB6DC}"/>
    <cellStyle name="Normal 3 5 2 2 3_AVA DVA EL" xfId="34149" xr:uid="{EC6BE544-2ADF-43BD-8140-A57CF31CD40F}"/>
    <cellStyle name="Normal 3 5 2 2 4" xfId="34150" xr:uid="{86AA1668-0977-447E-B436-0B1A75D6C828}"/>
    <cellStyle name="Normal 3 5 2 2 5" xfId="34151" xr:uid="{7322AEAA-E413-4E92-A88D-80075603DBE4}"/>
    <cellStyle name="Normal 3 5 2 2_AVA DVA EL" xfId="34152" xr:uid="{A242BA46-32D2-4AD7-A93E-032ACF065525}"/>
    <cellStyle name="Normal 3 5 2 3" xfId="34153" xr:uid="{D1695283-D629-4D3E-8565-3078A86434E0}"/>
    <cellStyle name="Normal 3 5 2 3 2" xfId="34154" xr:uid="{707163E6-F23C-4DC5-A51F-8F9319CA4C24}"/>
    <cellStyle name="Normal 3 5 2 3 3" xfId="34155" xr:uid="{057D1151-493F-4AEF-B17A-9AA43AF9DB45}"/>
    <cellStyle name="Normal 3 5 2 3_AVA DVA EL" xfId="34156" xr:uid="{8BEF3FE5-7659-4680-881B-836722B6BE09}"/>
    <cellStyle name="Normal 3 5 2 4" xfId="34157" xr:uid="{08A32F93-23AD-4897-9998-27EBFAB585E5}"/>
    <cellStyle name="Normal 3 5 2 4 2" xfId="34158" xr:uid="{2D9D1886-CA1B-4E4B-BA44-EAACE4A7AC95}"/>
    <cellStyle name="Normal 3 5 2 4 3" xfId="34159" xr:uid="{0B27F702-63E2-44CD-A704-CF633553CF93}"/>
    <cellStyle name="Normal 3 5 2 4_AVA DVA EL" xfId="34160" xr:uid="{B4D4D02F-BF99-4395-859B-3E4FD5F5B827}"/>
    <cellStyle name="Normal 3 5 2 5" xfId="34161" xr:uid="{754D3394-DD35-4963-8CDB-9DF45364C38F}"/>
    <cellStyle name="Normal 3 5 2 5 2" xfId="34162" xr:uid="{FDFE7E1A-8A0C-414F-BF81-3A0DB2D58091}"/>
    <cellStyle name="Normal 3 5 2 5 3" xfId="34163" xr:uid="{3A8BD0B7-D600-4EA8-BBF6-C28E6EF3B58D}"/>
    <cellStyle name="Normal 3 5 2 5_AVA DVA EL" xfId="34164" xr:uid="{76040019-5A9A-45CD-AA05-1D5D6AAA627A}"/>
    <cellStyle name="Normal 3 5 2 6" xfId="34165" xr:uid="{17775937-B455-424E-BC0A-7CCA80679383}"/>
    <cellStyle name="Normal 3 5 2 6 2" xfId="34166" xr:uid="{B9AE3043-0E94-407A-A735-3659DB7B75A7}"/>
    <cellStyle name="Normal 3 5 2 6 3" xfId="34167" xr:uid="{0E82BD88-C5A0-45E4-848B-E53024749702}"/>
    <cellStyle name="Normal 3 5 2 6_AVA DVA EL" xfId="34168" xr:uid="{8400126C-0C15-4717-ACD5-C9643E64FA9F}"/>
    <cellStyle name="Normal 3 5 2 7" xfId="34169" xr:uid="{6AE07A9C-BC62-4757-AB44-900F36C5AC76}"/>
    <cellStyle name="Normal 3 5 2 7 2" xfId="34170" xr:uid="{20547E9B-3AA4-4DB0-AB04-427F4B5D24B5}"/>
    <cellStyle name="Normal 3 5 2 7 3" xfId="34171" xr:uid="{16ABDD02-B792-44D8-9AEF-BB7305884CBB}"/>
    <cellStyle name="Normal 3 5 2 7_AVA DVA EL" xfId="34172" xr:uid="{496C4BEE-AE3C-4E5E-9D0F-81B5BFD1B63C}"/>
    <cellStyle name="Normal 3 5 2 8" xfId="34173" xr:uid="{59361AE6-CC76-4546-8B16-FBAE108C5B62}"/>
    <cellStyle name="Normal 3 5 2 8 2" xfId="34174" xr:uid="{4A5A67AE-1506-4EEF-8AD1-6527591525CA}"/>
    <cellStyle name="Normal 3 5 2 8 3" xfId="34175" xr:uid="{D3D70508-3C12-4FAC-9513-40E9DF4D6AD4}"/>
    <cellStyle name="Normal 3 5 2 8_AVA DVA EL" xfId="34176" xr:uid="{32D1649E-8272-4840-9F85-30052D94C995}"/>
    <cellStyle name="Normal 3 5 2 9" xfId="34177" xr:uid="{5E839267-AB7F-4917-9F05-248424DEEFD4}"/>
    <cellStyle name="Normal 3 5 2 9 2" xfId="34178" xr:uid="{38409386-1714-4E2F-B19B-60B598BF54E0}"/>
    <cellStyle name="Normal 3 5 2 9 3" xfId="34179" xr:uid="{CAEE9675-EFB3-44BE-99F2-A4D45B6F4C54}"/>
    <cellStyle name="Normal 3 5 2 9_AVA DVA EL" xfId="34180" xr:uid="{666FBF04-B0CE-46AB-8159-A5ABE81E7963}"/>
    <cellStyle name="Normal 3 5 2_AVA DVA EL" xfId="34181" xr:uid="{DD3CD208-6180-46A1-9661-34E42ED2F72A}"/>
    <cellStyle name="Normal 3 5 3" xfId="34182" xr:uid="{31E17441-E0B9-41CB-B467-6BBC3E832990}"/>
    <cellStyle name="Normal 3 5 3 2" xfId="34183" xr:uid="{5FDA80AD-BA95-4EF2-B4F2-55E48D91F190}"/>
    <cellStyle name="Normal 3 5 3 2 2" xfId="34184" xr:uid="{70BAEFCD-8FA6-4E9E-8233-718510E7B308}"/>
    <cellStyle name="Normal 3 5 3 2 3" xfId="34185" xr:uid="{2FFE3A9C-C7F3-4A4C-8B70-89160FB580F4}"/>
    <cellStyle name="Normal 3 5 3 2_AVA DVA EL" xfId="34186" xr:uid="{59FF80E2-68E4-4CA2-9C0A-BF5F316BE0F0}"/>
    <cellStyle name="Normal 3 5 3 3" xfId="34187" xr:uid="{D61DF7D2-C38D-4687-A5DA-A93EE8A23818}"/>
    <cellStyle name="Normal 3 5 3 3 2" xfId="34188" xr:uid="{23218AC0-633F-42C6-8D69-D7752A3F8BAB}"/>
    <cellStyle name="Normal 3 5 3 3 3" xfId="34189" xr:uid="{AEB6FF34-395D-41CC-AE35-83919DE3CC47}"/>
    <cellStyle name="Normal 3 5 3 3_AVA DVA EL" xfId="34190" xr:uid="{BEEB3E02-A6EE-4D86-AF5F-D803300D0DBF}"/>
    <cellStyle name="Normal 3 5 3 4" xfId="34191" xr:uid="{5B1CE846-442D-4BC1-816E-07080A5AA89C}"/>
    <cellStyle name="Normal 3 5 3 5" xfId="34192" xr:uid="{870A29AF-7021-4BAB-A05B-39A587159590}"/>
    <cellStyle name="Normal 3 5 3_AVA DVA EL" xfId="34193" xr:uid="{1D9EE0D3-969D-4024-A56B-4CCA9A67565E}"/>
    <cellStyle name="Normal 3 5 4" xfId="34194" xr:uid="{0FC7970B-CA53-4197-83DF-EEFEAA7035E5}"/>
    <cellStyle name="Normal 3 5 4 2" xfId="34195" xr:uid="{6BFA4D87-4908-4282-BB5F-6A44632E18E9}"/>
    <cellStyle name="Normal 3 5 4 3" xfId="34196" xr:uid="{8FF3DDAF-1741-495F-AD84-2CEF8717B02E}"/>
    <cellStyle name="Normal 3 5 4_AVA DVA EL" xfId="34197" xr:uid="{70A1CDB9-8FCE-43E6-B1AB-5E1C434AF4DA}"/>
    <cellStyle name="Normal 3 5 5" xfId="34198" xr:uid="{4247F679-5DCF-4450-BA0D-5E7AE82F3D9B}"/>
    <cellStyle name="Normal 3 5 5 2" xfId="34199" xr:uid="{61E18FE0-2A45-44BB-9587-804355C90B55}"/>
    <cellStyle name="Normal 3 5 5 3" xfId="34200" xr:uid="{F621FFC0-A141-48BA-ACF1-F16E2785E8F8}"/>
    <cellStyle name="Normal 3 5 5_AVA DVA EL" xfId="34201" xr:uid="{616A535D-47DB-4B6D-BD65-91E29072E7A4}"/>
    <cellStyle name="Normal 3 5 6" xfId="34202" xr:uid="{2E3F82DE-4230-4174-8E36-844DE25CD8E2}"/>
    <cellStyle name="Normal 3 5 6 2" xfId="34203" xr:uid="{ED0E738A-206E-4576-ADFE-FD0B461CF6DA}"/>
    <cellStyle name="Normal 3 5 6 3" xfId="34204" xr:uid="{CD54BC0E-C4CC-4F49-9C4B-EEADD2F48617}"/>
    <cellStyle name="Normal 3 5 6_AVA DVA EL" xfId="34205" xr:uid="{99E3CDB3-899A-4065-B391-A2ECB32E520E}"/>
    <cellStyle name="Normal 3 5 7" xfId="34206" xr:uid="{E72DA254-023F-48B4-BA25-471FD38CD8B0}"/>
    <cellStyle name="Normal 3 5 7 2" xfId="34207" xr:uid="{10B61A0B-63B2-4D41-A694-B8B8A0E26FE1}"/>
    <cellStyle name="Normal 3 5 7 3" xfId="34208" xr:uid="{B1E9D50A-D189-4625-9762-E31FFCA05084}"/>
    <cellStyle name="Normal 3 5 7_AVA DVA EL" xfId="34209" xr:uid="{B69D3C3E-DCB2-44E0-A94F-B9DEEDD6C4C7}"/>
    <cellStyle name="Normal 3 5 8" xfId="34210" xr:uid="{8CF3A5E3-1884-4869-AC43-FE1F2EFAAA63}"/>
    <cellStyle name="Normal 3 5 8 2" xfId="34211" xr:uid="{F0BF5C68-7970-43DD-AEF2-D085AFADF70E}"/>
    <cellStyle name="Normal 3 5 8 3" xfId="34212" xr:uid="{EC162B75-76D0-4734-AE5F-AB79F4C5A011}"/>
    <cellStyle name="Normal 3 5 8_AVA DVA EL" xfId="34213" xr:uid="{D4C615C8-F573-4F01-AF7B-40369F22169F}"/>
    <cellStyle name="Normal 3 5 9" xfId="34214" xr:uid="{C3006ACC-D55F-494A-9C3B-3939476791DD}"/>
    <cellStyle name="Normal 3 5 9 2" xfId="34215" xr:uid="{CC15ECF2-384A-465B-AB6C-86719D20091D}"/>
    <cellStyle name="Normal 3 5 9 3" xfId="34216" xr:uid="{EE71D4AB-812F-4FE6-AA0D-66A1D2C4894D}"/>
    <cellStyle name="Normal 3 5 9_AVA DVA EL" xfId="34217" xr:uid="{79C85AC1-0A40-4D5E-B1BB-354700CDE66D}"/>
    <cellStyle name="Normal 3 5_AVA DVA EL" xfId="34218" xr:uid="{D281785B-723B-4010-8333-0FA9275591A7}"/>
    <cellStyle name="Normal 3 6" xfId="8131" xr:uid="{3F49CB6F-45A6-4302-B7E4-EFD4C29286AC}"/>
    <cellStyle name="Normal 3 6 2" xfId="34219" xr:uid="{0A392C2B-8DA4-4D39-BB1E-2FFE2ACA6528}"/>
    <cellStyle name="Normal 3 6 2 2" xfId="34220" xr:uid="{68F178DC-D897-40AD-A61E-F61BB315152E}"/>
    <cellStyle name="Normal 3 6 2 3" xfId="34221" xr:uid="{8FC3482E-0850-4BDE-8DBD-0A79F2BD3B26}"/>
    <cellStyle name="Normal 3 6 2_AVA DVA EL" xfId="34222" xr:uid="{39A19C51-E10E-4D7B-808E-BE4C7B5574AE}"/>
    <cellStyle name="Normal 3 6 3" xfId="34223" xr:uid="{D62AB6C4-8FF4-41D9-AEE7-7483DBBCA378}"/>
    <cellStyle name="Normal 3 6_AVA DVA EL" xfId="34224" xr:uid="{85D622C1-E7E2-4F6C-A139-AFE886B71231}"/>
    <cellStyle name="Normal 3 7" xfId="8132" xr:uid="{10CC36B1-CFFF-4474-9CD8-6B8CC0F7A9C7}"/>
    <cellStyle name="Normal 3 7 2" xfId="34225" xr:uid="{6EE8E38E-9B31-4143-9B8B-EB952F1A6F75}"/>
    <cellStyle name="Normal 3 7 2 2" xfId="34226" xr:uid="{E24AACB2-D6B3-4B4E-9AE2-7EA3AAEB6E68}"/>
    <cellStyle name="Normal 3 7 2 3" xfId="34227" xr:uid="{8C50A4C7-B9CB-4C0E-8C24-7FA6745D7D90}"/>
    <cellStyle name="Normal 3 7 2_AVA DVA EL" xfId="34228" xr:uid="{FB3A5ACD-B7A3-47DD-86EF-4CACD7E7E33C}"/>
    <cellStyle name="Normal 3 7 3" xfId="34229" xr:uid="{FE8DE01B-CB86-4EC5-9242-3A4F00C4CBE5}"/>
    <cellStyle name="Normal 3 7_AVA DVA EL" xfId="34230" xr:uid="{D0E4EE3C-6DE9-470D-92DD-F3EC6291B26E}"/>
    <cellStyle name="Normal 3 8" xfId="8133" xr:uid="{3E9F782E-F10A-4F6F-AA54-52484EC93D49}"/>
    <cellStyle name="Normal 3 8 2" xfId="34231" xr:uid="{A6027457-72F2-44B6-8137-B0B199898838}"/>
    <cellStyle name="Normal 3 8 2 2" xfId="34232" xr:uid="{EFC77194-037F-4D71-BCE9-5FEBE403CDCC}"/>
    <cellStyle name="Normal 3 8 2 3" xfId="34233" xr:uid="{6812B66F-5676-4971-A48C-AEB20BFE771F}"/>
    <cellStyle name="Normal 3 8 2_AVA DVA EL" xfId="34234" xr:uid="{D3F3A607-3A69-4C5A-B062-4D860D437926}"/>
    <cellStyle name="Normal 3 8 3" xfId="34235" xr:uid="{FC744E48-2850-4F09-BB5E-FB03C9B0EE4D}"/>
    <cellStyle name="Normal 3 8_AVA DVA EL" xfId="34236" xr:uid="{00F70807-EA31-4273-9718-0FCAFBC9A139}"/>
    <cellStyle name="Normal 3 9" xfId="8134" xr:uid="{5003D001-2169-4674-8C4D-E27ABAFDAA1B}"/>
    <cellStyle name="Normal 3 9 2" xfId="34237" xr:uid="{045FFF51-0FE4-41F3-8F7A-6D1AABAC003E}"/>
    <cellStyle name="Normal 3 9_AVA DVA EL" xfId="34238" xr:uid="{5A81FDF3-4120-4C4F-92A1-14412C75E30D}"/>
    <cellStyle name="Normal 3_~1520012" xfId="34239" xr:uid="{7A0677BE-478F-4F5D-8BAC-1B9F32080380}"/>
    <cellStyle name="Normal 30" xfId="8135" xr:uid="{DD2C8A87-00F4-4A4C-9E11-0BFCA01235F8}"/>
    <cellStyle name="Normal 30 2" xfId="8136" xr:uid="{A6EC765F-A9FD-487C-8260-F7DAC1799B52}"/>
    <cellStyle name="Normal 30 2 2" xfId="8137" xr:uid="{710C01C0-50D8-474D-AA49-4B10C1747820}"/>
    <cellStyle name="Normal 30 2 3" xfId="8138" xr:uid="{556E8D3A-E529-4523-B8F6-330B36F438BF}"/>
    <cellStyle name="Normal 30 2 4" xfId="41545" xr:uid="{57AE741C-800F-43A0-8186-980F3AEEA231}"/>
    <cellStyle name="Normal 30 2_AVA DVA EL" xfId="34240" xr:uid="{A33A1436-7F9D-487C-BAB6-3D50A66D25BD}"/>
    <cellStyle name="Normal 30 3" xfId="8139" xr:uid="{F66E1012-6F22-40DF-BE6A-85A4539F9D83}"/>
    <cellStyle name="Normal 30 3 2" xfId="34241" xr:uid="{72623CE9-8ACD-47E0-8DC9-94CD3BEE6821}"/>
    <cellStyle name="Normal 30 3 3" xfId="34242" xr:uid="{D6608421-D83D-4C38-9CC8-DB103DAB835C}"/>
    <cellStyle name="Normal 30 3_AVA DVA EL" xfId="34243" xr:uid="{EC2F6DA2-FA54-446D-BC65-D76F1F0DFEBD}"/>
    <cellStyle name="Normal 30 4" xfId="8140" xr:uid="{3E7AF4F0-B154-4AC6-B0E6-1AE432569C9A}"/>
    <cellStyle name="Normal 30 4 2" xfId="41546" xr:uid="{FBE1E452-A08A-47A5-BE11-7273E65F831A}"/>
    <cellStyle name="Normal 30 4_Factbook" xfId="41547" xr:uid="{45CF76F5-84BE-455A-9A1D-334CD1588A5F}"/>
    <cellStyle name="Normal 30 5" xfId="28" xr:uid="{B7AFDDDD-38CB-4286-93C9-0C618CAA109D}"/>
    <cellStyle name="Normal 30 6" xfId="41548" xr:uid="{ED6C1B30-6B9B-45C1-897F-6885A55CE81B}"/>
    <cellStyle name="Normal 30_Adj_comprehensive_income" xfId="41549" xr:uid="{82831D7D-CE14-43EF-9084-53CF1482B6AE}"/>
    <cellStyle name="Normal 31" xfId="8141" xr:uid="{A18A4676-FBEA-429E-AB00-765F0E6E0A53}"/>
    <cellStyle name="Normal 31 2" xfId="8142" xr:uid="{8539C98C-D135-41F2-97A6-5059E722EEB0}"/>
    <cellStyle name="Normal 31 2 2" xfId="34244" xr:uid="{6778B41B-9CB8-4B44-A18C-EFB3D96077E2}"/>
    <cellStyle name="Normal 31 2_AVA DVA EL" xfId="34245" xr:uid="{C1F7470B-2396-4E7D-B8AF-5EC2840C26DD}"/>
    <cellStyle name="Normal 31 3" xfId="8143" xr:uid="{F5393C20-3FA2-4A94-949D-F92C13918D89}"/>
    <cellStyle name="Normal 31 3 2" xfId="34246" xr:uid="{D995D999-E54D-495D-97B7-5E1722AD64CA}"/>
    <cellStyle name="Normal 31 3 3" xfId="34247" xr:uid="{B6BF8EEA-2887-4989-B317-A21A12EDFA58}"/>
    <cellStyle name="Normal 31 3_AVA DVA EL" xfId="34248" xr:uid="{71DB3A81-0577-4E22-86BB-3CC18D00E645}"/>
    <cellStyle name="Normal 31 4" xfId="34249" xr:uid="{6F493021-2666-44EC-ACA3-D0E80C3101A1}"/>
    <cellStyle name="Normal 31 5" xfId="41550" xr:uid="{DBEE366F-2164-422E-82C0-0C002719602F}"/>
    <cellStyle name="Normal 31_Adj_comprehensive_income" xfId="41551" xr:uid="{0B5BF08A-361F-414C-AC5C-54887EB774AA}"/>
    <cellStyle name="Normal 32" xfId="8144" xr:uid="{836C33B7-B8A4-4828-935B-6876D4BDB744}"/>
    <cellStyle name="Normal 32 2" xfId="8145" xr:uid="{8589BA68-FF70-4459-897C-A2D8BD49A33B}"/>
    <cellStyle name="Normal 32 2 2" xfId="34250" xr:uid="{5BFC9229-4776-491B-8422-629258E6B0C8}"/>
    <cellStyle name="Normal 32 2 2 2" xfId="34251" xr:uid="{6A37C8F5-9757-428C-B88C-F05BA374BFFB}"/>
    <cellStyle name="Normal 32 2 2 3" xfId="34252" xr:uid="{DE32A61E-16BB-4E5A-985F-9F652BB373E9}"/>
    <cellStyle name="Normal 32 2 2_AVA DVA EL" xfId="34253" xr:uid="{2F4FD457-FDC7-405E-A288-0FF585AD21DA}"/>
    <cellStyle name="Normal 32 2_Balanse bankkonsern" xfId="34254" xr:uid="{E3637AA6-712A-4798-8A79-B6B14BA2062B}"/>
    <cellStyle name="Normal 32 3" xfId="8146" xr:uid="{B2B9DCE4-425F-4EA5-96ED-D444D91D48F9}"/>
    <cellStyle name="Normal 32 3 2" xfId="34255" xr:uid="{C000A711-EECB-4122-9516-4E9DDC339381}"/>
    <cellStyle name="Normal 32 3 3" xfId="34256" xr:uid="{8E046035-B04C-4C1B-8737-FF6211B94BD0}"/>
    <cellStyle name="Normal 32 3_AVA DVA EL" xfId="34257" xr:uid="{5AA3FAD0-228F-4DC5-AECE-BF40EECF4EB2}"/>
    <cellStyle name="Normal 32 4" xfId="34258" xr:uid="{013910FD-5F14-4B55-B72D-D2B7C2B9EFA0}"/>
    <cellStyle name="Normal 32 4 2" xfId="34259" xr:uid="{EFC80186-CA22-40EA-AF81-35062BD594F8}"/>
    <cellStyle name="Normal 32 4 3" xfId="34260" xr:uid="{D401CCB0-1EAE-47A6-829E-9ADB5D5870A3}"/>
    <cellStyle name="Normal 32 4_AVA DVA EL" xfId="34261" xr:uid="{6B0D31F1-75AC-4719-9E16-084FE5D53789}"/>
    <cellStyle name="Normal 32 5" xfId="41552" xr:uid="{2F306D8C-9D32-475D-B301-3C01DD83839D}"/>
    <cellStyle name="Normal 32 6" xfId="41553" xr:uid="{69DB9E0C-C544-404A-9DD9-0BE6B18C605C}"/>
    <cellStyle name="Normal 32_Adj_comprehensive_income" xfId="41554" xr:uid="{796A4C8A-2713-45D5-ACA2-02E8C3A31939}"/>
    <cellStyle name="Normal 33" xfId="8147" xr:uid="{C61628D6-712D-4225-B181-1F4BAA0EF803}"/>
    <cellStyle name="Normal 33 10" xfId="47133" xr:uid="{925E5718-FA12-4C36-A2F1-57C132D1F4D7}"/>
    <cellStyle name="Normal 33 11" xfId="47134" xr:uid="{55A1BF25-5490-40FE-8A49-E8AF03810E39}"/>
    <cellStyle name="Normal 33 11 2" xfId="47135" xr:uid="{70FFD596-C9C5-4351-AF7C-A3A310365117}"/>
    <cellStyle name="Normal 33 11 2 3" xfId="47136" xr:uid="{45D9386D-0972-4B11-A9D6-E80506FCEDCB}"/>
    <cellStyle name="Normal 33 11 2 3 3" xfId="47137" xr:uid="{72708303-984A-41B2-BB8B-0DDD408AB5C6}"/>
    <cellStyle name="Normal 33 11 2 3 3 2" xfId="47138" xr:uid="{BEC2CDB0-CEFD-4E37-8FC4-6AD99012E386}"/>
    <cellStyle name="Normal 33 11 2 3 3 3" xfId="47139" xr:uid="{A02A049D-6974-4C6E-8280-DA0D3803E28A}"/>
    <cellStyle name="Normal 33 11 2 3 3 4" xfId="47140" xr:uid="{EBD8B54C-BB2F-416B-BF8A-6CC38A8B6D71}"/>
    <cellStyle name="Normal 33 11 2 3 3 5" xfId="47141" xr:uid="{4AFD299F-485F-4194-9446-A579FDBBA5C3}"/>
    <cellStyle name="Normal 33 11 2 3 3 6" xfId="47142" xr:uid="{F815E8C7-D843-48E6-85F1-937DE135F523}"/>
    <cellStyle name="Normal 33 11 2 3 3 7" xfId="47143" xr:uid="{C2F78EAB-7850-4364-989E-4857E847E564}"/>
    <cellStyle name="Normal 33 11 2 3 3 7 3" xfId="47144" xr:uid="{CDA46305-5204-4D10-B159-A0DD57AE67DD}"/>
    <cellStyle name="Normal 33 11 2 3 3 7 3 2" xfId="47145" xr:uid="{53F9E0A3-CE11-473B-91D9-F9F815B58EBB}"/>
    <cellStyle name="Normal 33 11 2 3 3 7 3 3" xfId="47146" xr:uid="{C2A6622E-C608-45BE-BF45-D8FEADAF9E44}"/>
    <cellStyle name="Normal 33 11 2 3 3 7 3 4" xfId="47147" xr:uid="{C73A25C1-7047-4701-AC9F-00D974717401}"/>
    <cellStyle name="Normal 33 11 2 3 3 7 3 5" xfId="47148" xr:uid="{695D7486-E7CF-450F-9764-5A2411AB13A9}"/>
    <cellStyle name="Normal 33 11 2 3 3 7 3 6" xfId="47149" xr:uid="{4753BED3-2F7F-44A8-ABCA-FC78A1A3A287}"/>
    <cellStyle name="Normal 33 11 2 3 3 7 3 6 3" xfId="47150" xr:uid="{44F2E609-B071-403D-99F6-696F7719D889}"/>
    <cellStyle name="Normal 33 11 2 3 3 7 3 6 3 2" xfId="47151" xr:uid="{F78F8ABE-DA2A-4A44-AF32-21F35EF0BAE9}"/>
    <cellStyle name="Normal 33 11 2 3 3 7 3 6 3 2 2" xfId="47152" xr:uid="{B63E6A56-2AFB-40C5-8171-42F665E33FC0}"/>
    <cellStyle name="Normal 33 11 2 3 3 7 3 6 3 2 2 4" xfId="47153" xr:uid="{090A4E70-76F7-4F75-B909-4904BD4F8E77}"/>
    <cellStyle name="Normal 33 11 2 3 3 7 3 6 3 2 2 4 2" xfId="47154" xr:uid="{689C6A49-CD42-4C39-9765-96BC3FAE5019}"/>
    <cellStyle name="Normal 33 11 2 3 3 7 3 6 3 2 2 4 2 2" xfId="47155" xr:uid="{8C1AEC52-C36B-4C20-A1AF-D4BEFBCA2EDB}"/>
    <cellStyle name="Normal 33 11 2 3 3 7 3 6 3 2 2 4 2 3" xfId="47156" xr:uid="{85A1DAD2-203C-4926-AEEE-209E61FADD93}"/>
    <cellStyle name="Normal 33 11 2 3 3 7 3 6 3 2 2 4 2 4" xfId="47157" xr:uid="{962A5E2B-1108-4999-841F-3B2CB5BD0DBF}"/>
    <cellStyle name="Normal 33 11 2 3 3 7 3 6 3 2 2 4 2 5" xfId="47158" xr:uid="{1850C45C-B335-4B22-AD5E-A028177D1063}"/>
    <cellStyle name="Normal 33 11 2 3 3 7 3 6 3 2 2 4 2 6" xfId="47159" xr:uid="{8E290F67-E48B-443C-89E6-463BCE2B8415}"/>
    <cellStyle name="Normal 33 11 2 3 3 7 3 6 3 2 2 4 3" xfId="47160" xr:uid="{BCF7F082-ECC3-4A97-A40D-0D5311241F29}"/>
    <cellStyle name="Normal 33 11 2 3 3 7 3 6 3 2 2 4 4" xfId="47161" xr:uid="{E232EFC7-222B-425F-83F6-89B9D85FBD74}"/>
    <cellStyle name="Normal 33 2" xfId="8148" xr:uid="{BB61430D-1926-47E3-89B5-CB7660DE4A5D}"/>
    <cellStyle name="Normal 33 2 2" xfId="34262" xr:uid="{C232D72F-0176-457E-98E8-7C6275AA02D6}"/>
    <cellStyle name="Normal 33 2 2 2" xfId="47163" xr:uid="{1356C6F4-118B-4F2B-8FBE-6D203E6558B6}"/>
    <cellStyle name="Normal 33 2 2 2 2" xfId="47164" xr:uid="{99E906C2-26C3-4F2D-9E3F-63BF97BC9842}"/>
    <cellStyle name="Normal 33 2 2 2 2 2" xfId="47165" xr:uid="{55B2638A-318B-4A50-8F5C-85117D436434}"/>
    <cellStyle name="Normal 33 2 2 2 3" xfId="47166" xr:uid="{9F8A793D-9B71-4EDA-A998-0A1EFD6D078C}"/>
    <cellStyle name="Normal 33 2 2 2 4" xfId="47167" xr:uid="{8B241A43-97E2-42DB-82A9-AA8298CEB8CE}"/>
    <cellStyle name="Normal 33 2 2 3" xfId="47168" xr:uid="{249ABCF7-A152-4EE7-82A5-63B485C1795B}"/>
    <cellStyle name="Normal 33 2 2 3 2" xfId="47169" xr:uid="{64536CA7-6487-4FFE-8869-82EC7BD1154B}"/>
    <cellStyle name="Normal 33 2 2 4" xfId="47170" xr:uid="{692174AC-824C-448F-B0D6-EB9880A93661}"/>
    <cellStyle name="Normal 33 2 2 5" xfId="47171" xr:uid="{55B29E9B-F3E2-44F9-A5BA-4A15EC20FD78}"/>
    <cellStyle name="Normal 33 2 2 6" xfId="47172" xr:uid="{CB0F3590-1589-4406-B67A-B3869CA2E8B3}"/>
    <cellStyle name="Normal 33 2 2_Non-NII" xfId="47162" xr:uid="{2F515CB4-5365-4128-9856-4291BC6DB2C2}"/>
    <cellStyle name="Normal 33 2 3" xfId="34263" xr:uid="{7E7B04AA-A4D7-44E0-8A4A-0B62009FA491}"/>
    <cellStyle name="Normal 33 2 3 2" xfId="47174" xr:uid="{6C64FF2D-52C8-4CDB-B93D-BB67A60EA208}"/>
    <cellStyle name="Normal 33 2 3 2 2" xfId="47175" xr:uid="{9AEBDCBB-59BA-4F1F-9858-AEC14B7CC3AC}"/>
    <cellStyle name="Normal 33 2 3 3" xfId="47176" xr:uid="{CF4B92F5-8390-4E63-9AE8-BE48B860104D}"/>
    <cellStyle name="Normal 33 2 3 4" xfId="47177" xr:uid="{804F8B25-3C18-451B-821B-4173D15DDC9E}"/>
    <cellStyle name="Normal 33 2 3_Non-NII" xfId="47173" xr:uid="{8FD8D040-B7E1-49B7-9646-96BC5AA14621}"/>
    <cellStyle name="Normal 33 2 4" xfId="47178" xr:uid="{118C0782-1FA1-41EA-A372-B65C617B3073}"/>
    <cellStyle name="Normal 33 2 4 2" xfId="47179" xr:uid="{28C5A809-7BA1-49AF-BA6E-3A3437884A8B}"/>
    <cellStyle name="Normal 33 2 5" xfId="47180" xr:uid="{40904CFD-7BB8-48B5-9019-730BF38715D9}"/>
    <cellStyle name="Normal 33 2 6" xfId="47181" xr:uid="{715C9C62-66B0-489F-8617-B0198173B3B8}"/>
    <cellStyle name="Normal 33 2 7" xfId="47182" xr:uid="{6B83ABBB-607F-4F31-B552-3BE4E619AEB7}"/>
    <cellStyle name="Normal 33 2_AVA DVA EL" xfId="34264" xr:uid="{C2541DE3-2BBC-4A9F-B29D-398A6FB8C0F2}"/>
    <cellStyle name="Normal 33 3" xfId="8149" xr:uid="{DDA09821-1238-4C6B-9160-36D03991CED2}"/>
    <cellStyle name="Normal 33 3 2" xfId="41555" xr:uid="{05C8C445-9B5B-4648-A5D6-5A0A21798BE7}"/>
    <cellStyle name="Normal 33 3 2 2" xfId="47184" xr:uid="{99D372B8-F597-4528-BD07-7D271554A444}"/>
    <cellStyle name="Normal 33 3 2 2 2" xfId="47185" xr:uid="{5280AA3E-A65F-4B99-A146-79CED576AC4F}"/>
    <cellStyle name="Normal 33 3 2 3" xfId="47186" xr:uid="{DB8330D6-FFB8-44CD-942A-40FF070CF6EC}"/>
    <cellStyle name="Normal 33 3 2 4" xfId="47187" xr:uid="{65CDAE97-C937-4ADC-B40D-4225E652812A}"/>
    <cellStyle name="Normal 33 3 2_Non-NII" xfId="47183" xr:uid="{02D6953E-F9B4-4A8C-BF0D-6934BD61CB6F}"/>
    <cellStyle name="Normal 33 3 3" xfId="47188" xr:uid="{9FE967A7-EDFA-4425-8604-1E521E0DA316}"/>
    <cellStyle name="Normal 33 3 3 2" xfId="47189" xr:uid="{4B82AAE0-5EA3-45C6-8681-3D8B23B64113}"/>
    <cellStyle name="Normal 33 3 4" xfId="47190" xr:uid="{28D69EF1-1741-4F1D-9993-4A0F9682F455}"/>
    <cellStyle name="Normal 33 3 5" xfId="47191" xr:uid="{B7F17F72-5F56-46FD-A1C9-11726D41C33B}"/>
    <cellStyle name="Normal 33 3 6" xfId="47192" xr:uid="{EB030A60-4AD7-43F5-9BE1-176D41674B6B}"/>
    <cellStyle name="Normal 33 3_Factbook" xfId="41556" xr:uid="{0C0B6D8E-8A2C-4F2E-837E-2A0FE2DCAD13}"/>
    <cellStyle name="Normal 33 4" xfId="41557" xr:uid="{823A212B-B996-42E6-83E3-0C701976BD48}"/>
    <cellStyle name="Normal 33 4 2" xfId="47194" xr:uid="{83A70AC9-B6CC-42A2-B154-D3C6B6953ADD}"/>
    <cellStyle name="Normal 33 4 2 2" xfId="47195" xr:uid="{24AD6742-1961-4CCF-A115-1340A9CE1CDA}"/>
    <cellStyle name="Normal 33 4 3" xfId="47196" xr:uid="{EE021955-1BC3-43A3-A897-59D1D7974476}"/>
    <cellStyle name="Normal 33 4 4" xfId="47197" xr:uid="{01FF86CA-851D-4F9F-98D1-21398C9D48F0}"/>
    <cellStyle name="Normal 33 4_Non-NII" xfId="47193" xr:uid="{3D62E9FF-F78F-4B0E-A806-8D125D79D4E4}"/>
    <cellStyle name="Normal 33 5" xfId="41558" xr:uid="{7D82356E-84CB-4BCB-8B0B-4650992420D4}"/>
    <cellStyle name="Normal 33 5 2" xfId="47199" xr:uid="{AB9D622B-2018-4F35-A4BB-F559B5080E9A}"/>
    <cellStyle name="Normal 33 5_Non-NII" xfId="47198" xr:uid="{C6678361-AFA1-4CA1-9CE0-A13D84E919AE}"/>
    <cellStyle name="Normal 33 6" xfId="41559" xr:uid="{F7FFF872-FD67-4C75-A9D2-C58F30A9C9F9}"/>
    <cellStyle name="Normal 33 7" xfId="47200" xr:uid="{C0A3B03F-9E71-4679-A768-167D5A8500B8}"/>
    <cellStyle name="Normal 33 8" xfId="47201" xr:uid="{0CA7E1F8-1388-499B-85AB-3341E4F3E6DA}"/>
    <cellStyle name="Normal 33 9" xfId="47202" xr:uid="{A23DAE0C-7A4A-4700-B113-C2D84F43579A}"/>
    <cellStyle name="Normal 33_Adj_comprehensive_income" xfId="41560" xr:uid="{F08AD1EA-D406-4EB0-996C-DB37F563E334}"/>
    <cellStyle name="Normal 34" xfId="8150" xr:uid="{89BEB2FD-22A8-4756-9F37-8E3E35CA6E83}"/>
    <cellStyle name="Normal 34 2" xfId="8151" xr:uid="{94150C10-89C3-499C-BDD3-BD5DCB8646CE}"/>
    <cellStyle name="Normal 34 2 2" xfId="34265" xr:uid="{F088DF5E-62EA-4510-AA2E-86C16D790A40}"/>
    <cellStyle name="Normal 34 2 3" xfId="34266" xr:uid="{9267A4C9-7A63-4382-9289-9FD4E6FF9931}"/>
    <cellStyle name="Normal 34 2_AVA DVA EL" xfId="34267" xr:uid="{59291AB6-BED8-4065-8B8E-60C71D3CC126}"/>
    <cellStyle name="Normal 34 3" xfId="8152" xr:uid="{F16B988F-B4B1-48B0-9695-ADA425ACD8E8}"/>
    <cellStyle name="Normal 34 4" xfId="41561" xr:uid="{51EFFB80-A4A2-46F6-BF8B-745059FA342A}"/>
    <cellStyle name="Normal 34_Adj_comprehensive_income" xfId="41562" xr:uid="{89E45105-D127-4757-82A7-72561108CD56}"/>
    <cellStyle name="Normal 35" xfId="8153" xr:uid="{012C69DC-E9E2-48FA-A0F4-81E59B2962EA}"/>
    <cellStyle name="Normal 35 2" xfId="8154" xr:uid="{79120B8B-33F1-4BDA-A489-41C8F5242E20}"/>
    <cellStyle name="Normal 35 2 2" xfId="34268" xr:uid="{0C02B5F9-5230-45BA-A990-4298B7688775}"/>
    <cellStyle name="Normal 35 2 3" xfId="34269" xr:uid="{E5CC59EB-0B9E-4F38-B47F-8A5544B70250}"/>
    <cellStyle name="Normal 35 2_AVA DVA EL" xfId="34270" xr:uid="{540E76E8-C878-4A34-95DD-F62FEE5B375B}"/>
    <cellStyle name="Normal 35 3" xfId="34271" xr:uid="{8069CB1B-12CB-4660-95F7-7461D5096BA1}"/>
    <cellStyle name="Normal 35 3 2" xfId="34272" xr:uid="{FA20B3DA-A94F-43E8-94C5-49498E428150}"/>
    <cellStyle name="Normal 35 3 3" xfId="34273" xr:uid="{C4B31460-47F9-49D7-B5A3-B8F3D4F121D6}"/>
    <cellStyle name="Normal 35 3_AVA DVA EL" xfId="34274" xr:uid="{7CBF6CD4-3660-4613-8830-968896F4910B}"/>
    <cellStyle name="Normal 35 4" xfId="34275" xr:uid="{4A86C03F-9E4A-43B4-ABA5-68B7931FBC36}"/>
    <cellStyle name="Normal 35 4 2" xfId="34276" xr:uid="{B5E8E4F4-1D4A-4B15-9B5B-305CF11205EB}"/>
    <cellStyle name="Normal 35 4 3" xfId="34277" xr:uid="{4229C0EC-5481-4600-AEA2-25DFC40C5C35}"/>
    <cellStyle name="Normal 35 4_AVA DVA EL" xfId="34278" xr:uid="{BCFBD32C-EC13-4050-936F-8C850CE698CA}"/>
    <cellStyle name="Normal 35 5" xfId="34279" xr:uid="{BB5DA6C6-14E6-4288-818D-C486D4499575}"/>
    <cellStyle name="Normal 35 5 2" xfId="34280" xr:uid="{FAA290B0-9CC8-41E5-9D33-8967F5B36389}"/>
    <cellStyle name="Normal 35 5 3" xfId="34281" xr:uid="{1C137D64-18EC-4BEF-9DF5-049C2461DCD6}"/>
    <cellStyle name="Normal 35 5_AVA DVA EL" xfId="34282" xr:uid="{6839E605-D935-46C3-AB83-9A08F508F074}"/>
    <cellStyle name="Normal 35 6" xfId="34283" xr:uid="{F6B67C16-F2CD-4419-9E00-87918975BD2D}"/>
    <cellStyle name="Normal 35_Adj_comprehensive_income" xfId="41563" xr:uid="{42FC5D39-D8B1-47DC-B7AE-0FE1B5393209}"/>
    <cellStyle name="Normal 36" xfId="8155" xr:uid="{062C988E-C0F1-4783-9FBF-B1906BA8AF33}"/>
    <cellStyle name="Normal 36 2" xfId="34284" xr:uid="{CD652688-88C9-4E01-A768-D35C137E31BA}"/>
    <cellStyle name="Normal 36 2 2" xfId="34285" xr:uid="{D84498C6-4F19-40FC-B1BE-6D96E7AADF3F}"/>
    <cellStyle name="Normal 36 2 2 2" xfId="34286" xr:uid="{B8CF055F-8611-47C7-9A39-32CA43829034}"/>
    <cellStyle name="Normal 36 2 2 3" xfId="34287" xr:uid="{DB47C96C-76E6-48A6-8CDB-BACD5A915098}"/>
    <cellStyle name="Normal 36 2 2_AVA DVA EL" xfId="34288" xr:uid="{2840FA8C-30A6-40E4-A282-3AB783166742}"/>
    <cellStyle name="Normal 36 2 3" xfId="34289" xr:uid="{647DBE2F-4BC9-44BD-A5C4-63E71715DFA1}"/>
    <cellStyle name="Normal 36 2 4" xfId="34290" xr:uid="{0361DDFD-A251-48E1-B4C6-5E6AE8DE43DC}"/>
    <cellStyle name="Normal 36 2_AVA DVA EL" xfId="34291" xr:uid="{E406EA12-29B0-4087-BD05-EF73E0405F90}"/>
    <cellStyle name="Normal 36 3" xfId="34292" xr:uid="{23CA2701-743D-4CB9-AEC8-05F4FF00BAC9}"/>
    <cellStyle name="Normal 36 3 2" xfId="34293" xr:uid="{C7F8CE47-B795-46F0-95A9-C1B9438102A1}"/>
    <cellStyle name="Normal 36 3 3" xfId="34294" xr:uid="{FE8D23A6-B29A-4B57-B7C0-AE27969F9F1B}"/>
    <cellStyle name="Normal 36 3_AVA DVA EL" xfId="34295" xr:uid="{ABB09D1C-33C0-4B85-90B8-6C27AAA32E50}"/>
    <cellStyle name="Normal 36 4" xfId="34296" xr:uid="{01C948F3-EFDF-4BBD-AB44-55960DD59C89}"/>
    <cellStyle name="Normal 36 4 2" xfId="34297" xr:uid="{C460FEF8-5877-49A1-ABE9-A339DC2364C1}"/>
    <cellStyle name="Normal 36 4 3" xfId="34298" xr:uid="{0DFB7C71-6E28-466A-A93F-097954D84CFC}"/>
    <cellStyle name="Normal 36 4_AVA DVA EL" xfId="34299" xr:uid="{50BAF1CE-C837-4FC3-8711-FAFF1C97DD09}"/>
    <cellStyle name="Normal 36 5" xfId="34300" xr:uid="{0D2DFAC7-D7D0-40BE-AD41-B4B39C6A556E}"/>
    <cellStyle name="Normal 36 5 2" xfId="34301" xr:uid="{C614298C-E54D-48F6-87D8-BEE5C0274743}"/>
    <cellStyle name="Normal 36 5 3" xfId="34302" xr:uid="{B64B3F65-32EC-4943-A52A-7FC2F95C81E6}"/>
    <cellStyle name="Normal 36 5_AVA DVA EL" xfId="34303" xr:uid="{6C5A3C81-08BF-4E8D-9B19-B52957043BD0}"/>
    <cellStyle name="Normal 36 6" xfId="34304" xr:uid="{2D566AF4-721D-47CC-9670-C9EE22069D33}"/>
    <cellStyle name="Normal 36 6 2" xfId="34305" xr:uid="{AF195DCC-549D-4D2B-9188-B34E46E20D3C}"/>
    <cellStyle name="Normal 36 6 3" xfId="34306" xr:uid="{AC8B891F-B0E9-4448-83DA-4312EA111D1C}"/>
    <cellStyle name="Normal 36 6_AVA DVA EL" xfId="34307" xr:uid="{A7609A6D-62A3-46C7-A700-D1F6483B05CB}"/>
    <cellStyle name="Normal 36_Balanse bankkonsern" xfId="34308" xr:uid="{91F4F980-CE05-4BEB-A689-8BD4BD354DBC}"/>
    <cellStyle name="Normal 37" xfId="8156" xr:uid="{20F08F2A-96DC-459E-9C68-FE85015E9072}"/>
    <cellStyle name="Normal 37 2" xfId="34309" xr:uid="{36A8459D-01AB-4E60-A74A-8E74D199A849}"/>
    <cellStyle name="Normal 37 2 2" xfId="34310" xr:uid="{8894B57D-83E6-4633-8A51-D74237C5B0E8}"/>
    <cellStyle name="Normal 37 2 2 2" xfId="34311" xr:uid="{A00F5193-B54C-42FE-A40C-67C785D40D03}"/>
    <cellStyle name="Normal 37 2 2 3" xfId="34312" xr:uid="{C970C5B5-1487-4983-893E-9241BCBA2075}"/>
    <cellStyle name="Normal 37 2 2_AVA DVA EL" xfId="34313" xr:uid="{72A15C2A-C3AB-4AA8-A589-9B8C8404A7AF}"/>
    <cellStyle name="Normal 37 2 3" xfId="34314" xr:uid="{04C30602-2103-4607-B48A-AA11E35E572E}"/>
    <cellStyle name="Normal 37 2 4" xfId="34315" xr:uid="{706AD140-FB5E-48B5-9F8D-627DF1422AE6}"/>
    <cellStyle name="Normal 37 2_AVA DVA EL" xfId="34316" xr:uid="{8C3B2129-78FC-42D4-AA33-6642BD3B96EE}"/>
    <cellStyle name="Normal 37 3" xfId="34317" xr:uid="{21B0EA40-7F23-4B66-993C-E90A293FE5C1}"/>
    <cellStyle name="Normal 37 3 2" xfId="34318" xr:uid="{6DD1D171-00EE-422B-A1D7-61E6A4E82E1E}"/>
    <cellStyle name="Normal 37 3 3" xfId="34319" xr:uid="{8BF84A9C-15CB-4DB8-9CA9-070F5694D17A}"/>
    <cellStyle name="Normal 37 3_AVA DVA EL" xfId="34320" xr:uid="{CC6EABAD-2CC0-4EF4-A2B5-97EC1BE0EB70}"/>
    <cellStyle name="Normal 37 4" xfId="34321" xr:uid="{631AD256-0B33-4446-BD83-7C2B55FA9BE4}"/>
    <cellStyle name="Normal 37 4 2" xfId="34322" xr:uid="{507A2407-69D1-481E-9975-16E4442CD881}"/>
    <cellStyle name="Normal 37 4 3" xfId="34323" xr:uid="{61D68E70-D7E1-4659-8B4B-38CDD95A3BE4}"/>
    <cellStyle name="Normal 37 4_AVA DVA EL" xfId="34324" xr:uid="{62078621-44F5-46AC-A3C2-A333A50FB458}"/>
    <cellStyle name="Normal 37 5" xfId="34325" xr:uid="{CF87F9D7-4FE8-4F73-8F53-803E910F8921}"/>
    <cellStyle name="Normal 37 5 2" xfId="34326" xr:uid="{6B7095B6-DF13-424F-8FA7-2193733C03CC}"/>
    <cellStyle name="Normal 37 5 3" xfId="34327" xr:uid="{33BD4024-4B0E-447E-A9C0-C803D8CD91EE}"/>
    <cellStyle name="Normal 37 5_AVA DVA EL" xfId="34328" xr:uid="{CDB25E89-ED63-4EFA-A125-30BEF2F01C18}"/>
    <cellStyle name="Normal 37 6" xfId="34329" xr:uid="{04F4FDAB-2004-4BBC-B7B0-72C76AD2FDDD}"/>
    <cellStyle name="Normal 37 6 2" xfId="34330" xr:uid="{CC44D792-C526-41F9-96A0-684CE6A77380}"/>
    <cellStyle name="Normal 37 6 3" xfId="34331" xr:uid="{EE1D4BDA-6280-4C11-9188-44C3B2F42C91}"/>
    <cellStyle name="Normal 37 6_AVA DVA EL" xfId="34332" xr:uid="{036144CD-09DC-424D-B82F-EDE13B3CF193}"/>
    <cellStyle name="Normal 37 7" xfId="34333" xr:uid="{DC4E0E16-4073-42A0-9048-BAE8481A6BDE}"/>
    <cellStyle name="Normal 37_AVA DVA EL" xfId="34334" xr:uid="{E9CEE19D-D972-4318-AA72-D827A93547AA}"/>
    <cellStyle name="Normal 38" xfId="8157" xr:uid="{DA5C9CD8-A8B1-47D2-B7B9-4462601ECEBB}"/>
    <cellStyle name="Normal 38 2" xfId="34335" xr:uid="{55CAE241-27CB-498C-AB6A-ACD19760D801}"/>
    <cellStyle name="Normal 38 2 2" xfId="34336" xr:uid="{86FA0580-7B26-41B8-9105-F3083D5EA274}"/>
    <cellStyle name="Normal 38 2 3" xfId="34337" xr:uid="{FF736B6F-EECB-44B2-A1FC-9930AE34400A}"/>
    <cellStyle name="Normal 38 2_AVA DVA EL" xfId="34338" xr:uid="{89049756-5119-4E9B-9336-830AFD262CC4}"/>
    <cellStyle name="Normal 38 3" xfId="34339" xr:uid="{DCA69341-345F-4C1E-80E1-CEC5D2F532B9}"/>
    <cellStyle name="Normal 38 3 2" xfId="34340" xr:uid="{E552382F-B08E-49BE-8499-6FFA387A6F6D}"/>
    <cellStyle name="Normal 38 3 3" xfId="34341" xr:uid="{FE976487-D06F-4935-BA45-8EE7C36513AF}"/>
    <cellStyle name="Normal 38 3_AVA DVA EL" xfId="34342" xr:uid="{2C3531FD-2BC2-4746-8F6F-46420FBB7AE6}"/>
    <cellStyle name="Normal 38 4" xfId="34343" xr:uid="{7284098D-2C5C-47FB-A816-79729F786BED}"/>
    <cellStyle name="Normal 38 4 2" xfId="34344" xr:uid="{492A286B-CB1D-4103-AA66-2CE2040DB3B3}"/>
    <cellStyle name="Normal 38 4 3" xfId="34345" xr:uid="{334F1F82-1E8C-4D77-B094-AAAAAA88A72C}"/>
    <cellStyle name="Normal 38 4_AVA DVA EL" xfId="34346" xr:uid="{017FC05A-FC59-4992-B581-831A78206BEF}"/>
    <cellStyle name="Normal 38 5" xfId="34347" xr:uid="{EBE8A8D4-6B2C-47FA-B69D-3F3177CA550C}"/>
    <cellStyle name="Normal 38 5 2" xfId="34348" xr:uid="{55BE384D-1134-4F07-9826-228B067D7C9A}"/>
    <cellStyle name="Normal 38 5 3" xfId="34349" xr:uid="{4121B1A0-7136-4F1F-B33A-2D36ECB53127}"/>
    <cellStyle name="Normal 38 5_AVA DVA EL" xfId="34350" xr:uid="{EB30FAAB-8B43-44FE-BED5-3C0FD4869545}"/>
    <cellStyle name="Normal 38 6" xfId="34351" xr:uid="{06F4FBB1-2CFA-4100-9FC1-C082AD401C98}"/>
    <cellStyle name="Normal 38 6 2" xfId="34352" xr:uid="{2EAD98C7-7B31-4FDE-AEB3-0D065A188B0C}"/>
    <cellStyle name="Normal 38 6 3" xfId="34353" xr:uid="{7DA103FA-14F9-4BE4-858A-A32CBCDFB009}"/>
    <cellStyle name="Normal 38 6_AVA DVA EL" xfId="34354" xr:uid="{B1BCA1E5-234A-47FD-8A49-D9A7BEEBE991}"/>
    <cellStyle name="Normal 38 7" xfId="34355" xr:uid="{7F8A5E4D-FA4A-4DC9-9E42-1E687B0231B7}"/>
    <cellStyle name="Normal 38_AVA DVA EL" xfId="34356" xr:uid="{1B667CBB-7284-4988-B7E2-711B15F236A3}"/>
    <cellStyle name="Normal 39" xfId="8158" xr:uid="{627E8D80-4138-4DC6-A510-B491C0A0CB36}"/>
    <cellStyle name="Normal 39 2" xfId="34357" xr:uid="{37CEC640-1A2E-453E-9A73-A36291C6BD1F}"/>
    <cellStyle name="Normal 39 2 2" xfId="34358" xr:uid="{1B4AAB40-D1CB-4A43-9013-9A70A96977F4}"/>
    <cellStyle name="Normal 39 2 3" xfId="34359" xr:uid="{F9C8B690-858C-43E1-BD8C-F4720F716170}"/>
    <cellStyle name="Normal 39 2_AVA DVA EL" xfId="34360" xr:uid="{C11EEF51-F39A-4888-9FAF-C36AE0CDDCB3}"/>
    <cellStyle name="Normal 39 3" xfId="34361" xr:uid="{A263BDF8-80A3-4261-8663-8914982FA1FA}"/>
    <cellStyle name="Normal 39 3 2" xfId="34362" xr:uid="{B28B424B-3615-413B-820A-46B5477C9640}"/>
    <cellStyle name="Normal 39 3 3" xfId="34363" xr:uid="{3B83D442-80B2-4C47-9505-5FA5C19DD422}"/>
    <cellStyle name="Normal 39 3_AVA DVA EL" xfId="34364" xr:uid="{4CAF9C96-AB28-479E-8907-7F23D9FDC875}"/>
    <cellStyle name="Normal 39 4" xfId="34365" xr:uid="{E36234FE-7DCD-461A-BAB7-23CC4A343D42}"/>
    <cellStyle name="Normal 39 4 2" xfId="34366" xr:uid="{0DDFD556-BA3A-4B49-9D8E-28920D58249E}"/>
    <cellStyle name="Normal 39 4 3" xfId="34367" xr:uid="{2992E8AF-6C5C-402B-BC0B-6FAAC40E845E}"/>
    <cellStyle name="Normal 39 4_AVA DVA EL" xfId="34368" xr:uid="{D524E180-8B0B-40A9-A5F0-79434AFE1717}"/>
    <cellStyle name="Normal 39 5" xfId="34369" xr:uid="{E48754B7-5F1A-4566-9B5F-1B691870C691}"/>
    <cellStyle name="Normal 39 5 2" xfId="34370" xr:uid="{7B7CED70-9224-4F60-A12D-A9AC2C83C228}"/>
    <cellStyle name="Normal 39 5 3" xfId="34371" xr:uid="{F176F01C-AC1D-4DFF-8BFE-9F25CAA2FF9E}"/>
    <cellStyle name="Normal 39 5_AVA DVA EL" xfId="34372" xr:uid="{E041B4DD-16BA-44C2-9010-943E67F359B3}"/>
    <cellStyle name="Normal 39 6" xfId="34373" xr:uid="{EAC48BDA-FD74-40F6-B83E-0F624DEF7CC6}"/>
    <cellStyle name="Normal 39 6 2" xfId="34374" xr:uid="{8CC0782E-D6AD-40F2-B097-7D0DE1039317}"/>
    <cellStyle name="Normal 39 6 3" xfId="34375" xr:uid="{C73A9932-CE71-4489-8E96-69AA5187C222}"/>
    <cellStyle name="Normal 39 6_AVA DVA EL" xfId="34376" xr:uid="{CC3E6028-5715-49C7-AF2A-D2105583CCD9}"/>
    <cellStyle name="Normal 39 7" xfId="34377" xr:uid="{87E5F4EF-CFD5-43FA-831C-E9AC31F605E3}"/>
    <cellStyle name="Normal 39_AVA DVA EL" xfId="34378" xr:uid="{846613AA-FDD1-4261-BE5C-6E540415F3E5}"/>
    <cellStyle name="Normal 4" xfId="8159" xr:uid="{05EA2002-58CF-4687-8D78-7195E7C7F7C7}"/>
    <cellStyle name="Normal 4 10" xfId="8160" xr:uid="{4E48A5A8-221C-424A-8BFA-7DD3C5431859}"/>
    <cellStyle name="Normal 4 10 2" xfId="34379" xr:uid="{3C442479-EFAF-495E-90C0-8104A880FB2C}"/>
    <cellStyle name="Normal 4 10 2 2" xfId="34380" xr:uid="{29613683-AF2A-4F17-AA7C-6F0CCE99DBB4}"/>
    <cellStyle name="Normal 4 10 2 2 2" xfId="47204" xr:uid="{ED08447D-5D26-49C3-AB84-51FAEB675673}"/>
    <cellStyle name="Normal 4 10 2 2 2 2" xfId="47205" xr:uid="{1EE7E459-8302-471F-A803-4B25F3F1BB15}"/>
    <cellStyle name="Normal 4 10 2 2 2 2 2" xfId="47206" xr:uid="{CFE54AF7-BAA7-405F-B25B-4608FBA995D2}"/>
    <cellStyle name="Normal 4 10 2 2 2 3" xfId="47207" xr:uid="{0B7FB44A-86BC-4734-97A9-3B3E976F8C08}"/>
    <cellStyle name="Normal 4 10 2 2 2 4" xfId="47208" xr:uid="{C981A4FC-B78C-407C-B2EF-0CD548F4BF76}"/>
    <cellStyle name="Normal 4 10 2 2 3" xfId="47209" xr:uid="{66BA8BD5-76C6-4971-821F-65B44FE97992}"/>
    <cellStyle name="Normal 4 10 2 2 3 2" xfId="47210" xr:uid="{B4641A15-8FE2-48AF-B314-F189977C7587}"/>
    <cellStyle name="Normal 4 10 2 2 4" xfId="47211" xr:uid="{24E36BF7-0973-4CE6-9152-1A0BCFA7BDA2}"/>
    <cellStyle name="Normal 4 10 2 2 5" xfId="47212" xr:uid="{ED71DF9F-079F-4C47-A735-EB4B07175F02}"/>
    <cellStyle name="Normal 4 10 2 2 6" xfId="47213" xr:uid="{EAA6CEC0-855C-4E2C-9B72-6C7167BF93EA}"/>
    <cellStyle name="Normal 4 10 2 2_Non-NII" xfId="47203" xr:uid="{A0833EB0-A30C-43C2-B7B0-80F838E0AA04}"/>
    <cellStyle name="Normal 4 10 2 3" xfId="34381" xr:uid="{50386424-E77B-4E7B-88FA-2C9BD0292C27}"/>
    <cellStyle name="Normal 4 10 2 3 2" xfId="47215" xr:uid="{6EAD804D-8F2F-40A2-A4D7-99FC746613A7}"/>
    <cellStyle name="Normal 4 10 2 3 2 2" xfId="47216" xr:uid="{333FAA01-6BF0-4C35-9217-0D715F971F22}"/>
    <cellStyle name="Normal 4 10 2 3 3" xfId="47217" xr:uid="{F1FA0E50-DC45-45B2-BC93-B08BF50C3567}"/>
    <cellStyle name="Normal 4 10 2 3 4" xfId="47218" xr:uid="{F09D0290-F5B3-459C-95BA-5F4A433773EC}"/>
    <cellStyle name="Normal 4 10 2 3_Non-NII" xfId="47214" xr:uid="{C49B9D21-8DD1-47AB-9641-F8DF4B8FD60E}"/>
    <cellStyle name="Normal 4 10 2 4" xfId="47219" xr:uid="{27EA026D-8844-41F7-8486-5D08958D53DE}"/>
    <cellStyle name="Normal 4 10 2 4 2" xfId="47220" xr:uid="{42C87F7C-40E2-4328-9E36-DF27F60145AD}"/>
    <cellStyle name="Normal 4 10 2 5" xfId="47221" xr:uid="{DD236A93-C796-424A-AFB8-B9E869BB26FB}"/>
    <cellStyle name="Normal 4 10 2 6" xfId="47222" xr:uid="{7C04C200-E1CD-41D0-8B4F-B7A7CBD194F2}"/>
    <cellStyle name="Normal 4 10 2 7" xfId="47223" xr:uid="{B11F0556-4476-4F57-8FA5-1555DD37583A}"/>
    <cellStyle name="Normal 4 10 2_AVA DVA EL" xfId="34382" xr:uid="{619BD93F-586B-4F35-8E81-9D6A5B527DB8}"/>
    <cellStyle name="Normal 4 10 3" xfId="34383" xr:uid="{48CB99F6-2364-46CB-B988-F9FDFE2945C5}"/>
    <cellStyle name="Normal 4 10 3 2" xfId="47225" xr:uid="{618DAAFD-6D64-4C74-A167-FAC05A96F818}"/>
    <cellStyle name="Normal 4 10 3 2 2" xfId="47226" xr:uid="{BF6FC851-3031-4B03-B602-66CF109C6E2A}"/>
    <cellStyle name="Normal 4 10 3 2 2 2" xfId="47227" xr:uid="{21DD6A58-0BED-45EF-8218-CA1348D7ABDB}"/>
    <cellStyle name="Normal 4 10 3 2 3" xfId="47228" xr:uid="{0400591F-7560-4319-87CB-FCC0EA75AA64}"/>
    <cellStyle name="Normal 4 10 3 2 4" xfId="47229" xr:uid="{CABB5139-E7B8-4A1A-B576-2BEFC80B777D}"/>
    <cellStyle name="Normal 4 10 3 3" xfId="47230" xr:uid="{F18E1702-44BC-4DFD-A0B5-E60EAC868210}"/>
    <cellStyle name="Normal 4 10 3 3 2" xfId="47231" xr:uid="{FDB6A5F0-59B5-4B2F-B169-F0AC6A9BAEF5}"/>
    <cellStyle name="Normal 4 10 3 4" xfId="47232" xr:uid="{31C8AEA6-C92E-4249-8C66-197EF755C136}"/>
    <cellStyle name="Normal 4 10 3 5" xfId="47233" xr:uid="{C394C21D-EDE1-4E7B-A947-4626EEE66C5C}"/>
    <cellStyle name="Normal 4 10 3 6" xfId="47234" xr:uid="{E2717579-D53D-496C-972D-36691D8D80D4}"/>
    <cellStyle name="Normal 4 10 3_Non-NII" xfId="47224" xr:uid="{913A8D96-0813-4B4F-B482-94D01BF372C3}"/>
    <cellStyle name="Normal 4 10 4" xfId="47235" xr:uid="{DB2034FB-2929-491B-A85D-62272464872D}"/>
    <cellStyle name="Normal 4 10 4 2" xfId="47236" xr:uid="{1F98AC90-7E68-4267-AD15-2AB2BB100774}"/>
    <cellStyle name="Normal 4 10 4 2 2" xfId="47237" xr:uid="{BBFF8344-ADE7-4A53-BC3B-C1908610F11E}"/>
    <cellStyle name="Normal 4 10 4 3" xfId="47238" xr:uid="{B4366123-F296-4F5E-AFF9-DAB12179EFB9}"/>
    <cellStyle name="Normal 4 10 4 4" xfId="47239" xr:uid="{38C4F3C6-E396-42FC-B455-4F67C0EC7605}"/>
    <cellStyle name="Normal 4 10 5" xfId="47240" xr:uid="{4797B2CA-6BB5-424C-BBE9-827862E08821}"/>
    <cellStyle name="Normal 4 10 5 2" xfId="47241" xr:uid="{25A32402-EF9C-4719-9A4D-3E5D9FB50F7C}"/>
    <cellStyle name="Normal 4 10 6" xfId="47242" xr:uid="{001D5FA0-2F1A-4964-B81C-AB4C4E928646}"/>
    <cellStyle name="Normal 4 10 7" xfId="47243" xr:uid="{97061004-08DC-48AE-8533-D0E37CB72173}"/>
    <cellStyle name="Normal 4 10 8" xfId="47244" xr:uid="{4F4B7C3F-4421-49A6-844B-BB103BC6FA11}"/>
    <cellStyle name="Normal 4 10_AVA DVA EL" xfId="34384" xr:uid="{E2E97BFB-7FA1-4458-B6B7-75E1403F252D}"/>
    <cellStyle name="Normal 4 11" xfId="34385" xr:uid="{45FA41F5-4955-4A62-8AA5-77570B46202D}"/>
    <cellStyle name="Normal 4 11 2" xfId="34386" xr:uid="{1971C864-7D05-4DF9-9784-6606AFA9A8D5}"/>
    <cellStyle name="Normal 4 11 2 2" xfId="34387" xr:uid="{EA801F05-5140-4CE5-B9F6-E55AE6CBF5C9}"/>
    <cellStyle name="Normal 4 11 2 2 2" xfId="47246" xr:uid="{AA9B0A33-3ECC-469C-8E50-9A80932D8C51}"/>
    <cellStyle name="Normal 4 11 2 2 2 2" xfId="47247" xr:uid="{F8C46212-C670-4DE7-A59C-C7C9E1E0DE6A}"/>
    <cellStyle name="Normal 4 11 2 2 3" xfId="47248" xr:uid="{69F68F66-8E51-467F-AD55-21AB7117DA16}"/>
    <cellStyle name="Normal 4 11 2 2 4" xfId="47249" xr:uid="{25B2A08F-D4F6-40AB-BCC0-648AA2D8AB1C}"/>
    <cellStyle name="Normal 4 11 2 2_Non-NII" xfId="47245" xr:uid="{63600C0B-2058-4A5F-8EF8-8E4391EB352E}"/>
    <cellStyle name="Normal 4 11 2 3" xfId="34388" xr:uid="{DEE798F0-36F6-46C1-8677-6B27BF94A955}"/>
    <cellStyle name="Normal 4 11 2 3 2" xfId="47251" xr:uid="{0C02CB78-7488-4330-AE25-05FAB6718EFD}"/>
    <cellStyle name="Normal 4 11 2 3_Non-NII" xfId="47250" xr:uid="{FB2DCF63-0494-4DFD-BC08-7BB72FD3D9D0}"/>
    <cellStyle name="Normal 4 11 2 4" xfId="47252" xr:uid="{26FFCF2A-033D-42E5-A5FF-CBF589DD043D}"/>
    <cellStyle name="Normal 4 11 2 5" xfId="47253" xr:uid="{23AB03A2-E339-4B48-B540-BAC76E3650F4}"/>
    <cellStyle name="Normal 4 11 2 6" xfId="47254" xr:uid="{72A36166-66FF-4E18-AE10-906C21F8D68D}"/>
    <cellStyle name="Normal 4 11 2_AVA DVA EL" xfId="34389" xr:uid="{04B6B701-8C49-4333-8ACC-187315AC6CAB}"/>
    <cellStyle name="Normal 4 11 3" xfId="34390" xr:uid="{09A7A853-778A-45EC-8661-AE4F785ED9AE}"/>
    <cellStyle name="Normal 4 11 3 2" xfId="47256" xr:uid="{C2FBD33B-E5D5-4D49-9067-A70E0ABF69A2}"/>
    <cellStyle name="Normal 4 11 3 2 2" xfId="47257" xr:uid="{8C4E6F42-A09E-4AB7-A1E0-7AF0688B03D7}"/>
    <cellStyle name="Normal 4 11 3 3" xfId="47258" xr:uid="{4C926CF3-D901-42C1-8DAD-E95B56CDFD4B}"/>
    <cellStyle name="Normal 4 11 3 4" xfId="47259" xr:uid="{3105E65F-D07C-4788-A7D9-E860AA6E53C6}"/>
    <cellStyle name="Normal 4 11 3_Non-NII" xfId="47255" xr:uid="{81A5FFFA-3CC5-40D0-9B21-1A0AF670F011}"/>
    <cellStyle name="Normal 4 11 4" xfId="47260" xr:uid="{832DEACD-7FFA-4B53-904D-FD6989266BD4}"/>
    <cellStyle name="Normal 4 11 4 2" xfId="47261" xr:uid="{E43AE442-D0AA-4215-B6F4-2BAA4A6E365B}"/>
    <cellStyle name="Normal 4 11 5" xfId="47262" xr:uid="{518CACA1-A075-4918-A464-F90E4A4DC6A4}"/>
    <cellStyle name="Normal 4 11 6" xfId="47263" xr:uid="{794AC3FF-E6F5-4580-A44E-C723A7856234}"/>
    <cellStyle name="Normal 4 11 7" xfId="47264" xr:uid="{B988F6B7-1DB8-4FC4-9748-84A8D312C0EB}"/>
    <cellStyle name="Normal 4 11_AVA DVA EL" xfId="34391" xr:uid="{929D7F66-6870-4E4A-9E3C-EF35AAE0ADB7}"/>
    <cellStyle name="Normal 4 12" xfId="34392" xr:uid="{659A1470-2CA7-45F8-9588-7EDF5083F9E7}"/>
    <cellStyle name="Normal 4 12 2" xfId="34393" xr:uid="{538BC662-2FA7-4DA9-B89D-E420E19EEFF7}"/>
    <cellStyle name="Normal 4 12 2 2" xfId="34394" xr:uid="{4EAB737D-0F7D-4851-A5A0-773ADACF4442}"/>
    <cellStyle name="Normal 4 12 2 2 2" xfId="47266" xr:uid="{9CAE3F85-3716-49ED-8FB3-60290965BF00}"/>
    <cellStyle name="Normal 4 12 2 2_Non-NII" xfId="47265" xr:uid="{575B4759-2436-4A43-924E-E6DCF347228A}"/>
    <cellStyle name="Normal 4 12 2 3" xfId="34395" xr:uid="{CC604E32-EF30-4EE9-BF5C-AC8BF0BD72DB}"/>
    <cellStyle name="Normal 4 12 2 4" xfId="47267" xr:uid="{81AB82F1-BB67-4ACC-9900-83A8B2377770}"/>
    <cellStyle name="Normal 4 12 2_AVA DVA EL" xfId="34396" xr:uid="{C00EBEE1-0532-45D1-9FDD-55755FFEFC5D}"/>
    <cellStyle name="Normal 4 12 3" xfId="34397" xr:uid="{F37BC812-7251-4065-A0F5-C547EA887806}"/>
    <cellStyle name="Normal 4 12 3 2" xfId="47269" xr:uid="{F3B1EC66-29F7-46C3-951C-5FD5772C422A}"/>
    <cellStyle name="Normal 4 12 3_Non-NII" xfId="47268" xr:uid="{D2C94B97-FE72-40D0-8327-70F8A6125520}"/>
    <cellStyle name="Normal 4 12 4" xfId="47270" xr:uid="{B0F6E84C-6BAF-4F7F-BA3E-8F449111D37E}"/>
    <cellStyle name="Normal 4 12 5" xfId="47271" xr:uid="{FFFEE000-DB19-46A4-B92F-AA9FA3441BE6}"/>
    <cellStyle name="Normal 4 12 6" xfId="47272" xr:uid="{4DB9F022-51F0-4739-9FCC-E27B44261051}"/>
    <cellStyle name="Normal 4 12_AVA DVA EL" xfId="34398" xr:uid="{8EA52022-2FBE-432A-97FF-706FE467FB38}"/>
    <cellStyle name="Normal 4 13" xfId="34399" xr:uid="{FE70FBBC-0823-491B-84B1-160709DD750B}"/>
    <cellStyle name="Normal 4 13 2" xfId="34400" xr:uid="{270DB611-CB66-4706-8604-9538E576FD02}"/>
    <cellStyle name="Normal 4 13 2 2" xfId="34401" xr:uid="{BE622B4D-5316-4AD5-A726-E71FF4EDDB66}"/>
    <cellStyle name="Normal 4 13 2 3" xfId="34402" xr:uid="{A7EB1318-E70F-4517-8282-5F2E8D6034BD}"/>
    <cellStyle name="Normal 4 13 2_AVA DVA EL" xfId="34403" xr:uid="{7F903CE5-F2E6-4336-BF8B-4F0E5B4B1AD9}"/>
    <cellStyle name="Normal 4 13 3" xfId="34404" xr:uid="{C45B2CCC-2862-4B64-93F2-4DAF0BFB75AC}"/>
    <cellStyle name="Normal 4 13 4" xfId="47273" xr:uid="{53F62ADE-D4BE-47E0-B295-37EF49B17612}"/>
    <cellStyle name="Normal 4 13_AVA DVA EL" xfId="34405" xr:uid="{B0040FD3-3576-4F5B-9857-96BED76733F8}"/>
    <cellStyle name="Normal 4 14" xfId="34406" xr:uid="{DE9FFEC6-DF82-4D70-AEC4-41A911B92D8D}"/>
    <cellStyle name="Normal 4 14 2" xfId="34407" xr:uid="{33E7A522-E0BB-4EA0-BB65-4B83F7178594}"/>
    <cellStyle name="Normal 4 14 2 2" xfId="34408" xr:uid="{6B056EBF-1717-4ABE-8436-8422015B6479}"/>
    <cellStyle name="Normal 4 14 2 3" xfId="34409" xr:uid="{254BA133-2F6B-43C6-A854-A60F5F368E19}"/>
    <cellStyle name="Normal 4 14 2_AVA DVA EL" xfId="34410" xr:uid="{835CC6F9-2161-47B0-B5B1-C1497D4B2F58}"/>
    <cellStyle name="Normal 4 14 3" xfId="34411" xr:uid="{4AE63753-EC3C-4A67-A8CB-B2FD9A4FBB8D}"/>
    <cellStyle name="Normal 4 14 4" xfId="47274" xr:uid="{87842BF0-B702-43E6-B2A0-235782DAD1DF}"/>
    <cellStyle name="Normal 4 14_AVA DVA EL" xfId="34412" xr:uid="{E37ACEBB-3C05-4035-8218-1C2FDBC0FF7D}"/>
    <cellStyle name="Normal 4 15" xfId="34413" xr:uid="{E1FD66A1-164F-4F07-87A1-7FB06F44B107}"/>
    <cellStyle name="Normal 4 15 2" xfId="34414" xr:uid="{E9DEEB68-9812-4D32-858F-0D09A8F21AC0}"/>
    <cellStyle name="Normal 4 15 2 2" xfId="34415" xr:uid="{064D1A52-EBC0-4D26-8202-8F24C4D8E605}"/>
    <cellStyle name="Normal 4 15 2 3" xfId="34416" xr:uid="{9A19068D-84B7-40F7-869A-47C2480FA89C}"/>
    <cellStyle name="Normal 4 15 2_AVA DVA EL" xfId="34417" xr:uid="{FEC4A148-A2E2-4D32-BEC5-49E5E89DB8B3}"/>
    <cellStyle name="Normal 4 15 3" xfId="34418" xr:uid="{803B56A8-E5B2-4256-AB62-9FCF9850A368}"/>
    <cellStyle name="Normal 4 15_AVA DVA EL" xfId="34419" xr:uid="{A67FC96F-0AE9-4387-A1F0-5BB149A6A9BA}"/>
    <cellStyle name="Normal 4 16" xfId="34420" xr:uid="{DA694E3B-C09E-4646-BAED-09F4B3473C8A}"/>
    <cellStyle name="Normal 4 16 2" xfId="34421" xr:uid="{4FF09C98-7B34-4510-B7B2-1E98020BAAA5}"/>
    <cellStyle name="Normal 4 16_AVA DVA EL" xfId="34422" xr:uid="{42C22C82-7878-4A23-BB8A-3FB5871E3881}"/>
    <cellStyle name="Normal 4 17" xfId="34423" xr:uid="{6A022AC9-898B-4F04-966A-9397474D19D2}"/>
    <cellStyle name="Normal 4 17 2" xfId="34424" xr:uid="{2EB3A86E-6DCE-4E49-9A0C-4180CB019C88}"/>
    <cellStyle name="Normal 4 17 3" xfId="34425" xr:uid="{46684D64-F5DD-444A-9478-55882165F798}"/>
    <cellStyle name="Normal 4 17_AVA DVA EL" xfId="34426" xr:uid="{D6223454-7991-4D59-9ABB-E57BB233BADB}"/>
    <cellStyle name="Normal 4 18" xfId="34427" xr:uid="{6876A714-356D-4027-B0C7-5BE920734E59}"/>
    <cellStyle name="Normal 4 19" xfId="34428" xr:uid="{5039B08E-18F8-4BF8-91F4-DB9BB7DCF9DB}"/>
    <cellStyle name="Normal 4 19 2" xfId="34429" xr:uid="{7434C98D-4435-4723-ACE6-8FF7A2CBF22C}"/>
    <cellStyle name="Normal 4 19 3" xfId="34430" xr:uid="{817B724E-8E05-485C-8657-076CE9A94E71}"/>
    <cellStyle name="Normal 4 19_AVA DVA EL" xfId="34431" xr:uid="{E417E32A-8549-4A23-9AA2-EB4C494C3F4D}"/>
    <cellStyle name="Normal 4 2" xfId="8161" xr:uid="{5D6369F8-C580-4BFA-86B7-4FF00519650F}"/>
    <cellStyle name="Normal 4 2 10" xfId="34432" xr:uid="{8CDE72AF-EC29-4FB3-A2F7-17A13E41E57F}"/>
    <cellStyle name="Normal 4 2 10 2" xfId="34433" xr:uid="{197C2499-B9D6-44A1-B47D-648F64AE2452}"/>
    <cellStyle name="Normal 4 2 10_AVA DVA EL" xfId="34434" xr:uid="{A1B47E06-77A0-442E-943F-A62C2B10D213}"/>
    <cellStyle name="Normal 4 2 11" xfId="34435" xr:uid="{F129FBD4-55EB-403B-833A-40300C954EE3}"/>
    <cellStyle name="Normal 4 2 11 2" xfId="34436" xr:uid="{C5097B7A-1A13-42B2-BF85-555F8560D8D3}"/>
    <cellStyle name="Normal 4 2 11_AVA DVA EL" xfId="34437" xr:uid="{21673BC6-FFA4-48C3-929B-9E42C14ACECA}"/>
    <cellStyle name="Normal 4 2 12" xfId="34438" xr:uid="{8A7466DB-284D-4B52-B362-056FAD7A7F2C}"/>
    <cellStyle name="Normal 4 2 12 2" xfId="34439" xr:uid="{22C3A6AF-6E16-47B0-AE7C-9ECB8FDC42DB}"/>
    <cellStyle name="Normal 4 2 12 3" xfId="34440" xr:uid="{6273FB75-CB87-46D5-AA55-90ECD6A3DA13}"/>
    <cellStyle name="Normal 4 2 12_AVA DVA EL" xfId="34441" xr:uid="{1FCD9E90-D223-4E09-BE4A-F33DC2004D93}"/>
    <cellStyle name="Normal 4 2 13" xfId="34442" xr:uid="{549539C9-740F-4829-B706-3A7AFEB81BB0}"/>
    <cellStyle name="Normal 4 2 13 2" xfId="34443" xr:uid="{496A6A3E-C4AB-40D6-B603-B5DDD4CD5D3C}"/>
    <cellStyle name="Normal 4 2 13 3" xfId="34444" xr:uid="{52222086-A9F6-43C5-80D0-13A9C931CE61}"/>
    <cellStyle name="Normal 4 2 13_AVA DVA EL" xfId="34445" xr:uid="{6EEA2179-0448-44BC-B6D4-AE6474FF1E3D}"/>
    <cellStyle name="Normal 4 2 14" xfId="34446" xr:uid="{248AA987-FDC8-4B50-8200-4FA82C2DF0A9}"/>
    <cellStyle name="Normal 4 2 2" xfId="8162" xr:uid="{9B154CB9-C3CE-47E7-A4C2-E52DEF72132A}"/>
    <cellStyle name="Normal 4 2 2 10" xfId="34447" xr:uid="{ACC0FFAF-B4CA-410C-8BA6-36452862F7FF}"/>
    <cellStyle name="Normal 4 2 2 2" xfId="34448" xr:uid="{CFA14072-26DF-4D71-BC15-B3DC4D3D4649}"/>
    <cellStyle name="Normal 4 2 2 2 2" xfId="34449" xr:uid="{9CB60A2C-E638-443F-8E5C-2DE3ABB27D52}"/>
    <cellStyle name="Normal 4 2 2 2 2 2" xfId="47275" xr:uid="{ADAA8084-897A-409B-9A92-DC4D6F3EED98}"/>
    <cellStyle name="Normal 4 2 2 2 2 2 2" xfId="47276" xr:uid="{C1BDAFCE-751B-41E8-BAF6-E36F7D66E12F}"/>
    <cellStyle name="Normal 4 2 2 2 2 2 2 2" xfId="47277" xr:uid="{1D0562EC-AF63-4EF4-9B35-6CD517C23D28}"/>
    <cellStyle name="Normal 4 2 2 2 2 2 3" xfId="47278" xr:uid="{A88E0799-2D11-40CE-B681-6C4E71EA71E3}"/>
    <cellStyle name="Normal 4 2 2 2 2 2 4" xfId="47279" xr:uid="{05EB4919-53CE-4AD2-B628-9AC98F2FB156}"/>
    <cellStyle name="Normal 4 2 2 2 2 2_Månedsrapport" xfId="47280" xr:uid="{D2D51FEA-5011-4EA1-861A-6A36C7E09AA0}"/>
    <cellStyle name="Normal 4 2 2 2 2 3" xfId="47281" xr:uid="{09E9B354-3F38-43A0-9F26-32C4D3DE0770}"/>
    <cellStyle name="Normal 4 2 2 2 2 3 2" xfId="47282" xr:uid="{C7F3391C-4679-4082-B36B-BBB4CD684C8C}"/>
    <cellStyle name="Normal 4 2 2 2 2 4" xfId="47283" xr:uid="{711BDD7D-422B-4440-9AC2-D7E28BBF44F7}"/>
    <cellStyle name="Normal 4 2 2 2 2 5" xfId="47284" xr:uid="{431C942C-EEA6-4B9A-A974-C763739D5446}"/>
    <cellStyle name="Normal 4 2 2 2 2 6" xfId="47285" xr:uid="{F67A5129-4E57-487F-9AFC-55998F1ABE37}"/>
    <cellStyle name="Normal 4 2 2 2 2_Månedsrapport" xfId="47286" xr:uid="{F9C9BBE6-FABC-496C-9187-EBF1C6B09776}"/>
    <cellStyle name="Normal 4 2 2 2 3" xfId="34450" xr:uid="{9D6068C6-61EA-4070-8368-8F2DBE99129B}"/>
    <cellStyle name="Normal 4 2 2 2 3 2" xfId="47287" xr:uid="{9B96637F-57A1-4364-B2FB-196AA652E7A0}"/>
    <cellStyle name="Normal 4 2 2 2 3 2 2" xfId="47288" xr:uid="{916D12BB-FBB3-43A0-82E4-A10BBBCDD939}"/>
    <cellStyle name="Normal 4 2 2 2 3 3" xfId="47289" xr:uid="{E7C4A52C-887C-4D83-A731-11639102475B}"/>
    <cellStyle name="Normal 4 2 2 2 3 4" xfId="47290" xr:uid="{59D9E292-3EA5-4DA8-85E1-BB9A3EBE8950}"/>
    <cellStyle name="Normal 4 2 2 2 3_Månedsrapport" xfId="47291" xr:uid="{1A233A39-C40A-4B8B-B0D0-D109E0D1AA2A}"/>
    <cellStyle name="Normal 4 2 2 2 4" xfId="47292" xr:uid="{224C3172-2B1D-4E4B-B949-D57AE54CBFCF}"/>
    <cellStyle name="Normal 4 2 2 2 4 2" xfId="47293" xr:uid="{6CFE83D4-BAFC-4D1F-A5A9-6EED2A81585B}"/>
    <cellStyle name="Normal 4 2 2 2 5" xfId="47294" xr:uid="{6FB2075B-D67C-4E81-ABC3-FFAD1762B962}"/>
    <cellStyle name="Normal 4 2 2 2 6" xfId="47295" xr:uid="{86C35450-492E-452A-8770-8886D97A962D}"/>
    <cellStyle name="Normal 4 2 2 2 7" xfId="47296" xr:uid="{5EB40510-E3B6-4C33-A9D0-EAD18E83B399}"/>
    <cellStyle name="Normal 4 2 2 2_AVA DVA EL" xfId="34451" xr:uid="{6EF40BE7-D948-47D4-AB2E-8A5A2A3157B1}"/>
    <cellStyle name="Normal 4 2 2 3" xfId="34452" xr:uid="{94272FC8-4A48-468F-A2A4-44DEAAAACC74}"/>
    <cellStyle name="Normal 4 2 2 3 2" xfId="34453" xr:uid="{9F3B2DD1-D50E-4296-9AC1-DD9FD01E9333}"/>
    <cellStyle name="Normal 4 2 2 3 2 2" xfId="47297" xr:uid="{EDEC0C2A-FCDA-4BA5-8446-FA822C556605}"/>
    <cellStyle name="Normal 4 2 2 3 2 2 2" xfId="47298" xr:uid="{7BE76B98-12DB-4DD0-A021-50016435896D}"/>
    <cellStyle name="Normal 4 2 2 3 2 3" xfId="47299" xr:uid="{FEEF14D3-EDE9-43A6-BB02-7A8BB947E420}"/>
    <cellStyle name="Normal 4 2 2 3 2 4" xfId="47300" xr:uid="{035E849C-0E2A-4807-8A64-A1851A0B0285}"/>
    <cellStyle name="Normal 4 2 2 3 2_Månedsrapport" xfId="47301" xr:uid="{781A1B33-C60B-43D1-B0F9-1D09DCDD7CA2}"/>
    <cellStyle name="Normal 4 2 2 3 3" xfId="34454" xr:uid="{6DAEE2EF-EE73-41EF-A93C-C86B160801B7}"/>
    <cellStyle name="Normal 4 2 2 3 3 2" xfId="47303" xr:uid="{B64928E9-8601-4ED4-BF67-06524689785A}"/>
    <cellStyle name="Normal 4 2 2 3 3_Non-NII" xfId="47302" xr:uid="{EDEF3BA8-7DDB-413A-8B3C-538118A0B9FC}"/>
    <cellStyle name="Normal 4 2 2 3 4" xfId="47304" xr:uid="{1FD7F6BA-FF1C-455A-A9E6-CE54EC5B6313}"/>
    <cellStyle name="Normal 4 2 2 3 5" xfId="47305" xr:uid="{CE1C1614-8AA3-4FA7-A357-6FE9CEA7C11B}"/>
    <cellStyle name="Normal 4 2 2 3 6" xfId="47306" xr:uid="{DC7E9ED2-2956-4644-84F1-64A3B4B9CC6C}"/>
    <cellStyle name="Normal 4 2 2 3_AVA DVA EL" xfId="34455" xr:uid="{714F5778-784C-4BD0-81EE-0CD8DC822D43}"/>
    <cellStyle name="Normal 4 2 2 4" xfId="34456" xr:uid="{F82EEAAA-ACAC-494E-BB26-E7F89BF0F4CA}"/>
    <cellStyle name="Normal 4 2 2 4 2" xfId="34457" xr:uid="{7F08A909-B228-40B3-8539-33976672EFC9}"/>
    <cellStyle name="Normal 4 2 2 4 2 2" xfId="47307" xr:uid="{F1EB0F04-81FA-46F4-83CB-3F34564D17D4}"/>
    <cellStyle name="Normal 4 2 2 4 2_Månedsrapport" xfId="47308" xr:uid="{A42D9331-96F5-4FCE-89FC-FA60347586D4}"/>
    <cellStyle name="Normal 4 2 2 4 3" xfId="34458" xr:uid="{6F44D92D-F508-4FCA-8577-118FC4D882D1}"/>
    <cellStyle name="Normal 4 2 2 4 4" xfId="47309" xr:uid="{0C31B0CB-5EA6-4EC1-85EC-5998BE9CC857}"/>
    <cellStyle name="Normal 4 2 2 4_AVA DVA EL" xfId="34459" xr:uid="{B6607419-4F98-4554-ADCA-7445AC62F39F}"/>
    <cellStyle name="Normal 4 2 2 5" xfId="34460" xr:uid="{8AE57419-6BEF-4D60-9468-36F4B9BAB7DD}"/>
    <cellStyle name="Normal 4 2 2 5 2" xfId="34461" xr:uid="{965FD57D-6C3A-4E43-8E06-5A0588E44FA9}"/>
    <cellStyle name="Normal 4 2 2 5 3" xfId="34462" xr:uid="{F263FE08-901D-4599-88B8-626CFBC895E8}"/>
    <cellStyle name="Normal 4 2 2 5_AVA DVA EL" xfId="34463" xr:uid="{694337C6-854C-4F08-9AA4-0651953AB25D}"/>
    <cellStyle name="Normal 4 2 2 6" xfId="34464" xr:uid="{A86E7F16-4707-4121-BB93-70CE7532CBDF}"/>
    <cellStyle name="Normal 4 2 2 6 2" xfId="34465" xr:uid="{5C2AB73B-7840-4F12-B8DD-F59A15A7B9BA}"/>
    <cellStyle name="Normal 4 2 2 6 3" xfId="34466" xr:uid="{8EA28E2F-2E19-4E9B-8700-AEDEB3E14AA0}"/>
    <cellStyle name="Normal 4 2 2 6_AVA DVA EL" xfId="34467" xr:uid="{DA076EDA-07FF-46F2-A0DD-52C9FB55AEC7}"/>
    <cellStyle name="Normal 4 2 2 7" xfId="34468" xr:uid="{87689F8E-E91F-43E9-BC9A-7798321735FC}"/>
    <cellStyle name="Normal 4 2 2 7 2" xfId="34469" xr:uid="{FC395E63-D11A-4A52-9EAD-5A900613F05C}"/>
    <cellStyle name="Normal 4 2 2 7 3" xfId="34470" xr:uid="{37DCD71D-4C51-4E50-9EC5-6C3DCFA82DC1}"/>
    <cellStyle name="Normal 4 2 2 7_AVA DVA EL" xfId="34471" xr:uid="{0FB24077-F797-4332-85E6-AFBBE01B81FA}"/>
    <cellStyle name="Normal 4 2 2 8" xfId="34472" xr:uid="{E3F47A97-01E2-4A71-BAE8-2CC43C62BC38}"/>
    <cellStyle name="Normal 4 2 2 8 2" xfId="34473" xr:uid="{175DB497-C332-4846-ADD4-435387612254}"/>
    <cellStyle name="Normal 4 2 2 8 3" xfId="34474" xr:uid="{3EF7422E-C28C-49AA-8A52-1F47B791D77B}"/>
    <cellStyle name="Normal 4 2 2 8_AVA DVA EL" xfId="34475" xr:uid="{13A8B13D-CFBB-4D98-9151-B76968B17E38}"/>
    <cellStyle name="Normal 4 2 2 9" xfId="34476" xr:uid="{4997983A-C1F3-4746-BBD3-2EA1B23C07DC}"/>
    <cellStyle name="Normal 4 2 2 9 2" xfId="34477" xr:uid="{9992EB68-6522-49EA-AB70-7DB1325AD8DA}"/>
    <cellStyle name="Normal 4 2 2 9 3" xfId="34478" xr:uid="{E9D73443-0AC4-474A-92AA-1B22ED1F3D09}"/>
    <cellStyle name="Normal 4 2 2 9_AVA DVA EL" xfId="34479" xr:uid="{452F34AF-68CF-4CC7-BA07-6216C2476EDD}"/>
    <cellStyle name="Normal 4 2 2_AVA DVA EL" xfId="34480" xr:uid="{4A47D5E6-8A43-49DE-86AA-BCD3226C9AC1}"/>
    <cellStyle name="Normal 4 2 3" xfId="34481" xr:uid="{21658D3F-FDA5-4A4F-A407-52BE6295A35D}"/>
    <cellStyle name="Normal 4 2 3 2" xfId="34482" xr:uid="{A52C1D42-E79E-449C-B99C-9AFD42857171}"/>
    <cellStyle name="Normal 4 2 3 2 2" xfId="34483" xr:uid="{61FB2D13-6741-4CBD-865E-2927CEE9B691}"/>
    <cellStyle name="Normal 4 2 3 2 3" xfId="34484" xr:uid="{408AB454-7CB4-4E57-89E5-32EB073116E6}"/>
    <cellStyle name="Normal 4 2 3 2_AVA DVA EL" xfId="34485" xr:uid="{BF123747-0E92-44F9-8100-1D4C15A14655}"/>
    <cellStyle name="Normal 4 2 3 3" xfId="34486" xr:uid="{EAD770EA-D729-4310-9B6A-C9355D2FAFD2}"/>
    <cellStyle name="Normal 4 2 3_AVA DVA EL" xfId="34487" xr:uid="{802661A6-D685-422A-9575-96B2CA3D0F40}"/>
    <cellStyle name="Normal 4 2 4" xfId="34488" xr:uid="{0ABDD39A-A77D-47FF-8F8A-3C7EF827C3B3}"/>
    <cellStyle name="Normal 4 2 4 2" xfId="34489" xr:uid="{59A2D131-2470-4C36-AE1C-0FAB0CDADF6D}"/>
    <cellStyle name="Normal 4 2 4 2 2" xfId="34490" xr:uid="{B3F92931-9151-4843-AF3E-6DA0CAD952E4}"/>
    <cellStyle name="Normal 4 2 4 2 3" xfId="34491" xr:uid="{0305A8F7-5ADB-4E10-8EC5-5E379B1C9A9F}"/>
    <cellStyle name="Normal 4 2 4 2_AVA DVA EL" xfId="34492" xr:uid="{4DB0AE19-5616-449E-A363-5038A23DC68D}"/>
    <cellStyle name="Normal 4 2 4 3" xfId="34493" xr:uid="{DCE24D55-EBC8-4183-BF3F-D4B7D70FF098}"/>
    <cellStyle name="Normal 4 2 4_AVA DVA EL" xfId="34494" xr:uid="{A61A6566-2EC7-4FDF-BCC6-7175DB8A6D87}"/>
    <cellStyle name="Normal 4 2 5" xfId="34495" xr:uid="{E36522DF-A8F6-4342-B7EF-4DC0510F51C5}"/>
    <cellStyle name="Normal 4 2 5 2" xfId="34496" xr:uid="{535594B8-F2C1-42A0-A729-C43D1ACEEBF2}"/>
    <cellStyle name="Normal 4 2 5 2 2" xfId="34497" xr:uid="{F7C30E8D-BAE7-4581-95C1-89B53925DBEC}"/>
    <cellStyle name="Normal 4 2 5 2 3" xfId="34498" xr:uid="{A0658D42-B4E5-4CBD-85EF-B4649EE92DBC}"/>
    <cellStyle name="Normal 4 2 5 2_AVA DVA EL" xfId="34499" xr:uid="{41BE032C-4CCC-474D-97D9-D2DCA2F5F5C6}"/>
    <cellStyle name="Normal 4 2 5 3" xfId="34500" xr:uid="{77081098-8691-4B7A-95D1-124EF4B4F200}"/>
    <cellStyle name="Normal 4 2 5_AVA DVA EL" xfId="34501" xr:uid="{9444C4A7-EA79-48F8-8714-4303B3C3BEE1}"/>
    <cellStyle name="Normal 4 2 6" xfId="34502" xr:uid="{06869ACE-39D2-4031-A455-4036932A2FFD}"/>
    <cellStyle name="Normal 4 2 6 2" xfId="34503" xr:uid="{39E79DEC-8268-44EB-911C-44DFA0FF8FA6}"/>
    <cellStyle name="Normal 4 2 6 2 2" xfId="34504" xr:uid="{66717C9C-B798-4764-98B0-7AC6ED862751}"/>
    <cellStyle name="Normal 4 2 6 2 3" xfId="34505" xr:uid="{DA21AB10-9AB3-4BFC-BDBD-3FA7D4DB1A8A}"/>
    <cellStyle name="Normal 4 2 6 2_AVA DVA EL" xfId="34506" xr:uid="{D5E6D242-9176-404C-84DA-8893C7E7EFFD}"/>
    <cellStyle name="Normal 4 2 6 3" xfId="34507" xr:uid="{3A36EA3D-3ECB-4E9E-9C54-FFDCD63E1EDC}"/>
    <cellStyle name="Normal 4 2 6_AVA DVA EL" xfId="34508" xr:uid="{690A0FBE-A8D6-4445-B30D-EA047B69BC4A}"/>
    <cellStyle name="Normal 4 2 7" xfId="34509" xr:uid="{922E9B17-6CE8-41AD-9173-2AC16BE30AF2}"/>
    <cellStyle name="Normal 4 2 7 2" xfId="34510" xr:uid="{B7C44848-B01F-4257-81EB-ED6BDF32205F}"/>
    <cellStyle name="Normal 4 2 7 2 2" xfId="34511" xr:uid="{7B31D4E4-15EA-4EA9-86B9-2A875EBE4EA8}"/>
    <cellStyle name="Normal 4 2 7 2 3" xfId="34512" xr:uid="{5EE1E2AF-2095-49A6-96A7-6CD81AA21AC9}"/>
    <cellStyle name="Normal 4 2 7 2_AVA DVA EL" xfId="34513" xr:uid="{75BBAFD3-39EE-4C5B-A83F-DB2F757B63B1}"/>
    <cellStyle name="Normal 4 2 7 3" xfId="34514" xr:uid="{F1DCB628-7AA2-4FCE-8009-26C3D57E57E6}"/>
    <cellStyle name="Normal 4 2 7_AVA DVA EL" xfId="34515" xr:uid="{9C68640B-BED7-4510-9324-556D7D114EE9}"/>
    <cellStyle name="Normal 4 2 8" xfId="34516" xr:uid="{302C2850-13D0-4D9A-85F8-482A83EC3B1E}"/>
    <cellStyle name="Normal 4 2 8 2" xfId="34517" xr:uid="{97EB16E8-3D04-4F8B-BA0E-4CAACA8F6C37}"/>
    <cellStyle name="Normal 4 2 8 2 2" xfId="34518" xr:uid="{DEBFECE1-373C-44A0-8CD8-42DC8B7B7598}"/>
    <cellStyle name="Normal 4 2 8 2 3" xfId="34519" xr:uid="{74473A12-7DCC-4B7E-A4B9-A7BAF7A08B1D}"/>
    <cellStyle name="Normal 4 2 8 2_AVA DVA EL" xfId="34520" xr:uid="{3F4CC296-D0E9-45BC-81DD-512F99E89524}"/>
    <cellStyle name="Normal 4 2 8 3" xfId="34521" xr:uid="{C9773D32-07D3-460B-9ABE-32EA2353559A}"/>
    <cellStyle name="Normal 4 2 8_AVA DVA EL" xfId="34522" xr:uid="{0A917CC8-3B1D-401A-9CD0-4F0623E902BB}"/>
    <cellStyle name="Normal 4 2 9" xfId="34523" xr:uid="{56C0796F-7B9A-47C4-8367-01F69BD6DDC0}"/>
    <cellStyle name="Normal 4 2 9 2" xfId="34524" xr:uid="{AB6F7B09-CA4A-4BC8-A9F7-C43B7EAF35C4}"/>
    <cellStyle name="Normal 4 2 9 2 2" xfId="34525" xr:uid="{FDE2B0C2-0051-42FB-A7E2-92D8A1B5A3EB}"/>
    <cellStyle name="Normal 4 2 9 2 3" xfId="34526" xr:uid="{C0F5B5FD-F526-411C-872B-55CAE23B20F0}"/>
    <cellStyle name="Normal 4 2 9 2_AVA DVA EL" xfId="34527" xr:uid="{F422A524-4D3E-40CA-A1A1-3E326695527D}"/>
    <cellStyle name="Normal 4 2 9 3" xfId="34528" xr:uid="{84843732-763E-46A0-999D-81DFAC4387CC}"/>
    <cellStyle name="Normal 4 2 9_AVA DVA EL" xfId="34529" xr:uid="{E7AFE582-912B-46D4-8ED8-2EA7EB2B7C10}"/>
    <cellStyle name="Normal 4 2_3. Chng in credit spreads" xfId="8163" xr:uid="{E8B325C0-75E7-4413-8D9E-251B0C6BACA3}"/>
    <cellStyle name="Normal 4 3" xfId="8164" xr:uid="{81FBF132-A6EF-4C2A-9677-E6F9CCC0478A}"/>
    <cellStyle name="Normal 4 3 2" xfId="34530" xr:uid="{E8E1F614-B7E5-407A-98F6-EF11D837939A}"/>
    <cellStyle name="Normal 4 3 2 2" xfId="34531" xr:uid="{4E985E75-84F8-4218-A103-08042D8855AD}"/>
    <cellStyle name="Normal 4 3 2 2 2" xfId="34532" xr:uid="{148FE2BE-E3BD-4C79-A9A2-D3977D81C4DE}"/>
    <cellStyle name="Normal 4 3 2 2 2 2" xfId="47311" xr:uid="{36B83F5D-5AD7-4145-B494-B11016E1AF37}"/>
    <cellStyle name="Normal 4 3 2 2 2_Non-NII" xfId="47310" xr:uid="{52E94B6E-2D61-49E1-B4E7-7069AEB64164}"/>
    <cellStyle name="Normal 4 3 2 2 3" xfId="34533" xr:uid="{75CCA973-AA23-4CC1-B3B7-463576A2189D}"/>
    <cellStyle name="Normal 4 3 2 2_AVA DVA EL" xfId="34534" xr:uid="{74280593-EFDF-4ECC-BA43-7D0634A8B08E}"/>
    <cellStyle name="Normal 4 3 2 3" xfId="34535" xr:uid="{6330B2BC-F79D-4AC9-92E4-3F8FF7EA57BD}"/>
    <cellStyle name="Normal 4 3 2 3 2" xfId="47313" xr:uid="{2923A148-006E-4CB2-BFFA-3907EEFFFA56}"/>
    <cellStyle name="Normal 4 3 2 3_Non-NII" xfId="47312" xr:uid="{80743110-F013-469C-8ECD-22F71AD76943}"/>
    <cellStyle name="Normal 4 3 2 4" xfId="47314" xr:uid="{05B60EB2-7666-49D5-8DCA-E5E7CD767CE4}"/>
    <cellStyle name="Normal 4 3 2 4 2" xfId="47315" xr:uid="{788E7CA5-CF93-4923-ADC7-B72E1D2E5618}"/>
    <cellStyle name="Normal 4 3 2 5" xfId="47316" xr:uid="{2B1FDC9C-4C4F-424F-AF83-7C03814809A2}"/>
    <cellStyle name="Normal 4 3 2_AVA DVA EL" xfId="34536" xr:uid="{BD5A51C1-6DD2-40A2-8569-93038E04F7DF}"/>
    <cellStyle name="Normal 4 3 3" xfId="34537" xr:uid="{1D620063-ACF0-40AB-A014-47438C518178}"/>
    <cellStyle name="Normal 4 3 3 2" xfId="34538" xr:uid="{C40C1B14-3695-4604-98C3-8678B9934686}"/>
    <cellStyle name="Normal 4 3 3 2 2" xfId="47318" xr:uid="{67FE7EAB-F1BE-4676-82D3-61FF00532105}"/>
    <cellStyle name="Normal 4 3 3 2_Non-NII" xfId="47317" xr:uid="{748BA236-CE6C-4621-BDE4-CCC6DFFBE622}"/>
    <cellStyle name="Normal 4 3 3 3" xfId="47319" xr:uid="{D0AF022C-5194-4F1F-B3D5-32C99C6319C6}"/>
    <cellStyle name="Normal 4 3 3_AVA DVA EL" xfId="34539" xr:uid="{7A22CDB3-89A3-4557-AF6B-B4189C2F219C}"/>
    <cellStyle name="Normal 4 3 4" xfId="34540" xr:uid="{217E7791-20A0-4346-A0A6-8C7270B67959}"/>
    <cellStyle name="Normal 4 3 4 2" xfId="34541" xr:uid="{5CEB41BC-DA84-4834-A7F0-1B10D34D24E3}"/>
    <cellStyle name="Normal 4 3 4_AVA DVA EL" xfId="34542" xr:uid="{BFBCE5FD-F288-43E2-8793-742CB6D1E238}"/>
    <cellStyle name="Normal 4 3 5" xfId="34543" xr:uid="{F0EE1103-6BB9-441D-AEC9-2D38570C92EC}"/>
    <cellStyle name="Normal 4 3 5 2" xfId="34544" xr:uid="{D75F19BD-0B08-435F-9588-7CA4099C9424}"/>
    <cellStyle name="Normal 4 3 5 3" xfId="34545" xr:uid="{3F114E7A-6E8A-4598-ACAE-F175617367B8}"/>
    <cellStyle name="Normal 4 3 5_AVA DVA EL" xfId="34546" xr:uid="{1F172CE8-6703-4785-B875-4DF7FE96E63D}"/>
    <cellStyle name="Normal 4 3 6" xfId="34547" xr:uid="{B40FB670-ECBB-4226-A259-DE090275EEC8}"/>
    <cellStyle name="Normal 4 3 7" xfId="47320" xr:uid="{7D2B3D70-9B7B-4F2B-AACB-F6CE1801B55A}"/>
    <cellStyle name="Normal 4 3 8" xfId="47321" xr:uid="{54BCB8B0-9863-405A-A524-9F4962A6B330}"/>
    <cellStyle name="Normal 4 3_AVA DVA EL" xfId="34548" xr:uid="{D9FFB125-82EE-4057-94A6-440ECDB1F1A2}"/>
    <cellStyle name="Normal 4 4" xfId="8165" xr:uid="{B78F15BF-92AE-45F2-AD75-FC922FF40566}"/>
    <cellStyle name="Normal 4 4 2" xfId="34549" xr:uid="{A6D37EBA-DE3F-4A18-B165-6C250370559D}"/>
    <cellStyle name="Normal 4 4 2 2" xfId="34550" xr:uid="{47B812C8-3DFA-46E6-8DA6-1A4E78EFC496}"/>
    <cellStyle name="Normal 4 4 2 2 2" xfId="47323" xr:uid="{66044C55-74C6-4D9B-8127-BBF6C3BB570F}"/>
    <cellStyle name="Normal 4 4 2 2_Non-NII" xfId="47322" xr:uid="{1B62D16C-3220-44B0-B71D-B988F08194E8}"/>
    <cellStyle name="Normal 4 4 2 3" xfId="34551" xr:uid="{A9FF5D9C-2756-45AE-8D67-7C386994C928}"/>
    <cellStyle name="Normal 4 4 2_AVA DVA EL" xfId="34552" xr:uid="{80B6730B-1FBE-48FD-B562-AD71DA6D802A}"/>
    <cellStyle name="Normal 4 4 3" xfId="34553" xr:uid="{17594D89-1896-4E71-9287-7BD426656E27}"/>
    <cellStyle name="Normal 4 4 3 2" xfId="47325" xr:uid="{1A137810-341E-4894-9930-3CDB4C00D51F}"/>
    <cellStyle name="Normal 4 4 3_Non-NII" xfId="47324" xr:uid="{33F7F70C-C8B1-44DE-8838-259951196413}"/>
    <cellStyle name="Normal 4 4 4" xfId="47326" xr:uid="{6DD11108-01B9-4A37-94E5-3F076A8B22D4}"/>
    <cellStyle name="Normal 4 4 4 2" xfId="47327" xr:uid="{251647B3-BBEB-4337-922B-B486124C5771}"/>
    <cellStyle name="Normal 4 4 5" xfId="47328" xr:uid="{20F30AA6-7E0B-453E-8232-28B52F267FEA}"/>
    <cellStyle name="Normal 4 4 6" xfId="47329" xr:uid="{82FC8AC8-D74C-4ACA-A767-4B12BB4D8A0A}"/>
    <cellStyle name="Normal 4 4_AVA DVA EL" xfId="34554" xr:uid="{D863F6A8-2994-4E68-AD62-C4D18E2C0DA0}"/>
    <cellStyle name="Normal 4 5" xfId="8166" xr:uid="{F7AEE141-3A00-40F4-A561-B08AC07A7B7A}"/>
    <cellStyle name="Normal 4 5 2" xfId="34555" xr:uid="{FFAD9703-10EB-4910-9116-0AD247B40BC6}"/>
    <cellStyle name="Normal 4 5 2 2" xfId="34556" xr:uid="{E70BF0D7-891E-4622-AD93-34071948C4BD}"/>
    <cellStyle name="Normal 4 5 2 2 2" xfId="47331" xr:uid="{736170B7-4220-44F5-9B95-62D2043BE64A}"/>
    <cellStyle name="Normal 4 5 2 2_Non-NII" xfId="47330" xr:uid="{15B57EC7-8077-4FC8-B088-865FD973FADE}"/>
    <cellStyle name="Normal 4 5 2 3" xfId="34557" xr:uid="{3EE6E42B-653B-46BB-9E7B-94DEA877BFE1}"/>
    <cellStyle name="Normal 4 5 2_AVA DVA EL" xfId="34558" xr:uid="{A57EB0DE-48B5-49AF-B4D1-B923B2CB0A38}"/>
    <cellStyle name="Normal 4 5 3" xfId="34559" xr:uid="{4941B0C0-0B65-4B18-95FF-CE72268FC56A}"/>
    <cellStyle name="Normal 4 5 3 2" xfId="47333" xr:uid="{E1670E11-C9C6-4ED9-927A-7E98D3B6E018}"/>
    <cellStyle name="Normal 4 5 3_Non-NII" xfId="47332" xr:uid="{DE2EE570-E76C-4F44-BE33-96E20BB143D0}"/>
    <cellStyle name="Normal 4 5 4" xfId="47334" xr:uid="{9FAA5C49-F05B-4CA8-943C-8A0012645F64}"/>
    <cellStyle name="Normal 4 5 4 2" xfId="47335" xr:uid="{90BBFBC5-83FF-4259-9897-91050CB17C63}"/>
    <cellStyle name="Normal 4 5 5" xfId="47336" xr:uid="{B6AA95CA-93E0-4DBE-83F5-EF4012BF88AB}"/>
    <cellStyle name="Normal 4 5 6" xfId="47337" xr:uid="{30F01570-1628-45C5-97DC-F3692BFB7CAF}"/>
    <cellStyle name="Normal 4 5_AVA DVA EL" xfId="34560" xr:uid="{0C507E16-C910-442C-8F49-C60E02EDCDCC}"/>
    <cellStyle name="Normal 4 6" xfId="8167" xr:uid="{6C3DB582-1EDA-41B6-8868-3515AAB1799B}"/>
    <cellStyle name="Normal 4 6 2" xfId="34561" xr:uid="{EA29C410-A83A-48AD-8591-E01AFC06E451}"/>
    <cellStyle name="Normal 4 6 2 2" xfId="34562" xr:uid="{567F1B9C-88CA-4343-BDAD-993DAD951DC2}"/>
    <cellStyle name="Normal 4 6 2 2 2" xfId="47339" xr:uid="{FE907077-5AE6-42D8-8F79-A190AA411725}"/>
    <cellStyle name="Normal 4 6 2 2 2 2" xfId="47340" xr:uid="{70713C44-5397-443E-91C6-728A1FBDB1B1}"/>
    <cellStyle name="Normal 4 6 2 2 2 2 2" xfId="47341" xr:uid="{506A51B2-923F-4FD0-8803-FF1809056C52}"/>
    <cellStyle name="Normal 4 6 2 2 2 3" xfId="47342" xr:uid="{35C5AC9C-ED15-40CE-BD08-208CC7926951}"/>
    <cellStyle name="Normal 4 6 2 2 2 4" xfId="47343" xr:uid="{58E167C9-9B7C-4479-85E9-6AB052E5DC2E}"/>
    <cellStyle name="Normal 4 6 2 2 3" xfId="47344" xr:uid="{99341520-91E8-467C-A71A-D177135A1F72}"/>
    <cellStyle name="Normal 4 6 2 2 3 2" xfId="47345" xr:uid="{4AD88805-D66A-4C28-B662-634CDBDC5262}"/>
    <cellStyle name="Normal 4 6 2 2 4" xfId="47346" xr:uid="{84013FE9-560D-4180-8402-17F831751B8F}"/>
    <cellStyle name="Normal 4 6 2 2 5" xfId="47347" xr:uid="{A0158E69-E751-4D94-99A8-9523B3F2B446}"/>
    <cellStyle name="Normal 4 6 2 2 6" xfId="47348" xr:uid="{9FF062EE-0733-4017-8FBD-F0F219AC0B50}"/>
    <cellStyle name="Normal 4 6 2 2_Non-NII" xfId="47338" xr:uid="{E655C8D9-C72F-49A4-AF5E-228EA483424E}"/>
    <cellStyle name="Normal 4 6 2 3" xfId="34563" xr:uid="{E0DB3580-1771-4517-A37B-4221F5DF6579}"/>
    <cellStyle name="Normal 4 6 2 3 2" xfId="47350" xr:uid="{744B7F75-AD09-4345-911D-C6960A9FFC6D}"/>
    <cellStyle name="Normal 4 6 2 3 2 2" xfId="47351" xr:uid="{CB12188D-D3DB-462E-A881-8EADBBF84CF0}"/>
    <cellStyle name="Normal 4 6 2 3 3" xfId="47352" xr:uid="{1FB09981-78C5-4DAD-9ACB-74493ED1DE59}"/>
    <cellStyle name="Normal 4 6 2 3 4" xfId="47353" xr:uid="{CA0B8372-7D71-4D0D-9C1E-8501F82E94F4}"/>
    <cellStyle name="Normal 4 6 2 3_Non-NII" xfId="47349" xr:uid="{B129DD74-FA68-4D79-8750-83C838AD599F}"/>
    <cellStyle name="Normal 4 6 2 4" xfId="47354" xr:uid="{7EC5E4B8-5735-4252-AEDA-9965FC78E950}"/>
    <cellStyle name="Normal 4 6 2 4 2" xfId="47355" xr:uid="{C8B365F4-4553-4ABC-97F0-1EDA1D7D9933}"/>
    <cellStyle name="Normal 4 6 2 5" xfId="47356" xr:uid="{9E040ADE-EBDF-499D-AE2B-EAB41C5E59E4}"/>
    <cellStyle name="Normal 4 6 2 6" xfId="47357" xr:uid="{A5ED72EB-4A41-4769-B593-4D5B77E14EDA}"/>
    <cellStyle name="Normal 4 6 2 7" xfId="47358" xr:uid="{04208ED3-AC7A-4F08-AF9B-A35B66407834}"/>
    <cellStyle name="Normal 4 6 2_AVA DVA EL" xfId="34564" xr:uid="{758B9755-7490-4F4E-90A3-1DF93F419814}"/>
    <cellStyle name="Normal 4 6 3" xfId="34565" xr:uid="{51B0A2D7-6748-4E71-B21A-C5C9793D673F}"/>
    <cellStyle name="Normal 4 6 3 2" xfId="47360" xr:uid="{5884A42B-A3C2-4945-96EC-5A085BFF21C3}"/>
    <cellStyle name="Normal 4 6 3 2 2" xfId="47361" xr:uid="{6F40FD31-2461-4269-B3BD-959379E173EF}"/>
    <cellStyle name="Normal 4 6 3 2 2 2" xfId="47362" xr:uid="{39557657-2B67-4882-AABC-78D2634F7E22}"/>
    <cellStyle name="Normal 4 6 3 2 3" xfId="47363" xr:uid="{BAE403AC-C8FD-4496-B347-19FF1C4F16A5}"/>
    <cellStyle name="Normal 4 6 3 2 4" xfId="47364" xr:uid="{88C755F9-19AE-4880-82AE-E92357F5184A}"/>
    <cellStyle name="Normal 4 6 3 3" xfId="47365" xr:uid="{EB298543-06F9-4DA0-A699-C0224CEC0B41}"/>
    <cellStyle name="Normal 4 6 3 3 2" xfId="47366" xr:uid="{2C71BFC4-076D-4033-AD55-073CF4A30FBF}"/>
    <cellStyle name="Normal 4 6 3 4" xfId="47367" xr:uid="{B0146421-98B6-4DD6-A379-FE453F4E48A3}"/>
    <cellStyle name="Normal 4 6 3 5" xfId="47368" xr:uid="{1BFC4F8E-B543-4EB9-89E9-2BA9D6568893}"/>
    <cellStyle name="Normal 4 6 3 6" xfId="47369" xr:uid="{2E50BE5E-CDEE-45AB-8010-9052DDA2B119}"/>
    <cellStyle name="Normal 4 6 3_Non-NII" xfId="47359" xr:uid="{EE4CD9E5-E7CF-41B2-8FE0-842C842A5DEB}"/>
    <cellStyle name="Normal 4 6 4" xfId="47370" xr:uid="{99026B11-3F4E-4161-9743-5C57C7688965}"/>
    <cellStyle name="Normal 4 6 4 2" xfId="47371" xr:uid="{D72397AA-B8B1-439D-87FC-6B9A2692341B}"/>
    <cellStyle name="Normal 4 6 4 2 2" xfId="47372" xr:uid="{F2727425-3F87-477B-81B0-9257952B5A36}"/>
    <cellStyle name="Normal 4 6 4 3" xfId="47373" xr:uid="{254648D0-7343-47B3-854C-E51057F5A2F8}"/>
    <cellStyle name="Normal 4 6 4 4" xfId="47374" xr:uid="{1F807AB2-D7A3-436F-8B1B-63D60B0B9F25}"/>
    <cellStyle name="Normal 4 6 5" xfId="47375" xr:uid="{8CF24591-49CC-4F20-B143-1E9FC41C8F96}"/>
    <cellStyle name="Normal 4 6 5 2" xfId="47376" xr:uid="{D70377DA-A383-4634-B878-F5FA0454963E}"/>
    <cellStyle name="Normal 4 6 6" xfId="47377" xr:uid="{3CBB41F7-BA12-4A99-A4A7-0D97C5F3E2A9}"/>
    <cellStyle name="Normal 4 6 7" xfId="47378" xr:uid="{6DB7FB39-17FE-4446-9E12-326D1877BD7E}"/>
    <cellStyle name="Normal 4 6 8" xfId="47379" xr:uid="{B141C71A-FF1A-4DAF-A39E-10E821BAC83B}"/>
    <cellStyle name="Normal 4 6_AVA DVA EL" xfId="34566" xr:uid="{E26CCA03-2ADF-456B-94FB-558608B6AAE2}"/>
    <cellStyle name="Normal 4 7" xfId="8168" xr:uid="{41E25634-98CF-481A-B1A8-5FCC77888C2F}"/>
    <cellStyle name="Normal 4 7 2" xfId="34567" xr:uid="{40385C51-4067-4100-94F8-2BD653EDEE88}"/>
    <cellStyle name="Normal 4 7 2 2" xfId="34568" xr:uid="{5B04F872-FC4D-4E7B-AAEC-DDFD8FC60EFE}"/>
    <cellStyle name="Normal 4 7 2 3" xfId="34569" xr:uid="{0547E95D-1544-4D59-A250-855CA2FAC479}"/>
    <cellStyle name="Normal 4 7 2_AVA DVA EL" xfId="34570" xr:uid="{C5459623-5789-4530-ADAD-8AC235F62ACE}"/>
    <cellStyle name="Normal 4 7 3" xfId="34571" xr:uid="{59660729-998D-4C66-9E82-27225879B637}"/>
    <cellStyle name="Normal 4 7_AVA DVA EL" xfId="34572" xr:uid="{120AEAD3-E5CE-4F95-BAA3-C0FE89AADA72}"/>
    <cellStyle name="Normal 4 8" xfId="8169" xr:uid="{EA98D48D-ABDD-47E1-B2BE-BCCA55B8AE41}"/>
    <cellStyle name="Normal 4 8 2" xfId="34573" xr:uid="{BA6D536E-311A-44DC-A12A-30C60A5CC8B5}"/>
    <cellStyle name="Normal 4 8 2 2" xfId="34574" xr:uid="{4FE8277A-4E0F-44A3-8FBB-19E9C14106C7}"/>
    <cellStyle name="Normal 4 8 2 3" xfId="34575" xr:uid="{60A22284-5D4A-4452-BF78-9990FEB33CA5}"/>
    <cellStyle name="Normal 4 8 2_AVA DVA EL" xfId="34576" xr:uid="{71EEC3CD-B7EF-4094-80A5-A87E0FD09DC8}"/>
    <cellStyle name="Normal 4 8 3" xfId="34577" xr:uid="{78E1B055-4062-4884-8EB1-27BD55A10504}"/>
    <cellStyle name="Normal 4 8_AVA DVA EL" xfId="34578" xr:uid="{F031A619-42EE-4045-8226-CE2ABAAAF2CD}"/>
    <cellStyle name="Normal 4 9" xfId="8170" xr:uid="{5A9BC67C-1816-43E1-A372-E9678621B20B}"/>
    <cellStyle name="Normal 4 9 2" xfId="34579" xr:uid="{7E505BA0-F4E6-4867-BEA6-B077DD984934}"/>
    <cellStyle name="Normal 4 9 2 2" xfId="34580" xr:uid="{A20A624C-266D-4ADC-82C1-E99DBC0563B6}"/>
    <cellStyle name="Normal 4 9 2 2 2" xfId="47381" xr:uid="{D20F4555-783C-4F06-94F4-C541461BB735}"/>
    <cellStyle name="Normal 4 9 2 2 2 2" xfId="47382" xr:uid="{C068CCAC-505D-4F7F-AE9E-7B06610E7C79}"/>
    <cellStyle name="Normal 4 9 2 2 2 2 2" xfId="47383" xr:uid="{C3D671D8-FD4C-4590-AE70-E04236D352C6}"/>
    <cellStyle name="Normal 4 9 2 2 2 3" xfId="47384" xr:uid="{BA31F963-18D4-40C1-BB76-E59BB7E0923C}"/>
    <cellStyle name="Normal 4 9 2 2 2 4" xfId="47385" xr:uid="{09003734-B8CE-49DE-81A1-5A402357D821}"/>
    <cellStyle name="Normal 4 9 2 2 3" xfId="47386" xr:uid="{712AADE8-809E-41EE-BFEE-7A511191A90D}"/>
    <cellStyle name="Normal 4 9 2 2 3 2" xfId="47387" xr:uid="{267B79CC-8095-48AE-B72D-A67804B1703D}"/>
    <cellStyle name="Normal 4 9 2 2 4" xfId="47388" xr:uid="{1D1A6701-BC3D-4D30-A6E6-E04B965E3FBC}"/>
    <cellStyle name="Normal 4 9 2 2 5" xfId="47389" xr:uid="{1A873967-4837-4FF3-A86D-73226FBF0F3F}"/>
    <cellStyle name="Normal 4 9 2 2 6" xfId="47390" xr:uid="{4D54525D-2BCA-4E99-B50E-1009DAE64820}"/>
    <cellStyle name="Normal 4 9 2 2_Non-NII" xfId="47380" xr:uid="{355E43E5-E4F3-4696-84EA-EE97F4E7CC36}"/>
    <cellStyle name="Normal 4 9 2 3" xfId="34581" xr:uid="{E22F1D10-049A-463D-9671-25F8B68E86EC}"/>
    <cellStyle name="Normal 4 9 2 3 2" xfId="47392" xr:uid="{08719665-4007-42BB-8BB3-4844AD2F72FE}"/>
    <cellStyle name="Normal 4 9 2 3 2 2" xfId="47393" xr:uid="{94F5B207-9FAE-4CD8-8F94-D44488B815F7}"/>
    <cellStyle name="Normal 4 9 2 3 3" xfId="47394" xr:uid="{146A10C3-0AB8-4E94-A596-789B59892F4E}"/>
    <cellStyle name="Normal 4 9 2 3 4" xfId="47395" xr:uid="{F0251481-7E8F-4F56-9B5B-D826E47EE20F}"/>
    <cellStyle name="Normal 4 9 2 3_Non-NII" xfId="47391" xr:uid="{F6EA1FCB-5D83-408A-897A-3CC36725F3A2}"/>
    <cellStyle name="Normal 4 9 2 4" xfId="47396" xr:uid="{7F925B84-682A-42A8-AD7E-96891BFA5116}"/>
    <cellStyle name="Normal 4 9 2 4 2" xfId="47397" xr:uid="{7FA64177-2223-42CE-99C8-DCBF9B56AF2F}"/>
    <cellStyle name="Normal 4 9 2 5" xfId="47398" xr:uid="{BCB3CFD4-41BC-4735-A7A9-5DAEFDEEBF77}"/>
    <cellStyle name="Normal 4 9 2 6" xfId="47399" xr:uid="{161DBAA9-C4E5-443E-B090-9399760FBD48}"/>
    <cellStyle name="Normal 4 9 2 7" xfId="47400" xr:uid="{07384424-F2EE-471E-ACF8-3E5A04C90F98}"/>
    <cellStyle name="Normal 4 9 2_AVA DVA EL" xfId="34582" xr:uid="{77C38183-D973-4184-96CD-E662D7D5B518}"/>
    <cellStyle name="Normal 4 9 3" xfId="34583" xr:uid="{C7295366-415C-497E-BD27-169736045A5A}"/>
    <cellStyle name="Normal 4 9 3 2" xfId="47402" xr:uid="{3CA2DF3D-7544-4BE2-AE2F-982E503E6444}"/>
    <cellStyle name="Normal 4 9 3 2 2" xfId="47403" xr:uid="{964AA305-B719-41D1-BDBF-EDED6D4A9F40}"/>
    <cellStyle name="Normal 4 9 3 2 2 2" xfId="47404" xr:uid="{C2FE1F22-5109-4620-8A01-E3CDCFDE0537}"/>
    <cellStyle name="Normal 4 9 3 2 3" xfId="47405" xr:uid="{6A6D681A-2DD4-45D9-B97C-3EA65FE73BBD}"/>
    <cellStyle name="Normal 4 9 3 2 4" xfId="47406" xr:uid="{E4D8058D-7967-4147-9A70-E0F014627C01}"/>
    <cellStyle name="Normal 4 9 3 3" xfId="47407" xr:uid="{243E4C43-CB21-4794-AD78-6A8D5EB39323}"/>
    <cellStyle name="Normal 4 9 3 3 2" xfId="47408" xr:uid="{4493E056-3CCF-4304-9EBC-FE3D8B504C86}"/>
    <cellStyle name="Normal 4 9 3 4" xfId="47409" xr:uid="{F191F7FE-A178-4892-8193-9B45F0B1F901}"/>
    <cellStyle name="Normal 4 9 3 5" xfId="47410" xr:uid="{8E67707B-4218-463F-8FCD-E82C6D13869A}"/>
    <cellStyle name="Normal 4 9 3 6" xfId="47411" xr:uid="{0C10A88B-051E-4177-AAAF-92A9231FD96F}"/>
    <cellStyle name="Normal 4 9 3_Non-NII" xfId="47401" xr:uid="{F0109D56-BCF7-485D-A070-BCC928289365}"/>
    <cellStyle name="Normal 4 9 4" xfId="47412" xr:uid="{C28D16E1-2F4A-49A5-9928-68D39EBFFAF1}"/>
    <cellStyle name="Normal 4 9 4 2" xfId="47413" xr:uid="{1370E94D-2534-416C-A14C-314D2899060C}"/>
    <cellStyle name="Normal 4 9 4 2 2" xfId="47414" xr:uid="{76E6D119-5A48-4351-B550-00BB0C2156F4}"/>
    <cellStyle name="Normal 4 9 4 3" xfId="47415" xr:uid="{83516EEE-183B-4D38-90BE-78446A6DD9E7}"/>
    <cellStyle name="Normal 4 9 4 4" xfId="47416" xr:uid="{D486106E-0758-4046-BB20-6B1F6841331B}"/>
    <cellStyle name="Normal 4 9 5" xfId="47417" xr:uid="{41E91D4A-1A54-4144-B403-8B0703A9B664}"/>
    <cellStyle name="Normal 4 9 5 2" xfId="47418" xr:uid="{35A76693-1283-49AC-A2D1-2BF219F5C61A}"/>
    <cellStyle name="Normal 4 9 6" xfId="47419" xr:uid="{74D3D2F5-61C6-49B9-95AF-18ED51A589BB}"/>
    <cellStyle name="Normal 4 9 7" xfId="47420" xr:uid="{82BBE241-E626-48A9-8B9E-F2AB7ADFEFAF}"/>
    <cellStyle name="Normal 4 9 8" xfId="47421" xr:uid="{13B57AC1-BB16-4874-BFE6-4CE555C9ECBE}"/>
    <cellStyle name="Normal 4 9_AVA DVA EL" xfId="34584" xr:uid="{B8654DA3-E68D-4CAD-BD02-6E371163A00A}"/>
    <cellStyle name="Normal 4_3. Chng in credit spreads" xfId="8171" xr:uid="{2308DB54-9BE9-426C-8695-F7D6F11054BF}"/>
    <cellStyle name="Normal 40" xfId="8172" xr:uid="{24410BD5-9099-4E1F-A8D6-5ED930963ED7}"/>
    <cellStyle name="Normal 40 2" xfId="34585" xr:uid="{87080E54-528F-4A56-B264-B586B96FFBA4}"/>
    <cellStyle name="Normal 40 2 2" xfId="34586" xr:uid="{3361B2B5-C98A-4DAB-A000-9FA236D826D3}"/>
    <cellStyle name="Normal 40 2 2 2" xfId="34587" xr:uid="{ED532E58-993D-4BC1-83CF-693B9DD6E189}"/>
    <cellStyle name="Normal 40 2 2 3" xfId="34588" xr:uid="{734201DB-E72E-440F-BCDB-87FC11071516}"/>
    <cellStyle name="Normal 40 2 2_AVA DVA EL" xfId="34589" xr:uid="{D2456947-6D85-4321-909E-26080AA72100}"/>
    <cellStyle name="Normal 40 2_Balanse bankkonsern" xfId="34590" xr:uid="{0A2CB57E-0300-4B1C-A33B-259093EE6844}"/>
    <cellStyle name="Normal 40 3" xfId="34591" xr:uid="{CFEE2CCC-43DA-4F67-8BBE-F843AA4E49A9}"/>
    <cellStyle name="Normal 40 3 2" xfId="34592" xr:uid="{813C9E99-CC3C-42F4-83C7-D62D7493EF10}"/>
    <cellStyle name="Normal 40 3 3" xfId="34593" xr:uid="{AD692A63-3367-442A-AFBF-2AF149E20694}"/>
    <cellStyle name="Normal 40 3_AVA DVA EL" xfId="34594" xr:uid="{D687DB21-7637-4835-8295-65144FD6CC60}"/>
    <cellStyle name="Normal 40 4" xfId="34595" xr:uid="{96B2D5AE-D19F-49C0-B891-7AFD22CB2D73}"/>
    <cellStyle name="Normal 40 4 2" xfId="34596" xr:uid="{393D1764-EE49-42DB-842D-690958FA48D8}"/>
    <cellStyle name="Normal 40 4 3" xfId="34597" xr:uid="{703ED177-1B56-4DED-910D-4A5530F48914}"/>
    <cellStyle name="Normal 40 4_AVA DVA EL" xfId="34598" xr:uid="{447ADC0E-D78E-4E6A-949C-F1566B76F00D}"/>
    <cellStyle name="Normal 40 5" xfId="34599" xr:uid="{C6332600-0442-4FDB-B98D-CDC9659F679A}"/>
    <cellStyle name="Normal 40 5 2" xfId="34600" xr:uid="{FBE8F53B-FF4A-4A50-9F32-F21FAEB30647}"/>
    <cellStyle name="Normal 40 5 3" xfId="34601" xr:uid="{6FEDBEAC-A0C8-4577-BF37-D494468F4C35}"/>
    <cellStyle name="Normal 40 5_AVA DVA EL" xfId="34602" xr:uid="{A815280A-7D77-4B70-B45E-B2DA76CA21F2}"/>
    <cellStyle name="Normal 40 6" xfId="34603" xr:uid="{604CD354-0D99-4AF6-9BCB-62AE7827816B}"/>
    <cellStyle name="Normal 40 6 2" xfId="34604" xr:uid="{CC285880-8612-4677-AE8D-84DBA4F860AD}"/>
    <cellStyle name="Normal 40 6 3" xfId="34605" xr:uid="{04962B12-EB99-43A1-B8A8-7B242AD1B006}"/>
    <cellStyle name="Normal 40 6_AVA DVA EL" xfId="34606" xr:uid="{996EF17B-F22A-45B7-ABA9-126B1776B747}"/>
    <cellStyle name="Normal 40_Balanse bankkonsern" xfId="34607" xr:uid="{DA7A9C8B-CB00-4CD8-BF46-22DC7A2D74A5}"/>
    <cellStyle name="Normal 41" xfId="8173" xr:uid="{7B954BE0-9584-4159-9BCB-4923D4FB13A5}"/>
    <cellStyle name="Normal 41 2" xfId="34608" xr:uid="{89F3C7D8-FD07-4A16-B609-53A82F31885E}"/>
    <cellStyle name="Normal 41 2 2" xfId="34609" xr:uid="{136A1FA7-44A2-4C64-B37D-139D7322D2B5}"/>
    <cellStyle name="Normal 41 2 3" xfId="34610" xr:uid="{5D7455A2-6CFD-4911-AC8B-A136D850143F}"/>
    <cellStyle name="Normal 41 2_AVA DVA EL" xfId="34611" xr:uid="{1A5EE05E-EEF6-423D-B69D-E3600009CA3C}"/>
    <cellStyle name="Normal 41 3" xfId="34612" xr:uid="{5FD18B46-E6AF-4066-8143-246F0224E7C7}"/>
    <cellStyle name="Normal 41 3 2" xfId="34613" xr:uid="{32FA4FBB-DB13-4D97-85B8-4D46AED15445}"/>
    <cellStyle name="Normal 41 3 3" xfId="34614" xr:uid="{75B68DDE-0DB1-486E-BCF0-0B8C447E8707}"/>
    <cellStyle name="Normal 41 3_AVA DVA EL" xfId="34615" xr:uid="{703B12B9-28EE-4E5F-85E0-690127CD38C3}"/>
    <cellStyle name="Normal 41 4" xfId="34616" xr:uid="{16D694FA-AC23-4ED1-97B7-DCCFD4B8CD0C}"/>
    <cellStyle name="Normal 41 4 2" xfId="34617" xr:uid="{2155F956-610E-4C77-A08B-353D922AC729}"/>
    <cellStyle name="Normal 41 4 3" xfId="34618" xr:uid="{4EC03C21-1A79-4974-8B3E-D26383CE448D}"/>
    <cellStyle name="Normal 41 4_AVA DVA EL" xfId="34619" xr:uid="{3A755710-E62B-499C-AACB-4C3773A5B548}"/>
    <cellStyle name="Normal 41 5" xfId="34620" xr:uid="{AF4CF510-5C1F-49DC-8ADE-C0BAB2922179}"/>
    <cellStyle name="Normal 41 5 2" xfId="34621" xr:uid="{7CCD7EEE-38B2-4D96-AF05-2035609C61F5}"/>
    <cellStyle name="Normal 41 5 3" xfId="34622" xr:uid="{4B816A08-970E-4205-B985-BDF0371D67B7}"/>
    <cellStyle name="Normal 41 5_AVA DVA EL" xfId="34623" xr:uid="{09863908-52F3-4FB0-8072-2E64D40F3EDF}"/>
    <cellStyle name="Normal 41 6" xfId="34624" xr:uid="{796B91CF-9846-42C0-83F6-811DA3AF2781}"/>
    <cellStyle name="Normal 41_AVA DVA EL" xfId="34625" xr:uid="{6B9A1F88-4E34-4C93-AAB9-794665F2819E}"/>
    <cellStyle name="Normal 42" xfId="34626" xr:uid="{00034EA6-217D-48E4-8F2D-BA5B9EAFB27B}"/>
    <cellStyle name="Normal 42 2" xfId="34627" xr:uid="{22DEEC8F-EF26-4405-A5F3-A9D2422BB3DA}"/>
    <cellStyle name="Normal 42 2 2" xfId="34628" xr:uid="{4FE495FF-AC36-49FE-9AB3-E009BB8BC833}"/>
    <cellStyle name="Normal 42 2 3" xfId="34629" xr:uid="{02644CEB-0498-4078-881B-8042D039D46E}"/>
    <cellStyle name="Normal 42 2_AVA DVA EL" xfId="34630" xr:uid="{D03C1D7E-048A-4AFB-B920-F2B489AE6BCC}"/>
    <cellStyle name="Normal 42 3" xfId="34631" xr:uid="{183542BD-B4C7-46DE-B555-99D5F5A56B1C}"/>
    <cellStyle name="Normal 42 3 2" xfId="34632" xr:uid="{ACA15E17-3A16-4041-B413-EEC6702CE103}"/>
    <cellStyle name="Normal 42 3 3" xfId="34633" xr:uid="{5F157BB2-3323-4731-B007-2EFCA485659D}"/>
    <cellStyle name="Normal 42 3_AVA DVA EL" xfId="34634" xr:uid="{BE8FB801-AC33-46D1-8EFD-01D25EB6D756}"/>
    <cellStyle name="Normal 42 4" xfId="34635" xr:uid="{A6F071D1-D90B-49D6-A5A9-D12877339C98}"/>
    <cellStyle name="Normal 42 4 2" xfId="34636" xr:uid="{DC839E60-3D93-4D27-8985-0B2C20565954}"/>
    <cellStyle name="Normal 42 4 3" xfId="34637" xr:uid="{671F2E70-E115-42DB-A8C3-4EE7D6499BA6}"/>
    <cellStyle name="Normal 42 4_AVA DVA EL" xfId="34638" xr:uid="{66853CE6-6307-47C3-A36C-1AFD20B6F7DB}"/>
    <cellStyle name="Normal 42 5" xfId="34639" xr:uid="{A96DDFE3-6CE4-4704-85E1-8DBC6341295B}"/>
    <cellStyle name="Normal 42 5 2" xfId="34640" xr:uid="{E187042D-20B9-4DCB-BE6A-AE7300E2BBA3}"/>
    <cellStyle name="Normal 42 5 3" xfId="34641" xr:uid="{8FBC3055-FBD6-46E7-913D-69091CE5BB70}"/>
    <cellStyle name="Normal 42 5_AVA DVA EL" xfId="34642" xr:uid="{D02BE473-52EA-4C9E-8A57-7BD90D588B7E}"/>
    <cellStyle name="Normal 42 6" xfId="34643" xr:uid="{B8FFB63A-F83E-46D7-9A27-5CFC86797433}"/>
    <cellStyle name="Normal 42 6 2" xfId="34644" xr:uid="{6A3DB17A-DF1A-4473-A7CC-A38950D95BC3}"/>
    <cellStyle name="Normal 42 6 3" xfId="34645" xr:uid="{F6320B5A-0B27-4E9D-B415-EF0A37C6BBBB}"/>
    <cellStyle name="Normal 42 6_AVA DVA EL" xfId="34646" xr:uid="{FCB5F1FE-5043-40D5-A886-3904898FED6A}"/>
    <cellStyle name="Normal 42 7" xfId="34647" xr:uid="{3F891D41-D2DE-4358-B328-782BC2BEDDC6}"/>
    <cellStyle name="Normal 42_AVA DVA EL" xfId="34648" xr:uid="{45F9F836-F8DB-4AA1-A21F-17229AE0528E}"/>
    <cellStyle name="Normal 43" xfId="34649" xr:uid="{0A84F5DB-7183-486A-A5D0-354E31D3C2FE}"/>
    <cellStyle name="Normal 43 2" xfId="34650" xr:uid="{296F14F0-A5CC-4469-B97D-A6EF07293B5D}"/>
    <cellStyle name="Normal 43 2 2" xfId="34651" xr:uid="{23C6E0F2-39B8-4AD8-872A-B4A717EE6A53}"/>
    <cellStyle name="Normal 43 2 3" xfId="34652" xr:uid="{6384C53C-E4B1-4382-8F63-A65E347E2FCA}"/>
    <cellStyle name="Normal 43 2_AVA DVA EL" xfId="34653" xr:uid="{774EDB11-9EF5-40F5-A2C2-4F6ABCBDE61C}"/>
    <cellStyle name="Normal 43 3" xfId="34654" xr:uid="{CFE054DD-3D4D-4678-83A7-54FE38CCB922}"/>
    <cellStyle name="Normal 43_AVA DVA EL" xfId="34655" xr:uid="{115DCD4B-FB21-403D-9704-E22F0B6CFECD}"/>
    <cellStyle name="Normal 44" xfId="34656" xr:uid="{2AAA6C7C-9426-4ADC-A869-03ADCF514D8E}"/>
    <cellStyle name="Normal 44 2" xfId="34657" xr:uid="{BC0B1FEB-0910-46B3-A106-2A554C20AB39}"/>
    <cellStyle name="Normal 44 2 2" xfId="34658" xr:uid="{A4D82E39-11B1-4D2E-9F07-E6268872CC12}"/>
    <cellStyle name="Normal 44 2 3" xfId="34659" xr:uid="{695F3DAC-66F1-4FD4-9C5E-099BE7D924F3}"/>
    <cellStyle name="Normal 44 2_AVA DVA EL" xfId="34660" xr:uid="{B0CB6ACB-EABE-4780-9AC9-235816F49C85}"/>
    <cellStyle name="Normal 44 3" xfId="34661" xr:uid="{395A77CA-6E66-436B-A9E8-F5212A27A885}"/>
    <cellStyle name="Normal 44_AVA DVA EL" xfId="34662" xr:uid="{B0C8E595-4787-4DF2-A8D7-60F0DA481446}"/>
    <cellStyle name="Normal 45" xfId="34663" xr:uid="{B57CFC9F-ED08-4C83-B9E3-0EE6AEB9EE50}"/>
    <cellStyle name="Normal 45 2" xfId="34664" xr:uid="{7D7EA130-2D44-4A03-81FF-C92F996EECDC}"/>
    <cellStyle name="Normal 45 2 2" xfId="34665" xr:uid="{F60CC448-BB0A-49BF-A376-A911E960C1D6}"/>
    <cellStyle name="Normal 45 2 3" xfId="34666" xr:uid="{EB32395B-BCF8-41E5-A958-D6314A05D783}"/>
    <cellStyle name="Normal 45 2_AVA DVA EL" xfId="34667" xr:uid="{2A63B84F-AC94-483A-A048-2E1B3234BDF5}"/>
    <cellStyle name="Normal 45 3" xfId="34668" xr:uid="{C0B5A07D-8287-49B0-ACDC-923E468F8350}"/>
    <cellStyle name="Normal 45_AVA DVA EL" xfId="34669" xr:uid="{D1A297D7-916C-4619-918E-DCD89D993179}"/>
    <cellStyle name="Normal 46" xfId="34670" xr:uid="{703666C0-A037-458D-B1FB-3060E48B9D19}"/>
    <cellStyle name="Normal 46 2" xfId="34671" xr:uid="{FB03C210-39B4-4224-B121-BADB57D4F527}"/>
    <cellStyle name="Normal 46 2 2" xfId="34672" xr:uid="{76F28C79-79E9-4226-B13D-E0F79355954D}"/>
    <cellStyle name="Normal 46 2 3" xfId="34673" xr:uid="{D2F50DEF-0EAD-4EB1-8CE3-558CF0105643}"/>
    <cellStyle name="Normal 46 2_AVA DVA EL" xfId="34674" xr:uid="{CB716A2D-346B-4745-BC06-EFB671799736}"/>
    <cellStyle name="Normal 46 3" xfId="34675" xr:uid="{76ED9BA7-8744-4B32-A498-0617D98A3486}"/>
    <cellStyle name="Normal 46 3 2" xfId="34676" xr:uid="{A3CC3C01-9A1D-417F-933D-8171634543F4}"/>
    <cellStyle name="Normal 46 3 3" xfId="34677" xr:uid="{FE5FE5DC-8C3A-46FF-B562-17E7EC14223A}"/>
    <cellStyle name="Normal 46 3_AVA DVA EL" xfId="34678" xr:uid="{BCB6D834-173B-4927-9DB9-23209EB41E4A}"/>
    <cellStyle name="Normal 46 4" xfId="34679" xr:uid="{12CD4A75-27FF-45C7-8239-44E87E259066}"/>
    <cellStyle name="Normal 46 4 2" xfId="34680" xr:uid="{041A9367-B11F-4252-A159-2EDA76B4112A}"/>
    <cellStyle name="Normal 46 4 3" xfId="34681" xr:uid="{D9F83046-04BF-422E-8EC5-580AFD98F90F}"/>
    <cellStyle name="Normal 46 4_AVA DVA EL" xfId="34682" xr:uid="{88E9E636-8C3A-43EB-BF97-620C836C43F7}"/>
    <cellStyle name="Normal 46 5" xfId="34683" xr:uid="{1261A3AD-C18B-43D0-8619-75991110B619}"/>
    <cellStyle name="Normal 46 5 2" xfId="34684" xr:uid="{4A44D5E0-8C71-445F-B2B0-8CAF04D463E0}"/>
    <cellStyle name="Normal 46 5 3" xfId="34685" xr:uid="{0E17A2E5-1E37-4C7A-AE0E-42B7BCDF5D12}"/>
    <cellStyle name="Normal 46 5_AVA DVA EL" xfId="34686" xr:uid="{664D84C8-FA1F-405D-84DC-8EABD8B62E2F}"/>
    <cellStyle name="Normal 46 6" xfId="34687" xr:uid="{BE940AD6-0328-44F9-8A19-B5AE9B53B6D7}"/>
    <cellStyle name="Normal 46 6 2" xfId="34688" xr:uid="{8DA2EF50-72D9-40EC-9468-C46F06CC815E}"/>
    <cellStyle name="Normal 46 6 3" xfId="34689" xr:uid="{1B56DCA2-52EB-49C6-8E84-16BED3C8FF16}"/>
    <cellStyle name="Normal 46 6_AVA DVA EL" xfId="34690" xr:uid="{83A0C744-98D4-4100-9A26-E19B7A1C4C3B}"/>
    <cellStyle name="Normal 46 7" xfId="34691" xr:uid="{3B22250F-DBAC-4384-80F2-4AD8DAEFEBBA}"/>
    <cellStyle name="Normal 46_AVA DVA EL" xfId="34692" xr:uid="{4D031338-4313-4650-B94B-AF5B11683B46}"/>
    <cellStyle name="Normal 47" xfId="34693" xr:uid="{94F6D250-35F0-405F-91EE-09E20DF770F9}"/>
    <cellStyle name="Normal 47 2" xfId="34694" xr:uid="{8DEE8F3C-29B1-441A-B091-F948F4CBB252}"/>
    <cellStyle name="Normal 47 2 2" xfId="34695" xr:uid="{C538C83C-0BF5-45FC-90A3-58ACAD133AB3}"/>
    <cellStyle name="Normal 47 2 3" xfId="34696" xr:uid="{F2CA20B4-9051-4592-8AF2-93F96A301077}"/>
    <cellStyle name="Normal 47 2_AVA DVA EL" xfId="34697" xr:uid="{F504950A-36C6-41D8-9464-BEA05099CB0D}"/>
    <cellStyle name="Normal 47 3" xfId="34698" xr:uid="{B86706E7-6AE8-4927-A5FA-B7883EF3D4D3}"/>
    <cellStyle name="Normal 47 3 2" xfId="34699" xr:uid="{22861E1F-F1CA-4F9D-9017-5B5486DA73DD}"/>
    <cellStyle name="Normal 47 3 3" xfId="34700" xr:uid="{1F1F558C-F70C-4E3A-8804-CCB73C222890}"/>
    <cellStyle name="Normal 47 3_AVA DVA EL" xfId="34701" xr:uid="{ED22DCAC-82A6-4092-B973-AB8785B8FD2A}"/>
    <cellStyle name="Normal 47 4" xfId="34702" xr:uid="{2A1CC8FC-4CB8-48C3-BB46-8C2E1D91F695}"/>
    <cellStyle name="Normal 47 4 2" xfId="34703" xr:uid="{39908523-DF3D-4DED-8DD2-C2D663098AD7}"/>
    <cellStyle name="Normal 47 4 3" xfId="34704" xr:uid="{9E2CB328-EC03-43F2-ACCA-2D0170248525}"/>
    <cellStyle name="Normal 47 4_AVA DVA EL" xfId="34705" xr:uid="{FBE06149-B569-41B5-8890-96DBB30AB1A8}"/>
    <cellStyle name="Normal 47 5" xfId="34706" xr:uid="{8B312C40-2AC9-41E7-A064-AA7C2568DF8C}"/>
    <cellStyle name="Normal 47 5 2" xfId="34707" xr:uid="{791EE1A1-01A5-4C67-BF69-1E25F30780AF}"/>
    <cellStyle name="Normal 47 5 3" xfId="34708" xr:uid="{1136EE6C-7E44-4CA9-A83A-CFF5D3AD8581}"/>
    <cellStyle name="Normal 47 5_AVA DVA EL" xfId="34709" xr:uid="{7F0AA2C2-63CA-48C1-A275-C0D9907D99DE}"/>
    <cellStyle name="Normal 47 6" xfId="34710" xr:uid="{F6C30353-1B01-4B65-8EEC-687948B8FD58}"/>
    <cellStyle name="Normal 47_AVA DVA EL" xfId="34711" xr:uid="{455A38E7-AB06-4AF1-901F-BD1899C0C807}"/>
    <cellStyle name="Normal 48" xfId="34712" xr:uid="{199857AD-8299-49C8-A779-54AF0D1D46DB}"/>
    <cellStyle name="Normal 48 2" xfId="34713" xr:uid="{0936E33E-3033-4BB4-BD41-B00BF853C42F}"/>
    <cellStyle name="Normal 48 2 2" xfId="34714" xr:uid="{D8827F05-6A53-458E-88C2-347B91E3E651}"/>
    <cellStyle name="Normal 48 2 3" xfId="34715" xr:uid="{77595DC5-5191-436E-9755-13731648239D}"/>
    <cellStyle name="Normal 48 2_AVA DVA EL" xfId="34716" xr:uid="{ED77B128-2F1F-4C4A-92BA-34FAE9285DFF}"/>
    <cellStyle name="Normal 48 3" xfId="34717" xr:uid="{56B2F69A-A29A-4F48-85DD-AF810CCBC23E}"/>
    <cellStyle name="Normal 48 3 2" xfId="34718" xr:uid="{CB2328E8-601B-45A6-93DD-EA86A7EB3908}"/>
    <cellStyle name="Normal 48 3 3" xfId="34719" xr:uid="{16E4F57C-2BE1-4BB5-AC89-34C938C30569}"/>
    <cellStyle name="Normal 48 3_AVA DVA EL" xfId="34720" xr:uid="{68D406A3-BE51-443D-8FC4-3F19155E9E08}"/>
    <cellStyle name="Normal 48 4" xfId="34721" xr:uid="{F3EE01C3-2FFD-442A-A8AD-ADEC59223C29}"/>
    <cellStyle name="Normal 48 4 2" xfId="34722" xr:uid="{54DFCC7B-4284-42A8-98F0-00ACF92E2FCF}"/>
    <cellStyle name="Normal 48 4 3" xfId="34723" xr:uid="{1A1259A0-6D8E-4A42-8249-0E7A03A584F7}"/>
    <cellStyle name="Normal 48 4_AVA DVA EL" xfId="34724" xr:uid="{6C7156C1-F6C8-4923-A2A8-CD49B1A79B88}"/>
    <cellStyle name="Normal 48 5" xfId="34725" xr:uid="{FD83AE04-3431-4104-96BB-B45A57EC87B5}"/>
    <cellStyle name="Normal 48 5 2" xfId="34726" xr:uid="{8BE7C921-8A0A-437A-86D6-B2C0385CBF7E}"/>
    <cellStyle name="Normal 48 5 3" xfId="34727" xr:uid="{F21D125B-31DA-46A4-B877-0202A305AB26}"/>
    <cellStyle name="Normal 48 5_AVA DVA EL" xfId="34728" xr:uid="{C3787B6B-FEE1-4B05-A43D-2F8A3E25B429}"/>
    <cellStyle name="Normal 48 6" xfId="34729" xr:uid="{6EFE8183-FF98-402F-91F2-96B599874C21}"/>
    <cellStyle name="Normal 48_AVA DVA EL" xfId="34730" xr:uid="{612A26B6-CB6C-4AF4-A994-2A506291B243}"/>
    <cellStyle name="Normal 49" xfId="34731" xr:uid="{DA86B14B-5EC2-4F4F-9027-CEE6525214A7}"/>
    <cellStyle name="Normal 49 2" xfId="34732" xr:uid="{7C383F18-5D88-40E6-882D-50D738394C5D}"/>
    <cellStyle name="Normal 49 2 2" xfId="34733" xr:uid="{D69190D5-A195-466E-8C70-430EBA26E6CA}"/>
    <cellStyle name="Normal 49 2 3" xfId="34734" xr:uid="{0FA18CA2-F215-4A7D-9622-FD2FA2250603}"/>
    <cellStyle name="Normal 49 2_AVA DVA EL" xfId="34735" xr:uid="{A37888E5-76D9-4D97-B0FF-255F4E13091F}"/>
    <cellStyle name="Normal 49 3" xfId="34736" xr:uid="{EBAE8848-ADC2-4889-98D7-AFB292A97475}"/>
    <cellStyle name="Normal 49 3 2" xfId="34737" xr:uid="{5319E305-A309-4855-9EBF-F67C8C70C2FC}"/>
    <cellStyle name="Normal 49 3 3" xfId="34738" xr:uid="{C29924CF-C684-4D8E-84C7-8AF3CCE584F0}"/>
    <cellStyle name="Normal 49 3_AVA DVA EL" xfId="34739" xr:uid="{1039ACCB-1808-4A8F-A471-C8F18C30A297}"/>
    <cellStyle name="Normal 49 4" xfId="34740" xr:uid="{1C61034B-CA7C-4369-B2D1-D943D3CD987A}"/>
    <cellStyle name="Normal 49 4 2" xfId="34741" xr:uid="{45930C04-1958-46A1-BEAC-C0440FAF76FF}"/>
    <cellStyle name="Normal 49 4 3" xfId="34742" xr:uid="{98FCF004-DA84-4459-822A-93B5C16AE911}"/>
    <cellStyle name="Normal 49 4_AVA DVA EL" xfId="34743" xr:uid="{60F33BD4-4E7E-4D3D-BA89-2EEA873EDB44}"/>
    <cellStyle name="Normal 49 5" xfId="34744" xr:uid="{49480FD2-14CB-4EC1-B1F0-5B38B032441C}"/>
    <cellStyle name="Normal 49 5 2" xfId="34745" xr:uid="{20283C06-1AED-4268-B12B-FDB3CD9D5CE1}"/>
    <cellStyle name="Normal 49 5 3" xfId="34746" xr:uid="{41419139-4AF6-4060-AEF9-F106E8E97370}"/>
    <cellStyle name="Normal 49 5_AVA DVA EL" xfId="34747" xr:uid="{D4A54578-7255-4430-9F92-2AA01349D9E8}"/>
    <cellStyle name="Normal 49 6" xfId="34748" xr:uid="{714C747D-0CDA-44F8-A6A1-0A563C8E8777}"/>
    <cellStyle name="Normal 49_AVA DVA EL" xfId="34749" xr:uid="{DB45F2A4-C337-4DD7-AD70-703D1B83AAD7}"/>
    <cellStyle name="Normal 5" xfId="8174" xr:uid="{C764E8AD-35BD-4520-B07C-3FBEA91C9906}"/>
    <cellStyle name="Normal 5 10" xfId="34750" xr:uid="{72C04959-489F-424B-BD48-E32D6C1B88C1}"/>
    <cellStyle name="Normal 5 10 2" xfId="34751" xr:uid="{E2B6D456-A11E-472F-ABE8-6E34C3FFF783}"/>
    <cellStyle name="Normal 5 10 2 2" xfId="34752" xr:uid="{802A8F14-7A71-4F3F-872C-347FD29952AC}"/>
    <cellStyle name="Normal 5 10 2 3" xfId="34753" xr:uid="{089C2E32-4701-4BEF-98FF-BDB9FF294C00}"/>
    <cellStyle name="Normal 5 10 2_AVA DVA EL" xfId="34754" xr:uid="{51869E01-48E8-4785-B9AE-29D8084BDA80}"/>
    <cellStyle name="Normal 5 10 3" xfId="34755" xr:uid="{1CF022D1-DAA0-4A55-918F-55424079FAAE}"/>
    <cellStyle name="Normal 5 10_AVA DVA EL" xfId="34756" xr:uid="{9E648779-027A-45F3-A551-C7DC68C1F255}"/>
    <cellStyle name="Normal 5 11" xfId="34757" xr:uid="{C1C1A637-2F7A-467D-943A-C08D742C8188}"/>
    <cellStyle name="Normal 5 11 2" xfId="34758" xr:uid="{F1DB14B6-4FE5-467F-B035-F6844969750A}"/>
    <cellStyle name="Normal 5 11 2 2" xfId="34759" xr:uid="{C42EB4E6-8B59-4BDE-B44A-CE5383690EE2}"/>
    <cellStyle name="Normal 5 11 2 3" xfId="34760" xr:uid="{69AE8F05-C6D8-47A3-BEC2-218C07A23F67}"/>
    <cellStyle name="Normal 5 11 2_AVA DVA EL" xfId="34761" xr:uid="{1DFEF0A7-5C40-465E-976E-2F7043584F32}"/>
    <cellStyle name="Normal 5 11 3" xfId="34762" xr:uid="{6F5BCEE4-7265-45A2-B169-35089BC7D18D}"/>
    <cellStyle name="Normal 5 11_AVA DVA EL" xfId="34763" xr:uid="{11C9B1F3-6262-4CB8-A97D-D7F0E067EB7F}"/>
    <cellStyle name="Normal 5 12" xfId="34764" xr:uid="{D98E8E1C-1F3B-4839-A514-700900EF4337}"/>
    <cellStyle name="Normal 5 12 2" xfId="34765" xr:uid="{A2FDEF84-EF21-4F66-B29F-7D45E199C956}"/>
    <cellStyle name="Normal 5 12 2 2" xfId="34766" xr:uid="{24E07C6C-1F09-43EB-9070-66699D6A2BD2}"/>
    <cellStyle name="Normal 5 12 2 3" xfId="34767" xr:uid="{E8C017F7-F642-416A-8CA8-B074B384D2B0}"/>
    <cellStyle name="Normal 5 12 2_AVA DVA EL" xfId="34768" xr:uid="{F05500AB-41E5-40F8-B7D8-E4DA34748BFA}"/>
    <cellStyle name="Normal 5 12 3" xfId="34769" xr:uid="{F02F43A5-74EB-4692-9F69-F4B4EC99260B}"/>
    <cellStyle name="Normal 5 12_AVA DVA EL" xfId="34770" xr:uid="{F459D0EF-DB28-4F1C-AC23-6D70C4BADA3C}"/>
    <cellStyle name="Normal 5 13" xfId="34771" xr:uid="{73210DB6-35CC-45B1-9790-F691EE548C83}"/>
    <cellStyle name="Normal 5 13 2" xfId="34772" xr:uid="{CAA09ABF-FAFD-4CCD-B610-27CD45F5DBBA}"/>
    <cellStyle name="Normal 5 13 2 2" xfId="34773" xr:uid="{4C424890-3E6D-4663-AB8F-D48B629DDC48}"/>
    <cellStyle name="Normal 5 13 2 3" xfId="34774" xr:uid="{76A066B4-A258-4D9E-BF4A-89D2A91509B0}"/>
    <cellStyle name="Normal 5 13 2_AVA DVA EL" xfId="34775" xr:uid="{DDC3859C-801F-41FF-A4DD-482E9F662750}"/>
    <cellStyle name="Normal 5 13 3" xfId="34776" xr:uid="{30092A9E-7457-406F-8121-5A54C80469D0}"/>
    <cellStyle name="Normal 5 13_AVA DVA EL" xfId="34777" xr:uid="{6174A49E-6F87-4968-82F4-1D41BD2C218D}"/>
    <cellStyle name="Normal 5 14" xfId="34778" xr:uid="{624352B9-8607-4FBD-95D5-DB8D385802D0}"/>
    <cellStyle name="Normal 5 14 2" xfId="34779" xr:uid="{CEAAEBD8-3988-41DC-8B11-5F283717DD4A}"/>
    <cellStyle name="Normal 5 14 2 2" xfId="34780" xr:uid="{C6D2A91D-FF1A-4247-8C2E-BCC1E34D57ED}"/>
    <cellStyle name="Normal 5 14 2 3" xfId="34781" xr:uid="{275B43EA-34E7-4C7B-B4DC-4932EAAB3710}"/>
    <cellStyle name="Normal 5 14 2_AVA DVA EL" xfId="34782" xr:uid="{EEA6C796-D4CA-4DA2-AAC6-410C6B34F812}"/>
    <cellStyle name="Normal 5 14 3" xfId="34783" xr:uid="{A31BA5CD-20CD-4DBD-BD90-116460EFC3F9}"/>
    <cellStyle name="Normal 5 14_AVA DVA EL" xfId="34784" xr:uid="{6D2DAFCC-E8FE-4368-8852-E97D8F3A9380}"/>
    <cellStyle name="Normal 5 15" xfId="34785" xr:uid="{41FACF88-04CE-4726-AD10-D79760D15145}"/>
    <cellStyle name="Normal 5 15 2" xfId="34786" xr:uid="{270B722A-DB36-4908-BFEF-753883E42E7D}"/>
    <cellStyle name="Normal 5 15 2 2" xfId="34787" xr:uid="{A4BF9ABA-514A-4158-854A-4A726F9819EB}"/>
    <cellStyle name="Normal 5 15 2 3" xfId="34788" xr:uid="{D0940B04-DB89-48D1-9803-0B5085BAF185}"/>
    <cellStyle name="Normal 5 15 2_AVA DVA EL" xfId="34789" xr:uid="{ADC512A8-844C-43CA-80C1-6EAC33C2699B}"/>
    <cellStyle name="Normal 5 15 3" xfId="34790" xr:uid="{CF8A5B5E-9F29-414B-BEB0-BA882F75B8E5}"/>
    <cellStyle name="Normal 5 15_AVA DVA EL" xfId="34791" xr:uid="{FF44A057-86FB-4F1B-833A-660A26EC4983}"/>
    <cellStyle name="Normal 5 16" xfId="34792" xr:uid="{25212593-C4C2-43FD-86D2-E36D23F09DB8}"/>
    <cellStyle name="Normal 5 16 2" xfId="34793" xr:uid="{3FE8146D-F6ED-4D1E-8BAE-EFA60764114E}"/>
    <cellStyle name="Normal 5 16_AVA DVA EL" xfId="34794" xr:uid="{25BC8AD3-7318-4BC3-9DD5-32671C0EA114}"/>
    <cellStyle name="Normal 5 17" xfId="34795" xr:uid="{1722D3B5-B8B3-4360-9206-09091154334D}"/>
    <cellStyle name="Normal 5 17 2" xfId="34796" xr:uid="{5ED6A04A-FA08-447A-8372-7893C87E8417}"/>
    <cellStyle name="Normal 5 17_AVA DVA EL" xfId="34797" xr:uid="{C3D21E42-0DE9-47BF-AC14-F1B005DFE96D}"/>
    <cellStyle name="Normal 5 18" xfId="34798" xr:uid="{BBB41AD2-A3C1-4CA1-B13E-6B18175DAFC3}"/>
    <cellStyle name="Normal 5 18 2" xfId="34799" xr:uid="{8D12300C-ACDD-4D72-9171-6DDF71810DB0}"/>
    <cellStyle name="Normal 5 18_AVA DVA EL" xfId="34800" xr:uid="{C24DBBA1-98A5-4FE1-A26E-7DD695D2E3E9}"/>
    <cellStyle name="Normal 5 19" xfId="34801" xr:uid="{E94065C9-98EC-439C-9D77-E0C96B599098}"/>
    <cellStyle name="Normal 5 19 2" xfId="34802" xr:uid="{551BE466-9FB5-42B5-A490-FA770762EE8A}"/>
    <cellStyle name="Normal 5 19_AVA DVA EL" xfId="34803" xr:uid="{D5DD4309-1481-494D-B528-9FE8FF3826B4}"/>
    <cellStyle name="Normal 5 2" xfId="8175" xr:uid="{B8360F36-3669-49C9-8E4C-E440623059D2}"/>
    <cellStyle name="Normal 5 2 10" xfId="34804" xr:uid="{C61289F9-4173-404E-B12D-7525E6599E80}"/>
    <cellStyle name="Normal 5 2 10 2" xfId="34805" xr:uid="{C5B4A0C9-D719-413D-9AE0-D4B1E7573CD2}"/>
    <cellStyle name="Normal 5 2 10 2 2" xfId="34806" xr:uid="{29FD2E5B-26A9-472E-A65A-B8D5DA78D52E}"/>
    <cellStyle name="Normal 5 2 10 2 3" xfId="34807" xr:uid="{53DF8FCC-215C-47A6-9E76-67909A8569C8}"/>
    <cellStyle name="Normal 5 2 10 2_AVA DVA EL" xfId="34808" xr:uid="{F073DFB8-8BFC-4C29-876D-31A7524CE2F9}"/>
    <cellStyle name="Normal 5 2 10 3" xfId="34809" xr:uid="{260D5486-B2B5-4CFF-944B-7BF9B82104E5}"/>
    <cellStyle name="Normal 5 2 10_AVA DVA EL" xfId="34810" xr:uid="{68E549E0-EA30-48D0-8240-AED8309B80FC}"/>
    <cellStyle name="Normal 5 2 11" xfId="34811" xr:uid="{66D9217C-CA88-44B3-B56A-A5EE5E70FA43}"/>
    <cellStyle name="Normal 5 2 11 2" xfId="34812" xr:uid="{FBAD1CD8-F411-4D08-AD73-6A83A2A76E26}"/>
    <cellStyle name="Normal 5 2 11 2 2" xfId="34813" xr:uid="{345D9480-605C-4B75-916A-025933A85B6F}"/>
    <cellStyle name="Normal 5 2 11 2 3" xfId="34814" xr:uid="{C39C3CFA-23E7-4415-B610-FB7A89E930DA}"/>
    <cellStyle name="Normal 5 2 11 2_AVA DVA EL" xfId="34815" xr:uid="{04DF3136-F747-4587-9AB4-41A82F1B6B35}"/>
    <cellStyle name="Normal 5 2 11 3" xfId="34816" xr:uid="{8CC938F2-8D2F-4FB7-9B25-4FB198296A12}"/>
    <cellStyle name="Normal 5 2 11_AVA DVA EL" xfId="34817" xr:uid="{56B41929-B8CF-456E-8AC9-97C2E906DA7C}"/>
    <cellStyle name="Normal 5 2 12" xfId="34818" xr:uid="{1C80C88A-D02D-4494-947C-7E910B92671E}"/>
    <cellStyle name="Normal 5 2 12 2" xfId="34819" xr:uid="{2E925FFC-E778-41D2-9406-E8E17604140F}"/>
    <cellStyle name="Normal 5 2 12 2 2" xfId="34820" xr:uid="{6B9F4615-BFFC-490A-9E78-A86B3DB0533F}"/>
    <cellStyle name="Normal 5 2 12 2 3" xfId="34821" xr:uid="{9C545096-3331-4FD7-AD87-056CA9871C9A}"/>
    <cellStyle name="Normal 5 2 12 2_AVA DVA EL" xfId="34822" xr:uid="{BD774E3F-1EDF-405E-9252-7769046B323F}"/>
    <cellStyle name="Normal 5 2 12 3" xfId="34823" xr:uid="{5C2C11F3-2503-4BBA-B6F1-9FA036A3ED81}"/>
    <cellStyle name="Normal 5 2 12 4" xfId="34824" xr:uid="{B6A63DD2-ECDB-429C-8723-C5E4252E17B7}"/>
    <cellStyle name="Normal 5 2 12_AVA DVA EL" xfId="34825" xr:uid="{7104FE0E-8B00-4F72-A52C-59A7E1144A57}"/>
    <cellStyle name="Normal 5 2 13" xfId="34826" xr:uid="{9F5392C1-68D4-49B4-83D5-D4721CA0EE18}"/>
    <cellStyle name="Normal 5 2 13 2" xfId="34827" xr:uid="{55CCA487-263A-4330-A2E3-72F195C7F577}"/>
    <cellStyle name="Normal 5 2 13 3" xfId="34828" xr:uid="{629DA5C4-3C18-4C11-B81B-A96808ED025C}"/>
    <cellStyle name="Normal 5 2 13_AVA DVA EL" xfId="34829" xr:uid="{9B885157-F792-4280-9B42-7D188A4FC135}"/>
    <cellStyle name="Normal 5 2 14" xfId="34830" xr:uid="{CFFCDFDC-9CF3-4649-89A4-4EC40C6F7596}"/>
    <cellStyle name="Normal 5 2 14 2" xfId="34831" xr:uid="{EA33618C-C539-4053-B892-C9C990ABB4F5}"/>
    <cellStyle name="Normal 5 2 14 3" xfId="34832" xr:uid="{E5C0D78D-85B6-43CC-BF9E-8D03C4AC12DB}"/>
    <cellStyle name="Normal 5 2 14_AVA DVA EL" xfId="34833" xr:uid="{2E921519-4900-4EAD-9D6F-952CC362D699}"/>
    <cellStyle name="Normal 5 2 15" xfId="34834" xr:uid="{6D5F7FD5-E5F3-4C23-8F9E-CC60FA68B360}"/>
    <cellStyle name="Normal 5 2 15 2" xfId="34835" xr:uid="{1D837951-B44F-4D73-94DF-E0BC6A2BABFE}"/>
    <cellStyle name="Normal 5 2 15 3" xfId="34836" xr:uid="{BE5E8FCB-9833-4310-B67D-42CD5C90D8D8}"/>
    <cellStyle name="Normal 5 2 15_AVA DVA EL" xfId="34837" xr:uid="{4DAD415C-0D95-47D0-9803-869B35873CA0}"/>
    <cellStyle name="Normal 5 2 16" xfId="34838" xr:uid="{59CAF5DE-1885-4273-B940-BDC84BD8D2A0}"/>
    <cellStyle name="Normal 5 2 16 2" xfId="34839" xr:uid="{B1F345D2-3855-49EB-8BCA-0CBC5AA3F9E3}"/>
    <cellStyle name="Normal 5 2 16 3" xfId="34840" xr:uid="{CE280CFA-CE69-40FA-B9ED-BD0F7CA742EF}"/>
    <cellStyle name="Normal 5 2 16_AVA DVA EL" xfId="34841" xr:uid="{BF32BCBC-05DB-4C94-A87F-B8E3F993A0AB}"/>
    <cellStyle name="Normal 5 2 17" xfId="34842" xr:uid="{2933BB92-879A-4E35-80BA-75FC8A7EFD1A}"/>
    <cellStyle name="Normal 5 2 17 2" xfId="34843" xr:uid="{2D24E382-BE44-4D67-AC81-62D2A686B79F}"/>
    <cellStyle name="Normal 5 2 17 3" xfId="34844" xr:uid="{17E846B8-72C6-473D-8BFC-77A6C7CD7198}"/>
    <cellStyle name="Normal 5 2 17_AVA DVA EL" xfId="34845" xr:uid="{31982662-46CA-4D86-AE1D-49FEB9663315}"/>
    <cellStyle name="Normal 5 2 18" xfId="34846" xr:uid="{0896392A-3A36-490C-9868-528B4E83A750}"/>
    <cellStyle name="Normal 5 2 18 2" xfId="34847" xr:uid="{BFE39783-92C1-4B3A-BECF-66CE08125055}"/>
    <cellStyle name="Normal 5 2 18 3" xfId="34848" xr:uid="{732C5157-2167-40C3-A3D6-B76485414DBF}"/>
    <cellStyle name="Normal 5 2 18_AVA DVA EL" xfId="34849" xr:uid="{1E0FE2BA-C4CA-4BAA-82B3-EED088BFA2F6}"/>
    <cellStyle name="Normal 5 2 2" xfId="8176" xr:uid="{97BA1E25-5232-4788-AE27-7AC345B0F1C4}"/>
    <cellStyle name="Normal 5 2 2 10" xfId="34850" xr:uid="{7D89F396-1545-4624-BAD3-A538C3FB15C2}"/>
    <cellStyle name="Normal 5 2 2 10 2" xfId="34851" xr:uid="{4DD66A42-F747-48B6-8625-EA25B58A9AA9}"/>
    <cellStyle name="Normal 5 2 2 10 3" xfId="34852" xr:uid="{C75AA67C-BE42-4BBD-9459-C4F4CD7B2B4F}"/>
    <cellStyle name="Normal 5 2 2 10_AVA DVA EL" xfId="34853" xr:uid="{58390A86-35E4-46AA-8F72-CD281F8D3C0A}"/>
    <cellStyle name="Normal 5 2 2 11" xfId="34854" xr:uid="{1526026D-F26E-4D42-96F5-4FF8144BF054}"/>
    <cellStyle name="Normal 5 2 2 11 2" xfId="34855" xr:uid="{D91CECB0-63B7-45F9-9D2C-9DEBF68CD134}"/>
    <cellStyle name="Normal 5 2 2 11 3" xfId="34856" xr:uid="{C16876B1-E6A9-44BC-8334-3A32377EB98B}"/>
    <cellStyle name="Normal 5 2 2 11_AVA DVA EL" xfId="34857" xr:uid="{73C07CDB-2AC2-47BA-BF30-693E69C81036}"/>
    <cellStyle name="Normal 5 2 2 12" xfId="34858" xr:uid="{992F2230-55F9-4BC7-844F-4C18F40C2530}"/>
    <cellStyle name="Normal 5 2 2 12 2" xfId="34859" xr:uid="{E4CAAE89-73D0-41C1-8CEE-F82AFCEF5744}"/>
    <cellStyle name="Normal 5 2 2 12 3" xfId="34860" xr:uid="{A28871DA-8365-4AF4-97C9-DCC3343A4D1C}"/>
    <cellStyle name="Normal 5 2 2 12_AVA DVA EL" xfId="34861" xr:uid="{81E9DFCA-60AC-4450-8C60-27DE7AD1375E}"/>
    <cellStyle name="Normal 5 2 2 13" xfId="34862" xr:uid="{C0A934C8-11AF-4BF8-8526-4B2A310E80BA}"/>
    <cellStyle name="Normal 5 2 2 2" xfId="34863" xr:uid="{0BE14B77-388B-4F5C-9421-D06BCD7432C7}"/>
    <cellStyle name="Normal 5 2 2 2 10" xfId="34864" xr:uid="{68D3CE3A-3C5C-427F-B6A3-D9BBE2E75428}"/>
    <cellStyle name="Normal 5 2 2 2 10 2" xfId="34865" xr:uid="{7A7379D3-499B-4BC3-A41D-567EBA20E304}"/>
    <cellStyle name="Normal 5 2 2 2 10 3" xfId="34866" xr:uid="{2B82241F-E339-4A83-9BE1-121775D8996A}"/>
    <cellStyle name="Normal 5 2 2 2 10_AVA DVA EL" xfId="34867" xr:uid="{918D1382-F281-4F37-AA0A-9FD636D201E8}"/>
    <cellStyle name="Normal 5 2 2 2 11" xfId="34868" xr:uid="{903CCB1C-0017-4934-B1FF-51B056CE1924}"/>
    <cellStyle name="Normal 5 2 2 2 12" xfId="34869" xr:uid="{72D94F27-198C-4E9F-9A3C-A865D0DC67B6}"/>
    <cellStyle name="Normal 5 2 2 2 2" xfId="34870" xr:uid="{FC9CEA5F-3B59-422C-A05F-6216FE30EB7C}"/>
    <cellStyle name="Normal 5 2 2 2 2 10" xfId="34871" xr:uid="{3DA5B4FA-943E-45FD-83E5-111D96940E22}"/>
    <cellStyle name="Normal 5 2 2 2 2 11" xfId="34872" xr:uid="{C24C6ECC-E398-4BC3-9342-205F4229AEDD}"/>
    <cellStyle name="Normal 5 2 2 2 2 2" xfId="34873" xr:uid="{253C33FB-93C6-49D4-95D2-E26462CD0D77}"/>
    <cellStyle name="Normal 5 2 2 2 2 2 2" xfId="34874" xr:uid="{2A2AB32F-F4E7-4467-AC5B-0A8878B05653}"/>
    <cellStyle name="Normal 5 2 2 2 2 2 2 2" xfId="34875" xr:uid="{0CB18D7D-A9EE-411A-8E2F-2B08EA1F1A92}"/>
    <cellStyle name="Normal 5 2 2 2 2 2 2 3" xfId="34876" xr:uid="{573B48CB-99ED-429B-A096-3E20B26697B6}"/>
    <cellStyle name="Normal 5 2 2 2 2 2 2_AVA DVA EL" xfId="34877" xr:uid="{506BE15F-8AD0-4BF1-8936-0219A05C4C96}"/>
    <cellStyle name="Normal 5 2 2 2 2 2 3" xfId="34878" xr:uid="{9DBC895A-977E-4F48-AF9A-ED0AFF59E00C}"/>
    <cellStyle name="Normal 5 2 2 2 2 2 3 2" xfId="34879" xr:uid="{28315BCE-070A-4BC2-9311-44290C5A9112}"/>
    <cellStyle name="Normal 5 2 2 2 2 2 3 3" xfId="34880" xr:uid="{D6332768-1346-4F45-9BA9-06DC2429AB2A}"/>
    <cellStyle name="Normal 5 2 2 2 2 2 3_AVA DVA EL" xfId="34881" xr:uid="{8A6EE070-5D5C-43C3-88E7-72D8FEF3D491}"/>
    <cellStyle name="Normal 5 2 2 2 2 2 4" xfId="34882" xr:uid="{030EFB98-270C-4D45-A467-45736657CC2C}"/>
    <cellStyle name="Normal 5 2 2 2 2 2 5" xfId="34883" xr:uid="{8B976637-32F3-4D9B-AA22-DAA70E5E0CB2}"/>
    <cellStyle name="Normal 5 2 2 2 2 2_AVA DVA EL" xfId="34884" xr:uid="{2A191E08-2A0B-42F1-9FF2-F0460F3402BF}"/>
    <cellStyle name="Normal 5 2 2 2 2 3" xfId="34885" xr:uid="{9EC2462A-4D63-4927-996A-A5872C355417}"/>
    <cellStyle name="Normal 5 2 2 2 2 3 2" xfId="34886" xr:uid="{33503F45-4DFD-4952-A938-B3909490A795}"/>
    <cellStyle name="Normal 5 2 2 2 2 3 3" xfId="34887" xr:uid="{95BC2A31-16AD-443D-A759-1B7822881F5A}"/>
    <cellStyle name="Normal 5 2 2 2 2 3_AVA DVA EL" xfId="34888" xr:uid="{DCB7B044-ADF1-463E-8E27-08C16FB9A769}"/>
    <cellStyle name="Normal 5 2 2 2 2 4" xfId="34889" xr:uid="{785DDADC-CA3D-4A3B-86A2-5174A3DDDB40}"/>
    <cellStyle name="Normal 5 2 2 2 2 4 2" xfId="34890" xr:uid="{A1B8E1BC-212A-4A15-A413-0D767F3AB4F4}"/>
    <cellStyle name="Normal 5 2 2 2 2 4 3" xfId="34891" xr:uid="{D7D8E180-F7A1-4E02-ABEA-F63226C227EA}"/>
    <cellStyle name="Normal 5 2 2 2 2 4_AVA DVA EL" xfId="34892" xr:uid="{9FDB9045-AD63-40D5-9C3B-2E1F8F657603}"/>
    <cellStyle name="Normal 5 2 2 2 2 5" xfId="34893" xr:uid="{5E3F897A-A05B-47E8-9EE8-40C8DE901D3F}"/>
    <cellStyle name="Normal 5 2 2 2 2 5 2" xfId="34894" xr:uid="{654E2FC8-11F3-4BBA-9657-31EC789639E6}"/>
    <cellStyle name="Normal 5 2 2 2 2 5 3" xfId="34895" xr:uid="{F5499C1A-4261-4B44-BE62-746A966729A8}"/>
    <cellStyle name="Normal 5 2 2 2 2 5_AVA DVA EL" xfId="34896" xr:uid="{5C3F50DE-06EA-405E-A759-ED542BEC3597}"/>
    <cellStyle name="Normal 5 2 2 2 2 6" xfId="34897" xr:uid="{5EDE37FA-5128-4A37-8ACA-A8A5A3FB7D80}"/>
    <cellStyle name="Normal 5 2 2 2 2 6 2" xfId="34898" xr:uid="{9039C380-E31B-4D15-92F7-A0279854B35F}"/>
    <cellStyle name="Normal 5 2 2 2 2 6 3" xfId="34899" xr:uid="{8FE77B07-C6AC-4441-8C30-5D99AFD0EB54}"/>
    <cellStyle name="Normal 5 2 2 2 2 6_AVA DVA EL" xfId="34900" xr:uid="{1B4DF234-2363-4367-B131-05B7B4A46375}"/>
    <cellStyle name="Normal 5 2 2 2 2 7" xfId="34901" xr:uid="{695802F1-9B3D-4697-9656-F0ECBFF103CC}"/>
    <cellStyle name="Normal 5 2 2 2 2 7 2" xfId="34902" xr:uid="{8A671A65-F67D-4D49-BD44-C1BBDD92B704}"/>
    <cellStyle name="Normal 5 2 2 2 2 7 3" xfId="34903" xr:uid="{8A3A95B6-08C9-4125-BAB7-36CA0AD03635}"/>
    <cellStyle name="Normal 5 2 2 2 2 7_AVA DVA EL" xfId="34904" xr:uid="{81BDD978-14B8-4411-AE0D-33226C004918}"/>
    <cellStyle name="Normal 5 2 2 2 2 8" xfId="34905" xr:uid="{38964719-20A9-4C61-894A-B0B5BF67853D}"/>
    <cellStyle name="Normal 5 2 2 2 2 8 2" xfId="34906" xr:uid="{FA0E627F-4F1D-4BAC-AA03-510984BE71F3}"/>
    <cellStyle name="Normal 5 2 2 2 2 8 3" xfId="34907" xr:uid="{19C40AB3-9D50-4DBE-837F-9B65CE2AC768}"/>
    <cellStyle name="Normal 5 2 2 2 2 8_AVA DVA EL" xfId="34908" xr:uid="{13B8FC25-1516-4079-9D0F-B3E9CFE2CF4C}"/>
    <cellStyle name="Normal 5 2 2 2 2 9" xfId="34909" xr:uid="{8E64B9F3-FE42-4AA0-8B32-B2E5386917B1}"/>
    <cellStyle name="Normal 5 2 2 2 2 9 2" xfId="34910" xr:uid="{8EFE1AEF-86A2-49B2-B2BD-0039EBD67AE4}"/>
    <cellStyle name="Normal 5 2 2 2 2 9 3" xfId="34911" xr:uid="{C370C75C-89C0-4675-9938-3779A6023B75}"/>
    <cellStyle name="Normal 5 2 2 2 2 9_AVA DVA EL" xfId="34912" xr:uid="{BD6D7D21-14BE-4014-B67F-ABD6348EF317}"/>
    <cellStyle name="Normal 5 2 2 2 2_AVA DVA EL" xfId="34913" xr:uid="{C5AC11B8-DAF4-45CA-BE24-DF6BE925767C}"/>
    <cellStyle name="Normal 5 2 2 2 3" xfId="34914" xr:uid="{D0A2901D-1CB4-498A-81E8-67922E9B72D0}"/>
    <cellStyle name="Normal 5 2 2 2 3 2" xfId="34915" xr:uid="{84061E80-7646-4E49-BF59-5DA1E9F1D37A}"/>
    <cellStyle name="Normal 5 2 2 2 3 2 2" xfId="34916" xr:uid="{A1408988-01B5-47AF-8C64-C2CCE1C7A0BA}"/>
    <cellStyle name="Normal 5 2 2 2 3 2 3" xfId="34917" xr:uid="{8D6E6D1B-A65D-43EB-BBEC-F0E243D4C41D}"/>
    <cellStyle name="Normal 5 2 2 2 3 2_AVA DVA EL" xfId="34918" xr:uid="{A7AE478C-20A2-4F1F-8E3F-4808556537C7}"/>
    <cellStyle name="Normal 5 2 2 2 3 3" xfId="34919" xr:uid="{8BA94F0D-EBD0-453E-A445-A5C67D397B33}"/>
    <cellStyle name="Normal 5 2 2 2 3 3 2" xfId="34920" xr:uid="{FA202A1B-3FBC-44E2-8E28-26CCB81BAAF6}"/>
    <cellStyle name="Normal 5 2 2 2 3 3 3" xfId="34921" xr:uid="{5505E2F7-1D2B-4137-9DD8-44FA11D78209}"/>
    <cellStyle name="Normal 5 2 2 2 3 3_AVA DVA EL" xfId="34922" xr:uid="{A87F2147-E4D1-4AA0-9678-E3E5281D247D}"/>
    <cellStyle name="Normal 5 2 2 2 3 4" xfId="34923" xr:uid="{5DE85073-D644-4012-8DFC-D67D92E558F0}"/>
    <cellStyle name="Normal 5 2 2 2 3 5" xfId="34924" xr:uid="{4210E101-D2C5-4DE1-A543-E8ABB1D6E27A}"/>
    <cellStyle name="Normal 5 2 2 2 3_AVA DVA EL" xfId="34925" xr:uid="{A0AA0D32-E3F6-4534-AED4-5C5334D94CE0}"/>
    <cellStyle name="Normal 5 2 2 2 4" xfId="34926" xr:uid="{AC797DE2-32C7-46DC-88FB-27CF50F000D0}"/>
    <cellStyle name="Normal 5 2 2 2 4 2" xfId="34927" xr:uid="{871CB9F6-8825-477A-A9D7-26F968542947}"/>
    <cellStyle name="Normal 5 2 2 2 4 3" xfId="34928" xr:uid="{EB1C5CBD-2679-469A-8A9B-CDF62364D1EE}"/>
    <cellStyle name="Normal 5 2 2 2 4_AVA DVA EL" xfId="34929" xr:uid="{2F77D37A-2826-4B71-A286-FEABE8962050}"/>
    <cellStyle name="Normal 5 2 2 2 5" xfId="34930" xr:uid="{B89A795C-DB48-4A22-B68A-2BF0365FBC5A}"/>
    <cellStyle name="Normal 5 2 2 2 5 2" xfId="34931" xr:uid="{41D82C14-2177-4E9B-9CFB-569F15EA4041}"/>
    <cellStyle name="Normal 5 2 2 2 5 3" xfId="34932" xr:uid="{8A25C956-E31D-4D9D-8648-37D29DA91DE9}"/>
    <cellStyle name="Normal 5 2 2 2 5_AVA DVA EL" xfId="34933" xr:uid="{13055CAC-85CD-4740-99EB-9B81C3B1D023}"/>
    <cellStyle name="Normal 5 2 2 2 6" xfId="34934" xr:uid="{631CA2D3-93A8-4F38-8274-E5416648FE13}"/>
    <cellStyle name="Normal 5 2 2 2 6 2" xfId="34935" xr:uid="{E113511F-9718-4D18-921A-3F10B3D0FE0B}"/>
    <cellStyle name="Normal 5 2 2 2 6 3" xfId="34936" xr:uid="{B873F722-0794-4397-90ED-F196FD8DF0ED}"/>
    <cellStyle name="Normal 5 2 2 2 6_AVA DVA EL" xfId="34937" xr:uid="{1C05F019-87DF-490F-8958-EBB44DC19CDD}"/>
    <cellStyle name="Normal 5 2 2 2 7" xfId="34938" xr:uid="{B8BA421A-D71B-4A6B-A9EE-1079C119E43C}"/>
    <cellStyle name="Normal 5 2 2 2 7 2" xfId="34939" xr:uid="{9EDF77DC-1F9A-4DCB-BDAB-009C11331FBB}"/>
    <cellStyle name="Normal 5 2 2 2 7 3" xfId="34940" xr:uid="{824A5DFC-4774-4B1F-8ACD-9CB006E24203}"/>
    <cellStyle name="Normal 5 2 2 2 7_AVA DVA EL" xfId="34941" xr:uid="{9ADFFF69-0BAD-48FD-B04C-93278123F036}"/>
    <cellStyle name="Normal 5 2 2 2 8" xfId="34942" xr:uid="{EA01414D-2658-418D-8AD9-55D8D57EA425}"/>
    <cellStyle name="Normal 5 2 2 2 8 2" xfId="34943" xr:uid="{27B4470C-9514-4001-B546-9F94EB9DA07E}"/>
    <cellStyle name="Normal 5 2 2 2 8 3" xfId="34944" xr:uid="{1E690962-3B5A-4565-BCBD-5D816134540A}"/>
    <cellStyle name="Normal 5 2 2 2 8_AVA DVA EL" xfId="34945" xr:uid="{B0C0794B-1823-46F9-B0C7-E2822F5B48CB}"/>
    <cellStyle name="Normal 5 2 2 2 9" xfId="34946" xr:uid="{50341488-A354-4F20-8207-409454567CFA}"/>
    <cellStyle name="Normal 5 2 2 2 9 2" xfId="34947" xr:uid="{C641B6AD-A7BA-45B4-94D6-A0119DFFA8D5}"/>
    <cellStyle name="Normal 5 2 2 2 9 3" xfId="34948" xr:uid="{391FCD47-2A67-44A0-9179-1C282A79A6D9}"/>
    <cellStyle name="Normal 5 2 2 2 9_AVA DVA EL" xfId="34949" xr:uid="{A421F0DF-56AB-4C68-8617-7B16F211766C}"/>
    <cellStyle name="Normal 5 2 2 2_AVA DVA EL" xfId="34950" xr:uid="{2F0FF4F1-3157-4F64-A5B7-59C9AB99D96A}"/>
    <cellStyle name="Normal 5 2 2 3" xfId="34951" xr:uid="{5C1D9C3F-047E-4C22-B5B1-B0C91FA9A9CC}"/>
    <cellStyle name="Normal 5 2 2 3 10" xfId="34952" xr:uid="{BE72961B-A7E3-4DEE-BEBA-1CF3917B29A7}"/>
    <cellStyle name="Normal 5 2 2 3 11" xfId="34953" xr:uid="{CA55C26A-DBB2-43A4-BB6A-D9F1535425F2}"/>
    <cellStyle name="Normal 5 2 2 3 2" xfId="34954" xr:uid="{11B0C01F-4CED-4692-AEB9-DEF55EFE0245}"/>
    <cellStyle name="Normal 5 2 2 3 2 2" xfId="34955" xr:uid="{035EC9ED-1A57-4962-9538-5C56CD2C029E}"/>
    <cellStyle name="Normal 5 2 2 3 2 2 2" xfId="34956" xr:uid="{8CC12D8A-0332-4EC1-B779-3EC7B606B3E3}"/>
    <cellStyle name="Normal 5 2 2 3 2 2 3" xfId="34957" xr:uid="{E2559356-893A-4D91-A37D-5C1520062E91}"/>
    <cellStyle name="Normal 5 2 2 3 2 2_AVA DVA EL" xfId="34958" xr:uid="{3B1D95DC-3D19-430A-9ADD-89AE254F3BCB}"/>
    <cellStyle name="Normal 5 2 2 3 2 3" xfId="34959" xr:uid="{B9924098-D743-4799-8E78-505D0A960F81}"/>
    <cellStyle name="Normal 5 2 2 3 2 3 2" xfId="34960" xr:uid="{4A8F481B-7933-4E7C-9D28-D0D32C165900}"/>
    <cellStyle name="Normal 5 2 2 3 2 3 3" xfId="34961" xr:uid="{B37334FF-E4C1-4ED0-920D-9966CDADB2FB}"/>
    <cellStyle name="Normal 5 2 2 3 2 3_AVA DVA EL" xfId="34962" xr:uid="{B51D3482-0B6A-482E-95E1-E164AB0CB26C}"/>
    <cellStyle name="Normal 5 2 2 3 2 4" xfId="34963" xr:uid="{E52943D0-525B-483B-B392-6CF8B88329A3}"/>
    <cellStyle name="Normal 5 2 2 3 2 5" xfId="34964" xr:uid="{45F0AF0D-35C0-4681-8572-4ABE3BDF7B24}"/>
    <cellStyle name="Normal 5 2 2 3 2_AVA DVA EL" xfId="34965" xr:uid="{095EF7B3-3DD4-49A9-A72F-F19907D0CC2E}"/>
    <cellStyle name="Normal 5 2 2 3 3" xfId="34966" xr:uid="{71C015D3-8B62-49F5-9C16-31D7988C1134}"/>
    <cellStyle name="Normal 5 2 2 3 3 2" xfId="34967" xr:uid="{13F09EF0-BE4F-42AB-A41F-89F5414FDA3F}"/>
    <cellStyle name="Normal 5 2 2 3 3 3" xfId="34968" xr:uid="{E147B61E-57CD-44B4-9621-1D95321282EF}"/>
    <cellStyle name="Normal 5 2 2 3 3_AVA DVA EL" xfId="34969" xr:uid="{8B845F7B-0957-4EF7-B006-C151B05CE924}"/>
    <cellStyle name="Normal 5 2 2 3 4" xfId="34970" xr:uid="{D1ADCCE7-916D-4348-B198-9510F9AB01D4}"/>
    <cellStyle name="Normal 5 2 2 3 4 2" xfId="34971" xr:uid="{AA89C571-91A2-4A58-BD42-B520C5B51215}"/>
    <cellStyle name="Normal 5 2 2 3 4 3" xfId="34972" xr:uid="{D6916123-86D6-40C2-8CAD-F126AD197382}"/>
    <cellStyle name="Normal 5 2 2 3 4_AVA DVA EL" xfId="34973" xr:uid="{FC9A6A90-8978-4EC8-878A-7B86EDEE4D3B}"/>
    <cellStyle name="Normal 5 2 2 3 5" xfId="34974" xr:uid="{E8CDFD48-33A0-4371-90DF-8A1CA518E7F7}"/>
    <cellStyle name="Normal 5 2 2 3 5 2" xfId="34975" xr:uid="{57279ED4-C9AE-4E7B-B4F0-2EBF7D57E645}"/>
    <cellStyle name="Normal 5 2 2 3 5 3" xfId="34976" xr:uid="{5B12B228-9BF9-4397-AF94-C9D07E03151D}"/>
    <cellStyle name="Normal 5 2 2 3 5_AVA DVA EL" xfId="34977" xr:uid="{7A734323-59A2-4813-9EF8-AC362A59FCA2}"/>
    <cellStyle name="Normal 5 2 2 3 6" xfId="34978" xr:uid="{7FC55A3B-E503-43C2-9F13-3E4DA469561A}"/>
    <cellStyle name="Normal 5 2 2 3 6 2" xfId="34979" xr:uid="{651184E2-0F42-44AC-861F-0ED76142B375}"/>
    <cellStyle name="Normal 5 2 2 3 6 3" xfId="34980" xr:uid="{B2822224-A693-4763-A453-620EE66FF49F}"/>
    <cellStyle name="Normal 5 2 2 3 6_AVA DVA EL" xfId="34981" xr:uid="{65199D57-0ECD-458D-BC74-ED7FFA73D584}"/>
    <cellStyle name="Normal 5 2 2 3 7" xfId="34982" xr:uid="{664CC636-2EF7-427B-AAFB-B0EB9052BA97}"/>
    <cellStyle name="Normal 5 2 2 3 7 2" xfId="34983" xr:uid="{D732E32B-41A5-4552-9615-A8D6B055BA7A}"/>
    <cellStyle name="Normal 5 2 2 3 7 3" xfId="34984" xr:uid="{F929AB6B-AB97-4398-8D5C-87B7239D32A5}"/>
    <cellStyle name="Normal 5 2 2 3 7_AVA DVA EL" xfId="34985" xr:uid="{49352658-BD6E-42ED-85DE-6CD61A86B0D1}"/>
    <cellStyle name="Normal 5 2 2 3 8" xfId="34986" xr:uid="{253FD4D5-CC80-45BF-B066-0A5763AA3808}"/>
    <cellStyle name="Normal 5 2 2 3 8 2" xfId="34987" xr:uid="{BF80D14D-AEE0-48C5-B852-60CFDB6980D7}"/>
    <cellStyle name="Normal 5 2 2 3 8 3" xfId="34988" xr:uid="{E92A97BE-7B15-4846-A2DE-2762079F6DBF}"/>
    <cellStyle name="Normal 5 2 2 3 8_AVA DVA EL" xfId="34989" xr:uid="{B34C310E-9584-487F-B730-4C5D1E4D1612}"/>
    <cellStyle name="Normal 5 2 2 3 9" xfId="34990" xr:uid="{DB0D41E6-5892-404C-B744-6D553EEF788E}"/>
    <cellStyle name="Normal 5 2 2 3 9 2" xfId="34991" xr:uid="{15DBAD5F-1986-4620-A1A7-F8BE42284727}"/>
    <cellStyle name="Normal 5 2 2 3 9 3" xfId="34992" xr:uid="{8674BF7C-DBF4-4CE1-BA68-732598BEDDB4}"/>
    <cellStyle name="Normal 5 2 2 3 9_AVA DVA EL" xfId="34993" xr:uid="{534B33E3-7AF5-43E7-A303-8C967C597DB2}"/>
    <cellStyle name="Normal 5 2 2 3_AVA DVA EL" xfId="34994" xr:uid="{D1A03561-00D8-463E-B932-2A0FAF07EC09}"/>
    <cellStyle name="Normal 5 2 2 4" xfId="34995" xr:uid="{1DA29B8A-D997-4F1D-9185-DA1F7DFBA114}"/>
    <cellStyle name="Normal 5 2 2 4 2" xfId="34996" xr:uid="{16C67F03-D626-4C44-AEB2-9F3B170E5A71}"/>
    <cellStyle name="Normal 5 2 2 4 2 2" xfId="34997" xr:uid="{9EF93D5D-AAAE-4DF6-8BF5-D11BCE280096}"/>
    <cellStyle name="Normal 5 2 2 4 2 3" xfId="34998" xr:uid="{7DC87EC1-7977-4EEE-8472-79B233E19347}"/>
    <cellStyle name="Normal 5 2 2 4 2_AVA DVA EL" xfId="34999" xr:uid="{6DEFF729-ECDD-430F-BB45-077BC597F788}"/>
    <cellStyle name="Normal 5 2 2 4 3" xfId="35000" xr:uid="{C7E3D9B2-CAC4-4B86-A646-B0BD2A94DB81}"/>
    <cellStyle name="Normal 5 2 2 4 3 2" xfId="35001" xr:uid="{E776AE64-3CFB-4C39-8C9B-89B9D8EFE66D}"/>
    <cellStyle name="Normal 5 2 2 4 3 3" xfId="35002" xr:uid="{C107B0D3-1F8E-4E75-B3C3-A5D060110AA3}"/>
    <cellStyle name="Normal 5 2 2 4 3_AVA DVA EL" xfId="35003" xr:uid="{9FCE07E4-56DE-4A26-BE21-FA3F583BB5C3}"/>
    <cellStyle name="Normal 5 2 2 4 4" xfId="35004" xr:uid="{889CBDF6-4D71-4C1E-AC91-85603C3C007B}"/>
    <cellStyle name="Normal 5 2 2 4 5" xfId="35005" xr:uid="{D254A255-5FBD-4C68-BAEB-E3273937E14B}"/>
    <cellStyle name="Normal 5 2 2 4_AVA DVA EL" xfId="35006" xr:uid="{B609AE9C-9666-4992-AE22-368B5E88BB78}"/>
    <cellStyle name="Normal 5 2 2 5" xfId="35007" xr:uid="{EEDE063D-A57D-4F19-85C2-BF904554A95F}"/>
    <cellStyle name="Normal 5 2 2 5 2" xfId="35008" xr:uid="{7B9C3BE1-B7ED-470E-8711-BF820041EC2A}"/>
    <cellStyle name="Normal 5 2 2 5 3" xfId="35009" xr:uid="{4C2774B1-9955-4BF6-B873-840D7403A15D}"/>
    <cellStyle name="Normal 5 2 2 5_AVA DVA EL" xfId="35010" xr:uid="{BA160446-A0B5-4A0B-93ED-C5569CF5F838}"/>
    <cellStyle name="Normal 5 2 2 6" xfId="35011" xr:uid="{2356ED3E-D86B-4182-BB1E-F1CEB8ED09AC}"/>
    <cellStyle name="Normal 5 2 2 6 2" xfId="35012" xr:uid="{7272169E-C475-4150-891D-9CDDAE030E64}"/>
    <cellStyle name="Normal 5 2 2 6 3" xfId="35013" xr:uid="{5AC937A6-080D-4F8D-A616-1A210DCD3D61}"/>
    <cellStyle name="Normal 5 2 2 6_AVA DVA EL" xfId="35014" xr:uid="{4F8B08DC-FE95-4815-A21D-5D61D9666200}"/>
    <cellStyle name="Normal 5 2 2 7" xfId="35015" xr:uid="{1177F859-4FF1-46A4-BBC0-A137125520C3}"/>
    <cellStyle name="Normal 5 2 2 7 2" xfId="35016" xr:uid="{6A1C97AE-E4CE-4E43-9886-584FB08D15CC}"/>
    <cellStyle name="Normal 5 2 2 7 3" xfId="35017" xr:uid="{F57962D8-1608-4B06-BE65-63FB66648CE8}"/>
    <cellStyle name="Normal 5 2 2 7_AVA DVA EL" xfId="35018" xr:uid="{0B21F52C-82E6-4602-8BD9-C9B0D31345A9}"/>
    <cellStyle name="Normal 5 2 2 8" xfId="35019" xr:uid="{784937B3-B437-482E-A833-E912FD1F29D1}"/>
    <cellStyle name="Normal 5 2 2 8 2" xfId="35020" xr:uid="{DD0CCAD2-15D9-41D5-A6F3-A52856B4C67F}"/>
    <cellStyle name="Normal 5 2 2 8 3" xfId="35021" xr:uid="{7CE69E35-27B7-4D2F-AFB1-7180FED808A6}"/>
    <cellStyle name="Normal 5 2 2 8_AVA DVA EL" xfId="35022" xr:uid="{80D0E5D2-A92A-4299-88BC-1EE349C092ED}"/>
    <cellStyle name="Normal 5 2 2 9" xfId="35023" xr:uid="{967311EF-0D38-4F86-A091-BD8D5D286AFF}"/>
    <cellStyle name="Normal 5 2 2 9 2" xfId="35024" xr:uid="{884F4608-5115-4712-B40E-24658F3A8D81}"/>
    <cellStyle name="Normal 5 2 2 9 3" xfId="35025" xr:uid="{BE1B8121-81E5-45C1-A187-D05F83BA632D}"/>
    <cellStyle name="Normal 5 2 2 9_AVA DVA EL" xfId="35026" xr:uid="{38FCDBC8-BE62-488E-AD92-9BDAFBE37252}"/>
    <cellStyle name="Normal 5 2 2_AVA DVA EL" xfId="35027" xr:uid="{F7665D76-6D21-4D08-AB32-5A5E9770961B}"/>
    <cellStyle name="Normal 5 2 3" xfId="8177" xr:uid="{5F41DD25-7BEA-496C-82E3-3D56537272DA}"/>
    <cellStyle name="Normal 5 2 3 10" xfId="35028" xr:uid="{66AC1393-6E37-4AA5-856C-31806F9A6F4A}"/>
    <cellStyle name="Normal 5 2 3 10 2" xfId="35029" xr:uid="{5299B35A-0DE8-44FF-B460-536875BD8943}"/>
    <cellStyle name="Normal 5 2 3 10 3" xfId="35030" xr:uid="{415E1308-5B94-4909-B0BF-0B7F54871C4A}"/>
    <cellStyle name="Normal 5 2 3 10_AVA DVA EL" xfId="35031" xr:uid="{F131134B-22C9-4532-A0B8-4E1FDF89C123}"/>
    <cellStyle name="Normal 5 2 3 11" xfId="35032" xr:uid="{83263AC6-D02C-48EE-B1CB-C41DCCF73A4E}"/>
    <cellStyle name="Normal 5 2 3 11 2" xfId="35033" xr:uid="{28C4390A-82ED-40EA-ABAC-FC848103976C}"/>
    <cellStyle name="Normal 5 2 3 11 3" xfId="35034" xr:uid="{862894DD-B9DD-454D-BC61-19194F946E33}"/>
    <cellStyle name="Normal 5 2 3 11_AVA DVA EL" xfId="35035" xr:uid="{647E24C1-293D-49D1-AF1A-DF62738F7035}"/>
    <cellStyle name="Normal 5 2 3 12" xfId="35036" xr:uid="{8A281006-3BB5-463D-BA73-76CF034709EA}"/>
    <cellStyle name="Normal 5 2 3 12 2" xfId="35037" xr:uid="{DF9EB36C-9D54-40E9-B9CE-3B0005134D4F}"/>
    <cellStyle name="Normal 5 2 3 12 3" xfId="35038" xr:uid="{F2BC2E70-3CDB-40F4-B689-68173FF4464F}"/>
    <cellStyle name="Normal 5 2 3 12_AVA DVA EL" xfId="35039" xr:uid="{0D0560FE-B8CD-459A-92AE-BD6DAF0CC8E0}"/>
    <cellStyle name="Normal 5 2 3 13" xfId="35040" xr:uid="{64AC88C8-44AF-4936-BEEC-8401110C89E1}"/>
    <cellStyle name="Normal 5 2 3 2" xfId="35041" xr:uid="{61EE8935-6326-4536-BC97-B4248670D688}"/>
    <cellStyle name="Normal 5 2 3 2 10" xfId="35042" xr:uid="{146DEC67-01EC-48F2-A37E-A8A6F45CD3B6}"/>
    <cellStyle name="Normal 5 2 3 2 10 2" xfId="35043" xr:uid="{4D2964D0-0844-4C81-A86C-7A8B19F19946}"/>
    <cellStyle name="Normal 5 2 3 2 10 3" xfId="35044" xr:uid="{43965EA0-16FB-4D8B-927F-02283C45E80A}"/>
    <cellStyle name="Normal 5 2 3 2 10_AVA DVA EL" xfId="35045" xr:uid="{5C915A66-0A2E-4743-A506-3F7CA4B2EB00}"/>
    <cellStyle name="Normal 5 2 3 2 11" xfId="35046" xr:uid="{F38AE124-3EA7-4DDC-A982-D97BE60665AB}"/>
    <cellStyle name="Normal 5 2 3 2 12" xfId="35047" xr:uid="{34E5898A-2FE6-4FED-94B0-70AFC9C4FD2F}"/>
    <cellStyle name="Normal 5 2 3 2 2" xfId="35048" xr:uid="{17D2E714-A42F-4A09-9447-3212686F7577}"/>
    <cellStyle name="Normal 5 2 3 2 2 10" xfId="35049" xr:uid="{93204EBC-74BC-4706-A472-286E3D7896FB}"/>
    <cellStyle name="Normal 5 2 3 2 2 11" xfId="35050" xr:uid="{5BFA13EE-0304-4285-8143-38866142CCFA}"/>
    <cellStyle name="Normal 5 2 3 2 2 2" xfId="35051" xr:uid="{77A35796-0CEB-4CAD-9070-68B38115DD43}"/>
    <cellStyle name="Normal 5 2 3 2 2 2 2" xfId="35052" xr:uid="{162C8557-6F9A-496D-A1EA-D9A90F31B0B2}"/>
    <cellStyle name="Normal 5 2 3 2 2 2 2 2" xfId="35053" xr:uid="{DB5B907A-21DB-4CB5-AC7A-30CBF89DDBE4}"/>
    <cellStyle name="Normal 5 2 3 2 2 2 2 3" xfId="35054" xr:uid="{40E4712A-10A6-4CF2-9BB5-CFA9E2EB54A3}"/>
    <cellStyle name="Normal 5 2 3 2 2 2 2_AVA DVA EL" xfId="35055" xr:uid="{A9B7C14D-9649-4524-A105-029FFB802CDD}"/>
    <cellStyle name="Normal 5 2 3 2 2 2 3" xfId="35056" xr:uid="{EC72E3B7-DB18-46A5-8397-3A3A089A2353}"/>
    <cellStyle name="Normal 5 2 3 2 2 2 3 2" xfId="35057" xr:uid="{13751A0C-991D-4295-A076-A441A4159A58}"/>
    <cellStyle name="Normal 5 2 3 2 2 2 3 3" xfId="35058" xr:uid="{42D5125B-DFF2-4D30-9737-69D092110501}"/>
    <cellStyle name="Normal 5 2 3 2 2 2 3_AVA DVA EL" xfId="35059" xr:uid="{2E6EE3CB-7976-43A1-BCB1-39E2DE8FFA10}"/>
    <cellStyle name="Normal 5 2 3 2 2 2 4" xfId="35060" xr:uid="{D84A1359-4A44-4C03-B1E5-F34455CA0922}"/>
    <cellStyle name="Normal 5 2 3 2 2 2 5" xfId="35061" xr:uid="{29AD5FBF-2435-40C1-922E-DAA2BAE466EA}"/>
    <cellStyle name="Normal 5 2 3 2 2 2_AVA DVA EL" xfId="35062" xr:uid="{9005E16F-6C14-4DA4-86FF-892EF6009EBD}"/>
    <cellStyle name="Normal 5 2 3 2 2 3" xfId="35063" xr:uid="{BAD85602-609F-4EFD-B758-C13DF2A2A3C8}"/>
    <cellStyle name="Normal 5 2 3 2 2 3 2" xfId="35064" xr:uid="{F23B6B14-27A1-4AB9-8177-D4B774E13096}"/>
    <cellStyle name="Normal 5 2 3 2 2 3 3" xfId="35065" xr:uid="{8950B67E-32FD-4C4A-A088-0BAE9734FCBA}"/>
    <cellStyle name="Normal 5 2 3 2 2 3_AVA DVA EL" xfId="35066" xr:uid="{BB761739-B986-4B25-A39D-727B66A2CDBE}"/>
    <cellStyle name="Normal 5 2 3 2 2 4" xfId="35067" xr:uid="{013042B3-2E1C-4643-9A27-655657683EBC}"/>
    <cellStyle name="Normal 5 2 3 2 2 4 2" xfId="35068" xr:uid="{A37A3DAF-268B-4CCA-AD0C-2B87E9AF56AF}"/>
    <cellStyle name="Normal 5 2 3 2 2 4 3" xfId="35069" xr:uid="{18090E2D-25E2-4070-B1B8-CB592B61BA5B}"/>
    <cellStyle name="Normal 5 2 3 2 2 4_AVA DVA EL" xfId="35070" xr:uid="{605274D6-7749-406D-8E18-38AC11E4B08A}"/>
    <cellStyle name="Normal 5 2 3 2 2 5" xfId="35071" xr:uid="{1EE761BC-6F80-43C4-81AE-BC3E97D2688D}"/>
    <cellStyle name="Normal 5 2 3 2 2 5 2" xfId="35072" xr:uid="{24A6F949-93FD-428E-AA00-EFA632AED578}"/>
    <cellStyle name="Normal 5 2 3 2 2 5 3" xfId="35073" xr:uid="{5D5A40B7-BA1D-4281-90D3-9FE1F9CE3FEF}"/>
    <cellStyle name="Normal 5 2 3 2 2 5_AVA DVA EL" xfId="35074" xr:uid="{0120CF3A-5D25-4CAB-91E3-AC21670A9194}"/>
    <cellStyle name="Normal 5 2 3 2 2 6" xfId="35075" xr:uid="{FC0F9866-60EF-4FD4-BA9C-4E38F9A6A2E0}"/>
    <cellStyle name="Normal 5 2 3 2 2 6 2" xfId="35076" xr:uid="{8484F09C-8C22-4504-9AA2-F071AD7C55C2}"/>
    <cellStyle name="Normal 5 2 3 2 2 6 3" xfId="35077" xr:uid="{91FDAB57-6F6F-4E00-B91A-F92B01D5ECD7}"/>
    <cellStyle name="Normal 5 2 3 2 2 6_AVA DVA EL" xfId="35078" xr:uid="{D2D8BC17-D68C-498E-95D1-6F9A4A02F74A}"/>
    <cellStyle name="Normal 5 2 3 2 2 7" xfId="35079" xr:uid="{09FD8C24-DC25-44DA-A093-FC14136A16E2}"/>
    <cellStyle name="Normal 5 2 3 2 2 7 2" xfId="35080" xr:uid="{01EC0ACE-BA2E-4842-87CD-E6318E6CD9F6}"/>
    <cellStyle name="Normal 5 2 3 2 2 7 3" xfId="35081" xr:uid="{CFCB7D63-A794-4083-B602-452CA54761D6}"/>
    <cellStyle name="Normal 5 2 3 2 2 7_AVA DVA EL" xfId="35082" xr:uid="{CAFE0F01-CD41-4736-BE98-D83E8B459CB4}"/>
    <cellStyle name="Normal 5 2 3 2 2 8" xfId="35083" xr:uid="{B77EBB53-1625-4B6F-8C49-3FA71A6CAA4E}"/>
    <cellStyle name="Normal 5 2 3 2 2 8 2" xfId="35084" xr:uid="{1BDC63DC-8A41-4509-911B-DAD9A34D7113}"/>
    <cellStyle name="Normal 5 2 3 2 2 8 3" xfId="35085" xr:uid="{12C3953A-E6B3-4BA8-A54A-80689D72E07A}"/>
    <cellStyle name="Normal 5 2 3 2 2 8_AVA DVA EL" xfId="35086" xr:uid="{859D92D3-8ED3-4961-B2CE-999679A24FC7}"/>
    <cellStyle name="Normal 5 2 3 2 2 9" xfId="35087" xr:uid="{AAF0507C-8D44-47FB-A860-014F714EBA8B}"/>
    <cellStyle name="Normal 5 2 3 2 2 9 2" xfId="35088" xr:uid="{6FA2F19E-FCE4-44AD-9A0B-37560B0CD457}"/>
    <cellStyle name="Normal 5 2 3 2 2 9 3" xfId="35089" xr:uid="{EF483CB0-5257-40AC-8C7D-BFEC16C2FD52}"/>
    <cellStyle name="Normal 5 2 3 2 2 9_AVA DVA EL" xfId="35090" xr:uid="{286096DD-AC5E-49D8-8E6E-B772ED858505}"/>
    <cellStyle name="Normal 5 2 3 2 2_AVA DVA EL" xfId="35091" xr:uid="{5ADD32BF-D469-497A-B2F4-EBA93E6F7494}"/>
    <cellStyle name="Normal 5 2 3 2 3" xfId="35092" xr:uid="{1603928A-E812-4F94-8345-2699DA75C691}"/>
    <cellStyle name="Normal 5 2 3 2 3 2" xfId="35093" xr:uid="{B3EB0923-F6F8-4DB3-983E-F4C8D268E200}"/>
    <cellStyle name="Normal 5 2 3 2 3 2 2" xfId="35094" xr:uid="{83CEF312-546F-4AC4-90A2-53D70CECED75}"/>
    <cellStyle name="Normal 5 2 3 2 3 2 3" xfId="35095" xr:uid="{8B501C78-4D60-4C80-BB21-4E928BBDE5D0}"/>
    <cellStyle name="Normal 5 2 3 2 3 2_AVA DVA EL" xfId="35096" xr:uid="{6F79C642-AE58-4170-BA17-5C1A7AC6F384}"/>
    <cellStyle name="Normal 5 2 3 2 3 3" xfId="35097" xr:uid="{AF88A8F9-08B7-40DF-BE6C-71835FAFDEA8}"/>
    <cellStyle name="Normal 5 2 3 2 3 3 2" xfId="35098" xr:uid="{CEE2120D-8369-4D0B-9ACD-C68927CF14A2}"/>
    <cellStyle name="Normal 5 2 3 2 3 3 3" xfId="35099" xr:uid="{6F69E904-A7B0-4D42-8916-05D9159D11F3}"/>
    <cellStyle name="Normal 5 2 3 2 3 3_AVA DVA EL" xfId="35100" xr:uid="{B7250A5F-9AB7-4432-8495-2EEDACA7A573}"/>
    <cellStyle name="Normal 5 2 3 2 3 4" xfId="35101" xr:uid="{1B96C497-477F-49A3-8D0C-7824E0BC7B9E}"/>
    <cellStyle name="Normal 5 2 3 2 3 5" xfId="35102" xr:uid="{11244EBF-BAD8-4917-9B74-9A01AB257087}"/>
    <cellStyle name="Normal 5 2 3 2 3_AVA DVA EL" xfId="35103" xr:uid="{DE6CCDFD-A0C3-447A-A630-449C7796D5B2}"/>
    <cellStyle name="Normal 5 2 3 2 4" xfId="35104" xr:uid="{863667FB-7AB0-4972-8564-E41698ED2B24}"/>
    <cellStyle name="Normal 5 2 3 2 4 2" xfId="35105" xr:uid="{8FD79FF5-246E-4B18-AD74-00C364FB9ED0}"/>
    <cellStyle name="Normal 5 2 3 2 4 3" xfId="35106" xr:uid="{8A51DF6B-CAEF-40A6-A6D6-2F35479E5D0A}"/>
    <cellStyle name="Normal 5 2 3 2 4_AVA DVA EL" xfId="35107" xr:uid="{04EA3CDC-024D-4401-9F55-1A93757B2D5B}"/>
    <cellStyle name="Normal 5 2 3 2 5" xfId="35108" xr:uid="{D4F7ED0A-6466-46D2-B13C-9458A66D6B3D}"/>
    <cellStyle name="Normal 5 2 3 2 5 2" xfId="35109" xr:uid="{2FB4F0D7-639E-4E73-BE57-8F28F24A3192}"/>
    <cellStyle name="Normal 5 2 3 2 5 3" xfId="35110" xr:uid="{2DECC9F3-C8AA-47F8-98F2-1FA7B289FCAC}"/>
    <cellStyle name="Normal 5 2 3 2 5_AVA DVA EL" xfId="35111" xr:uid="{CF2EFF45-6FFA-4FA6-B46C-83D60C801486}"/>
    <cellStyle name="Normal 5 2 3 2 6" xfId="35112" xr:uid="{2ABD3EEE-C9EB-4B21-910F-7009E44EFE29}"/>
    <cellStyle name="Normal 5 2 3 2 6 2" xfId="35113" xr:uid="{32618E65-F77A-4916-AA4E-9006731F0A2D}"/>
    <cellStyle name="Normal 5 2 3 2 6 3" xfId="35114" xr:uid="{59E9E1E1-8577-4797-BB72-45DC5B487125}"/>
    <cellStyle name="Normal 5 2 3 2 6_AVA DVA EL" xfId="35115" xr:uid="{1E6FE320-D12D-4324-8A2B-EA6979CDCB90}"/>
    <cellStyle name="Normal 5 2 3 2 7" xfId="35116" xr:uid="{E8526C71-277E-4B9A-956E-01A6721D479A}"/>
    <cellStyle name="Normal 5 2 3 2 7 2" xfId="35117" xr:uid="{6A2DF8E6-8C72-48C8-A1EA-C4FE0F3A54E2}"/>
    <cellStyle name="Normal 5 2 3 2 7 3" xfId="35118" xr:uid="{9B0AAC0C-F6ED-4990-AABD-FA8F96A0B52B}"/>
    <cellStyle name="Normal 5 2 3 2 7_AVA DVA EL" xfId="35119" xr:uid="{EEA2E7EC-4EDC-4557-AD08-E7D413CBFF5A}"/>
    <cellStyle name="Normal 5 2 3 2 8" xfId="35120" xr:uid="{FD1CE3CE-5FFB-4D8E-88F0-6289381172BD}"/>
    <cellStyle name="Normal 5 2 3 2 8 2" xfId="35121" xr:uid="{9086C7C9-9792-4FD9-8173-58811F12C9C7}"/>
    <cellStyle name="Normal 5 2 3 2 8 3" xfId="35122" xr:uid="{F48B51EF-67A8-4EB1-B577-4C1A338584DB}"/>
    <cellStyle name="Normal 5 2 3 2 8_AVA DVA EL" xfId="35123" xr:uid="{101BDECD-A996-4E2E-AAF2-1E662B00CD3F}"/>
    <cellStyle name="Normal 5 2 3 2 9" xfId="35124" xr:uid="{387CBCBA-79FE-47E9-9AD2-EBC9208D5B4F}"/>
    <cellStyle name="Normal 5 2 3 2 9 2" xfId="35125" xr:uid="{EB2CFC8F-C022-42B3-ABB2-6243308ABCC2}"/>
    <cellStyle name="Normal 5 2 3 2 9 3" xfId="35126" xr:uid="{21ACFB92-F905-467C-8C7A-5E0A95A9F7CD}"/>
    <cellStyle name="Normal 5 2 3 2 9_AVA DVA EL" xfId="35127" xr:uid="{636A504E-7F88-4783-A832-A76663448409}"/>
    <cellStyle name="Normal 5 2 3 2_AVA DVA EL" xfId="35128" xr:uid="{D63D3A18-B373-43AE-82C2-EC1F0501B784}"/>
    <cellStyle name="Normal 5 2 3 3" xfId="35129" xr:uid="{95A0DD02-8074-4655-B8EA-B6079BC64352}"/>
    <cellStyle name="Normal 5 2 3 3 10" xfId="35130" xr:uid="{3325D744-AE22-47B9-98FB-287F80C2F65A}"/>
    <cellStyle name="Normal 5 2 3 3 11" xfId="35131" xr:uid="{6B1B3716-3B9A-4905-9BF6-AF50AE23B4C0}"/>
    <cellStyle name="Normal 5 2 3 3 2" xfId="35132" xr:uid="{26A5937B-37F7-4C3E-BD7C-FA9FBF486BFB}"/>
    <cellStyle name="Normal 5 2 3 3 2 2" xfId="35133" xr:uid="{D9D18DF8-6401-4AB5-AC47-BD8BB1E297DD}"/>
    <cellStyle name="Normal 5 2 3 3 2 2 2" xfId="35134" xr:uid="{3173B531-30BF-459C-AD81-5E54E0B366DB}"/>
    <cellStyle name="Normal 5 2 3 3 2 2 3" xfId="35135" xr:uid="{6A72DE26-CBC0-4413-AFF9-F7168E7CA268}"/>
    <cellStyle name="Normal 5 2 3 3 2 2_AVA DVA EL" xfId="35136" xr:uid="{1167F7B0-87ED-4CDC-9C47-BF07DB48DF05}"/>
    <cellStyle name="Normal 5 2 3 3 2 3" xfId="35137" xr:uid="{5F10C92E-CA73-48EC-A21B-68DC039E49DF}"/>
    <cellStyle name="Normal 5 2 3 3 2 3 2" xfId="35138" xr:uid="{126F3108-81C0-4618-AA69-36857022F8F2}"/>
    <cellStyle name="Normal 5 2 3 3 2 3 3" xfId="35139" xr:uid="{F1978F19-FA76-4967-8AFD-A475B28DBC1E}"/>
    <cellStyle name="Normal 5 2 3 3 2 3_AVA DVA EL" xfId="35140" xr:uid="{92399B62-3F6B-47AC-9278-78F0E464B90E}"/>
    <cellStyle name="Normal 5 2 3 3 2 4" xfId="35141" xr:uid="{BD3B7420-63B8-4E88-B86A-ADD89659E0E0}"/>
    <cellStyle name="Normal 5 2 3 3 2 5" xfId="35142" xr:uid="{AEB99F9A-6A47-402C-B082-3A6CA7D1FE44}"/>
    <cellStyle name="Normal 5 2 3 3 2_AVA DVA EL" xfId="35143" xr:uid="{B3AC19A8-A18A-41EC-94DC-15000D899E3B}"/>
    <cellStyle name="Normal 5 2 3 3 3" xfId="35144" xr:uid="{C4A58CDE-BABF-45D8-A564-B7E5D787A8BD}"/>
    <cellStyle name="Normal 5 2 3 3 3 2" xfId="35145" xr:uid="{8EF3403D-1980-4D50-BF0E-71234C1ADA9F}"/>
    <cellStyle name="Normal 5 2 3 3 3 3" xfId="35146" xr:uid="{F5DB5C45-170F-497C-997F-B37A4675D082}"/>
    <cellStyle name="Normal 5 2 3 3 3_AVA DVA EL" xfId="35147" xr:uid="{645F6AB2-5251-4906-9762-1AC5D1050193}"/>
    <cellStyle name="Normal 5 2 3 3 4" xfId="35148" xr:uid="{653D5B1D-4FFF-45ED-9743-F91808FC2D79}"/>
    <cellStyle name="Normal 5 2 3 3 4 2" xfId="35149" xr:uid="{4CD33166-72A2-413A-82B7-3ED8919F140F}"/>
    <cellStyle name="Normal 5 2 3 3 4 3" xfId="35150" xr:uid="{811C6E47-AE0F-40B7-98A1-5EA815D504A4}"/>
    <cellStyle name="Normal 5 2 3 3 4_AVA DVA EL" xfId="35151" xr:uid="{EC332F90-4040-4A39-B54A-AD76C0345802}"/>
    <cellStyle name="Normal 5 2 3 3 5" xfId="35152" xr:uid="{1E0E92F8-A509-4328-A5C7-AF2FCCB47FE4}"/>
    <cellStyle name="Normal 5 2 3 3 5 2" xfId="35153" xr:uid="{0F34C892-20EB-477E-97F2-DD5B4A04E152}"/>
    <cellStyle name="Normal 5 2 3 3 5 3" xfId="35154" xr:uid="{9B36CCAF-6FC3-48E8-811A-B5DC39DAA3BB}"/>
    <cellStyle name="Normal 5 2 3 3 5_AVA DVA EL" xfId="35155" xr:uid="{ECBB32BE-3D15-465E-AE81-AF58489C49E7}"/>
    <cellStyle name="Normal 5 2 3 3 6" xfId="35156" xr:uid="{7E49395F-9762-4C8D-A2F7-8D926F5580C3}"/>
    <cellStyle name="Normal 5 2 3 3 6 2" xfId="35157" xr:uid="{599616F3-EE23-4706-AF36-B0CD795222FC}"/>
    <cellStyle name="Normal 5 2 3 3 6 3" xfId="35158" xr:uid="{EDDB1AC9-71A8-4C88-A31D-6EC29BCA8A71}"/>
    <cellStyle name="Normal 5 2 3 3 6_AVA DVA EL" xfId="35159" xr:uid="{311507F6-70C6-4DD2-B5A2-AE09C6012831}"/>
    <cellStyle name="Normal 5 2 3 3 7" xfId="35160" xr:uid="{CCD76CA8-0EFB-4F23-AC82-429A65052945}"/>
    <cellStyle name="Normal 5 2 3 3 7 2" xfId="35161" xr:uid="{5B65A8D5-22AC-4E38-A4FC-3D05F870C890}"/>
    <cellStyle name="Normal 5 2 3 3 7 3" xfId="35162" xr:uid="{73D548C9-648F-4A5A-9EB5-1FDC4826B609}"/>
    <cellStyle name="Normal 5 2 3 3 7_AVA DVA EL" xfId="35163" xr:uid="{DD34066F-A04F-4953-A6B9-6018FAAE89F5}"/>
    <cellStyle name="Normal 5 2 3 3 8" xfId="35164" xr:uid="{C0674361-2402-40CD-8484-3E5698DE8F89}"/>
    <cellStyle name="Normal 5 2 3 3 8 2" xfId="35165" xr:uid="{CD552B72-B2E3-4C0F-994B-2252E6168111}"/>
    <cellStyle name="Normal 5 2 3 3 8 3" xfId="35166" xr:uid="{EAACEA5D-A09B-4B78-850F-F8BF6655466D}"/>
    <cellStyle name="Normal 5 2 3 3 8_AVA DVA EL" xfId="35167" xr:uid="{059D74A2-F573-46BF-87AB-77EBA9A4434D}"/>
    <cellStyle name="Normal 5 2 3 3 9" xfId="35168" xr:uid="{571D2F9B-49CA-49CF-B704-8D7F24F66F9E}"/>
    <cellStyle name="Normal 5 2 3 3 9 2" xfId="35169" xr:uid="{174DCC72-A6AD-4C56-9B1F-62FAB960904E}"/>
    <cellStyle name="Normal 5 2 3 3 9 3" xfId="35170" xr:uid="{97C85AC3-A333-4B8C-B927-D0727D5FBD35}"/>
    <cellStyle name="Normal 5 2 3 3 9_AVA DVA EL" xfId="35171" xr:uid="{02F35A55-258B-427F-8777-A4BBF9DF3382}"/>
    <cellStyle name="Normal 5 2 3 3_AVA DVA EL" xfId="35172" xr:uid="{07081980-528F-4AE6-A9A9-A65F27EC0314}"/>
    <cellStyle name="Normal 5 2 3 4" xfId="35173" xr:uid="{1E778C5D-8A36-4E32-BB59-4EF9FE85E3A0}"/>
    <cellStyle name="Normal 5 2 3 4 2" xfId="35174" xr:uid="{45D1FF26-6682-41CC-93D0-E1DC30E95ED6}"/>
    <cellStyle name="Normal 5 2 3 4 2 2" xfId="35175" xr:uid="{F28FE9F9-FDCB-4A93-998A-CD650152B329}"/>
    <cellStyle name="Normal 5 2 3 4 2 3" xfId="35176" xr:uid="{73E9BC4D-3014-4C5B-8A86-60D6218A0440}"/>
    <cellStyle name="Normal 5 2 3 4 2_AVA DVA EL" xfId="35177" xr:uid="{061CEA4C-607B-4E62-B5B3-E74BA16051C1}"/>
    <cellStyle name="Normal 5 2 3 4 3" xfId="35178" xr:uid="{6C0E1003-849F-4188-9038-4D38E3884610}"/>
    <cellStyle name="Normal 5 2 3 4 3 2" xfId="35179" xr:uid="{0962753B-0CAF-4B20-B3A3-490225F2F510}"/>
    <cellStyle name="Normal 5 2 3 4 3 3" xfId="35180" xr:uid="{F70E5D6B-5065-43DE-95EA-B53CE8AD0DB7}"/>
    <cellStyle name="Normal 5 2 3 4 3_AVA DVA EL" xfId="35181" xr:uid="{DC4254F9-3791-405B-B1D9-57A30D2C21DB}"/>
    <cellStyle name="Normal 5 2 3 4 4" xfId="35182" xr:uid="{22C0B4DC-E140-471E-BDBC-A6F0B84344D5}"/>
    <cellStyle name="Normal 5 2 3 4 5" xfId="35183" xr:uid="{5EBCA2C8-C3C5-4390-AFCB-E0268BF5F059}"/>
    <cellStyle name="Normal 5 2 3 4_AVA DVA EL" xfId="35184" xr:uid="{AA4A4664-E557-4790-A725-97C5A202762E}"/>
    <cellStyle name="Normal 5 2 3 5" xfId="35185" xr:uid="{7A7683FE-58F7-40CC-9ACF-D4BC2251CA9F}"/>
    <cellStyle name="Normal 5 2 3 5 2" xfId="35186" xr:uid="{E9300B17-139A-4AFB-8BE1-AF6B92B1A8B3}"/>
    <cellStyle name="Normal 5 2 3 5 3" xfId="35187" xr:uid="{F66581E9-5BC3-4788-96F0-DA15311D1D4C}"/>
    <cellStyle name="Normal 5 2 3 5_AVA DVA EL" xfId="35188" xr:uid="{6CB459F3-7D9E-447B-8A8D-FBECA293EB5D}"/>
    <cellStyle name="Normal 5 2 3 6" xfId="35189" xr:uid="{4619CB9F-86CF-4ECB-89F7-EBBFA1999448}"/>
    <cellStyle name="Normal 5 2 3 6 2" xfId="35190" xr:uid="{77209205-3970-458D-9F06-D95AF11AFBD2}"/>
    <cellStyle name="Normal 5 2 3 6 3" xfId="35191" xr:uid="{B2424D2D-0E5F-43D2-8DEB-B9F3FB536A35}"/>
    <cellStyle name="Normal 5 2 3 6_AVA DVA EL" xfId="35192" xr:uid="{E8AA514A-2BAB-4583-AC3F-50137E3F1919}"/>
    <cellStyle name="Normal 5 2 3 7" xfId="35193" xr:uid="{0895E5F4-B9DD-4D52-81E5-D66512E2293C}"/>
    <cellStyle name="Normal 5 2 3 7 2" xfId="35194" xr:uid="{0E2E8D6F-3B7D-4DD9-BB7E-D62D4EFAF5DD}"/>
    <cellStyle name="Normal 5 2 3 7 3" xfId="35195" xr:uid="{56438264-6A50-455C-BBA2-4E52470F342E}"/>
    <cellStyle name="Normal 5 2 3 7_AVA DVA EL" xfId="35196" xr:uid="{91509B19-69C6-43AA-AD05-7B853B2FDB97}"/>
    <cellStyle name="Normal 5 2 3 8" xfId="35197" xr:uid="{AC2A9174-D907-4512-B3E1-377E1A84306F}"/>
    <cellStyle name="Normal 5 2 3 8 2" xfId="35198" xr:uid="{F37F8CCC-5889-4938-9D5B-230058D4C5E4}"/>
    <cellStyle name="Normal 5 2 3 8 3" xfId="35199" xr:uid="{186E0768-2C16-4AC8-8E61-099E6F8F1F2B}"/>
    <cellStyle name="Normal 5 2 3 8_AVA DVA EL" xfId="35200" xr:uid="{F452287D-4D2B-4E37-9FBA-15D6FF051AB8}"/>
    <cellStyle name="Normal 5 2 3 9" xfId="35201" xr:uid="{6759F707-BB7B-4023-B33F-B538CDACD1D2}"/>
    <cellStyle name="Normal 5 2 3 9 2" xfId="35202" xr:uid="{5604BFEF-6865-4C48-968B-A465202C1AED}"/>
    <cellStyle name="Normal 5 2 3 9 3" xfId="35203" xr:uid="{02EB23C8-5BB1-41CD-A917-B0160E2C7786}"/>
    <cellStyle name="Normal 5 2 3 9_AVA DVA EL" xfId="35204" xr:uid="{B3628373-996F-4CFB-B273-B6E1F1DD38C0}"/>
    <cellStyle name="Normal 5 2 3_AVA DVA EL" xfId="35205" xr:uid="{43EBD2CA-203F-4DBD-987F-16FCEEFFB851}"/>
    <cellStyle name="Normal 5 2 4" xfId="35206" xr:uid="{A6BA2571-72A1-4597-822E-B10990F1AD4A}"/>
    <cellStyle name="Normal 5 2 4 10" xfId="35207" xr:uid="{7B1C17F4-3C45-4901-B811-4981C181A491}"/>
    <cellStyle name="Normal 5 2 4 10 2" xfId="35208" xr:uid="{2C82F5EE-8A26-4EA6-B6E0-FC2B0C675DD3}"/>
    <cellStyle name="Normal 5 2 4 10 3" xfId="35209" xr:uid="{5F5AE234-57D3-4405-A41B-011DBE7320BA}"/>
    <cellStyle name="Normal 5 2 4 10_AVA DVA EL" xfId="35210" xr:uid="{1EA0786D-A075-4C7E-B843-81040D2C75BF}"/>
    <cellStyle name="Normal 5 2 4 11" xfId="35211" xr:uid="{23B96FA9-DC81-4FA8-81BD-F65C64C849CD}"/>
    <cellStyle name="Normal 5 2 4 11 2" xfId="35212" xr:uid="{B6B8D630-48BF-4818-BD11-3EE1AAA45FBC}"/>
    <cellStyle name="Normal 5 2 4 11 3" xfId="35213" xr:uid="{2749AC1B-B86B-4B0B-A529-C7F3E9D44A0B}"/>
    <cellStyle name="Normal 5 2 4 11_AVA DVA EL" xfId="35214" xr:uid="{673F6D88-EDA9-48E1-B5E6-402BDD3C5642}"/>
    <cellStyle name="Normal 5 2 4 12" xfId="35215" xr:uid="{E0C27E0B-DD6E-4036-837A-D76B6DE04194}"/>
    <cellStyle name="Normal 5 2 4 2" xfId="35216" xr:uid="{948FE2B6-816C-48EE-8D9F-91FDFD78E4B6}"/>
    <cellStyle name="Normal 5 2 4 2 10" xfId="35217" xr:uid="{7EAA051B-0DB6-4E95-ABFD-5F12FDF03D4A}"/>
    <cellStyle name="Normal 5 2 4 2 11" xfId="35218" xr:uid="{1A6087D9-4E3B-4730-AE9B-FA3B4FE31330}"/>
    <cellStyle name="Normal 5 2 4 2 2" xfId="35219" xr:uid="{4EA1EA4B-57DE-4ED5-873F-05B333BF39A4}"/>
    <cellStyle name="Normal 5 2 4 2 2 2" xfId="35220" xr:uid="{4EDDDDDF-171B-4708-ADE0-DF33D980516A}"/>
    <cellStyle name="Normal 5 2 4 2 2 2 2" xfId="35221" xr:uid="{5CFD07EC-3925-432F-98DF-34DFC6B05BCB}"/>
    <cellStyle name="Normal 5 2 4 2 2 2 3" xfId="35222" xr:uid="{5F636E2B-9D4B-4C92-80D0-D66F6D5E026D}"/>
    <cellStyle name="Normal 5 2 4 2 2 2_AVA DVA EL" xfId="35223" xr:uid="{704DD6D3-AD79-4FCE-91D7-97AD13DD16A4}"/>
    <cellStyle name="Normal 5 2 4 2 2 3" xfId="35224" xr:uid="{6F492FC3-9F3D-433F-AB4D-FF82DA33002B}"/>
    <cellStyle name="Normal 5 2 4 2 2 3 2" xfId="35225" xr:uid="{5A7D1F1E-392D-4A4B-8F76-7FC5CC470B24}"/>
    <cellStyle name="Normal 5 2 4 2 2 3 3" xfId="35226" xr:uid="{0A3A41E5-4DA8-4525-AFAF-3C30DB4A8CB8}"/>
    <cellStyle name="Normal 5 2 4 2 2 3_AVA DVA EL" xfId="35227" xr:uid="{3FED4922-ECE3-4ABE-B6BE-3F0FD3822175}"/>
    <cellStyle name="Normal 5 2 4 2 2 4" xfId="35228" xr:uid="{978A52CC-277E-4853-821A-A16492048C44}"/>
    <cellStyle name="Normal 5 2 4 2 2 5" xfId="35229" xr:uid="{DCA4DE24-7D47-450B-ABE7-E538F6B774BA}"/>
    <cellStyle name="Normal 5 2 4 2 2_AVA DVA EL" xfId="35230" xr:uid="{167B8031-E227-4ED7-986F-7FF3A4C36842}"/>
    <cellStyle name="Normal 5 2 4 2 3" xfId="35231" xr:uid="{4F0CF78E-B8BA-4457-BB51-DA7A6EED8C3E}"/>
    <cellStyle name="Normal 5 2 4 2 3 2" xfId="35232" xr:uid="{8E729D3F-AE91-4D34-A861-64B0E9171AC2}"/>
    <cellStyle name="Normal 5 2 4 2 3 3" xfId="35233" xr:uid="{30FC7C03-A00B-472D-91A9-251121802983}"/>
    <cellStyle name="Normal 5 2 4 2 3_AVA DVA EL" xfId="35234" xr:uid="{6C8797A1-55C6-49E9-8950-65D9997B943A}"/>
    <cellStyle name="Normal 5 2 4 2 4" xfId="35235" xr:uid="{BF80E225-0060-4F3E-83A8-29049933D9ED}"/>
    <cellStyle name="Normal 5 2 4 2 4 2" xfId="35236" xr:uid="{0EAB493C-4DAD-4364-8762-FDCB26AD28DB}"/>
    <cellStyle name="Normal 5 2 4 2 4 3" xfId="35237" xr:uid="{B8061616-3100-446A-842E-8BF7859FE43A}"/>
    <cellStyle name="Normal 5 2 4 2 4_AVA DVA EL" xfId="35238" xr:uid="{5B1B3307-3662-425D-9842-562EB9F97E97}"/>
    <cellStyle name="Normal 5 2 4 2 5" xfId="35239" xr:uid="{D80310C7-F10C-4653-8026-3E8B98F7143D}"/>
    <cellStyle name="Normal 5 2 4 2 5 2" xfId="35240" xr:uid="{E98A5412-EAF0-4F61-AA02-D29B3E5F44B0}"/>
    <cellStyle name="Normal 5 2 4 2 5 3" xfId="35241" xr:uid="{55D38D53-2852-4240-A093-4718A19945BD}"/>
    <cellStyle name="Normal 5 2 4 2 5_AVA DVA EL" xfId="35242" xr:uid="{571C587E-9E0A-4A64-A917-93DAE6E23B89}"/>
    <cellStyle name="Normal 5 2 4 2 6" xfId="35243" xr:uid="{2A3730B2-7FB1-4157-8C26-D26AED8542D4}"/>
    <cellStyle name="Normal 5 2 4 2 6 2" xfId="35244" xr:uid="{E4A850D3-C2F2-4BD9-A9CE-B66E0A4970DB}"/>
    <cellStyle name="Normal 5 2 4 2 6 3" xfId="35245" xr:uid="{6D829DB9-C5ED-4EF4-A710-930514DF63A6}"/>
    <cellStyle name="Normal 5 2 4 2 6_AVA DVA EL" xfId="35246" xr:uid="{0BBAC300-1480-4FC9-87AF-91742D50801D}"/>
    <cellStyle name="Normal 5 2 4 2 7" xfId="35247" xr:uid="{5557822A-691D-4158-B4D0-DD0235991CEB}"/>
    <cellStyle name="Normal 5 2 4 2 7 2" xfId="35248" xr:uid="{1D6FCB87-0405-4915-8472-05822838C56F}"/>
    <cellStyle name="Normal 5 2 4 2 7 3" xfId="35249" xr:uid="{BCDB33D7-05EF-49C6-AE17-D90D8355CF97}"/>
    <cellStyle name="Normal 5 2 4 2 7_AVA DVA EL" xfId="35250" xr:uid="{FEF9ED2E-8F8D-4444-975C-8410B5B43784}"/>
    <cellStyle name="Normal 5 2 4 2 8" xfId="35251" xr:uid="{D261C712-5024-451B-9883-6ECBE2FD16A6}"/>
    <cellStyle name="Normal 5 2 4 2 8 2" xfId="35252" xr:uid="{483C91CC-0A9E-4718-9B4A-52A71E5766F9}"/>
    <cellStyle name="Normal 5 2 4 2 8 3" xfId="35253" xr:uid="{CA80CBB9-C6B1-4D71-876D-77F0ED5D7E04}"/>
    <cellStyle name="Normal 5 2 4 2 8_AVA DVA EL" xfId="35254" xr:uid="{29624DBC-CFB2-44AA-889B-A2EA620CECB4}"/>
    <cellStyle name="Normal 5 2 4 2 9" xfId="35255" xr:uid="{9D7E6BBC-7C1C-4655-86D0-CACC0426D75A}"/>
    <cellStyle name="Normal 5 2 4 2 9 2" xfId="35256" xr:uid="{E7128DE3-10AF-4A02-B4DB-CD58B35532B0}"/>
    <cellStyle name="Normal 5 2 4 2 9 3" xfId="35257" xr:uid="{B84E9282-53A7-47F5-BDFF-D50B2C1B4B02}"/>
    <cellStyle name="Normal 5 2 4 2 9_AVA DVA EL" xfId="35258" xr:uid="{11A047AE-6828-4B81-A2B5-6515DE7E082A}"/>
    <cellStyle name="Normal 5 2 4 2_AVA DVA EL" xfId="35259" xr:uid="{BEE82631-5635-4928-AA70-B38F80019454}"/>
    <cellStyle name="Normal 5 2 4 3" xfId="35260" xr:uid="{6715821E-524A-421C-9E03-32EB67A34D52}"/>
    <cellStyle name="Normal 5 2 4 3 2" xfId="35261" xr:uid="{99C8F588-4945-4BB0-931C-FB92B28CCED9}"/>
    <cellStyle name="Normal 5 2 4 3 2 2" xfId="35262" xr:uid="{DB5740AE-6ECF-4E1C-A201-4E94C778A6D5}"/>
    <cellStyle name="Normal 5 2 4 3 2 3" xfId="35263" xr:uid="{C338A1F1-78E5-43F6-AEA0-4CF7FE4CFC87}"/>
    <cellStyle name="Normal 5 2 4 3 2_AVA DVA EL" xfId="35264" xr:uid="{5D740F7C-AC52-40DA-B13B-33B26A84A80E}"/>
    <cellStyle name="Normal 5 2 4 3 3" xfId="35265" xr:uid="{EEA44000-65A2-43F9-BEF7-56DE63917AFD}"/>
    <cellStyle name="Normal 5 2 4 3 3 2" xfId="35266" xr:uid="{1FC5058F-1F41-4868-9358-D3C853E579D8}"/>
    <cellStyle name="Normal 5 2 4 3 3 3" xfId="35267" xr:uid="{EAE3D5FE-2FA8-442C-B829-D6B6E8654E20}"/>
    <cellStyle name="Normal 5 2 4 3 3_AVA DVA EL" xfId="35268" xr:uid="{819ED7D1-25D5-4F37-87DD-EDFE17001B84}"/>
    <cellStyle name="Normal 5 2 4 3 4" xfId="35269" xr:uid="{02EA9FC6-0131-4228-ABB3-8DB3C7816317}"/>
    <cellStyle name="Normal 5 2 4 3 5" xfId="35270" xr:uid="{00E92290-4A81-4F10-A4F4-A3E260E66854}"/>
    <cellStyle name="Normal 5 2 4 3_AVA DVA EL" xfId="35271" xr:uid="{F438E98F-2F9C-4D67-8194-DDA6BC06F162}"/>
    <cellStyle name="Normal 5 2 4 4" xfId="35272" xr:uid="{E19E45C2-4763-48FC-9A4E-44544D6A7E40}"/>
    <cellStyle name="Normal 5 2 4 4 2" xfId="35273" xr:uid="{9E366169-04CF-45B2-8F04-DE72BAB24AE7}"/>
    <cellStyle name="Normal 5 2 4 4 3" xfId="35274" xr:uid="{7229AC9E-E633-4D07-9F8C-72AC9CEB2C97}"/>
    <cellStyle name="Normal 5 2 4 4_AVA DVA EL" xfId="35275" xr:uid="{92AF38E1-8B46-443B-99B4-5B89DB71FAB5}"/>
    <cellStyle name="Normal 5 2 4 5" xfId="35276" xr:uid="{939327A8-6D6D-4471-8B00-75BBC2DE8BC6}"/>
    <cellStyle name="Normal 5 2 4 5 2" xfId="35277" xr:uid="{D8149921-EAC0-4A42-8FB4-81B10AAAFF94}"/>
    <cellStyle name="Normal 5 2 4 5 3" xfId="35278" xr:uid="{C90883F7-99AA-4D55-984E-93BAA509DA9E}"/>
    <cellStyle name="Normal 5 2 4 5_AVA DVA EL" xfId="35279" xr:uid="{916C7858-0460-4438-A963-A86C3C60DEF9}"/>
    <cellStyle name="Normal 5 2 4 6" xfId="35280" xr:uid="{AF52D9FC-B195-4497-8F32-91217A69F109}"/>
    <cellStyle name="Normal 5 2 4 6 2" xfId="35281" xr:uid="{79B1E49E-BE00-46C0-96E5-E71FF0C6BD95}"/>
    <cellStyle name="Normal 5 2 4 6 3" xfId="35282" xr:uid="{F6D14446-DA88-413D-8FBD-4B5A6217B2A3}"/>
    <cellStyle name="Normal 5 2 4 6_AVA DVA EL" xfId="35283" xr:uid="{9BF672FD-C972-4727-B494-4B28FB9C8F6D}"/>
    <cellStyle name="Normal 5 2 4 7" xfId="35284" xr:uid="{35DBFC3C-F7C2-44F8-AD4A-0F5AD166E123}"/>
    <cellStyle name="Normal 5 2 4 7 2" xfId="35285" xr:uid="{A599EB76-3A4A-4CF6-B5EB-02B324376846}"/>
    <cellStyle name="Normal 5 2 4 7 3" xfId="35286" xr:uid="{9D55673D-C5E7-485E-85D9-35FF722AF014}"/>
    <cellStyle name="Normal 5 2 4 7_AVA DVA EL" xfId="35287" xr:uid="{C4D32160-C530-4A32-B240-C5E76556852D}"/>
    <cellStyle name="Normal 5 2 4 8" xfId="35288" xr:uid="{A3DF1D52-9097-4382-B2E2-FABB3C32E3B9}"/>
    <cellStyle name="Normal 5 2 4 8 2" xfId="35289" xr:uid="{097EA0FC-8896-4E10-8033-4F3F97716BC9}"/>
    <cellStyle name="Normal 5 2 4 8 3" xfId="35290" xr:uid="{38790704-6C09-43DE-AC68-EE694C6C1EA2}"/>
    <cellStyle name="Normal 5 2 4 8_AVA DVA EL" xfId="35291" xr:uid="{1FA25F93-F5BB-48CB-A24B-076543E5519E}"/>
    <cellStyle name="Normal 5 2 4 9" xfId="35292" xr:uid="{975D72ED-42FB-41D5-B97D-219EAB239868}"/>
    <cellStyle name="Normal 5 2 4 9 2" xfId="35293" xr:uid="{15976D80-68EF-4651-91A8-EF86AA23C6BB}"/>
    <cellStyle name="Normal 5 2 4 9 3" xfId="35294" xr:uid="{244E16BA-258A-4F37-9795-1938B556CE36}"/>
    <cellStyle name="Normal 5 2 4 9_AVA DVA EL" xfId="35295" xr:uid="{8FA8EF3E-7888-4694-8210-895EE5B63A55}"/>
    <cellStyle name="Normal 5 2 4_AVA DVA EL" xfId="35296" xr:uid="{2A5CBF43-A710-4D48-82B3-ECCA7A1197ED}"/>
    <cellStyle name="Normal 5 2 5" xfId="35297" xr:uid="{14E34CE0-DEBF-48A9-BE21-1611B9C80D04}"/>
    <cellStyle name="Normal 5 2 5 10" xfId="35298" xr:uid="{0EF8610A-7A1B-4E87-BA75-7E96032B2F06}"/>
    <cellStyle name="Normal 5 2 5 10 2" xfId="35299" xr:uid="{72808CF7-6685-4E2D-BD11-3BD3C9C0A6E2}"/>
    <cellStyle name="Normal 5 2 5 10 3" xfId="35300" xr:uid="{03479576-EF10-41AF-AB83-EF66B3D90613}"/>
    <cellStyle name="Normal 5 2 5 10_AVA DVA EL" xfId="35301" xr:uid="{4C89EA2E-2584-48BC-A6D2-7D54170C5E20}"/>
    <cellStyle name="Normal 5 2 5 11" xfId="35302" xr:uid="{F9EDC4E2-1350-4B1C-A18F-93068468E7CB}"/>
    <cellStyle name="Normal 5 2 5 11 2" xfId="35303" xr:uid="{8FA5475A-38BC-4E90-9AFA-2CFC9D8B372F}"/>
    <cellStyle name="Normal 5 2 5 11 3" xfId="35304" xr:uid="{A387D28F-47EE-4EF8-8202-71F4EFD0B846}"/>
    <cellStyle name="Normal 5 2 5 11_AVA DVA EL" xfId="35305" xr:uid="{E2C4EA29-90DC-4A6E-91A0-279D8AA81912}"/>
    <cellStyle name="Normal 5 2 5 12" xfId="35306" xr:uid="{64BDA904-C9E5-4647-86CE-0EB908C8D3D9}"/>
    <cellStyle name="Normal 5 2 5 2" xfId="35307" xr:uid="{45D7A9A8-DFB0-432D-A577-57206E2C69C0}"/>
    <cellStyle name="Normal 5 2 5 2 10" xfId="35308" xr:uid="{4A46DF85-2946-41A2-A44B-7E28659DA9E1}"/>
    <cellStyle name="Normal 5 2 5 2 11" xfId="35309" xr:uid="{208B8232-B3A5-457E-8308-BC85D2D9CDB2}"/>
    <cellStyle name="Normal 5 2 5 2 2" xfId="35310" xr:uid="{E3F7C24D-1C95-4519-84CD-BBEC05BE57D5}"/>
    <cellStyle name="Normal 5 2 5 2 2 2" xfId="35311" xr:uid="{E910A02E-195D-40DA-AA34-33A50F7D58CD}"/>
    <cellStyle name="Normal 5 2 5 2 2 2 2" xfId="35312" xr:uid="{53E15F35-19C9-4206-BB3C-4A2256C73CAE}"/>
    <cellStyle name="Normal 5 2 5 2 2 2 3" xfId="35313" xr:uid="{DD5CF89E-8188-4E12-B0DC-AE002BF2CA46}"/>
    <cellStyle name="Normal 5 2 5 2 2 2_AVA DVA EL" xfId="35314" xr:uid="{AF1C0923-81A4-46C0-8619-08C12C3AB5DE}"/>
    <cellStyle name="Normal 5 2 5 2 2 3" xfId="35315" xr:uid="{118238DE-095E-48EA-8E02-284A8E971E6B}"/>
    <cellStyle name="Normal 5 2 5 2 2 3 2" xfId="35316" xr:uid="{7F9D6185-3BBA-4F70-B333-28DBBA8CB261}"/>
    <cellStyle name="Normal 5 2 5 2 2 3 3" xfId="35317" xr:uid="{DA7E6FC5-F7ED-4CD3-8111-2A420B01A168}"/>
    <cellStyle name="Normal 5 2 5 2 2 3_AVA DVA EL" xfId="35318" xr:uid="{988257CB-B96C-4511-B001-88CB56BD55FC}"/>
    <cellStyle name="Normal 5 2 5 2 2 4" xfId="35319" xr:uid="{10EB019E-1B42-431A-A11C-8907567671E0}"/>
    <cellStyle name="Normal 5 2 5 2 2 5" xfId="35320" xr:uid="{1B2D6F3B-03FC-45F5-8D9B-430907D21EA7}"/>
    <cellStyle name="Normal 5 2 5 2 2_AVA DVA EL" xfId="35321" xr:uid="{BE9EA43E-288B-437F-BE0B-67C83FF84B32}"/>
    <cellStyle name="Normal 5 2 5 2 3" xfId="35322" xr:uid="{91E99F02-8D68-4C56-A10A-A8D02B0F64B2}"/>
    <cellStyle name="Normal 5 2 5 2 3 2" xfId="35323" xr:uid="{69FA0ED4-9D7A-4C83-B512-95C8D242E6EE}"/>
    <cellStyle name="Normal 5 2 5 2 3 3" xfId="35324" xr:uid="{CA20E0FD-D3B2-4541-A299-38A8CD06DCEC}"/>
    <cellStyle name="Normal 5 2 5 2 3_AVA DVA EL" xfId="35325" xr:uid="{36FA1BEE-B283-4E8A-9F11-711707EF9F49}"/>
    <cellStyle name="Normal 5 2 5 2 4" xfId="35326" xr:uid="{447A8466-F563-426E-9393-095E60292AD5}"/>
    <cellStyle name="Normal 5 2 5 2 4 2" xfId="35327" xr:uid="{A9E75972-303D-47FA-809E-CB3DB9C7351E}"/>
    <cellStyle name="Normal 5 2 5 2 4 3" xfId="35328" xr:uid="{5B1F13CA-D9C5-4328-A3C8-903CC2AB0A5E}"/>
    <cellStyle name="Normal 5 2 5 2 4_AVA DVA EL" xfId="35329" xr:uid="{78877E1E-32DA-4764-9613-16C3D17AC488}"/>
    <cellStyle name="Normal 5 2 5 2 5" xfId="35330" xr:uid="{C253A2B7-4795-4714-BA90-8F3E7037C359}"/>
    <cellStyle name="Normal 5 2 5 2 5 2" xfId="35331" xr:uid="{8430A293-44F7-4910-A85B-062B8760F10C}"/>
    <cellStyle name="Normal 5 2 5 2 5 3" xfId="35332" xr:uid="{A4055804-7351-4CD9-8371-3F94092A26DD}"/>
    <cellStyle name="Normal 5 2 5 2 5_AVA DVA EL" xfId="35333" xr:uid="{5651D43C-3698-4002-A435-D12CF3AB147B}"/>
    <cellStyle name="Normal 5 2 5 2 6" xfId="35334" xr:uid="{F6BB9591-7F6B-4371-A8D2-4D8D07A2A734}"/>
    <cellStyle name="Normal 5 2 5 2 6 2" xfId="35335" xr:uid="{3A71FFE1-4AFF-4DFB-87F4-ABD518E24510}"/>
    <cellStyle name="Normal 5 2 5 2 6 3" xfId="35336" xr:uid="{E2D2D66C-4020-4E89-BB24-194253BF764E}"/>
    <cellStyle name="Normal 5 2 5 2 6_AVA DVA EL" xfId="35337" xr:uid="{4DB541A4-5ECE-4453-A772-31CACEDC8E7C}"/>
    <cellStyle name="Normal 5 2 5 2 7" xfId="35338" xr:uid="{3FBDA651-B6FD-41E9-BC26-39770547985A}"/>
    <cellStyle name="Normal 5 2 5 2 7 2" xfId="35339" xr:uid="{FE232EEF-F633-4DFB-9570-8474DDD7F550}"/>
    <cellStyle name="Normal 5 2 5 2 7 3" xfId="35340" xr:uid="{7E6D8B93-4F72-4F5B-865E-A42C591F5EE5}"/>
    <cellStyle name="Normal 5 2 5 2 7_AVA DVA EL" xfId="35341" xr:uid="{D7A30CB7-3687-48DB-8A3D-D718C5909FA1}"/>
    <cellStyle name="Normal 5 2 5 2 8" xfId="35342" xr:uid="{F6C9DB24-97D2-4681-82AE-FE6AEA81E5B5}"/>
    <cellStyle name="Normal 5 2 5 2 8 2" xfId="35343" xr:uid="{F0FF5AF2-2DC9-4F62-94B0-18B342AAD6C9}"/>
    <cellStyle name="Normal 5 2 5 2 8 3" xfId="35344" xr:uid="{89F78F55-0A6F-4D74-90C0-F88481DFCE97}"/>
    <cellStyle name="Normal 5 2 5 2 8_AVA DVA EL" xfId="35345" xr:uid="{A75ACD91-3645-4DA8-BAFC-73257804E532}"/>
    <cellStyle name="Normal 5 2 5 2 9" xfId="35346" xr:uid="{42A4F5AE-EDE0-4611-828A-ABDFCCBD2E11}"/>
    <cellStyle name="Normal 5 2 5 2 9 2" xfId="35347" xr:uid="{E3570768-C24C-4A94-A735-4413B8DDAB4E}"/>
    <cellStyle name="Normal 5 2 5 2 9 3" xfId="35348" xr:uid="{3E242117-DAC6-4506-A35B-949325364F05}"/>
    <cellStyle name="Normal 5 2 5 2 9_AVA DVA EL" xfId="35349" xr:uid="{7D9F4B7D-BB3A-4474-8538-A1F29DFF8AEF}"/>
    <cellStyle name="Normal 5 2 5 2_AVA DVA EL" xfId="35350" xr:uid="{0C45ED59-DCA7-475D-A2C5-B1B82883CA84}"/>
    <cellStyle name="Normal 5 2 5 3" xfId="35351" xr:uid="{9EA16C80-2FB1-447D-8990-1BBDFA435631}"/>
    <cellStyle name="Normal 5 2 5 3 2" xfId="35352" xr:uid="{FAB828E2-AB5C-4993-A76C-AB1CF5940191}"/>
    <cellStyle name="Normal 5 2 5 3 2 2" xfId="35353" xr:uid="{6713A028-F327-429A-BB17-90A21AD0B9D4}"/>
    <cellStyle name="Normal 5 2 5 3 2 3" xfId="35354" xr:uid="{3AF11967-288C-4731-B27B-E055469E6973}"/>
    <cellStyle name="Normal 5 2 5 3 2_AVA DVA EL" xfId="35355" xr:uid="{A5220DD8-BABC-404E-8BB8-BD26B4B1DA84}"/>
    <cellStyle name="Normal 5 2 5 3 3" xfId="35356" xr:uid="{8E7064AF-E65A-457D-BCEB-658946C0D9EC}"/>
    <cellStyle name="Normal 5 2 5 3 3 2" xfId="35357" xr:uid="{2C56EE9A-46C5-4131-A453-3765BFF6ABF0}"/>
    <cellStyle name="Normal 5 2 5 3 3 3" xfId="35358" xr:uid="{A1F24F3A-6A12-49B3-BB74-B1905C8DF845}"/>
    <cellStyle name="Normal 5 2 5 3 3_AVA DVA EL" xfId="35359" xr:uid="{5F7BC7F8-395A-444C-B5E3-37F98908118F}"/>
    <cellStyle name="Normal 5 2 5 3 4" xfId="35360" xr:uid="{1276FEC8-385E-4AFE-BE31-446C6DB65194}"/>
    <cellStyle name="Normal 5 2 5 3 5" xfId="35361" xr:uid="{38070C4D-B921-471B-9F30-E49EFFC8E026}"/>
    <cellStyle name="Normal 5 2 5 3_AVA DVA EL" xfId="35362" xr:uid="{747FC475-8DDE-4311-BC4B-E36BFA10C3BD}"/>
    <cellStyle name="Normal 5 2 5 4" xfId="35363" xr:uid="{CB404E45-AD6D-48B2-82DF-5F5DB27FC10C}"/>
    <cellStyle name="Normal 5 2 5 4 2" xfId="35364" xr:uid="{087274F7-4CE7-4F84-9620-59B78C1A7F46}"/>
    <cellStyle name="Normal 5 2 5 4 3" xfId="35365" xr:uid="{629ACD54-E10B-4686-AD81-45F18D7A612D}"/>
    <cellStyle name="Normal 5 2 5 4_AVA DVA EL" xfId="35366" xr:uid="{EA91D49B-E863-4656-ACFF-75524C0C942D}"/>
    <cellStyle name="Normal 5 2 5 5" xfId="35367" xr:uid="{80C54070-F277-490A-BA9D-5597D8D38E99}"/>
    <cellStyle name="Normal 5 2 5 5 2" xfId="35368" xr:uid="{E07E7474-16F7-4034-9707-D0012F29D31B}"/>
    <cellStyle name="Normal 5 2 5 5 3" xfId="35369" xr:uid="{402DE0FC-AA67-4B01-A221-49F28FB113D9}"/>
    <cellStyle name="Normal 5 2 5 5_AVA DVA EL" xfId="35370" xr:uid="{D5504C30-AF8F-4AE6-A5B1-1AB6113CCD4C}"/>
    <cellStyle name="Normal 5 2 5 6" xfId="35371" xr:uid="{4039EB8F-FDB8-4467-9A96-C0F669428C0A}"/>
    <cellStyle name="Normal 5 2 5 6 2" xfId="35372" xr:uid="{7FC5BF53-A214-4886-8083-B28901382A83}"/>
    <cellStyle name="Normal 5 2 5 6 3" xfId="35373" xr:uid="{ABE40EBC-391D-4F81-8CA6-A1C9601E27A2}"/>
    <cellStyle name="Normal 5 2 5 6_AVA DVA EL" xfId="35374" xr:uid="{966E738F-EEBE-49F0-B9CF-87883395AEFC}"/>
    <cellStyle name="Normal 5 2 5 7" xfId="35375" xr:uid="{597EA317-9C7C-419F-A182-0C47764B0E99}"/>
    <cellStyle name="Normal 5 2 5 7 2" xfId="35376" xr:uid="{2C5AC5A3-E707-46FF-AE9A-C942FF65A78D}"/>
    <cellStyle name="Normal 5 2 5 7 3" xfId="35377" xr:uid="{07AB744A-9A7F-4E40-B357-A1CB014F3E41}"/>
    <cellStyle name="Normal 5 2 5 7_AVA DVA EL" xfId="35378" xr:uid="{F6C780D9-C2B6-45F6-AFE2-0085243D21AF}"/>
    <cellStyle name="Normal 5 2 5 8" xfId="35379" xr:uid="{2363B8F6-6ED8-4172-9FB7-72FEA21FE141}"/>
    <cellStyle name="Normal 5 2 5 8 2" xfId="35380" xr:uid="{9DCB40B6-5A71-42FA-90E5-0590CAF4536F}"/>
    <cellStyle name="Normal 5 2 5 8 3" xfId="35381" xr:uid="{B44841B3-5C0D-4AD8-A26A-5DB6079940D9}"/>
    <cellStyle name="Normal 5 2 5 8_AVA DVA EL" xfId="35382" xr:uid="{75E22989-1262-43F4-BDF9-8259E3901753}"/>
    <cellStyle name="Normal 5 2 5 9" xfId="35383" xr:uid="{87E3F931-17A6-4452-B97F-116FC8AFB05D}"/>
    <cellStyle name="Normal 5 2 5 9 2" xfId="35384" xr:uid="{18CA5EFC-7421-4865-8608-F78D09134AE8}"/>
    <cellStyle name="Normal 5 2 5 9 3" xfId="35385" xr:uid="{E8EE7C9E-10F0-4037-A3E3-49A6F7463A50}"/>
    <cellStyle name="Normal 5 2 5 9_AVA DVA EL" xfId="35386" xr:uid="{9A22DE01-CF48-4E81-9C7C-598B8E980F7A}"/>
    <cellStyle name="Normal 5 2 5_AVA DVA EL" xfId="35387" xr:uid="{58B7C278-30FD-4EE9-A7D9-448228ABFA32}"/>
    <cellStyle name="Normal 5 2 6" xfId="35388" xr:uid="{E6184198-5E12-4F97-8A75-A838624179B4}"/>
    <cellStyle name="Normal 5 2 6 10" xfId="35389" xr:uid="{B6EBA829-FB5F-4974-B267-AB724B739523}"/>
    <cellStyle name="Normal 5 2 6 10 2" xfId="35390" xr:uid="{52967FE1-E85B-44A4-AFAA-907C144E0DFB}"/>
    <cellStyle name="Normal 5 2 6 10 3" xfId="35391" xr:uid="{EEAFDE18-9BD9-4D81-9480-AFA1C1648AA4}"/>
    <cellStyle name="Normal 5 2 6 10_AVA DVA EL" xfId="35392" xr:uid="{1EE36BF6-70A8-4730-94CF-948CBAE22DEF}"/>
    <cellStyle name="Normal 5 2 6 11" xfId="35393" xr:uid="{7BB133B4-A9F4-4A34-950C-524015FDD57C}"/>
    <cellStyle name="Normal 5 2 6 2" xfId="35394" xr:uid="{77611F28-282F-4352-8F4C-7DC7C8C49B17}"/>
    <cellStyle name="Normal 5 2 6 2 2" xfId="35395" xr:uid="{9C124C6D-C95C-4F53-8602-DA5CED0CD3DC}"/>
    <cellStyle name="Normal 5 2 6 2 2 2" xfId="35396" xr:uid="{6D3615F3-8248-41D1-843C-56E8713BE8CA}"/>
    <cellStyle name="Normal 5 2 6 2 2 3" xfId="35397" xr:uid="{8B1678D1-EBFB-4DB5-AF51-DF35D46AAC3F}"/>
    <cellStyle name="Normal 5 2 6 2 2_AVA DVA EL" xfId="35398" xr:uid="{0645D7B6-E081-444F-98DA-362ADD4ED055}"/>
    <cellStyle name="Normal 5 2 6 2 3" xfId="35399" xr:uid="{72F30CD4-71B1-4FE4-AFE6-26ED56E5563F}"/>
    <cellStyle name="Normal 5 2 6 2 3 2" xfId="35400" xr:uid="{6EBC9BD6-C6A4-4CA0-89B5-0C948780CAA7}"/>
    <cellStyle name="Normal 5 2 6 2 3 3" xfId="35401" xr:uid="{D622492E-8778-40B1-85E0-260B260D3FAD}"/>
    <cellStyle name="Normal 5 2 6 2 3_AVA DVA EL" xfId="35402" xr:uid="{14839EF2-6494-44AF-A15D-02B797AD5EF0}"/>
    <cellStyle name="Normal 5 2 6 2 4" xfId="35403" xr:uid="{3E178B39-11EB-4D86-9D27-C7A75BF3F150}"/>
    <cellStyle name="Normal 5 2 6 2 5" xfId="35404" xr:uid="{BC1210CB-C1E9-4BEC-BB4E-4664A7F3458B}"/>
    <cellStyle name="Normal 5 2 6 2_AVA DVA EL" xfId="35405" xr:uid="{A942C48C-2D36-4E80-ABF9-476762020C42}"/>
    <cellStyle name="Normal 5 2 6 3" xfId="35406" xr:uid="{8B197E14-CAA3-4090-8319-89455C9BC448}"/>
    <cellStyle name="Normal 5 2 6 3 2" xfId="35407" xr:uid="{5A6C63F7-A6C7-4E81-8E59-22687E7F70DF}"/>
    <cellStyle name="Normal 5 2 6 3 3" xfId="35408" xr:uid="{D3922F59-F229-4943-9561-504AE477A0A2}"/>
    <cellStyle name="Normal 5 2 6 3_AVA DVA EL" xfId="35409" xr:uid="{C3383966-19DC-4CB3-82B6-AAE32DDA41A1}"/>
    <cellStyle name="Normal 5 2 6 4" xfId="35410" xr:uid="{E66A9D76-AA3F-44E4-81B7-5CF191E1BE3A}"/>
    <cellStyle name="Normal 5 2 6 4 2" xfId="35411" xr:uid="{7234C768-C524-44BC-81CF-4B5422611CBF}"/>
    <cellStyle name="Normal 5 2 6 4 3" xfId="35412" xr:uid="{96880182-C191-4A04-80D0-E5EFD70D51C7}"/>
    <cellStyle name="Normal 5 2 6 4_AVA DVA EL" xfId="35413" xr:uid="{A7865BB6-621F-42D2-85B1-D78B7F44DDE8}"/>
    <cellStyle name="Normal 5 2 6 5" xfId="35414" xr:uid="{8DD5C5DE-D85F-4863-BA64-4D1CB64C88C9}"/>
    <cellStyle name="Normal 5 2 6 5 2" xfId="35415" xr:uid="{96034451-407D-49F2-82F9-AC58F8162E97}"/>
    <cellStyle name="Normal 5 2 6 5 3" xfId="35416" xr:uid="{CC41ED70-5100-4B77-AE99-915040E11FF1}"/>
    <cellStyle name="Normal 5 2 6 5_AVA DVA EL" xfId="35417" xr:uid="{CD2584BB-CCF7-4760-A872-167B566FC4DC}"/>
    <cellStyle name="Normal 5 2 6 6" xfId="35418" xr:uid="{D5BE00D9-9438-452A-9DCE-56280293760D}"/>
    <cellStyle name="Normal 5 2 6 6 2" xfId="35419" xr:uid="{019AB8DE-C412-482F-8B5D-E2FF596BFBBD}"/>
    <cellStyle name="Normal 5 2 6 6 3" xfId="35420" xr:uid="{2EA74C72-6568-4EB2-8820-122750A241FB}"/>
    <cellStyle name="Normal 5 2 6 6_AVA DVA EL" xfId="35421" xr:uid="{A1A7C38F-FE19-4151-A0B5-06D4D4458703}"/>
    <cellStyle name="Normal 5 2 6 7" xfId="35422" xr:uid="{DE96D95D-D869-4F6D-BC62-607C10FBA2B9}"/>
    <cellStyle name="Normal 5 2 6 7 2" xfId="35423" xr:uid="{B311A7E1-F98F-43AE-AD70-DDE641DF3DE0}"/>
    <cellStyle name="Normal 5 2 6 7 3" xfId="35424" xr:uid="{58204547-0AC9-4E35-A440-6CD8C872D439}"/>
    <cellStyle name="Normal 5 2 6 7_AVA DVA EL" xfId="35425" xr:uid="{BE7BF59E-A623-4AA5-A59B-004BB42CF8BE}"/>
    <cellStyle name="Normal 5 2 6 8" xfId="35426" xr:uid="{BADB0E3A-0538-4DA9-A96B-92AEE0A47822}"/>
    <cellStyle name="Normal 5 2 6 8 2" xfId="35427" xr:uid="{14144660-4527-4898-9702-DC50CA8F0E97}"/>
    <cellStyle name="Normal 5 2 6 8 3" xfId="35428" xr:uid="{2CCF0E8A-F168-4C39-90DF-4E15B462F73B}"/>
    <cellStyle name="Normal 5 2 6 8_AVA DVA EL" xfId="35429" xr:uid="{05F8B531-DD21-4F3B-947E-7DF30922C920}"/>
    <cellStyle name="Normal 5 2 6 9" xfId="35430" xr:uid="{78A0054F-5210-4C74-8D1A-8F41D459594E}"/>
    <cellStyle name="Normal 5 2 6 9 2" xfId="35431" xr:uid="{99F85104-C1C5-4D00-A840-A00D7EA7EDFC}"/>
    <cellStyle name="Normal 5 2 6 9 3" xfId="35432" xr:uid="{99F357F2-B7B8-4D86-B57A-847CA3A1931D}"/>
    <cellStyle name="Normal 5 2 6 9_AVA DVA EL" xfId="35433" xr:uid="{53B60B14-43F7-476C-9ACA-1B26736AFB1A}"/>
    <cellStyle name="Normal 5 2 6_AVA DVA EL" xfId="35434" xr:uid="{33F7A437-B815-447C-A4D3-8BBB8F4880BF}"/>
    <cellStyle name="Normal 5 2 7" xfId="35435" xr:uid="{B9E79C7B-DC12-4C18-9E30-5B5025799F8C}"/>
    <cellStyle name="Normal 5 2 7 2" xfId="35436" xr:uid="{838F621F-9865-4AC7-B259-77D9173D12E4}"/>
    <cellStyle name="Normal 5 2 7 2 2" xfId="35437" xr:uid="{87B60F47-6C7F-4B6A-869F-C484C33DDBCF}"/>
    <cellStyle name="Normal 5 2 7 2 3" xfId="35438" xr:uid="{45CA92E9-F954-435F-B42F-1AEB791A7BEF}"/>
    <cellStyle name="Normal 5 2 7 2_AVA DVA EL" xfId="35439" xr:uid="{3F102BF7-41D1-4A0A-BE3A-94B58D872BC9}"/>
    <cellStyle name="Normal 5 2 7 3" xfId="35440" xr:uid="{D565E331-FE07-41EA-BDF5-C01FC342EAB0}"/>
    <cellStyle name="Normal 5 2 7 3 2" xfId="35441" xr:uid="{B14026B0-72E0-48D7-AAA2-EAFE1974076A}"/>
    <cellStyle name="Normal 5 2 7 3 3" xfId="35442" xr:uid="{DFD39474-0238-427D-BD91-2EC2D8A4D4AF}"/>
    <cellStyle name="Normal 5 2 7 3_AVA DVA EL" xfId="35443" xr:uid="{FCED83A2-3A16-4037-8A37-550582E2A021}"/>
    <cellStyle name="Normal 5 2 7 4" xfId="35444" xr:uid="{27382E0C-B0B5-402C-92C2-284FEA39C378}"/>
    <cellStyle name="Normal 5 2 7 4 2" xfId="35445" xr:uid="{B4630DBF-3CA7-4253-96B9-F4D9A0CAB79B}"/>
    <cellStyle name="Normal 5 2 7 4 3" xfId="35446" xr:uid="{A651BE11-A376-4A46-9465-3616F9C9C7E9}"/>
    <cellStyle name="Normal 5 2 7 4_AVA DVA EL" xfId="35447" xr:uid="{3DF32132-0977-49DB-814C-023911BA64D6}"/>
    <cellStyle name="Normal 5 2 7 5" xfId="35448" xr:uid="{CF82281B-7394-4B4F-85D8-C71EB4DAF276}"/>
    <cellStyle name="Normal 5 2 7_AVA DVA EL" xfId="35449" xr:uid="{665A8B5E-84C7-4431-ADBA-78B9C595A4E6}"/>
    <cellStyle name="Normal 5 2 8" xfId="35450" xr:uid="{0D3A2F10-2F94-4A48-A833-2B2B312212B9}"/>
    <cellStyle name="Normal 5 2 8 2" xfId="35451" xr:uid="{940A9953-F536-44BF-8AF8-82EAC03BE0AC}"/>
    <cellStyle name="Normal 5 2 8 2 2" xfId="35452" xr:uid="{43DABBFD-A186-4F24-8AE3-8C67EAA5245C}"/>
    <cellStyle name="Normal 5 2 8 2 3" xfId="35453" xr:uid="{938E278E-5559-45AB-A534-894125630BD2}"/>
    <cellStyle name="Normal 5 2 8 2_AVA DVA EL" xfId="35454" xr:uid="{BC1C20D8-F549-4F31-BB87-0DBE4D22B9E0}"/>
    <cellStyle name="Normal 5 2 8 3" xfId="35455" xr:uid="{C7F449CF-8DFB-4E55-999A-E6AB7F390BB3}"/>
    <cellStyle name="Normal 5 2 8 3 2" xfId="35456" xr:uid="{2C362762-4426-4D96-95C0-F7F52942F4DE}"/>
    <cellStyle name="Normal 5 2 8 3 3" xfId="35457" xr:uid="{20D7EA96-BF3B-42DB-A4CA-1D75C6F77E5B}"/>
    <cellStyle name="Normal 5 2 8 3_AVA DVA EL" xfId="35458" xr:uid="{DBEEAABD-D2C9-4F05-B7D7-FC298023D04F}"/>
    <cellStyle name="Normal 5 2 8 4" xfId="35459" xr:uid="{C0ECC4CB-F1E5-4753-91FE-29348783C262}"/>
    <cellStyle name="Normal 5 2 8 4 2" xfId="35460" xr:uid="{8FAE33C3-8F0B-40EF-97B5-9829210AEC95}"/>
    <cellStyle name="Normal 5 2 8 4 3" xfId="35461" xr:uid="{8B80C754-2BFD-4868-8062-5322A4D8E5B4}"/>
    <cellStyle name="Normal 5 2 8 4_AVA DVA EL" xfId="35462" xr:uid="{398A6D6C-492A-447F-BBFB-ADE580B2E30D}"/>
    <cellStyle name="Normal 5 2 8 5" xfId="35463" xr:uid="{B6F984A3-A5C3-4505-9E44-A7FDC5BBD5DE}"/>
    <cellStyle name="Normal 5 2 8_AVA DVA EL" xfId="35464" xr:uid="{0A29B822-D2FD-47ED-9F77-8AD20B9350C8}"/>
    <cellStyle name="Normal 5 2 9" xfId="35465" xr:uid="{6912E796-A197-4C51-BB8D-AA7D6D1A2E26}"/>
    <cellStyle name="Normal 5 2 9 2" xfId="35466" xr:uid="{40E843AA-D966-4694-910F-68FE10B3FEB3}"/>
    <cellStyle name="Normal 5 2 9 2 2" xfId="35467" xr:uid="{0A376B98-7D69-489A-9FA7-31AD8B058C35}"/>
    <cellStyle name="Normal 5 2 9 2 3" xfId="35468" xr:uid="{93815895-03E9-4D3A-9296-38AF9FBE7FBF}"/>
    <cellStyle name="Normal 5 2 9 2_AVA DVA EL" xfId="35469" xr:uid="{B91A369C-AA89-469B-931D-19E386C5C6E4}"/>
    <cellStyle name="Normal 5 2 9 3" xfId="35470" xr:uid="{174CD92C-E8E8-4704-B24D-093843809A9C}"/>
    <cellStyle name="Normal 5 2 9_AVA DVA EL" xfId="35471" xr:uid="{D664EC74-065E-4861-AAF0-6F13C2579384}"/>
    <cellStyle name="Normal 5 2_3Q19" xfId="8178" xr:uid="{14A83DFE-B96C-4D5C-AAF5-7816E2C4B87A}"/>
    <cellStyle name="Normal 5 20" xfId="35472" xr:uid="{93966A0D-C4A5-4806-8CF7-6441DA9C2D6F}"/>
    <cellStyle name="Normal 5 20 2" xfId="35473" xr:uid="{9A81D64D-502A-4B38-9686-42B886E596AF}"/>
    <cellStyle name="Normal 5 20 3" xfId="35474" xr:uid="{43627992-786A-4CE4-8A18-5B4B31CC4949}"/>
    <cellStyle name="Normal 5 20_AVA DVA EL" xfId="35475" xr:uid="{DEBB8764-23A1-4896-93C6-2A2709E15D2B}"/>
    <cellStyle name="Normal 5 21" xfId="35476" xr:uid="{2EA45FB4-17A8-44AB-A1FE-6DE7DFE2DB61}"/>
    <cellStyle name="Normal 5 21 2" xfId="35477" xr:uid="{7211F740-CDA6-431D-A0E7-97A2EB564E34}"/>
    <cellStyle name="Normal 5 21 3" xfId="35478" xr:uid="{788321E4-33A1-48FE-8426-8516CC9F4285}"/>
    <cellStyle name="Normal 5 21_AVA DVA EL" xfId="35479" xr:uid="{43F9DB4B-B86F-4952-BB5A-738C53ED1CF2}"/>
    <cellStyle name="Normal 5 22" xfId="35480" xr:uid="{224AA25C-C333-49DF-914C-5ABDCF1A5B61}"/>
    <cellStyle name="Normal 5 22 2" xfId="35481" xr:uid="{26C77EBD-CDD0-48AD-A7E9-AC885EC54584}"/>
    <cellStyle name="Normal 5 22 3" xfId="35482" xr:uid="{28D43CB9-5CD3-473F-90A7-A2DFBA472F75}"/>
    <cellStyle name="Normal 5 22_AVA DVA EL" xfId="35483" xr:uid="{335B0EE3-86A4-4422-9721-832FA6B1CEE2}"/>
    <cellStyle name="Normal 5 23" xfId="35484" xr:uid="{833F2504-CDBF-4469-94EC-B8B5A3F3B853}"/>
    <cellStyle name="Normal 5 23 2" xfId="35485" xr:uid="{9BC5D4AF-015B-425C-BDDE-BB405E4896CD}"/>
    <cellStyle name="Normal 5 23 3" xfId="35486" xr:uid="{9C7D7E22-4354-4259-8D62-11874DC17A29}"/>
    <cellStyle name="Normal 5 23_AVA DVA EL" xfId="35487" xr:uid="{16DC6B8D-8524-4A25-8A1E-6BF7E239FA1D}"/>
    <cellStyle name="Normal 5 24" xfId="35488" xr:uid="{A28F4F57-DCA9-4AE2-B4CC-C29A5473E1C9}"/>
    <cellStyle name="Normal 5 24 2" xfId="35489" xr:uid="{E30ACE40-4E4F-4750-8A4E-64DBFE7923BD}"/>
    <cellStyle name="Normal 5 24 3" xfId="35490" xr:uid="{A6BDB828-941F-49CF-9B4F-7959A1538F34}"/>
    <cellStyle name="Normal 5 24_AVA DVA EL" xfId="35491" xr:uid="{89823A3E-5E53-4E1A-B3CD-E227B71A549E}"/>
    <cellStyle name="Normal 5 25" xfId="35492" xr:uid="{D4C3484F-8766-4965-8997-FF953DF3EDF1}"/>
    <cellStyle name="Normal 5 25 2" xfId="35493" xr:uid="{C99455D5-89FA-4BAD-B614-08581BD4528F}"/>
    <cellStyle name="Normal 5 25 3" xfId="35494" xr:uid="{01615524-3BBD-45E8-8177-F322ABCAD53D}"/>
    <cellStyle name="Normal 5 25_AVA DVA EL" xfId="35495" xr:uid="{46BC3F10-B73A-4465-9948-358C02352B82}"/>
    <cellStyle name="Normal 5 26" xfId="35496" xr:uid="{450B537E-8A7E-49C9-92E4-AD7753F62734}"/>
    <cellStyle name="Normal 5 26 2" xfId="35497" xr:uid="{CEFA09CA-42FE-462D-9EA2-2E8A5BFF334D}"/>
    <cellStyle name="Normal 5 26 3" xfId="35498" xr:uid="{14C105CE-CA92-4334-8474-EE6666EF3A7A}"/>
    <cellStyle name="Normal 5 26_AVA DVA EL" xfId="35499" xr:uid="{142BA85B-9EB1-4E08-8EDA-5C2B8BCCEC41}"/>
    <cellStyle name="Normal 5 27" xfId="35500" xr:uid="{D8EC82F9-1140-4302-B4EB-EB19D2960444}"/>
    <cellStyle name="Normal 5 27 2" xfId="35501" xr:uid="{6B7005CB-A56A-463F-B5C7-6D971999727D}"/>
    <cellStyle name="Normal 5 27 3" xfId="35502" xr:uid="{B82D246F-C988-401F-8E0A-A7B4EF492D88}"/>
    <cellStyle name="Normal 5 27_AVA DVA EL" xfId="35503" xr:uid="{56268EA9-6FEC-4D52-AA70-4E6C61BCBDAF}"/>
    <cellStyle name="Normal 5 28" xfId="35504" xr:uid="{B045B30D-66D7-43E1-840F-487DE093BED0}"/>
    <cellStyle name="Normal 5 28 2" xfId="35505" xr:uid="{0A22C150-D996-4B50-9047-874F3B5FC85A}"/>
    <cellStyle name="Normal 5 28 3" xfId="35506" xr:uid="{55E4A64C-A38E-48A4-A136-7515DDC7F0BF}"/>
    <cellStyle name="Normal 5 28_AVA DVA EL" xfId="35507" xr:uid="{8D2B6CC0-0501-43AF-98AB-4D3A856B094B}"/>
    <cellStyle name="Normal 5 29" xfId="35508" xr:uid="{28D004F5-7A72-4229-A0CF-3E12FF31BFD5}"/>
    <cellStyle name="Normal 5 3" xfId="8179" xr:uid="{6D305652-AC0A-4A82-9175-7AB926D11FB7}"/>
    <cellStyle name="Normal 5 3 10" xfId="35509" xr:uid="{2AEFAF7E-62DB-43CF-A070-F26469255EC6}"/>
    <cellStyle name="Normal 5 3 10 2" xfId="35510" xr:uid="{32FE7632-2470-4AA0-BB55-06DC43DDA3E6}"/>
    <cellStyle name="Normal 5 3 10 3" xfId="35511" xr:uid="{59FBE1FE-E21C-4B28-A1DC-BCC14F89805F}"/>
    <cellStyle name="Normal 5 3 10_AVA DVA EL" xfId="35512" xr:uid="{08B3106F-A978-4B66-AF2D-F3ADC326E6C5}"/>
    <cellStyle name="Normal 5 3 11" xfId="35513" xr:uid="{89DC6B52-0342-48B2-87C6-522D873E7DC2}"/>
    <cellStyle name="Normal 5 3 11 2" xfId="35514" xr:uid="{DB6A4CAF-87F7-458E-8506-9420C2DBB611}"/>
    <cellStyle name="Normal 5 3 11 3" xfId="35515" xr:uid="{825723DE-2EFE-44EF-BE74-B4C3F6C811DC}"/>
    <cellStyle name="Normal 5 3 11_AVA DVA EL" xfId="35516" xr:uid="{D3136BEB-C230-42AD-B635-116DEF082E8D}"/>
    <cellStyle name="Normal 5 3 12" xfId="35517" xr:uid="{3E250BEC-860C-4DFF-9776-688101D3F7F2}"/>
    <cellStyle name="Normal 5 3 12 2" xfId="35518" xr:uid="{7CCC3A6F-0109-4ECA-9377-8257474B1E9F}"/>
    <cellStyle name="Normal 5 3 12 3" xfId="35519" xr:uid="{66BD066F-AB21-479D-8645-5CF0F3CD0356}"/>
    <cellStyle name="Normal 5 3 12_AVA DVA EL" xfId="35520" xr:uid="{0D12F96C-D8F1-4A2F-AE22-D6D1949DE1DA}"/>
    <cellStyle name="Normal 5 3 13" xfId="35521" xr:uid="{DFDB38C0-4D33-4C4E-93D2-13A0C0A020FB}"/>
    <cellStyle name="Normal 5 3 14" xfId="47422" xr:uid="{3AFD46CE-7E98-4EDA-8CAF-D4FC51A6C59F}"/>
    <cellStyle name="Normal 5 3 15" xfId="47423" xr:uid="{2E78890A-7F65-445F-A69B-E6A1941B6CAE}"/>
    <cellStyle name="Normal 5 3 2" xfId="35522" xr:uid="{C364E7C9-1385-4742-BF5A-2B31E8D77334}"/>
    <cellStyle name="Normal 5 3 2 10" xfId="35523" xr:uid="{1877C48E-2A70-4BF8-AA01-163D60EA51FE}"/>
    <cellStyle name="Normal 5 3 2 10 2" xfId="35524" xr:uid="{B511E680-C8FE-4E8E-8ADB-976F6ED1AFA0}"/>
    <cellStyle name="Normal 5 3 2 10 3" xfId="35525" xr:uid="{F82EFC6F-3CD3-4490-AF6C-A910EA108136}"/>
    <cellStyle name="Normal 5 3 2 10_AVA DVA EL" xfId="35526" xr:uid="{1832BF2F-48BE-4FF5-97F3-D3967FCF1953}"/>
    <cellStyle name="Normal 5 3 2 11" xfId="35527" xr:uid="{F2C67279-136B-4F30-AAEA-B72F8BD09748}"/>
    <cellStyle name="Normal 5 3 2 11 2" xfId="35528" xr:uid="{B0F4ED68-71AD-428B-A4CD-FB4399AFE1C1}"/>
    <cellStyle name="Normal 5 3 2 11 3" xfId="35529" xr:uid="{425498C4-F107-4F27-92BB-08CAF5D29C0E}"/>
    <cellStyle name="Normal 5 3 2 11_AVA DVA EL" xfId="35530" xr:uid="{A6E11B4A-C7AA-414B-B65E-682C2F8EAF54}"/>
    <cellStyle name="Normal 5 3 2 12" xfId="35531" xr:uid="{EAA46F04-06AF-44DC-B372-44FADB2D225A}"/>
    <cellStyle name="Normal 5 3 2 2" xfId="35532" xr:uid="{ED401E70-2810-4DAD-AEA5-8AC8EDAFEA51}"/>
    <cellStyle name="Normal 5 3 2 2 10" xfId="35533" xr:uid="{828050E6-85C6-4648-B72D-B6BF679B6922}"/>
    <cellStyle name="Normal 5 3 2 2 11" xfId="35534" xr:uid="{EEA75787-D566-463F-B4B8-1E57857BD5BF}"/>
    <cellStyle name="Normal 5 3 2 2 2" xfId="35535" xr:uid="{285421FD-BFDC-4970-BF43-08929E6B6573}"/>
    <cellStyle name="Normal 5 3 2 2 2 2" xfId="35536" xr:uid="{CD5DE2F4-D83D-4830-A5A4-F52447EC113F}"/>
    <cellStyle name="Normal 5 3 2 2 2 2 2" xfId="35537" xr:uid="{B26ECB1A-DC37-4C6F-AE0F-87F6F16F673D}"/>
    <cellStyle name="Normal 5 3 2 2 2 2 2 2" xfId="47425" xr:uid="{708A8B87-EE6F-48E5-A404-2D0AE25BE31F}"/>
    <cellStyle name="Normal 5 3 2 2 2 2 2_Non-NII" xfId="47424" xr:uid="{59EE463B-FA62-4A39-8D12-5B0C8405A4AA}"/>
    <cellStyle name="Normal 5 3 2 2 2 2 3" xfId="35538" xr:uid="{94D372EB-07AB-4DF8-8A42-A798E8FD2D00}"/>
    <cellStyle name="Normal 5 3 2 2 2 2 4" xfId="47426" xr:uid="{E43BBA01-DF10-48EE-B75C-D15F91354CAB}"/>
    <cellStyle name="Normal 5 3 2 2 2 2_AVA DVA EL" xfId="35539" xr:uid="{E39DD872-4B09-49AD-9355-1364A4BB09C0}"/>
    <cellStyle name="Normal 5 3 2 2 2 3" xfId="35540" xr:uid="{584E37B5-D299-4EB0-994D-4679300D8B98}"/>
    <cellStyle name="Normal 5 3 2 2 2 3 2" xfId="35541" xr:uid="{DBF46B83-EA35-48CC-8C83-9F4E405BF924}"/>
    <cellStyle name="Normal 5 3 2 2 2 3 3" xfId="35542" xr:uid="{69A32DB0-48B2-435B-A6E3-A37F69331888}"/>
    <cellStyle name="Normal 5 3 2 2 2 3_AVA DVA EL" xfId="35543" xr:uid="{C2B67A68-CE44-4F32-8297-9719378C3D0E}"/>
    <cellStyle name="Normal 5 3 2 2 2 4" xfId="35544" xr:uid="{65B3F4B8-5B58-41F5-A477-94CEE145D976}"/>
    <cellStyle name="Normal 5 3 2 2 2 5" xfId="35545" xr:uid="{C14B883E-902D-439D-8957-A79625B20BAA}"/>
    <cellStyle name="Normal 5 3 2 2 2 6" xfId="47427" xr:uid="{92B518A2-8B03-44BF-9BFE-5780C0B45993}"/>
    <cellStyle name="Normal 5 3 2 2 2_AVA DVA EL" xfId="35546" xr:uid="{72B2226F-03C8-4084-A42B-22991A19296C}"/>
    <cellStyle name="Normal 5 3 2 2 3" xfId="35547" xr:uid="{A4D48B67-22AB-412A-BB1F-E5DDD66EEB87}"/>
    <cellStyle name="Normal 5 3 2 2 3 2" xfId="35548" xr:uid="{2663D3A4-DD89-4EBA-BFF2-072A721A5594}"/>
    <cellStyle name="Normal 5 3 2 2 3 2 2" xfId="47429" xr:uid="{A23D7AFB-745D-4C6C-8B13-CE3AA1DA277F}"/>
    <cellStyle name="Normal 5 3 2 2 3 2_Non-NII" xfId="47428" xr:uid="{42DAC8A7-C8D6-4168-BCBB-E5B2BA41B50B}"/>
    <cellStyle name="Normal 5 3 2 2 3 3" xfId="35549" xr:uid="{A57AA6B1-D760-401B-A43F-E92F35C6435B}"/>
    <cellStyle name="Normal 5 3 2 2 3 4" xfId="47430" xr:uid="{4AABDDB5-E67C-4710-AB0D-D6DCF5FC9669}"/>
    <cellStyle name="Normal 5 3 2 2 3_AVA DVA EL" xfId="35550" xr:uid="{81910871-9F96-4A69-9134-E3A35623C4E6}"/>
    <cellStyle name="Normal 5 3 2 2 4" xfId="35551" xr:uid="{45933894-1E37-4E93-9AD0-09D99C9624F5}"/>
    <cellStyle name="Normal 5 3 2 2 4 2" xfId="35552" xr:uid="{A555464C-70EB-4C40-9C00-284ABAC60F09}"/>
    <cellStyle name="Normal 5 3 2 2 4 3" xfId="35553" xr:uid="{6493527F-7619-4B96-8C23-8D07D2724063}"/>
    <cellStyle name="Normal 5 3 2 2 4_AVA DVA EL" xfId="35554" xr:uid="{89488E93-2805-4BAB-BFB4-F40E065D2DCE}"/>
    <cellStyle name="Normal 5 3 2 2 5" xfId="35555" xr:uid="{66C5C182-FC61-4FD8-8F6E-9214F6917BEF}"/>
    <cellStyle name="Normal 5 3 2 2 5 2" xfId="35556" xr:uid="{45A225B3-5B0A-4EB8-8984-0B143BD6531E}"/>
    <cellStyle name="Normal 5 3 2 2 5 3" xfId="35557" xr:uid="{1D2A7C2F-3C16-4768-95E3-829EAC90A0F9}"/>
    <cellStyle name="Normal 5 3 2 2 5_AVA DVA EL" xfId="35558" xr:uid="{68767454-BA99-4F90-8996-F3FA315C1662}"/>
    <cellStyle name="Normal 5 3 2 2 6" xfId="35559" xr:uid="{AB582521-990A-4D62-AEBC-6E670E447CC1}"/>
    <cellStyle name="Normal 5 3 2 2 6 2" xfId="35560" xr:uid="{B244670B-F970-4F7F-BFBE-CCBD149BBD04}"/>
    <cellStyle name="Normal 5 3 2 2 6 3" xfId="35561" xr:uid="{0D995BBB-23F4-4704-BCE5-DFEF96728065}"/>
    <cellStyle name="Normal 5 3 2 2 6_AVA DVA EL" xfId="35562" xr:uid="{D0B4D1B5-2F1A-401C-B427-71E1684F0717}"/>
    <cellStyle name="Normal 5 3 2 2 7" xfId="35563" xr:uid="{213AB0F3-783D-452B-A254-31A9FA333A54}"/>
    <cellStyle name="Normal 5 3 2 2 7 2" xfId="35564" xr:uid="{39598521-5ACB-4C60-8A2D-056DE0226A30}"/>
    <cellStyle name="Normal 5 3 2 2 7 3" xfId="35565" xr:uid="{801F208C-328C-46F1-B504-503FD2C8A751}"/>
    <cellStyle name="Normal 5 3 2 2 7_AVA DVA EL" xfId="35566" xr:uid="{E07D486D-B653-45DD-9E0B-EDE04C4D8303}"/>
    <cellStyle name="Normal 5 3 2 2 8" xfId="35567" xr:uid="{645F0174-BC7A-4C18-8B6A-6DEC583609F6}"/>
    <cellStyle name="Normal 5 3 2 2 8 2" xfId="35568" xr:uid="{BF160259-D3D2-4A13-B151-58580CD9ACBA}"/>
    <cellStyle name="Normal 5 3 2 2 8 3" xfId="35569" xr:uid="{A81CB765-B5AC-4460-AB01-9E0E6E4DCD91}"/>
    <cellStyle name="Normal 5 3 2 2 8_AVA DVA EL" xfId="35570" xr:uid="{05F03A34-64E8-4D3C-B0C1-76393A44FD21}"/>
    <cellStyle name="Normal 5 3 2 2 9" xfId="35571" xr:uid="{FBDC5437-F0FE-47E1-9647-81D7E970610F}"/>
    <cellStyle name="Normal 5 3 2 2 9 2" xfId="35572" xr:uid="{5183E75B-A532-420F-B0C2-23BD96EB8F00}"/>
    <cellStyle name="Normal 5 3 2 2 9 3" xfId="35573" xr:uid="{B99E5828-7381-416F-B651-EB1473CF3D87}"/>
    <cellStyle name="Normal 5 3 2 2 9_AVA DVA EL" xfId="35574" xr:uid="{16FBAA45-946E-4830-B7B8-04415BA47397}"/>
    <cellStyle name="Normal 5 3 2 2_AVA DVA EL" xfId="35575" xr:uid="{0C315C9A-8FA3-4F8B-A97C-9DB4AF322CF7}"/>
    <cellStyle name="Normal 5 3 2 3" xfId="35576" xr:uid="{C6722B3A-3C9D-4FD6-8A12-ACE230347116}"/>
    <cellStyle name="Normal 5 3 2 3 2" xfId="35577" xr:uid="{CACECB37-C5B2-4A96-9BA1-D3734449F994}"/>
    <cellStyle name="Normal 5 3 2 3 2 2" xfId="35578" xr:uid="{4D7378FC-B344-4361-95C8-934719A3616F}"/>
    <cellStyle name="Normal 5 3 2 3 2 2 2" xfId="47432" xr:uid="{55614A49-7AEA-48EA-816E-61B71FEFDA65}"/>
    <cellStyle name="Normal 5 3 2 3 2 2_Non-NII" xfId="47431" xr:uid="{B7F4AAD2-C77B-48F9-8D45-8ACC582A0155}"/>
    <cellStyle name="Normal 5 3 2 3 2 3" xfId="35579" xr:uid="{3ECCC040-7A2F-44E8-B756-44E0CD3C0F7D}"/>
    <cellStyle name="Normal 5 3 2 3 2 4" xfId="47433" xr:uid="{7EFE6E46-BA7F-4828-93A7-4B3E90F9A973}"/>
    <cellStyle name="Normal 5 3 2 3 2_AVA DVA EL" xfId="35580" xr:uid="{75D0D3DF-0B69-4402-97F2-6B56D79B7E4D}"/>
    <cellStyle name="Normal 5 3 2 3 3" xfId="35581" xr:uid="{D7680E8F-E40A-4860-8920-1DF394AD6449}"/>
    <cellStyle name="Normal 5 3 2 3 3 2" xfId="35582" xr:uid="{9FFF2AED-5E8D-4EF5-A978-D016D1CC023F}"/>
    <cellStyle name="Normal 5 3 2 3 3 3" xfId="35583" xr:uid="{5E830419-CEC2-4A0D-AC26-65329E9CBA5B}"/>
    <cellStyle name="Normal 5 3 2 3 3_AVA DVA EL" xfId="35584" xr:uid="{00566523-FF06-47AB-A02F-3F6D653CF004}"/>
    <cellStyle name="Normal 5 3 2 3 4" xfId="35585" xr:uid="{6E203142-D5E3-41AF-B50D-D10F0291249D}"/>
    <cellStyle name="Normal 5 3 2 3 5" xfId="35586" xr:uid="{28FF1B9B-5397-4776-A80F-3074BA5EF0E2}"/>
    <cellStyle name="Normal 5 3 2 3 6" xfId="47434" xr:uid="{63AFB5F4-645A-4E66-AFC3-A50011F639C3}"/>
    <cellStyle name="Normal 5 3 2 3_AVA DVA EL" xfId="35587" xr:uid="{EAEFD5C9-D92C-4F3D-B558-4B3DCC17245F}"/>
    <cellStyle name="Normal 5 3 2 4" xfId="35588" xr:uid="{C8DBAEBC-CCDA-486B-AD00-C0804E954758}"/>
    <cellStyle name="Normal 5 3 2 4 2" xfId="35589" xr:uid="{C15F9578-0547-4BF5-A0B3-52FE68695BA4}"/>
    <cellStyle name="Normal 5 3 2 4 2 2" xfId="47435" xr:uid="{020A34DE-E5D9-4BDE-B900-EF804232445B}"/>
    <cellStyle name="Normal 5 3 2 4 2_Månedsrapport" xfId="47436" xr:uid="{AD6BCB62-5763-4EDE-B1BE-9C9B91A766A9}"/>
    <cellStyle name="Normal 5 3 2 4 3" xfId="35590" xr:uid="{36ECCBD9-02EB-4171-8288-769E5755413B}"/>
    <cellStyle name="Normal 5 3 2 4 4" xfId="47437" xr:uid="{07C7D497-AE2B-4C93-B31B-CF527975178F}"/>
    <cellStyle name="Normal 5 3 2 4_AVA DVA EL" xfId="35591" xr:uid="{4A959D26-7025-473F-9A94-47AE9E58EAF4}"/>
    <cellStyle name="Normal 5 3 2 5" xfId="35592" xr:uid="{47F7C0BB-E476-4009-85A3-428A7BA8A21D}"/>
    <cellStyle name="Normal 5 3 2 5 2" xfId="35593" xr:uid="{CF24A45D-1180-4A84-9739-FDEC34E02251}"/>
    <cellStyle name="Normal 5 3 2 5 3" xfId="35594" xr:uid="{B2AFDB90-ECB4-4060-9353-DAF3B23D4098}"/>
    <cellStyle name="Normal 5 3 2 5_AVA DVA EL" xfId="35595" xr:uid="{DC937527-5B4B-4C63-8182-44FDDFB1D996}"/>
    <cellStyle name="Normal 5 3 2 6" xfId="35596" xr:uid="{E88E639F-741E-4F7B-8805-400202E75F29}"/>
    <cellStyle name="Normal 5 3 2 6 2" xfId="35597" xr:uid="{77F9B6C1-6EEF-4ACE-88A8-7C94CA59A824}"/>
    <cellStyle name="Normal 5 3 2 6 3" xfId="35598" xr:uid="{0964BFA0-2443-4E22-9849-01DFC439A6C3}"/>
    <cellStyle name="Normal 5 3 2 6_AVA DVA EL" xfId="35599" xr:uid="{A55EE48F-37EE-4E46-9F60-4218BD6FE43A}"/>
    <cellStyle name="Normal 5 3 2 7" xfId="35600" xr:uid="{AB58ED42-5090-4DEF-89AA-3C12F2617C05}"/>
    <cellStyle name="Normal 5 3 2 7 2" xfId="35601" xr:uid="{CA45F6BF-C75E-4A43-8C7A-C9100FB51A94}"/>
    <cellStyle name="Normal 5 3 2 7 3" xfId="35602" xr:uid="{111D9443-B0AD-4C65-BA2A-FA7B47E8F91E}"/>
    <cellStyle name="Normal 5 3 2 7_AVA DVA EL" xfId="35603" xr:uid="{E737549C-C274-400F-B0D5-5CBE9994AE1C}"/>
    <cellStyle name="Normal 5 3 2 8" xfId="35604" xr:uid="{D4B525A7-71B5-48A8-AAF7-FB003F201A9A}"/>
    <cellStyle name="Normal 5 3 2 8 2" xfId="35605" xr:uid="{8BDD3117-FFC5-4BBC-B445-B98E45383D15}"/>
    <cellStyle name="Normal 5 3 2 8 3" xfId="35606" xr:uid="{B8CD284D-5DEA-4B64-92CD-2AC1F80CDEA5}"/>
    <cellStyle name="Normal 5 3 2 8_AVA DVA EL" xfId="35607" xr:uid="{5164175C-1E02-46CA-A7C2-1FACCFB06B95}"/>
    <cellStyle name="Normal 5 3 2 9" xfId="35608" xr:uid="{046CC36A-2CB6-4AA9-959D-991FCADA57DA}"/>
    <cellStyle name="Normal 5 3 2 9 2" xfId="35609" xr:uid="{CCC1262A-C3BA-4E50-8C64-A551AA784858}"/>
    <cellStyle name="Normal 5 3 2 9 3" xfId="35610" xr:uid="{923F0592-A9F4-43DF-8750-8A134BFD6C5A}"/>
    <cellStyle name="Normal 5 3 2 9_AVA DVA EL" xfId="35611" xr:uid="{37F66CBF-A053-480E-B63C-9C76B5B3527C}"/>
    <cellStyle name="Normal 5 3 2_AVA DVA EL" xfId="35612" xr:uid="{709D4356-C483-493A-B7D5-3EBB5086BDCA}"/>
    <cellStyle name="Normal 5 3 3" xfId="35613" xr:uid="{BD4ABC6D-2B08-4380-A457-39BDD490EB65}"/>
    <cellStyle name="Normal 5 3 3 10" xfId="35614" xr:uid="{23F00C7E-C272-4584-9192-15D3A727F819}"/>
    <cellStyle name="Normal 5 3 3 11" xfId="35615" xr:uid="{C5D33CE4-09FF-4498-9D7F-73CE95CFC7B0}"/>
    <cellStyle name="Normal 5 3 3 2" xfId="35616" xr:uid="{72FA0315-9C0A-464B-98EC-A44290A212F9}"/>
    <cellStyle name="Normal 5 3 3 2 2" xfId="35617" xr:uid="{EFC33E09-F788-41EF-9029-86E58E279E76}"/>
    <cellStyle name="Normal 5 3 3 2 2 2" xfId="35618" xr:uid="{6522D795-2DC3-4658-A22A-B94552ECC7CC}"/>
    <cellStyle name="Normal 5 3 3 2 2 3" xfId="35619" xr:uid="{5B9B2D18-0090-4ACB-A4B6-46A4D91B9C08}"/>
    <cellStyle name="Normal 5 3 3 2 2_AVA DVA EL" xfId="35620" xr:uid="{74C37FDA-5BF4-4FD2-97CD-13C0C828CEBE}"/>
    <cellStyle name="Normal 5 3 3 2 3" xfId="35621" xr:uid="{5B1C508A-651B-4EAD-9ED9-234810D87B94}"/>
    <cellStyle name="Normal 5 3 3 2 3 2" xfId="35622" xr:uid="{8F8FCD6F-C9E9-4CC3-98E3-0E9560E34473}"/>
    <cellStyle name="Normal 5 3 3 2 3 3" xfId="35623" xr:uid="{C1E3681C-30D3-4AFE-A75D-4BC0D109158D}"/>
    <cellStyle name="Normal 5 3 3 2 3_AVA DVA EL" xfId="35624" xr:uid="{398B1F0F-D80F-463B-A6B4-8CAE2A6254A2}"/>
    <cellStyle name="Normal 5 3 3 2 4" xfId="35625" xr:uid="{6389126E-64D6-4320-90C2-9419BC5984AC}"/>
    <cellStyle name="Normal 5 3 3 2 5" xfId="35626" xr:uid="{097EDC69-850C-4FE5-9798-8F4D94F896A7}"/>
    <cellStyle name="Normal 5 3 3 2_AVA DVA EL" xfId="35627" xr:uid="{9C6CB4AB-7E20-43A0-96C0-6C63EFA3A9E3}"/>
    <cellStyle name="Normal 5 3 3 3" xfId="35628" xr:uid="{DE09B866-124C-487A-A3D3-AAA2D5F0C541}"/>
    <cellStyle name="Normal 5 3 3 3 2" xfId="35629" xr:uid="{803DFA2A-7818-499C-B7D8-CFF23DEB48FB}"/>
    <cellStyle name="Normal 5 3 3 3 3" xfId="35630" xr:uid="{E6496A0A-7CD9-43FF-8A36-FD1C91270C75}"/>
    <cellStyle name="Normal 5 3 3 3_AVA DVA EL" xfId="35631" xr:uid="{F9454E90-9C54-40C7-AECD-6D051CF758B4}"/>
    <cellStyle name="Normal 5 3 3 4" xfId="35632" xr:uid="{6750A3B8-C850-403E-8ED7-F408F881211F}"/>
    <cellStyle name="Normal 5 3 3 4 2" xfId="35633" xr:uid="{B6B07084-38DC-4AA6-A232-DF0AB2428552}"/>
    <cellStyle name="Normal 5 3 3 4 3" xfId="35634" xr:uid="{EE8BBBED-5D81-4692-8E1B-3298308C02E1}"/>
    <cellStyle name="Normal 5 3 3 4_AVA DVA EL" xfId="35635" xr:uid="{CBFE14D7-79CD-477C-BBF8-D2BF8E9A2683}"/>
    <cellStyle name="Normal 5 3 3 5" xfId="35636" xr:uid="{24EB85EF-6C00-4DBA-BEB1-4209019C129C}"/>
    <cellStyle name="Normal 5 3 3 5 2" xfId="35637" xr:uid="{77E98C1E-62D2-46DD-8B87-E40493A89A62}"/>
    <cellStyle name="Normal 5 3 3 5 3" xfId="35638" xr:uid="{435FF70E-AC63-4BF3-9968-BAFBB3CB0E77}"/>
    <cellStyle name="Normal 5 3 3 5_AVA DVA EL" xfId="35639" xr:uid="{665266A2-3C89-4CF5-917B-A3081B5BAE1F}"/>
    <cellStyle name="Normal 5 3 3 6" xfId="35640" xr:uid="{A83C30B4-CCE0-43BB-9631-E90EBE0297DE}"/>
    <cellStyle name="Normal 5 3 3 6 2" xfId="35641" xr:uid="{EB555DD8-EA0F-43E3-9519-6D8BF226AA47}"/>
    <cellStyle name="Normal 5 3 3 6 3" xfId="35642" xr:uid="{6682626A-AA26-45CF-A361-B811E5DD6C53}"/>
    <cellStyle name="Normal 5 3 3 6_AVA DVA EL" xfId="35643" xr:uid="{564246B1-6B0D-44B5-8D0A-C99E4A0C652B}"/>
    <cellStyle name="Normal 5 3 3 7" xfId="35644" xr:uid="{8274CB6B-E80A-4816-AB4B-1B853B9A0307}"/>
    <cellStyle name="Normal 5 3 3 7 2" xfId="35645" xr:uid="{7C241E94-9C8A-4B92-8B1F-DE79397EF337}"/>
    <cellStyle name="Normal 5 3 3 7 3" xfId="35646" xr:uid="{57435F67-773C-467E-BBAA-BDB464B74FFC}"/>
    <cellStyle name="Normal 5 3 3 7_AVA DVA EL" xfId="35647" xr:uid="{3D74388E-A126-496E-B966-471D7B72624F}"/>
    <cellStyle name="Normal 5 3 3 8" xfId="35648" xr:uid="{F7EC0773-4A35-4BF4-BCBA-01D476B42E6F}"/>
    <cellStyle name="Normal 5 3 3 8 2" xfId="35649" xr:uid="{3E9B406C-55F5-4CE6-9379-244507C02E53}"/>
    <cellStyle name="Normal 5 3 3 8 3" xfId="35650" xr:uid="{9E7490BD-64E4-437F-A136-B2BA96728622}"/>
    <cellStyle name="Normal 5 3 3 8_AVA DVA EL" xfId="35651" xr:uid="{C813F0BD-4D7F-463C-859F-06F34FE3A6AB}"/>
    <cellStyle name="Normal 5 3 3 9" xfId="35652" xr:uid="{43082EB4-E1E0-4059-8900-61A2910BF6FB}"/>
    <cellStyle name="Normal 5 3 3 9 2" xfId="35653" xr:uid="{6F026F5A-6CC3-48F3-AB99-8E7018211FEF}"/>
    <cellStyle name="Normal 5 3 3 9 3" xfId="35654" xr:uid="{D52254FD-E55B-4E3D-B1A1-74A2D4A0EDB9}"/>
    <cellStyle name="Normal 5 3 3 9_AVA DVA EL" xfId="35655" xr:uid="{F302A006-5C4D-49D3-949B-3C5D0E778C5C}"/>
    <cellStyle name="Normal 5 3 3_AVA DVA EL" xfId="35656" xr:uid="{B9BF9698-E6F6-42D6-9FEC-554FE11C82CD}"/>
    <cellStyle name="Normal 5 3 4" xfId="35657" xr:uid="{E17B8727-F51D-40DC-A452-F08277D89CC8}"/>
    <cellStyle name="Normal 5 3 4 2" xfId="35658" xr:uid="{D4BA9FA4-1A72-4DCF-BF7A-C7080848DAFA}"/>
    <cellStyle name="Normal 5 3 4 2 2" xfId="35659" xr:uid="{21E9171E-DD0A-4B6B-A28C-A380FC50D584}"/>
    <cellStyle name="Normal 5 3 4 2 3" xfId="35660" xr:uid="{DE5B1412-D53C-4DD3-8214-43D8D74EFC91}"/>
    <cellStyle name="Normal 5 3 4 2_AVA DVA EL" xfId="35661" xr:uid="{7852B96E-2AE3-4C1E-AE89-40FA5847099A}"/>
    <cellStyle name="Normal 5 3 4 3" xfId="35662" xr:uid="{71D6AB12-5E76-4AE3-AF1D-C700AE7FDDBA}"/>
    <cellStyle name="Normal 5 3 4 3 2" xfId="35663" xr:uid="{ECD8FD9F-F990-4AF9-9A43-3901817A8E84}"/>
    <cellStyle name="Normal 5 3 4 3 3" xfId="35664" xr:uid="{4F371079-842F-46EE-B8C2-FE55062E5697}"/>
    <cellStyle name="Normal 5 3 4 3_AVA DVA EL" xfId="35665" xr:uid="{9B5F7636-6A47-4D97-A634-13E0D77F33AF}"/>
    <cellStyle name="Normal 5 3 4 4" xfId="35666" xr:uid="{42106E9D-9BE4-4AFA-85C7-CD674C7E3C50}"/>
    <cellStyle name="Normal 5 3 4 5" xfId="35667" xr:uid="{7530EEF9-5A60-45C5-B7E0-3EE73E55ABFB}"/>
    <cellStyle name="Normal 5 3 4_AVA DVA EL" xfId="35668" xr:uid="{12FCC60C-BDC5-4439-ACF6-C08D847C0849}"/>
    <cellStyle name="Normal 5 3 5" xfId="35669" xr:uid="{5EBAF285-C197-4C37-9D09-B167D0CAE6AC}"/>
    <cellStyle name="Normal 5 3 5 2" xfId="35670" xr:uid="{54E4B8E1-6EED-4B2C-AFB3-9485B0F46B8B}"/>
    <cellStyle name="Normal 5 3 5 3" xfId="35671" xr:uid="{F343A4ED-1A15-4A72-A030-93F3BB455B19}"/>
    <cellStyle name="Normal 5 3 5_AVA DVA EL" xfId="35672" xr:uid="{83F11C09-4127-4043-87E5-9F1EDA695FDF}"/>
    <cellStyle name="Normal 5 3 6" xfId="35673" xr:uid="{AEF201E6-F02B-424C-9469-EADE1FAD7BC9}"/>
    <cellStyle name="Normal 5 3 6 2" xfId="35674" xr:uid="{5D35D65A-3F79-4B4A-BECD-39135AD06F30}"/>
    <cellStyle name="Normal 5 3 6 3" xfId="35675" xr:uid="{F7071F01-AAD8-4453-8049-518008E3CD20}"/>
    <cellStyle name="Normal 5 3 6_AVA DVA EL" xfId="35676" xr:uid="{981BD6D9-FD34-4C1F-9657-64D24A6F9C3F}"/>
    <cellStyle name="Normal 5 3 7" xfId="35677" xr:uid="{9FB6F196-94FC-4C54-92EF-FBC663FDAC7C}"/>
    <cellStyle name="Normal 5 3 7 2" xfId="35678" xr:uid="{430F6745-4337-4067-8E1C-AEB2EE2CBDD5}"/>
    <cellStyle name="Normal 5 3 7 3" xfId="35679" xr:uid="{E3ECC2AF-4672-480F-8DB7-55AF3082625B}"/>
    <cellStyle name="Normal 5 3 7_AVA DVA EL" xfId="35680" xr:uid="{ACBDB1DD-6C2D-4EE1-A8C3-63E8BA412CD8}"/>
    <cellStyle name="Normal 5 3 8" xfId="35681" xr:uid="{21FC38EB-F062-46E9-9054-2433B539AD24}"/>
    <cellStyle name="Normal 5 3 8 2" xfId="35682" xr:uid="{8493A2C4-38E6-4454-9C18-F1D08DCE0CD5}"/>
    <cellStyle name="Normal 5 3 8 3" xfId="35683" xr:uid="{AB0DB10D-3D7C-44EF-ABBE-01E83AF67824}"/>
    <cellStyle name="Normal 5 3 8_AVA DVA EL" xfId="35684" xr:uid="{E0E783CB-2ACE-4A85-8D2E-3CF23491E99E}"/>
    <cellStyle name="Normal 5 3 9" xfId="35685" xr:uid="{FE9DCEF4-49D6-4375-AD05-A72F2D485077}"/>
    <cellStyle name="Normal 5 3 9 2" xfId="35686" xr:uid="{5A551867-E09A-4984-B979-4CCB0CE67B10}"/>
    <cellStyle name="Normal 5 3 9 3" xfId="35687" xr:uid="{C60FAE7E-EE63-4A16-9763-DFCA9AF6E084}"/>
    <cellStyle name="Normal 5 3 9_AVA DVA EL" xfId="35688" xr:uid="{594DFC5A-727D-4859-82C9-8DB78855FB35}"/>
    <cellStyle name="Normal 5 3_4Q16" xfId="35689" xr:uid="{326A1DB4-1EBD-4F3F-8FCB-40AC80B0A9FB}"/>
    <cellStyle name="Normal 5 30" xfId="35690" xr:uid="{8C873650-D53D-412A-AE66-7CE90B21E22C}"/>
    <cellStyle name="Normal 5 4" xfId="8180" xr:uid="{1DB5B987-7A3D-4403-839B-2FCD3AB4DE82}"/>
    <cellStyle name="Normal 5 4 10" xfId="35691" xr:uid="{5A7BC8E0-EA08-494A-94E6-CE78237696DC}"/>
    <cellStyle name="Normal 5 4 10 2" xfId="35692" xr:uid="{B49DA774-C9BA-41C6-A893-FAB42DA381ED}"/>
    <cellStyle name="Normal 5 4 10 3" xfId="35693" xr:uid="{CA59901C-E69A-4142-8422-6352D72B28FC}"/>
    <cellStyle name="Normal 5 4 10_AVA DVA EL" xfId="35694" xr:uid="{DFAA28BE-BF78-4BE7-B58C-113D8D344247}"/>
    <cellStyle name="Normal 5 4 11" xfId="35695" xr:uid="{FE1AFA90-6364-45CF-8C4F-7DE32BF334EE}"/>
    <cellStyle name="Normal 5 4 11 2" xfId="35696" xr:uid="{049CB01E-A32A-42DD-98B8-1C5EE77F4CED}"/>
    <cellStyle name="Normal 5 4 11 3" xfId="35697" xr:uid="{5841055C-DAAB-494B-A7A9-D5DF0164FACA}"/>
    <cellStyle name="Normal 5 4 11_AVA DVA EL" xfId="35698" xr:uid="{31A35947-3014-444F-8C1E-5958BA50427C}"/>
    <cellStyle name="Normal 5 4 12" xfId="35699" xr:uid="{F877B4B8-2659-4B53-A768-6F248F1D451E}"/>
    <cellStyle name="Normal 5 4 12 2" xfId="35700" xr:uid="{9049B9C0-F05B-4A97-8CF9-A6E41DF26071}"/>
    <cellStyle name="Normal 5 4 12 3" xfId="35701" xr:uid="{528E541C-A714-4F3F-90B0-92A17A4A6384}"/>
    <cellStyle name="Normal 5 4 12_AVA DVA EL" xfId="35702" xr:uid="{F5FAAE3B-4796-4BD2-81E4-CD912BCB4653}"/>
    <cellStyle name="Normal 5 4 13" xfId="35703" xr:uid="{72D209DC-1228-4F0F-90E8-0755AFC2F152}"/>
    <cellStyle name="Normal 5 4 2" xfId="35704" xr:uid="{AF3513B3-C8A6-4C68-AF29-B8E0729E3270}"/>
    <cellStyle name="Normal 5 4 2 10" xfId="35705" xr:uid="{B4A0194C-EB5B-46E9-9A79-E0FAAB3783E0}"/>
    <cellStyle name="Normal 5 4 2 10 2" xfId="35706" xr:uid="{31EA8ED5-31CC-4E3B-A778-C1B90F8BC8F9}"/>
    <cellStyle name="Normal 5 4 2 10 3" xfId="35707" xr:uid="{02DF7081-8D13-4B1A-AB37-CE1F23A7E390}"/>
    <cellStyle name="Normal 5 4 2 10_AVA DVA EL" xfId="35708" xr:uid="{FBAFF62C-207F-4BC5-8E0F-FF3ED1F42B93}"/>
    <cellStyle name="Normal 5 4 2 11" xfId="35709" xr:uid="{44F5FC81-EEFD-4FF9-B5E7-512CAE686C0B}"/>
    <cellStyle name="Normal 5 4 2 12" xfId="35710" xr:uid="{2DA5470B-66E5-4E54-9815-BD144618BE60}"/>
    <cellStyle name="Normal 5 4 2 2" xfId="35711" xr:uid="{DC8B2C54-44B4-4E66-BE22-01EC8D1ED887}"/>
    <cellStyle name="Normal 5 4 2 2 10" xfId="35712" xr:uid="{E5692240-AD52-42A6-9B0F-1794362BEB71}"/>
    <cellStyle name="Normal 5 4 2 2 11" xfId="35713" xr:uid="{AC717B6F-277A-401B-96C3-E150AB926430}"/>
    <cellStyle name="Normal 5 4 2 2 2" xfId="35714" xr:uid="{DC143FF1-E71B-4D3C-A7CC-5BC2C5DE9E01}"/>
    <cellStyle name="Normal 5 4 2 2 2 2" xfId="35715" xr:uid="{907586CE-AA90-4BAF-9AF7-24A3513FE211}"/>
    <cellStyle name="Normal 5 4 2 2 2 2 2" xfId="35716" xr:uid="{7BB7F9CF-6C66-41BF-921D-AF19EF160CF1}"/>
    <cellStyle name="Normal 5 4 2 2 2 2 3" xfId="35717" xr:uid="{79E99CA4-F8B5-4AB6-9ED3-A362C4BFAD0D}"/>
    <cellStyle name="Normal 5 4 2 2 2 2_AVA DVA EL" xfId="35718" xr:uid="{D842164B-0C2D-4808-B4DA-B20287395D51}"/>
    <cellStyle name="Normal 5 4 2 2 2 3" xfId="35719" xr:uid="{248193A4-E0C0-4925-8F63-3F667FC0752C}"/>
    <cellStyle name="Normal 5 4 2 2 2 3 2" xfId="35720" xr:uid="{B948C22F-1E8D-4C19-96DE-D07641231C88}"/>
    <cellStyle name="Normal 5 4 2 2 2 3 3" xfId="35721" xr:uid="{6C9EC238-BB95-4F2D-9406-D4C810EE04EB}"/>
    <cellStyle name="Normal 5 4 2 2 2 3_AVA DVA EL" xfId="35722" xr:uid="{EDB83DBF-C296-45D0-94CF-6ADE7FBB01FD}"/>
    <cellStyle name="Normal 5 4 2 2 2 4" xfId="35723" xr:uid="{171CF4F9-4104-4FE7-BCB1-4F5CDD7BAE05}"/>
    <cellStyle name="Normal 5 4 2 2 2 5" xfId="35724" xr:uid="{D0C62D8E-12D1-4AF5-AF2E-022D24ED9E32}"/>
    <cellStyle name="Normal 5 4 2 2 2_AVA DVA EL" xfId="35725" xr:uid="{7D366144-84D9-4ED8-B5CD-C31DE9A42568}"/>
    <cellStyle name="Normal 5 4 2 2 3" xfId="35726" xr:uid="{C309C192-DC99-413E-AEA8-53A707E8CAA3}"/>
    <cellStyle name="Normal 5 4 2 2 3 2" xfId="35727" xr:uid="{A7B3571C-E7C3-411F-A1DF-34FCB3A108FF}"/>
    <cellStyle name="Normal 5 4 2 2 3 3" xfId="35728" xr:uid="{5CB71085-5E22-44D0-A3A4-D1050C225AE3}"/>
    <cellStyle name="Normal 5 4 2 2 3_AVA DVA EL" xfId="35729" xr:uid="{C3358418-1E2D-42D8-BCCB-4846A4D7A093}"/>
    <cellStyle name="Normal 5 4 2 2 4" xfId="35730" xr:uid="{CDD9FDF8-A298-40F9-BB40-EBCF801AA4C9}"/>
    <cellStyle name="Normal 5 4 2 2 4 2" xfId="35731" xr:uid="{0238CFB9-868C-402A-8F01-A97A5769E6F8}"/>
    <cellStyle name="Normal 5 4 2 2 4 3" xfId="35732" xr:uid="{C3C0E935-4DC9-497A-9B27-217CE76B2A7A}"/>
    <cellStyle name="Normal 5 4 2 2 4_AVA DVA EL" xfId="35733" xr:uid="{14A4DDF0-BAF5-4266-89C0-6E8F7FDD0ECE}"/>
    <cellStyle name="Normal 5 4 2 2 5" xfId="35734" xr:uid="{AC005CCA-8847-4A95-B1D8-154707C8D79F}"/>
    <cellStyle name="Normal 5 4 2 2 5 2" xfId="35735" xr:uid="{3338BFE0-B12B-4356-B908-A97A0C4D8D6E}"/>
    <cellStyle name="Normal 5 4 2 2 5 3" xfId="35736" xr:uid="{E2161A72-2B72-41E5-AF0B-011F98452685}"/>
    <cellStyle name="Normal 5 4 2 2 5_AVA DVA EL" xfId="35737" xr:uid="{1A6612B7-1CC3-44E2-824B-000FEBD55186}"/>
    <cellStyle name="Normal 5 4 2 2 6" xfId="35738" xr:uid="{D4B624EC-A95F-4B4C-AC17-AFDFD9D0C029}"/>
    <cellStyle name="Normal 5 4 2 2 6 2" xfId="35739" xr:uid="{6CB7D83D-EB7A-45C6-9BFC-5FC5604526DF}"/>
    <cellStyle name="Normal 5 4 2 2 6 3" xfId="35740" xr:uid="{B59985C9-2C21-498A-A7B1-2E8E7471991E}"/>
    <cellStyle name="Normal 5 4 2 2 6_AVA DVA EL" xfId="35741" xr:uid="{A933E892-9C6E-418E-B322-E5DD86CAD054}"/>
    <cellStyle name="Normal 5 4 2 2 7" xfId="35742" xr:uid="{768965D7-0890-45BF-B002-C46103CEBE3F}"/>
    <cellStyle name="Normal 5 4 2 2 7 2" xfId="35743" xr:uid="{6F598789-4D37-4AD1-85A7-69438C8A43B1}"/>
    <cellStyle name="Normal 5 4 2 2 7 3" xfId="35744" xr:uid="{18FF6EA1-0F01-4718-8B7D-E5C250E278D7}"/>
    <cellStyle name="Normal 5 4 2 2 7_AVA DVA EL" xfId="35745" xr:uid="{02ECDEF1-7FAF-42F9-9383-79C2F55519B3}"/>
    <cellStyle name="Normal 5 4 2 2 8" xfId="35746" xr:uid="{9F2FC4C1-0FCB-4877-983C-46F8477075E2}"/>
    <cellStyle name="Normal 5 4 2 2 8 2" xfId="35747" xr:uid="{DD6985A3-A3AC-4B5E-BDE6-F02D3BC03BB4}"/>
    <cellStyle name="Normal 5 4 2 2 8 3" xfId="35748" xr:uid="{651EC4AC-7DDA-4986-8A82-431CADA6B8E4}"/>
    <cellStyle name="Normal 5 4 2 2 8_AVA DVA EL" xfId="35749" xr:uid="{5969D189-B10F-40C4-BB68-5604808487EF}"/>
    <cellStyle name="Normal 5 4 2 2 9" xfId="35750" xr:uid="{3FA14164-08FA-4086-92D8-BB8B53F1B4FB}"/>
    <cellStyle name="Normal 5 4 2 2 9 2" xfId="35751" xr:uid="{13671F1D-84A2-4F92-9BC1-87B0D9D38844}"/>
    <cellStyle name="Normal 5 4 2 2 9 3" xfId="35752" xr:uid="{A1C08ACE-B39C-4AA6-BD9E-A651E2AB2F34}"/>
    <cellStyle name="Normal 5 4 2 2 9_AVA DVA EL" xfId="35753" xr:uid="{0F41E067-AD4A-4CE5-A033-DE1333BE1653}"/>
    <cellStyle name="Normal 5 4 2 2_AVA DVA EL" xfId="35754" xr:uid="{799AFA6B-79C3-4733-BDE8-DD2757BE4807}"/>
    <cellStyle name="Normal 5 4 2 3" xfId="35755" xr:uid="{D3DB9366-200C-4263-BF48-EAD0000855C6}"/>
    <cellStyle name="Normal 5 4 2 3 2" xfId="35756" xr:uid="{8F0C0D21-8BCC-4705-8AFC-11B5E7A514E5}"/>
    <cellStyle name="Normal 5 4 2 3 2 2" xfId="35757" xr:uid="{B7686237-03C9-482D-8D6C-E70B227FB34C}"/>
    <cellStyle name="Normal 5 4 2 3 2 3" xfId="35758" xr:uid="{A78CB530-8B4D-4076-80E0-0877610BC6C4}"/>
    <cellStyle name="Normal 5 4 2 3 2_AVA DVA EL" xfId="35759" xr:uid="{4E3219C6-BAB8-4789-B985-72F384EE92C3}"/>
    <cellStyle name="Normal 5 4 2 3 3" xfId="35760" xr:uid="{041C550D-0F04-45E8-BBD8-50D6806B0A23}"/>
    <cellStyle name="Normal 5 4 2 3 3 2" xfId="35761" xr:uid="{7F22F973-D708-404A-800F-DD6250C99592}"/>
    <cellStyle name="Normal 5 4 2 3 3 3" xfId="35762" xr:uid="{925BDC04-3DB1-4A39-B15D-B3F9E65A68CD}"/>
    <cellStyle name="Normal 5 4 2 3 3_AVA DVA EL" xfId="35763" xr:uid="{57D2EA2F-FC9D-492D-9FB4-BB54FF4AC8A2}"/>
    <cellStyle name="Normal 5 4 2 3 4" xfId="35764" xr:uid="{2AC4B895-749B-4AE8-8E0E-9533D1FCF6C2}"/>
    <cellStyle name="Normal 5 4 2 3 5" xfId="35765" xr:uid="{838E3D2A-A5D7-4C38-9FCF-4077AAA5E376}"/>
    <cellStyle name="Normal 5 4 2 3_AVA DVA EL" xfId="35766" xr:uid="{5FE9690E-EDAD-4BE2-80A4-9A965B1B2F06}"/>
    <cellStyle name="Normal 5 4 2 4" xfId="35767" xr:uid="{37CBF090-31B3-4949-822A-93EDB369BB8E}"/>
    <cellStyle name="Normal 5 4 2 4 2" xfId="35768" xr:uid="{9D3A164B-2D0E-422D-934F-AB47C12F0E71}"/>
    <cellStyle name="Normal 5 4 2 4 3" xfId="35769" xr:uid="{A5C61B79-B139-44ED-A1ED-5457CA2FBA11}"/>
    <cellStyle name="Normal 5 4 2 4_AVA DVA EL" xfId="35770" xr:uid="{54D69CA6-4080-48F9-87C8-AD74354B17D9}"/>
    <cellStyle name="Normal 5 4 2 5" xfId="35771" xr:uid="{ACC1AA1F-CFFD-4EFC-A4C5-35CAAAA7F954}"/>
    <cellStyle name="Normal 5 4 2 5 2" xfId="35772" xr:uid="{5B7B7486-F57E-4868-9782-B7EA161A49CE}"/>
    <cellStyle name="Normal 5 4 2 5 3" xfId="35773" xr:uid="{5C13A38D-E245-4411-990E-64E1702FD1C0}"/>
    <cellStyle name="Normal 5 4 2 5_AVA DVA EL" xfId="35774" xr:uid="{599C5FA1-2C35-41B8-A3FA-4F845EDA99A2}"/>
    <cellStyle name="Normal 5 4 2 6" xfId="35775" xr:uid="{D75EFBEC-802C-445C-A19D-C5D8966C1F07}"/>
    <cellStyle name="Normal 5 4 2 6 2" xfId="35776" xr:uid="{FF5433F4-54EE-49D0-A805-4DCB65B27AE6}"/>
    <cellStyle name="Normal 5 4 2 6 3" xfId="35777" xr:uid="{3BF6393D-DEFA-4503-8B75-7F89BD18FE8F}"/>
    <cellStyle name="Normal 5 4 2 6_AVA DVA EL" xfId="35778" xr:uid="{D09D33B0-CBFC-481E-857B-F944E92E81E9}"/>
    <cellStyle name="Normal 5 4 2 7" xfId="35779" xr:uid="{15D321FB-527D-4CBE-B2B1-AA4AF7196A58}"/>
    <cellStyle name="Normal 5 4 2 7 2" xfId="35780" xr:uid="{95969698-E7ED-4461-AE3C-EA6FB6BAC9F5}"/>
    <cellStyle name="Normal 5 4 2 7 3" xfId="35781" xr:uid="{6DF59A00-DAD3-4FCA-81E9-18D3D844CDBD}"/>
    <cellStyle name="Normal 5 4 2 7_AVA DVA EL" xfId="35782" xr:uid="{23092D3E-90EF-4018-B221-1EF462AD1F07}"/>
    <cellStyle name="Normal 5 4 2 8" xfId="35783" xr:uid="{E8C58C30-2662-4EE0-82FA-4C08611A5B90}"/>
    <cellStyle name="Normal 5 4 2 8 2" xfId="35784" xr:uid="{9770709A-DA3D-4465-9E74-181D523FD8B7}"/>
    <cellStyle name="Normal 5 4 2 8 3" xfId="35785" xr:uid="{67EFE5BB-20BE-4D5C-BDA7-092705DE19AC}"/>
    <cellStyle name="Normal 5 4 2 8_AVA DVA EL" xfId="35786" xr:uid="{F66BC194-34BC-4FFE-9226-C8B765D342C2}"/>
    <cellStyle name="Normal 5 4 2 9" xfId="35787" xr:uid="{4C60BA65-84E5-476B-B8EA-A90EEA25FFF4}"/>
    <cellStyle name="Normal 5 4 2 9 2" xfId="35788" xr:uid="{E59826E2-BD5C-4354-BAB2-9957D58CC16F}"/>
    <cellStyle name="Normal 5 4 2 9 3" xfId="35789" xr:uid="{0E4F1276-9589-4847-A0C6-1AB806F41F05}"/>
    <cellStyle name="Normal 5 4 2 9_AVA DVA EL" xfId="35790" xr:uid="{0ECC7DEF-3990-49DE-90F8-AD3F53CEFA48}"/>
    <cellStyle name="Normal 5 4 2_AVA DVA EL" xfId="35791" xr:uid="{17EF1673-C19F-4E27-9ABB-8636E318C96E}"/>
    <cellStyle name="Normal 5 4 3" xfId="35792" xr:uid="{A4AAEBE4-D7AF-4540-B564-F8FCAC009E41}"/>
    <cellStyle name="Normal 5 4 3 10" xfId="35793" xr:uid="{AC7A4577-27E3-48BB-AC14-FE77DD5DDEAB}"/>
    <cellStyle name="Normal 5 4 3 11" xfId="35794" xr:uid="{4136902D-7F1C-46F4-8F59-B285BC73C917}"/>
    <cellStyle name="Normal 5 4 3 2" xfId="35795" xr:uid="{8E3A4FA9-ED73-4AFC-9C12-B92436F6902A}"/>
    <cellStyle name="Normal 5 4 3 2 2" xfId="35796" xr:uid="{CDCDD176-FB26-4C38-BE4D-E8170E008F07}"/>
    <cellStyle name="Normal 5 4 3 2 2 2" xfId="35797" xr:uid="{7FA919D6-59CD-4BA3-A766-CF9E0B9FAE1F}"/>
    <cellStyle name="Normal 5 4 3 2 2 3" xfId="35798" xr:uid="{962414AA-F49A-4306-95C1-B2E231379487}"/>
    <cellStyle name="Normal 5 4 3 2 2_AVA DVA EL" xfId="35799" xr:uid="{95A7773B-3F19-4F27-852F-AD74307A57D1}"/>
    <cellStyle name="Normal 5 4 3 2 3" xfId="35800" xr:uid="{E5EAB80D-EC43-41FA-AF9A-730663ACDE3D}"/>
    <cellStyle name="Normal 5 4 3 2 3 2" xfId="35801" xr:uid="{B62F7FD5-F51E-492C-9596-1CE30C814EDC}"/>
    <cellStyle name="Normal 5 4 3 2 3 3" xfId="35802" xr:uid="{541CE827-34A1-4686-B975-A67E8301CDDE}"/>
    <cellStyle name="Normal 5 4 3 2 3_AVA DVA EL" xfId="35803" xr:uid="{5EE3A4A9-5720-4AD5-8B64-C0A8712CA11A}"/>
    <cellStyle name="Normal 5 4 3 2 4" xfId="35804" xr:uid="{3CE356BF-5294-443E-AEDD-7A3644F2A581}"/>
    <cellStyle name="Normal 5 4 3 2 5" xfId="35805" xr:uid="{7465D84C-1EFC-4307-AEA0-208106B1E5FF}"/>
    <cellStyle name="Normal 5 4 3 2_AVA DVA EL" xfId="35806" xr:uid="{9F48D9E6-50E6-45D3-8BC5-20BBB60C2B24}"/>
    <cellStyle name="Normal 5 4 3 3" xfId="35807" xr:uid="{57B83E85-7D1F-4DDE-A567-E5F66F32BBE6}"/>
    <cellStyle name="Normal 5 4 3 3 2" xfId="35808" xr:uid="{5613D7AB-1625-417E-A824-B9AE10A0A924}"/>
    <cellStyle name="Normal 5 4 3 3 3" xfId="35809" xr:uid="{A06AB107-9335-40CE-BDA2-9C24E5428CE6}"/>
    <cellStyle name="Normal 5 4 3 3_AVA DVA EL" xfId="35810" xr:uid="{C502996C-3B26-4E64-A38F-CB582E616B31}"/>
    <cellStyle name="Normal 5 4 3 4" xfId="35811" xr:uid="{EF260EC7-23F3-41E1-B1EC-B8AB64C7A056}"/>
    <cellStyle name="Normal 5 4 3 4 2" xfId="35812" xr:uid="{EDDB7863-C359-4020-83FD-713C46566C1C}"/>
    <cellStyle name="Normal 5 4 3 4 3" xfId="35813" xr:uid="{D6F2257F-0E34-4C2C-9ADB-A02106F9A343}"/>
    <cellStyle name="Normal 5 4 3 4_AVA DVA EL" xfId="35814" xr:uid="{3A2E2B1B-6256-4C41-9FB0-C8D6CACA940E}"/>
    <cellStyle name="Normal 5 4 3 5" xfId="35815" xr:uid="{FEB511E9-EE91-4B95-9358-EBD951350076}"/>
    <cellStyle name="Normal 5 4 3 5 2" xfId="35816" xr:uid="{82394857-2B4E-44F2-B4EF-7DB00945129F}"/>
    <cellStyle name="Normal 5 4 3 5 3" xfId="35817" xr:uid="{109ECB78-863B-4DDC-A984-0EC1E754310A}"/>
    <cellStyle name="Normal 5 4 3 5_AVA DVA EL" xfId="35818" xr:uid="{88AE7723-A10C-477D-A70A-2E79DBB039FA}"/>
    <cellStyle name="Normal 5 4 3 6" xfId="35819" xr:uid="{1B45F85B-74A8-43AE-9F20-2446EAC0A21F}"/>
    <cellStyle name="Normal 5 4 3 6 2" xfId="35820" xr:uid="{0E7E767C-85A0-4C43-A73A-CCA67772C7A3}"/>
    <cellStyle name="Normal 5 4 3 6 3" xfId="35821" xr:uid="{ED635369-072D-4100-A860-C764BE663F50}"/>
    <cellStyle name="Normal 5 4 3 6_AVA DVA EL" xfId="35822" xr:uid="{05600280-CC01-4B96-ACD6-94623DFF9144}"/>
    <cellStyle name="Normal 5 4 3 7" xfId="35823" xr:uid="{41ECAE13-17F7-4651-B7AF-AF465583AA48}"/>
    <cellStyle name="Normal 5 4 3 7 2" xfId="35824" xr:uid="{DF0241CD-5030-408C-B83D-B07201B86579}"/>
    <cellStyle name="Normal 5 4 3 7 3" xfId="35825" xr:uid="{0D9DD499-D8D3-4E34-B7B2-0AB2F88255C4}"/>
    <cellStyle name="Normal 5 4 3 7_AVA DVA EL" xfId="35826" xr:uid="{543C79C5-4F2D-4DEF-A832-EAE3D6A46FE7}"/>
    <cellStyle name="Normal 5 4 3 8" xfId="35827" xr:uid="{15730FD5-23E9-4ABC-9543-3D60AA0ACE4F}"/>
    <cellStyle name="Normal 5 4 3 8 2" xfId="35828" xr:uid="{AB7AD7B1-1A57-4A2A-A85E-776C163E2725}"/>
    <cellStyle name="Normal 5 4 3 8 3" xfId="35829" xr:uid="{CD70FE39-A695-4E11-9821-CB87681A2224}"/>
    <cellStyle name="Normal 5 4 3 8_AVA DVA EL" xfId="35830" xr:uid="{862D23FE-A7E5-4915-BD24-D8688370A9C3}"/>
    <cellStyle name="Normal 5 4 3 9" xfId="35831" xr:uid="{92F64788-39A7-4E45-9874-998B45C48163}"/>
    <cellStyle name="Normal 5 4 3 9 2" xfId="35832" xr:uid="{A11C1BAC-BF46-46F1-9C55-B3F539309507}"/>
    <cellStyle name="Normal 5 4 3 9 3" xfId="35833" xr:uid="{E448111C-E04C-46C1-9208-FC3433CF7A76}"/>
    <cellStyle name="Normal 5 4 3 9_AVA DVA EL" xfId="35834" xr:uid="{DF7BC277-6D96-4F08-84F2-8179C272D230}"/>
    <cellStyle name="Normal 5 4 3_AVA DVA EL" xfId="35835" xr:uid="{CC900F1D-F8AB-4FB2-ADCA-D50C94F8DFE2}"/>
    <cellStyle name="Normal 5 4 4" xfId="35836" xr:uid="{7F416748-B6FD-4330-B1DD-E650323BE1F4}"/>
    <cellStyle name="Normal 5 4 4 2" xfId="35837" xr:uid="{B5087565-AFD2-48E7-8556-6513D8B95482}"/>
    <cellStyle name="Normal 5 4 4 2 2" xfId="35838" xr:uid="{8826B404-4A27-4C3C-9FEC-3DD5D33E5465}"/>
    <cellStyle name="Normal 5 4 4 2 3" xfId="35839" xr:uid="{6C2CD2B2-DD87-4772-81A7-1CD2B7BC793C}"/>
    <cellStyle name="Normal 5 4 4 2_AVA DVA EL" xfId="35840" xr:uid="{BCEED42E-FCC8-4571-AF54-46814B8DBA98}"/>
    <cellStyle name="Normal 5 4 4 3" xfId="35841" xr:uid="{BC0B69B9-C66E-489D-939F-64F27C6A880E}"/>
    <cellStyle name="Normal 5 4 4 3 2" xfId="35842" xr:uid="{76122957-B3DE-42BF-A865-266B4594236F}"/>
    <cellStyle name="Normal 5 4 4 3 3" xfId="35843" xr:uid="{252B5417-A60B-4790-8A9E-956DFC676C85}"/>
    <cellStyle name="Normal 5 4 4 3_AVA DVA EL" xfId="35844" xr:uid="{4B8169D1-61D3-4097-9D57-817589685770}"/>
    <cellStyle name="Normal 5 4 4 4" xfId="35845" xr:uid="{15F53339-2509-4BEA-B09F-E0D6AC007618}"/>
    <cellStyle name="Normal 5 4 4 5" xfId="35846" xr:uid="{02002023-C5DC-4618-9A14-927D98E0C57A}"/>
    <cellStyle name="Normal 5 4 4_AVA DVA EL" xfId="35847" xr:uid="{D8A53103-3C79-4771-BD6D-3D25B618D650}"/>
    <cellStyle name="Normal 5 4 5" xfId="35848" xr:uid="{5075F071-7B31-4719-B9EA-19CF2B7D0E45}"/>
    <cellStyle name="Normal 5 4 5 2" xfId="35849" xr:uid="{8DCF0F6A-0770-4CB8-8033-9C4D2ECEAC88}"/>
    <cellStyle name="Normal 5 4 5 3" xfId="35850" xr:uid="{7B865F44-9D5B-4198-84FD-524DB20308FD}"/>
    <cellStyle name="Normal 5 4 5_AVA DVA EL" xfId="35851" xr:uid="{71D35B0B-2B5F-4341-942A-A41BA36D92D7}"/>
    <cellStyle name="Normal 5 4 6" xfId="35852" xr:uid="{AE2CA18F-4817-4752-9904-DAA467621161}"/>
    <cellStyle name="Normal 5 4 6 2" xfId="35853" xr:uid="{0AB96684-A7C7-4358-8B75-54CFAA9E01A8}"/>
    <cellStyle name="Normal 5 4 6 3" xfId="35854" xr:uid="{ABE3005E-1627-4411-91C2-397D7D53C3AD}"/>
    <cellStyle name="Normal 5 4 6_AVA DVA EL" xfId="35855" xr:uid="{D7AF666B-7AD4-42CB-B35E-D79BA0195D35}"/>
    <cellStyle name="Normal 5 4 7" xfId="35856" xr:uid="{62B39B1E-E5D5-4AD9-B15F-039369E3EDAD}"/>
    <cellStyle name="Normal 5 4 7 2" xfId="35857" xr:uid="{9F72F3A4-E7F7-4730-A227-BDDFC7F94AE1}"/>
    <cellStyle name="Normal 5 4 7 3" xfId="35858" xr:uid="{5A2E5BCC-1419-4A23-BACA-9A61207B1523}"/>
    <cellStyle name="Normal 5 4 7_AVA DVA EL" xfId="35859" xr:uid="{A969A514-FA30-493E-85F8-6120AB434FA9}"/>
    <cellStyle name="Normal 5 4 8" xfId="35860" xr:uid="{1F94FA2C-4984-443F-9C6F-2E62E2BC0856}"/>
    <cellStyle name="Normal 5 4 8 2" xfId="35861" xr:uid="{D37483F0-C86A-4A1A-8B6A-E5A501F52F79}"/>
    <cellStyle name="Normal 5 4 8 3" xfId="35862" xr:uid="{EF033A2E-E52E-490F-B9B2-F0D7058D3D32}"/>
    <cellStyle name="Normal 5 4 8_AVA DVA EL" xfId="35863" xr:uid="{8D69AD54-490C-4721-8A12-4F1F67A90045}"/>
    <cellStyle name="Normal 5 4 9" xfId="35864" xr:uid="{3A1A9799-6CE2-44D2-AAC4-0532686D588B}"/>
    <cellStyle name="Normal 5 4 9 2" xfId="35865" xr:uid="{5F91033B-8DB1-4D98-84CB-2916D9FF49C2}"/>
    <cellStyle name="Normal 5 4 9 3" xfId="35866" xr:uid="{4EA1DB96-9C05-4A52-B760-7A1274E40CA2}"/>
    <cellStyle name="Normal 5 4 9_AVA DVA EL" xfId="35867" xr:uid="{AD1D7978-E0AF-4655-A375-14A5181C6EB7}"/>
    <cellStyle name="Normal 5 4_AVA DVA EL" xfId="35868" xr:uid="{BD79BE37-E346-41E9-878C-1F3F88084AB1}"/>
    <cellStyle name="Normal 5 5" xfId="35869" xr:uid="{D9185D33-DB53-497E-8CAA-0F009C135441}"/>
    <cellStyle name="Normal 5 5 10" xfId="35870" xr:uid="{FAC00768-366C-4118-84E7-BC0DAB033CB9}"/>
    <cellStyle name="Normal 5 5 10 2" xfId="35871" xr:uid="{D904444C-E4CD-4848-85BC-42D1D3CDDA5E}"/>
    <cellStyle name="Normal 5 5 10 3" xfId="35872" xr:uid="{8C843944-719C-4EB7-A36E-8E3D635209B0}"/>
    <cellStyle name="Normal 5 5 10_AVA DVA EL" xfId="35873" xr:uid="{BD2AD23D-3879-4F8A-BC1A-A0579C06CE36}"/>
    <cellStyle name="Normal 5 5 11" xfId="35874" xr:uid="{A55F13E0-298A-41ED-9932-9FAE795A211F}"/>
    <cellStyle name="Normal 5 5 11 2" xfId="35875" xr:uid="{9CB8E748-F9CB-49CF-A8E0-E31B1852FF60}"/>
    <cellStyle name="Normal 5 5 11 3" xfId="35876" xr:uid="{8709B98B-51D5-45CF-9171-B9F25B36E43E}"/>
    <cellStyle name="Normal 5 5 11_AVA DVA EL" xfId="35877" xr:uid="{EC4BF0FE-7FE0-4277-B7EC-726E48C2E864}"/>
    <cellStyle name="Normal 5 5 12" xfId="35878" xr:uid="{9EA54D37-A9B5-4CF0-91E5-684D7EDFAF9B}"/>
    <cellStyle name="Normal 5 5 2" xfId="35879" xr:uid="{BBD95A9C-95BB-4E7A-B133-DA1AF3557CCD}"/>
    <cellStyle name="Normal 5 5 2 10" xfId="35880" xr:uid="{3EF8866D-8CA8-45DD-85B1-21ACF5F4CBAA}"/>
    <cellStyle name="Normal 5 5 2 11" xfId="35881" xr:uid="{7C6CD8F8-6825-4761-9134-E97B667C5B84}"/>
    <cellStyle name="Normal 5 5 2 2" xfId="35882" xr:uid="{412B9094-D9C8-44BE-B39D-99DEF73C846C}"/>
    <cellStyle name="Normal 5 5 2 2 2" xfId="35883" xr:uid="{0D76DC02-1C48-4B10-A21E-BF7CE6395583}"/>
    <cellStyle name="Normal 5 5 2 2 2 2" xfId="35884" xr:uid="{0A6B55F0-A6FC-49D3-BDCA-29266925024B}"/>
    <cellStyle name="Normal 5 5 2 2 2 2 2" xfId="47439" xr:uid="{EBDA8D19-9749-40A7-A5DA-3F1B19E6A82A}"/>
    <cellStyle name="Normal 5 5 2 2 2 2_Non-NII" xfId="47438" xr:uid="{3A843F95-FB19-467A-8A39-D878BF98744D}"/>
    <cellStyle name="Normal 5 5 2 2 2 3" xfId="35885" xr:uid="{99FAEFEF-F4A5-4EF6-840B-F342F7F25878}"/>
    <cellStyle name="Normal 5 5 2 2 2 4" xfId="47440" xr:uid="{414D6083-ECE2-40D3-999A-DBC04B6346E5}"/>
    <cellStyle name="Normal 5 5 2 2 2_AVA DVA EL" xfId="35886" xr:uid="{465071E5-2ECB-4E0D-B802-E3E9BB9726F7}"/>
    <cellStyle name="Normal 5 5 2 2 3" xfId="35887" xr:uid="{E46E3E98-A550-4BF7-9DF8-6086CC9A2F86}"/>
    <cellStyle name="Normal 5 5 2 2 3 2" xfId="35888" xr:uid="{A11AE2E7-63BA-4E64-8BA3-0A90BD41B1B7}"/>
    <cellStyle name="Normal 5 5 2 2 3 3" xfId="35889" xr:uid="{45A9AFDF-8A65-43ED-90F5-CD814938845D}"/>
    <cellStyle name="Normal 5 5 2 2 3_AVA DVA EL" xfId="35890" xr:uid="{9E89BC64-DFBC-447F-B7ED-E28FC5D79461}"/>
    <cellStyle name="Normal 5 5 2 2 4" xfId="35891" xr:uid="{B81F4AF7-22EB-4DD0-A471-05A9E57D29C8}"/>
    <cellStyle name="Normal 5 5 2 2 5" xfId="35892" xr:uid="{A0A58C99-9212-469A-8CEC-619F9FF17E8A}"/>
    <cellStyle name="Normal 5 5 2 2 6" xfId="47441" xr:uid="{FA325C7A-ADF7-43AC-B4EE-B7F676092BB5}"/>
    <cellStyle name="Normal 5 5 2 2_AVA DVA EL" xfId="35893" xr:uid="{2EDBF790-6264-464B-96C7-AB1A514E3A5D}"/>
    <cellStyle name="Normal 5 5 2 3" xfId="35894" xr:uid="{D5F08403-F769-494B-A90B-A5AA08ED13EA}"/>
    <cellStyle name="Normal 5 5 2 3 2" xfId="35895" xr:uid="{0F882F7B-C876-45A3-9A8F-AAF80B245C44}"/>
    <cellStyle name="Normal 5 5 2 3 2 2" xfId="47443" xr:uid="{0E2161FF-64A9-4247-8E60-8FDC293BA2C2}"/>
    <cellStyle name="Normal 5 5 2 3 2_Non-NII" xfId="47442" xr:uid="{89520ECC-39C2-4390-B01F-20EA79BF4B8E}"/>
    <cellStyle name="Normal 5 5 2 3 3" xfId="35896" xr:uid="{77DF7CC2-765C-47B4-B77E-54B9FC867AB2}"/>
    <cellStyle name="Normal 5 5 2 3 4" xfId="47444" xr:uid="{657B2FCD-27FC-4C94-97B5-FE776FBC821E}"/>
    <cellStyle name="Normal 5 5 2 3_AVA DVA EL" xfId="35897" xr:uid="{C0E39DDC-B245-494E-9DFA-E3164F195DB8}"/>
    <cellStyle name="Normal 5 5 2 4" xfId="35898" xr:uid="{1BE9962C-78F0-43C3-A79D-1F2C859DCEF5}"/>
    <cellStyle name="Normal 5 5 2 4 2" xfId="35899" xr:uid="{A51D961A-6FDC-43D4-B796-BA5AC75E8D3F}"/>
    <cellStyle name="Normal 5 5 2 4 3" xfId="35900" xr:uid="{DBA6070D-C765-408C-9548-B5E9DBA3BE9D}"/>
    <cellStyle name="Normal 5 5 2 4_AVA DVA EL" xfId="35901" xr:uid="{FE22C570-F614-45E9-BFB2-010D2A41D2CB}"/>
    <cellStyle name="Normal 5 5 2 5" xfId="35902" xr:uid="{2BA02B6B-D78C-4229-9B56-79434F04043F}"/>
    <cellStyle name="Normal 5 5 2 5 2" xfId="35903" xr:uid="{3A85AE12-46E5-44E2-992B-91728E6FE6A7}"/>
    <cellStyle name="Normal 5 5 2 5 3" xfId="35904" xr:uid="{F361E3F5-E213-4A27-98EC-0BBB91E0851E}"/>
    <cellStyle name="Normal 5 5 2 5_AVA DVA EL" xfId="35905" xr:uid="{5E9CAD7A-2293-40E9-AF01-AF169420E8B6}"/>
    <cellStyle name="Normal 5 5 2 6" xfId="35906" xr:uid="{611EF2F9-0043-47BE-B75A-C75BA5A24DC6}"/>
    <cellStyle name="Normal 5 5 2 6 2" xfId="35907" xr:uid="{01C8DF16-78DB-42D1-B9E4-2540888C56F2}"/>
    <cellStyle name="Normal 5 5 2 6 3" xfId="35908" xr:uid="{33DFB707-86EA-4587-9817-EC8519B70B7D}"/>
    <cellStyle name="Normal 5 5 2 6_AVA DVA EL" xfId="35909" xr:uid="{061041CD-5268-4C36-9D00-C4B1261F39C2}"/>
    <cellStyle name="Normal 5 5 2 7" xfId="35910" xr:uid="{B5983D27-2873-497B-BC7E-45D8D8CFD9F7}"/>
    <cellStyle name="Normal 5 5 2 7 2" xfId="35911" xr:uid="{4CE7B53C-1D9B-4FFF-97F1-F3A75F2D55EF}"/>
    <cellStyle name="Normal 5 5 2 7 3" xfId="35912" xr:uid="{2A148022-52F6-4EDB-BBD1-8690C7985BDF}"/>
    <cellStyle name="Normal 5 5 2 7_AVA DVA EL" xfId="35913" xr:uid="{02C3EC77-B6C5-43FA-87A5-F3F8A277016A}"/>
    <cellStyle name="Normal 5 5 2 8" xfId="35914" xr:uid="{6B255362-ADF9-4A3A-8BD6-6E81F5CEB827}"/>
    <cellStyle name="Normal 5 5 2 8 2" xfId="35915" xr:uid="{0A7F006F-1F98-47DD-9729-4D3374F215E8}"/>
    <cellStyle name="Normal 5 5 2 8 3" xfId="35916" xr:uid="{D13357B4-5960-4FB8-A632-AA2F781783FC}"/>
    <cellStyle name="Normal 5 5 2 8_AVA DVA EL" xfId="35917" xr:uid="{CA638D90-25FE-4120-B6CF-1785DD5239D1}"/>
    <cellStyle name="Normal 5 5 2 9" xfId="35918" xr:uid="{D54FE762-C42F-4A12-9BC7-1C7EA69BAB35}"/>
    <cellStyle name="Normal 5 5 2 9 2" xfId="35919" xr:uid="{174FA5B1-72D5-4141-AA38-100FC1668BDA}"/>
    <cellStyle name="Normal 5 5 2 9 3" xfId="35920" xr:uid="{99E0913B-050B-4C40-83FB-3BB066DA1FB0}"/>
    <cellStyle name="Normal 5 5 2 9_AVA DVA EL" xfId="35921" xr:uid="{12BB1C49-E94E-4C5F-9DC3-76F8AD9751B8}"/>
    <cellStyle name="Normal 5 5 2_AVA DVA EL" xfId="35922" xr:uid="{24EC0FF3-3764-43BA-B4A6-9ABAFC82A6F4}"/>
    <cellStyle name="Normal 5 5 3" xfId="35923" xr:uid="{ECAB850D-9002-4ED9-B479-5FFC7A0ABBB5}"/>
    <cellStyle name="Normal 5 5 3 2" xfId="35924" xr:uid="{E7CCE8DC-9594-4CAB-8F51-ADCF3235BD5D}"/>
    <cellStyle name="Normal 5 5 3 2 2" xfId="35925" xr:uid="{41ABC5D8-8EB1-4E24-BA85-2D879D8870BF}"/>
    <cellStyle name="Normal 5 5 3 2 2 2" xfId="47446" xr:uid="{54873284-B8ED-4463-BFFF-881BD449A5DD}"/>
    <cellStyle name="Normal 5 5 3 2 2_Non-NII" xfId="47445" xr:uid="{C3E9C9E2-2330-46BB-9C81-CABE5FB4CA31}"/>
    <cellStyle name="Normal 5 5 3 2 3" xfId="35926" xr:uid="{A75D9D70-CAD8-4E61-A09F-6DC5B1566FE4}"/>
    <cellStyle name="Normal 5 5 3 2 4" xfId="47447" xr:uid="{64105EFA-75B2-4F94-ADA1-DA9E3CFA88E5}"/>
    <cellStyle name="Normal 5 5 3 2_AVA DVA EL" xfId="35927" xr:uid="{C79B44B6-D2E3-4E7D-9FFF-5410EEB3E5B3}"/>
    <cellStyle name="Normal 5 5 3 3" xfId="35928" xr:uid="{1777F75F-31AC-4A6D-B469-58F10F54E78D}"/>
    <cellStyle name="Normal 5 5 3 3 2" xfId="35929" xr:uid="{F58D1CDC-1DAD-4AE5-8037-054C82A5996E}"/>
    <cellStyle name="Normal 5 5 3 3 3" xfId="35930" xr:uid="{0E05D0EC-BF9B-4CB7-AC73-EBA348C91F99}"/>
    <cellStyle name="Normal 5 5 3 3_AVA DVA EL" xfId="35931" xr:uid="{9E44CECC-A16D-4A5E-9182-63AD2E82CAA9}"/>
    <cellStyle name="Normal 5 5 3 4" xfId="35932" xr:uid="{80D97691-F4C6-48FB-9998-4CCA0E4F5B04}"/>
    <cellStyle name="Normal 5 5 3 5" xfId="35933" xr:uid="{7D75D5A8-6C1E-4986-91CF-9EFBAAE24EFB}"/>
    <cellStyle name="Normal 5 5 3 6" xfId="47448" xr:uid="{D707EACC-6125-4592-9868-5EC5358B5BA9}"/>
    <cellStyle name="Normal 5 5 3_AVA DVA EL" xfId="35934" xr:uid="{CB7600B2-EF67-4247-845F-8D8755255482}"/>
    <cellStyle name="Normal 5 5 4" xfId="35935" xr:uid="{1DF6890C-CDC9-4AC5-B6DD-435A1BFB4E36}"/>
    <cellStyle name="Normal 5 5 4 2" xfId="35936" xr:uid="{8A40B9CF-7B49-4DDF-9454-AA66D862A293}"/>
    <cellStyle name="Normal 5 5 4 2 2" xfId="47449" xr:uid="{B44D5BF2-FA26-4B93-8104-4E81A7F0E6CE}"/>
    <cellStyle name="Normal 5 5 4 2_Månedsrapport" xfId="47450" xr:uid="{6D584A4E-5672-402A-A654-24FFA45CF402}"/>
    <cellStyle name="Normal 5 5 4 3" xfId="35937" xr:uid="{22665E3A-C3FE-4D4C-B679-B08012DFED9B}"/>
    <cellStyle name="Normal 5 5 4 4" xfId="47451" xr:uid="{0A760650-3238-40AF-BCC1-53EB198869C7}"/>
    <cellStyle name="Normal 5 5 4_AVA DVA EL" xfId="35938" xr:uid="{470E8656-C566-4399-9209-957873A47482}"/>
    <cellStyle name="Normal 5 5 5" xfId="35939" xr:uid="{92FBA29D-D526-4280-88D0-E655C6898DF6}"/>
    <cellStyle name="Normal 5 5 5 2" xfId="35940" xr:uid="{275E82B5-7193-45F1-B4D6-C0763A92B86F}"/>
    <cellStyle name="Normal 5 5 5 3" xfId="35941" xr:uid="{8821A029-3B51-4388-8353-9691497A5D27}"/>
    <cellStyle name="Normal 5 5 5_AVA DVA EL" xfId="35942" xr:uid="{61E2C267-0C02-4E4C-8929-4BFC2F74B11D}"/>
    <cellStyle name="Normal 5 5 6" xfId="35943" xr:uid="{DE507FDD-C0D0-42A5-B449-23C757E72D77}"/>
    <cellStyle name="Normal 5 5 6 2" xfId="35944" xr:uid="{36F112A6-5DE9-4E79-B354-71B10005823D}"/>
    <cellStyle name="Normal 5 5 6 3" xfId="35945" xr:uid="{C3FA6BF2-2841-4458-A0DC-E996437985EB}"/>
    <cellStyle name="Normal 5 5 6_AVA DVA EL" xfId="35946" xr:uid="{FF605A44-4C92-4C38-9662-D66C862367E5}"/>
    <cellStyle name="Normal 5 5 7" xfId="35947" xr:uid="{51CF2634-FE46-43A9-A032-FC00D9ADC66D}"/>
    <cellStyle name="Normal 5 5 7 2" xfId="35948" xr:uid="{446B099E-20AB-4FCF-9A2E-157AF56618B4}"/>
    <cellStyle name="Normal 5 5 7 3" xfId="35949" xr:uid="{A4DDCC23-7F3B-4425-B53D-74E2052A0BD9}"/>
    <cellStyle name="Normal 5 5 7_AVA DVA EL" xfId="35950" xr:uid="{E214FBDB-DA28-48EB-BB82-0FC52546E016}"/>
    <cellStyle name="Normal 5 5 8" xfId="35951" xr:uid="{EEB93977-658B-46E3-8AD1-6CE39C2B52AF}"/>
    <cellStyle name="Normal 5 5 8 2" xfId="35952" xr:uid="{9A22F55B-277E-411E-A1E0-EADECBD8E8D9}"/>
    <cellStyle name="Normal 5 5 8 3" xfId="35953" xr:uid="{104ACD2C-8992-45FC-9314-C95B774F0125}"/>
    <cellStyle name="Normal 5 5 8_AVA DVA EL" xfId="35954" xr:uid="{3A732E43-0BA7-4187-90AC-7AEDC4D75751}"/>
    <cellStyle name="Normal 5 5 9" xfId="35955" xr:uid="{AAB42C64-8E66-4864-8916-2400124E7D88}"/>
    <cellStyle name="Normal 5 5 9 2" xfId="35956" xr:uid="{DE6F7A96-4208-4621-9FE0-C023CDA005FB}"/>
    <cellStyle name="Normal 5 5 9 3" xfId="35957" xr:uid="{2AE74C52-F9BF-44D0-8670-73DDE20BBCD8}"/>
    <cellStyle name="Normal 5 5 9_AVA DVA EL" xfId="35958" xr:uid="{71B986DE-DC2C-4361-B665-DDC2900F3E38}"/>
    <cellStyle name="Normal 5 5_AVA DVA EL" xfId="35959" xr:uid="{52A9A5BF-42F8-4B7D-8F94-A6B76F2D4113}"/>
    <cellStyle name="Normal 5 6" xfId="35960" xr:uid="{F7B022B5-7D49-436E-AE25-F285B67171BD}"/>
    <cellStyle name="Normal 5 6 10" xfId="35961" xr:uid="{55EFBDC6-FA74-43F4-81FC-78C3374E5F13}"/>
    <cellStyle name="Normal 5 6 10 2" xfId="35962" xr:uid="{1DD9A982-CB41-42CE-8F9D-001200715442}"/>
    <cellStyle name="Normal 5 6 10 3" xfId="35963" xr:uid="{BABD2B0E-4E40-497B-ADE5-BBF59FB9CC0D}"/>
    <cellStyle name="Normal 5 6 10_AVA DVA EL" xfId="35964" xr:uid="{A56B653A-9EDC-48A6-B867-453EC1BE6985}"/>
    <cellStyle name="Normal 5 6 11" xfId="35965" xr:uid="{95BE19C6-7471-43C3-9558-2F222B0270B6}"/>
    <cellStyle name="Normal 5 6 11 2" xfId="35966" xr:uid="{961C0C52-47FC-48A3-99DD-AB554B0759E6}"/>
    <cellStyle name="Normal 5 6 11 3" xfId="35967" xr:uid="{20FD0F47-1BF1-440B-8B14-E457DB41392B}"/>
    <cellStyle name="Normal 5 6 11_AVA DVA EL" xfId="35968" xr:uid="{A2554170-5EAA-44E4-80AD-C0C4A344A7D0}"/>
    <cellStyle name="Normal 5 6 12" xfId="35969" xr:uid="{FD3EFF88-14E6-4401-940D-2DAEF66ACCE9}"/>
    <cellStyle name="Normal 5 6 2" xfId="35970" xr:uid="{745D1085-CBDD-43A5-A96C-26CD9CECF60E}"/>
    <cellStyle name="Normal 5 6 2 10" xfId="35971" xr:uid="{8BEEFC5B-C7F3-466D-A113-A79CB9948E68}"/>
    <cellStyle name="Normal 5 6 2 11" xfId="35972" xr:uid="{C22ED24C-E7B2-4462-A4C5-5BEB3ABA7723}"/>
    <cellStyle name="Normal 5 6 2 2" xfId="35973" xr:uid="{E813EDA8-AB87-4FB2-BE07-48A3AE9AA8C6}"/>
    <cellStyle name="Normal 5 6 2 2 2" xfId="35974" xr:uid="{6EEA85CD-B685-4EA5-9A39-430FE23CF0C2}"/>
    <cellStyle name="Normal 5 6 2 2 2 2" xfId="35975" xr:uid="{6792EB02-76D6-4E19-B553-8065AA0BF3FB}"/>
    <cellStyle name="Normal 5 6 2 2 2 2 2" xfId="47453" xr:uid="{5BAC71B7-ACAA-46D2-A41D-EF68BD5F5A2F}"/>
    <cellStyle name="Normal 5 6 2 2 2 2_Non-NII" xfId="47452" xr:uid="{FDE8F164-B04B-4059-970D-1F62080FF62E}"/>
    <cellStyle name="Normal 5 6 2 2 2 3" xfId="35976" xr:uid="{6A9B7A0A-352F-4A95-8F50-51170EEEA109}"/>
    <cellStyle name="Normal 5 6 2 2 2 4" xfId="47454" xr:uid="{870D58FA-7DF5-4486-B4F9-8A9B14ABFBC7}"/>
    <cellStyle name="Normal 5 6 2 2 2_AVA DVA EL" xfId="35977" xr:uid="{45510A50-3481-4E5A-94F0-14A890C4F3FC}"/>
    <cellStyle name="Normal 5 6 2 2 3" xfId="35978" xr:uid="{94A33B16-CB71-4EF0-8696-1F8FEE09D426}"/>
    <cellStyle name="Normal 5 6 2 2 3 2" xfId="35979" xr:uid="{9B2A32AD-3453-4739-BBF9-96F58D28594A}"/>
    <cellStyle name="Normal 5 6 2 2 3 3" xfId="35980" xr:uid="{9C14C459-741C-4467-BD18-6514069CB96C}"/>
    <cellStyle name="Normal 5 6 2 2 3_AVA DVA EL" xfId="35981" xr:uid="{4DD4CF9C-F2F9-47AD-9126-4644D2978F81}"/>
    <cellStyle name="Normal 5 6 2 2 4" xfId="35982" xr:uid="{7F5A6D38-E978-4909-8632-3A9384F6BF02}"/>
    <cellStyle name="Normal 5 6 2 2 5" xfId="35983" xr:uid="{0F8C19A6-95DC-42AF-9BB9-807D4D1D44F0}"/>
    <cellStyle name="Normal 5 6 2 2 6" xfId="47455" xr:uid="{85E942B8-BA32-4A00-85AD-83433490AF44}"/>
    <cellStyle name="Normal 5 6 2 2_AVA DVA EL" xfId="35984" xr:uid="{EE56D950-4FCE-4F4B-A032-35D40D017C17}"/>
    <cellStyle name="Normal 5 6 2 3" xfId="35985" xr:uid="{6B4F2B5B-FF32-4DAC-9DCE-0D3D7D7699E8}"/>
    <cellStyle name="Normal 5 6 2 3 2" xfId="35986" xr:uid="{9CB4F04D-7367-4C07-AD92-CFA2B09F215E}"/>
    <cellStyle name="Normal 5 6 2 3 2 2" xfId="47457" xr:uid="{A416D2B7-073F-4189-BCD3-2696C4353B6E}"/>
    <cellStyle name="Normal 5 6 2 3 2_Non-NII" xfId="47456" xr:uid="{9DD2CCBE-81D0-466A-B5DC-A9B8AC053C80}"/>
    <cellStyle name="Normal 5 6 2 3 3" xfId="35987" xr:uid="{CF3ED812-CDB7-4336-97A8-267DC699F024}"/>
    <cellStyle name="Normal 5 6 2 3 4" xfId="47458" xr:uid="{93CCFBF5-ACC7-4FA1-BA0D-F1A54B2329F1}"/>
    <cellStyle name="Normal 5 6 2 3_AVA DVA EL" xfId="35988" xr:uid="{8046C60C-5653-40B3-9F32-C7C9CD641089}"/>
    <cellStyle name="Normal 5 6 2 4" xfId="35989" xr:uid="{E2CE2D6D-A789-4085-A056-8344EDA6BA3F}"/>
    <cellStyle name="Normal 5 6 2 4 2" xfId="35990" xr:uid="{5C798EB4-B587-4996-B27B-F49A71206BE8}"/>
    <cellStyle name="Normal 5 6 2 4 3" xfId="35991" xr:uid="{5184B6A1-099E-4089-BF72-A556E4BE5D60}"/>
    <cellStyle name="Normal 5 6 2 4_AVA DVA EL" xfId="35992" xr:uid="{E79510C6-CFAF-4D0E-B1A3-ABA1808FB3F2}"/>
    <cellStyle name="Normal 5 6 2 5" xfId="35993" xr:uid="{65B1168C-F1DD-49BE-B2D9-777A9313BC65}"/>
    <cellStyle name="Normal 5 6 2 5 2" xfId="35994" xr:uid="{ED4F0BA7-10B0-4249-B208-70AE2174DF89}"/>
    <cellStyle name="Normal 5 6 2 5 3" xfId="35995" xr:uid="{CB42F5A2-F715-442E-82E5-49806ADBAC9A}"/>
    <cellStyle name="Normal 5 6 2 5_AVA DVA EL" xfId="35996" xr:uid="{82AA280D-E3B1-4A83-ACFF-15A0EC2C84DD}"/>
    <cellStyle name="Normal 5 6 2 6" xfId="35997" xr:uid="{EF4C41C4-2BB5-4389-99CB-F796D2A2D183}"/>
    <cellStyle name="Normal 5 6 2 6 2" xfId="35998" xr:uid="{86E83FD7-EA3A-4E62-A81C-0C5A01CDA9A0}"/>
    <cellStyle name="Normal 5 6 2 6 3" xfId="35999" xr:uid="{3784FEE1-ACEF-4336-BB74-BFCBB1750547}"/>
    <cellStyle name="Normal 5 6 2 6_AVA DVA EL" xfId="36000" xr:uid="{DCAE2CCD-A9F7-4486-8CBC-5D2AED385221}"/>
    <cellStyle name="Normal 5 6 2 7" xfId="36001" xr:uid="{43E29F46-7193-45C8-854D-5194264877CF}"/>
    <cellStyle name="Normal 5 6 2 7 2" xfId="36002" xr:uid="{C8540DAB-6054-4AF5-9DB5-36BB73AF815A}"/>
    <cellStyle name="Normal 5 6 2 7 3" xfId="36003" xr:uid="{BA998393-0B13-4C9E-B86C-D7DBB2B13DB3}"/>
    <cellStyle name="Normal 5 6 2 7_AVA DVA EL" xfId="36004" xr:uid="{14E6ED1F-CA7D-4B49-819C-26E22F098B63}"/>
    <cellStyle name="Normal 5 6 2 8" xfId="36005" xr:uid="{D43D5255-EA03-4FFD-B35C-E3B54FE3B33F}"/>
    <cellStyle name="Normal 5 6 2 8 2" xfId="36006" xr:uid="{B5B31073-5F44-401A-B15F-3ACAA9DF7D7F}"/>
    <cellStyle name="Normal 5 6 2 8 3" xfId="36007" xr:uid="{BC35B3A0-E371-470E-9F07-C65034329A19}"/>
    <cellStyle name="Normal 5 6 2 8_AVA DVA EL" xfId="36008" xr:uid="{A630FBF2-DFB6-4C6C-B26A-C120D9BD98D3}"/>
    <cellStyle name="Normal 5 6 2 9" xfId="36009" xr:uid="{F8AE5313-6D6B-496C-9DED-6FFC5C604126}"/>
    <cellStyle name="Normal 5 6 2 9 2" xfId="36010" xr:uid="{0670C2DC-3299-4BEC-A570-3C5AD5B83B4B}"/>
    <cellStyle name="Normal 5 6 2 9 3" xfId="36011" xr:uid="{D28EF6FF-D7F0-44C3-BB05-627D30156B81}"/>
    <cellStyle name="Normal 5 6 2 9_AVA DVA EL" xfId="36012" xr:uid="{130E92E2-762C-4FDF-AE9E-C06064B851F5}"/>
    <cellStyle name="Normal 5 6 2_AVA DVA EL" xfId="36013" xr:uid="{CB79DD2B-6702-4B97-928E-D7B59FA4FAAC}"/>
    <cellStyle name="Normal 5 6 3" xfId="36014" xr:uid="{2E82D54A-A3B9-46AE-AFF0-E8F79D166D63}"/>
    <cellStyle name="Normal 5 6 3 2" xfId="36015" xr:uid="{1AB0697A-087B-46A3-8C4F-2E02884F2208}"/>
    <cellStyle name="Normal 5 6 3 2 2" xfId="36016" xr:uid="{A1DEA632-0767-4A53-BF3C-45BA9A319DC7}"/>
    <cellStyle name="Normal 5 6 3 2 2 2" xfId="47460" xr:uid="{0EF7B9F5-A8FB-4E93-8732-7486E51372B3}"/>
    <cellStyle name="Normal 5 6 3 2 2_Non-NII" xfId="47459" xr:uid="{C0C36A9A-A260-42BF-B383-AF194B69C33D}"/>
    <cellStyle name="Normal 5 6 3 2 3" xfId="36017" xr:uid="{4AA5294E-1940-4AA7-8AFE-EFD1621E5ED3}"/>
    <cellStyle name="Normal 5 6 3 2 4" xfId="47461" xr:uid="{4C8295C1-3290-44B0-856F-9EE52F871F72}"/>
    <cellStyle name="Normal 5 6 3 2_AVA DVA EL" xfId="36018" xr:uid="{CA6C6AE4-65C8-46DD-84B7-322366AC88FD}"/>
    <cellStyle name="Normal 5 6 3 3" xfId="36019" xr:uid="{6A62A15C-C7D5-48E1-843B-9D3348294808}"/>
    <cellStyle name="Normal 5 6 3 3 2" xfId="36020" xr:uid="{1844EDD1-BD6E-48FE-A83D-A9503DBED6CC}"/>
    <cellStyle name="Normal 5 6 3 3 3" xfId="36021" xr:uid="{8AA4662A-BAA6-4E5E-A8D4-3708B044B9F6}"/>
    <cellStyle name="Normal 5 6 3 3_AVA DVA EL" xfId="36022" xr:uid="{45D77D69-0F10-42B4-AA9A-8B806044C3E7}"/>
    <cellStyle name="Normal 5 6 3 4" xfId="36023" xr:uid="{03377DBE-CE5A-4820-ACBD-8DA0DDA4E538}"/>
    <cellStyle name="Normal 5 6 3 5" xfId="36024" xr:uid="{A5E213A5-4350-4268-AA0A-58D22268C4EA}"/>
    <cellStyle name="Normal 5 6 3 6" xfId="47462" xr:uid="{118444D9-DB03-4915-87E1-6FDDC4ED9E90}"/>
    <cellStyle name="Normal 5 6 3_AVA DVA EL" xfId="36025" xr:uid="{D6F21632-429D-4128-AB8E-F24B3E8CE07A}"/>
    <cellStyle name="Normal 5 6 4" xfId="36026" xr:uid="{925D7205-05B5-4C46-900B-4D71694523CA}"/>
    <cellStyle name="Normal 5 6 4 2" xfId="36027" xr:uid="{9302BF9F-0AC4-4F07-96A1-8BE322AF7A22}"/>
    <cellStyle name="Normal 5 6 4 2 2" xfId="47464" xr:uid="{475F4807-12CF-49F3-BD56-F38E936BA582}"/>
    <cellStyle name="Normal 5 6 4 2_Non-NII" xfId="47463" xr:uid="{58964790-C57D-43C2-99CC-7C37C43DC926}"/>
    <cellStyle name="Normal 5 6 4 3" xfId="36028" xr:uid="{7759508E-8403-434F-A101-B6F2B93A2197}"/>
    <cellStyle name="Normal 5 6 4 4" xfId="47465" xr:uid="{565EA38D-5A09-4DB5-9832-734D71A9DB05}"/>
    <cellStyle name="Normal 5 6 4_AVA DVA EL" xfId="36029" xr:uid="{264BA976-59B8-4F83-8E5A-099C4E75F19B}"/>
    <cellStyle name="Normal 5 6 5" xfId="36030" xr:uid="{D4C772A4-18BB-4620-8A2E-8E4877AF316C}"/>
    <cellStyle name="Normal 5 6 5 2" xfId="36031" xr:uid="{BE186E74-59B9-4CE1-8A71-FAB15A298376}"/>
    <cellStyle name="Normal 5 6 5 3" xfId="36032" xr:uid="{743DCF31-FEC2-476F-9618-AA8048B87C77}"/>
    <cellStyle name="Normal 5 6 5_AVA DVA EL" xfId="36033" xr:uid="{D1CDC4BA-52D6-4204-9BBE-FFBB77EFF083}"/>
    <cellStyle name="Normal 5 6 6" xfId="36034" xr:uid="{D52C416F-CA59-4A95-AF37-807F925072C5}"/>
    <cellStyle name="Normal 5 6 6 2" xfId="36035" xr:uid="{1000A5A1-C2D5-483C-80F2-F1294E61BE04}"/>
    <cellStyle name="Normal 5 6 6 3" xfId="36036" xr:uid="{9D5C4685-4029-4597-B7F2-8F60B9F677BA}"/>
    <cellStyle name="Normal 5 6 6_AVA DVA EL" xfId="36037" xr:uid="{1E54C865-A3CE-4A38-B517-D8A8127E3C4D}"/>
    <cellStyle name="Normal 5 6 7" xfId="36038" xr:uid="{DB751CF0-795C-4513-842D-9B086C4FBF78}"/>
    <cellStyle name="Normal 5 6 7 2" xfId="36039" xr:uid="{A891C6E0-424A-4949-8518-F9A0F37087BD}"/>
    <cellStyle name="Normal 5 6 7 3" xfId="36040" xr:uid="{BC89C113-9D8F-4A4B-8FFA-B6E626D88CB5}"/>
    <cellStyle name="Normal 5 6 7_AVA DVA EL" xfId="36041" xr:uid="{227BC403-9178-44C3-B5AE-8F2A09738321}"/>
    <cellStyle name="Normal 5 6 8" xfId="36042" xr:uid="{946C1FED-5812-47F8-A25F-E7331AC9938B}"/>
    <cellStyle name="Normal 5 6 8 2" xfId="36043" xr:uid="{FD233874-1289-4F85-891B-57E41B73FB3E}"/>
    <cellStyle name="Normal 5 6 8 3" xfId="36044" xr:uid="{ABD1D06A-E57C-47FB-A21D-03251A4A639A}"/>
    <cellStyle name="Normal 5 6 8_AVA DVA EL" xfId="36045" xr:uid="{CAE3611D-7447-4723-BA5E-218C423CC931}"/>
    <cellStyle name="Normal 5 6 9" xfId="36046" xr:uid="{CDEB4E74-B8B7-4536-98BF-972998441921}"/>
    <cellStyle name="Normal 5 6 9 2" xfId="36047" xr:uid="{31A01F95-C05B-453F-9B29-46EFCC3ADDB2}"/>
    <cellStyle name="Normal 5 6 9 3" xfId="36048" xr:uid="{149BA9F5-EA49-495A-88CF-FDAA4D23AEB9}"/>
    <cellStyle name="Normal 5 6 9_AVA DVA EL" xfId="36049" xr:uid="{B9F7850A-9CDA-4C0B-ADD3-C0D1D5EA8B32}"/>
    <cellStyle name="Normal 5 6_AVA DVA EL" xfId="36050" xr:uid="{83717824-328F-4FD2-98BE-49A5949500B5}"/>
    <cellStyle name="Normal 5 7" xfId="36051" xr:uid="{0748CA75-31A1-41C1-A189-B7AB4642A057}"/>
    <cellStyle name="Normal 5 7 10" xfId="36052" xr:uid="{D3ECE6CA-8BBA-46AF-B62D-919847349F0B}"/>
    <cellStyle name="Normal 5 7 10 2" xfId="36053" xr:uid="{6E4BAE11-7BD3-4474-9C9E-FDCFA5DE62C2}"/>
    <cellStyle name="Normal 5 7 10 3" xfId="36054" xr:uid="{57675347-851D-49B3-820E-4FA340A4638B}"/>
    <cellStyle name="Normal 5 7 10_AVA DVA EL" xfId="36055" xr:uid="{AD461494-6CCD-46E3-BF96-D53CC9D39FF2}"/>
    <cellStyle name="Normal 5 7 11" xfId="36056" xr:uid="{85BFB520-B8C5-434E-BA02-D6BFED56072F}"/>
    <cellStyle name="Normal 5 7 2" xfId="36057" xr:uid="{1642E801-975F-4F02-B34A-E83811BAD2AB}"/>
    <cellStyle name="Normal 5 7 2 2" xfId="36058" xr:uid="{39518189-EB3F-466B-A1BA-6691BE434EEF}"/>
    <cellStyle name="Normal 5 7 2 2 2" xfId="36059" xr:uid="{912BC74B-A815-4BCC-A49B-6C816A9F9B68}"/>
    <cellStyle name="Normal 5 7 2 2 3" xfId="36060" xr:uid="{3F1B15AF-BB64-49F4-B90F-5AF4E4A2DA20}"/>
    <cellStyle name="Normal 5 7 2 2_AVA DVA EL" xfId="36061" xr:uid="{E0BB3F91-59E8-44BE-A49D-D05518B6E8D1}"/>
    <cellStyle name="Normal 5 7 2 3" xfId="36062" xr:uid="{76A3B68D-E79F-4AC4-A65B-5948BE74BC86}"/>
    <cellStyle name="Normal 5 7 2 3 2" xfId="36063" xr:uid="{5359EC9F-097A-41C0-85D3-DB2057FEA5D3}"/>
    <cellStyle name="Normal 5 7 2 3 3" xfId="36064" xr:uid="{0A3AFB32-29E6-44DE-8D9E-22C0FD13CC56}"/>
    <cellStyle name="Normal 5 7 2 3_AVA DVA EL" xfId="36065" xr:uid="{6BF412A4-9A02-4B66-9053-AF31F11FE609}"/>
    <cellStyle name="Normal 5 7 2 4" xfId="36066" xr:uid="{03978A40-80DE-4FBE-BC0C-D341DE247C22}"/>
    <cellStyle name="Normal 5 7 2 5" xfId="36067" xr:uid="{0A5A4CFE-C6E6-4883-852E-5C250228ACE1}"/>
    <cellStyle name="Normal 5 7 2_AVA DVA EL" xfId="36068" xr:uid="{90A37F3E-18E7-4F90-A565-A992F1588041}"/>
    <cellStyle name="Normal 5 7 3" xfId="36069" xr:uid="{E7938EB4-0AB0-4EB8-ACD9-D5EEA4E2C158}"/>
    <cellStyle name="Normal 5 7 3 2" xfId="36070" xr:uid="{20326B31-A100-4467-BA3C-B10E518B0B98}"/>
    <cellStyle name="Normal 5 7 3 3" xfId="36071" xr:uid="{3B6F14C7-F407-4826-8DEB-E66FCBACB8FB}"/>
    <cellStyle name="Normal 5 7 3_AVA DVA EL" xfId="36072" xr:uid="{C67AA443-4CE7-4FBA-9B6D-77C6BC3A1C4D}"/>
    <cellStyle name="Normal 5 7 4" xfId="36073" xr:uid="{09DED47F-1CBC-4D32-848E-0DBFB95B8344}"/>
    <cellStyle name="Normal 5 7 4 2" xfId="36074" xr:uid="{9817FC8C-28D2-46F6-B8B2-1494B17B8F98}"/>
    <cellStyle name="Normal 5 7 4 3" xfId="36075" xr:uid="{D359D3C2-1F98-4432-A9F6-ABD9D7C9930A}"/>
    <cellStyle name="Normal 5 7 4_AVA DVA EL" xfId="36076" xr:uid="{830557CE-169A-4BFE-A118-3DE393C599DD}"/>
    <cellStyle name="Normal 5 7 5" xfId="36077" xr:uid="{64CB921C-D954-4614-B687-CF88F9FB0D50}"/>
    <cellStyle name="Normal 5 7 5 2" xfId="36078" xr:uid="{2C888C9A-5A20-4637-A982-0C2F772BB4B2}"/>
    <cellStyle name="Normal 5 7 5 3" xfId="36079" xr:uid="{05AE4BBA-F432-4575-B84B-FDA4EC0F69A6}"/>
    <cellStyle name="Normal 5 7 5_AVA DVA EL" xfId="36080" xr:uid="{8B4EF752-825A-441C-987E-5CC7481601AC}"/>
    <cellStyle name="Normal 5 7 6" xfId="36081" xr:uid="{F5000EA4-3F97-4ABC-891B-29F8B11935E9}"/>
    <cellStyle name="Normal 5 7 6 2" xfId="36082" xr:uid="{C5DF4920-B30E-4CA3-B17A-CAE1D2F25E4E}"/>
    <cellStyle name="Normal 5 7 6 3" xfId="36083" xr:uid="{E85A86E6-CE68-4E53-924E-938F0F9ECB3C}"/>
    <cellStyle name="Normal 5 7 6_AVA DVA EL" xfId="36084" xr:uid="{F90953B0-DC9C-4B83-BD9A-3040C4BFAA1D}"/>
    <cellStyle name="Normal 5 7 7" xfId="36085" xr:uid="{4BD48CFE-F77B-478D-9188-D0139A8FB46A}"/>
    <cellStyle name="Normal 5 7 7 2" xfId="36086" xr:uid="{3B6CC7C4-C8FC-4418-B8B7-AA3AF52084BD}"/>
    <cellStyle name="Normal 5 7 7 3" xfId="36087" xr:uid="{A04933E2-C611-4582-9DE7-1207184F4533}"/>
    <cellStyle name="Normal 5 7 7_AVA DVA EL" xfId="36088" xr:uid="{08E8D493-0BDA-481B-8B13-F40FA54CC19D}"/>
    <cellStyle name="Normal 5 7 8" xfId="36089" xr:uid="{AB700BFB-1BEE-4296-8B46-EC58B667BAE5}"/>
    <cellStyle name="Normal 5 7 8 2" xfId="36090" xr:uid="{2FC51225-9238-44B1-A8A2-DAE35A5E64AD}"/>
    <cellStyle name="Normal 5 7 8 3" xfId="36091" xr:uid="{7F82705C-7C13-49A9-A144-54986C189A83}"/>
    <cellStyle name="Normal 5 7 8_AVA DVA EL" xfId="36092" xr:uid="{8EE8BA45-9681-482F-A21F-D03DA6931F60}"/>
    <cellStyle name="Normal 5 7 9" xfId="36093" xr:uid="{55545BAA-ED57-48B9-96E9-E0DA39453D42}"/>
    <cellStyle name="Normal 5 7 9 2" xfId="36094" xr:uid="{ADB4A0FB-48EC-4F4E-9A40-5CB162D8691E}"/>
    <cellStyle name="Normal 5 7 9 3" xfId="36095" xr:uid="{1FE0D6D4-2D86-4A1D-8CEF-BD36057EE15F}"/>
    <cellStyle name="Normal 5 7 9_AVA DVA EL" xfId="36096" xr:uid="{E9A94FF7-72C3-491F-B336-50EBA8A8EE09}"/>
    <cellStyle name="Normal 5 7_AVA DVA EL" xfId="36097" xr:uid="{EF1A0CB9-A2C3-4EBB-8A42-3B6CB7E3E33D}"/>
    <cellStyle name="Normal 5 8" xfId="36098" xr:uid="{D8113B82-BA8B-4FB6-95EF-6F31B4E7807C}"/>
    <cellStyle name="Normal 5 8 10" xfId="36099" xr:uid="{4CFBE478-7838-4AF5-86CA-9FB5CCAD8D2E}"/>
    <cellStyle name="Normal 5 8 10 2" xfId="36100" xr:uid="{5F67F2F6-7F42-4976-8721-E8A229C71063}"/>
    <cellStyle name="Normal 5 8 10 3" xfId="36101" xr:uid="{94CD151F-439F-40FC-8C83-CBC31C17CEB7}"/>
    <cellStyle name="Normal 5 8 10_AVA DVA EL" xfId="36102" xr:uid="{2459137D-AFB4-4EE8-B9B5-DB04FB467DED}"/>
    <cellStyle name="Normal 5 8 11" xfId="36103" xr:uid="{7E295D7C-D9FF-4A56-A906-D532891C08F8}"/>
    <cellStyle name="Normal 5 8 2" xfId="36104" xr:uid="{BFF743EA-E841-492B-B201-77A0E6F34865}"/>
    <cellStyle name="Normal 5 8 2 2" xfId="36105" xr:uid="{AD4AC7C2-4310-4218-B678-4EE29E8D0F0D}"/>
    <cellStyle name="Normal 5 8 2 2 2" xfId="36106" xr:uid="{C5133C10-CDC4-4BC5-862A-95F523888871}"/>
    <cellStyle name="Normal 5 8 2 2 3" xfId="36107" xr:uid="{2002DD05-6F09-48F6-9502-E10FC1969B58}"/>
    <cellStyle name="Normal 5 8 2 2_AVA DVA EL" xfId="36108" xr:uid="{9EEA4F54-1DBA-48F9-8105-65068336C25D}"/>
    <cellStyle name="Normal 5 8 2 3" xfId="36109" xr:uid="{CCA4B2F5-1E43-448B-83FC-541F82387F9A}"/>
    <cellStyle name="Normal 5 8 2 3 2" xfId="36110" xr:uid="{56189062-DF32-43F8-A250-911EF1CE5DD1}"/>
    <cellStyle name="Normal 5 8 2 3 3" xfId="36111" xr:uid="{C5459B26-7AA0-4501-B5FF-D5B1D00AD759}"/>
    <cellStyle name="Normal 5 8 2 3_AVA DVA EL" xfId="36112" xr:uid="{DED74EE6-2A42-4749-9BB9-1828B8679811}"/>
    <cellStyle name="Normal 5 8 2 4" xfId="36113" xr:uid="{62600BAC-713A-4461-8078-F2246A4A238A}"/>
    <cellStyle name="Normal 5 8 2 5" xfId="36114" xr:uid="{24DA41E2-185F-4675-873C-0F1D5995E9CC}"/>
    <cellStyle name="Normal 5 8 2_AVA DVA EL" xfId="36115" xr:uid="{F12EF729-F687-40C2-B3C7-08C03216544D}"/>
    <cellStyle name="Normal 5 8 3" xfId="36116" xr:uid="{05E5FEAC-7401-432F-9EC2-A63069BD2A78}"/>
    <cellStyle name="Normal 5 8 3 2" xfId="36117" xr:uid="{59159C70-A5CE-4DDC-A8B5-4FF880235013}"/>
    <cellStyle name="Normal 5 8 3 3" xfId="36118" xr:uid="{DCEB2D6B-E79F-45E2-A25E-ABCD5B383B65}"/>
    <cellStyle name="Normal 5 8 3_AVA DVA EL" xfId="36119" xr:uid="{57608BFC-3038-4E02-8E5F-5C4FF61F9FC7}"/>
    <cellStyle name="Normal 5 8 4" xfId="36120" xr:uid="{48EE27B4-102B-45E5-BE56-1E2CC6929422}"/>
    <cellStyle name="Normal 5 8 4 2" xfId="36121" xr:uid="{5255C73E-826A-4971-ABC5-62C377D7A865}"/>
    <cellStyle name="Normal 5 8 4 3" xfId="36122" xr:uid="{EE2D7340-A591-4E80-9C97-05B4F42EE121}"/>
    <cellStyle name="Normal 5 8 4_AVA DVA EL" xfId="36123" xr:uid="{2469E8BB-FBA4-4B41-BE94-5964117AD7E5}"/>
    <cellStyle name="Normal 5 8 5" xfId="36124" xr:uid="{48A929D5-6EA9-4AFA-A357-5894A91A8CCD}"/>
    <cellStyle name="Normal 5 8 5 2" xfId="36125" xr:uid="{D397322C-E279-4636-AC2F-C72041DBD74E}"/>
    <cellStyle name="Normal 5 8 5 3" xfId="36126" xr:uid="{A3F2D3DC-A389-4A32-BB29-E5C6839526F4}"/>
    <cellStyle name="Normal 5 8 5_AVA DVA EL" xfId="36127" xr:uid="{67D8CD32-37DB-4E3D-BE33-2F8F6A4E2770}"/>
    <cellStyle name="Normal 5 8 6" xfId="36128" xr:uid="{9E287523-4DC5-41F4-8ABA-2B8C45BFB7D1}"/>
    <cellStyle name="Normal 5 8 6 2" xfId="36129" xr:uid="{7EBF336F-0041-46A6-B0A4-427F2E573223}"/>
    <cellStyle name="Normal 5 8 6 3" xfId="36130" xr:uid="{10E2A9DA-4E25-4948-88D4-A3B7A15EBA13}"/>
    <cellStyle name="Normal 5 8 6_AVA DVA EL" xfId="36131" xr:uid="{A8243CAD-7B39-4801-B2D5-45B1BE472244}"/>
    <cellStyle name="Normal 5 8 7" xfId="36132" xr:uid="{1BD32D3B-3FD6-4618-A8B4-36045AD2339A}"/>
    <cellStyle name="Normal 5 8 7 2" xfId="36133" xr:uid="{C97532A1-D7A4-4A6A-9FE1-44E3C1ACC250}"/>
    <cellStyle name="Normal 5 8 7 3" xfId="36134" xr:uid="{F130F8DF-C6BB-4180-BDEC-A53C4C4C69E2}"/>
    <cellStyle name="Normal 5 8 7_AVA DVA EL" xfId="36135" xr:uid="{C48E3428-6E7F-4A21-BA82-638DF37EFE2F}"/>
    <cellStyle name="Normal 5 8 8" xfId="36136" xr:uid="{5F6515EA-BB25-47EA-8B47-E9268FEFB7B7}"/>
    <cellStyle name="Normal 5 8 8 2" xfId="36137" xr:uid="{3A965CD6-11F0-496F-81BC-1388C4C76F26}"/>
    <cellStyle name="Normal 5 8 8 3" xfId="36138" xr:uid="{99247713-31B0-4EAE-9C7E-E2C42E3F8CC3}"/>
    <cellStyle name="Normal 5 8 8_AVA DVA EL" xfId="36139" xr:uid="{E17AD6A6-C1FA-4CC2-982A-7F8EAC0B17CC}"/>
    <cellStyle name="Normal 5 8 9" xfId="36140" xr:uid="{ED8B5785-1B8E-450E-90F2-D2D752057127}"/>
    <cellStyle name="Normal 5 8 9 2" xfId="36141" xr:uid="{789F75ED-E0E8-4A8D-BA16-CF049A0905A4}"/>
    <cellStyle name="Normal 5 8 9 3" xfId="36142" xr:uid="{5D055225-64A3-471A-AB7D-5CED0CD8AE1B}"/>
    <cellStyle name="Normal 5 8 9_AVA DVA EL" xfId="36143" xr:uid="{8A9A2EF2-797E-430E-90AD-0FDB74EE8F08}"/>
    <cellStyle name="Normal 5 8_AVA DVA EL" xfId="36144" xr:uid="{1DF5EF4F-EDFE-427A-A06F-88F13837E0BD}"/>
    <cellStyle name="Normal 5 9" xfId="36145" xr:uid="{6363FA69-2B9A-4C06-B5B1-C07356FCF612}"/>
    <cellStyle name="Normal 5 9 2" xfId="36146" xr:uid="{636CBD6C-7B71-4E57-9B1D-C41548EC6237}"/>
    <cellStyle name="Normal 5 9 2 2" xfId="36147" xr:uid="{7D2C015C-8254-499A-A382-1579CA30D99A}"/>
    <cellStyle name="Normal 5 9 2 3" xfId="36148" xr:uid="{651C1B69-E1FF-4CD1-8440-03C9670C7744}"/>
    <cellStyle name="Normal 5 9 2_AVA DVA EL" xfId="36149" xr:uid="{98C01E76-9574-41D1-8BED-1E5DAD94332D}"/>
    <cellStyle name="Normal 5 9 3" xfId="36150" xr:uid="{962C607B-00B9-432C-B2A1-692D3B8A53F9}"/>
    <cellStyle name="Normal 5 9_AVA DVA EL" xfId="36151" xr:uid="{BA0B623E-3F14-402C-8BC7-D7CB4CA1B3C9}"/>
    <cellStyle name="Normal 5_20130128_ITS on reporting_Annex I_CA" xfId="36152" xr:uid="{10E2C68D-F2B9-4430-97BB-8324E4BCA8DA}"/>
    <cellStyle name="Normal 50" xfId="36153" xr:uid="{41DF15C4-05CE-4DD1-8156-E22AD0C3DF93}"/>
    <cellStyle name="Normal 50 2" xfId="36154" xr:uid="{E42FD8EC-1939-48A9-90F6-A4D301598E7C}"/>
    <cellStyle name="Normal 50 2 2" xfId="36155" xr:uid="{07E38B9A-39EE-4B05-877A-851767E416FD}"/>
    <cellStyle name="Normal 50 2 3" xfId="36156" xr:uid="{7D762E1D-6D2A-459F-9160-7CAEB2DDAA26}"/>
    <cellStyle name="Normal 50 2_AVA DVA EL" xfId="36157" xr:uid="{7748FC0A-2668-4AE4-B772-B01ADF3A86DE}"/>
    <cellStyle name="Normal 50 3" xfId="36158" xr:uid="{06985CE3-C9F0-497D-AA2E-F6D787330C6C}"/>
    <cellStyle name="Normal 50 3 2" xfId="36159" xr:uid="{889B5F0A-F550-4C79-8E61-749A8E4F8592}"/>
    <cellStyle name="Normal 50 3 3" xfId="36160" xr:uid="{C681AD4E-3727-4B47-ACBA-E4201939761E}"/>
    <cellStyle name="Normal 50 3_AVA DVA EL" xfId="36161" xr:uid="{2C287A71-5617-40DA-927F-A319D015218A}"/>
    <cellStyle name="Normal 50 4" xfId="36162" xr:uid="{3A573900-23A5-481E-B558-062089082492}"/>
    <cellStyle name="Normal 50 4 2" xfId="36163" xr:uid="{40A3FA35-3F86-4CA8-AA71-1583E278AF62}"/>
    <cellStyle name="Normal 50 4 3" xfId="36164" xr:uid="{8B6AF499-31FA-43E3-BB8E-484CF26FD626}"/>
    <cellStyle name="Normal 50 4_AVA DVA EL" xfId="36165" xr:uid="{4E7A7FA9-F9B7-4C22-9590-779A467D7476}"/>
    <cellStyle name="Normal 50 5" xfId="36166" xr:uid="{0FDB68E7-3919-40D1-8DF5-DCBB0DBEDCFF}"/>
    <cellStyle name="Normal 50 5 2" xfId="36167" xr:uid="{06EF5601-3E28-4395-83A7-986865D243E9}"/>
    <cellStyle name="Normal 50 5 3" xfId="36168" xr:uid="{72DE6D70-AA11-47A0-BC91-E6CDEEC1D098}"/>
    <cellStyle name="Normal 50 5_AVA DVA EL" xfId="36169" xr:uid="{477499B4-7A0E-4DFD-A234-7DEF494275FC}"/>
    <cellStyle name="Normal 50 6" xfId="36170" xr:uid="{E0666F33-A79D-45E3-866D-D83365743547}"/>
    <cellStyle name="Normal 50_AVA DVA EL" xfId="36171" xr:uid="{882DF750-C299-4FBD-A32F-1A323FF58942}"/>
    <cellStyle name="Normal 51" xfId="36172" xr:uid="{77300728-352E-4749-BAFF-B4348B8DBC0D}"/>
    <cellStyle name="Normal 51 2" xfId="36173" xr:uid="{C75F138D-DEC7-4976-BA37-07AD49728ED4}"/>
    <cellStyle name="Normal 51 2 2" xfId="36174" xr:uid="{E5AEF804-A273-419E-82F6-FB24CAB7F2AD}"/>
    <cellStyle name="Normal 51 2 3" xfId="36175" xr:uid="{E4A3BF25-6FB6-4DF9-82C4-F7141D488EC1}"/>
    <cellStyle name="Normal 51 2_AVA DVA EL" xfId="36176" xr:uid="{DA1F971C-1398-404A-8278-560D2F1DA0D6}"/>
    <cellStyle name="Normal 51 3" xfId="36177" xr:uid="{2E592FE6-0482-4CC3-B565-9EE046A119D9}"/>
    <cellStyle name="Normal 51 3 2" xfId="36178" xr:uid="{8693379B-AA9E-4662-A310-7F3F0667F0BE}"/>
    <cellStyle name="Normal 51 3 3" xfId="36179" xr:uid="{45B29E41-EB6D-41F5-95EE-AE14281D20F0}"/>
    <cellStyle name="Normal 51 3_AVA DVA EL" xfId="36180" xr:uid="{1DA3165A-7875-40E4-8135-D2A4CB7814CE}"/>
    <cellStyle name="Normal 51 4" xfId="36181" xr:uid="{C0C9C32F-751A-4B3F-859A-B466E5A26DD9}"/>
    <cellStyle name="Normal 51 4 2" xfId="36182" xr:uid="{56F21087-0399-4001-8C32-EDDFC6D9B8F1}"/>
    <cellStyle name="Normal 51 4 3" xfId="36183" xr:uid="{4D9DC7F4-825D-4333-BAB0-157B0B0E628E}"/>
    <cellStyle name="Normal 51 4_AVA DVA EL" xfId="36184" xr:uid="{9BEA1B21-7B50-430D-B840-F48C2B43EBF2}"/>
    <cellStyle name="Normal 51 5" xfId="36185" xr:uid="{F5E3DC7D-C152-439B-B4D7-73B7C311C180}"/>
    <cellStyle name="Normal 51 5 2" xfId="36186" xr:uid="{24FF2826-BF4D-4D83-BD84-A55F36C4E444}"/>
    <cellStyle name="Normal 51 5 3" xfId="36187" xr:uid="{92591FA3-A1F2-4673-81D4-9EA53A8C38E4}"/>
    <cellStyle name="Normal 51 5_AVA DVA EL" xfId="36188" xr:uid="{5A4EE33C-E008-4B04-A036-9CB0025B8F82}"/>
    <cellStyle name="Normal 51 6" xfId="36189" xr:uid="{343C6F55-17D2-4E55-A7D5-BD1D8BF176FC}"/>
    <cellStyle name="Normal 51_AVA DVA EL" xfId="36190" xr:uid="{6706AD79-6FE2-4874-AD64-C9F5ADE137CD}"/>
    <cellStyle name="Normal 52" xfId="36191" xr:uid="{E1A132DB-100E-412B-93F4-52E9160006A8}"/>
    <cellStyle name="Normal 52 2" xfId="36192" xr:uid="{56C2E9BD-9A28-43D8-B910-1E5E7AF35AE5}"/>
    <cellStyle name="Normal 52 2 2" xfId="36193" xr:uid="{94EF49F9-A2B1-405E-A41B-EEEF71E687CB}"/>
    <cellStyle name="Normal 52 2_AVA DVA EL" xfId="36194" xr:uid="{2D5DDC20-895F-4517-86F1-E01E31BB8885}"/>
    <cellStyle name="Normal 52 3" xfId="36195" xr:uid="{A3687E44-438C-4E61-AF39-322DCBBBBB0E}"/>
    <cellStyle name="Normal 52 3 2" xfId="36196" xr:uid="{B4718F02-B5CE-4A47-AD99-CA44A4F724B6}"/>
    <cellStyle name="Normal 52 3 3" xfId="36197" xr:uid="{313772D5-0F05-41C7-BC80-EF8B663F7C05}"/>
    <cellStyle name="Normal 52 3_AVA DVA EL" xfId="36198" xr:uid="{2D1BA7A2-1689-48F5-9C6F-98FBCBCEC838}"/>
    <cellStyle name="Normal 52 4" xfId="36199" xr:uid="{EA55B93D-8A9C-49FE-9A8B-43D5457F3EC9}"/>
    <cellStyle name="Normal 52 4 2" xfId="36200" xr:uid="{4ADF9C4B-5935-4EDB-86F9-A188978D4790}"/>
    <cellStyle name="Normal 52 4 3" xfId="36201" xr:uid="{D62A7DC6-14AA-4FBF-A092-404B7C65268E}"/>
    <cellStyle name="Normal 52 4_AVA DVA EL" xfId="36202" xr:uid="{C42B7C85-8AD6-46DE-A2FF-57639A6CAEDA}"/>
    <cellStyle name="Normal 52 5" xfId="36203" xr:uid="{265B057C-F87C-40A6-B973-81ED5B64AD7B}"/>
    <cellStyle name="Normal 52 5 2" xfId="36204" xr:uid="{1E5A0A27-AE8F-4DBD-985C-877E272F8551}"/>
    <cellStyle name="Normal 52 5 3" xfId="36205" xr:uid="{4D722CA3-437F-4F77-A474-6EC8EBC20309}"/>
    <cellStyle name="Normal 52 5_AVA DVA EL" xfId="36206" xr:uid="{B2548045-2635-4869-8DD5-DFC70DD94AD7}"/>
    <cellStyle name="Normal 52 6" xfId="36207" xr:uid="{99054702-55A0-44FB-AAB3-226483D07E26}"/>
    <cellStyle name="Normal 52_AVA DVA EL" xfId="36208" xr:uid="{FF3FA3C4-DC65-4D86-87BD-36470AC5B26C}"/>
    <cellStyle name="Normal 53" xfId="36209" xr:uid="{AC8F0B1A-85E9-4EBB-9FB9-0464F0E05BE1}"/>
    <cellStyle name="Normal 53 2" xfId="36210" xr:uid="{57ABDA34-C447-4D27-A401-706412D3A51E}"/>
    <cellStyle name="Normal 53 2 2" xfId="36211" xr:uid="{F354A855-B182-4893-88C2-BF99DD1D6D7F}"/>
    <cellStyle name="Normal 53 2 3" xfId="36212" xr:uid="{D6BD0409-A9F1-4BC0-963B-11CF8459439C}"/>
    <cellStyle name="Normal 53 2_AVA DVA EL" xfId="36213" xr:uid="{61C7BABE-C632-4409-A6F7-96DA7EDB95F9}"/>
    <cellStyle name="Normal 53 3" xfId="36214" xr:uid="{BE5A1142-298C-4C84-8BDC-132318300C4E}"/>
    <cellStyle name="Normal 53 3 2" xfId="36215" xr:uid="{E9EEBE5C-BE4D-4FE8-9312-4D2AAC969A70}"/>
    <cellStyle name="Normal 53 3 3" xfId="36216" xr:uid="{E52A656E-496A-459D-98F3-20BD936EDFC4}"/>
    <cellStyle name="Normal 53 3_AVA DVA EL" xfId="36217" xr:uid="{82BF7E35-1D79-49D2-AF0B-605FD5F7C338}"/>
    <cellStyle name="Normal 53 4" xfId="36218" xr:uid="{38012417-05D9-47CE-918C-56844574D5B8}"/>
    <cellStyle name="Normal 53 4 2" xfId="36219" xr:uid="{E7B99A53-9E13-41CE-88F4-6D50FD515F0F}"/>
    <cellStyle name="Normal 53 4 3" xfId="36220" xr:uid="{6A3603DF-F283-4C9E-ABFA-2681C850EA33}"/>
    <cellStyle name="Normal 53 4_AVA DVA EL" xfId="36221" xr:uid="{C44B5C1B-6710-47FD-AA4E-B440D17F9010}"/>
    <cellStyle name="Normal 53 5" xfId="36222" xr:uid="{0A8D6CE9-BAF1-4467-9C9E-5FE0D5EA9DBB}"/>
    <cellStyle name="Normal 53 5 2" xfId="36223" xr:uid="{DAABF120-FE8B-4BBC-BED4-EA245155520C}"/>
    <cellStyle name="Normal 53 5 3" xfId="36224" xr:uid="{2234EEBD-BBDB-4A64-9652-33B6291F7838}"/>
    <cellStyle name="Normal 53 5_AVA DVA EL" xfId="36225" xr:uid="{E59DC545-FEA5-47A5-8A31-0409D61ACD14}"/>
    <cellStyle name="Normal 53 6" xfId="36226" xr:uid="{4FD3386F-731F-455C-8812-D66ADF1AC425}"/>
    <cellStyle name="Normal 53_AVA DVA EL" xfId="36227" xr:uid="{6E12FEB0-0E37-4643-A5DC-A4C4444D3CDC}"/>
    <cellStyle name="Normal 54" xfId="36228" xr:uid="{95E9A7A7-9906-4079-8884-86F091405DFC}"/>
    <cellStyle name="Normal 54 2" xfId="36229" xr:uid="{590C99CA-942C-47AD-A095-8EC3D4BAD9C9}"/>
    <cellStyle name="Normal 54 2 2" xfId="36230" xr:uid="{19285AC3-504E-4586-B33D-A00BE01C1721}"/>
    <cellStyle name="Normal 54 2 3" xfId="36231" xr:uid="{0D4AD9B0-79C1-4F07-9044-8C3D07F51B16}"/>
    <cellStyle name="Normal 54 2_AVA DVA EL" xfId="36232" xr:uid="{4141C7F3-0CCC-4D01-A065-7FA4D9989433}"/>
    <cellStyle name="Normal 54 3" xfId="36233" xr:uid="{C661FFB8-5EEC-4ED2-8A45-AB64C172D858}"/>
    <cellStyle name="Normal 54 3 2" xfId="36234" xr:uid="{C71A9531-E377-4BC4-9271-C79C2AA931C4}"/>
    <cellStyle name="Normal 54 3 3" xfId="36235" xr:uid="{755F1C32-C3C0-4547-BBC2-B6D8B32516BF}"/>
    <cellStyle name="Normal 54 3_AVA DVA EL" xfId="36236" xr:uid="{26C302B2-8725-4064-BC73-D6C556FAD0DE}"/>
    <cellStyle name="Normal 54 4" xfId="36237" xr:uid="{12F2BF4B-6B6C-4232-8ACF-E9C3811025B7}"/>
    <cellStyle name="Normal 54 4 2" xfId="36238" xr:uid="{99B4C55C-0097-45EF-A06C-2FDCE344F0CC}"/>
    <cellStyle name="Normal 54 4 3" xfId="36239" xr:uid="{F4CDB93B-4B38-4731-97E5-70A3E04BD3DA}"/>
    <cellStyle name="Normal 54 4_AVA DVA EL" xfId="36240" xr:uid="{6ABE4269-A3D1-4CA9-A438-3992C69DB15D}"/>
    <cellStyle name="Normal 54 5" xfId="36241" xr:uid="{2F700C34-4E52-4C3B-B1B7-5314CD5C627F}"/>
    <cellStyle name="Normal 54 5 2" xfId="36242" xr:uid="{E26B9744-132C-4D4C-9FFF-952710DA2EAC}"/>
    <cellStyle name="Normal 54 5 3" xfId="36243" xr:uid="{485FC14D-658B-42CC-8E41-1237CE48F28C}"/>
    <cellStyle name="Normal 54 5_AVA DVA EL" xfId="36244" xr:uid="{8C63F878-BF3F-4207-B350-D2EFC8605551}"/>
    <cellStyle name="Normal 54 6" xfId="36245" xr:uid="{2AD3F648-24B3-4E97-9CD3-DD933BDFB2C3}"/>
    <cellStyle name="Normal 54_AVA DVA EL" xfId="36246" xr:uid="{F62A371D-447A-4D7B-8115-8CDDBF19B9EF}"/>
    <cellStyle name="Normal 55" xfId="36247" xr:uid="{824668E1-18A1-41A7-8337-896CF699D77E}"/>
    <cellStyle name="Normal 55 2" xfId="36248" xr:uid="{E69595BE-DFFD-4696-8726-99D5CF2077F6}"/>
    <cellStyle name="Normal 55 2 2" xfId="36249" xr:uid="{7741CBAF-6AC5-466E-B36D-38C645714EF6}"/>
    <cellStyle name="Normal 55 2 3" xfId="36250" xr:uid="{1DCE88A4-D633-4039-8714-73CC7D06C587}"/>
    <cellStyle name="Normal 55 2_AVA DVA EL" xfId="36251" xr:uid="{6275E845-A68B-464F-AAF3-0DA03C7D050C}"/>
    <cellStyle name="Normal 55 3" xfId="36252" xr:uid="{84539D9D-0FC6-4E29-AA65-2DD33AF67966}"/>
    <cellStyle name="Normal 55 3 2" xfId="36253" xr:uid="{82133469-9A12-4466-A8DE-872DAB0540E2}"/>
    <cellStyle name="Normal 55 3 3" xfId="36254" xr:uid="{B3A3F698-1E7A-423C-BD61-5513DDBB5B19}"/>
    <cellStyle name="Normal 55 3_AVA DVA EL" xfId="36255" xr:uid="{933ABD0D-AFF6-416A-B004-06845B5DFD41}"/>
    <cellStyle name="Normal 55 4" xfId="36256" xr:uid="{712B020F-515F-4B31-A6C0-8E6F97E6CDCD}"/>
    <cellStyle name="Normal 55 4 2" xfId="36257" xr:uid="{D2FEA22F-B1BD-4A39-A2D7-D2EF095E0A5D}"/>
    <cellStyle name="Normal 55 4 3" xfId="36258" xr:uid="{ACB336B9-27F7-4135-8454-6881F82FDA5E}"/>
    <cellStyle name="Normal 55 4_AVA DVA EL" xfId="36259" xr:uid="{E7C48AF8-502A-421F-A48C-D822F4B086FF}"/>
    <cellStyle name="Normal 55 5" xfId="36260" xr:uid="{67056A0B-081F-4912-B3BB-3A37373ACFA2}"/>
    <cellStyle name="Normal 55 5 2" xfId="36261" xr:uid="{555F7322-A36B-4D1D-815A-AAD05061FDF0}"/>
    <cellStyle name="Normal 55 5 3" xfId="36262" xr:uid="{63B3E42B-E900-4AD3-8FBE-F15EC613CACA}"/>
    <cellStyle name="Normal 55 5_AVA DVA EL" xfId="36263" xr:uid="{15D58E31-5BBF-44BF-A064-18DAE9CA3693}"/>
    <cellStyle name="Normal 55 6" xfId="36264" xr:uid="{F613CCF4-5CEF-4FC2-B123-8AA6ED4A9E44}"/>
    <cellStyle name="Normal 55_AVA DVA EL" xfId="36265" xr:uid="{F4732813-707B-470E-B8E6-E4BB622D76FD}"/>
    <cellStyle name="Normal 56" xfId="36266" xr:uid="{415835E4-6364-40C6-8718-B609A7CBFEE0}"/>
    <cellStyle name="Normal 56 2" xfId="36267" xr:uid="{59BA8CCB-35E9-4662-9946-1944DD345DFF}"/>
    <cellStyle name="Normal 56 2 2" xfId="36268" xr:uid="{99C1DA48-F86E-443A-8898-77C65ADE91AE}"/>
    <cellStyle name="Normal 56 2_AVA DVA EL" xfId="36269" xr:uid="{99A0E78D-0A13-42DA-B433-AB4FE22DC57E}"/>
    <cellStyle name="Normal 56 3" xfId="36270" xr:uid="{E0AA2977-DF99-4F76-A0C1-8C251502A0E2}"/>
    <cellStyle name="Normal 56 3 2" xfId="36271" xr:uid="{85B4DBD5-58F6-498C-A486-E9B09ABC4DEC}"/>
    <cellStyle name="Normal 56 3 3" xfId="36272" xr:uid="{5B0ADFB5-CC6F-438A-AE1C-59C873C7C77E}"/>
    <cellStyle name="Normal 56 3_AVA DVA EL" xfId="36273" xr:uid="{80FB2399-0DF3-4B06-8CC7-083DA40A2CB5}"/>
    <cellStyle name="Normal 56 4" xfId="36274" xr:uid="{301A857B-7E4A-46CC-8350-C99D1A6950B0}"/>
    <cellStyle name="Normal 56 4 2" xfId="36275" xr:uid="{CD69DDDE-2C93-481E-91AE-0583ECC2B936}"/>
    <cellStyle name="Normal 56 4 3" xfId="36276" xr:uid="{E98D82DF-F3E3-4B0C-9000-F3793BC84F04}"/>
    <cellStyle name="Normal 56 4_AVA DVA EL" xfId="36277" xr:uid="{4647ACB7-256E-4B00-BBC9-6EEDA1E3A52E}"/>
    <cellStyle name="Normal 56 5" xfId="36278" xr:uid="{79DAF647-1FC3-4D09-A4F5-5C2B3292A059}"/>
    <cellStyle name="Normal 56 5 2" xfId="36279" xr:uid="{437EF1B8-AA9D-4C95-8F32-1A26B6B69A21}"/>
    <cellStyle name="Normal 56 5 3" xfId="36280" xr:uid="{415B8997-6AA6-45C7-AF4E-01140B8D21E4}"/>
    <cellStyle name="Normal 56 5_AVA DVA EL" xfId="36281" xr:uid="{29B58DF8-5662-44AF-9411-45222B77CE0A}"/>
    <cellStyle name="Normal 56 6" xfId="36282" xr:uid="{B453BF10-49E6-4CFF-8D09-ADAA2564377B}"/>
    <cellStyle name="Normal 56_AVA DVA EL" xfId="36283" xr:uid="{834F6A94-F140-4F03-B24E-418524FDC70F}"/>
    <cellStyle name="Normal 57" xfId="36284" xr:uid="{582DC8A3-6A77-477E-BFC4-6672013B10E4}"/>
    <cellStyle name="Normal 57 2" xfId="36285" xr:uid="{57117323-4A82-48C3-AD51-202E0D147C93}"/>
    <cellStyle name="Normal 57 2 2" xfId="36286" xr:uid="{9998CEB6-435E-48E2-B3EA-A9A1246EA7F3}"/>
    <cellStyle name="Normal 57 2_AVA DVA EL" xfId="36287" xr:uid="{302B3022-D6D7-4F4E-B2A1-546B89F38DF7}"/>
    <cellStyle name="Normal 57 3" xfId="36288" xr:uid="{87E989DE-58CC-4192-9504-6F02E25549F4}"/>
    <cellStyle name="Normal 57 3 2" xfId="36289" xr:uid="{6C965502-B80B-4DAD-B2E7-A8BB1E43E8B6}"/>
    <cellStyle name="Normal 57 3_AVA DVA EL" xfId="36290" xr:uid="{B96D94FD-E6BA-493B-ADCE-169AD680D3C2}"/>
    <cellStyle name="Normal 57 4" xfId="36291" xr:uid="{B0BB854B-57F3-4441-942F-0C9B86F4C388}"/>
    <cellStyle name="Normal 57 4 2" xfId="36292" xr:uid="{ADB6DF37-C81B-46D2-B705-8D7E2F1E6225}"/>
    <cellStyle name="Normal 57 4 3" xfId="36293" xr:uid="{9853B27D-A8F9-4F45-87B8-73AE6D78E65B}"/>
    <cellStyle name="Normal 57 4_AVA DVA EL" xfId="36294" xr:uid="{BFB64CE5-3E8D-47F3-B884-6F5CC81419B0}"/>
    <cellStyle name="Normal 57 5" xfId="36295" xr:uid="{21851254-1B24-4B76-B748-EFFA223B415C}"/>
    <cellStyle name="Normal 57 5 2" xfId="36296" xr:uid="{F8D092C9-A599-44FE-BA4B-57BEF8FA9095}"/>
    <cellStyle name="Normal 57 5 3" xfId="36297" xr:uid="{D2BBD883-2C65-446B-A5B5-FD3283192052}"/>
    <cellStyle name="Normal 57 5_AVA DVA EL" xfId="36298" xr:uid="{4AE35B7B-759A-4A13-9DFA-67A4A61177B1}"/>
    <cellStyle name="Normal 57 6" xfId="36299" xr:uid="{F0231F30-6620-4DF9-A731-FCA589D39652}"/>
    <cellStyle name="Normal 57_AVA DVA EL" xfId="36300" xr:uid="{1439D6C7-0D89-4620-A613-470DA03BB582}"/>
    <cellStyle name="Normal 58" xfId="36301" xr:uid="{FB890F50-18F6-4EBF-99A6-D6E827AD2D2B}"/>
    <cellStyle name="Normal 58 2" xfId="36302" xr:uid="{197A1966-5F24-4C43-96EC-631A5F24C376}"/>
    <cellStyle name="Normal 58 2 2" xfId="36303" xr:uid="{9C0DBBB9-18E0-4806-858F-F299A272719C}"/>
    <cellStyle name="Normal 58 2_AVA DVA EL" xfId="36304" xr:uid="{B3E9C8B9-3D59-4181-BB8A-FF8A239AB48D}"/>
    <cellStyle name="Normal 58 3" xfId="36305" xr:uid="{A9A60975-0C34-4024-95EA-460626ADC8EC}"/>
    <cellStyle name="Normal 58 3 2" xfId="36306" xr:uid="{BA36E410-6C10-4958-B7C5-8096368229F8}"/>
    <cellStyle name="Normal 58 3 3" xfId="36307" xr:uid="{33A109E7-887C-463A-B486-126F0FC842AD}"/>
    <cellStyle name="Normal 58 3_AVA DVA EL" xfId="36308" xr:uid="{9A5F925D-F0E3-4FAF-98A1-F665E774A0DE}"/>
    <cellStyle name="Normal 58 4" xfId="36309" xr:uid="{FDDA2023-7806-41CD-9E5B-69F28893E02E}"/>
    <cellStyle name="Normal 58 4 2" xfId="36310" xr:uid="{D4F0F188-B2CE-4140-95D4-C21A3A113799}"/>
    <cellStyle name="Normal 58 4 3" xfId="36311" xr:uid="{67B7A9E9-4AD1-4816-A10C-C3DB212E6F62}"/>
    <cellStyle name="Normal 58 4_AVA DVA EL" xfId="36312" xr:uid="{0CC0996B-8BA0-4778-A28C-3615D464C95A}"/>
    <cellStyle name="Normal 58 5" xfId="36313" xr:uid="{A9FBF197-E836-48C9-A5DF-85E08DF43D96}"/>
    <cellStyle name="Normal 58 5 2" xfId="36314" xr:uid="{38782B78-4EAB-4CEF-AC5E-2E088482D613}"/>
    <cellStyle name="Normal 58 5 3" xfId="36315" xr:uid="{F23AE4F5-1861-4A14-B465-36763897B9AC}"/>
    <cellStyle name="Normal 58 5_AVA DVA EL" xfId="36316" xr:uid="{69980D2F-9DB2-463A-BC1D-0EA2EC522AED}"/>
    <cellStyle name="Normal 58 6" xfId="36317" xr:uid="{C4A93143-B0A5-451A-8838-3C5CA2657601}"/>
    <cellStyle name="Normal 58_AVA DVA EL" xfId="36318" xr:uid="{6D965A20-00C5-40DF-B807-6B6EFC5A793C}"/>
    <cellStyle name="Normal 59" xfId="36319" xr:uid="{A92E9983-1BAD-46C3-BD7E-1F89812F4691}"/>
    <cellStyle name="Normal 59 2" xfId="36320" xr:uid="{152C850B-897E-4672-B76F-42BD9AC0FE9C}"/>
    <cellStyle name="Normal 59 2 2" xfId="36321" xr:uid="{D20D42CC-F78F-4A08-B764-DFE9C9EB497E}"/>
    <cellStyle name="Normal 59 2 2 2" xfId="36322" xr:uid="{C61E69BA-76A3-4FE2-82BB-9F8603B0EF4A}"/>
    <cellStyle name="Normal 59 2 2 3" xfId="36323" xr:uid="{834F9D1F-6783-44B0-8120-19D92693CE4B}"/>
    <cellStyle name="Normal 59 2 2_AVA DVA EL" xfId="36324" xr:uid="{89616380-E62C-4A27-BFAC-E22123B81B24}"/>
    <cellStyle name="Normal 59 2 3" xfId="36325" xr:uid="{09C5634B-2B51-4971-8FAB-9F293D543DF6}"/>
    <cellStyle name="Normal 59 2_AVA DVA EL" xfId="36326" xr:uid="{8E70D2B5-CA76-4785-B14F-7B1D6F652504}"/>
    <cellStyle name="Normal 59 3" xfId="36327" xr:uid="{ABAE16F3-F4B2-44B3-9FB3-82045A0C5688}"/>
    <cellStyle name="Normal 59 3 2" xfId="36328" xr:uid="{095967EE-8BDC-4F77-91CD-33E6C755CA2B}"/>
    <cellStyle name="Normal 59 3 3" xfId="36329" xr:uid="{17C94B01-0334-47F8-A555-AD4451E33499}"/>
    <cellStyle name="Normal 59 3_AVA DVA EL" xfId="36330" xr:uid="{89D3E873-E320-476E-9ECC-8A283F268C25}"/>
    <cellStyle name="Normal 59 4" xfId="36331" xr:uid="{713FEF1A-D397-4C61-839F-2B7DAFA75E31}"/>
    <cellStyle name="Normal 59 4 2" xfId="36332" xr:uid="{029B82DE-0483-40F0-8519-7F69FEF58355}"/>
    <cellStyle name="Normal 59 4 3" xfId="36333" xr:uid="{55640571-A061-463B-8C59-FF31A33C4580}"/>
    <cellStyle name="Normal 59 4_AVA DVA EL" xfId="36334" xr:uid="{6F79F121-917F-4E32-848D-B1ABFB8D5E2F}"/>
    <cellStyle name="Normal 59 5" xfId="36335" xr:uid="{9FB6A843-A13F-4FB2-AD78-6A96D248128C}"/>
    <cellStyle name="Normal 59 5 2" xfId="36336" xr:uid="{2C6747AF-B1A6-4982-B155-33C838642B24}"/>
    <cellStyle name="Normal 59 5 3" xfId="36337" xr:uid="{5D44BD0A-D65A-49E4-A48D-EE66374D337D}"/>
    <cellStyle name="Normal 59 5_AVA DVA EL" xfId="36338" xr:uid="{E01A6743-56A2-493C-BDC1-EC39A62B2582}"/>
    <cellStyle name="Normal 59 6" xfId="36339" xr:uid="{41D799D4-1AA6-4D20-9242-4783DEF9BFB9}"/>
    <cellStyle name="Normal 59 6 2" xfId="36340" xr:uid="{328AB889-C6F7-4063-9D3C-50469E292EF1}"/>
    <cellStyle name="Normal 59 6 3" xfId="36341" xr:uid="{180FC87A-6D7D-4363-822C-D4CCA13B2AE8}"/>
    <cellStyle name="Normal 59 6_AVA DVA EL" xfId="36342" xr:uid="{0D6E466D-0958-4E8E-80D9-2D0B4B41E78C}"/>
    <cellStyle name="Normal 59 7" xfId="36343" xr:uid="{D999BC76-2D65-441E-BB8C-213E70961B2F}"/>
    <cellStyle name="Normal 59_4Q16" xfId="36344" xr:uid="{C1743D85-9CC2-40DE-AA51-15B0ABE0B70B}"/>
    <cellStyle name="Normal 6" xfId="8181" xr:uid="{4A546EE6-326C-49A7-8818-83123CD9E3B6}"/>
    <cellStyle name="Normal 6 10" xfId="36345" xr:uid="{2BEF4DB1-DF17-4DB6-A029-0396ED583160}"/>
    <cellStyle name="Normal 6 10 2" xfId="36346" xr:uid="{894FF2CF-4A40-4701-BB54-73B569F5128F}"/>
    <cellStyle name="Normal 6 10 2 2" xfId="36347" xr:uid="{776799B3-F4B0-4E7C-9F37-F6EDB083D76E}"/>
    <cellStyle name="Normal 6 10 2_AVA DVA EL" xfId="36348" xr:uid="{236D2721-EF66-4909-8DD3-8D2DA29FEC42}"/>
    <cellStyle name="Normal 6 10 3" xfId="36349" xr:uid="{3C554F3A-A8B2-4629-9032-11B583623C13}"/>
    <cellStyle name="Normal 6 10 3 2" xfId="36350" xr:uid="{F4EDC7B7-C4C0-4EDB-98AB-D7A8E67C9C5E}"/>
    <cellStyle name="Normal 6 10 3 3" xfId="36351" xr:uid="{C801E78D-E22A-41CE-8E7B-B097BEF0D3A3}"/>
    <cellStyle name="Normal 6 10 3_AVA DVA EL" xfId="36352" xr:uid="{9536545E-CF88-47EE-9D54-15158B3E24DD}"/>
    <cellStyle name="Normal 6 10 4" xfId="36353" xr:uid="{16D295C4-063B-4789-B17D-EF420FBDFEB6}"/>
    <cellStyle name="Normal 6 10_4Q16" xfId="36354" xr:uid="{B6402089-4BC3-409B-A3E2-E5AECE3230B6}"/>
    <cellStyle name="Normal 6 11" xfId="36355" xr:uid="{5C5876BA-05EF-4200-8593-78847DD91C08}"/>
    <cellStyle name="Normal 6 11 2" xfId="36356" xr:uid="{2F1C4441-F265-45A5-A052-6D08B510283B}"/>
    <cellStyle name="Normal 6 11_AVA DVA EL" xfId="36357" xr:uid="{FA2521AC-4AD1-4ECF-9D95-7208D5A9024A}"/>
    <cellStyle name="Normal 6 12" xfId="36358" xr:uid="{5C4D48A5-66FE-4AE8-B47E-0AF0B1A40D60}"/>
    <cellStyle name="Normal 6 12 2" xfId="36359" xr:uid="{DB751FE9-FDC0-4063-8BFA-9C96E0AC89D0}"/>
    <cellStyle name="Normal 6 12_AVA DVA EL" xfId="36360" xr:uid="{8BA7C878-4CCC-4B5E-BA56-B6D81489AAA8}"/>
    <cellStyle name="Normal 6 13" xfId="36361" xr:uid="{0BBA4A79-B11B-4CA2-80C9-2719E1316203}"/>
    <cellStyle name="Normal 6 13 2" xfId="36362" xr:uid="{16B16449-6EF9-4030-BCBF-1B6B97FD0896}"/>
    <cellStyle name="Normal 6 13 3" xfId="36363" xr:uid="{9064FE3A-4B0A-49D9-82B5-F40C61AC7F37}"/>
    <cellStyle name="Normal 6 13_AVA DVA EL" xfId="36364" xr:uid="{BAA3C243-0981-4975-928C-EA32DA6C34E6}"/>
    <cellStyle name="Normal 6 14" xfId="36365" xr:uid="{DB58DFBE-A34F-4FE0-BA00-02579A9253A8}"/>
    <cellStyle name="Normal 6 14 2" xfId="36366" xr:uid="{1FC9658A-0798-4336-95C3-80E17C55121A}"/>
    <cellStyle name="Normal 6 14 3" xfId="36367" xr:uid="{E3F0D804-DED5-4A3D-B2DB-470D3CC3FF6F}"/>
    <cellStyle name="Normal 6 14_AVA DVA EL" xfId="36368" xr:uid="{0B5A37AD-4D71-4DD8-A022-FC5520471FC4}"/>
    <cellStyle name="Normal 6 15" xfId="36369" xr:uid="{BCBCA622-5F64-4F3A-A246-D14934F7301A}"/>
    <cellStyle name="Normal 6 15 2" xfId="36370" xr:uid="{3DE0FBE1-436C-402A-8658-7820FC8E0BFC}"/>
    <cellStyle name="Normal 6 15 3" xfId="36371" xr:uid="{F0464BF3-9476-4C8C-8034-CEA6759C6D18}"/>
    <cellStyle name="Normal 6 15_AVA DVA EL" xfId="36372" xr:uid="{F50A2385-571F-4F99-B1AC-A3DD07623ABB}"/>
    <cellStyle name="Normal 6 16" xfId="36373" xr:uid="{2717273A-D8C7-4C3B-BBA7-45B1BE12D0C1}"/>
    <cellStyle name="Normal 6 16 2" xfId="36374" xr:uid="{C746882D-07BF-4B5A-AD68-02C99D1C0780}"/>
    <cellStyle name="Normal 6 16_AVA DVA EL" xfId="36375" xr:uid="{8FB1CF2F-1077-4F11-8186-908FBE9D288D}"/>
    <cellStyle name="Normal 6 17" xfId="36376" xr:uid="{A6EECB86-F4BA-4F49-9C15-A6387A1493E5}"/>
    <cellStyle name="Normal 6 18" xfId="36377" xr:uid="{4103119E-9F8A-48E8-BF31-2A741A32CC6F}"/>
    <cellStyle name="Normal 6 19" xfId="36378" xr:uid="{FEFB6212-683E-42EF-9871-5EEC9DE2CC0A}"/>
    <cellStyle name="Normal 6 2" xfId="8182" xr:uid="{3FF94A43-309E-4BE6-B430-39A2D9EB1964}"/>
    <cellStyle name="Normal 6 2 10" xfId="36379" xr:uid="{CBC20ACD-1A5A-4D89-8BBA-A799990386A5}"/>
    <cellStyle name="Normal 6 2 10 2" xfId="36380" xr:uid="{07CD3DC4-5940-4B2C-85F0-76478B72F5B5}"/>
    <cellStyle name="Normal 6 2 10 3" xfId="36381" xr:uid="{FB844F58-8BEE-40AE-A981-80C33AC8EFB0}"/>
    <cellStyle name="Normal 6 2 10_AVA DVA EL" xfId="36382" xr:uid="{860BE355-0B67-4E57-A8A1-551CC824A164}"/>
    <cellStyle name="Normal 6 2 11" xfId="36383" xr:uid="{ECAC81F3-61AB-4714-B035-DB6E63EBA7DA}"/>
    <cellStyle name="Normal 6 2 11 2" xfId="36384" xr:uid="{FB659CC4-B10F-43A3-9D0C-F57804939ED5}"/>
    <cellStyle name="Normal 6 2 11 3" xfId="36385" xr:uid="{DA7820E5-A4AC-4C04-A49A-93F46BB01E7A}"/>
    <cellStyle name="Normal 6 2 11_AVA DVA EL" xfId="36386" xr:uid="{CE1DFA21-51BD-434F-872A-2CC90CDB1B95}"/>
    <cellStyle name="Normal 6 2 12" xfId="36387" xr:uid="{E7E3EB00-6746-4E9A-8468-2D4156B748C6}"/>
    <cellStyle name="Normal 6 2 12 2" xfId="36388" xr:uid="{64AED0EA-5108-44CE-8083-11D6A83BDFC9}"/>
    <cellStyle name="Normal 6 2 12 3" xfId="36389" xr:uid="{C2450DD8-67F4-4A21-8FA8-1C617676D4B0}"/>
    <cellStyle name="Normal 6 2 12_AVA DVA EL" xfId="36390" xr:uid="{E83D3C22-89F3-483A-8ED7-5490024F4C24}"/>
    <cellStyle name="Normal 6 2 13" xfId="36391" xr:uid="{6BCF188B-D7A2-482A-A3C9-5FE32514F9FF}"/>
    <cellStyle name="Normal 6 2 13 2" xfId="36392" xr:uid="{9706890A-8A93-4096-A7B5-8F400557EE2E}"/>
    <cellStyle name="Normal 6 2 13_AVA DVA EL" xfId="36393" xr:uid="{52E193E9-C6E8-45E7-BEFC-A371EC7AB36D}"/>
    <cellStyle name="Normal 6 2 14" xfId="36394" xr:uid="{75814B8C-B9D8-43D8-AA42-6623204D3735}"/>
    <cellStyle name="Normal 6 2 15" xfId="36395" xr:uid="{FB5D69F7-1F33-4DE5-86A2-E15524B6E654}"/>
    <cellStyle name="Normal 6 2 2" xfId="8183" xr:uid="{E0583FAB-9B62-42A3-B928-2E201016FEF6}"/>
    <cellStyle name="Normal 6 2 2 10" xfId="36396" xr:uid="{FEA76E78-76CD-4DA4-8B49-2DACBB729484}"/>
    <cellStyle name="Normal 6 2 2 10 2" xfId="36397" xr:uid="{C99B333D-8FEE-4633-BD9F-764CB7356D25}"/>
    <cellStyle name="Normal 6 2 2 10_AVA DVA EL" xfId="36398" xr:uid="{02C19664-72B5-4057-8147-083869B00010}"/>
    <cellStyle name="Normal 6 2 2 11" xfId="36399" xr:uid="{2E004B50-A3A6-411D-957B-59F024A8F9F3}"/>
    <cellStyle name="Normal 6 2 2 2" xfId="8184" xr:uid="{9B921507-CFA0-46F1-B2AE-46AC0CCE4C13}"/>
    <cellStyle name="Normal 6 2 2 2 2" xfId="8185" xr:uid="{047BACDC-9A7B-4D61-B16B-49264A9F550D}"/>
    <cellStyle name="Normal 6 2 2 2 2 2" xfId="8186" xr:uid="{F92058CE-E19A-4965-9789-AB34355E9DAB}"/>
    <cellStyle name="Normal 6 2 2 2 2 2 2" xfId="36400" xr:uid="{F55AAAEA-4FF8-405C-8441-07AAE7B64FF4}"/>
    <cellStyle name="Normal 6 2 2 2 2 2 2 2" xfId="47467" xr:uid="{56A3C800-97B3-4DDC-9E0C-972FDF863D9D}"/>
    <cellStyle name="Normal 6 2 2 2 2 2 2_Non-NII" xfId="47466" xr:uid="{72D5FB63-FEB6-4016-B3AD-FC096BB295B0}"/>
    <cellStyle name="Normal 6 2 2 2 2 2 3" xfId="47468" xr:uid="{3F21846D-6462-47F0-B1A9-6670163AFD84}"/>
    <cellStyle name="Normal 6 2 2 2 2 2 4" xfId="47469" xr:uid="{20D8C398-0C50-427D-87E1-A5A7FFB4842C}"/>
    <cellStyle name="Normal 6 2 2 2 2 2_AVA DVA EL" xfId="36401" xr:uid="{0957F428-6013-47D4-9912-EB4DEC62F2CA}"/>
    <cellStyle name="Normal 6 2 2 2 2 3" xfId="36402" xr:uid="{4E2093A4-D800-439E-BA02-5B22A3DEE463}"/>
    <cellStyle name="Normal 6 2 2 2 2 3 2" xfId="47471" xr:uid="{03E4AB7F-E491-424A-97F7-FDF15F3BA332}"/>
    <cellStyle name="Normal 6 2 2 2 2 3_Non-NII" xfId="47470" xr:uid="{5FBCD588-F9D8-43AB-A54D-6940129FFD31}"/>
    <cellStyle name="Normal 6 2 2 2 2 4" xfId="47472" xr:uid="{B08787F1-AE68-4F9E-ABCF-364EB7D54DB0}"/>
    <cellStyle name="Normal 6 2 2 2 2 5" xfId="47473" xr:uid="{B655D501-40C9-4B10-BFE7-874481D41CC7}"/>
    <cellStyle name="Normal 6 2 2 2 2 6" xfId="47474" xr:uid="{3DD726A0-4ED7-4E91-880D-163EEE8A84BB}"/>
    <cellStyle name="Normal 6 2 2 2 2_3. Chng in credit spreads" xfId="8187" xr:uid="{84B5F995-A0B1-4B34-A638-FEEF4BDEA2EA}"/>
    <cellStyle name="Normal 6 2 2 2 3" xfId="8188" xr:uid="{E9947636-4F3B-4AA1-9695-6325FFECFAA6}"/>
    <cellStyle name="Normal 6 2 2 2 3 2" xfId="8189" xr:uid="{E255D56F-B7B4-4E7F-8454-A445EA1ADFA1}"/>
    <cellStyle name="Normal 6 2 2 2 3 2 2" xfId="36403" xr:uid="{99CAFA66-75F7-4567-956E-1536264D3FBA}"/>
    <cellStyle name="Normal 6 2 2 2 3 2_AVA DVA EL" xfId="36404" xr:uid="{5DC4B31A-75E2-4F48-9791-1D8B88BF700B}"/>
    <cellStyle name="Normal 6 2 2 2 3 3" xfId="36405" xr:uid="{7934392B-06A5-4A9C-9C20-18BB2CBB6B43}"/>
    <cellStyle name="Normal 6 2 2 2 3 4" xfId="47475" xr:uid="{CEFD4A71-2017-4C2E-A5A1-655FC068F12A}"/>
    <cellStyle name="Normal 6 2 2 2 3_3. Chng in credit spreads" xfId="8190" xr:uid="{DF5E719F-92C0-4441-9E9F-61D94A39B94C}"/>
    <cellStyle name="Normal 6 2 2 2 4" xfId="8191" xr:uid="{B4A38F46-C1ED-41C9-BD26-D5B8F950484D}"/>
    <cellStyle name="Normal 6 2 2 2 4 2" xfId="36406" xr:uid="{EB353C20-67DC-466C-B851-CF2F3F50FFB4}"/>
    <cellStyle name="Normal 6 2 2 2 4 2 2" xfId="36407" xr:uid="{58ACF0E5-E40F-4909-8CB3-F0BB396A1EEC}"/>
    <cellStyle name="Normal 6 2 2 2 4 2_AVA DVA EL" xfId="36408" xr:uid="{DE25A0CF-87BB-49D8-8B26-CB61D06364B4}"/>
    <cellStyle name="Normal 6 2 2 2 4 3" xfId="36409" xr:uid="{47D7FBBD-DFF6-4FB6-841C-8C34C27ECD5A}"/>
    <cellStyle name="Normal 6 2 2 2 4 4" xfId="36410" xr:uid="{CA3EE45E-CDF5-4FEF-B9CC-95D8D109446A}"/>
    <cellStyle name="Normal 6 2 2 2 4_AVA DVA EL" xfId="36411" xr:uid="{86E0CCA9-CC40-4C3C-B12F-22AB44E25434}"/>
    <cellStyle name="Normal 6 2 2 2 5" xfId="36412" xr:uid="{F2CC46C2-5A31-40FE-B490-B07E1A9BD8E6}"/>
    <cellStyle name="Normal 6 2 2 2 5 2" xfId="36413" xr:uid="{BBC0BB2F-A6F4-45CC-8143-AF85E4328AA7}"/>
    <cellStyle name="Normal 6 2 2 2 5 3" xfId="36414" xr:uid="{8A5BCE0F-DDF6-43A3-BE4A-1715226C1A42}"/>
    <cellStyle name="Normal 6 2 2 2 5_AVA DVA EL" xfId="36415" xr:uid="{CE8F8187-113A-4166-BD21-A6339623B6A9}"/>
    <cellStyle name="Normal 6 2 2 2 6" xfId="36416" xr:uid="{E27871D8-9A21-4361-8F0C-FECF4F6B6D24}"/>
    <cellStyle name="Normal 6 2 2 2 6 2" xfId="36417" xr:uid="{19A6B583-341D-4749-AECE-EBA0338B6429}"/>
    <cellStyle name="Normal 6 2 2 2 6_AVA DVA EL" xfId="36418" xr:uid="{9D6A8AA7-F5E5-4430-8D9E-00A0BF2F0C73}"/>
    <cellStyle name="Normal 6 2 2 2 7" xfId="36419" xr:uid="{D13E3502-4563-498E-9C92-B656CE7A1329}"/>
    <cellStyle name="Normal 6 2 2 2_3. Chng in credit spreads" xfId="8192" xr:uid="{9A3CA971-7333-4D02-B0A3-D7C2161185A3}"/>
    <cellStyle name="Normal 6 2 2 3" xfId="8193" xr:uid="{346844B2-D6EA-4552-879B-645D7F5AED4C}"/>
    <cellStyle name="Normal 6 2 2 3 2" xfId="8194" xr:uid="{0BFACE4E-A412-4910-B4AD-936647F7A0F3}"/>
    <cellStyle name="Normal 6 2 2 3 2 2" xfId="47476" xr:uid="{5CFBE05B-A4F9-458C-88EE-0E14128557DA}"/>
    <cellStyle name="Normal 6 2 2 3 2 2 2" xfId="47477" xr:uid="{F2F68EBA-5B10-4D5A-B2FE-B9DEBBD10A0B}"/>
    <cellStyle name="Normal 6 2 2 3 2 3" xfId="47478" xr:uid="{2C1CC812-8D6F-49D0-BEDC-F577F56B4C6F}"/>
    <cellStyle name="Normal 6 2 2 3 2 4" xfId="47479" xr:uid="{F0FA0E01-E28A-44B4-9365-16FE759BE525}"/>
    <cellStyle name="Normal 6 2 2 3 2_Månedsrapport" xfId="47480" xr:uid="{450FAD46-0326-4DB9-ABD4-2028694D3148}"/>
    <cellStyle name="Normal 6 2 2 3 3" xfId="36420" xr:uid="{EE0B95BD-EE78-4A3F-8E3B-C1DE68932F47}"/>
    <cellStyle name="Normal 6 2 2 3 3 2" xfId="47482" xr:uid="{46AD4965-6ECF-48D2-822A-4467B85E3AD2}"/>
    <cellStyle name="Normal 6 2 2 3 3_Non-NII" xfId="47481" xr:uid="{D9EE3977-BF18-4031-9A00-69E330BE9828}"/>
    <cellStyle name="Normal 6 2 2 3 4" xfId="36421" xr:uid="{CA1679B2-39F7-4F53-B567-9AE0876FD29A}"/>
    <cellStyle name="Normal 6 2 2 3 4 2" xfId="36422" xr:uid="{99C377E7-130A-408E-914A-639CD9A9EF0E}"/>
    <cellStyle name="Normal 6 2 2 3 4 3" xfId="36423" xr:uid="{C5D01D2F-8A07-4BFB-B0F6-866DEF2D66B5}"/>
    <cellStyle name="Normal 6 2 2 3 4_AVA DVA EL" xfId="36424" xr:uid="{B236EEA0-C967-4703-B0CC-3699D2FDA57C}"/>
    <cellStyle name="Normal 6 2 2 3 5" xfId="36425" xr:uid="{EAB6C334-854C-4723-BC75-5D316BA3D38B}"/>
    <cellStyle name="Normal 6 2 2 3 5 2" xfId="36426" xr:uid="{8CD852C2-D7FF-4A09-86CF-89C64742EBCA}"/>
    <cellStyle name="Normal 6 2 2 3 5_AVA DVA EL" xfId="36427" xr:uid="{706E9C53-2F1C-41E2-AD4C-DA9BAE7C47D9}"/>
    <cellStyle name="Normal 6 2 2 3 6" xfId="36428" xr:uid="{2A254BF9-DFC7-4907-8D08-FE1417E10819}"/>
    <cellStyle name="Normal 6 2 2 3 7" xfId="36429" xr:uid="{D53C4D27-AC7E-4FB4-B308-83E0527E214C}"/>
    <cellStyle name="Normal 6 2 2 3_3. Chng in credit spreads" xfId="8195" xr:uid="{1AF31EFE-EEC6-44CE-969A-3350B656E8FE}"/>
    <cellStyle name="Normal 6 2 2 4" xfId="8196" xr:uid="{C1D9598F-9F7A-46D3-A117-66505AE379B8}"/>
    <cellStyle name="Normal 6 2 2 4 2" xfId="8197" xr:uid="{1CD6FB21-6E01-43E2-95C8-B3375A514D0B}"/>
    <cellStyle name="Normal 6 2 2 4 2 2" xfId="47483" xr:uid="{C045E57B-BDAD-4775-8482-2370D6176D2C}"/>
    <cellStyle name="Normal 6 2 2 4 2_Månedsrapport" xfId="47484" xr:uid="{F45266F3-FD00-4C20-9FFB-981AFD265283}"/>
    <cellStyle name="Normal 6 2 2 4 3" xfId="36430" xr:uid="{C4A1E85C-72DF-4F53-BE0E-19C519B09CA4}"/>
    <cellStyle name="Normal 6 2 2 4 4" xfId="36431" xr:uid="{2558A9D0-91BD-4D08-8567-67E2AC04F584}"/>
    <cellStyle name="Normal 6 2 2 4 4 2" xfId="36432" xr:uid="{E4CB1B37-6F37-4CB8-B117-3F24B7AC5C41}"/>
    <cellStyle name="Normal 6 2 2 4 4 3" xfId="36433" xr:uid="{6637EE6F-AB78-4B08-BED1-6B807DF6EE46}"/>
    <cellStyle name="Normal 6 2 2 4 4_AVA DVA EL" xfId="36434" xr:uid="{8722549B-0AD8-4494-923F-650C39225AED}"/>
    <cellStyle name="Normal 6 2 2 4 5" xfId="36435" xr:uid="{0CA921AF-C63E-40A0-B924-09AE94E21F7E}"/>
    <cellStyle name="Normal 6 2 2 4 5 2" xfId="36436" xr:uid="{5FD0CEFA-E0D0-4B85-A38C-90D2C35CE0D0}"/>
    <cellStyle name="Normal 6 2 2 4 5_AVA DVA EL" xfId="36437" xr:uid="{F6F34A65-B7D9-4B14-A03F-BFB1E2E5A0F6}"/>
    <cellStyle name="Normal 6 2 2 4 6" xfId="36438" xr:uid="{5A296210-E84F-4148-8AAE-AFCAB5263A0C}"/>
    <cellStyle name="Normal 6 2 2 4 7" xfId="36439" xr:uid="{1013AD3B-3D6F-4238-A478-F2D0D880F304}"/>
    <cellStyle name="Normal 6 2 2 4_3. Chng in credit spreads" xfId="8198" xr:uid="{2E0FB224-EA5F-4E4B-8FEC-BB59DBC0069C}"/>
    <cellStyle name="Normal 6 2 2 5" xfId="8199" xr:uid="{80061BBB-9FCB-4D53-9B77-D9ED2DC6CF4B}"/>
    <cellStyle name="Normal 6 2 2 5 2" xfId="36440" xr:uid="{05A488F0-D44D-4FCA-A78C-D9DDA4E724EA}"/>
    <cellStyle name="Normal 6 2 2 5 2 2" xfId="36441" xr:uid="{EB70BF29-2A02-4084-80B8-6F4538E7238A}"/>
    <cellStyle name="Normal 6 2 2 5 2 3" xfId="36442" xr:uid="{F9920280-7E6B-4B04-B45E-03D29C23CC06}"/>
    <cellStyle name="Normal 6 2 2 5 2_AVA DVA EL" xfId="36443" xr:uid="{297A6937-E0BF-4C14-BD73-A85E909D328D}"/>
    <cellStyle name="Normal 6 2 2 5 3" xfId="36444" xr:uid="{922EE7C8-F97A-477C-9554-5B88AB1A4E68}"/>
    <cellStyle name="Normal 6 2 2 5 3 2" xfId="36445" xr:uid="{1FCA3A88-28CA-4ADD-AF1B-137BDF584495}"/>
    <cellStyle name="Normal 6 2 2 5 3_AVA DVA EL" xfId="36446" xr:uid="{433647B7-28E8-4EFF-B884-817371BD10DD}"/>
    <cellStyle name="Normal 6 2 2 5 4" xfId="36447" xr:uid="{9C51C3E4-9F3D-4E4B-BD87-44976FE0C5D5}"/>
    <cellStyle name="Normal 6 2 2 5 5" xfId="36448" xr:uid="{9E60C294-BC9C-4449-9021-08BCCD16169F}"/>
    <cellStyle name="Normal 6 2 2 5_Balanse bankkonsern" xfId="36449" xr:uid="{EF15D096-CA93-4B66-A96C-9D9A20DEFEB4}"/>
    <cellStyle name="Normal 6 2 2 6" xfId="36450" xr:uid="{04E714A6-BC4A-4A69-92A0-DFCC834E68F9}"/>
    <cellStyle name="Normal 6 2 2 6 2" xfId="36451" xr:uid="{1D71B3AD-B04A-473E-BE2D-C42593621F39}"/>
    <cellStyle name="Normal 6 2 2 6 2 2" xfId="36452" xr:uid="{71290559-0AFA-46AA-AC56-8AD65F546403}"/>
    <cellStyle name="Normal 6 2 2 6 2 3" xfId="36453" xr:uid="{1ACFCEB1-77B6-4714-8AF8-B290F6677DE2}"/>
    <cellStyle name="Normal 6 2 2 6 2_AVA DVA EL" xfId="36454" xr:uid="{205D3962-624E-4D02-82D8-EE05C61AFC2F}"/>
    <cellStyle name="Normal 6 2 2 6 3" xfId="36455" xr:uid="{F397641E-DF4A-423E-B728-D7D2472D57AE}"/>
    <cellStyle name="Normal 6 2 2 6 3 2" xfId="36456" xr:uid="{50B05B4F-12D7-4663-930F-F3B4B0F6E9B1}"/>
    <cellStyle name="Normal 6 2 2 6 3_AVA DVA EL" xfId="36457" xr:uid="{CD82B605-0FD4-4D70-88EE-E633753EC211}"/>
    <cellStyle name="Normal 6 2 2 6 4" xfId="36458" xr:uid="{A5150218-6C2B-45D1-9D8C-762D6CEEA5F5}"/>
    <cellStyle name="Normal 6 2 2 6 5" xfId="36459" xr:uid="{1F9DCB10-6DEF-40D9-BA1E-D8320339ABEF}"/>
    <cellStyle name="Normal 6 2 2 6_Balanse bankkonsern" xfId="36460" xr:uid="{D37CFFD0-5BB7-4D4C-9011-09DB06A9013C}"/>
    <cellStyle name="Normal 6 2 2 7" xfId="36461" xr:uid="{2D478472-6639-4436-9B52-B59D76302232}"/>
    <cellStyle name="Normal 6 2 2 7 2" xfId="36462" xr:uid="{E31A0F23-CFD9-4759-A1C4-E1283120673C}"/>
    <cellStyle name="Normal 6 2 2 7 3" xfId="36463" xr:uid="{21C95D9B-5EFA-464A-88FB-C54AF25A84EF}"/>
    <cellStyle name="Normal 6 2 2 7_AVA DVA EL" xfId="36464" xr:uid="{4E18EE1C-8FA8-4F12-B039-F4F81ACDCE1C}"/>
    <cellStyle name="Normal 6 2 2 8" xfId="36465" xr:uid="{3ECA746D-EBC1-4550-AE72-4B2A64681363}"/>
    <cellStyle name="Normal 6 2 2 8 2" xfId="36466" xr:uid="{924E4F99-A18F-4217-8680-D8A5BB1E3B43}"/>
    <cellStyle name="Normal 6 2 2 8 3" xfId="36467" xr:uid="{DF515580-3917-474C-8D8E-01E7576E1841}"/>
    <cellStyle name="Normal 6 2 2 8_AVA DVA EL" xfId="36468" xr:uid="{F5F2C9A6-2246-4A0F-99E4-75F235AAC381}"/>
    <cellStyle name="Normal 6 2 2 9" xfId="36469" xr:uid="{DE59A929-F06E-46B6-8353-85FAA7E31078}"/>
    <cellStyle name="Normal 6 2 2 9 2" xfId="36470" xr:uid="{64927E2C-BF96-45E7-9FF1-F7F7CC1FC9AC}"/>
    <cellStyle name="Normal 6 2 2 9 3" xfId="36471" xr:uid="{B2645119-03ED-402B-B19F-CFBBD6486420}"/>
    <cellStyle name="Normal 6 2 2 9_AVA DVA EL" xfId="36472" xr:uid="{3A686CF1-8D00-4B4F-AF7D-582B5B375583}"/>
    <cellStyle name="Normal 6 2 2_3. Chng in credit spreads" xfId="8200" xr:uid="{6BA1DB95-81BF-4044-9712-48A764955E41}"/>
    <cellStyle name="Normal 6 2 3" xfId="8201" xr:uid="{DAC99B5D-64AD-44F4-8691-A3CAA63842B9}"/>
    <cellStyle name="Normal 6 2 3 2" xfId="8202" xr:uid="{E6A76C0B-A348-434F-B7A7-1ADFC1D6351D}"/>
    <cellStyle name="Normal 6 2 3 2 2" xfId="8203" xr:uid="{0ECA0007-0270-4756-AAD4-B3DB42E3F89C}"/>
    <cellStyle name="Normal 6 2 3 2 2 2" xfId="8204" xr:uid="{702ADB06-6305-4616-8C26-1144FD0889A9}"/>
    <cellStyle name="Normal 6 2 3 2 2_3. Chng in credit spreads" xfId="8205" xr:uid="{08049073-81F9-4EC8-9AA9-9A06CC8828D4}"/>
    <cellStyle name="Normal 6 2 3 2 3" xfId="8206" xr:uid="{AA053BBB-6B3A-40AC-BD64-99A2D3C4201A}"/>
    <cellStyle name="Normal 6 2 3 2 3 2" xfId="8207" xr:uid="{D004F7F4-0264-4FB2-8A13-AA38757E71CD}"/>
    <cellStyle name="Normal 6 2 3 2 3_3. Chng in credit spreads" xfId="8208" xr:uid="{C96102A0-613F-4506-9BD1-BC684D1F0324}"/>
    <cellStyle name="Normal 6 2 3 2 4" xfId="8209" xr:uid="{F9BFAE3A-5A04-4B03-9C12-B7B0C734FCC8}"/>
    <cellStyle name="Normal 6 2 3 2 4 2" xfId="36473" xr:uid="{2DB3100A-9026-4686-AE8B-BA282F1CACC3}"/>
    <cellStyle name="Normal 6 2 3 2 4_AVA DVA EL" xfId="36474" xr:uid="{9946FE13-6ADB-4D93-B58E-1BD560469062}"/>
    <cellStyle name="Normal 6 2 3 2 5" xfId="36475" xr:uid="{BF102F4C-1ACA-4A15-B376-BFE84953D554}"/>
    <cellStyle name="Normal 6 2 3 2_3. Chng in credit spreads" xfId="8210" xr:uid="{468757B8-6A73-4CC9-A9E4-0C1EFB9CFC97}"/>
    <cellStyle name="Normal 6 2 3 3" xfId="8211" xr:uid="{7469AD79-D873-4156-91C1-860B4366B945}"/>
    <cellStyle name="Normal 6 2 3 3 2" xfId="8212" xr:uid="{85B1EB25-AF6A-4D20-BD10-2BFF8C4B2EF8}"/>
    <cellStyle name="Normal 6 2 3 3 3" xfId="36476" xr:uid="{55D74AB4-F7B8-4C71-8CC5-BC11D3D44569}"/>
    <cellStyle name="Normal 6 2 3 3 4" xfId="36477" xr:uid="{F9016A47-2EC7-4E72-8D8C-7D546453A240}"/>
    <cellStyle name="Normal 6 2 3 3 4 2" xfId="36478" xr:uid="{046B6BE2-81A3-4142-9DAB-4AB69F06AD43}"/>
    <cellStyle name="Normal 6 2 3 3 4_AVA DVA EL" xfId="36479" xr:uid="{7A3D0D67-0A85-4933-ACD7-AF30A56F0B4B}"/>
    <cellStyle name="Normal 6 2 3 3 5" xfId="36480" xr:uid="{4860072D-CF14-4AA1-A163-D573FB6A9FEE}"/>
    <cellStyle name="Normal 6 2 3 3_3. Chng in credit spreads" xfId="8213" xr:uid="{8A11C57F-61FE-41D1-A809-49E298126CD8}"/>
    <cellStyle name="Normal 6 2 3 4" xfId="8214" xr:uid="{797F57AA-DC36-4218-80C6-0F82C9AAB064}"/>
    <cellStyle name="Normal 6 2 3 4 2" xfId="8215" xr:uid="{C84FFD2D-A639-48BE-82B0-3A2BD8DD9BFB}"/>
    <cellStyle name="Normal 6 2 3 4 3" xfId="36481" xr:uid="{1CF4414F-5794-40F7-8F47-FA5152137FA9}"/>
    <cellStyle name="Normal 6 2 3 4 4" xfId="36482" xr:uid="{0D9BA0EA-F629-4BB9-AEDF-9E51B93C4E69}"/>
    <cellStyle name="Normal 6 2 3 4 4 2" xfId="36483" xr:uid="{2DED6DF0-ADE8-443B-A3D4-96482C6A0EF4}"/>
    <cellStyle name="Normal 6 2 3 4 4_AVA DVA EL" xfId="36484" xr:uid="{C6A36E8A-CC39-4B73-8662-2570339AB24D}"/>
    <cellStyle name="Normal 6 2 3 4 5" xfId="36485" xr:uid="{8B3FF764-0CE9-410C-88BD-1112CF9883C7}"/>
    <cellStyle name="Normal 6 2 3 4_3. Chng in credit spreads" xfId="8216" xr:uid="{ACC558F4-BAE0-4F1F-9543-AC65DE86B5DC}"/>
    <cellStyle name="Normal 6 2 3 5" xfId="8217" xr:uid="{BA39C856-5922-4898-9E11-EFEF995374E0}"/>
    <cellStyle name="Normal 6 2 3 5 2" xfId="36486" xr:uid="{91505DB3-357B-4C20-B2E8-557FFD53B221}"/>
    <cellStyle name="Normal 6 2 3 5 2 2" xfId="36487" xr:uid="{F7479BBE-F8EB-4C52-8B85-6999743EB39B}"/>
    <cellStyle name="Normal 6 2 3 5 2_AVA DVA EL" xfId="36488" xr:uid="{89D79115-CC7A-4DDB-BB32-960789687E61}"/>
    <cellStyle name="Normal 6 2 3 5 3" xfId="36489" xr:uid="{E0D8BA80-758E-4352-9C7D-5C748155CFEA}"/>
    <cellStyle name="Normal 6 2 3 5_Balanse bankkonsern" xfId="36490" xr:uid="{6EEEADB6-6A3D-4B3D-9EE2-ED067B3E6749}"/>
    <cellStyle name="Normal 6 2 3 6" xfId="36491" xr:uid="{997666FF-816A-4FD9-9245-EF42A4A2B230}"/>
    <cellStyle name="Normal 6 2 3 7" xfId="36492" xr:uid="{1DCE5DE0-ECCB-4367-985C-95881B82AA31}"/>
    <cellStyle name="Normal 6 2 3 7 2" xfId="36493" xr:uid="{ECBDAF38-0C70-44A1-99B2-D09A1DC6BECA}"/>
    <cellStyle name="Normal 6 2 3 7 3" xfId="36494" xr:uid="{4F6DB6DD-6B7D-4C7C-B798-C6E8D56DF973}"/>
    <cellStyle name="Normal 6 2 3 7_AVA DVA EL" xfId="36495" xr:uid="{794A5366-E643-4FC2-B508-A4C50C01F5BB}"/>
    <cellStyle name="Normal 6 2 3 8" xfId="36496" xr:uid="{230E194D-9B5F-40F2-B360-B713C0EF4646}"/>
    <cellStyle name="Normal 6 2 3 8 2" xfId="36497" xr:uid="{D5058D40-A839-4E77-946D-829D4EE6CB1F}"/>
    <cellStyle name="Normal 6 2 3 8_AVA DVA EL" xfId="36498" xr:uid="{98A94D1E-1E46-4FDF-9767-A39CEE67925B}"/>
    <cellStyle name="Normal 6 2 3 9" xfId="36499" xr:uid="{17BA380E-972C-40AF-99AB-956890662982}"/>
    <cellStyle name="Normal 6 2 3_3. Chng in credit spreads" xfId="8218" xr:uid="{DA77FC3D-65E6-47BA-8944-28C994F840AB}"/>
    <cellStyle name="Normal 6 2 4" xfId="8219" xr:uid="{82B107CC-8E3B-4E9A-B8BE-B5EE28E2BEE1}"/>
    <cellStyle name="Normal 6 2 4 2" xfId="8220" xr:uid="{4670E148-0487-4B2C-9846-15E509E59F51}"/>
    <cellStyle name="Normal 6 2 4 2 2" xfId="8221" xr:uid="{C71F65A1-593E-49C8-AE0E-A4FFBA0E92E0}"/>
    <cellStyle name="Normal 6 2 4 2_3. Chng in credit spreads" xfId="8222" xr:uid="{2436384C-FC43-48D8-8B77-7D78F81129A7}"/>
    <cellStyle name="Normal 6 2 4 3" xfId="8223" xr:uid="{91078BAA-FC94-4E5D-9F55-A1E39C2E51DB}"/>
    <cellStyle name="Normal 6 2 4 3 2" xfId="8224" xr:uid="{8DEAB0BB-8E38-41B7-89B0-2877812C84EF}"/>
    <cellStyle name="Normal 6 2 4 3_3. Chng in credit spreads" xfId="8225" xr:uid="{52D643E3-5F85-442A-B6DF-21D5AAF6B0E9}"/>
    <cellStyle name="Normal 6 2 4 4" xfId="8226" xr:uid="{28F69351-5C99-4769-B493-7876C0346E28}"/>
    <cellStyle name="Normal 6 2 4 4 2" xfId="36500" xr:uid="{7B1E1B03-8BA6-47BB-96DC-942B6516D1EB}"/>
    <cellStyle name="Normal 6 2 4 4 3" xfId="36501" xr:uid="{1E2C62FF-29EB-46AB-A7CD-904DBA0C2588}"/>
    <cellStyle name="Normal 6 2 4 4_AVA DVA EL" xfId="36502" xr:uid="{6FFB040E-09A8-4BB4-8E84-45B7F32D2783}"/>
    <cellStyle name="Normal 6 2 4 5" xfId="36503" xr:uid="{CB4AB5BC-C45F-4B1A-B509-7C6DFA67DB4A}"/>
    <cellStyle name="Normal 6 2 4 5 2" xfId="36504" xr:uid="{E61FF4AF-A67C-4B63-B2CF-D48F9BDF9509}"/>
    <cellStyle name="Normal 6 2 4 5_AVA DVA EL" xfId="36505" xr:uid="{C52D93BC-16C3-452D-BB9B-A2924C8AFF89}"/>
    <cellStyle name="Normal 6 2 4 6" xfId="36506" xr:uid="{9B6F2E78-C199-47BF-B4F8-3E83993116EB}"/>
    <cellStyle name="Normal 6 2 4 7" xfId="36507" xr:uid="{8ED56CC3-B124-47A2-A157-F2A30182BDC5}"/>
    <cellStyle name="Normal 6 2 4_3. Chng in credit spreads" xfId="8227" xr:uid="{EF84DCEC-E119-4C5A-B8DF-62502AD620D5}"/>
    <cellStyle name="Normal 6 2 5" xfId="8228" xr:uid="{CA8D4BBC-4E51-4069-AC50-A15EE64F007F}"/>
    <cellStyle name="Normal 6 2 5 2" xfId="8229" xr:uid="{7FD9EC5A-8826-4293-9C31-BF2AD856318B}"/>
    <cellStyle name="Normal 6 2 5 3" xfId="36508" xr:uid="{F3D9BB2D-E44B-438A-A30B-2F6AC3A6F6B8}"/>
    <cellStyle name="Normal 6 2 5 4" xfId="36509" xr:uid="{70087A02-79A2-423B-91B7-39E34909EC5B}"/>
    <cellStyle name="Normal 6 2 5 4 2" xfId="36510" xr:uid="{1A5C43F9-F30C-45A4-A999-3968E73F16D4}"/>
    <cellStyle name="Normal 6 2 5 4 3" xfId="36511" xr:uid="{22EEE13A-0D93-4FBF-8078-021B47DC4667}"/>
    <cellStyle name="Normal 6 2 5 4_AVA DVA EL" xfId="36512" xr:uid="{C9CE47F4-F3DF-402E-8D55-D0571C74769C}"/>
    <cellStyle name="Normal 6 2 5 5" xfId="36513" xr:uid="{635C875B-5A42-4655-AEC2-97015CCF6308}"/>
    <cellStyle name="Normal 6 2 5 5 2" xfId="36514" xr:uid="{81D8B82C-2C5E-48C3-9A40-B5DAFBD90D05}"/>
    <cellStyle name="Normal 6 2 5 5_AVA DVA EL" xfId="36515" xr:uid="{E38AEDA6-495C-4452-B38C-A9D99ADB6860}"/>
    <cellStyle name="Normal 6 2 5 6" xfId="36516" xr:uid="{0EC0E43E-6467-4E91-B052-CACD6C1E6087}"/>
    <cellStyle name="Normal 6 2 5 7" xfId="36517" xr:uid="{54FD58AF-A4D1-4292-BF54-A108BC0917EE}"/>
    <cellStyle name="Normal 6 2 5_3. Chng in credit spreads" xfId="8230" xr:uid="{8D64546C-5FD2-4B74-9841-A6ACECB1DFB3}"/>
    <cellStyle name="Normal 6 2 6" xfId="8231" xr:uid="{C3084351-2BC7-49C6-88B8-696940209736}"/>
    <cellStyle name="Normal 6 2 6 2" xfId="8232" xr:uid="{F3452109-85C4-4F12-95EF-9AAE936B4938}"/>
    <cellStyle name="Normal 6 2 6 3" xfId="36518" xr:uid="{E3B244EF-F6BF-4485-80AD-92B873677240}"/>
    <cellStyle name="Normal 6 2 6 4" xfId="36519" xr:uid="{99B4221E-D869-49B9-B53B-B532C5D4084C}"/>
    <cellStyle name="Normal 6 2 6 4 2" xfId="36520" xr:uid="{BB9BF12B-35B5-49B8-9B64-0EF9863A971F}"/>
    <cellStyle name="Normal 6 2 6 4 3" xfId="36521" xr:uid="{04D28D0D-1B79-4FF8-9DA6-244EF7B6FB73}"/>
    <cellStyle name="Normal 6 2 6 4_AVA DVA EL" xfId="36522" xr:uid="{7F4922A0-3E70-4D21-90A5-C1705BAD6FCF}"/>
    <cellStyle name="Normal 6 2 6 5" xfId="36523" xr:uid="{579EFCD8-2500-4117-8658-53D462DCE36A}"/>
    <cellStyle name="Normal 6 2 6 5 2" xfId="36524" xr:uid="{662A06ED-8B5D-4403-8CB2-4BC407D4C0CF}"/>
    <cellStyle name="Normal 6 2 6 5_AVA DVA EL" xfId="36525" xr:uid="{0281841F-EAB7-4516-AC83-222A539B6A2F}"/>
    <cellStyle name="Normal 6 2 6 6" xfId="36526" xr:uid="{3BAB1539-66D2-40D5-8111-3C6444B6ADB6}"/>
    <cellStyle name="Normal 6 2 6 7" xfId="36527" xr:uid="{3651EF41-2FED-44B6-9054-DE4C69AEA04F}"/>
    <cellStyle name="Normal 6 2 6_3. Chng in credit spreads" xfId="8233" xr:uid="{39E5B3F0-8F9D-4D09-92F3-0A40E28FEC77}"/>
    <cellStyle name="Normal 6 2 7" xfId="36528" xr:uid="{63D36B99-0202-4645-B442-4CB6A5DDDDC2}"/>
    <cellStyle name="Normal 6 2 7 2" xfId="36529" xr:uid="{8A589A01-DF43-4A63-8026-A6D779CD9CA7}"/>
    <cellStyle name="Normal 6 2 7 2 2" xfId="36530" xr:uid="{FC67D9A7-7048-4852-B7CB-55CA9CEAA251}"/>
    <cellStyle name="Normal 6 2 7 2 3" xfId="36531" xr:uid="{FB179C21-118E-4712-A51E-B2C5CE770546}"/>
    <cellStyle name="Normal 6 2 7 2_AVA DVA EL" xfId="36532" xr:uid="{9119E1C1-7B3D-42F7-9EB4-CE43BCCBB4EA}"/>
    <cellStyle name="Normal 6 2 7 3" xfId="36533" xr:uid="{25786EC8-1987-42AF-949D-95B37499408B}"/>
    <cellStyle name="Normal 6 2 7 3 2" xfId="36534" xr:uid="{C858FF3A-FFF5-434E-871A-CB276AA4C41B}"/>
    <cellStyle name="Normal 6 2 7 3_AVA DVA EL" xfId="36535" xr:uid="{87D66593-CFC9-49B1-91BE-D9F305BE40D3}"/>
    <cellStyle name="Normal 6 2 7 4" xfId="36536" xr:uid="{A1A53153-654A-4BF5-AB0F-19D56E40B6B1}"/>
    <cellStyle name="Normal 6 2 7 5" xfId="36537" xr:uid="{54871DD2-2BD8-47A4-90D9-A8ECA22C5A5A}"/>
    <cellStyle name="Normal 6 2 7_Balanse bankkonsern" xfId="36538" xr:uid="{36363A12-00FC-46FF-8E0D-831CD95C8DD0}"/>
    <cellStyle name="Normal 6 2 8" xfId="36539" xr:uid="{99C5DEA1-F5E2-494A-8182-47D61A37C90B}"/>
    <cellStyle name="Normal 6 2 8 2" xfId="36540" xr:uid="{01196EF6-B39F-4D57-92AA-D8371596E4C3}"/>
    <cellStyle name="Normal 6 2 8 2 2" xfId="36541" xr:uid="{AEC4476E-7EBC-456C-AA04-09A1BAD24800}"/>
    <cellStyle name="Normal 6 2 8 2 3" xfId="36542" xr:uid="{A17A9115-50DD-4077-9E86-C50DFA78D4C1}"/>
    <cellStyle name="Normal 6 2 8 2_AVA DVA EL" xfId="36543" xr:uid="{4D953391-C0A4-4217-A01A-AE3DEED798BF}"/>
    <cellStyle name="Normal 6 2 8_Balanse bankkonsern" xfId="36544" xr:uid="{1BBA251E-4A85-490E-B541-2B08939A447C}"/>
    <cellStyle name="Normal 6 2 9" xfId="36545" xr:uid="{11E9B183-7012-44AF-86A8-CDA15A9F58EE}"/>
    <cellStyle name="Normal 6 2 9 2" xfId="36546" xr:uid="{6CAA9F8F-C65A-4D56-B408-24373C8D147A}"/>
    <cellStyle name="Normal 6 2 9_AVA DVA EL" xfId="36547" xr:uid="{BB00E410-991C-452F-8EF2-420A14BFBEAD}"/>
    <cellStyle name="Normal 6 2_3. Chng in credit spreads" xfId="8234" xr:uid="{A2505992-AF25-4E9D-981F-9F15B4E4779A}"/>
    <cellStyle name="Normal 6 20" xfId="36548" xr:uid="{95393D43-2592-44C2-9489-04F51BDFCC07}"/>
    <cellStyle name="Normal 6 3" xfId="8235" xr:uid="{B4B8FD45-5464-47FE-989B-2117DA435801}"/>
    <cellStyle name="Normal 6 3 10" xfId="36549" xr:uid="{FAB0EF38-25F5-4B55-B232-0CAC876B9660}"/>
    <cellStyle name="Normal 6 3 10 2" xfId="36550" xr:uid="{9305D8B0-F5BF-4F57-A58E-3955A809DA8E}"/>
    <cellStyle name="Normal 6 3 10 3" xfId="36551" xr:uid="{CE81874C-359B-4DA0-BE12-D5DE6677CAC2}"/>
    <cellStyle name="Normal 6 3 10_AVA DVA EL" xfId="36552" xr:uid="{2E0E176F-4E9D-45F7-992D-3E7EFE96991A}"/>
    <cellStyle name="Normal 6 3 11" xfId="36553" xr:uid="{3C788D03-E02A-4B10-B686-93F78D5602DB}"/>
    <cellStyle name="Normal 6 3 11 2" xfId="36554" xr:uid="{E4442B34-DB46-4B88-9FF7-0C7AEEAE1DEA}"/>
    <cellStyle name="Normal 6 3 11 3" xfId="36555" xr:uid="{EAE6FA1D-4BF4-4833-AFAA-A1CEEFB73FD4}"/>
    <cellStyle name="Normal 6 3 11_AVA DVA EL" xfId="36556" xr:uid="{94E0E359-CAED-42CD-B4C4-FAF2115ACE8B}"/>
    <cellStyle name="Normal 6 3 12" xfId="36557" xr:uid="{DB468E73-2D6E-4495-85B5-8551D91EBC8C}"/>
    <cellStyle name="Normal 6 3 12 2" xfId="36558" xr:uid="{E0E369AD-B898-4BDB-8DD4-F196F3FE0267}"/>
    <cellStyle name="Normal 6 3 12_AVA DVA EL" xfId="36559" xr:uid="{BAA4C51B-CB88-4C31-AF83-261AC9D8EB2C}"/>
    <cellStyle name="Normal 6 3 13" xfId="36560" xr:uid="{C7770EA7-14DA-4ED3-8AE7-06FDEA7A14AD}"/>
    <cellStyle name="Normal 6 3 14" xfId="36561" xr:uid="{53CD094F-51BC-45AA-B4DE-6BCC2D7CE462}"/>
    <cellStyle name="Normal 6 3 2" xfId="8236" xr:uid="{779EDB6B-F833-43A8-A4F0-2C176787C2A3}"/>
    <cellStyle name="Normal 6 3 2 2" xfId="8237" xr:uid="{ABD4A692-9551-4D48-96A5-FBDA26F64B18}"/>
    <cellStyle name="Normal 6 3 2 2 2" xfId="8238" xr:uid="{10B5DC61-DDD5-4DAB-B583-53060A46197A}"/>
    <cellStyle name="Normal 6 3 2 2 2 2" xfId="8239" xr:uid="{621F7F1B-1510-45CA-882A-4A7292273ED4}"/>
    <cellStyle name="Normal 6 3 2 2 2 2 2" xfId="47485" xr:uid="{04898288-F216-4BE7-B85F-CFD8705CC42F}"/>
    <cellStyle name="Normal 6 3 2 2 2 2_Månedsrapport" xfId="47486" xr:uid="{D8578E03-A9DC-4DED-A8D2-A23C747FFF61}"/>
    <cellStyle name="Normal 6 3 2 2 2 3" xfId="47487" xr:uid="{E2DA692E-FFAE-4C05-84B1-7CD8B7CE8B05}"/>
    <cellStyle name="Normal 6 3 2 2 2 4" xfId="47488" xr:uid="{D46185A8-DD2D-44EC-BE37-337743762E36}"/>
    <cellStyle name="Normal 6 3 2 2 2_3. Chng in credit spreads" xfId="8240" xr:uid="{7DC16865-DFB9-4BFA-903C-D85018B1D946}"/>
    <cellStyle name="Normal 6 3 2 2 3" xfId="8241" xr:uid="{76BB4CF1-44D9-4799-8FDC-64F4E07CBC78}"/>
    <cellStyle name="Normal 6 3 2 2 3 2" xfId="8242" xr:uid="{4A0446BA-0583-490A-BA06-6A7BB55470F3}"/>
    <cellStyle name="Normal 6 3 2 2 3_3. Chng in credit spreads" xfId="8243" xr:uid="{9E8455DE-3412-4B46-A6AB-1DEBF29149AC}"/>
    <cellStyle name="Normal 6 3 2 2 4" xfId="8244" xr:uid="{8A359DB9-3755-4C3D-AE80-69AD48F8023E}"/>
    <cellStyle name="Normal 6 3 2 2 5" xfId="47489" xr:uid="{7E2F71CF-5FB0-4B87-89E3-01761C03B676}"/>
    <cellStyle name="Normal 6 3 2 2 6" xfId="47490" xr:uid="{3F871062-1226-4AB0-999B-716E4C7EBDB9}"/>
    <cellStyle name="Normal 6 3 2 2_3. Chng in credit spreads" xfId="8245" xr:uid="{9957B0B8-D219-445C-AF68-172A8734D9A2}"/>
    <cellStyle name="Normal 6 3 2 3" xfId="8246" xr:uid="{719AAB14-4AFB-4A62-916A-DF90D3C0B87E}"/>
    <cellStyle name="Normal 6 3 2 3 2" xfId="8247" xr:uid="{2D543630-D938-44D9-ADD6-289E12B0290F}"/>
    <cellStyle name="Normal 6 3 2 3 2 2" xfId="36562" xr:uid="{7901F02D-4495-4E0C-BEFB-B465CBB9DC2D}"/>
    <cellStyle name="Normal 6 3 2 3 2_AVA DVA EL" xfId="36563" xr:uid="{831F386A-97C5-4EBB-8252-35F2E61715DE}"/>
    <cellStyle name="Normal 6 3 2 3 3" xfId="36564" xr:uid="{2B664196-AAB2-46A5-9B46-99FD553FCF38}"/>
    <cellStyle name="Normal 6 3 2 3 4" xfId="47491" xr:uid="{1F9E91E3-1930-4E06-8148-12F03705F349}"/>
    <cellStyle name="Normal 6 3 2 3_3. Chng in credit spreads" xfId="8248" xr:uid="{6A2CA873-D225-44C5-BBD6-EB005AB2C6C4}"/>
    <cellStyle name="Normal 6 3 2 4" xfId="8249" xr:uid="{8EF1383D-AE95-44E1-BE3D-18D010FFBABF}"/>
    <cellStyle name="Normal 6 3 2 4 2" xfId="8250" xr:uid="{1B7315EE-7258-43B1-B4C5-7CC6E2BDD36B}"/>
    <cellStyle name="Normal 6 3 2 4 2 2" xfId="36565" xr:uid="{B4A31A6C-3E44-48F1-BDEA-34980A0FAB69}"/>
    <cellStyle name="Normal 6 3 2 4 2_AVA DVA EL" xfId="36566" xr:uid="{84DDB2B2-5318-48EB-9F87-7C7D1E1A5272}"/>
    <cellStyle name="Normal 6 3 2 4 3" xfId="36567" xr:uid="{1B8B92D5-3774-46FF-8D15-02654885F90C}"/>
    <cellStyle name="Normal 6 3 2 4 4" xfId="36568" xr:uid="{98A23C8B-4219-49FC-93C4-845B9D648362}"/>
    <cellStyle name="Normal 6 3 2 4_3. Chng in credit spreads" xfId="8251" xr:uid="{A996722D-9875-47C5-A827-C785D9DD52DA}"/>
    <cellStyle name="Normal 6 3 2 5" xfId="8252" xr:uid="{F0BB87DE-4396-4B26-8DC1-D6B0C242ABB6}"/>
    <cellStyle name="Normal 6 3 2 5 2" xfId="36569" xr:uid="{E0747C92-DFA8-4A02-BDDD-1321DB28D334}"/>
    <cellStyle name="Normal 6 3 2 5 3" xfId="36570" xr:uid="{9B495139-506A-4E03-BA72-382EC7C7E029}"/>
    <cellStyle name="Normal 6 3 2 5_AVA DVA EL" xfId="36571" xr:uid="{D6246542-4833-4F78-BBB9-50435C8A3470}"/>
    <cellStyle name="Normal 6 3 2 6" xfId="36572" xr:uid="{411D42B1-71E5-4936-A653-790A7EA1AF67}"/>
    <cellStyle name="Normal 6 3 2 6 2" xfId="36573" xr:uid="{34F78E73-4EE2-4339-A423-9287829B521B}"/>
    <cellStyle name="Normal 6 3 2 6_AVA DVA EL" xfId="36574" xr:uid="{3928EBF8-C06A-402E-A596-CEA4CB2B37F5}"/>
    <cellStyle name="Normal 6 3 2 7" xfId="36575" xr:uid="{6C769254-7CAB-43FA-96A4-0963E641DC03}"/>
    <cellStyle name="Normal 6 3 2_3. Chng in credit spreads" xfId="8253" xr:uid="{FDB39F0B-FAA2-4E0B-93F9-9A13B057E4CF}"/>
    <cellStyle name="Normal 6 3 3" xfId="8254" xr:uid="{A57049CF-9574-4730-8FEF-ED91494BE8B6}"/>
    <cellStyle name="Normal 6 3 3 2" xfId="8255" xr:uid="{961FB502-A4B4-4839-8D76-E394C0359BE8}"/>
    <cellStyle name="Normal 6 3 3 2 2" xfId="8256" xr:uid="{9559EE6A-B9F9-4FC9-A349-BBB79F2A51E8}"/>
    <cellStyle name="Normal 6 3 3 2 2 2" xfId="8257" xr:uid="{8B00EDAE-245D-4FE3-8335-46B8950A47E8}"/>
    <cellStyle name="Normal 6 3 3 2 2_3. Chng in credit spreads" xfId="8258" xr:uid="{0866B7F0-2F5D-4715-8C51-6B12C94C04AE}"/>
    <cellStyle name="Normal 6 3 3 2 3" xfId="8259" xr:uid="{DCD3BB07-B44A-420C-A187-2F585D55996E}"/>
    <cellStyle name="Normal 6 3 3 2 3 2" xfId="8260" xr:uid="{3F579FA7-EFE6-4E93-BFCC-93A0012F8506}"/>
    <cellStyle name="Normal 6 3 3 2 3_3. Chng in credit spreads" xfId="8261" xr:uid="{00A9FC21-9C76-41B8-BC4B-103598944FAA}"/>
    <cellStyle name="Normal 6 3 3 2 4" xfId="8262" xr:uid="{658DB7D0-7FC5-4661-AAFE-515DB30C42E8}"/>
    <cellStyle name="Normal 6 3 3 2_3. Chng in credit spreads" xfId="8263" xr:uid="{4F41843B-3053-45E3-855A-97D2AC8D6B85}"/>
    <cellStyle name="Normal 6 3 3 3" xfId="8264" xr:uid="{1786E887-5DD8-4A11-9EFA-671FD7B8B50A}"/>
    <cellStyle name="Normal 6 3 3 3 2" xfId="8265" xr:uid="{28ECB883-AD67-4E49-AE94-345A17BFBA06}"/>
    <cellStyle name="Normal 6 3 3 3_3. Chng in credit spreads" xfId="8266" xr:uid="{062D4670-37EB-4846-85A1-09C8A2A23758}"/>
    <cellStyle name="Normal 6 3 3 4" xfId="8267" xr:uid="{A830AD30-E37B-4DB6-898A-1B2327E305C4}"/>
    <cellStyle name="Normal 6 3 3 4 2" xfId="8268" xr:uid="{AEEEB4BD-88C4-408A-AEC5-22CE6C61D387}"/>
    <cellStyle name="Normal 6 3 3 4_3. Chng in credit spreads" xfId="8269" xr:uid="{64DD7B71-AEB6-45BF-BE1B-51A756347F14}"/>
    <cellStyle name="Normal 6 3 3 5" xfId="8270" xr:uid="{BC86075A-9CAA-4983-B290-2F7B053328F0}"/>
    <cellStyle name="Normal 6 3 3 6" xfId="41564" xr:uid="{750F9BDD-E37D-4298-952B-F97FEE5F5A23}"/>
    <cellStyle name="Normal 6 3 3_3. Chng in credit spreads" xfId="8271" xr:uid="{B63D8E24-1290-462C-A43F-7516464DAC3B}"/>
    <cellStyle name="Normal 6 3 4" xfId="8272" xr:uid="{5E201A6C-9FE0-487F-B9FB-DDFB9E314967}"/>
    <cellStyle name="Normal 6 3 4 2" xfId="8273" xr:uid="{05C96D33-9DB2-4165-BAF5-9AA948C06B75}"/>
    <cellStyle name="Normal 6 3 4 2 2" xfId="8274" xr:uid="{5DF9CD9B-D80E-4816-B16B-F4C0BD200AAA}"/>
    <cellStyle name="Normal 6 3 4 2_3. Chng in credit spreads" xfId="8275" xr:uid="{63EC8FBF-6BF2-4263-84B8-5FBEA094A366}"/>
    <cellStyle name="Normal 6 3 4 3" xfId="8276" xr:uid="{FBB6BE06-69BC-4D8B-B091-040C061CCE35}"/>
    <cellStyle name="Normal 6 3 4 3 2" xfId="8277" xr:uid="{B001E14F-50E7-4E28-956F-17E233AE616A}"/>
    <cellStyle name="Normal 6 3 4 3_3. Chng in credit spreads" xfId="8278" xr:uid="{6FAA87EC-6A51-46A2-BD99-3822B30DC956}"/>
    <cellStyle name="Normal 6 3 4 4" xfId="8279" xr:uid="{58E68B7A-C6AF-4E88-B9DC-E57A949FAA8C}"/>
    <cellStyle name="Normal 6 3 4 4 2" xfId="36576" xr:uid="{105AE213-6750-4C17-B594-250717207C25}"/>
    <cellStyle name="Normal 6 3 4 4_AVA DVA EL" xfId="36577" xr:uid="{87A8027A-8EAD-4C8F-B1A4-F875389A10F8}"/>
    <cellStyle name="Normal 6 3 4 5" xfId="36578" xr:uid="{B8B56124-B784-4CB4-976C-2B51BA183186}"/>
    <cellStyle name="Normal 6 3 4_3. Chng in credit spreads" xfId="8280" xr:uid="{D74C7FDA-7C25-49BB-894A-9653AC8F89BA}"/>
    <cellStyle name="Normal 6 3 5" xfId="8281" xr:uid="{27807AF9-92C8-4C4F-8B65-3613C4A4AEDA}"/>
    <cellStyle name="Normal 6 3 5 2" xfId="8282" xr:uid="{217C2BB4-6FA5-4B30-A6C3-1181F9E4589D}"/>
    <cellStyle name="Normal 6 3 5 2 2" xfId="36579" xr:uid="{F19FBAE6-D2FD-4CD8-84AA-51CC2780458B}"/>
    <cellStyle name="Normal 6 3 5 2_AVA DVA EL" xfId="36580" xr:uid="{B8FDB1E5-4538-428B-B873-0F9A07CBD77D}"/>
    <cellStyle name="Normal 6 3 5 3" xfId="36581" xr:uid="{7BC682F6-38EA-4B95-B489-BDF126B63535}"/>
    <cellStyle name="Normal 6 3 5_3. Chng in credit spreads" xfId="8283" xr:uid="{F40A60A2-50FD-44CA-AFDA-3A06F3F52F8E}"/>
    <cellStyle name="Normal 6 3 6" xfId="8284" xr:uid="{2BC6446C-AE2A-479A-BEDC-07424538F288}"/>
    <cellStyle name="Normal 6 3 6 2" xfId="8285" xr:uid="{1A6C7E25-89E7-4407-BB41-D42C0EF81E2C}"/>
    <cellStyle name="Normal 6 3 6 2 2" xfId="36582" xr:uid="{81E3CF6F-F5C6-4727-9D2D-6007EA0848B1}"/>
    <cellStyle name="Normal 6 3 6 2_AVA DVA EL" xfId="36583" xr:uid="{CA9699D8-81CE-43D1-96E1-5FAC47CFE935}"/>
    <cellStyle name="Normal 6 3 6 3" xfId="36584" xr:uid="{B0B188C9-0B47-46A6-A2B3-9592E4258FC3}"/>
    <cellStyle name="Normal 6 3 6_3. Chng in credit spreads" xfId="8286" xr:uid="{55DE7639-D176-48F0-B51A-57FEF9C6E4A2}"/>
    <cellStyle name="Normal 6 3 7" xfId="36585" xr:uid="{7A280F42-443A-4FD7-8027-EF1C94B32BE6}"/>
    <cellStyle name="Normal 6 3 7 2" xfId="36586" xr:uid="{0523EE85-5FC5-4CDC-B6C3-05414738D148}"/>
    <cellStyle name="Normal 6 3 7 3" xfId="36587" xr:uid="{4BA84F91-6D4E-45EA-9276-23F4CB331CAA}"/>
    <cellStyle name="Normal 6 3 7_AVA DVA EL" xfId="36588" xr:uid="{4324B2F7-DC0B-469A-8272-DB4589CEB1A2}"/>
    <cellStyle name="Normal 6 3 8" xfId="36589" xr:uid="{BAE7C4EF-B063-41A6-948C-58500E1F8477}"/>
    <cellStyle name="Normal 6 3 8 2" xfId="36590" xr:uid="{0BBEF653-40E1-4F1B-9DF8-DC3DB98133EB}"/>
    <cellStyle name="Normal 6 3 8 3" xfId="36591" xr:uid="{EA80E535-4DB7-4C4E-A27A-274ACBC0E740}"/>
    <cellStyle name="Normal 6 3 8_AVA DVA EL" xfId="36592" xr:uid="{48327F41-90A2-4645-8F0E-50A8EBADED85}"/>
    <cellStyle name="Normal 6 3 9" xfId="36593" xr:uid="{09697499-5332-4E23-8066-DBC47C485D56}"/>
    <cellStyle name="Normal 6 3 9 2" xfId="36594" xr:uid="{9FA8C0BA-3069-417A-B515-1B65846C8E7D}"/>
    <cellStyle name="Normal 6 3 9 3" xfId="36595" xr:uid="{234045CF-A139-49F4-B37A-0C7B09506AFF}"/>
    <cellStyle name="Normal 6 3 9_AVA DVA EL" xfId="36596" xr:uid="{2D92BCDA-3396-400A-8608-882FC80415BB}"/>
    <cellStyle name="Normal 6 3_3. Chng in credit spreads" xfId="8287" xr:uid="{616E2E25-65F9-4B8D-8688-B9C8EFED5D63}"/>
    <cellStyle name="Normal 6 4" xfId="8288" xr:uid="{98605186-66A0-4FF8-9F46-B401E6649141}"/>
    <cellStyle name="Normal 6 4 10" xfId="36597" xr:uid="{659AEEA6-B9B3-4AD9-BD4F-FDA7B5092680}"/>
    <cellStyle name="Normal 6 4 2" xfId="8289" xr:uid="{2AD8A93E-0C76-4B9C-BE01-68D2623CD91A}"/>
    <cellStyle name="Normal 6 4 2 2" xfId="8290" xr:uid="{0E4CCE7E-592C-4B92-8319-084C56E9D565}"/>
    <cellStyle name="Normal 6 4 2 2 2" xfId="8291" xr:uid="{B21F3A2B-5840-45BB-A3F4-32EECB8222BC}"/>
    <cellStyle name="Normal 6 4 2 2_3. Chng in credit spreads" xfId="8292" xr:uid="{D4EB1C6E-B27B-41EC-AFD2-BE20270827CF}"/>
    <cellStyle name="Normal 6 4 2 3" xfId="8293" xr:uid="{8571018F-888E-4933-81DC-EF2610808413}"/>
    <cellStyle name="Normal 6 4 2 3 2" xfId="8294" xr:uid="{36B8E310-0339-4747-83C6-039DD228F1FE}"/>
    <cellStyle name="Normal 6 4 2 3_3. Chng in credit spreads" xfId="8295" xr:uid="{6BA3E39F-9350-43B1-8D5A-78A8855F71A5}"/>
    <cellStyle name="Normal 6 4 2 4" xfId="8296" xr:uid="{A23DCDB1-9436-4F3C-9FD2-35741B981FC6}"/>
    <cellStyle name="Normal 6 4 2 4 2" xfId="36598" xr:uid="{651B18E4-D446-47F0-B3ED-A2D688EF68DC}"/>
    <cellStyle name="Normal 6 4 2 4_AVA DVA EL" xfId="36599" xr:uid="{B0B0B945-4AA9-448E-985A-A07A25584326}"/>
    <cellStyle name="Normal 6 4 2 5" xfId="36600" xr:uid="{A8971F4F-B768-4E5F-9365-029DF1FB16E7}"/>
    <cellStyle name="Normal 6 4 2_3. Chng in credit spreads" xfId="8297" xr:uid="{DD869E1D-754F-491B-B1F3-495215FDB630}"/>
    <cellStyle name="Normal 6 4 3" xfId="8298" xr:uid="{4697620B-D91A-4169-AE17-394C038C6E1B}"/>
    <cellStyle name="Normal 6 4 3 2" xfId="8299" xr:uid="{932BCDCE-B212-41E5-ACB3-3EA1646193ED}"/>
    <cellStyle name="Normal 6 4 3 3" xfId="36601" xr:uid="{0781522C-8371-42F1-8FBB-D46874B53BF6}"/>
    <cellStyle name="Normal 6 4 3 4" xfId="36602" xr:uid="{64CA501F-924B-4029-AF59-5F75C254AFDF}"/>
    <cellStyle name="Normal 6 4 3 4 2" xfId="36603" xr:uid="{24E8642C-FA9A-457E-B4BA-FE92C6BF7C31}"/>
    <cellStyle name="Normal 6 4 3 4_AVA DVA EL" xfId="36604" xr:uid="{39F61E19-EB30-498A-B35C-5C0C4C3D95FC}"/>
    <cellStyle name="Normal 6 4 3 5" xfId="36605" xr:uid="{8E5E9AC5-5837-47AC-A82B-F26CFF0DEF34}"/>
    <cellStyle name="Normal 6 4 3_3. Chng in credit spreads" xfId="8300" xr:uid="{60C8869F-2EBD-4290-A75B-59BFD818ED0A}"/>
    <cellStyle name="Normal 6 4 4" xfId="8301" xr:uid="{F0ABE312-BB79-46B8-82F1-49F77FB73C79}"/>
    <cellStyle name="Normal 6 4 4 2" xfId="8302" xr:uid="{86843C48-32D5-4542-B588-BAF26D754452}"/>
    <cellStyle name="Normal 6 4 4 3" xfId="36606" xr:uid="{034A8A25-BE2B-4861-B8CA-D806BFCA4328}"/>
    <cellStyle name="Normal 6 4 4 4" xfId="36607" xr:uid="{AC9340CF-43C4-4128-9C07-F1A24DA20319}"/>
    <cellStyle name="Normal 6 4 4 4 2" xfId="36608" xr:uid="{B39645ED-6F56-49B1-B5CE-091633771F6B}"/>
    <cellStyle name="Normal 6 4 4 4_AVA DVA EL" xfId="36609" xr:uid="{4D909793-1FDC-46F1-B5F0-2F991E2C0D43}"/>
    <cellStyle name="Normal 6 4 4 5" xfId="36610" xr:uid="{155F771C-4F57-4E4E-A20C-1D5CD06ADD00}"/>
    <cellStyle name="Normal 6 4 4_3. Chng in credit spreads" xfId="8303" xr:uid="{ABDB80DB-B7EC-4CD6-B297-F1FFDC0D2E0B}"/>
    <cellStyle name="Normal 6 4 5" xfId="36611" xr:uid="{3D323745-62EC-4856-BF1D-802573AD28C6}"/>
    <cellStyle name="Normal 6 4 5 2" xfId="36612" xr:uid="{B0FFD5F4-CF2B-4658-8E7D-06869AA502D8}"/>
    <cellStyle name="Normal 6 4 5 2 2" xfId="36613" xr:uid="{66EE2CD0-C337-452F-A095-6F94C74EA1EC}"/>
    <cellStyle name="Normal 6 4 5 2_AVA DVA EL" xfId="36614" xr:uid="{4AB7AB89-CB5B-47A9-9569-AEF77118C5BA}"/>
    <cellStyle name="Normal 6 4 5 3" xfId="36615" xr:uid="{BC34130D-4075-4B52-933B-9913EA59BE9E}"/>
    <cellStyle name="Normal 6 4 5_Balanse bankkonsern" xfId="36616" xr:uid="{C9D1F885-8307-4E95-96A7-FC8164617C76}"/>
    <cellStyle name="Normal 6 4 6" xfId="36617" xr:uid="{B2B33676-D14B-4708-B86A-9BF292BAE7E8}"/>
    <cellStyle name="Normal 6 4 7" xfId="36618" xr:uid="{50745FD5-4F4F-41AE-927D-E26849081DF0}"/>
    <cellStyle name="Normal 6 4 7 2" xfId="36619" xr:uid="{164562C5-87D9-4C0D-9917-7BF90356BAE1}"/>
    <cellStyle name="Normal 6 4 7 3" xfId="36620" xr:uid="{3C6D2BFB-BC11-404F-973D-4DDDC5539AB1}"/>
    <cellStyle name="Normal 6 4 7_AVA DVA EL" xfId="36621" xr:uid="{F30205B8-E5E8-40F0-8B71-2950631C391E}"/>
    <cellStyle name="Normal 6 4 8" xfId="36622" xr:uid="{7B3CF361-30D3-4FD0-823D-1F03909FB89F}"/>
    <cellStyle name="Normal 6 4 8 2" xfId="36623" xr:uid="{97D75EA4-F926-490F-B7AB-43B5F021173A}"/>
    <cellStyle name="Normal 6 4 8 3" xfId="36624" xr:uid="{A5862CD2-6E8D-4DFE-830D-865FE7CFDC55}"/>
    <cellStyle name="Normal 6 4 8_AVA DVA EL" xfId="36625" xr:uid="{CA69483C-7937-4FC6-BA0C-14E4C86C7304}"/>
    <cellStyle name="Normal 6 4 9" xfId="36626" xr:uid="{8CC968A7-98CE-4523-8B1A-06B7C2209559}"/>
    <cellStyle name="Normal 6 4 9 2" xfId="36627" xr:uid="{7828C7D5-A6A9-452B-8953-B3602CC168D0}"/>
    <cellStyle name="Normal 6 4 9_AVA DVA EL" xfId="36628" xr:uid="{CF9A9526-84F8-4E71-BED0-4D52F285D29C}"/>
    <cellStyle name="Normal 6 4_3. Chng in credit spreads" xfId="8304" xr:uid="{E6492B1F-3F33-41D6-A1F5-0C156FD9269E}"/>
    <cellStyle name="Normal 6 5" xfId="8305" xr:uid="{F7A7CC0F-8F42-4C8B-9884-B97A3407E78C}"/>
    <cellStyle name="Normal 6 5 10" xfId="41565" xr:uid="{E349085B-E2B2-40FA-AF7A-E0B5565B851A}"/>
    <cellStyle name="Normal 6 5 2" xfId="8306" xr:uid="{F75F1543-F9E9-42ED-9DD6-1BE09E1928DF}"/>
    <cellStyle name="Normal 6 5 2 2" xfId="8307" xr:uid="{8B4D0250-2071-4DF5-B861-FAC7FD0FD3C5}"/>
    <cellStyle name="Normal 6 5 2 2 2" xfId="8308" xr:uid="{FA6D5D88-3878-4A08-8484-A029C2DD3F55}"/>
    <cellStyle name="Normal 6 5 2 2_3. Chng in credit spreads" xfId="8309" xr:uid="{788D5E88-A327-4BBB-B2C1-2BB2B7F27ADF}"/>
    <cellStyle name="Normal 6 5 2 3" xfId="8310" xr:uid="{F3C2D425-392E-418D-A58B-5B2D4845DA9A}"/>
    <cellStyle name="Normal 6 5 2 3 2" xfId="8311" xr:uid="{08FF0863-2D59-43E1-9F63-848FDF442348}"/>
    <cellStyle name="Normal 6 5 2 3_3. Chng in credit spreads" xfId="8312" xr:uid="{4A1A705A-3669-4783-96B6-B5E5F8D8AE87}"/>
    <cellStyle name="Normal 6 5 2 4" xfId="8313" xr:uid="{7CA1BBEF-F492-4020-A537-D987E5084456}"/>
    <cellStyle name="Normal 6 5 2_3. Chng in credit spreads" xfId="8314" xr:uid="{263A9A06-E7FE-476A-B4F4-FF38D5E454E4}"/>
    <cellStyle name="Normal 6 5 3" xfId="8315" xr:uid="{DC7628C9-3E84-480C-948C-1A31389678EE}"/>
    <cellStyle name="Normal 6 5 3 2" xfId="8316" xr:uid="{E0811663-6694-4419-9A35-E60462186347}"/>
    <cellStyle name="Normal 6 5 3_3. Chng in credit spreads" xfId="8317" xr:uid="{0946578D-F711-48DC-94F9-393ED395A705}"/>
    <cellStyle name="Normal 6 5 4" xfId="8318" xr:uid="{76D8FF3F-BB23-4C56-91F9-D274385BD477}"/>
    <cellStyle name="Normal 6 5 4 2" xfId="8319" xr:uid="{E526DCC1-94AA-4CCC-AAAF-7AE475870C3F}"/>
    <cellStyle name="Normal 6 5 4 3" xfId="36629" xr:uid="{FF5B9A2B-7DE3-4280-B93C-78C198CE0C53}"/>
    <cellStyle name="Normal 6 5 4_3. Chng in credit spreads" xfId="8320" xr:uid="{6EF73A92-5259-4E3D-AA88-5E1DEB419A73}"/>
    <cellStyle name="Normal 6 5 5" xfId="8321" xr:uid="{C0E55716-E3E0-4317-B35F-D8C5BD81B318}"/>
    <cellStyle name="Normal 6 5 5 2" xfId="36630" xr:uid="{5AFD3189-D2C0-4644-8B25-CAD5A607CCDD}"/>
    <cellStyle name="Normal 6 5 5_AVA DVA EL" xfId="36631" xr:uid="{762245E5-6473-4B77-B345-D9734F747DEF}"/>
    <cellStyle name="Normal 6 5 6" xfId="36632" xr:uid="{7BCF0EFC-1460-4B69-8F10-9F402D63E292}"/>
    <cellStyle name="Normal 6 5 7" xfId="36633" xr:uid="{D213CCCC-A8FE-448C-B579-0F72E9FDD164}"/>
    <cellStyle name="Normal 6 5 8" xfId="41566" xr:uid="{989E96D0-508E-4DD1-96B2-4780F39A9567}"/>
    <cellStyle name="Normal 6 5 9" xfId="41567" xr:uid="{B02F54BA-4A16-415D-B12D-11F5B5935699}"/>
    <cellStyle name="Normal 6 5_3. Chng in credit spreads" xfId="8322" xr:uid="{1DDC6C76-3A43-4F72-B4A4-3498FAA7F846}"/>
    <cellStyle name="Normal 6 6" xfId="8323" xr:uid="{95D9BE57-E0F4-4192-AACC-DC66D69A9110}"/>
    <cellStyle name="Normal 6 6 2" xfId="8324" xr:uid="{F8000EFB-B56B-4D5F-B342-166159B80558}"/>
    <cellStyle name="Normal 6 6 2 2" xfId="8325" xr:uid="{0102A27E-D0AE-44D2-8972-0DEF121FDFEC}"/>
    <cellStyle name="Normal 6 6 2 2 2" xfId="47492" xr:uid="{21BB95EA-ED4E-4140-97E6-59B63863F503}"/>
    <cellStyle name="Normal 6 6 2 2 2 2" xfId="47493" xr:uid="{8AEA257E-D131-4FD3-A98A-D587F456C771}"/>
    <cellStyle name="Normal 6 6 2 2 2 2 2" xfId="47494" xr:uid="{B457FBAB-D118-4D59-84EF-F9F635F1C88E}"/>
    <cellStyle name="Normal 6 6 2 2 2 3" xfId="47495" xr:uid="{F1556739-14D7-42D9-9D15-CF3B3A01C405}"/>
    <cellStyle name="Normal 6 6 2 2 2 4" xfId="47496" xr:uid="{CEE42626-D430-4692-97D4-68292705C289}"/>
    <cellStyle name="Normal 6 6 2 2 3" xfId="47497" xr:uid="{71EB059D-01CB-48DE-B233-BE453BCEF4AA}"/>
    <cellStyle name="Normal 6 6 2 2 3 2" xfId="47498" xr:uid="{83107C9A-5161-4169-A04E-99B1226D1E14}"/>
    <cellStyle name="Normal 6 6 2 2 4" xfId="47499" xr:uid="{BC38DC91-7EED-4504-BF7C-DB13F0CF18FF}"/>
    <cellStyle name="Normal 6 6 2 2 5" xfId="47500" xr:uid="{7E7D7F5C-5660-426C-BCF0-76875A673430}"/>
    <cellStyle name="Normal 6 6 2 2 6" xfId="47501" xr:uid="{92000F56-441B-41FC-9805-3E8A3885AA18}"/>
    <cellStyle name="Normal 6 6 2 2_Månedsrapport" xfId="47502" xr:uid="{B6F685A5-A1C5-40BA-9CE4-6A80A63AED40}"/>
    <cellStyle name="Normal 6 6 2 3" xfId="47503" xr:uid="{5E3E7360-AEBB-42A4-A038-822A0D498212}"/>
    <cellStyle name="Normal 6 6 2 3 2" xfId="47504" xr:uid="{70737753-ED47-493D-975C-EEB198C89588}"/>
    <cellStyle name="Normal 6 6 2 3 2 2" xfId="47505" xr:uid="{E51683D2-FABD-4297-8B6F-E38649792E21}"/>
    <cellStyle name="Normal 6 6 2 3 3" xfId="47506" xr:uid="{D38639A9-9430-4E6F-8DA2-AEEA4CCA445B}"/>
    <cellStyle name="Normal 6 6 2 3 4" xfId="47507" xr:uid="{B5942D8D-3AA3-4654-BE37-D30331CB91D9}"/>
    <cellStyle name="Normal 6 6 2 4" xfId="47508" xr:uid="{93449CD4-E697-4DF4-AFB0-57D7E53CCE12}"/>
    <cellStyle name="Normal 6 6 2 4 2" xfId="47509" xr:uid="{94379FF9-E4C5-4647-BE1B-D8DAF8F26E9D}"/>
    <cellStyle name="Normal 6 6 2 5" xfId="47510" xr:uid="{0B084D6B-7481-4466-A703-AAE52593A20D}"/>
    <cellStyle name="Normal 6 6 2 6" xfId="47511" xr:uid="{C0C72160-FA8C-4DAB-9C6C-653F92618D16}"/>
    <cellStyle name="Normal 6 6 2 7" xfId="47512" xr:uid="{CE6A62ED-8C1D-4D4B-BB88-051341DCCCD7}"/>
    <cellStyle name="Normal 6 6 2_3. Chng in credit spreads" xfId="8326" xr:uid="{2E8E18AB-62B3-4819-8B0C-EC585EBE2B32}"/>
    <cellStyle name="Normal 6 6 3" xfId="8327" xr:uid="{BD30FB90-AE37-45C9-AFFA-289BCF858DB1}"/>
    <cellStyle name="Normal 6 6 3 2" xfId="8328" xr:uid="{61A01B10-14AC-4DE8-9F8E-AC65ECB52FE5}"/>
    <cellStyle name="Normal 6 6 3 2 2" xfId="47513" xr:uid="{B54DF93F-7D5A-4807-9740-23640F7F4174}"/>
    <cellStyle name="Normal 6 6 3 2 2 2" xfId="47514" xr:uid="{D250394A-F795-455D-BBC6-401250356722}"/>
    <cellStyle name="Normal 6 6 3 2 3" xfId="47515" xr:uid="{CB194FCF-F9C4-4088-ACE2-118A1CCD46EB}"/>
    <cellStyle name="Normal 6 6 3 2 4" xfId="47516" xr:uid="{C1D7DA54-0DCB-43AD-B00C-12B8B3EAAC41}"/>
    <cellStyle name="Normal 6 6 3 2_Månedsrapport" xfId="47517" xr:uid="{C9CBDDAB-D4B1-40D9-9394-CED6A77DF535}"/>
    <cellStyle name="Normal 6 6 3 3" xfId="47518" xr:uid="{2F25EDF2-F5FD-4EC5-A500-E2843C21D748}"/>
    <cellStyle name="Normal 6 6 3 3 2" xfId="47519" xr:uid="{C9304FEC-60FD-48DD-BA44-7DB7011AE541}"/>
    <cellStyle name="Normal 6 6 3 4" xfId="47520" xr:uid="{1E64235F-EA61-4A76-8313-63784F37ED72}"/>
    <cellStyle name="Normal 6 6 3 5" xfId="47521" xr:uid="{03F8DDD5-AE7E-4A22-BE3F-2012AA1C3845}"/>
    <cellStyle name="Normal 6 6 3 6" xfId="47522" xr:uid="{A6FE7CFE-0A99-4B4D-9E19-A5AC67F43820}"/>
    <cellStyle name="Normal 6 6 3_3. Chng in credit spreads" xfId="8329" xr:uid="{31148137-8203-4278-823F-6622F6DE3487}"/>
    <cellStyle name="Normal 6 6 4" xfId="8330" xr:uid="{7E3E7639-AD89-41B5-821A-991930398E00}"/>
    <cellStyle name="Normal 6 6 4 2" xfId="36634" xr:uid="{39ADD586-4751-49AD-B46B-C9CD8A418608}"/>
    <cellStyle name="Normal 6 6 4 2 2" xfId="47524" xr:uid="{11BCB977-642C-4A0F-A2C0-8B6A9E3B9C86}"/>
    <cellStyle name="Normal 6 6 4 2_Non-NII" xfId="47523" xr:uid="{D395B8BC-C786-4569-B37E-8EF059B6AB41}"/>
    <cellStyle name="Normal 6 6 4 3" xfId="36635" xr:uid="{E2E7A952-BA96-4095-B3C9-86CE67A4FD82}"/>
    <cellStyle name="Normal 6 6 4 4" xfId="47525" xr:uid="{7114DA31-4C18-42DA-BB7F-257ACADD416E}"/>
    <cellStyle name="Normal 6 6 4_AVA DVA EL" xfId="36636" xr:uid="{B651F2F2-2025-4A8C-A977-6808A641C42E}"/>
    <cellStyle name="Normal 6 6 5" xfId="36637" xr:uid="{3A7F412E-628D-4D10-9CEB-C00E908DD49D}"/>
    <cellStyle name="Normal 6 6 5 2" xfId="36638" xr:uid="{2FA45D9A-5DA5-48CE-98D6-7F40B6258EA5}"/>
    <cellStyle name="Normal 6 6 5_AVA DVA EL" xfId="36639" xr:uid="{BAE391BA-BA7B-47A0-A8FF-7334F0BCD525}"/>
    <cellStyle name="Normal 6 6 6" xfId="36640" xr:uid="{8089CC6B-01B8-45A1-ADAD-6E1B9FA65200}"/>
    <cellStyle name="Normal 6 6 7" xfId="36641" xr:uid="{F9604393-CD25-4FD9-BB5F-157651A38488}"/>
    <cellStyle name="Normal 6 6 8" xfId="47526" xr:uid="{C1FF197D-85B3-45A3-8237-9C3693EC8D9C}"/>
    <cellStyle name="Normal 6 6_3. Chng in credit spreads" xfId="8331" xr:uid="{FE8E738A-DAC1-43DA-8218-784668C6FDD6}"/>
    <cellStyle name="Normal 6 7" xfId="8332" xr:uid="{1DA503FD-25CF-4642-A044-CB97E8CC16E7}"/>
    <cellStyle name="Normal 6 7 2" xfId="8333" xr:uid="{B1FB55E7-0E9F-433A-9D4F-08566696478A}"/>
    <cellStyle name="Normal 6 7 2 2" xfId="47527" xr:uid="{942F61C1-7A1C-4184-8AE3-2E5C90194182}"/>
    <cellStyle name="Normal 6 7 2 2 2" xfId="47528" xr:uid="{44955F7C-86F5-4A13-A290-BE6CD9284C7A}"/>
    <cellStyle name="Normal 6 7 2 2 2 2" xfId="47529" xr:uid="{527EF85F-A3A5-4C08-9DF0-25CCD04FE37F}"/>
    <cellStyle name="Normal 6 7 2 2 2 2 2" xfId="47530" xr:uid="{74D2B943-4B94-46B6-9C99-A232E55B38AC}"/>
    <cellStyle name="Normal 6 7 2 2 2 3" xfId="47531" xr:uid="{6ECB3AAA-B305-4A6E-B4BE-C1A4098EF39D}"/>
    <cellStyle name="Normal 6 7 2 2 2 4" xfId="47532" xr:uid="{9AA49137-1585-4A0C-8545-2486665C3644}"/>
    <cellStyle name="Normal 6 7 2 2 3" xfId="47533" xr:uid="{7E7F3396-A539-4A80-92B2-4108AE4D2AF1}"/>
    <cellStyle name="Normal 6 7 2 2 3 2" xfId="47534" xr:uid="{D1C1DB43-7E48-4F46-BAF3-636320C0314F}"/>
    <cellStyle name="Normal 6 7 2 2 4" xfId="47535" xr:uid="{BE1773CF-D1DA-4F64-9D1C-029D1C399494}"/>
    <cellStyle name="Normal 6 7 2 2 5" xfId="47536" xr:uid="{34905F19-F3C9-414E-ADE0-A1EE13E0EFB0}"/>
    <cellStyle name="Normal 6 7 2 2 6" xfId="47537" xr:uid="{82AFEDB8-9311-4E4D-87EA-8DB8FD59B463}"/>
    <cellStyle name="Normal 6 7 2 3" xfId="47538" xr:uid="{751A6214-ACC3-4D74-AC4B-67872506D783}"/>
    <cellStyle name="Normal 6 7 2 3 2" xfId="47539" xr:uid="{D31FC5F5-7C63-40ED-88E6-50ED96DBBCD7}"/>
    <cellStyle name="Normal 6 7 2 3 2 2" xfId="47540" xr:uid="{1C3896DB-0EAA-4928-A67F-D74E94BEE691}"/>
    <cellStyle name="Normal 6 7 2 3 3" xfId="47541" xr:uid="{D568BF85-4B82-44DA-B83A-10F7A4ADC5AE}"/>
    <cellStyle name="Normal 6 7 2 3 4" xfId="47542" xr:uid="{188F7BE0-4102-45A6-9D85-AF2D4B25FE29}"/>
    <cellStyle name="Normal 6 7 2 4" xfId="47543" xr:uid="{DF6279E3-CC8C-41A2-A865-B915CEDA7289}"/>
    <cellStyle name="Normal 6 7 2 4 2" xfId="47544" xr:uid="{C99204B0-07F1-4974-8243-D4C2C7FD6893}"/>
    <cellStyle name="Normal 6 7 2 5" xfId="47545" xr:uid="{6095C1B7-AC45-4DC7-AAA2-5B01B7B4D278}"/>
    <cellStyle name="Normal 6 7 2 6" xfId="47546" xr:uid="{210D8BA9-78FE-46D0-BE2C-913C1E3567F8}"/>
    <cellStyle name="Normal 6 7 2 7" xfId="47547" xr:uid="{5F4E30CC-39B2-4E93-B6D6-F17CA4ACB6EA}"/>
    <cellStyle name="Normal 6 7 2_Månedsrapport" xfId="47548" xr:uid="{50A50791-6FAB-4FC9-A6D4-2D4ED8440C41}"/>
    <cellStyle name="Normal 6 7 3" xfId="36642" xr:uid="{793C850A-D158-45AF-9957-2337E9D0B27B}"/>
    <cellStyle name="Normal 6 7 3 2" xfId="47550" xr:uid="{FD6CA832-759E-42F0-9A2B-061C223A1589}"/>
    <cellStyle name="Normal 6 7 3 2 2" xfId="47551" xr:uid="{4FE19460-D641-4B8A-8588-0695DA9470EB}"/>
    <cellStyle name="Normal 6 7 3 2 2 2" xfId="47552" xr:uid="{5B003C79-8E06-4297-9B47-0034AE62B3B7}"/>
    <cellStyle name="Normal 6 7 3 2 3" xfId="47553" xr:uid="{764CD73D-978F-4998-AF17-F6CE2E0A190A}"/>
    <cellStyle name="Normal 6 7 3 2 4" xfId="47554" xr:uid="{A74801E9-45DC-44CB-AD26-74290998123D}"/>
    <cellStyle name="Normal 6 7 3 3" xfId="47555" xr:uid="{47173513-FC25-4FCB-867C-353AA3DECD06}"/>
    <cellStyle name="Normal 6 7 3 3 2" xfId="47556" xr:uid="{5FF693CA-6A87-449A-8A60-A0F0A8328730}"/>
    <cellStyle name="Normal 6 7 3 4" xfId="47557" xr:uid="{9B6FEAEA-23E7-4E41-91ED-A221BB04B4DF}"/>
    <cellStyle name="Normal 6 7 3 5" xfId="47558" xr:uid="{B5E91035-ABCF-454F-AED0-EE1A90BE2691}"/>
    <cellStyle name="Normal 6 7 3 6" xfId="47559" xr:uid="{ACEB00CD-F513-485F-9521-52C1F34A7139}"/>
    <cellStyle name="Normal 6 7 3_Non-NII" xfId="47549" xr:uid="{BB986908-E475-4725-A434-1AD7BAFD7E55}"/>
    <cellStyle name="Normal 6 7 4" xfId="36643" xr:uid="{93D5E876-F674-4705-9EBF-7B4F7AFA8EF2}"/>
    <cellStyle name="Normal 6 7 4 2" xfId="36644" xr:uid="{E7792FE5-1A1A-4B2B-96B2-D256D2A0258B}"/>
    <cellStyle name="Normal 6 7 4 2 2" xfId="47561" xr:uid="{324CDB0D-9ADE-482F-8B51-FE8A088D0792}"/>
    <cellStyle name="Normal 6 7 4 2_Non-NII" xfId="47560" xr:uid="{8E10EB61-C4E1-4E72-ACA6-DE5DE74A240C}"/>
    <cellStyle name="Normal 6 7 4 3" xfId="36645" xr:uid="{CC5228C1-6837-40D3-AAB0-3D3C6A8810B5}"/>
    <cellStyle name="Normal 6 7 4 4" xfId="47562" xr:uid="{0330D370-403F-433F-8563-8DBA0F3F6B5C}"/>
    <cellStyle name="Normal 6 7 4_AVA DVA EL" xfId="36646" xr:uid="{437C9F32-4B6B-46F0-A39B-8B17D1B2360C}"/>
    <cellStyle name="Normal 6 7 5" xfId="36647" xr:uid="{ABF99B00-E6F2-4120-8AEB-101EA487EE6C}"/>
    <cellStyle name="Normal 6 7 5 2" xfId="36648" xr:uid="{3BA7C640-9B3F-48F5-9AD7-D81D82D1460A}"/>
    <cellStyle name="Normal 6 7 5_AVA DVA EL" xfId="36649" xr:uid="{23883E89-A896-4892-A1B3-03DC3B1CC72D}"/>
    <cellStyle name="Normal 6 7 6" xfId="36650" xr:uid="{7072CB96-0979-41EB-8B4F-27420A36F006}"/>
    <cellStyle name="Normal 6 7 7" xfId="36651" xr:uid="{64C5CDB0-1B08-49B1-81AB-50A845F991BD}"/>
    <cellStyle name="Normal 6 7 8" xfId="47563" xr:uid="{5EE8DF7E-1A92-4B86-952F-0617FE440046}"/>
    <cellStyle name="Normal 6 7_3. Chng in credit spreads" xfId="8334" xr:uid="{A6043B71-9E9E-4440-9669-FA024C20CA18}"/>
    <cellStyle name="Normal 6 8" xfId="8335" xr:uid="{A4A98B54-B88C-4E4E-84B7-88F5139E517A}"/>
    <cellStyle name="Normal 6 8 2" xfId="8336" xr:uid="{D3A60A40-8E4D-4435-8861-C0EA75F6EA7D}"/>
    <cellStyle name="Normal 6 8 2 2" xfId="36652" xr:uid="{D6F1BD58-E98E-4667-A967-F548D6D346AE}"/>
    <cellStyle name="Normal 6 8 2 3" xfId="36653" xr:uid="{A808FB8C-6A4F-44F1-85C2-9595D34E753E}"/>
    <cellStyle name="Normal 6 8 2_AVA DVA EL" xfId="36654" xr:uid="{6787A3E9-1716-4273-A13C-37DD8EC90BFA}"/>
    <cellStyle name="Normal 6 8 3" xfId="36655" xr:uid="{1FD5FD6A-9968-4F9C-AFF8-46F903A9FCCC}"/>
    <cellStyle name="Normal 6 8 3 2" xfId="36656" xr:uid="{CB8B773A-0D08-4CF2-BBC4-259F055BE189}"/>
    <cellStyle name="Normal 6 8 3_AVA DVA EL" xfId="36657" xr:uid="{251BBF48-DDFC-46D5-9EFF-B49B1AA1A269}"/>
    <cellStyle name="Normal 6 8 4" xfId="36658" xr:uid="{A136844F-62CA-4ADC-9253-5F080E282134}"/>
    <cellStyle name="Normal 6 8 5" xfId="36659" xr:uid="{0743F090-7C0F-4C66-935C-7C8970B56F6A}"/>
    <cellStyle name="Normal 6 8_3. Chng in credit spreads" xfId="8337" xr:uid="{484F3939-8F1B-46B4-8CCC-55B132201A79}"/>
    <cellStyle name="Normal 6 9" xfId="8338" xr:uid="{A0A328B8-9FA1-4531-AB39-98B8D37E31BE}"/>
    <cellStyle name="Normal 6 9 2" xfId="8339" xr:uid="{620B5353-067A-49AA-A0F7-CB038745AF9D}"/>
    <cellStyle name="Normal 6 9 2 2" xfId="36660" xr:uid="{35CC80EF-30C9-4F4C-9FC2-6D3E9ACB03F9}"/>
    <cellStyle name="Normal 6 9 2 3" xfId="36661" xr:uid="{054C8CC1-42CB-4126-B429-2276FCE05D42}"/>
    <cellStyle name="Normal 6 9 2_AVA DVA EL" xfId="36662" xr:uid="{CEADEC0C-524E-4A5B-A672-CEC3C899FBFD}"/>
    <cellStyle name="Normal 6 9 3" xfId="36663" xr:uid="{0F160D25-B7C8-4414-BF8D-00546D1ED0C3}"/>
    <cellStyle name="Normal 6 9 3 2" xfId="36664" xr:uid="{2382903B-EB96-436D-A58C-FBBAA644E9B2}"/>
    <cellStyle name="Normal 6 9 3 3" xfId="36665" xr:uid="{A4B84A7A-6840-43E2-840A-1999EC4B99F4}"/>
    <cellStyle name="Normal 6 9 3_AVA DVA EL" xfId="36666" xr:uid="{2EA5D4D5-39C8-45ED-86A4-8318FA05B88C}"/>
    <cellStyle name="Normal 6 9_3. Chng in credit spreads" xfId="8340" xr:uid="{DB90B0C3-A742-483A-984B-8B31A4333AB7}"/>
    <cellStyle name="Normal 6_3. Chng in credit spreads" xfId="8341" xr:uid="{8A5C5AEF-78B0-4924-A029-F228B685B27A}"/>
    <cellStyle name="Normal 60" xfId="36667" xr:uid="{95FEA66A-C3D2-4FB9-BBB6-E8931EC14B2F}"/>
    <cellStyle name="Normal 60 2" xfId="36668" xr:uid="{1B233F82-612D-476D-9A91-E31B3FB373F5}"/>
    <cellStyle name="Normal 60 2 2" xfId="36669" xr:uid="{5A0D15EC-6F21-4610-A103-4D36BC2CA5A8}"/>
    <cellStyle name="Normal 60 2 2 2" xfId="36670" xr:uid="{284E7776-5196-4B19-BC6F-A9DB2BB32130}"/>
    <cellStyle name="Normal 60 2 2 3" xfId="36671" xr:uid="{FAF7B67B-737C-4720-8F71-66CD8E1C173E}"/>
    <cellStyle name="Normal 60 2 2_AVA DVA EL" xfId="36672" xr:uid="{1DE6E253-0633-4CC7-8AC4-72DFE73FA280}"/>
    <cellStyle name="Normal 60 2 3" xfId="36673" xr:uid="{F5D9D9BF-3121-4C9D-9D2B-9189C1E9FC04}"/>
    <cellStyle name="Normal 60 2_AVA DVA EL" xfId="36674" xr:uid="{326C7343-E6EA-48B3-A533-B01C11A8991E}"/>
    <cellStyle name="Normal 60 3" xfId="36675" xr:uid="{47DFCEFC-EB3A-4989-91E7-A148A59A5C33}"/>
    <cellStyle name="Normal 60 3 2" xfId="36676" xr:uid="{50097E47-9A09-4C9B-90DE-8AF5D13AD124}"/>
    <cellStyle name="Normal 60 3 3" xfId="36677" xr:uid="{C2BBA72E-069F-4B87-A038-29E86CFC2C86}"/>
    <cellStyle name="Normal 60 3_AVA DVA EL" xfId="36678" xr:uid="{4B9B0BF9-13CF-4CB5-BF40-F7E641D9E0DF}"/>
    <cellStyle name="Normal 60 4" xfId="36679" xr:uid="{85486F5E-7AC0-42D2-901F-96ABA498FC28}"/>
    <cellStyle name="Normal 60 4 2" xfId="36680" xr:uid="{FBBB9D88-D3D3-4D8F-82AA-AB4AF562AEAC}"/>
    <cellStyle name="Normal 60 4 3" xfId="36681" xr:uid="{64851223-4EAA-43FF-BCD9-51678D0FCBA9}"/>
    <cellStyle name="Normal 60 4_AVA DVA EL" xfId="36682" xr:uid="{A2708B30-1129-4874-9D4E-4641641A615F}"/>
    <cellStyle name="Normal 60 5" xfId="36683" xr:uid="{34081D58-1495-43CE-9DD0-B42D6C89D0A7}"/>
    <cellStyle name="Normal 60 5 2" xfId="36684" xr:uid="{1CF09B03-E571-4AF4-B39B-8839A112D98C}"/>
    <cellStyle name="Normal 60 5 3" xfId="36685" xr:uid="{C7C0C5C8-BEEB-4AD7-9DE4-C1E38FC2A3FE}"/>
    <cellStyle name="Normal 60 5_AVA DVA EL" xfId="36686" xr:uid="{FFC31F73-E759-481C-A851-B0E3B5DB5719}"/>
    <cellStyle name="Normal 60 6" xfId="36687" xr:uid="{CE312079-E11A-4477-8F40-D59D7F15A42D}"/>
    <cellStyle name="Normal 60 6 2" xfId="36688" xr:uid="{2575EAD9-44D2-4F91-A1F3-7CEC31F6B7B1}"/>
    <cellStyle name="Normal 60 6 3" xfId="36689" xr:uid="{DC789E54-8456-467E-AD54-5DD493AB86A1}"/>
    <cellStyle name="Normal 60 6_AVA DVA EL" xfId="36690" xr:uid="{6B6C24DE-BB4E-4377-8BD5-33AFF48A3004}"/>
    <cellStyle name="Normal 60 7" xfId="36691" xr:uid="{01C0F2D2-6F8C-4283-952B-CA926CF9F1A4}"/>
    <cellStyle name="Normal 60_4Q16" xfId="36692" xr:uid="{E09326D4-BD2E-4FE9-89DB-BD9DF9FB5E6A}"/>
    <cellStyle name="Normal 61" xfId="36693" xr:uid="{4AE3C091-9E6C-4E74-8CC6-8A2A6C50FBE6}"/>
    <cellStyle name="Normal 61 2" xfId="36694" xr:uid="{35C57B6F-5728-4C48-9910-1605CEE23ECD}"/>
    <cellStyle name="Normal 61 2 2" xfId="36695" xr:uid="{F19B1112-328C-4078-9A57-9B8FDE79E93E}"/>
    <cellStyle name="Normal 61 2 2 2" xfId="36696" xr:uid="{AE7FA8E3-5C72-4DE4-9F74-F18481EFEC17}"/>
    <cellStyle name="Normal 61 2 2_AVA DVA EL" xfId="36697" xr:uid="{45B993A6-4617-46BB-BF1B-35241AC4C58B}"/>
    <cellStyle name="Normal 61 2 3" xfId="36698" xr:uid="{6A86AD84-1C3C-4251-81CA-FB670FD10805}"/>
    <cellStyle name="Normal 61 2 3 2" xfId="36699" xr:uid="{4A9C47F5-7955-4547-9B19-D57F2FA4831C}"/>
    <cellStyle name="Normal 61 2 3 3" xfId="36700" xr:uid="{C3E81A6B-0FEC-40EF-9328-8EC98A3A398F}"/>
    <cellStyle name="Normal 61 2 3_AVA DVA EL" xfId="36701" xr:uid="{A0770EB9-D942-4FF4-A12A-DF3421857E68}"/>
    <cellStyle name="Normal 61 2 4" xfId="36702" xr:uid="{432E42AC-8CE1-41A7-B0A2-351D69D9DC91}"/>
    <cellStyle name="Normal 61 2_4Q16" xfId="36703" xr:uid="{CEBEA120-CBD0-4AF4-AC12-194C543866A6}"/>
    <cellStyle name="Normal 61 3" xfId="36704" xr:uid="{E843D202-EA06-47DE-BE4C-2225DD9A3F10}"/>
    <cellStyle name="Normal 61 3 2" xfId="36705" xr:uid="{ABB367C1-CC99-443B-8EBE-B6041099342E}"/>
    <cellStyle name="Normal 61 3 2 2" xfId="36706" xr:uid="{87C9A690-0639-4D72-9699-5A82DED6A61F}"/>
    <cellStyle name="Normal 61 3 2 3" xfId="36707" xr:uid="{81C2AB81-8FF2-4542-A252-70C1BB1038B3}"/>
    <cellStyle name="Normal 61 3 2_AVA DVA EL" xfId="36708" xr:uid="{EC1FB7FF-227F-49F5-B942-27CDB62E9579}"/>
    <cellStyle name="Normal 61 3 3" xfId="36709" xr:uid="{DB63C128-AA5B-4D3A-8AAD-DBC0953F97CB}"/>
    <cellStyle name="Normal 61 3_AVA DVA EL" xfId="36710" xr:uid="{C0732FD0-1E0D-4497-87F1-480587186202}"/>
    <cellStyle name="Normal 61 4" xfId="36711" xr:uid="{1C21EC74-B732-4C91-8577-433F5AB5174C}"/>
    <cellStyle name="Normal 61 4 2" xfId="36712" xr:uid="{FC91218A-FC3B-41A9-8B9E-6DF3E11E1EC8}"/>
    <cellStyle name="Normal 61 4_AVA DVA EL" xfId="36713" xr:uid="{54C07F18-0C81-4FCD-8F5B-FFD5641E3443}"/>
    <cellStyle name="Normal 61 5" xfId="36714" xr:uid="{89A429F8-4DA8-47E4-840F-93FC53EED4E7}"/>
    <cellStyle name="Normal 61 5 2" xfId="36715" xr:uid="{918CE1E1-5ECA-4B97-B840-8A495EBFDC32}"/>
    <cellStyle name="Normal 61 5 3" xfId="36716" xr:uid="{5AD04D26-19F6-46D4-9DBA-5C9D849804C4}"/>
    <cellStyle name="Normal 61 5_AVA DVA EL" xfId="36717" xr:uid="{3C56C2C5-4CB1-470B-969D-27CB9B27AFF5}"/>
    <cellStyle name="Normal 61 6" xfId="36718" xr:uid="{6E6DB4D6-2A76-426C-A4A6-9B8E2CF2F957}"/>
    <cellStyle name="Normal 61 6 2" xfId="36719" xr:uid="{C9F91E8C-B479-4025-AFDA-ED3872576713}"/>
    <cellStyle name="Normal 61 6 3" xfId="36720" xr:uid="{B130ADCE-B68C-4830-9FF0-F800BB405F0F}"/>
    <cellStyle name="Normal 61 6_AVA DVA EL" xfId="36721" xr:uid="{DEB409C1-11DA-4FD5-950E-D19DA154C159}"/>
    <cellStyle name="Normal 61 7" xfId="36722" xr:uid="{5A488905-B810-4153-B3B9-5DC52F70FF71}"/>
    <cellStyle name="Normal 61_4Q16" xfId="36723" xr:uid="{3EABC09C-CB38-49EA-8225-6990F50927BD}"/>
    <cellStyle name="Normal 62" xfId="36724" xr:uid="{5653285D-27A9-435D-B838-7EDA0DCBBCAE}"/>
    <cellStyle name="Normal 62 2" xfId="36725" xr:uid="{550BD090-6383-4846-BA7E-B03D5FC29ACD}"/>
    <cellStyle name="Normal 62 2 2" xfId="36726" xr:uid="{955ED937-EB10-4177-B37E-E5786FB95E0C}"/>
    <cellStyle name="Normal 62 2 2 2" xfId="36727" xr:uid="{38182A11-E67D-4858-ADA1-981782A19E98}"/>
    <cellStyle name="Normal 62 2 2 3" xfId="36728" xr:uid="{B0DF9D89-30B2-4E5A-AFE7-959BB08EAD06}"/>
    <cellStyle name="Normal 62 2 2_AVA DVA EL" xfId="36729" xr:uid="{1E4536D7-BA5F-469A-9F9D-F1A1D51EF300}"/>
    <cellStyle name="Normal 62 2 3" xfId="36730" xr:uid="{10A5FC2A-815C-4FB7-A2C9-A04ADA743A8D}"/>
    <cellStyle name="Normal 62 2_AVA DVA EL" xfId="36731" xr:uid="{C2B14D70-743C-4805-96FF-E92C575C85FA}"/>
    <cellStyle name="Normal 62 3" xfId="36732" xr:uid="{BFB3C22A-6780-4E2A-94E7-8E1B26B9A36D}"/>
    <cellStyle name="Normal 62 3 2" xfId="36733" xr:uid="{FB4DD9AA-FE5A-478A-B255-EC48FFB70CD3}"/>
    <cellStyle name="Normal 62 3 3" xfId="36734" xr:uid="{6AF95BB7-CF5B-49AD-8FE1-0ED116F02023}"/>
    <cellStyle name="Normal 62 3_AVA DVA EL" xfId="36735" xr:uid="{20A19AB5-C9DC-41A8-BD44-A60383CACC5F}"/>
    <cellStyle name="Normal 62 4" xfId="36736" xr:uid="{E6372D98-8140-4183-A905-D7BF3725C02F}"/>
    <cellStyle name="Normal 62 4 2" xfId="36737" xr:uid="{DA779447-ECFA-4EA4-A5C9-F61106552DE9}"/>
    <cellStyle name="Normal 62 4 3" xfId="36738" xr:uid="{201AEE86-E69B-4441-97A5-10290E747196}"/>
    <cellStyle name="Normal 62 4_AVA DVA EL" xfId="36739" xr:uid="{1807139A-43FD-47CA-A5C7-D9F361664762}"/>
    <cellStyle name="Normal 62 5" xfId="36740" xr:uid="{3099D46A-9BD1-4EF2-ACCD-84ADB26A5E09}"/>
    <cellStyle name="Normal 62 5 2" xfId="36741" xr:uid="{2CD577D0-9211-4B7F-8E76-A21565001476}"/>
    <cellStyle name="Normal 62 5 3" xfId="36742" xr:uid="{453FEDDC-2D03-4D0C-9903-41C12D5E79B4}"/>
    <cellStyle name="Normal 62 5_AVA DVA EL" xfId="36743" xr:uid="{083143FB-6E49-4AB3-BCFA-1249517CBA4C}"/>
    <cellStyle name="Normal 62 6" xfId="36744" xr:uid="{A34AC434-892C-4874-821B-7EAA3DFB8D9D}"/>
    <cellStyle name="Normal 62 6 2" xfId="36745" xr:uid="{C2669B84-6E46-48A5-9E9E-AE9908197F78}"/>
    <cellStyle name="Normal 62 6 3" xfId="36746" xr:uid="{5F76EC1F-C226-4684-9709-F1DA3AD86559}"/>
    <cellStyle name="Normal 62 6_AVA DVA EL" xfId="36747" xr:uid="{2636E096-7CD7-4A01-A564-4F643CDABF22}"/>
    <cellStyle name="Normal 62 7" xfId="36748" xr:uid="{1A69A31F-076C-4274-AE52-39C02E72CC57}"/>
    <cellStyle name="Normal 62_4Q16" xfId="36749" xr:uid="{512BDFFE-EEFC-45EE-9919-667A711C52E6}"/>
    <cellStyle name="Normal 63" xfId="36750" xr:uid="{153B48C0-7CE4-423C-9F10-4623FBB5E1BE}"/>
    <cellStyle name="Normal 63 2" xfId="36751" xr:uid="{E241A3BA-BD56-4523-9350-5B4152729EC8}"/>
    <cellStyle name="Normal 63 2 2" xfId="36752" xr:uid="{83087C70-523D-4815-8E88-B00EE44946DC}"/>
    <cellStyle name="Normal 63 2 2 2" xfId="36753" xr:uid="{6A596BB5-5FF2-4C76-9262-5648F4E86293}"/>
    <cellStyle name="Normal 63 2 2 3" xfId="36754" xr:uid="{E301654B-E9B2-45F1-83F1-49524D4D662B}"/>
    <cellStyle name="Normal 63 2 2_AVA DVA EL" xfId="36755" xr:uid="{1C9E9FBB-383F-4243-A053-312A2431AACD}"/>
    <cellStyle name="Normal 63 2 3" xfId="36756" xr:uid="{79984C74-0CF8-472A-94C4-B121186C90B1}"/>
    <cellStyle name="Normal 63 2 4" xfId="36757" xr:uid="{D7969DEC-79D1-4BEF-98A4-6ECA01BF402B}"/>
    <cellStyle name="Normal 63 2_AVA DVA EL" xfId="36758" xr:uid="{331CCB5B-9512-457A-9D51-7643EA55E3B8}"/>
    <cellStyle name="Normal 63 3" xfId="36759" xr:uid="{7EB594D6-13DC-4ABD-86D9-08EB58CB2B85}"/>
    <cellStyle name="Normal 63 3 2" xfId="36760" xr:uid="{EF66315F-0AA4-462D-BEE0-A20E6243E5C6}"/>
    <cellStyle name="Normal 63 3 3" xfId="36761" xr:uid="{FD967406-337B-4CF3-B92F-1E92E326DCC5}"/>
    <cellStyle name="Normal 63 3_AVA DVA EL" xfId="36762" xr:uid="{401DE82C-7C5B-4127-898B-C6D278867C09}"/>
    <cellStyle name="Normal 63 4" xfId="36763" xr:uid="{CA701A78-96F8-4278-A69D-41C39EF352FB}"/>
    <cellStyle name="Normal 63 4 2" xfId="36764" xr:uid="{198ADFCE-41DC-4562-A18A-6D019EBBA655}"/>
    <cellStyle name="Normal 63 4 3" xfId="36765" xr:uid="{B95C8504-73A5-4E9F-9060-66B0D7BC5D3C}"/>
    <cellStyle name="Normal 63 4_AVA DVA EL" xfId="36766" xr:uid="{D02DB310-7EFF-4784-A4ED-D5C16B3CD354}"/>
    <cellStyle name="Normal 63 5" xfId="36767" xr:uid="{79A32898-F67A-4C36-B9BE-FB26A8259B5F}"/>
    <cellStyle name="Normal 63 5 2" xfId="36768" xr:uid="{B99B943D-5BC5-4738-B61D-E4F0D7C5FAA2}"/>
    <cellStyle name="Normal 63 5 3" xfId="36769" xr:uid="{B6B277E4-E3DE-408F-883E-FCC019998E7D}"/>
    <cellStyle name="Normal 63 5_AVA DVA EL" xfId="36770" xr:uid="{D9DF7360-A4B2-490C-8814-2225DF812FBE}"/>
    <cellStyle name="Normal 63 6" xfId="36771" xr:uid="{EA32FEE9-CA46-4156-AC1B-4730CBDB5846}"/>
    <cellStyle name="Normal 63_AVA DVA EL" xfId="36772" xr:uid="{1744690A-20A7-48A6-A4C4-6BC6A0395DDF}"/>
    <cellStyle name="Normal 64" xfId="36773" xr:uid="{CEA96478-18A8-4BEE-9701-5A9E96C6B45B}"/>
    <cellStyle name="Normal 64 2" xfId="36774" xr:uid="{DAFEC949-A2F7-4867-9026-A3C3120C798C}"/>
    <cellStyle name="Normal 64 2 2" xfId="36775" xr:uid="{D84A5986-843E-4764-A670-E59937138B74}"/>
    <cellStyle name="Normal 64 2 2 2" xfId="36776" xr:uid="{2F54829B-845A-4F40-BBB6-69C4B2FA58E6}"/>
    <cellStyle name="Normal 64 2 2 3" xfId="36777" xr:uid="{E650ADC6-2683-45ED-93E1-8CAF11A5EC85}"/>
    <cellStyle name="Normal 64 2 2_AVA DVA EL" xfId="36778" xr:uid="{3E160C23-33A5-485E-8584-922522859241}"/>
    <cellStyle name="Normal 64 2 3" xfId="36779" xr:uid="{3F5B1BB2-8713-43B7-A5B1-13C2A64C0846}"/>
    <cellStyle name="Normal 64 2_AVA DVA EL" xfId="36780" xr:uid="{55D1E896-A6CB-434D-9D6B-C86985D08E65}"/>
    <cellStyle name="Normal 64 3" xfId="36781" xr:uid="{CB4C60C8-7EE6-44F7-96FE-E9DFE0BF92CE}"/>
    <cellStyle name="Normal 64 3 2" xfId="36782" xr:uid="{B7AC938A-B69B-446A-9F0C-81DFE68A7FC2}"/>
    <cellStyle name="Normal 64 3 3" xfId="36783" xr:uid="{45118216-05C3-4E93-92D0-9BF4F5CB353D}"/>
    <cellStyle name="Normal 64 3_AVA DVA EL" xfId="36784" xr:uid="{FC79CB32-1CD3-454B-BD66-735207758ADC}"/>
    <cellStyle name="Normal 64 4" xfId="36785" xr:uid="{EAE9377F-526D-400F-9D56-06BCE4DD428A}"/>
    <cellStyle name="Normal 64 4 2" xfId="36786" xr:uid="{FFFB607D-5581-4D14-870A-5896994F1927}"/>
    <cellStyle name="Normal 64 4 3" xfId="36787" xr:uid="{32B3093C-DC16-4A22-B9AB-CED9DC5D523C}"/>
    <cellStyle name="Normal 64 4_AVA DVA EL" xfId="36788" xr:uid="{8C181B40-0C78-42B4-A552-41C4ED7263CA}"/>
    <cellStyle name="Normal 64 5" xfId="36789" xr:uid="{E16B28FC-83EC-439C-970D-7511B8A46AAF}"/>
    <cellStyle name="Normal 64 5 2" xfId="36790" xr:uid="{2F47D474-1467-4741-99E9-05FF999DA112}"/>
    <cellStyle name="Normal 64 5 3" xfId="36791" xr:uid="{96E3EA47-7C04-45FD-8983-8215771DBF49}"/>
    <cellStyle name="Normal 64 5_AVA DVA EL" xfId="36792" xr:uid="{616F091D-3431-4593-854A-8568951D4085}"/>
    <cellStyle name="Normal 64 6" xfId="36793" xr:uid="{52770E80-0E3E-442A-A6A8-D1ECA3EA0EFF}"/>
    <cellStyle name="Normal 64 6 2" xfId="36794" xr:uid="{D5A4EC5A-0348-45D6-9E58-FE7865338B8B}"/>
    <cellStyle name="Normal 64 6 3" xfId="36795" xr:uid="{DFB28115-7669-42F1-9C9E-FB2299527A88}"/>
    <cellStyle name="Normal 64 6_AVA DVA EL" xfId="36796" xr:uid="{1F94D07F-6AE1-4AE6-8966-B4B3D8649F6F}"/>
    <cellStyle name="Normal 64 7" xfId="36797" xr:uid="{49CB64E0-CCA1-42FF-8354-A1BB71A12EC2}"/>
    <cellStyle name="Normal 64_4Q16" xfId="36798" xr:uid="{3BC7C157-616A-4608-A2CB-59DEE78AB1E8}"/>
    <cellStyle name="Normal 65" xfId="36799" xr:uid="{16194D51-72F3-4855-8F91-FB882DDDF725}"/>
    <cellStyle name="Normal 65 2" xfId="36800" xr:uid="{B7A4167B-979C-4AA2-A489-0ACD2E213FB9}"/>
    <cellStyle name="Normal 65 2 2" xfId="36801" xr:uid="{741E3329-313C-48B6-9E19-5B992671C232}"/>
    <cellStyle name="Normal 65 2 3" xfId="36802" xr:uid="{7F975FD4-9CF0-4624-AB8A-63936E195BF6}"/>
    <cellStyle name="Normal 65 2_AVA DVA EL" xfId="36803" xr:uid="{BA9F8414-2A8C-40A3-A8F0-F9BDAB02E7EE}"/>
    <cellStyle name="Normal 65 3" xfId="36804" xr:uid="{30D7BB19-354B-458A-9E27-419428571B3F}"/>
    <cellStyle name="Normal 65 3 2" xfId="36805" xr:uid="{B5E36FF8-D4AE-42D0-A1C8-03EAE37AD50F}"/>
    <cellStyle name="Normal 65 3 3" xfId="36806" xr:uid="{295F23D8-C16B-4651-8B0E-B512B21927C5}"/>
    <cellStyle name="Normal 65 3_AVA DVA EL" xfId="36807" xr:uid="{E5667055-A70F-4C94-B01F-981BC4237ADE}"/>
    <cellStyle name="Normal 65 4" xfId="36808" xr:uid="{902E5D51-08B6-48F4-BAE1-17AB0E6C7CFF}"/>
    <cellStyle name="Normal 65 4 2" xfId="36809" xr:uid="{AB9475F1-E40D-432E-ADB8-0037FFBA11DB}"/>
    <cellStyle name="Normal 65 4 3" xfId="36810" xr:uid="{0CDAB1FC-5DA5-4422-AEC8-65D8F0CB2F61}"/>
    <cellStyle name="Normal 65 4_AVA DVA EL" xfId="36811" xr:uid="{82F2F927-FAFA-4C62-AF78-032BB05A6F1B}"/>
    <cellStyle name="Normal 65 5" xfId="36812" xr:uid="{E3D6717E-10A4-423D-BD4C-7CC630CACB91}"/>
    <cellStyle name="Normal 65 5 2" xfId="36813" xr:uid="{95DA8913-272C-4F66-82B2-5723D397507A}"/>
    <cellStyle name="Normal 65 5 3" xfId="36814" xr:uid="{E8A9BDC2-AAE7-41CD-8946-91915C13DF26}"/>
    <cellStyle name="Normal 65 5_AVA DVA EL" xfId="36815" xr:uid="{168513F9-358C-4463-B80A-9767EB5886E2}"/>
    <cellStyle name="Normal 65 6" xfId="36816" xr:uid="{70D10CB3-DD35-4B51-BD22-BA414882FB33}"/>
    <cellStyle name="Normal 65 6 2" xfId="36817" xr:uid="{D06D0D01-DC44-4A0E-A13A-36C4A8C1C3F0}"/>
    <cellStyle name="Normal 65 6 3" xfId="36818" xr:uid="{352F08DB-9525-4C8C-A7AB-632A693E6478}"/>
    <cellStyle name="Normal 65 6_AVA DVA EL" xfId="36819" xr:uid="{3677FF06-2D75-48CD-860F-7CBC3EF425B8}"/>
    <cellStyle name="Normal 65 7" xfId="36820" xr:uid="{BA9E5C9E-4D40-4027-9FCD-F0A825C5BDFC}"/>
    <cellStyle name="Normal 65_AVA DVA EL" xfId="36821" xr:uid="{EA856624-6BD7-421A-A55F-FA1D49F384C1}"/>
    <cellStyle name="Normal 66" xfId="36822" xr:uid="{C7C38201-A92F-416B-A44D-3E84CD16DCC0}"/>
    <cellStyle name="Normal 66 2" xfId="36823" xr:uid="{12DD86C4-540C-4B2E-B5A2-1FF78F9CB1EC}"/>
    <cellStyle name="Normal 66 2 2" xfId="36824" xr:uid="{FB6A63C4-142B-4E55-8F31-87CE64D86026}"/>
    <cellStyle name="Normal 66 2 2 2" xfId="36825" xr:uid="{1D2DA4AB-F1A7-4173-9003-2B3C9942DA70}"/>
    <cellStyle name="Normal 66 2 2 3" xfId="36826" xr:uid="{A3956051-BEB9-4A27-8DC7-891EF1A40EDB}"/>
    <cellStyle name="Normal 66 2 2_AVA DVA EL" xfId="36827" xr:uid="{2413D587-A6BE-4DCE-A897-3EDFE512BF5D}"/>
    <cellStyle name="Normal 66 2 3" xfId="36828" xr:uid="{B60F8CDD-D919-4366-9B4E-90C77A99C907}"/>
    <cellStyle name="Normal 66 2_AVA DVA EL" xfId="36829" xr:uid="{D02D8A6F-B4F5-4708-9015-5A1C25B49535}"/>
    <cellStyle name="Normal 66 3" xfId="36830" xr:uid="{8A3714DA-305A-40B4-B370-6DEAB7FA9887}"/>
    <cellStyle name="Normal 66 3 2" xfId="36831" xr:uid="{8A9B3C02-FDAE-48AA-A93E-AA47E9F9A1FF}"/>
    <cellStyle name="Normal 66 3 3" xfId="36832" xr:uid="{55D843BC-CD0A-4D40-9F86-C8A1626AEF71}"/>
    <cellStyle name="Normal 66 3_AVA DVA EL" xfId="36833" xr:uid="{015841AA-C338-472F-84E1-591C84B29739}"/>
    <cellStyle name="Normal 66 4" xfId="36834" xr:uid="{98C7F070-7E15-4F03-BCA1-5D71A0E20985}"/>
    <cellStyle name="Normal 66 4 2" xfId="36835" xr:uid="{A01289C6-00D0-4F80-8814-D7F6E0DD1994}"/>
    <cellStyle name="Normal 66 4 3" xfId="36836" xr:uid="{71555F67-EB1E-41A6-9E8C-0BD256076466}"/>
    <cellStyle name="Normal 66 4_AVA DVA EL" xfId="36837" xr:uid="{76BFB8B7-C3CB-4EC4-91E2-C4D7F143B88D}"/>
    <cellStyle name="Normal 66 5" xfId="36838" xr:uid="{B55C3EF4-145C-4A4B-9E5D-400AD0CF99CD}"/>
    <cellStyle name="Normal 66 5 2" xfId="36839" xr:uid="{3CC835A7-993D-4273-8700-4F1299ECBD70}"/>
    <cellStyle name="Normal 66 5 3" xfId="36840" xr:uid="{AA37C976-70B9-450C-9F27-3D6EFBEEF059}"/>
    <cellStyle name="Normal 66 5_AVA DVA EL" xfId="36841" xr:uid="{CF874C87-1FB3-441C-AB32-87CC6E945E30}"/>
    <cellStyle name="Normal 66 6" xfId="36842" xr:uid="{F1E8D360-A2E9-4F05-912A-20B829CED21A}"/>
    <cellStyle name="Normal 66 6 2" xfId="36843" xr:uid="{694E5D49-D9A3-4032-BB61-E6879C8F8951}"/>
    <cellStyle name="Normal 66 6 3" xfId="36844" xr:uid="{62724BB3-C004-4DBF-9415-C38F021CBF7E}"/>
    <cellStyle name="Normal 66 6_AVA DVA EL" xfId="36845" xr:uid="{86D8F52D-D270-4549-9D3B-68A8B13CBB9E}"/>
    <cellStyle name="Normal 66 7" xfId="36846" xr:uid="{17249A6F-5F93-4589-BEB1-F285EF3A414B}"/>
    <cellStyle name="Normal 66_4Q16" xfId="36847" xr:uid="{37981FD8-125A-4385-BB8F-CFEEB871BD21}"/>
    <cellStyle name="Normal 67" xfId="36848" xr:uid="{E3A65B2A-F2F5-476D-B8DC-37202F532519}"/>
    <cellStyle name="Normal 67 2" xfId="36849" xr:uid="{51357D80-AE7C-440B-A38B-6B58D50FB940}"/>
    <cellStyle name="Normal 67 2 2" xfId="36850" xr:uid="{5DC2AD06-0594-44DA-9740-017C0DEA5899}"/>
    <cellStyle name="Normal 67 2 2 2" xfId="36851" xr:uid="{98232611-23A0-404F-BBAE-78446AD23255}"/>
    <cellStyle name="Normal 67 2 2 3" xfId="36852" xr:uid="{08A5B94B-6819-4065-8210-AFE554190C56}"/>
    <cellStyle name="Normal 67 2 2_AVA DVA EL" xfId="36853" xr:uid="{C447B360-426F-4BEA-876C-6943CB45453C}"/>
    <cellStyle name="Normal 67 2 3" xfId="36854" xr:uid="{AF119E0B-AC0C-46E4-9C4A-31302C8AF803}"/>
    <cellStyle name="Normal 67 2_AVA DVA EL" xfId="36855" xr:uid="{3AFAAD80-EDDD-45DB-B0A9-F1A891EA83CE}"/>
    <cellStyle name="Normal 67 3" xfId="36856" xr:uid="{DBD9957B-AA15-49D3-A0A1-498FC9EC864A}"/>
    <cellStyle name="Normal 67 3 2" xfId="36857" xr:uid="{F6AA36D1-0F8B-4027-BAEF-D14874E04DEE}"/>
    <cellStyle name="Normal 67 3 3" xfId="36858" xr:uid="{2B856EFC-8A57-4FD1-B283-B17E02877CA2}"/>
    <cellStyle name="Normal 67 3_AVA DVA EL" xfId="36859" xr:uid="{EA5E3EFA-16E2-428A-B248-A3C61BF0EFD5}"/>
    <cellStyle name="Normal 67 4" xfId="36860" xr:uid="{0FA72304-32FB-463A-8B44-BC667C8BFCCE}"/>
    <cellStyle name="Normal 67 4 2" xfId="36861" xr:uid="{98633FCB-375E-4CDA-8887-D7B9CB36C9FF}"/>
    <cellStyle name="Normal 67 4 3" xfId="36862" xr:uid="{C5323891-7E30-4326-B076-3D347CEF8A75}"/>
    <cellStyle name="Normal 67 4_AVA DVA EL" xfId="36863" xr:uid="{476C55BB-503D-4E4E-AA3F-4230F8447B24}"/>
    <cellStyle name="Normal 67 5" xfId="36864" xr:uid="{BBF3E55E-BAF9-4C1D-876C-2C3A673BE98B}"/>
    <cellStyle name="Normal 67 5 2" xfId="36865" xr:uid="{8F48A48E-E0FF-4E6F-AB10-783BA5DA489B}"/>
    <cellStyle name="Normal 67 5 3" xfId="36866" xr:uid="{BBC31427-9842-42FE-B902-6FAA8AEAD712}"/>
    <cellStyle name="Normal 67 5_AVA DVA EL" xfId="36867" xr:uid="{100474B7-C7E1-4B9D-9A63-69538B41E57E}"/>
    <cellStyle name="Normal 67 6" xfId="36868" xr:uid="{87A77220-2438-4AC0-8948-734CC8986331}"/>
    <cellStyle name="Normal 67 6 2" xfId="36869" xr:uid="{4F8E1CB5-93EC-4C2C-A8D1-A8754B9A6CD1}"/>
    <cellStyle name="Normal 67 6 3" xfId="36870" xr:uid="{C0661645-8AA7-4BD0-8944-96208D4B21C7}"/>
    <cellStyle name="Normal 67 6_AVA DVA EL" xfId="36871" xr:uid="{D8DC132B-1327-4BF1-ABD4-F85E0284C166}"/>
    <cellStyle name="Normal 67 7" xfId="36872" xr:uid="{8C0D4EB8-A6D4-441B-9102-12C929F2390D}"/>
    <cellStyle name="Normal 67_4Q16" xfId="36873" xr:uid="{89D395A4-00D2-4241-8EC3-A6ABE9B966FC}"/>
    <cellStyle name="Normal 68" xfId="36874" xr:uid="{77827FFD-9D7C-4F06-947F-77E409C55D6F}"/>
    <cellStyle name="Normal 68 2" xfId="36875" xr:uid="{199E55AF-29D8-4C32-9AE0-ED5DE6FD0F10}"/>
    <cellStyle name="Normal 68 2 2" xfId="36876" xr:uid="{04A61158-D79B-493B-8817-64C5684C68DD}"/>
    <cellStyle name="Normal 68 2 3" xfId="36877" xr:uid="{B7EBEB16-2C26-4B4E-88E3-94000382EDF8}"/>
    <cellStyle name="Normal 68 2_AVA DVA EL" xfId="36878" xr:uid="{8C540392-A2E1-4AB9-99E8-979BE05CDC50}"/>
    <cellStyle name="Normal 68 3" xfId="36879" xr:uid="{5806E97F-997D-413E-849A-5DF3C1B1DDCF}"/>
    <cellStyle name="Normal 68 3 2" xfId="36880" xr:uid="{8684C9F4-F641-431B-B7DB-C6F05C1EA297}"/>
    <cellStyle name="Normal 68 3 3" xfId="36881" xr:uid="{409CB931-ECE6-4522-935D-0CCDBDCF0FB3}"/>
    <cellStyle name="Normal 68 3_AVA DVA EL" xfId="36882" xr:uid="{FE5BFFA3-AC36-4744-9867-92EAA91ED7F9}"/>
    <cellStyle name="Normal 68 4" xfId="36883" xr:uid="{16779E48-9BD0-4B82-8200-7AFC24A37555}"/>
    <cellStyle name="Normal 68 4 2" xfId="36884" xr:uid="{B0BDE29E-4E1F-48D8-AF19-594B7DD87AFB}"/>
    <cellStyle name="Normal 68 4 3" xfId="36885" xr:uid="{ECB67BD1-900B-45B5-90F5-AB93108EA25D}"/>
    <cellStyle name="Normal 68 4_AVA DVA EL" xfId="36886" xr:uid="{F5C51DFC-D9A2-4780-9E35-D114277D3EF9}"/>
    <cellStyle name="Normal 68 5" xfId="36887" xr:uid="{E418DBAE-2548-4607-9123-A6BA0397F620}"/>
    <cellStyle name="Normal 68 5 2" xfId="36888" xr:uid="{DA92B257-3494-4CD3-BADF-ED04FE4DBEFA}"/>
    <cellStyle name="Normal 68 5 3" xfId="36889" xr:uid="{003AEB4A-8CC0-49C6-9FA4-A5559B97F50D}"/>
    <cellStyle name="Normal 68 5_AVA DVA EL" xfId="36890" xr:uid="{0B0256DD-0901-4B24-A89C-214203DEDDFF}"/>
    <cellStyle name="Normal 68 6" xfId="36891" xr:uid="{4B15F608-B886-404F-83ED-F529F0E3FE39}"/>
    <cellStyle name="Normal 68 6 2" xfId="36892" xr:uid="{E634171C-1EDC-46BC-B0B3-62C9181EBEEF}"/>
    <cellStyle name="Normal 68 6 3" xfId="36893" xr:uid="{D6C0942F-EB37-479A-B64A-308044AB82DE}"/>
    <cellStyle name="Normal 68 6_AVA DVA EL" xfId="36894" xr:uid="{FD508D4F-8E79-4914-9CD3-A22859AC1280}"/>
    <cellStyle name="Normal 68 7" xfId="36895" xr:uid="{8E1E72CB-6CB0-47B6-89DB-C71505B856EF}"/>
    <cellStyle name="Normal 68_AVA DVA EL" xfId="36896" xr:uid="{DE6CAE05-AF23-452F-B9A4-54ADD70368CC}"/>
    <cellStyle name="Normal 69" xfId="36897" xr:uid="{2EFF6E70-11FB-455A-AA6B-4E3C879CE000}"/>
    <cellStyle name="Normal 69 2" xfId="36898" xr:uid="{626A12EA-C1B7-447B-837E-0400BD888B25}"/>
    <cellStyle name="Normal 69 2 2" xfId="36899" xr:uid="{27CDABF0-5EF5-420A-A510-314836EF0B57}"/>
    <cellStyle name="Normal 69 2 3" xfId="36900" xr:uid="{FC43D0F2-1D5C-4DDA-B46E-26E188CFB642}"/>
    <cellStyle name="Normal 69 2_AVA DVA EL" xfId="36901" xr:uid="{F761BE90-C53A-4631-A956-580D14CCDA04}"/>
    <cellStyle name="Normal 69 3" xfId="36902" xr:uid="{53067E40-F2D8-4D8C-9CFC-D72F77B44BDA}"/>
    <cellStyle name="Normal 69 3 2" xfId="36903" xr:uid="{F431269F-AD2B-41C4-B86D-1B7C92DEEB0D}"/>
    <cellStyle name="Normal 69 3 3" xfId="36904" xr:uid="{890700F4-B1AF-412A-B69F-9C2B93A91A4A}"/>
    <cellStyle name="Normal 69 3_AVA DVA EL" xfId="36905" xr:uid="{DE37B966-06BF-4600-BF46-073733B26CBA}"/>
    <cellStyle name="Normal 69 4" xfId="36906" xr:uid="{0D865AA8-D025-4ED8-8E5E-5195747AB069}"/>
    <cellStyle name="Normal 69_AVA DVA EL" xfId="36907" xr:uid="{259FC7D0-82E0-4749-89EB-B01ADF49B4FD}"/>
    <cellStyle name="Normal 7" xfId="8342" xr:uid="{87394156-9DC7-48E3-832A-22AB47D5B6DD}"/>
    <cellStyle name="Normal 7 10" xfId="36908" xr:uid="{725B631A-7DE9-475D-96EB-2325E94D5B50}"/>
    <cellStyle name="Normal 7 10 2" xfId="36909" xr:uid="{447699A1-5CF9-4A27-B116-6072B1271021}"/>
    <cellStyle name="Normal 7 10 2 2" xfId="36910" xr:uid="{0176566F-1077-41AD-956A-092BA7E467B9}"/>
    <cellStyle name="Normal 7 10 2 3" xfId="36911" xr:uid="{A22EB57A-69CE-498D-B288-E593A80C8CDF}"/>
    <cellStyle name="Normal 7 10 2_AVA DVA EL" xfId="36912" xr:uid="{4F85C2BB-31C2-44F5-8866-ACD4F0BA925D}"/>
    <cellStyle name="Normal 7 10 3" xfId="36913" xr:uid="{8ED958D0-D8F4-431E-BBF5-A02FBBD3A6F2}"/>
    <cellStyle name="Normal 7 10_AVA DVA EL" xfId="36914" xr:uid="{39E341A3-6815-4A07-AD7F-E4DCA6689B3E}"/>
    <cellStyle name="Normal 7 11" xfId="36915" xr:uid="{AACFF2A7-8AB1-4BBD-B362-5384585AA8F1}"/>
    <cellStyle name="Normal 7 11 2" xfId="36916" xr:uid="{4D9EB440-C093-4547-A9C1-CFF3F2D64B99}"/>
    <cellStyle name="Normal 7 11_AVA DVA EL" xfId="36917" xr:uid="{6401278A-4AAB-4366-ADBA-1B9AEC0AA9AF}"/>
    <cellStyle name="Normal 7 12" xfId="36918" xr:uid="{1BC48664-4845-4CD7-AAB7-EBE04F6AE811}"/>
    <cellStyle name="Normal 7 12 2" xfId="36919" xr:uid="{8C6DB869-050B-4DE0-B4DC-BEA2318ED5FB}"/>
    <cellStyle name="Normal 7 12_AVA DVA EL" xfId="36920" xr:uid="{30B16E6F-1D72-43B5-A334-2DC23915CEFB}"/>
    <cellStyle name="Normal 7 13" xfId="36921" xr:uid="{32527E3F-FAF1-44AB-B999-1A7F8F7E1A83}"/>
    <cellStyle name="Normal 7 13 2" xfId="36922" xr:uid="{565C47BE-2D53-4C55-994B-45C43BCFE0D7}"/>
    <cellStyle name="Normal 7 13_AVA DVA EL" xfId="36923" xr:uid="{34FD083A-548C-498E-B8FA-04027AEF95BF}"/>
    <cellStyle name="Normal 7 14" xfId="36924" xr:uid="{67FF0BEA-7621-4C72-B249-1DF0A3257877}"/>
    <cellStyle name="Normal 7 14 2" xfId="36925" xr:uid="{C48CE787-B4D0-489E-8214-9DBC908316FD}"/>
    <cellStyle name="Normal 7 14 3" xfId="36926" xr:uid="{F2F429B9-B405-4669-8072-A518554058E5}"/>
    <cellStyle name="Normal 7 14_AVA DVA EL" xfId="36927" xr:uid="{5E61216C-692A-4C1C-86F2-FDA32EAA08DA}"/>
    <cellStyle name="Normal 7 15" xfId="36928" xr:uid="{1BC704F9-540C-4B6B-B760-98DAD50E45B4}"/>
    <cellStyle name="Normal 7 15 2" xfId="36929" xr:uid="{E0586900-DDC2-4F5F-A040-81BB4B5466B3}"/>
    <cellStyle name="Normal 7 15 3" xfId="36930" xr:uid="{87F11AA5-F64E-4470-BF00-8FEB5DE0AC1D}"/>
    <cellStyle name="Normal 7 15_AVA DVA EL" xfId="36931" xr:uid="{AFA24058-BFB4-490C-95A4-1E29673CB2ED}"/>
    <cellStyle name="Normal 7 16" xfId="36932" xr:uid="{03F4BAC5-C8CD-4388-B4EB-E4DCF8D824EE}"/>
    <cellStyle name="Normal 7 16 2" xfId="36933" xr:uid="{B2042909-1044-406E-B448-ABD871359B5E}"/>
    <cellStyle name="Normal 7 16 3" xfId="36934" xr:uid="{9D19425D-86E4-4A41-B2FF-500A04B5DEC1}"/>
    <cellStyle name="Normal 7 16_AVA DVA EL" xfId="36935" xr:uid="{ECD1534A-60B4-447A-9188-CA0BDB9ABF8F}"/>
    <cellStyle name="Normal 7 17" xfId="36936" xr:uid="{36EE1E65-635C-4E14-810E-CC3E06AB3C3C}"/>
    <cellStyle name="Normal 7 18" xfId="36937" xr:uid="{5B854250-324B-45E8-A204-1F2E0288C116}"/>
    <cellStyle name="Normal 7 2" xfId="8343" xr:uid="{C7BDAE1B-E67A-474A-8D1A-84140B79DAAA}"/>
    <cellStyle name="Normal 7 2 10" xfId="36938" xr:uid="{74200FCB-C0C4-41CF-92A8-17616973E00F}"/>
    <cellStyle name="Normal 7 2 10 2" xfId="36939" xr:uid="{2A964DEC-4850-4AB5-8017-ED127004B457}"/>
    <cellStyle name="Normal 7 2 10_AVA DVA EL" xfId="36940" xr:uid="{E04DF8FC-BB31-4341-9FB6-F3076B332E35}"/>
    <cellStyle name="Normal 7 2 11" xfId="36941" xr:uid="{0BA7D594-9C59-475F-9AC3-20D611E7378C}"/>
    <cellStyle name="Normal 7 2 11 2" xfId="36942" xr:uid="{48772273-4767-4CB3-AF1E-814048113BA4}"/>
    <cellStyle name="Normal 7 2 11_AVA DVA EL" xfId="36943" xr:uid="{F5D7B137-69F4-4C5A-AEE9-CEBB668F3AC6}"/>
    <cellStyle name="Normal 7 2 12" xfId="36944" xr:uid="{1E5D4CBD-1033-4776-9901-B7248BB652FB}"/>
    <cellStyle name="Normal 7 2 12 2" xfId="36945" xr:uid="{099FDB7B-3D2E-48D9-BBA9-4E6D61BBFA45}"/>
    <cellStyle name="Normal 7 2 12 3" xfId="36946" xr:uid="{352B5A73-0301-428D-B642-E07A31C24038}"/>
    <cellStyle name="Normal 7 2 12_AVA DVA EL" xfId="36947" xr:uid="{95F53763-893A-473C-8F1A-C6E728982B61}"/>
    <cellStyle name="Normal 7 2 13" xfId="36948" xr:uid="{3E4FA75C-7DBE-4D80-9E3B-0842E9B59FEC}"/>
    <cellStyle name="Normal 7 2 13 2" xfId="36949" xr:uid="{9FBF2DE7-A585-4A10-8C3E-E3DFBE811CCE}"/>
    <cellStyle name="Normal 7 2 13 3" xfId="36950" xr:uid="{8B5089EF-65E8-4592-86C8-E704B76E0437}"/>
    <cellStyle name="Normal 7 2 13_AVA DVA EL" xfId="36951" xr:uid="{F4F62B0D-8D6B-4416-9513-6FDB7296F370}"/>
    <cellStyle name="Normal 7 2 14" xfId="36952" xr:uid="{2AC70762-6F6D-4852-8CBB-FE11CADCD40D}"/>
    <cellStyle name="Normal 7 2 14 2" xfId="36953" xr:uid="{5EF205F2-8CED-4FB7-BC7E-987E422532AF}"/>
    <cellStyle name="Normal 7 2 14 3" xfId="36954" xr:uid="{54872A8A-2DE6-479E-9125-C24457F3C9A0}"/>
    <cellStyle name="Normal 7 2 14_AVA DVA EL" xfId="36955" xr:uid="{125DF7BD-88A1-43A2-B1E2-5DCACB6F819E}"/>
    <cellStyle name="Normal 7 2 15" xfId="36956" xr:uid="{131AF748-F938-4020-ADB0-580DFC5ECB73}"/>
    <cellStyle name="Normal 7 2 16" xfId="36957" xr:uid="{FE8141CF-4BD4-453D-B64A-46E8631EC5AB}"/>
    <cellStyle name="Normal 7 2 2" xfId="36958" xr:uid="{E1E3E493-63DF-49D6-A9C5-CCB4082B3582}"/>
    <cellStyle name="Normal 7 2 2 2" xfId="36959" xr:uid="{E4E59EC6-363A-4F21-A8EC-D856D5D4CBD3}"/>
    <cellStyle name="Normal 7 2 2 2 2" xfId="36960" xr:uid="{509FF027-8787-4A45-BA7A-845F7C02059E}"/>
    <cellStyle name="Normal 7 2 2 2 2 2" xfId="36961" xr:uid="{582B0925-33E0-44D2-BD6C-BCFC45913495}"/>
    <cellStyle name="Normal 7 2 2 2 2 2 2" xfId="47565" xr:uid="{E443735B-7770-44A6-9E72-BBF72177C924}"/>
    <cellStyle name="Normal 7 2 2 2 2 2 2 2" xfId="47566" xr:uid="{F7C3605E-D387-4AF2-A54F-19AE966B8087}"/>
    <cellStyle name="Normal 7 2 2 2 2 2 3" xfId="47567" xr:uid="{42FE07B0-EA52-4037-8E52-17CAAFC22CB2}"/>
    <cellStyle name="Normal 7 2 2 2 2 2 4" xfId="47568" xr:uid="{9F878BEC-8F0D-44EC-9877-A73F34BC2068}"/>
    <cellStyle name="Normal 7 2 2 2 2 2_Non-NII" xfId="47564" xr:uid="{D05ADE12-393C-42A0-BD51-6AA94EF6872B}"/>
    <cellStyle name="Normal 7 2 2 2 2 3" xfId="36962" xr:uid="{5589EC76-E1FC-434C-9A63-7AE978B92806}"/>
    <cellStyle name="Normal 7 2 2 2 2 3 2" xfId="47570" xr:uid="{5BC62307-F5AF-417C-A79D-82F7A8D369EC}"/>
    <cellStyle name="Normal 7 2 2 2 2 3_Non-NII" xfId="47569" xr:uid="{5C6D9DEC-ADCD-4601-9B98-C53AB88D92D7}"/>
    <cellStyle name="Normal 7 2 2 2 2 4" xfId="47571" xr:uid="{7F2BB47B-5DDA-46DE-BE06-3FA4379B8E70}"/>
    <cellStyle name="Normal 7 2 2 2 2 5" xfId="47572" xr:uid="{5C90F96B-A44D-4630-BF8F-E972BED84412}"/>
    <cellStyle name="Normal 7 2 2 2 2 6" xfId="47573" xr:uid="{5805B66B-B9D1-4138-97E4-E16DFED0C303}"/>
    <cellStyle name="Normal 7 2 2 2 2_AVA DVA EL" xfId="36963" xr:uid="{394E3AB6-2AFD-4762-8DDF-AADD89F643C3}"/>
    <cellStyle name="Normal 7 2 2 2 3" xfId="36964" xr:uid="{8790EE64-3D05-456C-929B-78CE0CFC0C4A}"/>
    <cellStyle name="Normal 7 2 2 2 3 2" xfId="36965" xr:uid="{DE7FD400-10F2-445B-89CC-7BB63954E597}"/>
    <cellStyle name="Normal 7 2 2 2 3 2 2" xfId="47575" xr:uid="{DB8B1464-1625-49A5-9515-F99995E4A06E}"/>
    <cellStyle name="Normal 7 2 2 2 3 2_Non-NII" xfId="47574" xr:uid="{1C1C430B-878B-4730-97A3-50F21BE44436}"/>
    <cellStyle name="Normal 7 2 2 2 3 3" xfId="36966" xr:uid="{35CF9226-28CC-43B7-BE08-61AD91002FF3}"/>
    <cellStyle name="Normal 7 2 2 2 3 4" xfId="47576" xr:uid="{45D910A7-C190-4615-88E9-EE4F02D93D7E}"/>
    <cellStyle name="Normal 7 2 2 2 3_AVA DVA EL" xfId="36967" xr:uid="{EBBE1502-92CB-49A7-86AF-C78036DB42FA}"/>
    <cellStyle name="Normal 7 2 2 2 4" xfId="36968" xr:uid="{8805E75E-EB36-40CE-9531-C58E4699D782}"/>
    <cellStyle name="Normal 7 2 2 2 4 2" xfId="36969" xr:uid="{B86C0375-AC05-420E-A979-C59106C3888F}"/>
    <cellStyle name="Normal 7 2 2 2 4 3" xfId="36970" xr:uid="{5A43064A-44D1-4507-831E-128D1486180B}"/>
    <cellStyle name="Normal 7 2 2 2 4_AVA DVA EL" xfId="36971" xr:uid="{09A45214-47D4-400F-AC1D-D68032C1F62A}"/>
    <cellStyle name="Normal 7 2 2 2 5" xfId="36972" xr:uid="{8BDB737D-9DA2-4512-9D88-AE98B34FEE14}"/>
    <cellStyle name="Normal 7 2 2 2 5 2" xfId="36973" xr:uid="{98E81FAA-8D6F-469D-AEF3-7B7658246A7B}"/>
    <cellStyle name="Normal 7 2 2 2 5 3" xfId="36974" xr:uid="{222B89C1-3833-41BE-9143-56DDBFC28C89}"/>
    <cellStyle name="Normal 7 2 2 2 5_AVA DVA EL" xfId="36975" xr:uid="{A3F0BB70-CF8B-42DB-B994-093BF9E38CF4}"/>
    <cellStyle name="Normal 7 2 2 2 6" xfId="36976" xr:uid="{E0CE0DCF-C6E3-4087-ADBE-6D4A70A9A165}"/>
    <cellStyle name="Normal 7 2 2 2 7" xfId="36977" xr:uid="{A166C691-72A5-4E96-8627-0923FF13B4E9}"/>
    <cellStyle name="Normal 7 2 2 2_AVA DVA EL" xfId="36978" xr:uid="{EC98A986-E3B4-43D0-91F0-C37E3C025A2E}"/>
    <cellStyle name="Normal 7 2 2 3" xfId="36979" xr:uid="{ECD5C72C-F7DE-48C3-8595-B78459F25090}"/>
    <cellStyle name="Normal 7 2 2 3 2" xfId="36980" xr:uid="{1158F8EF-9B45-4BBE-937D-1752029FAC40}"/>
    <cellStyle name="Normal 7 2 2 3 2 2" xfId="47578" xr:uid="{0506E41D-A35C-4A34-9341-C0F5CA4CBF1A}"/>
    <cellStyle name="Normal 7 2 2 3 2 2 2" xfId="47579" xr:uid="{4053BB9F-B772-4328-B5EA-C5FD2466BC74}"/>
    <cellStyle name="Normal 7 2 2 3 2 3" xfId="47580" xr:uid="{52E09CFF-12C8-4B14-B290-BDEB3B8469B3}"/>
    <cellStyle name="Normal 7 2 2 3 2 4" xfId="47581" xr:uid="{F41346A3-EDCE-483A-BFB1-DE58B2F3F8BD}"/>
    <cellStyle name="Normal 7 2 2 3 2_Non-NII" xfId="47577" xr:uid="{8A7EAD39-70C6-4220-A8D0-5CF7577F81E1}"/>
    <cellStyle name="Normal 7 2 2 3 3" xfId="36981" xr:uid="{4E67246C-7BE7-41AD-8B7F-33CCC11F6034}"/>
    <cellStyle name="Normal 7 2 2 3 3 2" xfId="47583" xr:uid="{CFD20C0F-98B1-4A30-8654-C18DE731DFBE}"/>
    <cellStyle name="Normal 7 2 2 3 3_Non-NII" xfId="47582" xr:uid="{C192E8C5-6BAE-44C8-A69F-97D7065B9C29}"/>
    <cellStyle name="Normal 7 2 2 3 4" xfId="47584" xr:uid="{2F1D4308-EB0F-4F22-8945-C4D4FBF29555}"/>
    <cellStyle name="Normal 7 2 2 3 5" xfId="47585" xr:uid="{23CA3167-CE6A-4ACC-8017-9DEAA235DDD8}"/>
    <cellStyle name="Normal 7 2 2 3 6" xfId="47586" xr:uid="{B241CBD2-5734-41B4-A5B2-C8764059905F}"/>
    <cellStyle name="Normal 7 2 2 3_AVA DVA EL" xfId="36982" xr:uid="{D5E36173-657A-43DD-91BD-C3366BFA5E0D}"/>
    <cellStyle name="Normal 7 2 2 4" xfId="36983" xr:uid="{F26E1D33-0505-49F3-8699-8A7828DFB0DE}"/>
    <cellStyle name="Normal 7 2 2 4 2" xfId="36984" xr:uid="{9B15C546-9A96-4C19-B087-E98B8E13BC51}"/>
    <cellStyle name="Normal 7 2 2 4 2 2" xfId="47588" xr:uid="{7112FB40-E885-4791-8040-403B6416F8A8}"/>
    <cellStyle name="Normal 7 2 2 4 2_Non-NII" xfId="47587" xr:uid="{D84617F9-D839-4741-892F-A9CBE1FD5E07}"/>
    <cellStyle name="Normal 7 2 2 4 3" xfId="36985" xr:uid="{3784F930-6822-43CF-83DF-4C8C2C03B404}"/>
    <cellStyle name="Normal 7 2 2 4 4" xfId="47589" xr:uid="{DF2A7D1C-54BF-42EB-AE60-8FF7DDCCD7EC}"/>
    <cellStyle name="Normal 7 2 2 4_AVA DVA EL" xfId="36986" xr:uid="{A20257C5-F695-408E-85C6-4BE8BFD3E098}"/>
    <cellStyle name="Normal 7 2 2 5" xfId="36987" xr:uid="{24DC6DA8-CA2E-4935-8134-4F495F89AFC4}"/>
    <cellStyle name="Normal 7 2 2 5 2" xfId="36988" xr:uid="{3DAC7C5F-C733-448C-9E01-355BC2661443}"/>
    <cellStyle name="Normal 7 2 2 5 3" xfId="36989" xr:uid="{E5E0FB69-F296-4B4D-8CCE-646F04F77E84}"/>
    <cellStyle name="Normal 7 2 2 5_AVA DVA EL" xfId="36990" xr:uid="{7EE23CCE-A770-4197-B9BA-8B5EC18BB5AA}"/>
    <cellStyle name="Normal 7 2 2 6" xfId="36991" xr:uid="{0BA0E5F0-92A9-446C-844E-B0BA0D6EEB75}"/>
    <cellStyle name="Normal 7 2 2 6 2" xfId="36992" xr:uid="{F1F03D89-56D8-44D4-9F26-DA720BAD41F0}"/>
    <cellStyle name="Normal 7 2 2 6 3" xfId="36993" xr:uid="{430DCB51-8C9D-4CA2-878E-610C8389D7E5}"/>
    <cellStyle name="Normal 7 2 2 6_AVA DVA EL" xfId="36994" xr:uid="{C90E2BF7-A668-4790-9576-5ED51B079E54}"/>
    <cellStyle name="Normal 7 2 2 7" xfId="36995" xr:uid="{91D02476-4A92-468B-A3E4-3423A24E85AD}"/>
    <cellStyle name="Normal 7 2 2 8" xfId="47590" xr:uid="{C75565E3-8F65-42BD-BA9E-1CAB6EB23DCB}"/>
    <cellStyle name="Normal 7 2 2_Allokert kapital renter" xfId="43150" xr:uid="{CE07FDB3-3189-4DF7-88C5-C8FDCB70DDB3}"/>
    <cellStyle name="Normal 7 2 3" xfId="36996" xr:uid="{9B719B1A-4278-43DA-8690-CC655FC719C6}"/>
    <cellStyle name="Normal 7 2 3 2" xfId="36997" xr:uid="{A9B3F227-4592-4CA5-9C8F-39A115894760}"/>
    <cellStyle name="Normal 7 2 3 2 2" xfId="36998" xr:uid="{D904B450-9512-4086-BBBE-C8F8D1F2A335}"/>
    <cellStyle name="Normal 7 2 3 2 3" xfId="36999" xr:uid="{DF6F4238-A951-4DC1-9BCD-96504AB83A55}"/>
    <cellStyle name="Normal 7 2 3 2_AVA DVA EL" xfId="37000" xr:uid="{54110B3B-79D3-4F91-B859-07849CB0F8F3}"/>
    <cellStyle name="Normal 7 2 3 3" xfId="37001" xr:uid="{BFBE165F-5CB7-4A58-A4B7-2521DB88F8D1}"/>
    <cellStyle name="Normal 7 2 3 3 2" xfId="37002" xr:uid="{C88AE968-2FD8-4F02-B72B-C01640569194}"/>
    <cellStyle name="Normal 7 2 3 3 3" xfId="37003" xr:uid="{60CCA2EE-7262-4413-872B-EB0CABE0F013}"/>
    <cellStyle name="Normal 7 2 3 3_AVA DVA EL" xfId="37004" xr:uid="{40E52587-4006-4602-A3C0-E6939DEEE5D9}"/>
    <cellStyle name="Normal 7 2 3 4" xfId="37005" xr:uid="{2169AA37-4DC2-4707-8990-951893347DB3}"/>
    <cellStyle name="Normal 7 2 3 4 2" xfId="37006" xr:uid="{F69F1585-38C5-43A5-A717-8A5D9FDE3FCB}"/>
    <cellStyle name="Normal 7 2 3 4 3" xfId="37007" xr:uid="{E6A152E3-EB37-4ECC-BD9A-9B8A9837A5CF}"/>
    <cellStyle name="Normal 7 2 3 4_AVA DVA EL" xfId="37008" xr:uid="{A3913CFE-6DCC-493E-B55D-EED0755D788F}"/>
    <cellStyle name="Normal 7 2 3 5" xfId="37009" xr:uid="{C0E867D0-96F9-4AE1-8FB7-1BA84EE02B04}"/>
    <cellStyle name="Normal 7 2 3 5 2" xfId="37010" xr:uid="{CBB17672-7181-49D8-BA08-103B4B51FD1E}"/>
    <cellStyle name="Normal 7 2 3 5 3" xfId="37011" xr:uid="{F3163EE6-FAC1-4760-8E6C-A0F5F65F5AE1}"/>
    <cellStyle name="Normal 7 2 3 5_AVA DVA EL" xfId="37012" xr:uid="{B310ED95-42D3-4033-884B-25A9B35EA6EF}"/>
    <cellStyle name="Normal 7 2 3 6" xfId="37013" xr:uid="{84E722B4-7CCD-4BD3-B807-3F1EF0913D0B}"/>
    <cellStyle name="Normal 7 2 3 6 2" xfId="37014" xr:uid="{5EF3D57D-D544-4801-887B-350C14E34600}"/>
    <cellStyle name="Normal 7 2 3 6_AVA DVA EL" xfId="37015" xr:uid="{A1A074BE-76CF-494E-B2C4-1EAFF4A3B84F}"/>
    <cellStyle name="Normal 7 2 3 7" xfId="37016" xr:uid="{75DFC789-9B5E-42BD-9FCE-FB9EAFF8D5E8}"/>
    <cellStyle name="Normal 7 2 3_AVA DVA EL" xfId="37017" xr:uid="{6EB62031-1ACA-47BF-8EDA-DA25E1A3E954}"/>
    <cellStyle name="Normal 7 2 4" xfId="37018" xr:uid="{0204292B-7C2E-4776-AD68-E775EB68630F}"/>
    <cellStyle name="Normal 7 2 4 2" xfId="37019" xr:uid="{C7B43679-81A3-4586-A106-0F8BCE46F8AB}"/>
    <cellStyle name="Normal 7 2 4 2 2" xfId="37020" xr:uid="{CFBCA72F-47D9-43B2-84E2-8B9F044188FD}"/>
    <cellStyle name="Normal 7 2 4 2_AVA DVA EL" xfId="37021" xr:uid="{221FA9F8-A881-4801-A8CB-AA7BFE5C60A7}"/>
    <cellStyle name="Normal 7 2 4 3" xfId="37022" xr:uid="{D661832A-6928-41C0-877B-B1F4769659FC}"/>
    <cellStyle name="Normal 7 2 4_AVA DVA EL" xfId="37023" xr:uid="{F8D3DDD4-0D24-437F-BF0B-8807189416FC}"/>
    <cellStyle name="Normal 7 2 5" xfId="37024" xr:uid="{B5FEB9A2-7940-4D81-AE2B-5F1FC65714BA}"/>
    <cellStyle name="Normal 7 2 5 2" xfId="37025" xr:uid="{94C15B95-2D20-49E7-86E3-F67857ECE4EF}"/>
    <cellStyle name="Normal 7 2 5 2 2" xfId="37026" xr:uid="{6A956353-91EF-44E5-BA55-0EB774E7255A}"/>
    <cellStyle name="Normal 7 2 5 2_AVA DVA EL" xfId="37027" xr:uid="{1E1FBD9F-6F03-4DC4-A9C4-9FA107AE3C4A}"/>
    <cellStyle name="Normal 7 2 5 3" xfId="37028" xr:uid="{4FE5335B-FD86-4078-A40A-5766F1147FD1}"/>
    <cellStyle name="Normal 7 2 5_AVA DVA EL" xfId="37029" xr:uid="{C1CCC7FB-AEE0-4208-B37A-C0CB7AD33B85}"/>
    <cellStyle name="Normal 7 2 6" xfId="37030" xr:uid="{9059D118-5B30-4101-AE7A-F05A6F0F3B8E}"/>
    <cellStyle name="Normal 7 2 6 2" xfId="37031" xr:uid="{178BF063-DBE5-4A77-84DF-09F4DF091AD5}"/>
    <cellStyle name="Normal 7 2 6 2 2" xfId="37032" xr:uid="{6EFDEB93-D701-406D-9FC3-8C135DA2AE37}"/>
    <cellStyle name="Normal 7 2 6 2_AVA DVA EL" xfId="37033" xr:uid="{785BA355-5B58-4E4A-B55F-DDDFBA34DCD2}"/>
    <cellStyle name="Normal 7 2 6 3" xfId="37034" xr:uid="{08B2EF64-6D2E-4FDD-AB2D-A5C138D32901}"/>
    <cellStyle name="Normal 7 2 6_AVA DVA EL" xfId="37035" xr:uid="{816E1965-FF51-4C8F-87EF-BA74DD7115BB}"/>
    <cellStyle name="Normal 7 2 7" xfId="37036" xr:uid="{22DECBE0-30D2-4729-918A-059549310D3B}"/>
    <cellStyle name="Normal 7 2 7 2" xfId="37037" xr:uid="{9F567A35-FA9A-4389-9C96-6571B78D101E}"/>
    <cellStyle name="Normal 7 2 7 2 2" xfId="37038" xr:uid="{1AB39297-7242-45D2-9E1F-3DB50DD2F704}"/>
    <cellStyle name="Normal 7 2 7 2_AVA DVA EL" xfId="37039" xr:uid="{9EDC00EC-9D30-4200-911D-FAAB08E27548}"/>
    <cellStyle name="Normal 7 2 7 3" xfId="37040" xr:uid="{604D0D01-D8D3-4C20-A01E-AB6129FB2338}"/>
    <cellStyle name="Normal 7 2 7_AVA DVA EL" xfId="37041" xr:uid="{2EFC29A5-C8CB-4F67-ADE1-8A3215986BED}"/>
    <cellStyle name="Normal 7 2 8" xfId="37042" xr:uid="{90D3294A-EF9F-4DF7-A672-3F1916FF7B1A}"/>
    <cellStyle name="Normal 7 2 8 2" xfId="37043" xr:uid="{C8FC7CB7-CD2B-416F-A105-EF977B06B024}"/>
    <cellStyle name="Normal 7 2 8_AVA DVA EL" xfId="37044" xr:uid="{3FCDEC72-FE6F-45B2-8AD0-074E699A46CF}"/>
    <cellStyle name="Normal 7 2 9" xfId="37045" xr:uid="{AB4701BA-D914-466F-B9A6-28D507626313}"/>
    <cellStyle name="Normal 7 2 9 2" xfId="37046" xr:uid="{A686FA69-1F2C-4C9F-B369-86290BCDD463}"/>
    <cellStyle name="Normal 7 2 9_AVA DVA EL" xfId="37047" xr:uid="{B0DFE215-B5C2-47F7-8787-07B65821E8A0}"/>
    <cellStyle name="Normal 7 2_4Q16" xfId="37048" xr:uid="{7F9D37E1-6923-4339-ABE2-000790962BF5}"/>
    <cellStyle name="Normal 7 3" xfId="8344" xr:uid="{4848F10E-B9BB-4F79-A9AD-10C62A963AD7}"/>
    <cellStyle name="Normal 7 3 10" xfId="37049" xr:uid="{DAA54EDE-F79F-4303-9651-CC57E0281045}"/>
    <cellStyle name="Normal 7 3 10 2" xfId="37050" xr:uid="{1FA10F9D-0F2E-435A-9EEE-EEF793B4F265}"/>
    <cellStyle name="Normal 7 3 10 3" xfId="37051" xr:uid="{D0B13E50-21C4-4C5B-AB1B-A158C175A32A}"/>
    <cellStyle name="Normal 7 3 10_AVA DVA EL" xfId="37052" xr:uid="{6A323EDD-9586-4B8E-A9FF-3D599874A77D}"/>
    <cellStyle name="Normal 7 3 11" xfId="37053" xr:uid="{B926A0A2-C66F-49CF-9A17-92B972E00C80}"/>
    <cellStyle name="Normal 7 3 11 2" xfId="37054" xr:uid="{56E7D516-6948-49CD-A067-1C04D3CAFCE0}"/>
    <cellStyle name="Normal 7 3 11 3" xfId="37055" xr:uid="{8B1179F1-9D06-4DA1-93ED-6C571025C959}"/>
    <cellStyle name="Normal 7 3 11_AVA DVA EL" xfId="37056" xr:uid="{A68512A8-6E3F-4A5F-9866-F33C26DC21B3}"/>
    <cellStyle name="Normal 7 3 12" xfId="37057" xr:uid="{765181D0-A2C0-4C37-AB84-E1E5A56732DC}"/>
    <cellStyle name="Normal 7 3 13" xfId="37058" xr:uid="{F1B78178-0C60-4564-85ED-7F3E9E24DDAF}"/>
    <cellStyle name="Normal 7 3 2" xfId="37059" xr:uid="{1FD6D2CD-9A0A-4019-9557-02A91FE5227B}"/>
    <cellStyle name="Normal 7 3 2 10" xfId="37060" xr:uid="{78926359-E8C2-4B22-9B2D-A6FA30FEA239}"/>
    <cellStyle name="Normal 7 3 2 10 2" xfId="37061" xr:uid="{16C1C726-A6C1-47E0-80C9-F2A929205483}"/>
    <cellStyle name="Normal 7 3 2 10 3" xfId="37062" xr:uid="{655C33A8-F7C9-4A7D-A8A5-CCE11B56E4F3}"/>
    <cellStyle name="Normal 7 3 2 10_AVA DVA EL" xfId="37063" xr:uid="{DAE834AA-AD83-4D41-AB22-9FBA6D1B7724}"/>
    <cellStyle name="Normal 7 3 2 11" xfId="37064" xr:uid="{2495DD92-07EC-4FBB-A802-98C9448C0081}"/>
    <cellStyle name="Normal 7 3 2 12" xfId="37065" xr:uid="{D9B2F87A-5779-49D1-B5DD-51BCC33BE0BD}"/>
    <cellStyle name="Normal 7 3 2 2" xfId="37066" xr:uid="{F5F14416-230F-4FC4-B737-DFF496040C94}"/>
    <cellStyle name="Normal 7 3 2 2 2" xfId="37067" xr:uid="{1AA05547-3489-42D0-94A9-FB28D86F5E58}"/>
    <cellStyle name="Normal 7 3 2 2 2 2" xfId="37068" xr:uid="{3C0F538F-563D-47B9-82A1-A9A3A4BF79AE}"/>
    <cellStyle name="Normal 7 3 2 2 2 2 2" xfId="47592" xr:uid="{A15838D3-3803-4B91-A1F9-FA432FFD7534}"/>
    <cellStyle name="Normal 7 3 2 2 2 2_Non-NII" xfId="47591" xr:uid="{AFAAD183-5605-4D9A-8C42-00EB3F6B6B14}"/>
    <cellStyle name="Normal 7 3 2 2 2 3" xfId="37069" xr:uid="{8E7B0779-0E02-4C98-A9D8-9FB4F55BED11}"/>
    <cellStyle name="Normal 7 3 2 2 2 4" xfId="47593" xr:uid="{F76A6C53-03CA-4E03-A9F5-9A003252149B}"/>
    <cellStyle name="Normal 7 3 2 2 2_AVA DVA EL" xfId="37070" xr:uid="{2C68ADFF-63C3-4D47-9170-61C0CDA34F52}"/>
    <cellStyle name="Normal 7 3 2 2 3" xfId="37071" xr:uid="{0755D404-C008-4D2F-82F0-523887F3EF11}"/>
    <cellStyle name="Normal 7 3 2 2 3 2" xfId="37072" xr:uid="{7AD29C27-05A0-45AF-9B04-95897D99C4FA}"/>
    <cellStyle name="Normal 7 3 2 2 3 3" xfId="37073" xr:uid="{7699CF0D-7C19-42CC-927A-A02EEC5040CB}"/>
    <cellStyle name="Normal 7 3 2 2 3_AVA DVA EL" xfId="37074" xr:uid="{6019F329-182F-4EC6-9ABB-0A37822C0C7C}"/>
    <cellStyle name="Normal 7 3 2 2 4" xfId="37075" xr:uid="{F4E8CA1D-817C-4AC2-8CCF-251EA4C11975}"/>
    <cellStyle name="Normal 7 3 2 2 4 2" xfId="37076" xr:uid="{E9FACEEB-96BE-4348-8F19-0B919F7C8E89}"/>
    <cellStyle name="Normal 7 3 2 2 4_AVA DVA EL" xfId="37077" xr:uid="{01CCC9AD-65A1-42CD-AC18-5724401D1CB6}"/>
    <cellStyle name="Normal 7 3 2 2 5" xfId="37078" xr:uid="{D61B85BE-1145-4761-94EF-CAD3AC9D59F5}"/>
    <cellStyle name="Normal 7 3 2 2 6" xfId="37079" xr:uid="{EB8DE245-BC4E-4378-9C31-890F860F5728}"/>
    <cellStyle name="Normal 7 3 2 2 7" xfId="37080" xr:uid="{935F91BB-14F0-4974-8BFB-F068C46B0183}"/>
    <cellStyle name="Normal 7 3 2 2_AVA DVA EL" xfId="37081" xr:uid="{22533337-2165-4D31-9AE6-436F0CC68DA1}"/>
    <cellStyle name="Normal 7 3 2 3" xfId="37082" xr:uid="{06D8FCF1-DF09-4D7E-99B7-BBF4B9354370}"/>
    <cellStyle name="Normal 7 3 2 3 2" xfId="37083" xr:uid="{30E0B5F2-E3AA-43E1-9623-A2844017909B}"/>
    <cellStyle name="Normal 7 3 2 3 2 2" xfId="37084" xr:uid="{53696DD9-D722-46F9-9BB1-9D9279EFB49D}"/>
    <cellStyle name="Normal 7 3 2 3 2_AVA DVA EL" xfId="37085" xr:uid="{3F67BE08-04D7-46DF-A996-C9E663030C90}"/>
    <cellStyle name="Normal 7 3 2 3 3" xfId="37086" xr:uid="{A7ED3DE0-74B9-4147-B6E6-42F485FE2606}"/>
    <cellStyle name="Normal 7 3 2 3 4" xfId="37087" xr:uid="{1DA70BC8-5307-44EE-AC52-318F482969C9}"/>
    <cellStyle name="Normal 7 3 2 3_AVA DVA EL" xfId="37088" xr:uid="{89B39F0A-2B0F-4FEC-B059-387D6793CF17}"/>
    <cellStyle name="Normal 7 3 2 4" xfId="37089" xr:uid="{21EB7AA9-D3E1-4326-88D8-B78B22C2985D}"/>
    <cellStyle name="Normal 7 3 2 4 2" xfId="37090" xr:uid="{98C0CD4F-03AC-4B46-9EBA-1B19F3333619}"/>
    <cellStyle name="Normal 7 3 2 4 2 2" xfId="37091" xr:uid="{AA54F0D4-F7C8-4302-9920-4E4CD616EB1C}"/>
    <cellStyle name="Normal 7 3 2 4 2_AVA DVA EL" xfId="37092" xr:uid="{E8EFE4ED-2461-48D5-A378-498F2653990A}"/>
    <cellStyle name="Normal 7 3 2 4 3" xfId="37093" xr:uid="{FB3EF985-90DD-40D9-8F0A-854AAEFF910C}"/>
    <cellStyle name="Normal 7 3 2 4 4" xfId="37094" xr:uid="{12CA6AE3-3368-44B6-A8D5-AAE3F77BFD4B}"/>
    <cellStyle name="Normal 7 3 2 4_AVA DVA EL" xfId="37095" xr:uid="{90CC1DC6-DDB1-4871-8330-DB89E1A31F96}"/>
    <cellStyle name="Normal 7 3 2 5" xfId="37096" xr:uid="{5E64323D-45EB-4F37-819D-C8C436F96684}"/>
    <cellStyle name="Normal 7 3 2 5 2" xfId="37097" xr:uid="{EC0846F0-90A4-4C00-882D-8855F244A668}"/>
    <cellStyle name="Normal 7 3 2 5 2 2" xfId="37098" xr:uid="{76191B0C-02DE-4970-B34E-CCBECA55F6DE}"/>
    <cellStyle name="Normal 7 3 2 5 2_AVA DVA EL" xfId="37099" xr:uid="{7E97A431-5E0E-40CA-865C-F72BC146CEB8}"/>
    <cellStyle name="Normal 7 3 2 5 3" xfId="37100" xr:uid="{923157A1-673D-49CD-A9E5-F430C33EFAF3}"/>
    <cellStyle name="Normal 7 3 2 5 4" xfId="37101" xr:uid="{BA2880FF-B164-4107-9845-52936FD5539F}"/>
    <cellStyle name="Normal 7 3 2 5_AVA DVA EL" xfId="37102" xr:uid="{CA803E10-C000-486E-97DB-13AAA824AE07}"/>
    <cellStyle name="Normal 7 3 2 6" xfId="37103" xr:uid="{361999B9-69B3-472D-9376-A8685E20C7F1}"/>
    <cellStyle name="Normal 7 3 2 6 2" xfId="37104" xr:uid="{9EA7EFEF-4ADC-4C34-93BB-61C0E3129E14}"/>
    <cellStyle name="Normal 7 3 2 6 3" xfId="37105" xr:uid="{53119FEC-5C0B-41ED-AE51-EDEE9840C47F}"/>
    <cellStyle name="Normal 7 3 2 6_AVA DVA EL" xfId="37106" xr:uid="{96C5F56B-87C4-464B-948A-FE2BE9CA3252}"/>
    <cellStyle name="Normal 7 3 2 7" xfId="37107" xr:uid="{292CE74E-9726-4E98-AFF5-E581F0F1B67C}"/>
    <cellStyle name="Normal 7 3 2 7 2" xfId="37108" xr:uid="{CC3328DC-92F3-4A63-B865-ADDC4D32E2E2}"/>
    <cellStyle name="Normal 7 3 2 7 3" xfId="37109" xr:uid="{2788E8AF-B4DD-4EA8-B039-7AABEFFA9071}"/>
    <cellStyle name="Normal 7 3 2 7_AVA DVA EL" xfId="37110" xr:uid="{CD8196F2-76B0-4966-BD83-CCA2CA08AD07}"/>
    <cellStyle name="Normal 7 3 2 8" xfId="37111" xr:uid="{00D3ED59-FFFA-484D-9686-53BEEF232AE2}"/>
    <cellStyle name="Normal 7 3 2 8 2" xfId="37112" xr:uid="{DAF622B0-4E3D-42F0-AAC8-92BDDFC10F06}"/>
    <cellStyle name="Normal 7 3 2 8 3" xfId="37113" xr:uid="{B70664DB-D6A4-454E-94B1-F3BC2DFC1908}"/>
    <cellStyle name="Normal 7 3 2 8_AVA DVA EL" xfId="37114" xr:uid="{DBFBB601-4B99-4F8B-8138-B941323C056B}"/>
    <cellStyle name="Normal 7 3 2 9" xfId="37115" xr:uid="{0673A55A-88D0-4909-BC5D-9235DEA3FCDF}"/>
    <cellStyle name="Normal 7 3 2 9 2" xfId="37116" xr:uid="{4891BCF0-D723-455A-99A0-AEAADCE82275}"/>
    <cellStyle name="Normal 7 3 2 9 3" xfId="37117" xr:uid="{55C604A2-B0DF-42E4-9BB3-11D7DCC3F415}"/>
    <cellStyle name="Normal 7 3 2 9_AVA DVA EL" xfId="37118" xr:uid="{530E7CA4-2907-42A8-AEB3-CD8386FC4700}"/>
    <cellStyle name="Normal 7 3 2_AVA DVA EL" xfId="37119" xr:uid="{59B9E4EB-98C2-4828-814D-A5F2D92A435A}"/>
    <cellStyle name="Normal 7 3 3" xfId="37120" xr:uid="{8F536957-33F6-41BF-86F1-5876F5F51232}"/>
    <cellStyle name="Normal 7 3 3 2" xfId="37121" xr:uid="{47CB13F9-4472-44E6-ADC6-FD1EAB99FF98}"/>
    <cellStyle name="Normal 7 3 3 2 2" xfId="37122" xr:uid="{717E672F-4B44-4BBB-B1E0-F889D2A5269A}"/>
    <cellStyle name="Normal 7 3 3 2 2 2" xfId="47595" xr:uid="{757E57C3-D3A7-4A43-9012-0D2D41702FA1}"/>
    <cellStyle name="Normal 7 3 3 2 2_Non-NII" xfId="47594" xr:uid="{D499B081-37B8-4AB6-8EE3-DD228CE42C43}"/>
    <cellStyle name="Normal 7 3 3 2 3" xfId="37123" xr:uid="{B4E50A60-4211-40C8-8661-A428D9D738B7}"/>
    <cellStyle name="Normal 7 3 3 2 4" xfId="47596" xr:uid="{A0ECA447-4980-4C9F-BEBC-2B3671E3C68B}"/>
    <cellStyle name="Normal 7 3 3 2_AVA DVA EL" xfId="37124" xr:uid="{B9D54D6F-2BC0-4001-9546-7F71FF343E30}"/>
    <cellStyle name="Normal 7 3 3 3" xfId="37125" xr:uid="{B7DBBCD9-F80B-44EF-8054-18AAE8E4A154}"/>
    <cellStyle name="Normal 7 3 3 3 2" xfId="37126" xr:uid="{409C9F7F-1405-4576-A67F-FBEC7E79F709}"/>
    <cellStyle name="Normal 7 3 3 3 3" xfId="37127" xr:uid="{B4BDF15C-944A-4617-9E0A-0DAFE97FBF7F}"/>
    <cellStyle name="Normal 7 3 3 3_AVA DVA EL" xfId="37128" xr:uid="{5E3383D6-C508-417D-897C-0CE25609F4BF}"/>
    <cellStyle name="Normal 7 3 3 4" xfId="37129" xr:uid="{7E0CDFE1-05B8-49E3-9A78-D08F0A43643F}"/>
    <cellStyle name="Normal 7 3 3 4 2" xfId="37130" xr:uid="{1FD7573B-7C2C-4935-AE10-DC489FD4FD1C}"/>
    <cellStyle name="Normal 7 3 3 4 3" xfId="37131" xr:uid="{C6EC931C-ACA5-4E30-9816-C1E821D3B6F6}"/>
    <cellStyle name="Normal 7 3 3 4_AVA DVA EL" xfId="37132" xr:uid="{D15CE9A8-84F9-46AF-95EC-90A67131E756}"/>
    <cellStyle name="Normal 7 3 3 5" xfId="37133" xr:uid="{359B86FD-12AF-4158-8A15-F09D5EEC22BD}"/>
    <cellStyle name="Normal 7 3 3 5 2" xfId="37134" xr:uid="{03CCDF76-E8CA-4FF3-BAD6-3E4B002BD436}"/>
    <cellStyle name="Normal 7 3 3 5_AVA DVA EL" xfId="37135" xr:uid="{94FD4F45-1187-4035-8AFA-90F6DB276D7E}"/>
    <cellStyle name="Normal 7 3 3 6" xfId="37136" xr:uid="{D1D92FCA-24A7-424E-8946-2DEB32631C9B}"/>
    <cellStyle name="Normal 7 3 3 7" xfId="37137" xr:uid="{38B8A991-A946-432D-A527-90778C3E74B7}"/>
    <cellStyle name="Normal 7 3 3 8" xfId="37138" xr:uid="{4DF11CD3-FAA1-4FC7-99C1-860400BBD0A0}"/>
    <cellStyle name="Normal 7 3 3_AVA DVA EL" xfId="37139" xr:uid="{6DBB8754-6196-4EE3-9C42-DD713C5C63DB}"/>
    <cellStyle name="Normal 7 3 4" xfId="37140" xr:uid="{798E4F0C-8688-4AA6-9FE7-A4DECF445CAB}"/>
    <cellStyle name="Normal 7 3 4 2" xfId="37141" xr:uid="{CEBE8DD0-CB42-436B-9E60-D8C1F1012C98}"/>
    <cellStyle name="Normal 7 3 4 2 2" xfId="37142" xr:uid="{DB38B135-22B5-45D3-911C-9AD62CBF0926}"/>
    <cellStyle name="Normal 7 3 4 2_AVA DVA EL" xfId="37143" xr:uid="{0B50ED21-3027-400A-9F74-BB4BDF0D3A88}"/>
    <cellStyle name="Normal 7 3 4 3" xfId="37144" xr:uid="{80E3B272-73CE-46F2-A8FB-E30668CBD087}"/>
    <cellStyle name="Normal 7 3 4 4" xfId="37145" xr:uid="{2F8953F7-3C9A-47C3-A32D-F16842CF8488}"/>
    <cellStyle name="Normal 7 3 4_AVA DVA EL" xfId="37146" xr:uid="{E1886195-B65B-4BA3-89F9-590A2DB7006F}"/>
    <cellStyle name="Normal 7 3 5" xfId="37147" xr:uid="{D415BECD-337A-4C7E-9444-2200E92C1DD4}"/>
    <cellStyle name="Normal 7 3 5 2" xfId="37148" xr:uid="{9A5FA8B1-261F-4252-8561-89BEB14184AB}"/>
    <cellStyle name="Normal 7 3 5 2 2" xfId="37149" xr:uid="{4199A241-8BED-46EC-868B-3EAB20932712}"/>
    <cellStyle name="Normal 7 3 5 2_AVA DVA EL" xfId="37150" xr:uid="{18264EEA-090B-4829-A052-5C91DF33529E}"/>
    <cellStyle name="Normal 7 3 5 3" xfId="37151" xr:uid="{A234D9F3-3313-4365-945D-C9BAE88EACEC}"/>
    <cellStyle name="Normal 7 3 5 4" xfId="37152" xr:uid="{7BC60B32-93E2-4535-82A7-06601C1868EA}"/>
    <cellStyle name="Normal 7 3 5_AVA DVA EL" xfId="37153" xr:uid="{112D7E83-4BAF-40DE-B091-5756C1C91E15}"/>
    <cellStyle name="Normal 7 3 6" xfId="37154" xr:uid="{CE1CFB6E-7CE0-42C2-8C63-305B1530C649}"/>
    <cellStyle name="Normal 7 3 6 2" xfId="37155" xr:uid="{96778D51-B377-4D34-B496-2E994A525E53}"/>
    <cellStyle name="Normal 7 3 6 2 2" xfId="37156" xr:uid="{91F5E3DB-A866-4FB0-B3CF-55F9F2E4624E}"/>
    <cellStyle name="Normal 7 3 6 2_AVA DVA EL" xfId="37157" xr:uid="{464C86C0-43A5-4B10-B6F0-0A19F174FF79}"/>
    <cellStyle name="Normal 7 3 6 3" xfId="37158" xr:uid="{05B105A7-48E8-4BCF-BFE1-88ED272663A7}"/>
    <cellStyle name="Normal 7 3 6 4" xfId="37159" xr:uid="{BFC17974-2AB3-4CED-AA5E-1F3022C9BF10}"/>
    <cellStyle name="Normal 7 3 6_AVA DVA EL" xfId="37160" xr:uid="{072FC953-A45E-41F1-A792-4402A73CF10C}"/>
    <cellStyle name="Normal 7 3 7" xfId="37161" xr:uid="{33A14D92-AE2E-4D90-8561-2959966CB29D}"/>
    <cellStyle name="Normal 7 3 7 2" xfId="37162" xr:uid="{746F240C-3149-4C0C-A96A-97C1244B195C}"/>
    <cellStyle name="Normal 7 3 7 3" xfId="37163" xr:uid="{66077A57-3BEA-4E90-91C9-1D7ADC677D9A}"/>
    <cellStyle name="Normal 7 3 7_AVA DVA EL" xfId="37164" xr:uid="{0710670F-C75B-422E-B285-219C24A00D1F}"/>
    <cellStyle name="Normal 7 3 8" xfId="37165" xr:uid="{C3B30F25-B790-4B72-B69C-D12CA43D0050}"/>
    <cellStyle name="Normal 7 3 8 2" xfId="37166" xr:uid="{913D9665-06BB-4CFC-B14C-0B2C05433226}"/>
    <cellStyle name="Normal 7 3 8 3" xfId="37167" xr:uid="{BF449200-89E9-4DBA-9B45-5317BB69972E}"/>
    <cellStyle name="Normal 7 3 8_AVA DVA EL" xfId="37168" xr:uid="{91298061-1750-49BB-BDCC-4B455DD631B7}"/>
    <cellStyle name="Normal 7 3 9" xfId="37169" xr:uid="{A0D296FB-E8D1-4315-BCCC-B01372804F7A}"/>
    <cellStyle name="Normal 7 3 9 2" xfId="37170" xr:uid="{F3AE3E0E-3471-431E-92AE-ABF7EF6C22FB}"/>
    <cellStyle name="Normal 7 3 9 3" xfId="37171" xr:uid="{B7E6F995-88F6-4133-913C-5E20FA388FBD}"/>
    <cellStyle name="Normal 7 3 9_AVA DVA EL" xfId="37172" xr:uid="{14D91DF3-86EE-42CF-AA36-BECD83491E80}"/>
    <cellStyle name="Normal 7 3_4Q16" xfId="37173" xr:uid="{C65D192B-EFB1-497A-9A6E-93A21CE88C28}"/>
    <cellStyle name="Normal 7 4" xfId="8345" xr:uid="{1C2A142E-06E2-4F2B-B4C9-91ED839FEDDA}"/>
    <cellStyle name="Normal 7 4 2" xfId="37174" xr:uid="{A3730945-46F5-462D-B156-3455DC1931D4}"/>
    <cellStyle name="Normal 7 4 2 2" xfId="37175" xr:uid="{C3ABAF33-362D-4F5B-B807-B3F24139E23A}"/>
    <cellStyle name="Normal 7 4 2 2 2" xfId="37176" xr:uid="{D1241081-6740-406C-8DB2-757EDF061ACB}"/>
    <cellStyle name="Normal 7 4 2 2 2 2" xfId="47598" xr:uid="{018AC170-95BE-4C1B-BD91-B796EF06EB37}"/>
    <cellStyle name="Normal 7 4 2 2 2 2 2" xfId="47599" xr:uid="{42A88EF7-5665-4365-A56A-AC435B6F9605}"/>
    <cellStyle name="Normal 7 4 2 2 2 3" xfId="47600" xr:uid="{80EDB3D7-8971-469A-988F-6F8E6021CC2C}"/>
    <cellStyle name="Normal 7 4 2 2 2 4" xfId="47601" xr:uid="{1F1E4C3D-6378-4EDB-AF7D-17F44EC49EDB}"/>
    <cellStyle name="Normal 7 4 2 2 2_Non-NII" xfId="47597" xr:uid="{3278AA53-8AF5-4BBF-BC22-A1BE29E5DBA9}"/>
    <cellStyle name="Normal 7 4 2 2 3" xfId="47602" xr:uid="{0A3CA301-DBF5-489A-BB73-950BAADF290B}"/>
    <cellStyle name="Normal 7 4 2 2 3 2" xfId="47603" xr:uid="{F69B929F-9803-43EF-BDAF-38DCEFAE70BC}"/>
    <cellStyle name="Normal 7 4 2 2 4" xfId="47604" xr:uid="{9DF0F63C-2D46-456F-A08A-9CE72BC93E9F}"/>
    <cellStyle name="Normal 7 4 2 2 5" xfId="47605" xr:uid="{4ECC1E75-94D3-44DE-BB99-696D9918D791}"/>
    <cellStyle name="Normal 7 4 2 2 6" xfId="47606" xr:uid="{60C772CB-1C01-4B42-86F1-BEDC6F5D74F5}"/>
    <cellStyle name="Normal 7 4 2 2_AVA DVA EL" xfId="37177" xr:uid="{71BA1B55-84C8-48FE-BEE2-A16C34D2C7BA}"/>
    <cellStyle name="Normal 7 4 2 3" xfId="37178" xr:uid="{F90C0357-96D9-422F-B347-614C0BA8C307}"/>
    <cellStyle name="Normal 7 4 2 3 2" xfId="47608" xr:uid="{1D167E54-3598-42BA-A5A4-370F671EF102}"/>
    <cellStyle name="Normal 7 4 2 3 2 2" xfId="47609" xr:uid="{9655D09D-3C12-43F7-9199-6E977818E310}"/>
    <cellStyle name="Normal 7 4 2 3 3" xfId="47610" xr:uid="{48ADFA0E-DB33-4CA1-A4A0-A07C355C3E52}"/>
    <cellStyle name="Normal 7 4 2 3 4" xfId="47611" xr:uid="{E163DD25-BBCE-4ECE-BDB1-31351D00FA81}"/>
    <cellStyle name="Normal 7 4 2 3_Non-NII" xfId="47607" xr:uid="{AC3936D4-AB62-49BB-9FDB-2AAA86170603}"/>
    <cellStyle name="Normal 7 4 2 4" xfId="37179" xr:uid="{4FC2DFBE-F8F7-4708-903A-DC7DA93BC972}"/>
    <cellStyle name="Normal 7 4 2 4 2" xfId="47613" xr:uid="{7A7FC3C5-41D9-4638-BD06-DD0A1B1018A6}"/>
    <cellStyle name="Normal 7 4 2 4_Non-NII" xfId="47612" xr:uid="{58CFE81F-7732-4FF9-AF6A-30E4618EB9C7}"/>
    <cellStyle name="Normal 7 4 2 5" xfId="47614" xr:uid="{52CC9F5A-EDAA-401F-8E11-39DE003690C3}"/>
    <cellStyle name="Normal 7 4 2 6" xfId="47615" xr:uid="{3CFA829A-03FE-4C37-B412-E47F3E44FE39}"/>
    <cellStyle name="Normal 7 4 2 7" xfId="47616" xr:uid="{F7F87E16-E64E-4AC2-9F6B-41150AC7E7F9}"/>
    <cellStyle name="Normal 7 4 2_AVA DVA EL" xfId="37180" xr:uid="{50198192-1E90-4902-B0AC-D78427058D79}"/>
    <cellStyle name="Normal 7 4 3" xfId="37181" xr:uid="{20285E03-EFC3-4087-AE9D-9A890EB3F279}"/>
    <cellStyle name="Normal 7 4 3 2" xfId="37182" xr:uid="{D9069F5D-7ECE-4530-B580-FD08D6B4CB3F}"/>
    <cellStyle name="Normal 7 4 3 2 2" xfId="47618" xr:uid="{66E41617-9557-4C0B-B49B-B5A475F4000E}"/>
    <cellStyle name="Normal 7 4 3 2 2 2" xfId="47619" xr:uid="{FBAB1174-4ED0-4B73-B781-E150139B4D3E}"/>
    <cellStyle name="Normal 7 4 3 2 3" xfId="47620" xr:uid="{07E217F6-38CB-428D-8D3B-B4F7F45E7796}"/>
    <cellStyle name="Normal 7 4 3 2 4" xfId="47621" xr:uid="{A5E002EC-8DAC-4E77-9044-A0B61C6CB820}"/>
    <cellStyle name="Normal 7 4 3 2_Non-NII" xfId="47617" xr:uid="{F5E04A60-BC33-4DA2-96F5-545D4CA72B5A}"/>
    <cellStyle name="Normal 7 4 3 3" xfId="37183" xr:uid="{98586D52-9A67-4976-AC89-FBF4995BFFDB}"/>
    <cellStyle name="Normal 7 4 3 3 2" xfId="47623" xr:uid="{C370654A-A237-4827-910D-18E6CFE3B536}"/>
    <cellStyle name="Normal 7 4 3 3_Non-NII" xfId="47622" xr:uid="{3D1E9009-F5EC-42B7-AB0B-1AB18D042EB2}"/>
    <cellStyle name="Normal 7 4 3 4" xfId="47624" xr:uid="{1529527F-8759-48ED-A9E2-2D215F3A8162}"/>
    <cellStyle name="Normal 7 4 3 5" xfId="47625" xr:uid="{016ECC99-5861-4510-BA31-27405EA397BC}"/>
    <cellStyle name="Normal 7 4 3 6" xfId="47626" xr:uid="{E9D643F7-75E4-4A1F-AB7C-40E92C2D3289}"/>
    <cellStyle name="Normal 7 4 3_AVA DVA EL" xfId="37184" xr:uid="{B345AD00-4F98-4548-8857-6D8EA8602742}"/>
    <cellStyle name="Normal 7 4 4" xfId="37185" xr:uid="{F00B28AF-A6B5-4FDD-BC2A-50BE0A8A3ED1}"/>
    <cellStyle name="Normal 7 4 4 2" xfId="37186" xr:uid="{6BAD1D84-0182-4D06-A6AD-5FDA6C97CFB0}"/>
    <cellStyle name="Normal 7 4 4 2 2" xfId="47628" xr:uid="{B6BDBBAE-065A-40AC-80B7-A03008015FB4}"/>
    <cellStyle name="Normal 7 4 4 2_Non-NII" xfId="47627" xr:uid="{30FFC8EA-EE96-4D3F-87BC-D416686C19FE}"/>
    <cellStyle name="Normal 7 4 4 3" xfId="37187" xr:uid="{1629A965-8F97-420F-8C32-70FB12B56B48}"/>
    <cellStyle name="Normal 7 4 4 4" xfId="47629" xr:uid="{9FB14ECB-5CC2-49FA-A00E-C3E3258A8D06}"/>
    <cellStyle name="Normal 7 4 4_AVA DVA EL" xfId="37188" xr:uid="{681C3E58-BE2C-4985-91F2-7AF28BA20A90}"/>
    <cellStyle name="Normal 7 4 5" xfId="37189" xr:uid="{5B0AD458-01C0-4B36-8328-B27A6EAD51A7}"/>
    <cellStyle name="Normal 7 4 5 2" xfId="37190" xr:uid="{CF93F6A7-05EA-4764-971B-C5AFAA69BAC8}"/>
    <cellStyle name="Normal 7 4 5 3" xfId="37191" xr:uid="{9C9D3FB8-825C-4EBA-933E-FFFC78730175}"/>
    <cellStyle name="Normal 7 4 5_AVA DVA EL" xfId="37192" xr:uid="{A3E42DF7-9658-48FC-8F00-50930C552869}"/>
    <cellStyle name="Normal 7 4 6" xfId="37193" xr:uid="{F290CD2A-B348-4F7C-B7B4-AAD97AC1DB21}"/>
    <cellStyle name="Normal 7 4 6 2" xfId="37194" xr:uid="{47ED8062-88AF-4A25-8A8C-A1E508398C19}"/>
    <cellStyle name="Normal 7 4 6_AVA DVA EL" xfId="37195" xr:uid="{B10E1F14-58E0-49C9-B438-40D380D0BF76}"/>
    <cellStyle name="Normal 7 4 7" xfId="37196" xr:uid="{B520DF86-E83E-4D29-9AF6-181345357220}"/>
    <cellStyle name="Normal 7 4 8" xfId="47630" xr:uid="{9ED56D92-2779-49F4-83AD-DFB36C635AA1}"/>
    <cellStyle name="Normal 7 4 9" xfId="47631" xr:uid="{18D15019-2366-4837-9580-CC5E7026433F}"/>
    <cellStyle name="Normal 7 4_AVA DVA EL" xfId="37197" xr:uid="{886A08C2-E339-4B97-900A-318C2059842B}"/>
    <cellStyle name="Normal 7 5" xfId="8346" xr:uid="{75B53C15-B3A9-40E4-9732-A635574295D6}"/>
    <cellStyle name="Normal 7 5 2" xfId="37198" xr:uid="{E297B1DC-F053-4849-9346-F83E1625796D}"/>
    <cellStyle name="Normal 7 5 2 2" xfId="37199" xr:uid="{E8F6F52C-44B5-4B34-BB9A-D3533E14B701}"/>
    <cellStyle name="Normal 7 5 2 3" xfId="37200" xr:uid="{62B8560B-4646-4E5C-8B74-A38F7117991E}"/>
    <cellStyle name="Normal 7 5 2_AVA DVA EL" xfId="37201" xr:uid="{1EA076BD-56A7-453E-8D07-AE6AD47B17F2}"/>
    <cellStyle name="Normal 7 5 3" xfId="37202" xr:uid="{D9AB4BE9-CF8E-4D53-AE6D-421D305FC875}"/>
    <cellStyle name="Normal 7 5 3 2" xfId="37203" xr:uid="{C2DBCE13-232D-4901-9C40-D918B1FA1736}"/>
    <cellStyle name="Normal 7 5 3_AVA DVA EL" xfId="37204" xr:uid="{2D715D14-71A6-4DAA-B6D8-C3046F7A4CEB}"/>
    <cellStyle name="Normal 7 5 4" xfId="37205" xr:uid="{F1E824FB-CBEB-4C55-87F6-0F111446F5B6}"/>
    <cellStyle name="Normal 7 5 5" xfId="37206" xr:uid="{D3A214C6-3AD8-4302-AF8C-A9553FBA7BD3}"/>
    <cellStyle name="Normal 7 5_AVA DVA EL" xfId="37207" xr:uid="{BBBD1462-4D8B-41A8-9083-64EDB25BF812}"/>
    <cellStyle name="Normal 7 6" xfId="37208" xr:uid="{B6EF5B50-E6E0-4918-A317-05B0CD1150B7}"/>
    <cellStyle name="Normal 7 6 2" xfId="37209" xr:uid="{1828AD55-7BB1-4E35-A196-FD5CDA845A1F}"/>
    <cellStyle name="Normal 7 6 2 2" xfId="37210" xr:uid="{CF06B166-5D4F-4E81-854B-F2B466630F8C}"/>
    <cellStyle name="Normal 7 6 2 3" xfId="37211" xr:uid="{DF4FE1CC-272E-4965-9B5D-942F3A0B5B11}"/>
    <cellStyle name="Normal 7 6 2_AVA DVA EL" xfId="37212" xr:uid="{41A8F8E7-9CEC-4D28-A5D8-EACC9CDEF4AA}"/>
    <cellStyle name="Normal 7 6 3" xfId="37213" xr:uid="{F2951599-3712-40F2-9DAC-6D41B6526953}"/>
    <cellStyle name="Normal 7 6 3 2" xfId="37214" xr:uid="{364FBC73-42F1-4CDB-8BFE-FBDB97A96A26}"/>
    <cellStyle name="Normal 7 6 3_AVA DVA EL" xfId="37215" xr:uid="{D5B34BFA-B1D6-4321-AD03-E51899131086}"/>
    <cellStyle name="Normal 7 6 4" xfId="37216" xr:uid="{B55871C7-0599-411F-B3B5-C2DE355872B0}"/>
    <cellStyle name="Normal 7 6 5" xfId="37217" xr:uid="{8212E38A-0306-407E-8926-2D2C301F2E69}"/>
    <cellStyle name="Normal 7 6_AVA DVA EL" xfId="37218" xr:uid="{A2D16357-C01D-4C5D-B67F-FF8923F11DA1}"/>
    <cellStyle name="Normal 7 7" xfId="37219" xr:uid="{15D48D77-C2B5-45FC-8A66-6042868E62AA}"/>
    <cellStyle name="Normal 7 7 2" xfId="37220" xr:uid="{FBC42CC4-74E2-4BDD-97C1-D68175A44AFF}"/>
    <cellStyle name="Normal 7 7 2 2" xfId="37221" xr:uid="{84509F16-2BF9-4653-9DA7-727D093CDAA1}"/>
    <cellStyle name="Normal 7 7 2 3" xfId="37222" xr:uid="{BE10E6EA-F9B3-4AAC-A4D0-22C6E1F3132D}"/>
    <cellStyle name="Normal 7 7 2_AVA DVA EL" xfId="37223" xr:uid="{DB37AF12-6E82-4D9C-998E-74833AE33385}"/>
    <cellStyle name="Normal 7 7 3" xfId="37224" xr:uid="{E7D66370-2531-4472-B0FF-858665CFA00A}"/>
    <cellStyle name="Normal 7 7 3 2" xfId="37225" xr:uid="{CAF43714-DFF7-4DF0-A32B-A659370F17F1}"/>
    <cellStyle name="Normal 7 7 3_AVA DVA EL" xfId="37226" xr:uid="{3E67E390-2F64-4C9E-B9EC-C3907F353044}"/>
    <cellStyle name="Normal 7 7 4" xfId="37227" xr:uid="{F85AB845-9D31-4D9C-940D-96272BC4310F}"/>
    <cellStyle name="Normal 7 7 5" xfId="37228" xr:uid="{35966AEA-A0B4-451F-8DE0-A8DBD6A78A44}"/>
    <cellStyle name="Normal 7 7_AVA DVA EL" xfId="37229" xr:uid="{5A5BCEF0-5D26-48F7-BD52-7377D46CCE74}"/>
    <cellStyle name="Normal 7 8" xfId="37230" xr:uid="{9851D8C2-4603-48F8-AF47-5522030FA911}"/>
    <cellStyle name="Normal 7 8 2" xfId="37231" xr:uid="{0E8F7FDD-79EC-40B3-8B75-5D6B49BAC4AE}"/>
    <cellStyle name="Normal 7 8 2 2" xfId="37232" xr:uid="{81967C92-C9B2-4F61-A1BA-CD005F823A19}"/>
    <cellStyle name="Normal 7 8 2 3" xfId="37233" xr:uid="{76F86C93-CD77-4CA2-9128-A9DCA0FF5ABA}"/>
    <cellStyle name="Normal 7 8 2_AVA DVA EL" xfId="37234" xr:uid="{57A2388B-D3C2-44DD-B95B-9CE89D8FC892}"/>
    <cellStyle name="Normal 7 8 3" xfId="37235" xr:uid="{5AB27BE7-32D5-42C8-B6A4-15A498FAB76A}"/>
    <cellStyle name="Normal 7 8 3 2" xfId="37236" xr:uid="{CF8BE48E-331A-41BE-87FE-C760A868FB73}"/>
    <cellStyle name="Normal 7 8 3_AVA DVA EL" xfId="37237" xr:uid="{94AA5314-C386-4FA8-9AAC-370EFD919575}"/>
    <cellStyle name="Normal 7 8 4" xfId="37238" xr:uid="{2EA005ED-67F1-4CE0-B0E6-23491384F3CB}"/>
    <cellStyle name="Normal 7 8 5" xfId="37239" xr:uid="{107805BA-DD1E-40FD-BE67-1A34E1DE09FA}"/>
    <cellStyle name="Normal 7 8_AVA DVA EL" xfId="37240" xr:uid="{A27C760B-B761-40E5-8149-2A8B5E0A061F}"/>
    <cellStyle name="Normal 7 9" xfId="37241" xr:uid="{23D95E15-3F30-4B18-B53E-15E02BE48B25}"/>
    <cellStyle name="Normal 7 9 2" xfId="37242" xr:uid="{A8247708-7BC3-4394-8445-73C0FEE69A20}"/>
    <cellStyle name="Normal 7 9 2 2" xfId="37243" xr:uid="{A416AB53-A990-4AE6-B409-E5023B72D87E}"/>
    <cellStyle name="Normal 7 9 2 3" xfId="37244" xr:uid="{3AF16D79-F11C-476E-B382-884CBEF0E4F2}"/>
    <cellStyle name="Normal 7 9 2_AVA DVA EL" xfId="37245" xr:uid="{D0F08D68-E0FA-4075-B2CD-4F5FBE578FF5}"/>
    <cellStyle name="Normal 7 9 3" xfId="37246" xr:uid="{7309A05A-61D0-4C04-AA7F-825EA1F03201}"/>
    <cellStyle name="Normal 7 9_AVA DVA EL" xfId="37247" xr:uid="{66A54D6A-A7C5-414C-BB5E-CABC0D6C2610}"/>
    <cellStyle name="Normal 7_3. Chng in credit spreads" xfId="8347" xr:uid="{8EE781AA-B9F3-4EA9-BD8C-1DFAC6605514}"/>
    <cellStyle name="Normal 70" xfId="37248" xr:uid="{7BBFECBC-17CF-45C2-B3E6-59B3A9F26A21}"/>
    <cellStyle name="Normal 70 2" xfId="37249" xr:uid="{324390A9-03F7-4A8F-903A-587CCA8134D7}"/>
    <cellStyle name="Normal 70 2 2" xfId="37250" xr:uid="{06899A45-FB35-405E-8ED7-62EF558CB2BF}"/>
    <cellStyle name="Normal 70 2 3" xfId="37251" xr:uid="{4C08339A-3145-43E1-A886-BA1068FF9148}"/>
    <cellStyle name="Normal 70 2_AVA DVA EL" xfId="37252" xr:uid="{065C94CD-943D-4EF3-A5C5-EDBECE99BF9C}"/>
    <cellStyle name="Normal 70 3" xfId="37253" xr:uid="{5FF8C0EB-4F40-4EF7-97BF-7E10DD320ECB}"/>
    <cellStyle name="Normal 70 4" xfId="37254" xr:uid="{ADB5A80B-9E9A-415A-8F22-1A6AD105E5C8}"/>
    <cellStyle name="Normal 70_AVA DVA EL" xfId="37255" xr:uid="{C7E90830-8991-4F24-BD1D-1921C5F7054C}"/>
    <cellStyle name="Normal 71" xfId="37256" xr:uid="{5658C268-849E-4C96-8CEA-B6298EFF41EF}"/>
    <cellStyle name="Normal 71 10" xfId="47632" xr:uid="{CA5640CC-D763-41F5-8CAC-5420BEAF567B}"/>
    <cellStyle name="Normal 71 11" xfId="47633" xr:uid="{B69BEBE5-FDB6-4314-87EF-79BDDFD3447A}"/>
    <cellStyle name="Normal 71 2" xfId="37257" xr:uid="{7488D261-AA9E-46FB-A8A5-CDA2DA230228}"/>
    <cellStyle name="Normal 71 2 2" xfId="37258" xr:uid="{EFC9204B-96F8-4E2C-BD04-3B7D35B8AD48}"/>
    <cellStyle name="Normal 71 2 2 2" xfId="47635" xr:uid="{95D248DE-41F6-43EC-94ED-CBFA8C17A6C9}"/>
    <cellStyle name="Normal 71 2 2 2 2" xfId="47636" xr:uid="{F9CC8653-5968-4F43-B3C3-D676F05ADEBF}"/>
    <cellStyle name="Normal 71 2 2 2 2 2" xfId="47637" xr:uid="{03E74B6F-2626-4255-8CA6-82D7E61EAC46}"/>
    <cellStyle name="Normal 71 2 2 2 2 2 2" xfId="47638" xr:uid="{4483FE0D-6BBE-4DCE-B7CE-88FA39C03736}"/>
    <cellStyle name="Normal 71 2 2 2 2 3" xfId="47639" xr:uid="{7ED47B78-7AF0-4E65-9D19-08DECB7891E6}"/>
    <cellStyle name="Normal 71 2 2 2 2 4" xfId="47640" xr:uid="{FA00AD89-E6D6-48DD-A92E-137601371739}"/>
    <cellStyle name="Normal 71 2 2 2 3" xfId="47641" xr:uid="{C6E8C8A8-F477-4C45-A15E-0C979EEDBF11}"/>
    <cellStyle name="Normal 71 2 2 2 3 2" xfId="47642" xr:uid="{A235D998-D828-4DD9-9770-695380FD9B46}"/>
    <cellStyle name="Normal 71 2 2 2 4" xfId="47643" xr:uid="{2E2A09DA-B4AE-4C7B-97E5-5D88FEC249BC}"/>
    <cellStyle name="Normal 71 2 2 2 5" xfId="47644" xr:uid="{935980DF-8706-42D2-9CF2-6962A15A8153}"/>
    <cellStyle name="Normal 71 2 2 2 6" xfId="47645" xr:uid="{DCD9007A-4672-4DC6-B146-571407EC0299}"/>
    <cellStyle name="Normal 71 2 2 3" xfId="47646" xr:uid="{9A0707DA-6FB6-41D2-B9FE-F56E5DF7ACB9}"/>
    <cellStyle name="Normal 71 2 2 3 2" xfId="47647" xr:uid="{5076FFA9-48A0-4F22-A364-A1A47C3526BB}"/>
    <cellStyle name="Normal 71 2 2 3 2 2" xfId="47648" xr:uid="{1C32F97B-8713-49CF-BBBC-8AD7B51DF945}"/>
    <cellStyle name="Normal 71 2 2 3 3" xfId="47649" xr:uid="{628AC587-93C6-46EA-8D15-CFF22E375E18}"/>
    <cellStyle name="Normal 71 2 2 3 4" xfId="47650" xr:uid="{8FAE3AD9-41D5-43EB-97E1-7872B631237B}"/>
    <cellStyle name="Normal 71 2 2 4" xfId="47651" xr:uid="{3FDBFF23-80CA-4A4B-A01E-87F62EAEBB5E}"/>
    <cellStyle name="Normal 71 2 2 4 2" xfId="47652" xr:uid="{6515EDF8-0FE3-419A-8587-9D480CF599DA}"/>
    <cellStyle name="Normal 71 2 2 5" xfId="47653" xr:uid="{AF40550A-406A-4035-92C2-489615252D65}"/>
    <cellStyle name="Normal 71 2 2 6" xfId="47654" xr:uid="{888E75CB-0B0E-4884-A146-B198BEE27998}"/>
    <cellStyle name="Normal 71 2 2 7" xfId="47655" xr:uid="{0B2B3340-642F-4BF8-B791-FECE9041034C}"/>
    <cellStyle name="Normal 71 2 2_Non-NII" xfId="47634" xr:uid="{B21A1B13-0ED8-4AF6-8249-E5773BB65E31}"/>
    <cellStyle name="Normal 71 2 3" xfId="37259" xr:uid="{9028D8E9-8818-4638-AC52-1B64D7003622}"/>
    <cellStyle name="Normal 71 2 3 2" xfId="47657" xr:uid="{A9BA9C86-5BBD-485D-A4C5-458892F4C29A}"/>
    <cellStyle name="Normal 71 2 3 2 2" xfId="47658" xr:uid="{C0D78B30-6104-4EED-8DC1-5EC35B70ECE0}"/>
    <cellStyle name="Normal 71 2 3 2 2 2" xfId="47659" xr:uid="{63B98F23-BF14-492D-BBB6-1AA9DE99F820}"/>
    <cellStyle name="Normal 71 2 3 2 3" xfId="47660" xr:uid="{1799066A-BBF5-47AB-8909-B8E65BD230FD}"/>
    <cellStyle name="Normal 71 2 3 2 4" xfId="47661" xr:uid="{299D8C88-A38B-4ECC-B2AC-A81CAC6C795B}"/>
    <cellStyle name="Normal 71 2 3 3" xfId="47662" xr:uid="{760A20F2-D96C-4C51-868E-B3B1CF8EF1A0}"/>
    <cellStyle name="Normal 71 2 3 3 2" xfId="47663" xr:uid="{C1DB7C92-A606-4467-B168-AF9527864386}"/>
    <cellStyle name="Normal 71 2 3 4" xfId="47664" xr:uid="{822E6345-4F7B-4B99-819A-D50B64E3823E}"/>
    <cellStyle name="Normal 71 2 3 5" xfId="47665" xr:uid="{2FDAAA3E-E6A1-456B-B32E-6D09C6F0C692}"/>
    <cellStyle name="Normal 71 2 3 6" xfId="47666" xr:uid="{450C9598-B7A2-4C69-A064-E73DAC90E9F3}"/>
    <cellStyle name="Normal 71 2 3_Non-NII" xfId="47656" xr:uid="{73134CE6-45DC-4F66-9A4A-C590EAD4F0AF}"/>
    <cellStyle name="Normal 71 2 4" xfId="47667" xr:uid="{26BA9B22-BDC9-477C-8C50-133BC8F3091F}"/>
    <cellStyle name="Normal 71 2 4 2" xfId="47668" xr:uid="{8A81AFFB-6005-4AB5-A3B2-D9E6F222C69F}"/>
    <cellStyle name="Normal 71 2 4 2 2" xfId="47669" xr:uid="{EE20AC61-DF0E-4ED2-B3B8-6E47C11AB5A1}"/>
    <cellStyle name="Normal 71 2 4 3" xfId="47670" xr:uid="{B8015D71-0B40-4F15-A398-A3790B9ADF4E}"/>
    <cellStyle name="Normal 71 2 4 4" xfId="47671" xr:uid="{6AADE992-941A-4A06-A691-2C8F7E5819A2}"/>
    <cellStyle name="Normal 71 2 5" xfId="47672" xr:uid="{B8598836-143D-4148-9DEC-C6A99A2ECC6F}"/>
    <cellStyle name="Normal 71 2 5 2" xfId="47673" xr:uid="{DD6113DA-E725-4A14-B34E-BA184719EEE1}"/>
    <cellStyle name="Normal 71 2 6" xfId="47674" xr:uid="{BC6C730C-9686-40F3-80A8-5F37BD1C4818}"/>
    <cellStyle name="Normal 71 2 7" xfId="47675" xr:uid="{2968C521-9E5B-4156-897E-8666182B71B5}"/>
    <cellStyle name="Normal 71 2 8" xfId="47676" xr:uid="{7997B602-7451-4C32-BABB-94D77B666CDE}"/>
    <cellStyle name="Normal 71 2_AVA DVA EL" xfId="37260" xr:uid="{01A25B63-B48B-4C7E-8AC3-B5AD2C117F9B}"/>
    <cellStyle name="Normal 71 3" xfId="37261" xr:uid="{FF4CA628-A1EB-4A58-A187-6BCAB0C2104B}"/>
    <cellStyle name="Normal 71 3 2" xfId="47678" xr:uid="{1ECDAC20-899C-4EC6-9C0E-52F37854EFE5}"/>
    <cellStyle name="Normal 71 3 2 2" xfId="47679" xr:uid="{82DD1324-A735-4353-994A-79CAEA54F33D}"/>
    <cellStyle name="Normal 71 3 2 2 2" xfId="47680" xr:uid="{CA5E00B2-2970-48B8-BE35-ED01B244F429}"/>
    <cellStyle name="Normal 71 3 2 2 2 2" xfId="47681" xr:uid="{C852BD89-0DD7-4132-8793-9F06E4F727FD}"/>
    <cellStyle name="Normal 71 3 2 2 2 2 2" xfId="47682" xr:uid="{67EB32B2-EE9F-46B2-BB87-C1EDD60CF8A8}"/>
    <cellStyle name="Normal 71 3 2 2 2 3" xfId="47683" xr:uid="{19E93ED0-81D6-4998-994A-97DC6D05FEDB}"/>
    <cellStyle name="Normal 71 3 2 2 2 4" xfId="47684" xr:uid="{387EA74C-B331-4ECE-8A35-BB48DA9D88C5}"/>
    <cellStyle name="Normal 71 3 2 2 3" xfId="47685" xr:uid="{94ECCD0E-28D3-4C2E-B1DD-22D9736986DA}"/>
    <cellStyle name="Normal 71 3 2 2 3 2" xfId="47686" xr:uid="{05C84AB5-557F-40B2-878B-86D0B430A4FD}"/>
    <cellStyle name="Normal 71 3 2 2 4" xfId="47687" xr:uid="{6B2ECB07-7837-4A8D-92F4-A61CBB0D4AEC}"/>
    <cellStyle name="Normal 71 3 2 2 5" xfId="47688" xr:uid="{9176D564-9A36-496C-9F98-3EFECF475B23}"/>
    <cellStyle name="Normal 71 3 2 2 6" xfId="47689" xr:uid="{2E35B895-34B8-4BD4-8ED0-BC80DDBB808E}"/>
    <cellStyle name="Normal 71 3 2 3" xfId="47690" xr:uid="{DB9BCFA0-B30E-4CD2-93C3-60D33C6F764B}"/>
    <cellStyle name="Normal 71 3 2 3 2" xfId="47691" xr:uid="{3D78F54D-37C2-44CA-A09D-1ADF0AF44107}"/>
    <cellStyle name="Normal 71 3 2 3 2 2" xfId="47692" xr:uid="{3753F42C-B52B-4AEB-B14A-26104A02E3BA}"/>
    <cellStyle name="Normal 71 3 2 3 3" xfId="47693" xr:uid="{146B8A0B-BCBD-498B-B35F-2ADB1A3D1762}"/>
    <cellStyle name="Normal 71 3 2 3 4" xfId="47694" xr:uid="{51D41C07-502D-4B8D-B312-CA64907A04CB}"/>
    <cellStyle name="Normal 71 3 2 4" xfId="47695" xr:uid="{91583307-3C95-495A-A249-039F10F0F3DB}"/>
    <cellStyle name="Normal 71 3 2 4 2" xfId="47696" xr:uid="{6591E371-D961-4DB8-843C-D49C18EECA86}"/>
    <cellStyle name="Normal 71 3 2 5" xfId="47697" xr:uid="{530C451D-83F6-48E0-9F7F-CA48DE846DE3}"/>
    <cellStyle name="Normal 71 3 2 6" xfId="47698" xr:uid="{9DDAED42-21B6-4B58-9EA9-1778B10384FF}"/>
    <cellStyle name="Normal 71 3 2 7" xfId="47699" xr:uid="{4339A9E8-F5C2-4B28-88D1-D3A517320256}"/>
    <cellStyle name="Normal 71 3 3" xfId="47700" xr:uid="{10C56778-7936-423D-8127-DA137250838D}"/>
    <cellStyle name="Normal 71 3 3 2" xfId="47701" xr:uid="{CA3F59AE-1B83-4C8C-BA5F-E1C7FC930357}"/>
    <cellStyle name="Normal 71 3 3 2 2" xfId="47702" xr:uid="{B68FE434-38D1-4678-A7B8-970BAF43C4F7}"/>
    <cellStyle name="Normal 71 3 3 2 2 2" xfId="47703" xr:uid="{5938CA8A-B0A6-49D2-B34C-63112DCCF9D8}"/>
    <cellStyle name="Normal 71 3 3 2 3" xfId="47704" xr:uid="{48C2DE2C-0461-4EC6-902C-8186132DCF3B}"/>
    <cellStyle name="Normal 71 3 3 2 4" xfId="47705" xr:uid="{0872F822-266D-4674-8011-CC0FC97B603D}"/>
    <cellStyle name="Normal 71 3 3 3" xfId="47706" xr:uid="{C5A7E4D2-4442-4E41-B5AF-4DF6749C72A9}"/>
    <cellStyle name="Normal 71 3 3 3 2" xfId="47707" xr:uid="{0AFC1466-0736-4790-989E-1E89624AFFBB}"/>
    <cellStyle name="Normal 71 3 3 4" xfId="47708" xr:uid="{585631E1-A2EA-46F0-9DFF-EDD4D9526661}"/>
    <cellStyle name="Normal 71 3 3 5" xfId="47709" xr:uid="{F58CE33D-DEC2-4580-8A90-83EE3AA190D6}"/>
    <cellStyle name="Normal 71 3 3 6" xfId="47710" xr:uid="{43C4B25D-ECCB-4808-BA39-223C7BCA3484}"/>
    <cellStyle name="Normal 71 3 4" xfId="47711" xr:uid="{E05C840C-5A34-4148-A4F8-CB64F82AA3D4}"/>
    <cellStyle name="Normal 71 3 4 2" xfId="47712" xr:uid="{DB8D875E-E0F0-497C-BCDA-04B1C71335A6}"/>
    <cellStyle name="Normal 71 3 4 2 2" xfId="47713" xr:uid="{FA900C7B-A500-40B2-AFEB-68838E687A13}"/>
    <cellStyle name="Normal 71 3 4 3" xfId="47714" xr:uid="{4BD1CD66-0941-439C-8E74-425420D0FC57}"/>
    <cellStyle name="Normal 71 3 4 4" xfId="47715" xr:uid="{D983735A-9C38-4FE9-8944-70EC4A7F3F5A}"/>
    <cellStyle name="Normal 71 3 5" xfId="47716" xr:uid="{CC4B5AD6-B379-43BA-918B-EEFC70172FD8}"/>
    <cellStyle name="Normal 71 3 5 2" xfId="47717" xr:uid="{9E0AFC7E-D8ED-4205-9BED-646A7011864E}"/>
    <cellStyle name="Normal 71 3 6" xfId="47718" xr:uid="{A7957E76-C9C1-4A33-9A6E-8E23477DF27A}"/>
    <cellStyle name="Normal 71 3 7" xfId="47719" xr:uid="{C2EE91B3-42F4-4EEE-9054-B5450D0A6118}"/>
    <cellStyle name="Normal 71 3 8" xfId="47720" xr:uid="{4243E12C-A585-44FA-9477-4E20E3BB7A14}"/>
    <cellStyle name="Normal 71 3_Non-NII" xfId="47677" xr:uid="{66009291-7B37-48CA-A883-F296D00B0698}"/>
    <cellStyle name="Normal 71 4" xfId="37262" xr:uid="{2C5DA263-B79D-49D4-80BF-90CB1703F185}"/>
    <cellStyle name="Normal 71 4 10" xfId="47721" xr:uid="{9367AA7A-B16D-4162-9554-D551B790DAC2}"/>
    <cellStyle name="Normal 71 4 11" xfId="47722" xr:uid="{45C7A4C3-F418-4BDE-80BD-1A0508893A86}"/>
    <cellStyle name="Normal 71 4 12" xfId="47723" xr:uid="{C13DC09B-439C-403C-BBAE-51BFB367B8C9}"/>
    <cellStyle name="Normal 71 4 2" xfId="43151" xr:uid="{12812763-BDBD-4B38-8FE6-C1829BE5C864}"/>
    <cellStyle name="Normal 71 4 2 2" xfId="47725" xr:uid="{59B2D31F-ADE2-4BEF-885B-D5953A58C760}"/>
    <cellStyle name="Normal 71 4 2 2 2" xfId="47726" xr:uid="{F07A92FB-451F-4F9E-9C30-CBE7BA2D2DB0}"/>
    <cellStyle name="Normal 71 4 2 2 2 2" xfId="47727" xr:uid="{09E11CFD-956D-41CA-98C0-11ED03C7C7D9}"/>
    <cellStyle name="Normal 71 4 2 2 2 2 2" xfId="47728" xr:uid="{26F5F2C6-8230-4AC8-9E36-6F4047797FFC}"/>
    <cellStyle name="Normal 71 4 2 2 2 2 2 2" xfId="47729" xr:uid="{86123646-4429-4207-921D-10CC5CD429B5}"/>
    <cellStyle name="Normal 71 4 2 2 2 2 3" xfId="47730" xr:uid="{E7F0A552-08BB-43B6-A279-54B1CA84A497}"/>
    <cellStyle name="Normal 71 4 2 2 2 2 4" xfId="47731" xr:uid="{82EF94F6-0365-4BE2-9794-1C63956B5A94}"/>
    <cellStyle name="Normal 71 4 2 2 2 3" xfId="47732" xr:uid="{1D9B9956-95A4-49C7-AAD6-85342DA46DB2}"/>
    <cellStyle name="Normal 71 4 2 2 2 3 2" xfId="47733" xr:uid="{768DAFDB-339C-4828-AFD0-BAA9596CC147}"/>
    <cellStyle name="Normal 71 4 2 2 2 4" xfId="47734" xr:uid="{D617F9AA-0DB7-4244-8BED-0E53D57CAA9F}"/>
    <cellStyle name="Normal 71 4 2 2 2 5" xfId="47735" xr:uid="{0AF69B32-DEDE-4041-AE73-F37E32CDC90F}"/>
    <cellStyle name="Normal 71 4 2 2 2 6" xfId="47736" xr:uid="{E4B73565-BAEE-4B43-8797-FB04695D13BA}"/>
    <cellStyle name="Normal 71 4 2 2 3" xfId="47737" xr:uid="{A4249B85-C8CF-4993-8B30-E2E99EFF9169}"/>
    <cellStyle name="Normal 71 4 2 2 3 2" xfId="47738" xr:uid="{1F9DDCC6-0650-41B6-91D1-080ACFE46A0A}"/>
    <cellStyle name="Normal 71 4 2 2 3 2 2" xfId="47739" xr:uid="{1E22D4FF-6D3C-400C-A926-C26EEDC928A6}"/>
    <cellStyle name="Normal 71 4 2 2 3 3" xfId="47740" xr:uid="{11887B47-3AB2-4B39-85A8-F35D250C5482}"/>
    <cellStyle name="Normal 71 4 2 2 3 4" xfId="47741" xr:uid="{C2D7AE04-C60C-4083-B06C-D6D00FF2F3D2}"/>
    <cellStyle name="Normal 71 4 2 2 4" xfId="47742" xr:uid="{7D3E805C-90E2-4C7F-B700-3026D63B8488}"/>
    <cellStyle name="Normal 71 4 2 2 4 2" xfId="47743" xr:uid="{F76C8D2A-B998-486E-859F-F16C75C65D9F}"/>
    <cellStyle name="Normal 71 4 2 2 5" xfId="47744" xr:uid="{0A1D848C-BD5F-4EE6-8FC4-74D3FC2E173F}"/>
    <cellStyle name="Normal 71 4 2 2 6" xfId="47745" xr:uid="{2477B762-84D1-4CF0-B4B9-7ECD6F40635C}"/>
    <cellStyle name="Normal 71 4 2 2 7" xfId="47746" xr:uid="{AA436E94-1394-477A-AF93-4FF6278D1350}"/>
    <cellStyle name="Normal 71 4 2 3" xfId="47747" xr:uid="{CB5BD411-C492-4D69-A76F-C33BFD2E64DD}"/>
    <cellStyle name="Normal 71 4 2 3 2" xfId="47748" xr:uid="{D1B2429F-2B11-46D6-9985-045E1E2109A2}"/>
    <cellStyle name="Normal 71 4 2 3 2 2" xfId="47749" xr:uid="{F89C1271-116A-4F6E-ABCD-95419B041CA7}"/>
    <cellStyle name="Normal 71 4 2 3 2 2 2" xfId="47750" xr:uid="{6AF76258-45F8-4931-9FCF-6FE851A9422D}"/>
    <cellStyle name="Normal 71 4 2 3 2 3" xfId="47751" xr:uid="{9E9F88D5-1297-469F-AC7E-9E9260FBDA96}"/>
    <cellStyle name="Normal 71 4 2 3 2 4" xfId="47752" xr:uid="{4C548238-F572-492D-9DF1-5C4280F4F40D}"/>
    <cellStyle name="Normal 71 4 2 3 3" xfId="47753" xr:uid="{B1A070C9-A6DC-4385-A03D-0D4F5685DB98}"/>
    <cellStyle name="Normal 71 4 2 3 3 2" xfId="47754" xr:uid="{484140B9-FE2F-4CFC-80F7-8CCFE9EE88FD}"/>
    <cellStyle name="Normal 71 4 2 3 4" xfId="47755" xr:uid="{FD054C13-F4D0-4C67-A7FF-2B4E0BD66AD7}"/>
    <cellStyle name="Normal 71 4 2 3 5" xfId="47756" xr:uid="{C9D3A652-E9B6-4B07-990D-0177DE573802}"/>
    <cellStyle name="Normal 71 4 2 3 6" xfId="47757" xr:uid="{884B0DE7-737C-4894-A849-BD8BC4EDDA81}"/>
    <cellStyle name="Normal 71 4 2 4" xfId="47758" xr:uid="{ECF48766-C7DE-4349-9F63-1C3C3CE9E92D}"/>
    <cellStyle name="Normal 71 4 2 4 2" xfId="47759" xr:uid="{5E35BF7A-E58F-4551-A0CC-AD1C9F6059C0}"/>
    <cellStyle name="Normal 71 4 2 4 2 2" xfId="47760" xr:uid="{B1985F52-CAAA-4B89-BD51-888D87B5F8A5}"/>
    <cellStyle name="Normal 71 4 2 4 3" xfId="47761" xr:uid="{4DF5439F-A73D-4553-8566-449E4F5790F7}"/>
    <cellStyle name="Normal 71 4 2 4 4" xfId="47762" xr:uid="{D0C9551C-B971-4FF1-AC8B-1E5E4C90909B}"/>
    <cellStyle name="Normal 71 4 2 5" xfId="47763" xr:uid="{50A247AB-4AA6-46CD-9022-0D156E19DFF0}"/>
    <cellStyle name="Normal 71 4 2 5 2" xfId="47764" xr:uid="{C400BA18-E12A-43AC-A0C0-23BB619079B1}"/>
    <cellStyle name="Normal 71 4 2 6" xfId="47765" xr:uid="{922FFC52-C477-467A-8DDB-4792BFC49C10}"/>
    <cellStyle name="Normal 71 4 2 7" xfId="47766" xr:uid="{F94846BB-1261-416B-BD31-F67B7229DC16}"/>
    <cellStyle name="Normal 71 4 2 8" xfId="47767" xr:uid="{755A4668-2F4C-42A6-9A04-33B0CADFE60C}"/>
    <cellStyle name="Normal 71 4 2_Non-NII" xfId="47724" xr:uid="{2C0BFF87-2A23-4D97-901E-9E25754CED21}"/>
    <cellStyle name="Normal 71 4 3" xfId="43152" xr:uid="{8821CC64-ADC7-4246-B4AC-3C06576D0958}"/>
    <cellStyle name="Normal 71 4 3 2" xfId="47769" xr:uid="{8436EFDA-94BF-4DC3-A29B-9ABC67B01312}"/>
    <cellStyle name="Normal 71 4 3 2 2" xfId="47770" xr:uid="{AA13855A-79E6-47FA-B3AC-F5C4A2C7BE2B}"/>
    <cellStyle name="Normal 71 4 3 2 2 2" xfId="47771" xr:uid="{C9ECF282-A74D-4002-BE4C-59F68D389E58}"/>
    <cellStyle name="Normal 71 4 3 2 2 2 2" xfId="47772" xr:uid="{F14C0496-60A2-4E13-96A6-087230968488}"/>
    <cellStyle name="Normal 71 4 3 2 2 2 2 2" xfId="47773" xr:uid="{5E0EB095-DDE6-4026-9E31-4CADCDF816AB}"/>
    <cellStyle name="Normal 71 4 3 2 2 2 3" xfId="47774" xr:uid="{BA3AD20F-2A5E-4D4B-9674-BD50D38D850E}"/>
    <cellStyle name="Normal 71 4 3 2 2 2 4" xfId="47775" xr:uid="{5933280A-8825-4C92-9EE4-C337354B6C30}"/>
    <cellStyle name="Normal 71 4 3 2 2 3" xfId="47776" xr:uid="{6CF7C043-EAAB-49E8-8D52-97C186F5AA71}"/>
    <cellStyle name="Normal 71 4 3 2 2 3 2" xfId="47777" xr:uid="{5A8E8AAB-994B-4C87-98AB-3E1B1F1C65E2}"/>
    <cellStyle name="Normal 71 4 3 2 2 4" xfId="47778" xr:uid="{48CE5D81-ACB1-4315-870F-EF57D5C5A3CD}"/>
    <cellStyle name="Normal 71 4 3 2 2 5" xfId="47779" xr:uid="{A3C1244F-B51E-436F-8B86-6911CDAE60DE}"/>
    <cellStyle name="Normal 71 4 3 2 2 6" xfId="47780" xr:uid="{C3355D9B-5C09-4130-9891-900C290ABD50}"/>
    <cellStyle name="Normal 71 4 3 2 3" xfId="47781" xr:uid="{54CE6FA8-5810-46A8-AB35-C8C01C3D7BBB}"/>
    <cellStyle name="Normal 71 4 3 2 3 2" xfId="47782" xr:uid="{41336A20-37B7-493A-B747-058E10B05A6D}"/>
    <cellStyle name="Normal 71 4 3 2 3 2 2" xfId="47783" xr:uid="{C0C10734-7807-4138-BC29-E4E421358C18}"/>
    <cellStyle name="Normal 71 4 3 2 3 3" xfId="47784" xr:uid="{5C959E3E-9BCA-4189-8198-D657A0DB7D68}"/>
    <cellStyle name="Normal 71 4 3 2 3 4" xfId="47785" xr:uid="{4AAE0093-2731-4EA5-9652-8654C8C60AD8}"/>
    <cellStyle name="Normal 71 4 3 2 4" xfId="47786" xr:uid="{CE830510-4FA7-440F-A19A-382CD1098FAB}"/>
    <cellStyle name="Normal 71 4 3 2 4 2" xfId="47787" xr:uid="{FC784652-25C1-4024-AA1D-F026B3DF6A00}"/>
    <cellStyle name="Normal 71 4 3 2 5" xfId="47788" xr:uid="{1E52CB7F-3821-4708-A662-A888AAFBC64C}"/>
    <cellStyle name="Normal 71 4 3 2 6" xfId="47789" xr:uid="{EEEAF6B3-E5AE-44D2-AE11-A718B57BAE34}"/>
    <cellStyle name="Normal 71 4 3 2 7" xfId="47790" xr:uid="{721137FC-14F9-43C7-9B27-582A01015EC7}"/>
    <cellStyle name="Normal 71 4 3 3" xfId="47791" xr:uid="{2B2669FD-324C-49AA-8FA7-61E941059A8E}"/>
    <cellStyle name="Normal 71 4 3 3 2" xfId="47792" xr:uid="{D339AA27-6F08-468C-B0AA-25A41B2CCB2E}"/>
    <cellStyle name="Normal 71 4 3 3 2 2" xfId="47793" xr:uid="{7DB3F2DA-A2C4-45A0-8052-D6326D2611F4}"/>
    <cellStyle name="Normal 71 4 3 3 2 2 2" xfId="47794" xr:uid="{B2382D67-3340-47DA-AFDF-ADF085237006}"/>
    <cellStyle name="Normal 71 4 3 3 2 3" xfId="47795" xr:uid="{D9DB6FA2-7268-470B-AC03-F50C1A18F549}"/>
    <cellStyle name="Normal 71 4 3 3 2 4" xfId="47796" xr:uid="{B84F304F-E2D3-4A4E-BA3B-E69A5500B1C6}"/>
    <cellStyle name="Normal 71 4 3 3 3" xfId="47797" xr:uid="{FB000CAD-D8F5-4C39-93E6-30FC43C1E705}"/>
    <cellStyle name="Normal 71 4 3 3 3 2" xfId="47798" xr:uid="{8C1BE846-2DBE-47F6-AC87-08414C3436A5}"/>
    <cellStyle name="Normal 71 4 3 3 4" xfId="47799" xr:uid="{ECBFED01-1877-451B-BE62-175D2B26C85E}"/>
    <cellStyle name="Normal 71 4 3 3 5" xfId="47800" xr:uid="{43E72416-18B1-40F8-9BBE-AFEE07B24DFF}"/>
    <cellStyle name="Normal 71 4 3 3 6" xfId="47801" xr:uid="{C2A0A8E6-0B4A-4465-9A80-D207B9C5DD19}"/>
    <cellStyle name="Normal 71 4 3 4" xfId="47802" xr:uid="{A347286A-9EBA-4FFC-B666-951725DFB110}"/>
    <cellStyle name="Normal 71 4 3 4 2" xfId="47803" xr:uid="{015D4A7E-1A0D-4A43-B97B-3F290931CAA2}"/>
    <cellStyle name="Normal 71 4 3 4 2 2" xfId="47804" xr:uid="{D024B2E3-3ADC-430F-81DB-FDEFF764760E}"/>
    <cellStyle name="Normal 71 4 3 4 3" xfId="47805" xr:uid="{F5C70C0B-4A20-4E10-88CF-CFFB137AA694}"/>
    <cellStyle name="Normal 71 4 3 4 4" xfId="47806" xr:uid="{ED0AABE7-2429-48EB-83E1-4CBA3010F88D}"/>
    <cellStyle name="Normal 71 4 3 5" xfId="47807" xr:uid="{A430D703-1761-40C0-B92A-A84F5CEA96ED}"/>
    <cellStyle name="Normal 71 4 3 5 2" xfId="47808" xr:uid="{ED8753DE-1918-4E98-91D7-9A2893726D3F}"/>
    <cellStyle name="Normal 71 4 3 6" xfId="47809" xr:uid="{6BF96052-DC03-4665-B4B5-EC14E54AC63A}"/>
    <cellStyle name="Normal 71 4 3 7" xfId="47810" xr:uid="{205E732C-023B-4995-B6FB-D7A97DEB07FE}"/>
    <cellStyle name="Normal 71 4 3 8" xfId="47811" xr:uid="{A964576F-8CB7-436C-92EB-C6DDC1CA2B8D}"/>
    <cellStyle name="Normal 71 4 3_Non-NII" xfId="47768" xr:uid="{F6634BBB-8F62-4CFC-A6E5-5B7978862AD0}"/>
    <cellStyle name="Normal 71 4 4" xfId="43153" xr:uid="{66C96CED-8D15-40F2-BA74-C8DD43DD216C}"/>
    <cellStyle name="Normal 71 4 4 2" xfId="47813" xr:uid="{D695675A-3AB1-4BBC-A75E-6426A2B60538}"/>
    <cellStyle name="Normal 71 4 4 2 2" xfId="47814" xr:uid="{54D74A7D-3AB7-42CD-95DB-A08F776FA900}"/>
    <cellStyle name="Normal 71 4 4 2 2 2" xfId="47815" xr:uid="{6DF486B1-3379-4B7F-A93E-57C63F597B53}"/>
    <cellStyle name="Normal 71 4 4 2 2 2 2" xfId="47816" xr:uid="{EF768709-92F6-40D9-AAF4-C7C10E2666C6}"/>
    <cellStyle name="Normal 71 4 4 2 2 2 2 2" xfId="47817" xr:uid="{6E531137-33AE-4E7B-B7B1-E741D92720F8}"/>
    <cellStyle name="Normal 71 4 4 2 2 2 3" xfId="47818" xr:uid="{63E657A4-6523-42D0-9F6C-95747DC6FBD9}"/>
    <cellStyle name="Normal 71 4 4 2 2 2 4" xfId="47819" xr:uid="{14B578A1-7512-4C12-91DA-AD3FB08618A0}"/>
    <cellStyle name="Normal 71 4 4 2 2 3" xfId="47820" xr:uid="{F16F9FBD-D9C2-4CDF-A507-6F9148C1B6B4}"/>
    <cellStyle name="Normal 71 4 4 2 2 3 2" xfId="47821" xr:uid="{0B6B546C-FE2D-49D8-AB42-CE8829D7CF3D}"/>
    <cellStyle name="Normal 71 4 4 2 2 4" xfId="47822" xr:uid="{3313245C-D1CE-4B0E-8BBF-8E25DD515F38}"/>
    <cellStyle name="Normal 71 4 4 2 2 5" xfId="47823" xr:uid="{03D06F67-D117-43F9-A9AA-9EA913B7950F}"/>
    <cellStyle name="Normal 71 4 4 2 2 6" xfId="47824" xr:uid="{2256EA33-2936-4E01-A242-887A3C123547}"/>
    <cellStyle name="Normal 71 4 4 2 3" xfId="47825" xr:uid="{408FA648-957D-4388-A998-15BE3678EF1F}"/>
    <cellStyle name="Normal 71 4 4 2 3 2" xfId="47826" xr:uid="{AF175F52-3DAA-4641-B8BC-56F57E0F6406}"/>
    <cellStyle name="Normal 71 4 4 2 3 2 2" xfId="47827" xr:uid="{008582A5-6D71-48EF-8B4C-D86E6675BFAA}"/>
    <cellStyle name="Normal 71 4 4 2 3 3" xfId="47828" xr:uid="{7A94F1CC-168E-4A06-9E77-D92644400EF3}"/>
    <cellStyle name="Normal 71 4 4 2 3 4" xfId="47829" xr:uid="{30B38A94-16E4-4457-92EA-2A17D180FE58}"/>
    <cellStyle name="Normal 71 4 4 2 4" xfId="47830" xr:uid="{3AC52E70-1A31-4FEC-A8C2-F59B02B194D2}"/>
    <cellStyle name="Normal 71 4 4 2 4 2" xfId="47831" xr:uid="{4CD99B2E-15CF-487C-87D6-5C606A6368A5}"/>
    <cellStyle name="Normal 71 4 4 2 5" xfId="47832" xr:uid="{5E31FA2D-B492-4C52-8AA9-2560520CD0ED}"/>
    <cellStyle name="Normal 71 4 4 2 6" xfId="47833" xr:uid="{AB3B5957-A49B-4E7C-B234-7A1F7965F267}"/>
    <cellStyle name="Normal 71 4 4 2 7" xfId="47834" xr:uid="{368383F3-41C4-49ED-86E8-A80B704241CE}"/>
    <cellStyle name="Normal 71 4 4 3" xfId="47835" xr:uid="{E950E8FD-84D7-418C-8A90-6A4FAB9593CB}"/>
    <cellStyle name="Normal 71 4 4 3 2" xfId="47836" xr:uid="{46827053-4F89-42D4-A21D-B2F16BBCB040}"/>
    <cellStyle name="Normal 71 4 4 3 2 2" xfId="47837" xr:uid="{9CE1C53C-475E-4A56-861A-21F923B324CF}"/>
    <cellStyle name="Normal 71 4 4 3 2 2 2" xfId="47838" xr:uid="{B0710F0B-E77F-4759-8C16-074491DB2673}"/>
    <cellStyle name="Normal 71 4 4 3 2 3" xfId="47839" xr:uid="{EAEB6D67-7499-4795-BA31-94A4B13B7642}"/>
    <cellStyle name="Normal 71 4 4 3 2 4" xfId="47840" xr:uid="{70D87C19-759E-4536-8623-1C2B9B680DC8}"/>
    <cellStyle name="Normal 71 4 4 3 3" xfId="47841" xr:uid="{FBE3123A-BC2A-4D12-B01C-907C81E9F26B}"/>
    <cellStyle name="Normal 71 4 4 3 3 2" xfId="47842" xr:uid="{86E0DB26-31C2-4DC5-9983-385F1B8174F2}"/>
    <cellStyle name="Normal 71 4 4 3 4" xfId="47843" xr:uid="{024854E0-E4BF-49AE-8137-04B22783D658}"/>
    <cellStyle name="Normal 71 4 4 3 5" xfId="47844" xr:uid="{70D36C06-F086-49A5-B7BB-BBC046EC02BE}"/>
    <cellStyle name="Normal 71 4 4 3 6" xfId="47845" xr:uid="{DD73FFE7-A522-458E-8441-949143AB7DF0}"/>
    <cellStyle name="Normal 71 4 4 4" xfId="47846" xr:uid="{96C888FD-CC28-4011-9837-44180E2CAC73}"/>
    <cellStyle name="Normal 71 4 4 4 2" xfId="47847" xr:uid="{E2D7376E-453F-42BC-A699-2B4693363D6D}"/>
    <cellStyle name="Normal 71 4 4 4 2 2" xfId="47848" xr:uid="{B701B697-0663-45E8-BC4B-8BF94E7DA6E8}"/>
    <cellStyle name="Normal 71 4 4 4 3" xfId="47849" xr:uid="{51276894-2196-4011-AC0D-DCDE5D82F0A5}"/>
    <cellStyle name="Normal 71 4 4 4 4" xfId="47850" xr:uid="{42C6FC88-CCE8-447F-85F0-AD19DD5803A6}"/>
    <cellStyle name="Normal 71 4 4 5" xfId="47851" xr:uid="{45FFFED4-01E2-4281-9435-55CD160C5041}"/>
    <cellStyle name="Normal 71 4 4 5 2" xfId="47852" xr:uid="{10374796-CD80-4113-A833-01EC18617208}"/>
    <cellStyle name="Normal 71 4 4 6" xfId="47853" xr:uid="{FD2C6622-75B9-4325-97E6-02372A7D9057}"/>
    <cellStyle name="Normal 71 4 4 7" xfId="47854" xr:uid="{0824F7CE-EC97-47FE-88FE-9558BFDCE78A}"/>
    <cellStyle name="Normal 71 4 4 8" xfId="47855" xr:uid="{E191D8DF-5116-4438-8A84-E09120B3FA54}"/>
    <cellStyle name="Normal 71 4 4_Non-NII" xfId="47812" xr:uid="{12892F9C-478B-45CA-9125-C756B3E39FFB}"/>
    <cellStyle name="Normal 71 4 5" xfId="43154" xr:uid="{3177DC3B-1BF0-40C5-8123-74B5A16C536A}"/>
    <cellStyle name="Normal 71 4 5 2" xfId="47857" xr:uid="{7FD4968C-6B85-46B1-83C1-65AE6A8B0433}"/>
    <cellStyle name="Normal 71 4 5 2 2" xfId="47858" xr:uid="{233F8C74-F69D-4D0F-AB96-09F7D174DAA3}"/>
    <cellStyle name="Normal 71 4 5 2 2 2" xfId="47859" xr:uid="{B6738FE1-FD54-4B45-80E5-4B0627C87207}"/>
    <cellStyle name="Normal 71 4 5 2 2 2 2" xfId="47860" xr:uid="{1295AF3B-B22D-4114-8E94-CB8A1E09F170}"/>
    <cellStyle name="Normal 71 4 5 2 2 2 2 2" xfId="47861" xr:uid="{6FF6DED3-873E-431D-BA6F-1B84CEEB8DBC}"/>
    <cellStyle name="Normal 71 4 5 2 2 2 3" xfId="47862" xr:uid="{B8004F5C-7704-4897-B790-E7023352212F}"/>
    <cellStyle name="Normal 71 4 5 2 2 2 4" xfId="47863" xr:uid="{DD896CAD-A027-4ABD-BC9F-914BB9E9316D}"/>
    <cellStyle name="Normal 71 4 5 2 2 3" xfId="47864" xr:uid="{E582C3C6-74EB-41DA-B623-8FEE6694130D}"/>
    <cellStyle name="Normal 71 4 5 2 2 3 2" xfId="47865" xr:uid="{70EED56A-EF31-4DF6-AAE1-6EE15EE184A0}"/>
    <cellStyle name="Normal 71 4 5 2 2 4" xfId="47866" xr:uid="{846F21D5-46AA-44E1-AFA8-25F9CF6774E6}"/>
    <cellStyle name="Normal 71 4 5 2 2 5" xfId="47867" xr:uid="{F22FCDA9-18DF-442C-8E35-0AD194129042}"/>
    <cellStyle name="Normal 71 4 5 2 2 6" xfId="47868" xr:uid="{1C02C6B0-7929-423A-A666-C6BF43C74F09}"/>
    <cellStyle name="Normal 71 4 5 2 3" xfId="47869" xr:uid="{2941331A-7F74-4406-9E2A-A2D94B1EE11B}"/>
    <cellStyle name="Normal 71 4 5 2 3 2" xfId="47870" xr:uid="{62DF0C70-CD96-429F-A342-DD8CA20B56C0}"/>
    <cellStyle name="Normal 71 4 5 2 3 2 2" xfId="47871" xr:uid="{7FAF4A60-5743-4FEF-83C9-C9C48368204D}"/>
    <cellStyle name="Normal 71 4 5 2 3 3" xfId="47872" xr:uid="{446096F0-110A-449F-98E6-8A255757BA63}"/>
    <cellStyle name="Normal 71 4 5 2 3 4" xfId="47873" xr:uid="{9F5A3B18-9B7A-4C3D-BA37-57FC9A526337}"/>
    <cellStyle name="Normal 71 4 5 2 4" xfId="47874" xr:uid="{9DB41EA7-9854-40CF-A6B9-31B8E21340FA}"/>
    <cellStyle name="Normal 71 4 5 2 4 2" xfId="47875" xr:uid="{D94DD0CB-0654-4370-B6E0-7A2497B4257D}"/>
    <cellStyle name="Normal 71 4 5 2 5" xfId="47876" xr:uid="{42FB7F3D-5697-4088-BFD1-26FBF14C5369}"/>
    <cellStyle name="Normal 71 4 5 2 6" xfId="47877" xr:uid="{27D3AC96-23C9-4FAA-ADC6-95051A233291}"/>
    <cellStyle name="Normal 71 4 5 2 7" xfId="47878" xr:uid="{E97BC582-0211-4FFF-814A-49DF866C133E}"/>
    <cellStyle name="Normal 71 4 5 3" xfId="47879" xr:uid="{F9CE9F09-9C21-4637-96F8-A67E4D01E49A}"/>
    <cellStyle name="Normal 71 4 5 3 2" xfId="47880" xr:uid="{248BB29C-620C-4433-830E-E821FA933476}"/>
    <cellStyle name="Normal 71 4 5 3 2 2" xfId="47881" xr:uid="{7E1DB518-DC58-4228-811A-B97A71DBD701}"/>
    <cellStyle name="Normal 71 4 5 3 2 2 2" xfId="47882" xr:uid="{B35E1861-6546-4A15-B612-824973F58FE3}"/>
    <cellStyle name="Normal 71 4 5 3 2 3" xfId="47883" xr:uid="{0F3879EC-5C68-4A23-94BE-67671D55E9F7}"/>
    <cellStyle name="Normal 71 4 5 3 2 4" xfId="47884" xr:uid="{05356B63-0905-446A-B054-874347EBAD61}"/>
    <cellStyle name="Normal 71 4 5 3 3" xfId="47885" xr:uid="{8092A053-5D5B-4FF0-8D9E-C550E1A07C3A}"/>
    <cellStyle name="Normal 71 4 5 3 3 2" xfId="47886" xr:uid="{13C40CB6-E63D-41F1-804C-1229BC59F5A1}"/>
    <cellStyle name="Normal 71 4 5 3 4" xfId="47887" xr:uid="{574D106A-836E-4B45-B50F-CD3AAA3FDCA6}"/>
    <cellStyle name="Normal 71 4 5 3 5" xfId="47888" xr:uid="{941BC8C7-D246-4B18-99F8-97E1DC20CF1F}"/>
    <cellStyle name="Normal 71 4 5 3 6" xfId="47889" xr:uid="{6A18BB62-4D38-4FA2-A12D-9E8A01047ACF}"/>
    <cellStyle name="Normal 71 4 5 4" xfId="47890" xr:uid="{2A8519ED-E715-4E77-BEFB-297B240D147A}"/>
    <cellStyle name="Normal 71 4 5 4 2" xfId="47891" xr:uid="{F7195050-E9C1-411F-A22D-8EE97B22F223}"/>
    <cellStyle name="Normal 71 4 5 4 2 2" xfId="47892" xr:uid="{74C36B8E-8CAF-4BCE-AEB8-6D0773B8E229}"/>
    <cellStyle name="Normal 71 4 5 4 3" xfId="47893" xr:uid="{90BED88E-BED1-4D1B-9BEA-6661AAE9C32D}"/>
    <cellStyle name="Normal 71 4 5 4 4" xfId="47894" xr:uid="{E3E8EAAF-5B05-469D-B1BE-A7B5D8790FF8}"/>
    <cellStyle name="Normal 71 4 5 5" xfId="47895" xr:uid="{B5C2909C-CD32-40DE-B212-CDD3168168D2}"/>
    <cellStyle name="Normal 71 4 5 5 2" xfId="47896" xr:uid="{B989DB77-D735-4B57-A4BF-18266E5E300B}"/>
    <cellStyle name="Normal 71 4 5 6" xfId="47897" xr:uid="{57A29E80-BB3E-41C3-A8B8-CAA2ADE9CFAD}"/>
    <cellStyle name="Normal 71 4 5 7" xfId="47898" xr:uid="{4FB66D52-9620-44CD-A4F8-E48AC9464F66}"/>
    <cellStyle name="Normal 71 4 5 8" xfId="47899" xr:uid="{3EC8A26B-49DA-4731-A2D0-8F65E87B9E54}"/>
    <cellStyle name="Normal 71 4 5_Non-NII" xfId="47856" xr:uid="{18467AF0-FFA0-457A-AF79-DFE59C055EEC}"/>
    <cellStyle name="Normal 71 4 6" xfId="47900" xr:uid="{8EEB9D80-1BA6-4749-BB58-19F2ADF3FA3F}"/>
    <cellStyle name="Normal 71 4 6 2" xfId="47901" xr:uid="{182A50A1-DC69-44B3-A74B-43CB08CFEF29}"/>
    <cellStyle name="Normal 71 4 6 2 2" xfId="47902" xr:uid="{57BF6328-4EA8-4ED4-A0A6-6B43DA628F7C}"/>
    <cellStyle name="Normal 71 4 6 2 2 2" xfId="47903" xr:uid="{649A438B-FCEB-4ED4-AEC8-4B5607F0DA07}"/>
    <cellStyle name="Normal 71 4 6 2 2 2 2" xfId="47904" xr:uid="{3F6AF469-9FDB-421D-9A3D-EAFF6825E841}"/>
    <cellStyle name="Normal 71 4 6 2 2 3" xfId="47905" xr:uid="{7A352E48-FBCD-4B14-B8CE-D2B4AE0EC72D}"/>
    <cellStyle name="Normal 71 4 6 2 2 4" xfId="47906" xr:uid="{EC924A43-1CF8-4886-B8D0-BBACB32DE072}"/>
    <cellStyle name="Normal 71 4 6 2 3" xfId="47907" xr:uid="{32FF0FE7-5ED5-4A83-AD54-683A78281D71}"/>
    <cellStyle name="Normal 71 4 6 2 3 2" xfId="47908" xr:uid="{D947A75D-F6D9-46A5-825E-3B6A2ABF9F5B}"/>
    <cellStyle name="Normal 71 4 6 2 4" xfId="47909" xr:uid="{8D325333-471B-4017-85EE-89A7E7511D4A}"/>
    <cellStyle name="Normal 71 4 6 2 5" xfId="47910" xr:uid="{E3381665-71FE-4D99-90F0-F75FB8CC1AD9}"/>
    <cellStyle name="Normal 71 4 6 2 6" xfId="47911" xr:uid="{1BAE981E-E85B-4DA1-A6CC-4FA77B0FBE0E}"/>
    <cellStyle name="Normal 71 4 6 3" xfId="47912" xr:uid="{C5EB1A14-9E1A-4CC2-B600-B324C1D23386}"/>
    <cellStyle name="Normal 71 4 6 3 2" xfId="47913" xr:uid="{9A67A3ED-EA5C-4E1A-9B80-8C257C14B155}"/>
    <cellStyle name="Normal 71 4 6 3 2 2" xfId="47914" xr:uid="{FB9DB7D3-8E0B-4A64-81D1-39D3A20B8643}"/>
    <cellStyle name="Normal 71 4 6 3 3" xfId="47915" xr:uid="{347C0F6B-C3F4-49DD-A6EF-34E764081707}"/>
    <cellStyle name="Normal 71 4 6 3 4" xfId="47916" xr:uid="{D057889C-15CE-4ECA-8A14-726626051EF7}"/>
    <cellStyle name="Normal 71 4 6 4" xfId="47917" xr:uid="{C31A1EAB-1AE1-4F49-A50C-85A60E8C1F50}"/>
    <cellStyle name="Normal 71 4 6 4 2" xfId="47918" xr:uid="{0B1037CB-8EDD-405C-A1F4-338002864357}"/>
    <cellStyle name="Normal 71 4 6 5" xfId="47919" xr:uid="{F5CF1ADC-2F21-43D6-B717-7C85033E27AF}"/>
    <cellStyle name="Normal 71 4 6 6" xfId="47920" xr:uid="{1DE5ACD2-674B-461C-87CA-2B0231D4BDF5}"/>
    <cellStyle name="Normal 71 4 6 7" xfId="47921" xr:uid="{CF525CD7-AC9F-412B-BB83-B9047B67DC90}"/>
    <cellStyle name="Normal 71 4 7" xfId="47922" xr:uid="{41AC32F9-87C8-4C07-8FC8-CDE0BB663EBE}"/>
    <cellStyle name="Normal 71 4 7 2" xfId="47923" xr:uid="{B30DE4BD-1D95-4109-AD25-D3FAEE59A225}"/>
    <cellStyle name="Normal 71 4 7 2 2" xfId="47924" xr:uid="{7E15C5F8-8700-40E7-B724-AD4255A29FED}"/>
    <cellStyle name="Normal 71 4 7 2 2 2" xfId="47925" xr:uid="{EB58D8A7-3651-4CC7-B0B3-A5AA15DB1B8D}"/>
    <cellStyle name="Normal 71 4 7 2 3" xfId="47926" xr:uid="{D0B0ACEA-BBEE-43F7-8D0B-868EFB5191D6}"/>
    <cellStyle name="Normal 71 4 7 2 4" xfId="47927" xr:uid="{FCE277BA-9831-4D3B-A32F-EC63BDF48B33}"/>
    <cellStyle name="Normal 71 4 7 3" xfId="47928" xr:uid="{E5BFA936-D957-4005-98E0-D02C76353521}"/>
    <cellStyle name="Normal 71 4 7 3 2" xfId="47929" xr:uid="{6BBBBF89-2DB8-4946-B30F-F64D262D91B3}"/>
    <cellStyle name="Normal 71 4 7 4" xfId="47930" xr:uid="{6F6F250E-3A68-4DB1-981D-904CBBF5EBC9}"/>
    <cellStyle name="Normal 71 4 7 5" xfId="47931" xr:uid="{E268B030-9F14-48FF-A42B-D6103B582C2E}"/>
    <cellStyle name="Normal 71 4 7 6" xfId="47932" xr:uid="{F681B0FD-DBAD-494F-9536-56531C03B202}"/>
    <cellStyle name="Normal 71 4 8" xfId="47933" xr:uid="{B7CB3F3A-ECE2-4352-90C9-F441B8CE257D}"/>
    <cellStyle name="Normal 71 4 8 2" xfId="47934" xr:uid="{B621923C-3F22-46D7-8EB5-94290A29A47F}"/>
    <cellStyle name="Normal 71 4 8 2 2" xfId="47935" xr:uid="{A1D45C45-BBC6-4D26-9385-3A80C327BD5E}"/>
    <cellStyle name="Normal 71 4 8 3" xfId="47936" xr:uid="{95922FCB-ED19-4268-B384-B09C70BADB31}"/>
    <cellStyle name="Normal 71 4 8 4" xfId="47937" xr:uid="{F3BEC56C-9E44-46CE-BE35-FEA0D9B49C5D}"/>
    <cellStyle name="Normal 71 4 9" xfId="47938" xr:uid="{DE9C38B2-1831-46FA-A62B-3911FF42F2C6}"/>
    <cellStyle name="Normal 71 4 9 2" xfId="47939" xr:uid="{BEFB8EDD-33C5-4FC2-8A56-A77FE79E03EA}"/>
    <cellStyle name="Normal 71 4_CC --&gt; BCN LCIC BAL" xfId="43155" xr:uid="{F8FAB18D-B88A-4790-ADFF-3979E373805C}"/>
    <cellStyle name="Normal 71 5" xfId="47940" xr:uid="{4CD5BA6F-1B0A-4C71-B735-ABADEB2A1460}"/>
    <cellStyle name="Normal 71 5 2" xfId="47941" xr:uid="{E92D71E1-9B62-4DDE-9888-943404CF2976}"/>
    <cellStyle name="Normal 71 5 2 2" xfId="47942" xr:uid="{62BD6B44-19B9-4DF2-8C08-7EF4E671CA24}"/>
    <cellStyle name="Normal 71 5 2 2 2" xfId="47943" xr:uid="{2F148234-6448-4067-B7DD-567F4310B2E4}"/>
    <cellStyle name="Normal 71 5 2 2 2 2" xfId="47944" xr:uid="{FEE89244-9745-41EE-97E9-AB8979A300D0}"/>
    <cellStyle name="Normal 71 5 2 2 3" xfId="47945" xr:uid="{109318FE-4FF0-4028-8B98-E90A802FB34C}"/>
    <cellStyle name="Normal 71 5 2 2 4" xfId="47946" xr:uid="{F1024413-EF09-4A4B-9A0C-ACC0E717B4A3}"/>
    <cellStyle name="Normal 71 5 2 3" xfId="47947" xr:uid="{A973D12B-189C-4A35-9E79-E202048514F7}"/>
    <cellStyle name="Normal 71 5 2 3 2" xfId="47948" xr:uid="{E2C00938-5326-48A8-8D55-B4FFACA5C8DA}"/>
    <cellStyle name="Normal 71 5 2 4" xfId="47949" xr:uid="{DB6F85D8-C526-4EC5-ACE5-2227919D83CA}"/>
    <cellStyle name="Normal 71 5 2 5" xfId="47950" xr:uid="{1A0C3220-BCC7-48A9-936B-5478698A6BED}"/>
    <cellStyle name="Normal 71 5 2 6" xfId="47951" xr:uid="{91327AA3-7B3E-4CC4-9A7C-E080EC9EFDDF}"/>
    <cellStyle name="Normal 71 5 3" xfId="47952" xr:uid="{E840D5E3-9F5D-404B-AFA2-C78C01B64DD0}"/>
    <cellStyle name="Normal 71 5 3 2" xfId="47953" xr:uid="{BE03E683-FF40-449B-909B-F2AFC4FB4367}"/>
    <cellStyle name="Normal 71 5 3 2 2" xfId="47954" xr:uid="{B5DBE191-B487-4668-8673-6509C706B0EB}"/>
    <cellStyle name="Normal 71 5 3 3" xfId="47955" xr:uid="{32BB74AC-32B0-4CD1-82FE-F3C26B6E22A5}"/>
    <cellStyle name="Normal 71 5 3 4" xfId="47956" xr:uid="{E3B1DBFF-5694-4F40-8C53-9B914C58CC48}"/>
    <cellStyle name="Normal 71 5 4" xfId="47957" xr:uid="{3F0C4F25-00FF-4890-8D0C-06D2C3C4429F}"/>
    <cellStyle name="Normal 71 5 4 2" xfId="47958" xr:uid="{2E4C52BA-1040-4530-842C-7DB763EB1F3E}"/>
    <cellStyle name="Normal 71 5 5" xfId="47959" xr:uid="{5D75E0D2-C248-4EFC-A6E7-D44A542A6013}"/>
    <cellStyle name="Normal 71 5 6" xfId="47960" xr:uid="{5A007850-92B5-4B1F-91D2-599648A48983}"/>
    <cellStyle name="Normal 71 5 7" xfId="47961" xr:uid="{C04B5CDC-26BF-4F13-AF74-78C3EBD466C8}"/>
    <cellStyle name="Normal 71 6" xfId="47962" xr:uid="{0794206F-A1CE-4318-A4A3-5BB92C69913C}"/>
    <cellStyle name="Normal 71 6 2" xfId="47963" xr:uid="{55C25E46-BEE0-44FB-8E6D-E249B53F40DA}"/>
    <cellStyle name="Normal 71 6 2 2" xfId="47964" xr:uid="{20A604CA-E724-4831-A7FB-FF7C9F055D38}"/>
    <cellStyle name="Normal 71 6 2 2 2" xfId="47965" xr:uid="{300092B6-3951-400D-B4FB-B3A86BA14B37}"/>
    <cellStyle name="Normal 71 6 2 3" xfId="47966" xr:uid="{10D68F87-D3BF-4597-95C5-6107DEA8A814}"/>
    <cellStyle name="Normal 71 6 2 4" xfId="47967" xr:uid="{B814AB96-564C-48DA-9F9D-99243A95D759}"/>
    <cellStyle name="Normal 71 6 3" xfId="47968" xr:uid="{692903A5-7183-4B03-91AC-2E5C7642A770}"/>
    <cellStyle name="Normal 71 6 3 2" xfId="47969" xr:uid="{E5E2F654-5F79-4791-9D5E-7498E95C0391}"/>
    <cellStyle name="Normal 71 6 4" xfId="47970" xr:uid="{28F7A786-62AA-4349-8DCB-EC4B326FB9F6}"/>
    <cellStyle name="Normal 71 6 5" xfId="47971" xr:uid="{82DF8E2F-0607-408D-A510-198A28B8FDF2}"/>
    <cellStyle name="Normal 71 6 6" xfId="47972" xr:uid="{0E34911E-43A0-424D-A3B7-A019AB9178BF}"/>
    <cellStyle name="Normal 71 7" xfId="47973" xr:uid="{62DEAA67-F64F-4C65-A264-06BB71B6B9E9}"/>
    <cellStyle name="Normal 71 7 2" xfId="47974" xr:uid="{6C9D4CBA-F0A5-4E2F-8DB1-4D7CE9C4CBE2}"/>
    <cellStyle name="Normal 71 7 2 2" xfId="47975" xr:uid="{ECCE09C5-E18D-49B1-9734-170413446803}"/>
    <cellStyle name="Normal 71 7 3" xfId="47976" xr:uid="{274D4D57-0B3A-4A18-A5A1-E022BEBFB5EC}"/>
    <cellStyle name="Normal 71 7 4" xfId="47977" xr:uid="{9ED28314-F80F-488F-9BE0-9A660654DCC5}"/>
    <cellStyle name="Normal 71 8" xfId="47978" xr:uid="{AAF43776-5E27-447B-A067-18825005F148}"/>
    <cellStyle name="Normal 71 8 2" xfId="47979" xr:uid="{437CE512-2B9C-4F6C-830D-5F45210688C3}"/>
    <cellStyle name="Normal 71 9" xfId="47980" xr:uid="{18B06CBB-35CE-40A3-9C97-E3B176FFD166}"/>
    <cellStyle name="Normal 71_AVA DVA EL" xfId="37263" xr:uid="{CE456D4B-E402-4489-A501-FDD00C81C9A6}"/>
    <cellStyle name="Normal 72" xfId="37264" xr:uid="{6E75143D-F625-4BD3-858F-F371D2696045}"/>
    <cellStyle name="Normal 72 2" xfId="37265" xr:uid="{78B4A7EC-5EC1-413B-9AA8-D4E4D2D92302}"/>
    <cellStyle name="Normal 72 2 2" xfId="37266" xr:uid="{43030619-7BEB-4CD1-9737-0421AC966055}"/>
    <cellStyle name="Normal 72 2 3" xfId="37267" xr:uid="{3B367595-BF9C-41DF-AB50-2CF4AC8F84C2}"/>
    <cellStyle name="Normal 72 2_AVA DVA EL" xfId="37268" xr:uid="{6154E410-63B8-450D-9DE4-3A4BCC6C9C2A}"/>
    <cellStyle name="Normal 72 3" xfId="37269" xr:uid="{77F42086-B381-4D4B-B4A9-D213EC031DE3}"/>
    <cellStyle name="Normal 72 3 2" xfId="37270" xr:uid="{7EC1A414-7578-4AF9-ADD6-045B8FFD7B64}"/>
    <cellStyle name="Normal 72 3 3" xfId="37271" xr:uid="{B837F273-B57C-4E7C-9253-1F52B13C6232}"/>
    <cellStyle name="Normal 72 3_AVA DVA EL" xfId="37272" xr:uid="{51C6D4F7-D19A-4278-8968-FB1F543CFFCD}"/>
    <cellStyle name="Normal 72 4" xfId="37273" xr:uid="{2DD71427-6900-4024-8FC5-5219574F1A75}"/>
    <cellStyle name="Normal 72 4 2" xfId="37274" xr:uid="{46F5AA6F-CC4D-41F7-95E0-30E980C43334}"/>
    <cellStyle name="Normal 72 4 3" xfId="37275" xr:uid="{E10DBE8B-5AAC-4BB0-9496-B7120BD5D3E4}"/>
    <cellStyle name="Normal 72 4_AVA DVA EL" xfId="37276" xr:uid="{22B1256A-3772-421C-8FF9-C92B4AF6DFE1}"/>
    <cellStyle name="Normal 72 5" xfId="37277" xr:uid="{A153EB98-D410-495A-A222-6BF616F89A7F}"/>
    <cellStyle name="Normal 72 5 2" xfId="37278" xr:uid="{A3DAEF93-D531-44AE-8B51-6D45420652B5}"/>
    <cellStyle name="Normal 72 5 3" xfId="37279" xr:uid="{B774358D-2FA5-4C3D-B58D-536D6F97C524}"/>
    <cellStyle name="Normal 72 5_AVA DVA EL" xfId="37280" xr:uid="{21C81AA2-C227-48BB-8C19-ECB248B0EE09}"/>
    <cellStyle name="Normal 72 6" xfId="37281" xr:uid="{52F6F892-5BB1-4CD4-91CB-AA6BD6FFBE2A}"/>
    <cellStyle name="Normal 72 6 2" xfId="37282" xr:uid="{13177EDD-20B2-480E-AE18-B6F369A8D453}"/>
    <cellStyle name="Normal 72 6 3" xfId="37283" xr:uid="{EBBDF285-7AE8-40DA-A733-12B3B8B9DD7E}"/>
    <cellStyle name="Normal 72 6_AVA DVA EL" xfId="37284" xr:uid="{CEB501F0-8D3E-46D7-8C6F-89E50CD8BB91}"/>
    <cellStyle name="Normal 72 7" xfId="37285" xr:uid="{F9D6CE1E-74EB-41C1-A5EE-5236D0529C91}"/>
    <cellStyle name="Normal 72 8" xfId="37286" xr:uid="{D1E8E616-ABFD-4936-99D5-B4FCB42A31E0}"/>
    <cellStyle name="Normal 72_AVA DVA EL" xfId="37287" xr:uid="{FDEC02CD-F169-45AE-B1FE-83A422D41EC9}"/>
    <cellStyle name="Normal 73" xfId="37288" xr:uid="{DAEA41E7-B1CB-468E-A497-89F9E2F342DC}"/>
    <cellStyle name="Normal 73 2" xfId="37289" xr:uid="{BD68ED19-DE68-404F-BB3A-B2AF7EFB3AA1}"/>
    <cellStyle name="Normal 73 2 2" xfId="37290" xr:uid="{7208E8F0-1899-4982-A10F-ED2144335774}"/>
    <cellStyle name="Normal 73 2 2 2" xfId="37291" xr:uid="{7C5E7C79-C85A-4CF5-A52A-880F3E667046}"/>
    <cellStyle name="Normal 73 2 2 3" xfId="37292" xr:uid="{72F9D502-F8D0-48DE-A438-ACEDFE42E5C3}"/>
    <cellStyle name="Normal 73 2 2_AVA DVA EL" xfId="37293" xr:uid="{7ADEE4CB-6D3F-4457-A6CD-9F986B27F550}"/>
    <cellStyle name="Normal 73 2 3" xfId="37294" xr:uid="{A54DA263-F40C-4405-B670-7B1EDC32CF24}"/>
    <cellStyle name="Normal 73 2 4" xfId="37295" xr:uid="{342CF876-3384-4E68-B63E-17005EA1FB05}"/>
    <cellStyle name="Normal 73 2_AVA DVA EL" xfId="37296" xr:uid="{AE309EF4-345C-4505-912D-6AA614221B2A}"/>
    <cellStyle name="Normal 73 3" xfId="37297" xr:uid="{79EC2ECC-15ED-4B42-9AD3-638148C32506}"/>
    <cellStyle name="Normal 73 3 2" xfId="37298" xr:uid="{02E1C494-18FF-4C05-AFD9-637F29E69247}"/>
    <cellStyle name="Normal 73 3 3" xfId="37299" xr:uid="{DC4897B9-3FAF-4469-A5E6-53515CEF465B}"/>
    <cellStyle name="Normal 73 3_AVA DVA EL" xfId="37300" xr:uid="{F295321B-BC4D-46A8-BACE-15A6AE1900FA}"/>
    <cellStyle name="Normal 73 4" xfId="37301" xr:uid="{888FAF34-788C-4A54-B75D-B55A0788A68D}"/>
    <cellStyle name="Normal 73 4 2" xfId="37302" xr:uid="{75D37C8A-7EB6-4C79-9801-B71AB738204F}"/>
    <cellStyle name="Normal 73 4 3" xfId="37303" xr:uid="{2CDF7FB7-BD1B-40E9-BFB7-53CA89689F27}"/>
    <cellStyle name="Normal 73 4_AVA DVA EL" xfId="37304" xr:uid="{02829D20-2BAF-4B77-9835-4A45DDD7678C}"/>
    <cellStyle name="Normal 73 5" xfId="37305" xr:uid="{C717AABC-D240-4F57-AEB2-F1807D2CB615}"/>
    <cellStyle name="Normal 73 5 2" xfId="37306" xr:uid="{8B7B9F98-D1AD-4F9D-B2FA-B6E1A56DDBD5}"/>
    <cellStyle name="Normal 73 5 3" xfId="37307" xr:uid="{A9E3ED4F-9F97-4848-B6F0-1063756383F4}"/>
    <cellStyle name="Normal 73 5_AVA DVA EL" xfId="37308" xr:uid="{B065DAD1-198E-47C3-90FB-9BA7101CD115}"/>
    <cellStyle name="Normal 73 6" xfId="37309" xr:uid="{955F31B9-35EB-4544-8044-8950FC7CA3CA}"/>
    <cellStyle name="Normal 73 6 2" xfId="37310" xr:uid="{57C5642D-1F42-4F35-85F8-0C077CF170BB}"/>
    <cellStyle name="Normal 73 6 3" xfId="37311" xr:uid="{3B1741B5-7A63-464E-A663-11CE0AC8DD2C}"/>
    <cellStyle name="Normal 73 6_AVA DVA EL" xfId="37312" xr:uid="{9C81BF0B-15F7-4191-AB46-8BF359586BA6}"/>
    <cellStyle name="Normal 73 7" xfId="37313" xr:uid="{F4773EBD-4E6B-4238-B21C-C6C13F927197}"/>
    <cellStyle name="Normal 73 8" xfId="37314" xr:uid="{A446C0C2-F805-4C88-A24E-D2736DDBA52F}"/>
    <cellStyle name="Normal 73_AVA DVA EL" xfId="37315" xr:uid="{28376C4D-DF91-47B0-98F4-4D55AF24EBDA}"/>
    <cellStyle name="Normal 74" xfId="37316" xr:uid="{CE6249FF-39B0-40D3-BF8F-B87F23970DF8}"/>
    <cellStyle name="Normal 74 2" xfId="37317" xr:uid="{CA35085B-3060-4B94-9207-C3956CE4737E}"/>
    <cellStyle name="Normal 74 2 2" xfId="37318" xr:uid="{45F267DD-DA8E-4D45-B877-5FF57CFD61E1}"/>
    <cellStyle name="Normal 74 2 3" xfId="37319" xr:uid="{E694EBE8-4332-464C-AA93-0DD5C3B04F88}"/>
    <cellStyle name="Normal 74 2_AVA DVA EL" xfId="37320" xr:uid="{A927A328-0C89-49A6-8A70-9662B10C704D}"/>
    <cellStyle name="Normal 74 3" xfId="37321" xr:uid="{24AD6B2D-C162-40F7-A3AC-F2BA958A224F}"/>
    <cellStyle name="Normal 74 3 2" xfId="37322" xr:uid="{5D8AA834-DC57-46FB-B828-2A7BC25C2D0D}"/>
    <cellStyle name="Normal 74 3 3" xfId="37323" xr:uid="{C6A77F57-AF2B-4E02-B343-AFCD64B8693E}"/>
    <cellStyle name="Normal 74 3_AVA DVA EL" xfId="37324" xr:uid="{ABA722F9-B38A-45D3-AC4D-A65A8E4D4F28}"/>
    <cellStyle name="Normal 74 4" xfId="37325" xr:uid="{C8652AC6-3563-4C68-8581-710D6B66714D}"/>
    <cellStyle name="Normal 74 4 2" xfId="37326" xr:uid="{895BB890-CECB-44F9-84D7-AB40D34F971E}"/>
    <cellStyle name="Normal 74 4 3" xfId="37327" xr:uid="{52B221D9-C811-4950-92F1-7978CBD23D32}"/>
    <cellStyle name="Normal 74 4_AVA DVA EL" xfId="37328" xr:uid="{830CE1BE-977B-4505-A652-170EC277A961}"/>
    <cellStyle name="Normal 74 5" xfId="37329" xr:uid="{F965A477-C2FC-44EE-A858-E49276359252}"/>
    <cellStyle name="Normal 74 5 2" xfId="37330" xr:uid="{CF68472B-E322-4CD7-89B6-B25140D03E49}"/>
    <cellStyle name="Normal 74 5 3" xfId="37331" xr:uid="{A8F4FA5A-941D-4F2F-8E30-5989B9EE8DBA}"/>
    <cellStyle name="Normal 74 5_AVA DVA EL" xfId="37332" xr:uid="{9940B11C-6E5B-4584-A99B-13285B4A5869}"/>
    <cellStyle name="Normal 74 6" xfId="37333" xr:uid="{93964A8E-FBC4-47E7-8348-0E6F77799281}"/>
    <cellStyle name="Normal 74 6 2" xfId="37334" xr:uid="{CE32A55D-D05C-4FBA-AA3B-AD3BC723CDA6}"/>
    <cellStyle name="Normal 74 6 3" xfId="37335" xr:uid="{65C60A04-6C90-4FF0-A989-5BB84E704501}"/>
    <cellStyle name="Normal 74 6_AVA DVA EL" xfId="37336" xr:uid="{D4080FA2-7737-4653-80A0-475A08F7F4F6}"/>
    <cellStyle name="Normal 74 7" xfId="37337" xr:uid="{55F17367-AEB0-4AF1-8E7A-CFCDFA6D600B}"/>
    <cellStyle name="Normal 74 8" xfId="37338" xr:uid="{C853BFFA-B813-4CA4-9BE7-D40C900CE92B}"/>
    <cellStyle name="Normal 74_AVA DVA EL" xfId="37339" xr:uid="{B48AFBCF-2F69-414D-8339-DE1D0DD4762C}"/>
    <cellStyle name="Normal 75" xfId="37340" xr:uid="{CD8E1BB9-F387-445E-ABAE-2DD42239DE96}"/>
    <cellStyle name="Normal 75 10" xfId="47981" xr:uid="{5B04F4D0-410C-47B5-9D71-FF33F260DBC0}"/>
    <cellStyle name="Normal 75 10 2" xfId="47982" xr:uid="{AAE4848D-CED6-4702-856D-E76C3F4FD6CD}"/>
    <cellStyle name="Normal 75 11" xfId="47983" xr:uid="{1FD12853-1222-4DE4-8525-3D798AE52E3E}"/>
    <cellStyle name="Normal 75 12" xfId="47984" xr:uid="{608E7B5C-C458-4BF7-ADE6-8304EA6694BA}"/>
    <cellStyle name="Normal 75 13" xfId="47985" xr:uid="{94087D5C-21BF-400A-A769-E205F38540E5}"/>
    <cellStyle name="Normal 75 2" xfId="37341" xr:uid="{2246072E-249E-45C3-9DB1-4F5F667814A0}"/>
    <cellStyle name="Normal 75 2 2" xfId="37342" xr:uid="{3069D450-5FBF-45D3-AB45-4AEC94B7894E}"/>
    <cellStyle name="Normal 75 2 2 2" xfId="47987" xr:uid="{A17D1D36-5FD5-46B5-B1A0-B0F8590B5A12}"/>
    <cellStyle name="Normal 75 2 2 2 2" xfId="47988" xr:uid="{A5D4806C-24DB-43D8-A21A-DD6170273555}"/>
    <cellStyle name="Normal 75 2 2 2 2 2" xfId="47989" xr:uid="{F05EE015-C245-4D4E-8B94-409A35ADD0BC}"/>
    <cellStyle name="Normal 75 2 2 2 2 2 2" xfId="47990" xr:uid="{22B9A130-717D-41F6-8871-A078F0BF396B}"/>
    <cellStyle name="Normal 75 2 2 2 2 3" xfId="47991" xr:uid="{F466018B-A7FA-4B08-B6B8-EB073B77AB58}"/>
    <cellStyle name="Normal 75 2 2 2 2 4" xfId="47992" xr:uid="{4DC2E873-D638-439D-83FD-03CCAD6D86BA}"/>
    <cellStyle name="Normal 75 2 2 2 3" xfId="47993" xr:uid="{086CD593-EC66-4862-90FF-003EC192EC61}"/>
    <cellStyle name="Normal 75 2 2 2 3 2" xfId="47994" xr:uid="{0776B371-2A36-400E-BBBE-1E5320BDCCF5}"/>
    <cellStyle name="Normal 75 2 2 2 4" xfId="47995" xr:uid="{6C98400F-BB84-4395-AB49-6918E8E95487}"/>
    <cellStyle name="Normal 75 2 2 2 5" xfId="47996" xr:uid="{3C5EAFA5-2DB4-4B15-8459-761D6B45DE0A}"/>
    <cellStyle name="Normal 75 2 2 2 6" xfId="47997" xr:uid="{16C6ABC0-2884-4130-B743-BE83BED44980}"/>
    <cellStyle name="Normal 75 2 2 3" xfId="47998" xr:uid="{A8F52B68-1C39-40B5-A280-A313CF8CF202}"/>
    <cellStyle name="Normal 75 2 2 3 2" xfId="47999" xr:uid="{71D3B674-5721-47C6-8F09-49BEBD377AFB}"/>
    <cellStyle name="Normal 75 2 2 3 2 2" xfId="48000" xr:uid="{9DFBD713-3184-4848-9FC3-0A65939D7D4B}"/>
    <cellStyle name="Normal 75 2 2 3 3" xfId="48001" xr:uid="{077E7A46-851B-473F-8EDE-F5FBADAF6A5B}"/>
    <cellStyle name="Normal 75 2 2 3 4" xfId="48002" xr:uid="{EE5085AD-3901-4672-BBC5-CDFE5A4A305A}"/>
    <cellStyle name="Normal 75 2 2 4" xfId="48003" xr:uid="{6A9B867D-56DF-4F84-88AA-BB33647F96BC}"/>
    <cellStyle name="Normal 75 2 2 4 2" xfId="48004" xr:uid="{00685126-AA5E-41D0-B1C5-6408BD987DA6}"/>
    <cellStyle name="Normal 75 2 2 5" xfId="48005" xr:uid="{C22EFF28-B4A8-445F-ADE3-1C784AF31209}"/>
    <cellStyle name="Normal 75 2 2 6" xfId="48006" xr:uid="{CE53E3CE-7558-4608-BE26-A9409975E467}"/>
    <cellStyle name="Normal 75 2 2 7" xfId="48007" xr:uid="{98E5DF8C-963D-4E14-A19D-85013B5C8CF2}"/>
    <cellStyle name="Normal 75 2 2_Non-NII" xfId="47986" xr:uid="{C8C3011E-5426-4824-8B16-D3505E98618B}"/>
    <cellStyle name="Normal 75 2 3" xfId="37343" xr:uid="{BCEE560D-AA96-4E4A-ADDB-83C75CE74B4F}"/>
    <cellStyle name="Normal 75 2 3 2" xfId="48009" xr:uid="{D4A587CC-8200-4E23-A682-A58F8F911842}"/>
    <cellStyle name="Normal 75 2 3 2 2" xfId="48010" xr:uid="{8C645A26-A9B2-45C0-8075-1EA2A3B25069}"/>
    <cellStyle name="Normal 75 2 3 2 2 2" xfId="48011" xr:uid="{F4C085AC-6C75-4E26-B00E-B5BE436CD2B9}"/>
    <cellStyle name="Normal 75 2 3 2 3" xfId="48012" xr:uid="{593D20AE-2DCD-42AA-AE93-919C50359AA5}"/>
    <cellStyle name="Normal 75 2 3 2 4" xfId="48013" xr:uid="{B3EAE332-1DF7-423F-98AE-077303393DC0}"/>
    <cellStyle name="Normal 75 2 3 3" xfId="48014" xr:uid="{116FAF3F-9258-4681-A80D-A8731C55DE3C}"/>
    <cellStyle name="Normal 75 2 3 3 2" xfId="48015" xr:uid="{A7C4D4A5-B8C9-4A0C-AB3B-1FA6ECAFBDA7}"/>
    <cellStyle name="Normal 75 2 3 4" xfId="48016" xr:uid="{3BD15954-D7FC-49EE-A60A-70D6880A47F8}"/>
    <cellStyle name="Normal 75 2 3 5" xfId="48017" xr:uid="{496787D3-0C3E-4FB4-9217-C1791BD51859}"/>
    <cellStyle name="Normal 75 2 3 6" xfId="48018" xr:uid="{9D4FC821-9D67-4D1F-A458-4F0C4F5937EB}"/>
    <cellStyle name="Normal 75 2 3_Non-NII" xfId="48008" xr:uid="{97CD0E72-987C-4C9C-8D0D-7E17FFBEFA14}"/>
    <cellStyle name="Normal 75 2 4" xfId="48019" xr:uid="{47739F22-FD6D-4ED6-B7B6-DD9F9F631F0D}"/>
    <cellStyle name="Normal 75 2 4 2" xfId="48020" xr:uid="{1CA01CC0-D883-492E-B91B-117426103045}"/>
    <cellStyle name="Normal 75 2 4 2 2" xfId="48021" xr:uid="{F5722E8F-4F25-4080-85A8-BA7D69527BF2}"/>
    <cellStyle name="Normal 75 2 4 3" xfId="48022" xr:uid="{E512ABB5-98BC-4975-8C5F-EBAA8513FAAF}"/>
    <cellStyle name="Normal 75 2 4 4" xfId="48023" xr:uid="{22A71BC6-7A33-4E21-875A-8C629FC98EE8}"/>
    <cellStyle name="Normal 75 2 5" xfId="48024" xr:uid="{B198F482-0AC7-48B6-8AE2-1D7E2F5C13F0}"/>
    <cellStyle name="Normal 75 2 5 2" xfId="48025" xr:uid="{57E2E9F4-3B16-47AE-8DCB-E3DDA87FF622}"/>
    <cellStyle name="Normal 75 2 6" xfId="48026" xr:uid="{698C0F5F-6922-4FDC-A273-FDFB7ED9228B}"/>
    <cellStyle name="Normal 75 2 7" xfId="48027" xr:uid="{8E9964A0-11DE-4D44-8EB1-B72460DC24EC}"/>
    <cellStyle name="Normal 75 2 8" xfId="48028" xr:uid="{8602A86C-B2FD-4749-B0E0-CA3A93A3BAFB}"/>
    <cellStyle name="Normal 75 2_AVA DVA EL" xfId="37344" xr:uid="{3BEEA35D-C7D3-4EF6-9042-87113D8C8929}"/>
    <cellStyle name="Normal 75 3" xfId="37345" xr:uid="{56BD4066-4086-4179-A3FB-DCDFD44408BA}"/>
    <cellStyle name="Normal 75 3 2" xfId="48030" xr:uid="{49B2269E-48CD-4F5C-B032-AF651467C825}"/>
    <cellStyle name="Normal 75 3 2 2" xfId="48031" xr:uid="{304F395E-959B-4C01-9BEB-F29811326487}"/>
    <cellStyle name="Normal 75 3 2 2 2" xfId="48032" xr:uid="{A35FCCFA-C641-4797-935B-8A5994C8018F}"/>
    <cellStyle name="Normal 75 3 2 2 2 2" xfId="48033" xr:uid="{7DDB70C3-0BEF-46D8-BCD8-63292CA41A81}"/>
    <cellStyle name="Normal 75 3 2 2 2 2 2" xfId="48034" xr:uid="{C44D25B5-E5D1-4AB0-A674-5C77053DA275}"/>
    <cellStyle name="Normal 75 3 2 2 2 3" xfId="48035" xr:uid="{EF505C81-472D-4266-AD88-8DBD39225A2C}"/>
    <cellStyle name="Normal 75 3 2 2 2 4" xfId="48036" xr:uid="{4A60F31D-6C80-4425-9DCF-96DE4C9A8CE8}"/>
    <cellStyle name="Normal 75 3 2 2 3" xfId="48037" xr:uid="{8C24B0E3-29CA-4930-AAB1-0517D637B3C3}"/>
    <cellStyle name="Normal 75 3 2 2 3 2" xfId="48038" xr:uid="{F7745AD6-AB9A-475E-850D-F0E2F3D36F4B}"/>
    <cellStyle name="Normal 75 3 2 2 4" xfId="48039" xr:uid="{7E1A8A86-5527-485E-AA8B-F6D2D2339C25}"/>
    <cellStyle name="Normal 75 3 2 2 5" xfId="48040" xr:uid="{5A3360B5-CEC3-43FF-9F79-AE7175D963C1}"/>
    <cellStyle name="Normal 75 3 2 2 6" xfId="48041" xr:uid="{4B5570AE-E8A5-4312-B4B2-062AB0F3DFAE}"/>
    <cellStyle name="Normal 75 3 2 3" xfId="48042" xr:uid="{A7A84A92-5435-4933-A834-60901A1FB5B8}"/>
    <cellStyle name="Normal 75 3 2 3 2" xfId="48043" xr:uid="{7E586F06-E490-4F4B-AA0F-907602EE97AC}"/>
    <cellStyle name="Normal 75 3 2 3 2 2" xfId="48044" xr:uid="{EA08C1EF-8C15-4C79-8B1F-4D6A7F21DC76}"/>
    <cellStyle name="Normal 75 3 2 3 3" xfId="48045" xr:uid="{E8DF2514-C0BF-4F38-9069-0CC224EF6EAD}"/>
    <cellStyle name="Normal 75 3 2 3 4" xfId="48046" xr:uid="{E8F2F137-CCEE-4C52-9CC9-AC3B5833F882}"/>
    <cellStyle name="Normal 75 3 2 4" xfId="48047" xr:uid="{BC4BE1EE-D91E-4038-9A74-2776CC79FCAC}"/>
    <cellStyle name="Normal 75 3 2 4 2" xfId="48048" xr:uid="{210497D5-F1FF-47AD-9563-BDE7971A70E5}"/>
    <cellStyle name="Normal 75 3 2 5" xfId="48049" xr:uid="{DAA17CFE-4634-4AAC-8D95-A31850939531}"/>
    <cellStyle name="Normal 75 3 2 6" xfId="48050" xr:uid="{F83335AC-967A-4436-B97E-0A47D619AF41}"/>
    <cellStyle name="Normal 75 3 2 7" xfId="48051" xr:uid="{1C7D035F-A51D-4B1D-9E1B-1C8C58E5CE12}"/>
    <cellStyle name="Normal 75 3 3" xfId="48052" xr:uid="{71DE0C6F-7D55-4347-8A07-0B8F4713393A}"/>
    <cellStyle name="Normal 75 3 3 2" xfId="48053" xr:uid="{F6622051-0FA6-4FBD-AEB4-60DCCADB31D7}"/>
    <cellStyle name="Normal 75 3 3 2 2" xfId="48054" xr:uid="{F8011BE1-185A-4548-8BE7-46A460B31B0D}"/>
    <cellStyle name="Normal 75 3 3 2 2 2" xfId="48055" xr:uid="{A571A697-B742-4ECB-AAE4-9ACBE4820089}"/>
    <cellStyle name="Normal 75 3 3 2 3" xfId="48056" xr:uid="{306CB200-CB9C-4CF9-A0A5-D74317F9C063}"/>
    <cellStyle name="Normal 75 3 3 2 4" xfId="48057" xr:uid="{C9C14DB9-35A7-4655-BF5A-1093CB01F607}"/>
    <cellStyle name="Normal 75 3 3 3" xfId="48058" xr:uid="{DEEFEF73-1871-4475-B568-3FCDE250EC35}"/>
    <cellStyle name="Normal 75 3 3 3 2" xfId="48059" xr:uid="{72962C02-BB03-43F0-BD00-B93A7C0A3FEE}"/>
    <cellStyle name="Normal 75 3 3 4" xfId="48060" xr:uid="{0D8BAAEF-D049-4B40-82EA-8E4664A19CBB}"/>
    <cellStyle name="Normal 75 3 3 5" xfId="48061" xr:uid="{9AE2EDB8-696C-46F3-9952-FC8FFA8D042C}"/>
    <cellStyle name="Normal 75 3 3 6" xfId="48062" xr:uid="{CD8A279D-C6F0-4422-8AA8-5D597BC1FC98}"/>
    <cellStyle name="Normal 75 3 4" xfId="48063" xr:uid="{01A6E054-7313-4664-802C-F758B297EB88}"/>
    <cellStyle name="Normal 75 3 4 2" xfId="48064" xr:uid="{4299851E-FCAC-46D4-98EF-9116AFEFDEE4}"/>
    <cellStyle name="Normal 75 3 4 2 2" xfId="48065" xr:uid="{D209CA78-993D-4439-BD6F-8AE50349595E}"/>
    <cellStyle name="Normal 75 3 4 3" xfId="48066" xr:uid="{BD0D8DD2-396B-4DEF-89E3-C5E6106C63AF}"/>
    <cellStyle name="Normal 75 3 4 4" xfId="48067" xr:uid="{692C2A70-E25D-4FFA-9778-4E02C37A9F31}"/>
    <cellStyle name="Normal 75 3 5" xfId="48068" xr:uid="{0B752E71-5FF3-45E6-850B-E7D51D73B77B}"/>
    <cellStyle name="Normal 75 3 5 2" xfId="48069" xr:uid="{C5AAF986-5392-457F-BCFE-F039BEDD6C22}"/>
    <cellStyle name="Normal 75 3 6" xfId="48070" xr:uid="{B1755C67-ED12-40A7-9865-625D564BDA07}"/>
    <cellStyle name="Normal 75 3 7" xfId="48071" xr:uid="{2745F164-D99F-4470-AC6F-D50521681F6C}"/>
    <cellStyle name="Normal 75 3 8" xfId="48072" xr:uid="{F206A6C9-1B98-4AAE-9F10-28670FBB3CB4}"/>
    <cellStyle name="Normal 75 3_Non-NII" xfId="48029" xr:uid="{41E89EE9-21F0-43F5-AF15-91E2EDB41B13}"/>
    <cellStyle name="Normal 75 4" xfId="37346" xr:uid="{7CB09E30-20D5-49A2-9745-EB23D209E895}"/>
    <cellStyle name="Normal 75 4 2" xfId="48074" xr:uid="{11020A0B-83A7-4EA0-8ACD-A3A5958BEBC2}"/>
    <cellStyle name="Normal 75 4 2 2" xfId="48075" xr:uid="{5633C4F0-A5E8-41FF-91FD-AB0BBCD54493}"/>
    <cellStyle name="Normal 75 4 2 2 2" xfId="48076" xr:uid="{6F4498C3-5B06-43AE-AC71-E32D0E189126}"/>
    <cellStyle name="Normal 75 4 2 2 2 2" xfId="48077" xr:uid="{0DB519FF-BB07-4DD5-A3F5-FB7F3FC1DA34}"/>
    <cellStyle name="Normal 75 4 2 2 2 2 2" xfId="48078" xr:uid="{58899C4C-3739-41D0-81BF-CC0C261EB5BC}"/>
    <cellStyle name="Normal 75 4 2 2 2 3" xfId="48079" xr:uid="{7D550F5C-1ED4-415E-B641-0AD5A148354E}"/>
    <cellStyle name="Normal 75 4 2 2 2 4" xfId="48080" xr:uid="{E71A7030-246E-4A73-9E3B-BB2A508FE8C2}"/>
    <cellStyle name="Normal 75 4 2 2 3" xfId="48081" xr:uid="{8323B4DF-8761-46DC-84DA-1A4E0FC13FF1}"/>
    <cellStyle name="Normal 75 4 2 2 3 2" xfId="48082" xr:uid="{288252BE-8AEF-4EC5-A3D1-AA91AD45EF74}"/>
    <cellStyle name="Normal 75 4 2 2 4" xfId="48083" xr:uid="{1E405C86-A5EF-41E7-B211-05CDDC6A48D7}"/>
    <cellStyle name="Normal 75 4 2 2 5" xfId="48084" xr:uid="{AEA20BE3-987E-40EA-BD3F-F2ABFDF7BBF4}"/>
    <cellStyle name="Normal 75 4 2 2 6" xfId="48085" xr:uid="{9C938A95-2AAA-496A-A4EE-D370D574D4C0}"/>
    <cellStyle name="Normal 75 4 2 3" xfId="48086" xr:uid="{953F23BD-465B-4DE7-B83A-E659EBFA1E7B}"/>
    <cellStyle name="Normal 75 4 2 3 2" xfId="48087" xr:uid="{070EEB31-5B7D-4141-9A8A-2B50AA541834}"/>
    <cellStyle name="Normal 75 4 2 3 2 2" xfId="48088" xr:uid="{2C643D36-B939-4091-9C7F-57BE7B7C2710}"/>
    <cellStyle name="Normal 75 4 2 3 3" xfId="48089" xr:uid="{0A63685D-C632-4EFF-81BC-146442C02CFC}"/>
    <cellStyle name="Normal 75 4 2 3 4" xfId="48090" xr:uid="{3F2FA2D3-4F42-4911-80D6-629885DDBED5}"/>
    <cellStyle name="Normal 75 4 2 4" xfId="48091" xr:uid="{88387C05-6618-4CC2-8FD3-B1FC52969219}"/>
    <cellStyle name="Normal 75 4 2 4 2" xfId="48092" xr:uid="{8FA9D85A-9466-4BC1-A52B-1B3C0EC99D57}"/>
    <cellStyle name="Normal 75 4 2 5" xfId="48093" xr:uid="{0E623143-5AFE-4ADD-A02B-DA887EF9B40C}"/>
    <cellStyle name="Normal 75 4 2 6" xfId="48094" xr:uid="{41787CD8-36AD-4510-8663-9A939BCF07B1}"/>
    <cellStyle name="Normal 75 4 2 7" xfId="48095" xr:uid="{52784DB3-6030-4698-8A58-4F077A498B90}"/>
    <cellStyle name="Normal 75 4 3" xfId="48096" xr:uid="{66ECBA97-628F-49FC-8A1E-2E5AD0C2F7B8}"/>
    <cellStyle name="Normal 75 4 3 2" xfId="48097" xr:uid="{18022E37-63C3-4E46-8993-9252EF118075}"/>
    <cellStyle name="Normal 75 4 3 2 2" xfId="48098" xr:uid="{D87298E9-A62A-4B96-92AC-46726ED0AECA}"/>
    <cellStyle name="Normal 75 4 3 2 2 2" xfId="48099" xr:uid="{81007BED-67D3-4C02-AF47-3779B6EA528C}"/>
    <cellStyle name="Normal 75 4 3 2 3" xfId="48100" xr:uid="{4CD6EF0A-5EA5-4F58-9642-FF92C83ACDF3}"/>
    <cellStyle name="Normal 75 4 3 2 4" xfId="48101" xr:uid="{68A595DA-D200-40B3-A83D-5BBF5D210BB8}"/>
    <cellStyle name="Normal 75 4 3 3" xfId="48102" xr:uid="{152255B1-F502-4098-AF63-EB691B93D262}"/>
    <cellStyle name="Normal 75 4 3 3 2" xfId="48103" xr:uid="{5316FB12-194C-4D53-84F5-6CA13FC6A4EE}"/>
    <cellStyle name="Normal 75 4 3 4" xfId="48104" xr:uid="{CC086607-FACB-44D7-8513-1B520C85FF8F}"/>
    <cellStyle name="Normal 75 4 3 5" xfId="48105" xr:uid="{A7E66B3D-DAF5-4A5D-859B-C656C8F9A6F6}"/>
    <cellStyle name="Normal 75 4 3 6" xfId="48106" xr:uid="{16B36BD4-B0D8-4CB4-96FD-3619B017B407}"/>
    <cellStyle name="Normal 75 4 4" xfId="48107" xr:uid="{21ECD891-3C65-4320-B40E-11D274EFD492}"/>
    <cellStyle name="Normal 75 4 4 2" xfId="48108" xr:uid="{22179D44-C17A-465C-9EC4-74946B67524D}"/>
    <cellStyle name="Normal 75 4 4 2 2" xfId="48109" xr:uid="{F2A08F45-5B8A-45B2-8400-36C10316065D}"/>
    <cellStyle name="Normal 75 4 4 3" xfId="48110" xr:uid="{482CEFAB-AA64-4719-9AAD-47C611437630}"/>
    <cellStyle name="Normal 75 4 4 4" xfId="48111" xr:uid="{12756DE8-372D-4A13-81D2-30BC81A61B24}"/>
    <cellStyle name="Normal 75 4 5" xfId="48112" xr:uid="{CB9874A9-B3FE-4A20-AD95-0B3B02CA754F}"/>
    <cellStyle name="Normal 75 4 5 2" xfId="48113" xr:uid="{DEE56A53-6AB7-49D1-8221-E94C6C6D3ECE}"/>
    <cellStyle name="Normal 75 4 6" xfId="48114" xr:uid="{B320ABD3-E73C-473B-B9D8-C5B1AEEE78C2}"/>
    <cellStyle name="Normal 75 4 7" xfId="48115" xr:uid="{1CEA7CF4-58E4-4E46-8AD6-0F9010974992}"/>
    <cellStyle name="Normal 75 4 8" xfId="48116" xr:uid="{EB04EBC5-E998-435F-8509-F52C92CB344E}"/>
    <cellStyle name="Normal 75 4_Non-NII" xfId="48073" xr:uid="{B95C509C-33D4-4236-A997-5EE70612F76C}"/>
    <cellStyle name="Normal 75 5" xfId="43156" xr:uid="{6FAB8714-F767-469E-83E0-00E0094217C7}"/>
    <cellStyle name="Normal 75 5 2" xfId="43157" xr:uid="{8645B96C-0CC6-484C-B6A1-964AF2034A21}"/>
    <cellStyle name="Normal 75 5 2 2" xfId="48118" xr:uid="{6C4341F0-099A-4E6D-BC8C-7349C1E281DB}"/>
    <cellStyle name="Normal 75 5 2 2 2" xfId="48119" xr:uid="{3C1EC5D2-FB68-4747-BAE5-CB5C934DE5E9}"/>
    <cellStyle name="Normal 75 5 2 2 2 10" xfId="48120" xr:uid="{757C5A50-59AF-42D0-B366-84DF0E796056}"/>
    <cellStyle name="Normal 75 5 2 2 2 2" xfId="48121" xr:uid="{C3FDDF8C-5948-47A0-BB27-0A94F116712E}"/>
    <cellStyle name="Normal 75 5 2 2 2 2 2" xfId="48122" xr:uid="{A1796A10-7AC4-4693-9364-DCE170922D86}"/>
    <cellStyle name="Normal 75 5 2 2 2 2 2 2" xfId="48123" xr:uid="{4819BD32-2988-46D7-B383-F8952C2E5A9C}"/>
    <cellStyle name="Normal 75 5 2 2 2 2 2 2 2" xfId="48124" xr:uid="{82DDEA32-DE2B-4B38-B762-A984CD39B0C1}"/>
    <cellStyle name="Normal 75 5 2 2 2 2 2 2 2 2" xfId="48125" xr:uid="{D8EF16A3-0787-4C52-94EF-3CEE79F7ACE0}"/>
    <cellStyle name="Normal 75 5 2 2 2 2 2 2 2 2 2" xfId="48126" xr:uid="{9118AC42-80B2-4DF5-B791-6EEA3C421216}"/>
    <cellStyle name="Normal 75 5 2 2 2 2 2 2 2 3" xfId="48127" xr:uid="{0D19EB03-1843-4DDF-A8B0-6A1D41EF6135}"/>
    <cellStyle name="Normal 75 5 2 2 2 2 2 2 2 4" xfId="48128" xr:uid="{0A8513D6-78D6-4031-8DC6-D8066AEE268F}"/>
    <cellStyle name="Normal 75 5 2 2 2 2 2 2 3" xfId="48129" xr:uid="{5CAD779B-5574-49BD-BA9F-68857A2CD678}"/>
    <cellStyle name="Normal 75 5 2 2 2 2 2 2 3 2" xfId="48130" xr:uid="{354D9592-90D0-485B-B952-A7C97E1EE07A}"/>
    <cellStyle name="Normal 75 5 2 2 2 2 2 2 4" xfId="48131" xr:uid="{A7C15114-616C-48AA-BFDB-E9C36B72C1D2}"/>
    <cellStyle name="Normal 75 5 2 2 2 2 2 2 5" xfId="48132" xr:uid="{CAF3204C-E23E-44EF-B0FD-8A5CF0007455}"/>
    <cellStyle name="Normal 75 5 2 2 2 2 2 2 6" xfId="48133" xr:uid="{4A7511DA-5503-4C2D-95E9-4BE2B556A222}"/>
    <cellStyle name="Normal 75 5 2 2 2 2 2 3" xfId="48134" xr:uid="{9552C254-D434-46F6-BAA7-500354DB13C8}"/>
    <cellStyle name="Normal 75 5 2 2 2 2 2 3 2" xfId="48135" xr:uid="{6D7940E6-4E34-4F9A-BB4C-5141AD3A396E}"/>
    <cellStyle name="Normal 75 5 2 2 2 2 2 3 2 2" xfId="48136" xr:uid="{14E216E3-5FBF-42B7-8C17-BA5FA86C83C9}"/>
    <cellStyle name="Normal 75 5 2 2 2 2 2 3 3" xfId="48137" xr:uid="{08FEEA75-57B2-4633-B8F3-9D23FF59ED59}"/>
    <cellStyle name="Normal 75 5 2 2 2 2 2 3 4" xfId="48138" xr:uid="{BAA70DB2-AEE4-401F-9399-9C1C51916BCD}"/>
    <cellStyle name="Normal 75 5 2 2 2 2 2 4" xfId="48139" xr:uid="{AC4DA85D-58B5-42E3-BC83-F7342B67B55E}"/>
    <cellStyle name="Normal 75 5 2 2 2 2 2 4 2" xfId="48140" xr:uid="{5AD9CCF3-BB4C-435D-A825-E81CCC32752A}"/>
    <cellStyle name="Normal 75 5 2 2 2 2 2 5" xfId="48141" xr:uid="{8B7C8F88-C68F-47B8-A346-261C83E3AC11}"/>
    <cellStyle name="Normal 75 5 2 2 2 2 2 6" xfId="48142" xr:uid="{1A0B831C-758A-40DC-96EB-36C3A834C771}"/>
    <cellStyle name="Normal 75 5 2 2 2 2 2 7" xfId="48143" xr:uid="{C80BEA2A-4C1A-404E-A4BB-8BB2B8201AF2}"/>
    <cellStyle name="Normal 75 5 2 2 2 2 3" xfId="48144" xr:uid="{56D8F69C-299A-4896-9AC7-E7CE07C2B8F8}"/>
    <cellStyle name="Normal 75 5 2 2 2 2 3 2" xfId="48145" xr:uid="{1A3BA765-49A2-494C-A165-FF9BE1964F64}"/>
    <cellStyle name="Normal 75 5 2 2 2 2 3 2 2" xfId="48146" xr:uid="{A17946D3-63E4-4175-9B45-A1CD9225B621}"/>
    <cellStyle name="Normal 75 5 2 2 2 2 3 2 2 2" xfId="48147" xr:uid="{2CAAE71D-540A-47C4-B917-213A7A2388A7}"/>
    <cellStyle name="Normal 75 5 2 2 2 2 3 2 3" xfId="48148" xr:uid="{D9BD1153-A328-4049-8621-DCEF574B9054}"/>
    <cellStyle name="Normal 75 5 2 2 2 2 3 2 4" xfId="48149" xr:uid="{B0EF0BAB-D5C4-4CEF-8C84-DF83705CE32D}"/>
    <cellStyle name="Normal 75 5 2 2 2 2 3 3" xfId="48150" xr:uid="{C5A6C9D6-5BED-47EA-907D-AFFCC1D551B2}"/>
    <cellStyle name="Normal 75 5 2 2 2 2 3 3 2" xfId="48151" xr:uid="{81140AB4-C77A-4492-ABCE-647FE1BAD585}"/>
    <cellStyle name="Normal 75 5 2 2 2 2 3 4" xfId="48152" xr:uid="{37CD8802-2698-49D1-A6D3-0FEF8383C9C0}"/>
    <cellStyle name="Normal 75 5 2 2 2 2 3 5" xfId="48153" xr:uid="{133925CC-0F19-4764-B39F-8491BCFBA199}"/>
    <cellStyle name="Normal 75 5 2 2 2 2 3 6" xfId="48154" xr:uid="{6BB99475-7C34-4272-8233-A1620EB2D07D}"/>
    <cellStyle name="Normal 75 5 2 2 2 2 4" xfId="48155" xr:uid="{F7FD5BE3-BB97-4208-88C4-3110965E1B9A}"/>
    <cellStyle name="Normal 75 5 2 2 2 2 4 2" xfId="48156" xr:uid="{615A2DBB-1708-4295-B67D-C923EC62B0A7}"/>
    <cellStyle name="Normal 75 5 2 2 2 2 4 2 2" xfId="48157" xr:uid="{E6B607E1-63BD-4973-B60D-858BF79D5C74}"/>
    <cellStyle name="Normal 75 5 2 2 2 2 4 3" xfId="48158" xr:uid="{BAE880E6-E246-4A09-977F-3309F6F22625}"/>
    <cellStyle name="Normal 75 5 2 2 2 2 4 4" xfId="48159" xr:uid="{B75A5018-906D-452C-943A-F401BCE1DAB2}"/>
    <cellStyle name="Normal 75 5 2 2 2 2 5" xfId="48160" xr:uid="{C34CB8DE-5CD8-4CF4-B03B-0926899F0AD6}"/>
    <cellStyle name="Normal 75 5 2 2 2 2 5 2" xfId="48161" xr:uid="{040576FA-0342-4B68-B2C2-08462CB44633}"/>
    <cellStyle name="Normal 75 5 2 2 2 2 6" xfId="48162" xr:uid="{4D772EAF-9366-4F0D-874E-263D27318D72}"/>
    <cellStyle name="Normal 75 5 2 2 2 2 7" xfId="48163" xr:uid="{D19F46A0-3A1D-4C37-803F-A909244F7928}"/>
    <cellStyle name="Normal 75 5 2 2 2 2 8" xfId="48164" xr:uid="{3037FE63-BA01-4698-9A22-5698FF79995D}"/>
    <cellStyle name="Normal 75 5 2 2 2 3" xfId="48165" xr:uid="{26421262-C096-4798-AC60-9BE01719048B}"/>
    <cellStyle name="Normal 75 5 2 2 2 3 10" xfId="48166" xr:uid="{31CD5A4D-D468-43A9-A308-DF7866706BC1}"/>
    <cellStyle name="Normal 75 5 2 2 2 3 2" xfId="48167" xr:uid="{770D3D42-C602-4D23-865C-F581A3D59FA6}"/>
    <cellStyle name="Normal 75 5 2 2 2 3 2 2" xfId="48168" xr:uid="{12FC16D4-F6DF-4838-85AE-F5BFE8C6DF18}"/>
    <cellStyle name="Normal 75 5 2 2 2 3 2 2 2" xfId="48169" xr:uid="{44791E75-1401-4280-999E-8C18A0BE75C1}"/>
    <cellStyle name="Normal 75 5 2 2 2 3 2 2 2 2" xfId="48170" xr:uid="{BC350858-60C5-4EF6-AD12-ED5E5AFA4833}"/>
    <cellStyle name="Normal 75 5 2 2 2 3 2 2 2 2 2" xfId="48171" xr:uid="{E9C7EA50-D5AC-4E02-A492-44E443CE330D}"/>
    <cellStyle name="Normal 75 5 2 2 2 3 2 2 2 2 2 2" xfId="48172" xr:uid="{B5F8A166-FFE9-4A31-8E3A-6F3972EFB2E7}"/>
    <cellStyle name="Normal 75 5 2 2 2 3 2 2 2 2 3" xfId="48173" xr:uid="{EE0F9C90-9AD9-40C5-B87C-2A38FE8D0A31}"/>
    <cellStyle name="Normal 75 5 2 2 2 3 2 2 2 2 4" xfId="48174" xr:uid="{F59CDC5C-7803-4D49-9DF8-04BA2FF49090}"/>
    <cellStyle name="Normal 75 5 2 2 2 3 2 2 2 3" xfId="48175" xr:uid="{CE8ACBB6-DB5F-47E8-9997-B788A50FD3C5}"/>
    <cellStyle name="Normal 75 5 2 2 2 3 2 2 2 3 2" xfId="48176" xr:uid="{86231F39-5467-48C4-9B2C-954F9B3266E4}"/>
    <cellStyle name="Normal 75 5 2 2 2 3 2 2 2 4" xfId="48177" xr:uid="{405381A4-DFA6-4161-ABB5-5D61C006FE0D}"/>
    <cellStyle name="Normal 75 5 2 2 2 3 2 2 2 5" xfId="48178" xr:uid="{37804F9A-427A-4BF1-B953-7BA6B1BF865A}"/>
    <cellStyle name="Normal 75 5 2 2 2 3 2 2 2 6" xfId="48179" xr:uid="{5D6F61C0-6067-44E5-A8B0-652F2A12115F}"/>
    <cellStyle name="Normal 75 5 2 2 2 3 2 2 3" xfId="48180" xr:uid="{A365F11D-E889-4A4A-B196-5B74B77934C8}"/>
    <cellStyle name="Normal 75 5 2 2 2 3 2 2 3 2" xfId="48181" xr:uid="{9F537CEE-4A8E-4345-9B9E-E90A7F15F575}"/>
    <cellStyle name="Normal 75 5 2 2 2 3 2 2 3 2 2" xfId="48182" xr:uid="{2CAD4DD0-FFA2-467C-A16F-0DD747E7C96A}"/>
    <cellStyle name="Normal 75 5 2 2 2 3 2 2 3 3" xfId="48183" xr:uid="{D95BF6ED-0E5C-4C2B-94A5-BCFA6FF6486B}"/>
    <cellStyle name="Normal 75 5 2 2 2 3 2 2 3 4" xfId="48184" xr:uid="{01D6147E-97E6-4B35-96B0-986C3F186CCA}"/>
    <cellStyle name="Normal 75 5 2 2 2 3 2 2 4" xfId="48185" xr:uid="{71F42A5D-30EF-4BB3-A40E-C0A77F2B1D10}"/>
    <cellStyle name="Normal 75 5 2 2 2 3 2 2 4 2" xfId="48186" xr:uid="{09C6CBD3-03AF-498D-9B51-5A89BE400B2E}"/>
    <cellStyle name="Normal 75 5 2 2 2 3 2 2 5" xfId="48187" xr:uid="{7266A392-E41C-4BAD-9B64-804B5FEF48A8}"/>
    <cellStyle name="Normal 75 5 2 2 2 3 2 2 6" xfId="48188" xr:uid="{3EC66241-B26E-42FD-B76A-1EF72A35E35B}"/>
    <cellStyle name="Normal 75 5 2 2 2 3 2 2 7" xfId="48189" xr:uid="{7E3DFE40-FBAC-4014-9BAA-68A1D01E12BC}"/>
    <cellStyle name="Normal 75 5 2 2 2 3 2 3" xfId="48190" xr:uid="{D80C1A24-FFDF-47A9-A718-5E1442FC6787}"/>
    <cellStyle name="Normal 75 5 2 2 2 3 2 3 2" xfId="48191" xr:uid="{EFA9C351-F9D5-4765-96AE-5566400B44F6}"/>
    <cellStyle name="Normal 75 5 2 2 2 3 2 3 2 2" xfId="48192" xr:uid="{344762C4-248C-452F-B784-421CB9030956}"/>
    <cellStyle name="Normal 75 5 2 2 2 3 2 3 2 2 2" xfId="48193" xr:uid="{C10E34C9-2024-4C46-8268-F04FEB5487DF}"/>
    <cellStyle name="Normal 75 5 2 2 2 3 2 3 2 3" xfId="48194" xr:uid="{37C79DB8-FBEE-4BAA-9C82-FAB29D329E5A}"/>
    <cellStyle name="Normal 75 5 2 2 2 3 2 3 2 4" xfId="48195" xr:uid="{75B307B7-1713-486B-A9B6-57A9DBB649B7}"/>
    <cellStyle name="Normal 75 5 2 2 2 3 2 3 3" xfId="48196" xr:uid="{C8FDFFEA-B42C-4694-9B77-02E7DA9D3007}"/>
    <cellStyle name="Normal 75 5 2 2 2 3 2 3 3 2" xfId="48197" xr:uid="{A87ED9C7-B090-43A3-8BF8-3D58A3CE9699}"/>
    <cellStyle name="Normal 75 5 2 2 2 3 2 3 4" xfId="48198" xr:uid="{81BF6012-15B9-4790-95E8-D3C087AD3FE5}"/>
    <cellStyle name="Normal 75 5 2 2 2 3 2 3 5" xfId="48199" xr:uid="{11C1A19B-2384-4B38-9156-048A9BCA6D34}"/>
    <cellStyle name="Normal 75 5 2 2 2 3 2 3 6" xfId="48200" xr:uid="{570C4ED7-E804-4747-8A62-D4605DE1BFE5}"/>
    <cellStyle name="Normal 75 5 2 2 2 3 2 4" xfId="48201" xr:uid="{EB75B61E-FD5F-4E1B-8AAB-A653E9782707}"/>
    <cellStyle name="Normal 75 5 2 2 2 3 2 4 2" xfId="48202" xr:uid="{58E67917-78A2-4232-B41B-2B735DDD2D4C}"/>
    <cellStyle name="Normal 75 5 2 2 2 3 2 4 2 2" xfId="48203" xr:uid="{B1D6AB3E-810C-437E-B141-F9D6712F95F3}"/>
    <cellStyle name="Normal 75 5 2 2 2 3 2 4 3" xfId="48204" xr:uid="{441716A3-2FF6-4BAC-AADC-491177DA22D9}"/>
    <cellStyle name="Normal 75 5 2 2 2 3 2 4 4" xfId="48205" xr:uid="{BE23F9EA-3A4B-49F3-97C0-A51783A5677C}"/>
    <cellStyle name="Normal 75 5 2 2 2 3 2 5" xfId="48206" xr:uid="{2BADFC6D-BA72-4895-87B0-DF8DE1AF82D6}"/>
    <cellStyle name="Normal 75 5 2 2 2 3 2 5 2" xfId="48207" xr:uid="{FF619B62-A06E-41CF-8178-1A033C538CC8}"/>
    <cellStyle name="Normal 75 5 2 2 2 3 2 6" xfId="48208" xr:uid="{98DE47AD-77F3-45BB-A8C8-17B49716CC36}"/>
    <cellStyle name="Normal 75 5 2 2 2 3 2 7" xfId="48209" xr:uid="{8599E759-F7E4-4C41-8CF6-064EA935FC14}"/>
    <cellStyle name="Normal 75 5 2 2 2 3 2 8" xfId="48210" xr:uid="{D9A5EA8C-7499-4DF4-88AF-BBCCEB61F9B0}"/>
    <cellStyle name="Normal 75 5 2 2 2 3 3" xfId="48211" xr:uid="{8ABAB26A-BD9B-482D-A8B1-444ED19601CB}"/>
    <cellStyle name="Normal 75 5 2 2 2 3 3 2" xfId="48212" xr:uid="{9B8D5179-C9EF-4EEB-95BD-3E92A28D4C95}"/>
    <cellStyle name="Normal 75 5 2 2 2 3 3 2 2" xfId="48213" xr:uid="{F492B9DE-C15F-48CD-A137-E8E94839A0A6}"/>
    <cellStyle name="Normal 75 5 2 2 2 3 3 2 2 2" xfId="48214" xr:uid="{698A024E-F421-4CC0-9D02-552D2070C8F8}"/>
    <cellStyle name="Normal 75 5 2 2 2 3 3 2 2 2 2" xfId="48215" xr:uid="{1996CD23-3DDA-4E2B-9AB5-D5E15469EB8C}"/>
    <cellStyle name="Normal 75 5 2 2 2 3 3 2 2 2 2 2" xfId="48216" xr:uid="{73BF94C2-3738-422E-9A9C-155789DE7FE7}"/>
    <cellStyle name="Normal 75 5 2 2 2 3 3 2 2 2 2 2 2" xfId="48217" xr:uid="{8D885063-69C8-4BB8-9DFE-F0876466664D}"/>
    <cellStyle name="Normal 75 5 2 2 2 3 3 2 2 2 2 3" xfId="48218" xr:uid="{27C9EA37-02C2-4DEA-80CF-31F9AA90FAF9}"/>
    <cellStyle name="Normal 75 5 2 2 2 3 3 2 2 2 2 4" xfId="48219" xr:uid="{21D162B9-DD75-4E9A-B82E-1EFC1390A0B2}"/>
    <cellStyle name="Normal 75 5 2 2 2 3 3 2 2 2 3" xfId="48220" xr:uid="{68626B9F-0B1F-4C1B-98AF-BBDE8A6A6449}"/>
    <cellStyle name="Normal 75 5 2 2 2 3 3 2 2 2 3 2" xfId="48221" xr:uid="{03362558-20E6-4433-8DE0-72C9B4941CB9}"/>
    <cellStyle name="Normal 75 5 2 2 2 3 3 2 2 2 4" xfId="48222" xr:uid="{6D9F97BF-293C-4570-A6C1-36BAC54F1DBA}"/>
    <cellStyle name="Normal 75 5 2 2 2 3 3 2 2 2 5" xfId="48223" xr:uid="{1D9C327D-6E31-4687-97B4-0E79B834E544}"/>
    <cellStyle name="Normal 75 5 2 2 2 3 3 2 2 2 6" xfId="48224" xr:uid="{D54C1ABC-7410-479A-B439-E0A720CBF702}"/>
    <cellStyle name="Normal 75 5 2 2 2 3 3 2 2 3" xfId="48225" xr:uid="{616C4D08-AFC7-420C-9B1C-91E2AB6D1D86}"/>
    <cellStyle name="Normal 75 5 2 2 2 3 3 2 2 3 2" xfId="48226" xr:uid="{6E90F613-0D94-4737-8F7F-E8D346ADF8CA}"/>
    <cellStyle name="Normal 75 5 2 2 2 3 3 2 2 3 2 2" xfId="48227" xr:uid="{CE4CADBA-F648-412D-A74B-118F6EE4BFF5}"/>
    <cellStyle name="Normal 75 5 2 2 2 3 3 2 2 3 3" xfId="48228" xr:uid="{3191F8D5-BFB3-40B9-9AE7-5F72C766C157}"/>
    <cellStyle name="Normal 75 5 2 2 2 3 3 2 2 3 4" xfId="48229" xr:uid="{F185B40B-0E06-431F-AB52-677F534CFBDE}"/>
    <cellStyle name="Normal 75 5 2 2 2 3 3 2 2 4" xfId="48230" xr:uid="{684E154D-DF73-471C-ADE3-CC352FDA9F84}"/>
    <cellStyle name="Normal 75 5 2 2 2 3 3 2 2 4 2" xfId="48231" xr:uid="{77B23AAD-0D9C-4775-9001-37D0CE26FD67}"/>
    <cellStyle name="Normal 75 5 2 2 2 3 3 2 2 5" xfId="48232" xr:uid="{75CC1FFB-3456-4B49-9AFF-C4C98A559C02}"/>
    <cellStyle name="Normal 75 5 2 2 2 3 3 2 2 6" xfId="48233" xr:uid="{65157BC7-8DAD-4EEA-9571-A2F17B372F53}"/>
    <cellStyle name="Normal 75 5 2 2 2 3 3 2 2 7" xfId="48234" xr:uid="{3DC83B56-8AFD-46F7-8973-44EECA6152CF}"/>
    <cellStyle name="Normal 75 5 2 2 2 3 3 2 3" xfId="48235" xr:uid="{93A1AAD8-3B76-45ED-A2BC-DA5E6555FBFF}"/>
    <cellStyle name="Normal 75 5 2 2 2 3 3 2 3 2" xfId="48236" xr:uid="{96EAC377-9A85-4874-B1A6-69DBEEF88A9C}"/>
    <cellStyle name="Normal 75 5 2 2 2 3 3 2 3 2 2" xfId="48237" xr:uid="{D3A1584B-2D81-4573-8554-F5DB631AC558}"/>
    <cellStyle name="Normal 75 5 2 2 2 3 3 2 3 2 2 2" xfId="48238" xr:uid="{5453DDDC-5621-44F1-8953-4077364094DE}"/>
    <cellStyle name="Normal 75 5 2 2 2 3 3 2 3 2 3" xfId="48239" xr:uid="{6FC0F0DC-C6F4-40DE-8558-180915B7A831}"/>
    <cellStyle name="Normal 75 5 2 2 2 3 3 2 3 2 4" xfId="48240" xr:uid="{D8308CFB-7662-4268-915E-96B4DCF31E93}"/>
    <cellStyle name="Normal 75 5 2 2 2 3 3 2 3 3" xfId="48241" xr:uid="{62F252D6-CC16-484D-961E-4E9B9AE13DED}"/>
    <cellStyle name="Normal 75 5 2 2 2 3 3 2 3 3 2" xfId="48242" xr:uid="{5735B91C-CB98-4748-8242-6E135CF6D968}"/>
    <cellStyle name="Normal 75 5 2 2 2 3 3 2 3 4" xfId="48243" xr:uid="{E45DA6FE-B07D-4095-B1F8-EB99526BC454}"/>
    <cellStyle name="Normal 75 5 2 2 2 3 3 2 3 5" xfId="48244" xr:uid="{33204669-C91B-4506-B444-D4C7E878F0DD}"/>
    <cellStyle name="Normal 75 5 2 2 2 3 3 2 3 6" xfId="48245" xr:uid="{18688FF2-77B3-45AA-A319-AC8DC338D157}"/>
    <cellStyle name="Normal 75 5 2 2 2 3 3 2 4" xfId="48246" xr:uid="{7D453734-262A-4F53-8847-B691B49DECD7}"/>
    <cellStyle name="Normal 75 5 2 2 2 3 3 2 4 2" xfId="48247" xr:uid="{080962DC-3E91-40B8-B752-966DE4DCA166}"/>
    <cellStyle name="Normal 75 5 2 2 2 3 3 2 4 2 2" xfId="48248" xr:uid="{5EBF5F06-7467-4176-A5B9-2E31E7F4E1BA}"/>
    <cellStyle name="Normal 75 5 2 2 2 3 3 2 4 3" xfId="48249" xr:uid="{1FC3F691-2731-488F-B1FC-A496F520B246}"/>
    <cellStyle name="Normal 75 5 2 2 2 3 3 2 4 4" xfId="48250" xr:uid="{704636C0-B0EC-4018-AED9-021585AF449C}"/>
    <cellStyle name="Normal 75 5 2 2 2 3 3 2 5" xfId="48251" xr:uid="{834F8B14-1E40-47CB-898D-35CB30333CD7}"/>
    <cellStyle name="Normal 75 5 2 2 2 3 3 2 5 2" xfId="48252" xr:uid="{87B9FC8D-A416-428C-AA5B-2565AAD9FB32}"/>
    <cellStyle name="Normal 75 5 2 2 2 3 3 2 6" xfId="48253" xr:uid="{9542C28F-A7D0-4A9E-9D88-983286228D43}"/>
    <cellStyle name="Normal 75 5 2 2 2 3 3 2 7" xfId="48254" xr:uid="{E56C3E2F-894D-44EA-845B-A7D2442E3902}"/>
    <cellStyle name="Normal 75 5 2 2 2 3 3 2 8" xfId="48255" xr:uid="{504E90F5-ADFC-4F49-9C31-75D472309B02}"/>
    <cellStyle name="Normal 75 5 2 2 2 3 3 3" xfId="48256" xr:uid="{CD18261F-FEB1-447A-8A5B-7306F0D66C4E}"/>
    <cellStyle name="Normal 75 5 2 2 2 3 3 3 2" xfId="48257" xr:uid="{C488ABF9-B8B6-4968-A51E-4F52091FAE62}"/>
    <cellStyle name="Normal 75 5 2 2 2 3 3 3 2 2" xfId="48258" xr:uid="{6211C7CE-F5A9-492B-853C-4A1E23E3CEA9}"/>
    <cellStyle name="Normal 75 5 2 2 2 3 3 3 2 2 2" xfId="48259" xr:uid="{E88EE5E2-7DAA-4834-A58D-355BB2330AE8}"/>
    <cellStyle name="Normal 75 5 2 2 2 3 3 3 2 2 2 2" xfId="48260" xr:uid="{D0648E02-E751-40C9-8BA5-F1F541A1CC51}"/>
    <cellStyle name="Normal 75 5 2 2 2 3 3 3 2 2 3" xfId="48261" xr:uid="{5C26EB68-EA2A-4399-9FCC-51CEFD7C4729}"/>
    <cellStyle name="Normal 75 5 2 2 2 3 3 3 2 2 4" xfId="48262" xr:uid="{5F80B2AF-7A6F-480D-B0A2-ADDDC32989FC}"/>
    <cellStyle name="Normal 75 5 2 2 2 3 3 3 2 3" xfId="48263" xr:uid="{5ECD68FD-2D3A-4AB0-BE40-4BB85B614000}"/>
    <cellStyle name="Normal 75 5 2 2 2 3 3 3 2 3 2" xfId="48264" xr:uid="{8A60B493-D18E-41D3-9119-67D6933472C6}"/>
    <cellStyle name="Normal 75 5 2 2 2 3 3 3 2 4" xfId="48265" xr:uid="{C912616B-0958-4E3C-ABFE-2BABBC2238CE}"/>
    <cellStyle name="Normal 75 5 2 2 2 3 3 3 2 5" xfId="48266" xr:uid="{B687E0D0-3D1F-4CDC-A9FB-D3ACDECAC20F}"/>
    <cellStyle name="Normal 75 5 2 2 2 3 3 3 2 6" xfId="48267" xr:uid="{7028EC9B-E57B-4789-B757-211833B40D97}"/>
    <cellStyle name="Normal 75 5 2 2 2 3 3 3 3" xfId="48268" xr:uid="{40027D58-200F-4C24-AF1C-65545AC0892A}"/>
    <cellStyle name="Normal 75 5 2 2 2 3 3 3 3 2" xfId="48269" xr:uid="{7F593584-B110-42D6-A976-4C024F6B14E4}"/>
    <cellStyle name="Normal 75 5 2 2 2 3 3 3 3 2 2" xfId="48270" xr:uid="{45018D58-A9F2-4079-8DCF-DE48877D09DA}"/>
    <cellStyle name="Normal 75 5 2 2 2 3 3 3 3 3" xfId="48271" xr:uid="{8E860586-7C9D-4FCB-A53D-5A9E80514620}"/>
    <cellStyle name="Normal 75 5 2 2 2 3 3 3 3 4" xfId="48272" xr:uid="{6AEDC9D0-934C-4A8B-8001-3861205CD979}"/>
    <cellStyle name="Normal 75 5 2 2 2 3 3 3 4" xfId="48273" xr:uid="{A8D8FEA8-073F-47E3-86C9-C988C04FF771}"/>
    <cellStyle name="Normal 75 5 2 2 2 3 3 3 4 2" xfId="48274" xr:uid="{5FC73271-3630-44A5-8A11-6DC4BCA4968E}"/>
    <cellStyle name="Normal 75 5 2 2 2 3 3 3 5" xfId="48275" xr:uid="{996EDED7-C1E9-4753-95D9-12CF1E814510}"/>
    <cellStyle name="Normal 75 5 2 2 2 3 3 3 6" xfId="48276" xr:uid="{1647DCC6-03F2-4071-9DC8-CF5EA9FC63A9}"/>
    <cellStyle name="Normal 75 5 2 2 2 3 3 3 7" xfId="48277" xr:uid="{367E10A5-BDD5-41BC-BB94-828382DED8D5}"/>
    <cellStyle name="Normal 75 5 2 2 2 3 3 4" xfId="48278" xr:uid="{200046CC-7344-4378-A8CE-1F28D000ADBF}"/>
    <cellStyle name="Normal 75 5 2 2 2 3 3 4 2" xfId="48279" xr:uid="{FC3F634B-5E2B-44E3-BFE2-66E970EDBE42}"/>
    <cellStyle name="Normal 75 5 2 2 2 3 3 4 2 2" xfId="48280" xr:uid="{37622B86-FF6F-434B-9AA4-EA3D52EB8381}"/>
    <cellStyle name="Normal 75 5 2 2 2 3 3 4 2 2 2" xfId="48281" xr:uid="{720ACFA7-5BCA-4B41-955C-FB431E66A4F7}"/>
    <cellStyle name="Normal 75 5 2 2 2 3 3 4 2 3" xfId="48282" xr:uid="{446A9EF8-D178-4B84-85EE-EB2FD98A6BC9}"/>
    <cellStyle name="Normal 75 5 2 2 2 3 3 4 2 4" xfId="48283" xr:uid="{9778E040-BB71-490E-A346-F99D37364BAC}"/>
    <cellStyle name="Normal 75 5 2 2 2 3 3 4 3" xfId="48284" xr:uid="{FC49E79B-0DC6-4CDB-B379-C3CBD26C4218}"/>
    <cellStyle name="Normal 75 5 2 2 2 3 3 4 3 2" xfId="48285" xr:uid="{7A7B9F15-D9B5-41D2-85F8-135EEAAB19A8}"/>
    <cellStyle name="Normal 75 5 2 2 2 3 3 4 4" xfId="48286" xr:uid="{D8CE67B7-13AC-4562-822D-ACE254CF4CCA}"/>
    <cellStyle name="Normal 75 5 2 2 2 3 3 4 5" xfId="48287" xr:uid="{1CCC6E9E-1300-4FDA-8A1A-37A704DC8695}"/>
    <cellStyle name="Normal 75 5 2 2 2 3 3 4 6" xfId="48288" xr:uid="{EAD2FD22-6FDC-4A4D-81F1-70F0B9074DB7}"/>
    <cellStyle name="Normal 75 5 2 2 2 3 3 5" xfId="48289" xr:uid="{0BD6D7D4-80B1-4280-958B-1858770905EF}"/>
    <cellStyle name="Normal 75 5 2 2 2 3 3 5 2" xfId="48290" xr:uid="{6E8DECAC-6084-491D-A6AD-67FB23B71DAB}"/>
    <cellStyle name="Normal 75 5 2 2 2 3 3 5 2 2" xfId="48291" xr:uid="{B3EAF16D-8921-42CE-A7CC-3CD1430C887C}"/>
    <cellStyle name="Normal 75 5 2 2 2 3 3 5 3" xfId="48292" xr:uid="{1D8A65CC-B7F5-462E-B643-C01020776B32}"/>
    <cellStyle name="Normal 75 5 2 2 2 3 3 5 4" xfId="48293" xr:uid="{E9E5113C-5594-4D3B-A534-0E8BF1191972}"/>
    <cellStyle name="Normal 75 5 2 2 2 3 3 6" xfId="48294" xr:uid="{B69AC39A-9278-4601-95C3-8991B9EFE259}"/>
    <cellStyle name="Normal 75 5 2 2 2 3 3 6 2" xfId="48295" xr:uid="{9193564B-8037-4B5B-9235-B62AC65D89EE}"/>
    <cellStyle name="Normal 75 5 2 2 2 3 3 7" xfId="48296" xr:uid="{73C8C98C-DD60-4FAC-95A4-5820E1514198}"/>
    <cellStyle name="Normal 75 5 2 2 2 3 3 8" xfId="48297" xr:uid="{DC043FCC-B67C-4504-A36F-6948DB0C1752}"/>
    <cellStyle name="Normal 75 5 2 2 2 3 3 9" xfId="48298" xr:uid="{B49C4245-2C14-45C2-BB76-B30FDD2998CE}"/>
    <cellStyle name="Normal 75 5 2 2 2 3 4" xfId="48299" xr:uid="{55E737B6-8C09-45BE-997D-26AC27153464}"/>
    <cellStyle name="Normal 75 5 2 2 2 3 4 2" xfId="48300" xr:uid="{C5642D49-2077-49D4-8506-D09AE12002A7}"/>
    <cellStyle name="Normal 75 5 2 2 2 3 4 2 2" xfId="48301" xr:uid="{598D600C-1172-4AD9-A406-85D99908D7BF}"/>
    <cellStyle name="Normal 75 5 2 2 2 3 4 2 2 2" xfId="48302" xr:uid="{8E48ACBB-7787-4B49-B9B2-8DB07905E6B0}"/>
    <cellStyle name="Normal 75 5 2 2 2 3 4 2 2 2 2" xfId="48303" xr:uid="{119229A7-A4AA-4C77-8060-226BEA611666}"/>
    <cellStyle name="Normal 75 5 2 2 2 3 4 2 2 3" xfId="48304" xr:uid="{4CD6AA5E-7C5E-4512-B27D-B324CEDB03F7}"/>
    <cellStyle name="Normal 75 5 2 2 2 3 4 2 2 4" xfId="48305" xr:uid="{25B2BC9E-723F-46AE-A488-70A45646AB38}"/>
    <cellStyle name="Normal 75 5 2 2 2 3 4 2 3" xfId="48306" xr:uid="{F2A152EA-3F53-4B05-8D80-572EDCCD62CD}"/>
    <cellStyle name="Normal 75 5 2 2 2 3 4 2 3 2" xfId="48307" xr:uid="{DE234314-3546-4950-BA25-0FF555A67E84}"/>
    <cellStyle name="Normal 75 5 2 2 2 3 4 2 4" xfId="48308" xr:uid="{600E905F-4E79-4223-90A7-EDA0D8314FE1}"/>
    <cellStyle name="Normal 75 5 2 2 2 3 4 2 5" xfId="48309" xr:uid="{18E73C8C-52F8-4F55-99A3-FDA6397AA4CE}"/>
    <cellStyle name="Normal 75 5 2 2 2 3 4 2 6" xfId="48310" xr:uid="{F4D69931-21B8-43D0-8121-1C7657D3DFC9}"/>
    <cellStyle name="Normal 75 5 2 2 2 3 4 3" xfId="48311" xr:uid="{3AD5511A-B039-41B4-B0C2-FAA6E91B0C80}"/>
    <cellStyle name="Normal 75 5 2 2 2 3 4 3 2" xfId="48312" xr:uid="{1050AF32-D9CF-402E-98AE-3171164297DD}"/>
    <cellStyle name="Normal 75 5 2 2 2 3 4 3 2 2" xfId="48313" xr:uid="{88422789-9506-4E09-9E9F-9F98A5F03A55}"/>
    <cellStyle name="Normal 75 5 2 2 2 3 4 3 3" xfId="48314" xr:uid="{2C7C4968-024D-46B6-B247-6AD47802ED9D}"/>
    <cellStyle name="Normal 75 5 2 2 2 3 4 3 4" xfId="48315" xr:uid="{F682FA92-9318-4C10-BF97-B12DC98676F5}"/>
    <cellStyle name="Normal 75 5 2 2 2 3 4 4" xfId="48316" xr:uid="{892C63B2-DAE7-4670-8986-82D2597B6780}"/>
    <cellStyle name="Normal 75 5 2 2 2 3 4 4 2" xfId="48317" xr:uid="{71507672-B9A3-4672-9188-F2660D82BD17}"/>
    <cellStyle name="Normal 75 5 2 2 2 3 4 5" xfId="48318" xr:uid="{9B491D2E-DB46-401F-B0F0-FBFC27302D22}"/>
    <cellStyle name="Normal 75 5 2 2 2 3 4 6" xfId="48319" xr:uid="{5B434C67-60A3-464A-B9FD-385AB52367E7}"/>
    <cellStyle name="Normal 75 5 2 2 2 3 4 7" xfId="48320" xr:uid="{B6F8F23C-2103-428D-8505-992991DAA50E}"/>
    <cellStyle name="Normal 75 5 2 2 2 3 5" xfId="48321" xr:uid="{2E0C5143-6406-4BF9-9530-5B78F8254C1B}"/>
    <cellStyle name="Normal 75 5 2 2 2 3 5 2" xfId="48322" xr:uid="{0835EA36-F7F2-4F3A-AC06-698F073B43A3}"/>
    <cellStyle name="Normal 75 5 2 2 2 3 5 2 2" xfId="48323" xr:uid="{DD7FE927-DB58-463A-BB4E-3E3A4FC7D0B1}"/>
    <cellStyle name="Normal 75 5 2 2 2 3 5 2 2 2" xfId="48324" xr:uid="{BAED3624-30F6-4C01-BA50-2136EE8080E9}"/>
    <cellStyle name="Normal 75 5 2 2 2 3 5 2 3" xfId="48325" xr:uid="{1CD3ECFA-47B0-4056-A5A2-21230E43E79C}"/>
    <cellStyle name="Normal 75 5 2 2 2 3 5 2 4" xfId="48326" xr:uid="{7309BBCF-4D64-4048-B54E-B96D99FC42F7}"/>
    <cellStyle name="Normal 75 5 2 2 2 3 5 3" xfId="48327" xr:uid="{30FFA9DC-9296-4A96-B6A1-E4DB46B842D7}"/>
    <cellStyle name="Normal 75 5 2 2 2 3 5 3 2" xfId="48328" xr:uid="{6279FBB0-A3D6-42DD-AF73-A50CAFE166E1}"/>
    <cellStyle name="Normal 75 5 2 2 2 3 5 4" xfId="48329" xr:uid="{13A78636-012B-4BA5-95F5-671BE1D02EF8}"/>
    <cellStyle name="Normal 75 5 2 2 2 3 5 5" xfId="48330" xr:uid="{4D152CF8-AA61-4197-AAB2-0055453A96E9}"/>
    <cellStyle name="Normal 75 5 2 2 2 3 5 6" xfId="48331" xr:uid="{35406E5F-5205-4476-AF56-E085AB838E80}"/>
    <cellStyle name="Normal 75 5 2 2 2 3 6" xfId="48332" xr:uid="{6B90A027-8005-49FE-9D81-A085A5731E3A}"/>
    <cellStyle name="Normal 75 5 2 2 2 3 6 2" xfId="48333" xr:uid="{11EE6949-7B45-4E1C-B9F5-27881309A61A}"/>
    <cellStyle name="Normal 75 5 2 2 2 3 6 2 2" xfId="48334" xr:uid="{A2255E9F-F688-4FA8-9AB3-B075A896A75C}"/>
    <cellStyle name="Normal 75 5 2 2 2 3 6 3" xfId="48335" xr:uid="{30F35C6E-3DF5-4801-AD17-16C40251F849}"/>
    <cellStyle name="Normal 75 5 2 2 2 3 6 4" xfId="48336" xr:uid="{68711A8B-3B1C-4E1E-83DF-E0D972B77120}"/>
    <cellStyle name="Normal 75 5 2 2 2 3 7" xfId="48337" xr:uid="{801A5FCC-D4B3-4621-8006-DC95C04D57D5}"/>
    <cellStyle name="Normal 75 5 2 2 2 3 7 2" xfId="48338" xr:uid="{F82401EB-FE3A-4CD6-B1AB-2C2CAB72F315}"/>
    <cellStyle name="Normal 75 5 2 2 2 3 8" xfId="48339" xr:uid="{7E6CED38-5F01-498A-A119-AFD2A50E87A1}"/>
    <cellStyle name="Normal 75 5 2 2 2 3 9" xfId="48340" xr:uid="{09A362F8-4E20-4136-A75F-ED59769A382F}"/>
    <cellStyle name="Normal 75 5 2 2 2 4" xfId="48341" xr:uid="{678C98DF-5D92-4AD3-BA48-B6CF80476474}"/>
    <cellStyle name="Normal 75 5 2 2 2 4 2" xfId="48342" xr:uid="{0892A111-6EE0-44C6-96BA-E36056156C4E}"/>
    <cellStyle name="Normal 75 5 2 2 2 4 2 2" xfId="48343" xr:uid="{B31FB54E-832F-4D7C-9FE7-97C644565BED}"/>
    <cellStyle name="Normal 75 5 2 2 2 4 2 2 2" xfId="48344" xr:uid="{1A1CC176-EBF0-4BD2-AB6A-61BF09C90F57}"/>
    <cellStyle name="Normal 75 5 2 2 2 4 2 2 2 2" xfId="48345" xr:uid="{40DD0FFF-DA16-43F4-B3A1-869202A268BF}"/>
    <cellStyle name="Normal 75 5 2 2 2 4 2 2 3" xfId="48346" xr:uid="{AD5BD251-F9BE-4A5E-BBBA-B072AA04D5D4}"/>
    <cellStyle name="Normal 75 5 2 2 2 4 2 2 4" xfId="48347" xr:uid="{CDADEF9B-35FA-42AE-88A5-F64B999CA17A}"/>
    <cellStyle name="Normal 75 5 2 2 2 4 2 3" xfId="48348" xr:uid="{C7B70F42-51ED-472C-8601-E9393255EDDA}"/>
    <cellStyle name="Normal 75 5 2 2 2 4 2 3 2" xfId="48349" xr:uid="{B47CC53C-85C4-41A2-9DE9-D59D6A72B6A2}"/>
    <cellStyle name="Normal 75 5 2 2 2 4 2 4" xfId="48350" xr:uid="{C10EB774-5266-4FB9-A5DE-332546B321EE}"/>
    <cellStyle name="Normal 75 5 2 2 2 4 2 5" xfId="48351" xr:uid="{7551633A-9E2D-440A-9CDE-D5F9CFC80B6F}"/>
    <cellStyle name="Normal 75 5 2 2 2 4 2 6" xfId="48352" xr:uid="{1AD62435-B048-45B1-92CC-53319A235BB6}"/>
    <cellStyle name="Normal 75 5 2 2 2 4 3" xfId="48353" xr:uid="{CA482087-F653-485D-8194-B57EBBA90887}"/>
    <cellStyle name="Normal 75 5 2 2 2 4 3 2" xfId="48354" xr:uid="{C8B9F424-1700-461F-B1FF-7355A7A45830}"/>
    <cellStyle name="Normal 75 5 2 2 2 4 3 2 2" xfId="48355" xr:uid="{D4323BA2-1E81-40E1-B400-AF0F5B31E43F}"/>
    <cellStyle name="Normal 75 5 2 2 2 4 3 3" xfId="48356" xr:uid="{1688AA3C-DEAC-4344-8957-E0BDFAA3696D}"/>
    <cellStyle name="Normal 75 5 2 2 2 4 3 4" xfId="48357" xr:uid="{0BD4E388-8404-4839-B868-779F1FF044D0}"/>
    <cellStyle name="Normal 75 5 2 2 2 4 4" xfId="48358" xr:uid="{5C57AADD-1D30-4DA3-9072-AF3EBE03EDC4}"/>
    <cellStyle name="Normal 75 5 2 2 2 4 4 2" xfId="48359" xr:uid="{57DA8E68-224E-4332-9494-08557E2D395B}"/>
    <cellStyle name="Normal 75 5 2 2 2 4 5" xfId="48360" xr:uid="{90B6E960-A0BF-4CE8-9921-A30A4715ED01}"/>
    <cellStyle name="Normal 75 5 2 2 2 4 6" xfId="48361" xr:uid="{0DCD2DAF-D582-4E91-8201-A3901DF4DCAC}"/>
    <cellStyle name="Normal 75 5 2 2 2 4 7" xfId="48362" xr:uid="{4B774D4D-8672-474C-9644-C2A51322FA34}"/>
    <cellStyle name="Normal 75 5 2 2 2 5" xfId="48363" xr:uid="{463B4664-E69A-474B-AAC0-EEC2900AF141}"/>
    <cellStyle name="Normal 75 5 2 2 2 5 2" xfId="48364" xr:uid="{FD64833F-EB9E-4AAB-8CD2-7C323FB4DB01}"/>
    <cellStyle name="Normal 75 5 2 2 2 5 2 2" xfId="48365" xr:uid="{AEDC5E3E-9EF0-460A-8ED9-381C7049C614}"/>
    <cellStyle name="Normal 75 5 2 2 2 5 2 2 2" xfId="48366" xr:uid="{6FF48782-1036-47DF-96E5-CDC6179F66EE}"/>
    <cellStyle name="Normal 75 5 2 2 2 5 2 3" xfId="48367" xr:uid="{9B6E0146-53DF-4B5C-A5A2-F2670B9BAD1C}"/>
    <cellStyle name="Normal 75 5 2 2 2 5 2 4" xfId="48368" xr:uid="{D1C4EF23-2000-4460-BA9C-7F40E4051E5E}"/>
    <cellStyle name="Normal 75 5 2 2 2 5 3" xfId="48369" xr:uid="{A7986900-8FFF-4229-B080-E5DB9DE44838}"/>
    <cellStyle name="Normal 75 5 2 2 2 5 3 2" xfId="48370" xr:uid="{33B3AB51-DD66-4232-A158-C43E101B4C9D}"/>
    <cellStyle name="Normal 75 5 2 2 2 5 4" xfId="48371" xr:uid="{BACE971B-8FAE-4AA4-8F4E-5E50499B9F2E}"/>
    <cellStyle name="Normal 75 5 2 2 2 5 5" xfId="48372" xr:uid="{ED8B2AA4-3B08-4611-ACD1-E4EB7AF601E2}"/>
    <cellStyle name="Normal 75 5 2 2 2 5 6" xfId="48373" xr:uid="{DDAD3C72-4227-488E-8290-CA990C41DF31}"/>
    <cellStyle name="Normal 75 5 2 2 2 6" xfId="48374" xr:uid="{1D8F5720-6919-4AE0-8CDF-4129C3AC4D0E}"/>
    <cellStyle name="Normal 75 5 2 2 2 6 2" xfId="48375" xr:uid="{6D1F0C19-E618-4545-9DC5-25A4FD31AAB1}"/>
    <cellStyle name="Normal 75 5 2 2 2 6 2 2" xfId="48376" xr:uid="{261740F2-52A6-4DCD-8C05-BE78310EA6A6}"/>
    <cellStyle name="Normal 75 5 2 2 2 6 3" xfId="48377" xr:uid="{1B32EF1C-2860-4013-9031-E1BD474160F4}"/>
    <cellStyle name="Normal 75 5 2 2 2 6 4" xfId="48378" xr:uid="{B3367CDA-69BA-46DF-8A03-6B8ED956433D}"/>
    <cellStyle name="Normal 75 5 2 2 2 7" xfId="48379" xr:uid="{4A9BC679-A295-4E44-B25E-39C0D90392C6}"/>
    <cellStyle name="Normal 75 5 2 2 2 7 2" xfId="48380" xr:uid="{EB17A6D6-47F4-4CF9-94AE-01DE0FBF1329}"/>
    <cellStyle name="Normal 75 5 2 2 2 8" xfId="48381" xr:uid="{D281BFB4-5421-4BBA-B78F-92105C23D247}"/>
    <cellStyle name="Normal 75 5 2 2 2 9" xfId="48382" xr:uid="{6C3D7BF5-41C5-4085-8F56-6A2E4A69EC4D}"/>
    <cellStyle name="Normal 75 5 2 2 3" xfId="48383" xr:uid="{7983C087-775E-44EF-BEE0-D52455684E9A}"/>
    <cellStyle name="Normal 75 5 2 2 3 2" xfId="48384" xr:uid="{023B1F9C-6508-4879-82DD-61AF79FCBE3C}"/>
    <cellStyle name="Normal 75 5 2 2 3 2 2" xfId="48385" xr:uid="{BF8E911B-B9D5-44BE-B9E0-AE438ABD9E06}"/>
    <cellStyle name="Normal 75 5 2 2 3 2 2 2" xfId="48386" xr:uid="{6616F06A-2DC0-4D3F-B49B-4F63D0A90EE1}"/>
    <cellStyle name="Normal 75 5 2 2 3 2 2 2 2" xfId="48387" xr:uid="{2859D55F-AB8A-42B0-8EED-3E8CE7BFC480}"/>
    <cellStyle name="Normal 75 5 2 2 3 2 2 3" xfId="48388" xr:uid="{7EBEAF6E-FE46-47CA-A923-F66754E5381A}"/>
    <cellStyle name="Normal 75 5 2 2 3 2 2 4" xfId="48389" xr:uid="{27EDBA32-D233-4467-B812-9554A8AF5124}"/>
    <cellStyle name="Normal 75 5 2 2 3 2 3" xfId="48390" xr:uid="{1612FA67-4ADB-4323-BA3A-D091F4560EB7}"/>
    <cellStyle name="Normal 75 5 2 2 3 2 3 2" xfId="48391" xr:uid="{A227A6DD-3489-49D4-98FE-973289D6C703}"/>
    <cellStyle name="Normal 75 5 2 2 3 2 4" xfId="48392" xr:uid="{937A19B9-8103-4EA9-8C8B-67C9BDD53C52}"/>
    <cellStyle name="Normal 75 5 2 2 3 2 5" xfId="48393" xr:uid="{90C3830B-176E-493B-A27A-B0D1F7A05405}"/>
    <cellStyle name="Normal 75 5 2 2 3 2 6" xfId="48394" xr:uid="{2AA0A67E-6F4C-46E4-B30E-FAB75383BBEF}"/>
    <cellStyle name="Normal 75 5 2 2 3 3" xfId="48395" xr:uid="{9B3B6E6B-D9C9-4500-AF10-C487372D0DD7}"/>
    <cellStyle name="Normal 75 5 2 2 3 3 2" xfId="48396" xr:uid="{CCEA1E0D-844F-438E-8F8D-39CA85C3C070}"/>
    <cellStyle name="Normal 75 5 2 2 3 3 2 2" xfId="48397" xr:uid="{91F49E7C-5FDA-43AC-B0AA-83B383B3121E}"/>
    <cellStyle name="Normal 75 5 2 2 3 3 3" xfId="48398" xr:uid="{8FC40D6F-74F7-49A3-A4F1-DB9FFF4C367A}"/>
    <cellStyle name="Normal 75 5 2 2 3 3 4" xfId="48399" xr:uid="{776B44F4-1F0B-4146-B787-647054E35BE8}"/>
    <cellStyle name="Normal 75 5 2 2 3 4" xfId="48400" xr:uid="{BCBEFDB9-89B4-4148-9395-5AD54BE0CFFA}"/>
    <cellStyle name="Normal 75 5 2 2 3 4 2" xfId="48401" xr:uid="{7D2A2F2F-8268-4B5D-B606-4E84E1A863A4}"/>
    <cellStyle name="Normal 75 5 2 2 3 5" xfId="48402" xr:uid="{646E1589-F4C9-43D4-9E4D-9BE9E067D65D}"/>
    <cellStyle name="Normal 75 5 2 2 3 6" xfId="48403" xr:uid="{25F229C7-4D0C-46C6-9536-133F330EF397}"/>
    <cellStyle name="Normal 75 5 2 2 3 7" xfId="48404" xr:uid="{A6D5A3A6-CFAD-421C-A38C-2097564C87ED}"/>
    <cellStyle name="Normal 75 5 2 2 4" xfId="48405" xr:uid="{F07571B5-DEFC-40EE-8A8B-DF8BAAB98FE8}"/>
    <cellStyle name="Normal 75 5 2 2 4 2" xfId="48406" xr:uid="{B3F224C2-FE6A-4EDD-B979-78CA45CC973C}"/>
    <cellStyle name="Normal 75 5 2 2 4 2 2" xfId="48407" xr:uid="{55FED653-3BC6-44AC-A0CD-7B401D993E60}"/>
    <cellStyle name="Normal 75 5 2 2 4 2 2 2" xfId="48408" xr:uid="{5F956017-3D6C-43FD-AF46-0BB03B783D5E}"/>
    <cellStyle name="Normal 75 5 2 2 4 2 3" xfId="48409" xr:uid="{9DFDD088-39A0-4158-A951-5A67E928D4D8}"/>
    <cellStyle name="Normal 75 5 2 2 4 2 4" xfId="48410" xr:uid="{F741F9C7-895C-4803-A774-B877778C32EE}"/>
    <cellStyle name="Normal 75 5 2 2 4 3" xfId="48411" xr:uid="{C17C1680-F793-4AF4-868B-FD8CA860421E}"/>
    <cellStyle name="Normal 75 5 2 2 4 3 2" xfId="48412" xr:uid="{CE172721-F64B-4B19-99B4-65A5048B3847}"/>
    <cellStyle name="Normal 75 5 2 2 4 4" xfId="48413" xr:uid="{CB55D77C-43D5-49D5-9FDA-5F3368E17681}"/>
    <cellStyle name="Normal 75 5 2 2 4 5" xfId="48414" xr:uid="{843C0E55-D511-4EA9-8D73-CC53E1E3407F}"/>
    <cellStyle name="Normal 75 5 2 2 4 6" xfId="48415" xr:uid="{6D96F738-47C5-4C41-A236-B4C1E6778206}"/>
    <cellStyle name="Normal 75 5 2 2 5" xfId="48416" xr:uid="{EEF4AB72-543B-4F67-8456-2C0C1AA67314}"/>
    <cellStyle name="Normal 75 5 2 2 5 2" xfId="48417" xr:uid="{563C4E4A-51C4-49EB-B012-51DBE7A720CF}"/>
    <cellStyle name="Normal 75 5 2 2 5 2 2" xfId="48418" xr:uid="{E286C43E-58BF-4087-92BC-7D23FDC75015}"/>
    <cellStyle name="Normal 75 5 2 2 5 3" xfId="48419" xr:uid="{3769AAB7-A58A-4FB8-A12D-6202ACF237C2}"/>
    <cellStyle name="Normal 75 5 2 2 5 4" xfId="48420" xr:uid="{5CA79159-9CA1-4840-BF3C-B3C2BEA8C1A5}"/>
    <cellStyle name="Normal 75 5 2 2 6" xfId="48421" xr:uid="{E8A31142-3CA3-4B97-92C8-729A9D8AEC61}"/>
    <cellStyle name="Normal 75 5 2 2 6 2" xfId="48422" xr:uid="{3B57E599-48F6-448B-94CD-203D3018902C}"/>
    <cellStyle name="Normal 75 5 2 2 7" xfId="48423" xr:uid="{81AAF1A4-F1B8-4737-B82B-8CD0380E74C3}"/>
    <cellStyle name="Normal 75 5 2 2 8" xfId="48424" xr:uid="{35A131EE-9916-4D7C-B4FC-D05C932E978B}"/>
    <cellStyle name="Normal 75 5 2 2 9" xfId="48425" xr:uid="{94D1A249-CDFB-4823-8157-99067FE4F271}"/>
    <cellStyle name="Normal 75 5 2 3" xfId="48426" xr:uid="{93F5F43A-1A1C-464D-9F5C-41FE12D86043}"/>
    <cellStyle name="Normal 75 5 2 3 2" xfId="48427" xr:uid="{423D914D-E2BE-43FF-AC91-D1DF5383D633}"/>
    <cellStyle name="Normal 75 5 2 3 2 2" xfId="48428" xr:uid="{3217665B-77F0-4A41-B6A1-73F9F4D657CE}"/>
    <cellStyle name="Normal 75 5 2 3 2 2 2" xfId="48429" xr:uid="{41AF3110-6DA6-4A14-9296-6F29C6F91F1B}"/>
    <cellStyle name="Normal 75 5 2 3 2 2 2 2" xfId="48430" xr:uid="{EB015E55-541C-4047-AF48-967C96E85E91}"/>
    <cellStyle name="Normal 75 5 2 3 2 2 3" xfId="48431" xr:uid="{9F5C1771-1EAA-4BD0-BBFD-A590308843B2}"/>
    <cellStyle name="Normal 75 5 2 3 2 2 4" xfId="48432" xr:uid="{A7F81E5A-80AA-4EE5-ACE8-144F0B6C465F}"/>
    <cellStyle name="Normal 75 5 2 3 2 3" xfId="48433" xr:uid="{E514F074-5017-48D3-BCEB-E8CBC37DBEDA}"/>
    <cellStyle name="Normal 75 5 2 3 2 3 2" xfId="48434" xr:uid="{1C5FA294-4B10-42D6-B730-E7ECE1FA8E17}"/>
    <cellStyle name="Normal 75 5 2 3 2 4" xfId="48435" xr:uid="{C9685C7C-A0C0-4A43-B0DC-52B39970A64F}"/>
    <cellStyle name="Normal 75 5 2 3 2 5" xfId="48436" xr:uid="{57186794-2D69-42A7-80E5-B5849048FA81}"/>
    <cellStyle name="Normal 75 5 2 3 2 6" xfId="48437" xr:uid="{490C9999-7D20-47D8-8ABA-F3E4F1366F1A}"/>
    <cellStyle name="Normal 75 5 2 3 3" xfId="48438" xr:uid="{2505F722-453E-4813-90AA-47DC667A33A3}"/>
    <cellStyle name="Normal 75 5 2 3 3 2" xfId="48439" xr:uid="{D17BBF3A-7836-4521-AA28-2BE973080044}"/>
    <cellStyle name="Normal 75 5 2 3 3 2 2" xfId="48440" xr:uid="{46FD4669-09B8-4FA0-966E-0B4F7A332779}"/>
    <cellStyle name="Normal 75 5 2 3 3 3" xfId="48441" xr:uid="{2459E6F7-6BC0-4ED5-BC11-EF6200ACC697}"/>
    <cellStyle name="Normal 75 5 2 3 3 4" xfId="48442" xr:uid="{50F61828-8F30-4F4D-840C-047EF0F131D6}"/>
    <cellStyle name="Normal 75 5 2 3 4" xfId="48443" xr:uid="{B64F4039-5C12-45D6-B4C8-D026F15FD32F}"/>
    <cellStyle name="Normal 75 5 2 3 4 2" xfId="48444" xr:uid="{B170F16F-5E55-4B99-A0E0-D2761DDDE38F}"/>
    <cellStyle name="Normal 75 5 2 3 5" xfId="48445" xr:uid="{570B103F-C5A1-447E-9351-A7E16CFFB42F}"/>
    <cellStyle name="Normal 75 5 2 3 6" xfId="48446" xr:uid="{BC1F8271-BDA7-41C9-9FCD-3BB71E305E7C}"/>
    <cellStyle name="Normal 75 5 2 3 7" xfId="48447" xr:uid="{50E69747-261F-45D7-8926-1419CD9DEC7F}"/>
    <cellStyle name="Normal 75 5 2 4" xfId="48448" xr:uid="{18EB66BA-22AC-4557-A8C8-616BDD3F3E80}"/>
    <cellStyle name="Normal 75 5 2 4 2" xfId="48449" xr:uid="{D6B1E5A1-0369-4598-B082-E3D4DD94531A}"/>
    <cellStyle name="Normal 75 5 2 4 2 2" xfId="48450" xr:uid="{292F8CAC-3C42-42E8-B573-C662CA4B15DB}"/>
    <cellStyle name="Normal 75 5 2 4 2 2 2" xfId="48451" xr:uid="{EB3A42B4-B72E-4D9D-A22C-02504B41F773}"/>
    <cellStyle name="Normal 75 5 2 4 2 3" xfId="48452" xr:uid="{F8318306-C227-4E4B-82FB-5AA2D0FD351D}"/>
    <cellStyle name="Normal 75 5 2 4 2 4" xfId="48453" xr:uid="{8FB771AA-8E30-401E-868E-90CB3A506312}"/>
    <cellStyle name="Normal 75 5 2 4 3" xfId="48454" xr:uid="{79165748-C44A-4B63-B939-780C53634405}"/>
    <cellStyle name="Normal 75 5 2 4 3 2" xfId="48455" xr:uid="{CA0A94A1-6F58-4379-A9BF-347A9A17C2DE}"/>
    <cellStyle name="Normal 75 5 2 4 4" xfId="48456" xr:uid="{65FFD7B3-4ABB-4772-89A1-D4D07621CC54}"/>
    <cellStyle name="Normal 75 5 2 4 5" xfId="48457" xr:uid="{2427C95A-7E81-4F16-B09C-21E5C135B48C}"/>
    <cellStyle name="Normal 75 5 2 4 6" xfId="48458" xr:uid="{DCF4CA05-35DE-4F0B-BA9D-2A25D76CCB0C}"/>
    <cellStyle name="Normal 75 5 2 5" xfId="48459" xr:uid="{EEA83B04-A19F-436E-9B82-9FFB8031C567}"/>
    <cellStyle name="Normal 75 5 2 5 2" xfId="48460" xr:uid="{9888C04A-D28D-48A8-A5D5-58F61B0AE5D6}"/>
    <cellStyle name="Normal 75 5 2 5 2 2" xfId="48461" xr:uid="{0D80D252-94C4-4DA4-91D5-AC44847268F5}"/>
    <cellStyle name="Normal 75 5 2 5 3" xfId="48462" xr:uid="{76DEFFED-E656-4EE4-83AE-FADA6A6E5A0C}"/>
    <cellStyle name="Normal 75 5 2 5 4" xfId="48463" xr:uid="{550E9DA3-1F55-4443-BAD2-56CD29328195}"/>
    <cellStyle name="Normal 75 5 2 6" xfId="48464" xr:uid="{4F484553-DD87-4AB5-BCDF-BEC6A8D155E1}"/>
    <cellStyle name="Normal 75 5 2 6 2" xfId="48465" xr:uid="{E137E249-0452-4112-834A-BC41C0BF596F}"/>
    <cellStyle name="Normal 75 5 2 7" xfId="48466" xr:uid="{C296EFC1-9F3B-4BFD-BF0A-049066B9E554}"/>
    <cellStyle name="Normal 75 5 2 8" xfId="48467" xr:uid="{7DB6247B-167B-4B17-A95B-53CF4D575506}"/>
    <cellStyle name="Normal 75 5 2 9" xfId="48468" xr:uid="{7695287A-A1E7-448A-87C8-99CBD32BB6A4}"/>
    <cellStyle name="Normal 75 5 2_Non-NII" xfId="48117" xr:uid="{EFFCA558-2D34-4F14-AA3F-D13BA59E14B1}"/>
    <cellStyle name="Normal 75 5 3" xfId="48469" xr:uid="{B4B91F93-80EC-4134-9DFF-268C651D543B}"/>
    <cellStyle name="Normal 75 5 3 2" xfId="48470" xr:uid="{4A543F06-12BB-477E-8CE9-16D85AE9E3F2}"/>
    <cellStyle name="Normal 75 5 3 2 2" xfId="48471" xr:uid="{0517B2BB-ADBB-425F-8E2B-2743E958D1EF}"/>
    <cellStyle name="Normal 75 5 3 2 2 2" xfId="48472" xr:uid="{0AB39B87-E5E3-41F6-8FD4-9EEF08D4CE36}"/>
    <cellStyle name="Normal 75 5 3 2 2 2 2" xfId="48473" xr:uid="{508F0303-7E2C-4D1E-8045-0A1838B5A8AC}"/>
    <cellStyle name="Normal 75 5 3 2 2 3" xfId="48474" xr:uid="{B6325C19-D389-4002-BEA3-1B289994E5C1}"/>
    <cellStyle name="Normal 75 5 3 2 2 4" xfId="48475" xr:uid="{E0A87885-0B0B-45D4-8A82-289675F1EB2E}"/>
    <cellStyle name="Normal 75 5 3 2 3" xfId="48476" xr:uid="{92E7BC2B-720C-45FC-B8EF-7D19DA65F3CF}"/>
    <cellStyle name="Normal 75 5 3 2 3 2" xfId="48477" xr:uid="{5DD5F41E-C719-426E-8E3B-6F93D321A39F}"/>
    <cellStyle name="Normal 75 5 3 2 4" xfId="48478" xr:uid="{F2269903-DD16-4927-B93D-9A54866B1604}"/>
    <cellStyle name="Normal 75 5 3 2 5" xfId="48479" xr:uid="{3FB44585-C0C3-414F-A4B7-A06215EF79A0}"/>
    <cellStyle name="Normal 75 5 3 2 6" xfId="48480" xr:uid="{A0F06180-AD74-4B3F-AC24-E806F041CE95}"/>
    <cellStyle name="Normal 75 5 3 3" xfId="48481" xr:uid="{2FB3F39B-4AB3-4F55-A73E-1233AC47F1D8}"/>
    <cellStyle name="Normal 75 5 3 3 2" xfId="48482" xr:uid="{1EFA26EC-E46D-4D68-A4A1-5DA6F75253F8}"/>
    <cellStyle name="Normal 75 5 3 3 2 2" xfId="48483" xr:uid="{82418B98-4662-4148-AA4D-E2AF924B3D75}"/>
    <cellStyle name="Normal 75 5 3 3 3" xfId="48484" xr:uid="{410530FA-6C1F-421F-B974-73E6A69BA315}"/>
    <cellStyle name="Normal 75 5 3 3 4" xfId="48485" xr:uid="{573ABC5D-12A0-4AB0-B008-1129C64BCA58}"/>
    <cellStyle name="Normal 75 5 3 4" xfId="48486" xr:uid="{72712B24-FE8E-4855-9A01-ECB09A766C09}"/>
    <cellStyle name="Normal 75 5 3 4 2" xfId="48487" xr:uid="{214E747A-F3EC-4BF6-AC8C-8478553ED132}"/>
    <cellStyle name="Normal 75 5 3 5" xfId="48488" xr:uid="{D37F0B0A-B945-41A3-95A8-A803D02B5CC9}"/>
    <cellStyle name="Normal 75 5 3 6" xfId="48489" xr:uid="{4A252EE1-A819-475B-9816-2924E5758EF6}"/>
    <cellStyle name="Normal 75 5 3 7" xfId="48490" xr:uid="{FD6FE3DF-4BAE-4645-AF85-EBEA7892F293}"/>
    <cellStyle name="Normal 75 5 4" xfId="48491" xr:uid="{29AD2074-7F78-4A42-B54B-9B0CFDA0F4E4}"/>
    <cellStyle name="Normal 75 5 4 2" xfId="48492" xr:uid="{3979525F-DEAB-4B86-9366-D7B20F2A3078}"/>
    <cellStyle name="Normal 75 5 4 2 2" xfId="48493" xr:uid="{BD4B40CF-3DD1-4D1B-9359-F0C31B3EA87F}"/>
    <cellStyle name="Normal 75 5 4 2 2 2" xfId="48494" xr:uid="{28F53483-17FE-4E53-99E5-6E707C941ACB}"/>
    <cellStyle name="Normal 75 5 4 2 3" xfId="48495" xr:uid="{3F8C07B9-9BB1-4EEE-9040-2C14EDAC3530}"/>
    <cellStyle name="Normal 75 5 4 2 4" xfId="48496" xr:uid="{E8DBCFBD-5045-4421-B758-165BC0EDA878}"/>
    <cellStyle name="Normal 75 5 4 3" xfId="48497" xr:uid="{A7873722-C668-4076-8BD2-9A192B15C257}"/>
    <cellStyle name="Normal 75 5 4 3 2" xfId="48498" xr:uid="{EE6FF709-B4B1-4CDE-B29F-CFC62735280B}"/>
    <cellStyle name="Normal 75 5 4 4" xfId="48499" xr:uid="{AAFD58B9-7E59-40B8-887B-83C9D96E6A58}"/>
    <cellStyle name="Normal 75 5 4 5" xfId="48500" xr:uid="{5B822284-D6A9-400A-A652-6A4FC26D0A48}"/>
    <cellStyle name="Normal 75 5 4 6" xfId="48501" xr:uid="{6A1D9576-00CC-4468-9261-1101C2E682E6}"/>
    <cellStyle name="Normal 75 5 5" xfId="48502" xr:uid="{0961F26C-07C2-424A-BA93-5098DC36D0DD}"/>
    <cellStyle name="Normal 75 5 5 2" xfId="48503" xr:uid="{5E102B92-7103-4C5D-895C-910F9679FE6D}"/>
    <cellStyle name="Normal 75 5 5 2 2" xfId="48504" xr:uid="{05BC52E9-7C39-4DFC-9F8C-662D80A0DCE4}"/>
    <cellStyle name="Normal 75 5 5 3" xfId="48505" xr:uid="{29CB84D3-D9CA-47F9-AD3A-C6F37CA01BFD}"/>
    <cellStyle name="Normal 75 5 5 4" xfId="48506" xr:uid="{B33A1261-AC12-4588-9B95-06AD0A456BF2}"/>
    <cellStyle name="Normal 75 5 6" xfId="48507" xr:uid="{C92BFCF9-74DA-4FCB-94D2-AC95D99689A8}"/>
    <cellStyle name="Normal 75 5 6 2" xfId="48508" xr:uid="{9451CBC8-A8ED-450A-9BB9-982B0D3F6625}"/>
    <cellStyle name="Normal 75 5 7" xfId="48509" xr:uid="{64914495-FD7C-4EF2-A8E0-6350944DF755}"/>
    <cellStyle name="Normal 75 5 8" xfId="48510" xr:uid="{906DFDD9-53B2-4F3B-82C5-E3FCF8884F84}"/>
    <cellStyle name="Normal 75 5 9" xfId="48511" xr:uid="{F17B90F4-7784-43F2-B993-DAB18D104668}"/>
    <cellStyle name="Normal 75 5_CC --&gt; BCN LCIC BAL" xfId="43158" xr:uid="{053193F3-D922-40B3-8C8D-A3D5BF9B0B9B}"/>
    <cellStyle name="Normal 75 6" xfId="48512" xr:uid="{DCBE9318-9DA7-47BB-89E3-2D363781FCDC}"/>
    <cellStyle name="Normal 75 6 10" xfId="48513" xr:uid="{32F8AFFC-A9BC-4784-B03F-045BF1D86DB4}"/>
    <cellStyle name="Normal 75 6 2" xfId="48514" xr:uid="{8FC95EAE-9BDA-4A5F-ACB0-FD44A2CFA61A}"/>
    <cellStyle name="Normal 75 6 2 2" xfId="48515" xr:uid="{FD2905CA-5DA2-4567-A574-BDA35E76BE70}"/>
    <cellStyle name="Normal 75 6 2 2 2" xfId="48516" xr:uid="{5D7BD90D-113C-4DBB-A767-0B8AAA99C1FE}"/>
    <cellStyle name="Normal 75 6 2 2 2 2" xfId="48517" xr:uid="{16FDE754-23D4-4336-ADF9-4BD0FCEB7299}"/>
    <cellStyle name="Normal 75 6 2 2 2 2 2" xfId="48518" xr:uid="{08694DA7-7D92-4F12-A84B-3E8786B04156}"/>
    <cellStyle name="Normal 75 6 2 2 2 2 2 2" xfId="48519" xr:uid="{26FFB674-D688-48EE-B12C-7C8A3F43A5E3}"/>
    <cellStyle name="Normal 75 6 2 2 2 2 3" xfId="48520" xr:uid="{35C4FC8C-9CA5-46A8-9767-819C526E7FBB}"/>
    <cellStyle name="Normal 75 6 2 2 2 2 4" xfId="48521" xr:uid="{CF7A3A76-E59D-4345-A5D4-10C5DA4D8D75}"/>
    <cellStyle name="Normal 75 6 2 2 2 3" xfId="48522" xr:uid="{14E099F3-0846-4134-9536-CA5A85FB428B}"/>
    <cellStyle name="Normal 75 6 2 2 2 3 2" xfId="48523" xr:uid="{7E843727-A925-4128-8C39-7A4C230EBD36}"/>
    <cellStyle name="Normal 75 6 2 2 2 4" xfId="48524" xr:uid="{2FBCBD87-CE17-45EE-9FF2-CF0719EA6B61}"/>
    <cellStyle name="Normal 75 6 2 2 2 5" xfId="48525" xr:uid="{9EC2E822-39BD-4B0E-B1F4-462ABADBC96A}"/>
    <cellStyle name="Normal 75 6 2 2 2 6" xfId="48526" xr:uid="{CEA42215-0111-4A25-A8A6-53D133B891E6}"/>
    <cellStyle name="Normal 75 6 2 2 3" xfId="48527" xr:uid="{FC6B2A98-2F4E-4702-94D0-45491FB0C38B}"/>
    <cellStyle name="Normal 75 6 2 2 3 2" xfId="48528" xr:uid="{72E859C3-BBFC-44CD-A878-EAE5A3028EF9}"/>
    <cellStyle name="Normal 75 6 2 2 3 2 2" xfId="48529" xr:uid="{D19ADA9A-5B59-49B9-B01F-884092CF3182}"/>
    <cellStyle name="Normal 75 6 2 2 3 3" xfId="48530" xr:uid="{8E4E415F-ED25-4735-ACD2-684F3EFDC880}"/>
    <cellStyle name="Normal 75 6 2 2 3 4" xfId="48531" xr:uid="{8B592FBC-272C-4B50-A61F-5E91F8AEEE49}"/>
    <cellStyle name="Normal 75 6 2 2 4" xfId="48532" xr:uid="{83430EFE-8B74-4039-95FB-EA7E97FA49DA}"/>
    <cellStyle name="Normal 75 6 2 2 4 2" xfId="48533" xr:uid="{26F9E8B0-3DEF-420E-96CC-771538E131C1}"/>
    <cellStyle name="Normal 75 6 2 2 5" xfId="48534" xr:uid="{73A44E77-90A6-40B9-80BF-B22C1A9049A6}"/>
    <cellStyle name="Normal 75 6 2 2 6" xfId="48535" xr:uid="{2185B9E5-A004-4221-B285-A131F49449EB}"/>
    <cellStyle name="Normal 75 6 2 2 7" xfId="48536" xr:uid="{D0C632DD-13AF-4BA9-BCCD-CC33C1676666}"/>
    <cellStyle name="Normal 75 6 2 3" xfId="48537" xr:uid="{6CC4E469-A23F-488D-96D9-C1CB3AD99C16}"/>
    <cellStyle name="Normal 75 6 2 3 2" xfId="48538" xr:uid="{588134CA-6A7A-46A3-8F68-9C8C8F39EDA4}"/>
    <cellStyle name="Normal 75 6 2 3 2 2" xfId="48539" xr:uid="{FC93BB29-2CC0-408B-A6DE-D7A52CF970FB}"/>
    <cellStyle name="Normal 75 6 2 3 2 2 2" xfId="48540" xr:uid="{BF4940F9-B6D4-4125-9EEC-F6078362CF14}"/>
    <cellStyle name="Normal 75 6 2 3 2 3" xfId="48541" xr:uid="{9791C0F5-852E-4549-9A86-0B9FFCE00055}"/>
    <cellStyle name="Normal 75 6 2 3 2 4" xfId="48542" xr:uid="{2CA9C5C6-B947-4AA7-8DBB-66011591CAB0}"/>
    <cellStyle name="Normal 75 6 2 3 3" xfId="48543" xr:uid="{3A6E6D62-B24E-44FC-845C-08A261ACADE5}"/>
    <cellStyle name="Normal 75 6 2 3 3 2" xfId="48544" xr:uid="{EEAD4375-C36A-4E6E-A4C0-D47A6DB2ADF1}"/>
    <cellStyle name="Normal 75 6 2 3 4" xfId="48545" xr:uid="{D2739528-6BB5-45A9-96C2-9EFC0B061A58}"/>
    <cellStyle name="Normal 75 6 2 3 5" xfId="48546" xr:uid="{FAE3DD84-DD43-46ED-AF62-B0FEEB48052D}"/>
    <cellStyle name="Normal 75 6 2 3 6" xfId="48547" xr:uid="{F74939E5-54EF-4477-A724-2314DB7C570C}"/>
    <cellStyle name="Normal 75 6 2 4" xfId="48548" xr:uid="{84028EAA-BE1F-4401-94D0-5D3A989BF703}"/>
    <cellStyle name="Normal 75 6 2 4 2" xfId="48549" xr:uid="{76A90866-DBB2-41AE-A1A4-A8081EA11A33}"/>
    <cellStyle name="Normal 75 6 2 4 2 2" xfId="48550" xr:uid="{9392807E-296B-4DE4-80B6-12B16A4E99AD}"/>
    <cellStyle name="Normal 75 6 2 4 3" xfId="48551" xr:uid="{AE0E46D6-5657-48BB-AC98-A81A1843F9C6}"/>
    <cellStyle name="Normal 75 6 2 4 4" xfId="48552" xr:uid="{F23A03F6-620B-451E-B65A-9627B1E68943}"/>
    <cellStyle name="Normal 75 6 2 5" xfId="48553" xr:uid="{7A909173-7695-47B3-8279-578E1A20AC74}"/>
    <cellStyle name="Normal 75 6 2 5 2" xfId="48554" xr:uid="{397E0A8C-50A8-45BD-B3DD-3D54759BFD59}"/>
    <cellStyle name="Normal 75 6 2 6" xfId="48555" xr:uid="{C830A98E-C3EA-46FC-A4DD-DEEA17D2F7AB}"/>
    <cellStyle name="Normal 75 6 2 7" xfId="48556" xr:uid="{58D92CA6-AF2A-475B-AC68-59035B3E6872}"/>
    <cellStyle name="Normal 75 6 2 8" xfId="48557" xr:uid="{498AA642-5237-488A-B702-D18B1AC9991D}"/>
    <cellStyle name="Normal 75 6 3" xfId="48558" xr:uid="{2171ABF9-7377-4B75-A5F8-5F5947CF1347}"/>
    <cellStyle name="Normal 75 6 3 10" xfId="48559" xr:uid="{E9106160-20E9-4A24-BD22-FDA6EBE23304}"/>
    <cellStyle name="Normal 75 6 3 2" xfId="48560" xr:uid="{FC0F88B6-89A2-4499-819B-E45E184BA0A8}"/>
    <cellStyle name="Normal 75 6 3 2 2" xfId="48561" xr:uid="{4A508A4A-13BC-444A-8787-043AF16F014F}"/>
    <cellStyle name="Normal 75 6 3 2 2 2" xfId="48562" xr:uid="{8FCFA6FA-E6B8-417F-9C11-4D74B8142C49}"/>
    <cellStyle name="Normal 75 6 3 2 2 2 2" xfId="48563" xr:uid="{E17CA722-ADAB-4E47-8B13-305C33573EF9}"/>
    <cellStyle name="Normal 75 6 3 2 2 2 2 2" xfId="48564" xr:uid="{3F3B0C1E-6538-45E0-8270-DC311F4575BD}"/>
    <cellStyle name="Normal 75 6 3 2 2 2 2 2 2" xfId="48565" xr:uid="{9AD0C92E-6519-49D4-9461-A377DF54E76F}"/>
    <cellStyle name="Normal 75 6 3 2 2 2 2 3" xfId="48566" xr:uid="{FBA5EEB5-5699-4C78-9945-B4E7B75DEF5A}"/>
    <cellStyle name="Normal 75 6 3 2 2 2 2 4" xfId="48567" xr:uid="{A1658A52-A033-4595-BF10-2CE69EB90BD2}"/>
    <cellStyle name="Normal 75 6 3 2 2 2 3" xfId="48568" xr:uid="{6AD5F0AA-80B5-4B64-A6B5-0C27D15B15DA}"/>
    <cellStyle name="Normal 75 6 3 2 2 2 3 2" xfId="48569" xr:uid="{894B0023-7329-42A0-AB24-2FB04636089C}"/>
    <cellStyle name="Normal 75 6 3 2 2 2 4" xfId="48570" xr:uid="{920ADA77-09C9-4A5E-ABD2-46A1CBB2ECF3}"/>
    <cellStyle name="Normal 75 6 3 2 2 2 5" xfId="48571" xr:uid="{85664132-7A8B-4553-9EE4-5F354307D4AE}"/>
    <cellStyle name="Normal 75 6 3 2 2 2 6" xfId="48572" xr:uid="{8F9BC1CC-71E6-4527-AE9F-2B1109A6D70A}"/>
    <cellStyle name="Normal 75 6 3 2 2 3" xfId="48573" xr:uid="{9F196084-630A-4C84-A001-CBF53AFF1680}"/>
    <cellStyle name="Normal 75 6 3 2 2 3 2" xfId="48574" xr:uid="{BB81929F-9832-4237-B54E-E9D1F590BFD5}"/>
    <cellStyle name="Normal 75 6 3 2 2 3 2 2" xfId="48575" xr:uid="{BCB913DA-5C46-48E5-B1ED-31B46C06FE6E}"/>
    <cellStyle name="Normal 75 6 3 2 2 3 3" xfId="48576" xr:uid="{1CD0F291-4EF6-4C13-BC56-6F05714396C0}"/>
    <cellStyle name="Normal 75 6 3 2 2 3 4" xfId="48577" xr:uid="{EA8F5166-94D7-4C30-943A-FD42AB6A3D2A}"/>
    <cellStyle name="Normal 75 6 3 2 2 4" xfId="48578" xr:uid="{15EDCD41-990E-401D-9619-1BE6A1A48BF2}"/>
    <cellStyle name="Normal 75 6 3 2 2 4 2" xfId="48579" xr:uid="{791D688F-B623-4CF9-A666-887D3FB29F55}"/>
    <cellStyle name="Normal 75 6 3 2 2 5" xfId="48580" xr:uid="{EACA780A-C107-4FD8-B977-3CB8BC0548A4}"/>
    <cellStyle name="Normal 75 6 3 2 2 6" xfId="48581" xr:uid="{0952FEF5-5C11-43C8-B24A-09B3A894D795}"/>
    <cellStyle name="Normal 75 6 3 2 2 7" xfId="48582" xr:uid="{8EC59994-A30B-4BCF-9E0D-D05F15068865}"/>
    <cellStyle name="Normal 75 6 3 2 3" xfId="48583" xr:uid="{B23A03E2-178E-4C22-80CF-00C562238066}"/>
    <cellStyle name="Normal 75 6 3 2 3 2" xfId="48584" xr:uid="{F8DFBCDE-077C-44BB-B6E1-0DF8E4FD6C27}"/>
    <cellStyle name="Normal 75 6 3 2 3 2 2" xfId="48585" xr:uid="{C09814A5-9135-403F-ADA3-9962BAAAFFC4}"/>
    <cellStyle name="Normal 75 6 3 2 3 2 2 2" xfId="48586" xr:uid="{8E751263-BA8F-4D8E-997B-CB4EA776EC06}"/>
    <cellStyle name="Normal 75 6 3 2 3 2 3" xfId="48587" xr:uid="{94D15F7F-BEDA-454D-991C-70B55569982C}"/>
    <cellStyle name="Normal 75 6 3 2 3 2 4" xfId="48588" xr:uid="{119C2288-D3C2-429C-9409-3D9FB8E3FBEF}"/>
    <cellStyle name="Normal 75 6 3 2 3 3" xfId="48589" xr:uid="{24B2DBD7-723F-4D2D-8D2C-B81671AA8D65}"/>
    <cellStyle name="Normal 75 6 3 2 3 3 2" xfId="48590" xr:uid="{67CFD170-343A-46FF-AC24-2A3748C4A807}"/>
    <cellStyle name="Normal 75 6 3 2 3 4" xfId="48591" xr:uid="{710DCB14-CCB2-41F5-9A2A-8D4682F9354F}"/>
    <cellStyle name="Normal 75 6 3 2 3 5" xfId="48592" xr:uid="{D4C897E8-B3F7-4444-9445-7E88DB903837}"/>
    <cellStyle name="Normal 75 6 3 2 3 6" xfId="48593" xr:uid="{172BAEEB-8490-4ABC-A774-E0BC017A3DDB}"/>
    <cellStyle name="Normal 75 6 3 2 4" xfId="48594" xr:uid="{D53FF397-D147-49A5-BF74-E50C88A07AC4}"/>
    <cellStyle name="Normal 75 6 3 2 4 2" xfId="48595" xr:uid="{5FFC8677-B25E-40FC-AA04-ED148475CB96}"/>
    <cellStyle name="Normal 75 6 3 2 4 2 2" xfId="48596" xr:uid="{3CCAD755-D69A-4A9B-921C-41A72659E45B}"/>
    <cellStyle name="Normal 75 6 3 2 4 3" xfId="48597" xr:uid="{C62F16EB-F371-4871-9659-3DA996BF7CC9}"/>
    <cellStyle name="Normal 75 6 3 2 4 4" xfId="48598" xr:uid="{EBAA52FA-8FA7-4BC6-8925-762D8F77032F}"/>
    <cellStyle name="Normal 75 6 3 2 5" xfId="48599" xr:uid="{110560A1-BDC1-4B6A-999B-B82BBF00622A}"/>
    <cellStyle name="Normal 75 6 3 2 5 2" xfId="48600" xr:uid="{F8220329-DB06-4E6C-9F6F-10870EDD9674}"/>
    <cellStyle name="Normal 75 6 3 2 6" xfId="48601" xr:uid="{D4DEC3B2-C173-46E4-A00F-952AFF556081}"/>
    <cellStyle name="Normal 75 6 3 2 7" xfId="48602" xr:uid="{CF02DD0C-6F8D-4E3E-9A77-538960FCD499}"/>
    <cellStyle name="Normal 75 6 3 2 8" xfId="48603" xr:uid="{DF16D3D5-3DBC-4175-8298-3599CB508535}"/>
    <cellStyle name="Normal 75 6 3 3" xfId="48604" xr:uid="{D0D5189E-6A36-4271-9770-870B58DB9D2C}"/>
    <cellStyle name="Normal 75 6 3 3 2" xfId="48605" xr:uid="{8275A5DD-9F64-4284-8BB5-256400A55AAC}"/>
    <cellStyle name="Normal 75 6 3 3 2 2" xfId="48606" xr:uid="{6DAA83B4-6B08-447B-B907-BBC43D9D280C}"/>
    <cellStyle name="Normal 75 6 3 3 2 2 2" xfId="48607" xr:uid="{622C67DC-AAD5-4FAF-BB6A-4E62923756E8}"/>
    <cellStyle name="Normal 75 6 3 3 2 2 2 2" xfId="48608" xr:uid="{C53C13BC-A0D6-4AF5-A900-A668C6B0C379}"/>
    <cellStyle name="Normal 75 6 3 3 2 2 2 2 2" xfId="48609" xr:uid="{94059E26-0B3A-497D-9184-BE154D47AA08}"/>
    <cellStyle name="Normal 75 6 3 3 2 2 2 2 2 2" xfId="48610" xr:uid="{23B0CDE2-C4D5-438E-9BF4-422E90881A74}"/>
    <cellStyle name="Normal 75 6 3 3 2 2 2 2 3" xfId="48611" xr:uid="{26CD629D-40B5-440A-BD90-DA564AA04B0C}"/>
    <cellStyle name="Normal 75 6 3 3 2 2 2 2 4" xfId="48612" xr:uid="{B4E3D2E9-9BF9-4121-BC04-6FE3AF5F71F4}"/>
    <cellStyle name="Normal 75 6 3 3 2 2 2 3" xfId="48613" xr:uid="{04E9320E-E106-4F1F-8176-491CA8DD75EE}"/>
    <cellStyle name="Normal 75 6 3 3 2 2 2 3 2" xfId="48614" xr:uid="{D9853D30-C00F-41E6-9D46-C2BE381C2CDF}"/>
    <cellStyle name="Normal 75 6 3 3 2 2 2 4" xfId="48615" xr:uid="{C566FE11-C5B2-41A8-89F3-4DE21159DAA5}"/>
    <cellStyle name="Normal 75 6 3 3 2 2 2 5" xfId="48616" xr:uid="{71D91A79-0DDD-418A-B614-76F57D0B5E29}"/>
    <cellStyle name="Normal 75 6 3 3 2 2 2 6" xfId="48617" xr:uid="{EC5AC978-B144-42F2-B741-16F70A2DF53D}"/>
    <cellStyle name="Normal 75 6 3 3 2 2 3" xfId="48618" xr:uid="{8F4672DF-1B79-4937-B1D5-F3073A176117}"/>
    <cellStyle name="Normal 75 6 3 3 2 2 3 2" xfId="48619" xr:uid="{525DB6F6-5069-44B3-B5A2-EDA12A639ABA}"/>
    <cellStyle name="Normal 75 6 3 3 2 2 3 2 2" xfId="48620" xr:uid="{423BC03A-68D9-4893-B3EC-9B432B206E43}"/>
    <cellStyle name="Normal 75 6 3 3 2 2 3 3" xfId="48621" xr:uid="{A14C1EA4-2A46-4EA0-9E46-0CAF921F4B82}"/>
    <cellStyle name="Normal 75 6 3 3 2 2 3 4" xfId="48622" xr:uid="{E96B2B0F-23AF-4AEA-8071-F428A3640702}"/>
    <cellStyle name="Normal 75 6 3 3 2 2 4" xfId="48623" xr:uid="{488F3049-EE8A-4BAC-8868-BB3444B89BF6}"/>
    <cellStyle name="Normal 75 6 3 3 2 2 4 2" xfId="48624" xr:uid="{0059B9E2-A458-4AA1-8E0B-2C0671784EB8}"/>
    <cellStyle name="Normal 75 6 3 3 2 2 5" xfId="48625" xr:uid="{4046BCB6-5F39-4A42-8ACE-D59AD0A221C4}"/>
    <cellStyle name="Normal 75 6 3 3 2 2 6" xfId="48626" xr:uid="{DC01BAC7-C2FD-4699-B256-BB88CEAE2ECC}"/>
    <cellStyle name="Normal 75 6 3 3 2 2 7" xfId="48627" xr:uid="{CD688CD2-ACB3-4B40-B919-ABF0BDFE3E8C}"/>
    <cellStyle name="Normal 75 6 3 3 2 3" xfId="48628" xr:uid="{B4C25797-FDB5-4895-8906-51A28B8EA737}"/>
    <cellStyle name="Normal 75 6 3 3 2 3 2" xfId="48629" xr:uid="{CA00F594-4091-48E3-9478-3DAF02872BA2}"/>
    <cellStyle name="Normal 75 6 3 3 2 3 2 2" xfId="48630" xr:uid="{550283B0-6671-4D85-B57E-0372E35FF4DE}"/>
    <cellStyle name="Normal 75 6 3 3 2 3 2 2 2" xfId="48631" xr:uid="{1ADA00C0-FDAE-4ADE-9B9C-0719E3687CA9}"/>
    <cellStyle name="Normal 75 6 3 3 2 3 2 3" xfId="48632" xr:uid="{527DB551-F37A-4114-9821-B13A344C316E}"/>
    <cellStyle name="Normal 75 6 3 3 2 3 2 4" xfId="48633" xr:uid="{513F165C-7D91-4E32-9743-6914751FB0E9}"/>
    <cellStyle name="Normal 75 6 3 3 2 3 3" xfId="48634" xr:uid="{3C6A7096-AA60-4A1E-81FB-9166EC2137CE}"/>
    <cellStyle name="Normal 75 6 3 3 2 3 3 2" xfId="48635" xr:uid="{AA0DCDD0-87F1-41A3-96B1-FFF38BF2C78C}"/>
    <cellStyle name="Normal 75 6 3 3 2 3 4" xfId="48636" xr:uid="{6B35D66A-0268-4C1D-96CD-01984E103F3F}"/>
    <cellStyle name="Normal 75 6 3 3 2 3 5" xfId="48637" xr:uid="{8901BF87-3040-418F-BE65-A85193FB2EDE}"/>
    <cellStyle name="Normal 75 6 3 3 2 3 6" xfId="48638" xr:uid="{6AB3F7BB-24FB-4671-9E57-0AC1692E3C6F}"/>
    <cellStyle name="Normal 75 6 3 3 2 4" xfId="48639" xr:uid="{E057FF36-B3DA-43F2-B56E-147A9CD048F4}"/>
    <cellStyle name="Normal 75 6 3 3 2 4 2" xfId="48640" xr:uid="{31CE6985-4286-4AEA-AC18-52F41202A2EF}"/>
    <cellStyle name="Normal 75 6 3 3 2 4 2 2" xfId="48641" xr:uid="{2FA89813-555C-488B-8555-FB322ADEEE58}"/>
    <cellStyle name="Normal 75 6 3 3 2 4 3" xfId="48642" xr:uid="{33B79AFE-C22F-45B5-9BBD-1356E3DEFF06}"/>
    <cellStyle name="Normal 75 6 3 3 2 4 4" xfId="48643" xr:uid="{B3E3CE69-9054-45E6-B34F-CA9D76F9684C}"/>
    <cellStyle name="Normal 75 6 3 3 2 5" xfId="48644" xr:uid="{1C0DC8D3-502A-4B68-A62C-48FD03E47348}"/>
    <cellStyle name="Normal 75 6 3 3 2 5 2" xfId="48645" xr:uid="{7BE805AE-EF58-4AD8-B77A-652136187CF5}"/>
    <cellStyle name="Normal 75 6 3 3 2 6" xfId="48646" xr:uid="{B0C20A2B-3961-4187-BBA2-E6A0981D4822}"/>
    <cellStyle name="Normal 75 6 3 3 2 7" xfId="48647" xr:uid="{FCBEDEA1-DB26-4B80-8E75-E5A48C3271DA}"/>
    <cellStyle name="Normal 75 6 3 3 2 8" xfId="48648" xr:uid="{A5C51115-7341-4FC6-9191-085AA0CF9AFC}"/>
    <cellStyle name="Normal 75 6 3 3 3" xfId="48649" xr:uid="{86995250-9AE8-4D16-8959-B0D3ED72E230}"/>
    <cellStyle name="Normal 75 6 3 3 3 2" xfId="48650" xr:uid="{A15D845B-E12D-468A-9CCD-2F3B0F90EA81}"/>
    <cellStyle name="Normal 75 6 3 3 3 2 2" xfId="48651" xr:uid="{595E79C3-1095-4AE0-B9DE-7372D29F0501}"/>
    <cellStyle name="Normal 75 6 3 3 3 2 2 2" xfId="48652" xr:uid="{92E3A54D-C616-4396-A2A1-718D16AB9A53}"/>
    <cellStyle name="Normal 75 6 3 3 3 2 2 2 2" xfId="48653" xr:uid="{B25FBD36-E283-4040-8F7B-6CCFA12414C2}"/>
    <cellStyle name="Normal 75 6 3 3 3 2 2 3" xfId="48654" xr:uid="{732858AF-A9C3-4318-A8F2-8817D9BD8307}"/>
    <cellStyle name="Normal 75 6 3 3 3 2 2 4" xfId="48655" xr:uid="{9F7EDB14-0669-4365-947E-9D1EC2060DD3}"/>
    <cellStyle name="Normal 75 6 3 3 3 2 3" xfId="48656" xr:uid="{3E37BEA0-225B-4597-AED4-08EB5016117A}"/>
    <cellStyle name="Normal 75 6 3 3 3 2 3 2" xfId="48657" xr:uid="{05A98E9D-937A-48D3-8641-49AAAE0B448C}"/>
    <cellStyle name="Normal 75 6 3 3 3 2 4" xfId="48658" xr:uid="{FA11A694-856F-4C85-A89E-C655531F9BF8}"/>
    <cellStyle name="Normal 75 6 3 3 3 2 5" xfId="48659" xr:uid="{54BAA223-3B42-4450-82A3-40C6BDAE5D9B}"/>
    <cellStyle name="Normal 75 6 3 3 3 2 6" xfId="48660" xr:uid="{F394E143-023A-41B5-ACAF-A9A83ECB1A30}"/>
    <cellStyle name="Normal 75 6 3 3 3 3" xfId="48661" xr:uid="{E7EB141C-3A61-46E0-A9B9-00843A23EB8D}"/>
    <cellStyle name="Normal 75 6 3 3 3 3 2" xfId="48662" xr:uid="{776FA922-1BCC-4E12-8C63-80912658406B}"/>
    <cellStyle name="Normal 75 6 3 3 3 3 2 2" xfId="48663" xr:uid="{CDAB7BA6-2ABE-4F3F-AAD0-4167AC9DAB05}"/>
    <cellStyle name="Normal 75 6 3 3 3 3 3" xfId="48664" xr:uid="{B034A197-6661-4FEB-9F74-23AB6907AD11}"/>
    <cellStyle name="Normal 75 6 3 3 3 3 4" xfId="48665" xr:uid="{76DF989E-175B-42A5-9D8E-341F0F5E39D0}"/>
    <cellStyle name="Normal 75 6 3 3 3 4" xfId="48666" xr:uid="{F5BFD899-A931-4973-94AF-5A929016ECEA}"/>
    <cellStyle name="Normal 75 6 3 3 3 4 2" xfId="48667" xr:uid="{402D3DC9-B44C-41D3-8391-5C293537F6DB}"/>
    <cellStyle name="Normal 75 6 3 3 3 5" xfId="48668" xr:uid="{8FF3C845-642B-436C-A021-B51ABFE1D443}"/>
    <cellStyle name="Normal 75 6 3 3 3 6" xfId="48669" xr:uid="{4C98CF36-AC22-4140-B1D1-0C3BE8DFE938}"/>
    <cellStyle name="Normal 75 6 3 3 3 7" xfId="48670" xr:uid="{7B5C4110-E510-4B79-B4D2-A85FD3345216}"/>
    <cellStyle name="Normal 75 6 3 3 4" xfId="48671" xr:uid="{1835AEEE-DE3C-494E-8A57-359ACE481CDA}"/>
    <cellStyle name="Normal 75 6 3 3 4 2" xfId="48672" xr:uid="{8638F63F-3B78-4F4C-B739-DC6D27AC119A}"/>
    <cellStyle name="Normal 75 6 3 3 4 2 2" xfId="48673" xr:uid="{3A231834-CC4E-4451-B07C-143BA3D9FA34}"/>
    <cellStyle name="Normal 75 6 3 3 4 2 2 2" xfId="48674" xr:uid="{D09AA355-63AA-4994-9F7F-32BEDEC785D7}"/>
    <cellStyle name="Normal 75 6 3 3 4 2 3" xfId="48675" xr:uid="{4739640E-0BA3-490E-BE3D-D391D572E3DE}"/>
    <cellStyle name="Normal 75 6 3 3 4 2 4" xfId="48676" xr:uid="{3010940E-BF1E-4308-8A43-8AB8D1D91C03}"/>
    <cellStyle name="Normal 75 6 3 3 4 3" xfId="48677" xr:uid="{7B2456E5-E84A-448E-9A55-453E0D21F53A}"/>
    <cellStyle name="Normal 75 6 3 3 4 3 2" xfId="48678" xr:uid="{14A15410-AE15-4B1B-89D3-063F48852030}"/>
    <cellStyle name="Normal 75 6 3 3 4 4" xfId="48679" xr:uid="{D9F67E3D-3352-4A2A-B4AE-A074963D656F}"/>
    <cellStyle name="Normal 75 6 3 3 4 5" xfId="48680" xr:uid="{0250F40C-5259-45D9-B27F-790A12072F89}"/>
    <cellStyle name="Normal 75 6 3 3 4 6" xfId="48681" xr:uid="{18CA332C-B577-48F9-B3BC-4ACEB37AD9B1}"/>
    <cellStyle name="Normal 75 6 3 3 5" xfId="48682" xr:uid="{E245CCA3-E9E5-44E8-9FDF-625289BA1D40}"/>
    <cellStyle name="Normal 75 6 3 3 5 2" xfId="48683" xr:uid="{EBA28AF3-0EEC-48D0-81FA-1196C46BFCB9}"/>
    <cellStyle name="Normal 75 6 3 3 5 2 2" xfId="48684" xr:uid="{2BCF2120-5353-4154-8FB7-84C494CD6538}"/>
    <cellStyle name="Normal 75 6 3 3 5 3" xfId="48685" xr:uid="{2C475FB5-9E66-4C73-AE18-C10B37CFBFED}"/>
    <cellStyle name="Normal 75 6 3 3 5 4" xfId="48686" xr:uid="{D4572BE8-FADB-4423-883D-2979952FC521}"/>
    <cellStyle name="Normal 75 6 3 3 6" xfId="48687" xr:uid="{2E103D1F-6F2F-4B8C-8FDE-269AB7863398}"/>
    <cellStyle name="Normal 75 6 3 3 6 2" xfId="48688" xr:uid="{C0783FB8-2FDB-4A82-A3C1-E503F99072FF}"/>
    <cellStyle name="Normal 75 6 3 3 7" xfId="48689" xr:uid="{F27BB8DE-8499-4A49-8659-B00794F507CD}"/>
    <cellStyle name="Normal 75 6 3 3 8" xfId="48690" xr:uid="{3BDBCEE5-50EA-4D88-9FBD-2932B6A23541}"/>
    <cellStyle name="Normal 75 6 3 3 9" xfId="48691" xr:uid="{DF1B81BE-E8CA-4433-8970-84F739C8C1F6}"/>
    <cellStyle name="Normal 75 6 3 4" xfId="48692" xr:uid="{B755C85A-737A-4B91-B7BA-364FA460894E}"/>
    <cellStyle name="Normal 75 6 3 4 2" xfId="48693" xr:uid="{F7FC30C3-CD1C-4491-9907-D83DB9143DF2}"/>
    <cellStyle name="Normal 75 6 3 4 2 2" xfId="48694" xr:uid="{611B488E-FBC6-4C45-AD77-509E6CADB67B}"/>
    <cellStyle name="Normal 75 6 3 4 2 2 2" xfId="48695" xr:uid="{948E9B84-4258-440E-A621-C22D4FBFD9D3}"/>
    <cellStyle name="Normal 75 6 3 4 2 2 2 2" xfId="48696" xr:uid="{30A7AF6A-44B6-4BDF-ABD8-98DE1488C488}"/>
    <cellStyle name="Normal 75 6 3 4 2 2 3" xfId="48697" xr:uid="{1C8D3400-45E6-4D86-89BC-84C3B57DFCBC}"/>
    <cellStyle name="Normal 75 6 3 4 2 2 4" xfId="48698" xr:uid="{773B90C8-4216-48BF-80F3-9367D87AC0C8}"/>
    <cellStyle name="Normal 75 6 3 4 2 3" xfId="48699" xr:uid="{2A5AE6CF-0903-422E-9E31-8FDD497E9BD9}"/>
    <cellStyle name="Normal 75 6 3 4 2 3 2" xfId="48700" xr:uid="{69F19220-78D7-4D20-96E3-4A3276EF92AB}"/>
    <cellStyle name="Normal 75 6 3 4 2 4" xfId="48701" xr:uid="{1554B3D1-BF25-45C0-95C4-5FE675ED5DEB}"/>
    <cellStyle name="Normal 75 6 3 4 2 5" xfId="48702" xr:uid="{5116D3F7-A964-44A1-BE31-018763001955}"/>
    <cellStyle name="Normal 75 6 3 4 2 6" xfId="48703" xr:uid="{C665458A-F274-4D5E-9610-9035060FAFDE}"/>
    <cellStyle name="Normal 75 6 3 4 3" xfId="48704" xr:uid="{385E5F80-5CFB-4C3E-B5C4-5914BB2AC0E1}"/>
    <cellStyle name="Normal 75 6 3 4 3 2" xfId="48705" xr:uid="{4BA37CE7-FC35-49EA-B5D9-0590A1BC1BE1}"/>
    <cellStyle name="Normal 75 6 3 4 3 2 2" xfId="48706" xr:uid="{AB15DD01-A4B4-4EB6-8468-F5AD1B03EF49}"/>
    <cellStyle name="Normal 75 6 3 4 3 3" xfId="48707" xr:uid="{C03CFE27-23AB-4340-A96D-966BA894FD31}"/>
    <cellStyle name="Normal 75 6 3 4 3 4" xfId="48708" xr:uid="{DD24A680-08F8-43E9-8086-C6631056E6AB}"/>
    <cellStyle name="Normal 75 6 3 4 4" xfId="48709" xr:uid="{EDF5A3FF-E81D-4A84-8491-B3B59A3C0045}"/>
    <cellStyle name="Normal 75 6 3 4 4 2" xfId="48710" xr:uid="{7412B078-3B0F-47DA-A15A-6DA6E6FE3BAF}"/>
    <cellStyle name="Normal 75 6 3 4 5" xfId="48711" xr:uid="{670C0900-BC29-4B04-BA44-2011253F5B69}"/>
    <cellStyle name="Normal 75 6 3 4 6" xfId="48712" xr:uid="{EB2B18CA-73A7-46DE-92DF-DEC0344E45A2}"/>
    <cellStyle name="Normal 75 6 3 4 7" xfId="48713" xr:uid="{01E911D5-806E-4300-B803-5E75E779023E}"/>
    <cellStyle name="Normal 75 6 3 5" xfId="48714" xr:uid="{73C992C6-16EE-4086-9B91-DE0F03798CD8}"/>
    <cellStyle name="Normal 75 6 3 5 2" xfId="48715" xr:uid="{22036C57-D241-430E-9348-C0FA5169EDF6}"/>
    <cellStyle name="Normal 75 6 3 5 2 2" xfId="48716" xr:uid="{58BF5DDC-B2EC-4FFA-8D11-77BDDBED4B5E}"/>
    <cellStyle name="Normal 75 6 3 5 2 2 2" xfId="48717" xr:uid="{2AB16B1C-3965-4309-9E76-4AB111879F76}"/>
    <cellStyle name="Normal 75 6 3 5 2 3" xfId="48718" xr:uid="{6ECF38E8-2C5E-4C5C-9413-022D23C98E58}"/>
    <cellStyle name="Normal 75 6 3 5 2 4" xfId="48719" xr:uid="{F3665114-B330-4596-BD72-C64B0D67A7AA}"/>
    <cellStyle name="Normal 75 6 3 5 3" xfId="48720" xr:uid="{04B52832-FBAD-4A98-A9DD-B92AB8B9FCA2}"/>
    <cellStyle name="Normal 75 6 3 5 3 2" xfId="48721" xr:uid="{EF9362EB-BD63-4BD6-B6D9-41B112B3200A}"/>
    <cellStyle name="Normal 75 6 3 5 4" xfId="48722" xr:uid="{F8A5F709-2BE7-43C8-B608-113D75F55DE5}"/>
    <cellStyle name="Normal 75 6 3 5 5" xfId="48723" xr:uid="{8C71D27E-E394-4621-B60B-196A33D4C8F4}"/>
    <cellStyle name="Normal 75 6 3 5 6" xfId="48724" xr:uid="{C83FBB3E-5FB8-4003-916E-4865C919951F}"/>
    <cellStyle name="Normal 75 6 3 6" xfId="48725" xr:uid="{7865D268-DE3E-4B9E-B1DF-FA641E5E7FC9}"/>
    <cellStyle name="Normal 75 6 3 6 2" xfId="48726" xr:uid="{7AC76194-E8C3-4775-A332-A1C04F682756}"/>
    <cellStyle name="Normal 75 6 3 6 2 2" xfId="48727" xr:uid="{71DDF38C-F98E-47CC-9245-54DDA37EDA19}"/>
    <cellStyle name="Normal 75 6 3 6 3" xfId="48728" xr:uid="{7CF0BA37-C90E-4F91-B426-129F369BC5D7}"/>
    <cellStyle name="Normal 75 6 3 6 4" xfId="48729" xr:uid="{58C4FFA9-EFB5-4CD3-81F6-9AE3C0BD5245}"/>
    <cellStyle name="Normal 75 6 3 7" xfId="48730" xr:uid="{CE7BF3E4-C7D8-4CA7-AEB6-25F5A0C304DC}"/>
    <cellStyle name="Normal 75 6 3 7 2" xfId="48731" xr:uid="{DAAFFEF6-CAF7-4A45-ACB6-8BB868DAFF83}"/>
    <cellStyle name="Normal 75 6 3 8" xfId="48732" xr:uid="{632C040C-DDF8-4033-8B8B-E67B7FD500D0}"/>
    <cellStyle name="Normal 75 6 3 9" xfId="48733" xr:uid="{4C0EF304-DB7B-4DFC-B739-91C20934A251}"/>
    <cellStyle name="Normal 75 6 4" xfId="48734" xr:uid="{CD3B1000-2DEE-4782-BB8E-30D29971CBE2}"/>
    <cellStyle name="Normal 75 6 4 2" xfId="48735" xr:uid="{B7B8C6C4-C26B-49C7-9B54-D4A2350F6934}"/>
    <cellStyle name="Normal 75 6 4 2 2" xfId="48736" xr:uid="{ABA0C4DE-BC69-4246-AE85-AF557051266C}"/>
    <cellStyle name="Normal 75 6 4 2 2 2" xfId="48737" xr:uid="{15E9F95B-7F14-4655-8E30-B020FE1425ED}"/>
    <cellStyle name="Normal 75 6 4 2 2 2 2" xfId="48738" xr:uid="{73DE0EFD-A870-462D-B813-4FA54E7EB6C5}"/>
    <cellStyle name="Normal 75 6 4 2 2 3" xfId="48739" xr:uid="{27D4379D-CDF4-4D0B-AD5D-CE67B3CED463}"/>
    <cellStyle name="Normal 75 6 4 2 2 4" xfId="48740" xr:uid="{BD458DC6-B332-4B15-BDEA-0195060FE6DC}"/>
    <cellStyle name="Normal 75 6 4 2 3" xfId="48741" xr:uid="{F37A95AF-E72D-4B78-A368-C9108A63160C}"/>
    <cellStyle name="Normal 75 6 4 2 3 2" xfId="48742" xr:uid="{E49517EC-1CDB-482D-9AE8-57D235D183D1}"/>
    <cellStyle name="Normal 75 6 4 2 4" xfId="48743" xr:uid="{80CF26FC-3503-4333-97DC-7E67F2A8C273}"/>
    <cellStyle name="Normal 75 6 4 2 5" xfId="48744" xr:uid="{B316F1FE-F5FD-4864-91F9-7A7B4D132FDB}"/>
    <cellStyle name="Normal 75 6 4 2 6" xfId="48745" xr:uid="{2748EB0A-A84C-4BE9-BCE2-CC68EB0D0F69}"/>
    <cellStyle name="Normal 75 6 4 3" xfId="48746" xr:uid="{5B131966-ABE6-489E-B3EE-2BA574DF6C9C}"/>
    <cellStyle name="Normal 75 6 4 3 2" xfId="48747" xr:uid="{75AF437F-3E05-409F-B72D-9C10DE4BBA2C}"/>
    <cellStyle name="Normal 75 6 4 3 2 2" xfId="48748" xr:uid="{66CD1C43-5E6D-4B1F-9282-A8038173F4A4}"/>
    <cellStyle name="Normal 75 6 4 3 3" xfId="48749" xr:uid="{C172D1DC-F8C7-4179-99C7-9D40D1F53725}"/>
    <cellStyle name="Normal 75 6 4 3 4" xfId="48750" xr:uid="{B98AB14B-1136-448D-8843-E0ACA2CA63F0}"/>
    <cellStyle name="Normal 75 6 4 4" xfId="48751" xr:uid="{33C17179-F6A8-4FFC-9B4D-D452DF8DBAD2}"/>
    <cellStyle name="Normal 75 6 4 4 2" xfId="48752" xr:uid="{350EF525-5045-44F9-9D73-AAE334663AFB}"/>
    <cellStyle name="Normal 75 6 4 5" xfId="48753" xr:uid="{6A79772B-4199-4187-9AAC-FBA124A15138}"/>
    <cellStyle name="Normal 75 6 4 6" xfId="48754" xr:uid="{410B0C7B-4756-4B43-A59D-C222DD14DFF5}"/>
    <cellStyle name="Normal 75 6 4 7" xfId="48755" xr:uid="{B7B2CCAD-F4C5-441C-AFA0-E0E2F5E72F2C}"/>
    <cellStyle name="Normal 75 6 5" xfId="48756" xr:uid="{45EF4A9B-312E-4CB5-9B32-AD65152C22E9}"/>
    <cellStyle name="Normal 75 6 5 2" xfId="48757" xr:uid="{2216F01B-8412-4D98-901D-2486FA7978A4}"/>
    <cellStyle name="Normal 75 6 5 2 2" xfId="48758" xr:uid="{26070332-6BF1-4451-ADBF-EC37B16064DD}"/>
    <cellStyle name="Normal 75 6 5 2 2 2" xfId="48759" xr:uid="{450654EF-292A-4F6C-A13C-1B9C59F55919}"/>
    <cellStyle name="Normal 75 6 5 2 3" xfId="48760" xr:uid="{2785E4D8-A181-4C3D-A8E2-8CA05A392899}"/>
    <cellStyle name="Normal 75 6 5 2 4" xfId="48761" xr:uid="{D31988C9-362B-404C-AE2F-9577E4BE53AB}"/>
    <cellStyle name="Normal 75 6 5 3" xfId="48762" xr:uid="{99A135B8-C782-43DE-9D4B-C872C26B5CFE}"/>
    <cellStyle name="Normal 75 6 5 3 2" xfId="48763" xr:uid="{7B4EDCED-C7EE-4D5A-BCD2-FB91F379B915}"/>
    <cellStyle name="Normal 75 6 5 4" xfId="48764" xr:uid="{E8509CA5-55B9-4895-9C06-7D372C0580CC}"/>
    <cellStyle name="Normal 75 6 5 5" xfId="48765" xr:uid="{C53E14D8-4FFC-4CFB-BBC9-9150FDF3632D}"/>
    <cellStyle name="Normal 75 6 5 6" xfId="48766" xr:uid="{0B704C03-9F67-46AB-96E5-E8CBA00DE22E}"/>
    <cellStyle name="Normal 75 6 6" xfId="48767" xr:uid="{85EA00D0-AFA0-47E4-8569-F10251BA9ACD}"/>
    <cellStyle name="Normal 75 6 6 2" xfId="48768" xr:uid="{E8B8B71E-F530-436B-99D3-9CF7107902C8}"/>
    <cellStyle name="Normal 75 6 6 2 2" xfId="48769" xr:uid="{12F33304-9A8B-42DF-80A6-07E56C1DFEEA}"/>
    <cellStyle name="Normal 75 6 6 3" xfId="48770" xr:uid="{368707BA-3F8E-479B-8B23-92F82CF11533}"/>
    <cellStyle name="Normal 75 6 6 4" xfId="48771" xr:uid="{3FAF58B5-75CC-41BC-8749-D82D5D2E0CF8}"/>
    <cellStyle name="Normal 75 6 7" xfId="48772" xr:uid="{C1D22476-8ECF-4B49-BC5F-82974ED53FA5}"/>
    <cellStyle name="Normal 75 6 7 2" xfId="48773" xr:uid="{BAF88875-B0ED-4E34-8FE8-9E8EDB55D6CB}"/>
    <cellStyle name="Normal 75 6 8" xfId="48774" xr:uid="{BF9F2A4E-F2E6-4541-AD1F-4A95FFA0C4FE}"/>
    <cellStyle name="Normal 75 6 9" xfId="48775" xr:uid="{6EB51DFB-4683-4118-A478-AEEB8F2751C4}"/>
    <cellStyle name="Normal 75 7" xfId="48776" xr:uid="{10BED125-EA45-4F7B-9E2F-4D5BB880D759}"/>
    <cellStyle name="Normal 75 7 2" xfId="48777" xr:uid="{7226EDA3-23F1-48D6-84B5-E78C4E7C8B31}"/>
    <cellStyle name="Normal 75 7 2 2" xfId="48778" xr:uid="{3F50F0B3-699C-4C92-B1AF-A97FD2AF854C}"/>
    <cellStyle name="Normal 75 7 2 2 2" xfId="48779" xr:uid="{755CF7CB-A158-4FE8-BDEA-72C160239576}"/>
    <cellStyle name="Normal 75 7 2 2 2 2" xfId="48780" xr:uid="{8549B959-9893-4A3E-94DC-8C24B90A2A5D}"/>
    <cellStyle name="Normal 75 7 2 2 3" xfId="48781" xr:uid="{36B807E5-53B5-4DC5-A5B2-09A60B966F20}"/>
    <cellStyle name="Normal 75 7 2 2 4" xfId="48782" xr:uid="{B4786C18-1CBA-442A-8283-FA9668354F74}"/>
    <cellStyle name="Normal 75 7 2 3" xfId="48783" xr:uid="{CBD415BE-3B28-4089-9907-15EF0EE52E2D}"/>
    <cellStyle name="Normal 75 7 2 3 2" xfId="48784" xr:uid="{BE6681D8-E0F4-463D-8E81-F70E23B90D4B}"/>
    <cellStyle name="Normal 75 7 2 4" xfId="48785" xr:uid="{436714C7-8B28-4551-B984-ABA974ADFB03}"/>
    <cellStyle name="Normal 75 7 2 5" xfId="48786" xr:uid="{53517A74-49A5-4F70-AC09-ECBC1B9573ED}"/>
    <cellStyle name="Normal 75 7 2 6" xfId="48787" xr:uid="{92B9B15C-CA6F-4FD8-B37B-7DB4CBD81204}"/>
    <cellStyle name="Normal 75 7 3" xfId="48788" xr:uid="{0A63228A-849B-420F-BCC8-C13FC27B3F58}"/>
    <cellStyle name="Normal 75 7 3 2" xfId="48789" xr:uid="{158E4A27-E91A-4C8A-B5EB-9D2BE8E3807B}"/>
    <cellStyle name="Normal 75 7 3 2 2" xfId="48790" xr:uid="{62BF1B72-512D-47C2-BC4D-759F40F02C71}"/>
    <cellStyle name="Normal 75 7 3 3" xfId="48791" xr:uid="{C916A806-7FFA-4300-8498-30399A92AB6A}"/>
    <cellStyle name="Normal 75 7 3 4" xfId="48792" xr:uid="{B031578D-A9D6-4E52-9DA8-56C1F416E083}"/>
    <cellStyle name="Normal 75 7 4" xfId="48793" xr:uid="{263256AF-852C-4698-94B2-2D33E0E9EE50}"/>
    <cellStyle name="Normal 75 7 4 2" xfId="48794" xr:uid="{A0FD78A8-0A17-423D-AA42-334E06675D15}"/>
    <cellStyle name="Normal 75 7 5" xfId="48795" xr:uid="{BACF0C95-DFBE-44C5-A434-F243B1F56BC2}"/>
    <cellStyle name="Normal 75 7 6" xfId="48796" xr:uid="{57F87399-47FF-4C9F-BDD0-87E1CB2AFEF4}"/>
    <cellStyle name="Normal 75 7 7" xfId="48797" xr:uid="{46B35417-AADA-4E8F-8E12-9953DBC37551}"/>
    <cellStyle name="Normal 75 8" xfId="48798" xr:uid="{C3BC99A8-1284-40AA-B299-CA71F40737BD}"/>
    <cellStyle name="Normal 75 8 2" xfId="48799" xr:uid="{087370D4-A628-4F4C-8BF6-1CB6950ACD85}"/>
    <cellStyle name="Normal 75 8 2 2" xfId="48800" xr:uid="{5FF20163-DE5F-4205-B052-BAB9DD0DB7AC}"/>
    <cellStyle name="Normal 75 8 2 2 2" xfId="48801" xr:uid="{0847A0ED-D6E7-4492-851E-81D1C5FCE0AD}"/>
    <cellStyle name="Normal 75 8 2 3" xfId="48802" xr:uid="{CF660F05-8DCF-479F-986C-2AF2D77901C2}"/>
    <cellStyle name="Normal 75 8 2 4" xfId="48803" xr:uid="{C4350EEE-5C71-49E9-ADD8-00EB51477DFF}"/>
    <cellStyle name="Normal 75 8 3" xfId="48804" xr:uid="{3611D144-39E6-4039-90FF-E9F3F422E09F}"/>
    <cellStyle name="Normal 75 8 3 2" xfId="48805" xr:uid="{AF039039-2776-4B9C-8B07-B447191663B8}"/>
    <cellStyle name="Normal 75 8 4" xfId="48806" xr:uid="{26FF7B47-3598-43BF-B352-C6F2017B3917}"/>
    <cellStyle name="Normal 75 8 5" xfId="48807" xr:uid="{44CDB3B3-9744-40FF-BE46-787CD6C47D23}"/>
    <cellStyle name="Normal 75 8 6" xfId="48808" xr:uid="{468CD1C2-59B1-4FA8-AE07-FB9EC25F5D8B}"/>
    <cellStyle name="Normal 75 9" xfId="48809" xr:uid="{C6DEAA0D-A51D-4B64-8C58-C3F2961058E8}"/>
    <cellStyle name="Normal 75 9 2" xfId="48810" xr:uid="{8617DB98-6C95-46B7-9A93-DEE69F7FF951}"/>
    <cellStyle name="Normal 75 9 2 2" xfId="48811" xr:uid="{9A2D6DD7-91DB-4A82-B11D-7E8692C0C03B}"/>
    <cellStyle name="Normal 75 9 3" xfId="48812" xr:uid="{3FDC6B4E-55A8-49F4-876F-9CFBB12BB5E1}"/>
    <cellStyle name="Normal 75 9 4" xfId="48813" xr:uid="{2265E272-B264-417A-B69A-56E014D45C3C}"/>
    <cellStyle name="Normal 75_AVA DVA EL" xfId="37347" xr:uid="{EA3EE0BF-0325-4082-A51A-901327D4C5E8}"/>
    <cellStyle name="Normal 76" xfId="37348" xr:uid="{EA769CBA-DAF6-475D-BA34-896E58F2ADB4}"/>
    <cellStyle name="Normal 76 2" xfId="37349" xr:uid="{24DE2D46-4328-400C-8BB8-AD34EED653DC}"/>
    <cellStyle name="Normal 76 2 2" xfId="37350" xr:uid="{5656E29A-B6B3-4AED-A86E-F41E412807BA}"/>
    <cellStyle name="Normal 76 2 3" xfId="37351" xr:uid="{9F2270C5-B1F7-45F7-B4BA-D97EFDECAF9C}"/>
    <cellStyle name="Normal 76 2_AVA DVA EL" xfId="37352" xr:uid="{5E26EF40-0CCB-4AB4-B8CE-F3CDEBD0C960}"/>
    <cellStyle name="Normal 76 3" xfId="37353" xr:uid="{386C1CA8-6EF6-42DD-AE01-75DFBDC6E2EF}"/>
    <cellStyle name="Normal 76 4" xfId="37354" xr:uid="{16A6EC52-5113-4554-9846-4A46BDE0F901}"/>
    <cellStyle name="Normal 76_AVA DVA EL" xfId="37355" xr:uid="{C820CCDB-4F66-40B2-A35B-BF35BA4CB06B}"/>
    <cellStyle name="Normal 77" xfId="37356" xr:uid="{AAAE7841-8BFD-43E1-BD58-240C945D2D3E}"/>
    <cellStyle name="Normal 77 2" xfId="37357" xr:uid="{2BE25607-E4FD-47B4-8BCD-6E462797DBE6}"/>
    <cellStyle name="Normal 77 2 2" xfId="37358" xr:uid="{2B708C4B-6248-44AC-B62C-4915D47C9620}"/>
    <cellStyle name="Normal 77 2 3" xfId="37359" xr:uid="{9EEE6D7B-D68A-4E59-9892-C13B5B3D5C11}"/>
    <cellStyle name="Normal 77 2_AVA DVA EL" xfId="37360" xr:uid="{8B708C3B-1D14-48E8-B0E1-F6E37126D5C2}"/>
    <cellStyle name="Normal 77 3" xfId="37361" xr:uid="{0ADD4766-5653-4943-92F8-AFE66FC87E46}"/>
    <cellStyle name="Normal 77 3 2" xfId="37362" xr:uid="{2118B43C-62B1-4922-899A-1F9AED3935F1}"/>
    <cellStyle name="Normal 77 3 3" xfId="37363" xr:uid="{066518A9-8A13-4580-BE7D-367F9AD37BB9}"/>
    <cellStyle name="Normal 77 3_AVA DVA EL" xfId="37364" xr:uid="{61A511E2-D0EA-4214-BDF6-11D6659500CD}"/>
    <cellStyle name="Normal 77 4" xfId="37365" xr:uid="{627F6B42-B562-451B-8E99-36BB6F137C62}"/>
    <cellStyle name="Normal 77 5" xfId="37366" xr:uid="{087DD587-CBF2-4B86-BD35-72CDF48BC40A}"/>
    <cellStyle name="Normal 77_AVA DVA EL" xfId="37367" xr:uid="{6B1E2F09-3947-4D7B-87F4-FC32A7F15E59}"/>
    <cellStyle name="Normal 78" xfId="8348" xr:uid="{E9C70254-968F-409A-B194-E15505A33D8C}"/>
    <cellStyle name="Normal 78 2" xfId="37368" xr:uid="{A61A8488-C930-4C0A-BB62-0937975C78F9}"/>
    <cellStyle name="Normal 78 2 2" xfId="37369" xr:uid="{515CDEAB-61BF-4902-96B3-829D9C5FF5B8}"/>
    <cellStyle name="Normal 78 2 3" xfId="37370" xr:uid="{49DD0AC3-62EF-40E5-8A3D-00BDC4593096}"/>
    <cellStyle name="Normal 78 2_AVA DVA EL" xfId="37371" xr:uid="{E19E9005-72B2-4970-8C74-0D37DDE1FA42}"/>
    <cellStyle name="Normal 78 3" xfId="37372" xr:uid="{376A84A3-85EC-48BA-B3BE-1760D039B301}"/>
    <cellStyle name="Normal 78 4" xfId="37373" xr:uid="{42D0383C-CA0C-4B3D-876B-8A912D903F16}"/>
    <cellStyle name="Normal 78_AVA DVA EL" xfId="37374" xr:uid="{54E23374-F1DE-4A0A-A284-41E9DD9F4957}"/>
    <cellStyle name="Normal 79" xfId="8349" xr:uid="{91D7ECA3-1DFD-4EFA-81A1-97007451D760}"/>
    <cellStyle name="Normal 79 2" xfId="8350" xr:uid="{6A39D36F-E1DD-46F1-BB4A-81EE6ECE2198}"/>
    <cellStyle name="Normal 79 2 2" xfId="37375" xr:uid="{8323BEA4-A7A2-4D86-BD9F-2C24549A583B}"/>
    <cellStyle name="Normal 79 2 3" xfId="37376" xr:uid="{86929DB6-5A96-4490-8109-BB4A08C83FA4}"/>
    <cellStyle name="Normal 79 2_AVA DVA EL" xfId="37377" xr:uid="{13A1C17E-1DFA-4FA1-92E0-C89CAA60B9A4}"/>
    <cellStyle name="Normal 79 3" xfId="37378" xr:uid="{8C44CC61-770E-4801-A21E-423AA6F8C0BC}"/>
    <cellStyle name="Normal 79 4" xfId="37379" xr:uid="{FB023D34-89E1-4046-849C-E20BE345DF41}"/>
    <cellStyle name="Normal 79_AVA DVA EL" xfId="37380" xr:uid="{975EE78A-5735-4B36-A395-4F4A61DFCE81}"/>
    <cellStyle name="Normal 8" xfId="8351" xr:uid="{DBD12B9C-B33D-4858-81BE-6F4C0210023D}"/>
    <cellStyle name="Normal 8 10" xfId="37381" xr:uid="{6A38D316-F16A-47E8-BD51-9929E12ED60D}"/>
    <cellStyle name="Normal 8 10 2" xfId="37382" xr:uid="{EF41998F-17F5-4B4D-8CCF-E4390C8BBB71}"/>
    <cellStyle name="Normal 8 10 2 2" xfId="37383" xr:uid="{9D2C4984-64D8-4E1D-9771-38555E1779C0}"/>
    <cellStyle name="Normal 8 10 2 3" xfId="37384" xr:uid="{03DF0A97-8CB7-4F95-9ABF-EDA2462BF0D8}"/>
    <cellStyle name="Normal 8 10 2_AVA DVA EL" xfId="37385" xr:uid="{7E7BA7E1-D720-41F9-BDDA-D31A48D3D5E3}"/>
    <cellStyle name="Normal 8 10 3" xfId="37386" xr:uid="{758E2FD3-DECB-43D8-972A-C061CCA599A4}"/>
    <cellStyle name="Normal 8 10 4" xfId="37387" xr:uid="{B95D44E1-F982-4D8E-A460-C09E7918AB4A}"/>
    <cellStyle name="Normal 8 10_AVA DVA EL" xfId="37388" xr:uid="{C52F8516-B901-4A08-9C3D-AE79CF8CDFAD}"/>
    <cellStyle name="Normal 8 11" xfId="37389" xr:uid="{D98CFA5D-8B54-445D-BDC7-B0097749AD81}"/>
    <cellStyle name="Normal 8 11 2" xfId="37390" xr:uid="{30A5DF92-E799-4E3B-98DD-907FE9004ED8}"/>
    <cellStyle name="Normal 8 11 2 2" xfId="37391" xr:uid="{1EB7EBF7-CF3C-4E60-9645-AEEE0E22940C}"/>
    <cellStyle name="Normal 8 11 2 3" xfId="37392" xr:uid="{16B8BD02-0E6B-4933-8659-D556AEE2ECAA}"/>
    <cellStyle name="Normal 8 11 2_AVA DVA EL" xfId="37393" xr:uid="{EF452BED-6CC1-437B-A83B-85EC0130C2AA}"/>
    <cellStyle name="Normal 8 11 3" xfId="37394" xr:uid="{1E397F07-823D-4D2C-951E-656C9EE1A0C5}"/>
    <cellStyle name="Normal 8 11 3 2" xfId="37395" xr:uid="{7AC7A388-6D01-4475-9F78-93B4879EA0AE}"/>
    <cellStyle name="Normal 8 11 3 3" xfId="37396" xr:uid="{B426E0A3-2C7E-4C62-81ED-05FC7F820836}"/>
    <cellStyle name="Normal 8 11 3_AVA DVA EL" xfId="37397" xr:uid="{AD992E56-FE3D-4443-ABAF-4F819A8480B5}"/>
    <cellStyle name="Normal 8 11 4" xfId="37398" xr:uid="{DB255D57-35CB-41FB-B938-04C079B025DC}"/>
    <cellStyle name="Normal 8 11 5" xfId="37399" xr:uid="{2A1925B3-2578-4A8A-AB30-7771A91EDB63}"/>
    <cellStyle name="Normal 8 11_AVA DVA EL" xfId="37400" xr:uid="{895539A7-B721-4FE3-A8D0-E47EF74A97A3}"/>
    <cellStyle name="Normal 8 12" xfId="37401" xr:uid="{7E69E1FB-3EE4-482F-AD42-1E2C3CBA36EB}"/>
    <cellStyle name="Normal 8 12 2" xfId="37402" xr:uid="{36BD459A-486A-47BE-87D2-9A79A77AD693}"/>
    <cellStyle name="Normal 8 12 2 2" xfId="37403" xr:uid="{B5732E64-0F85-4E9C-9898-9DBC5612F3C3}"/>
    <cellStyle name="Normal 8 12 2 3" xfId="37404" xr:uid="{E095F079-7C15-4F09-8B69-0382B0F9ECE2}"/>
    <cellStyle name="Normal 8 12 2_AVA DVA EL" xfId="37405" xr:uid="{75E8A3E9-B793-4AFC-BDFD-52256DAEE770}"/>
    <cellStyle name="Normal 8 12 3" xfId="37406" xr:uid="{B4866EF8-CA1E-445F-B200-910B97459B61}"/>
    <cellStyle name="Normal 8 12 4" xfId="37407" xr:uid="{97CB5822-99D5-459C-B722-BAEDEC343C82}"/>
    <cellStyle name="Normal 8 12_AVA DVA EL" xfId="37408" xr:uid="{8063C9BC-08A5-4AE2-A336-014D91586CA3}"/>
    <cellStyle name="Normal 8 13" xfId="37409" xr:uid="{329F8803-F1D7-4A0A-A0F4-CB6623C10744}"/>
    <cellStyle name="Normal 8 13 2" xfId="37410" xr:uid="{5D87A3AA-9675-4818-8FA1-4DEC496F6496}"/>
    <cellStyle name="Normal 8 13 2 2" xfId="37411" xr:uid="{DEFA6EE5-8ACA-4A0C-A170-55EDBD4C9146}"/>
    <cellStyle name="Normal 8 13 2 3" xfId="37412" xr:uid="{BB9D692E-1DE2-4DED-B24D-C3373D6672AB}"/>
    <cellStyle name="Normal 8 13 2_AVA DVA EL" xfId="37413" xr:uid="{6B3DCE11-CD3C-47C8-AC8C-05AD800E19BE}"/>
    <cellStyle name="Normal 8 13 3" xfId="37414" xr:uid="{EF94207A-E88B-4712-86C7-E2F264382438}"/>
    <cellStyle name="Normal 8 13 4" xfId="37415" xr:uid="{944264D2-D5D6-4480-A2F5-1301EF476D77}"/>
    <cellStyle name="Normal 8 13_AVA DVA EL" xfId="37416" xr:uid="{6CE70CC1-8708-433A-9E60-7A53D8AE5CFD}"/>
    <cellStyle name="Normal 8 14" xfId="37417" xr:uid="{2DC75FB9-0380-4248-8D00-DD3B6248BF24}"/>
    <cellStyle name="Normal 8 14 2" xfId="37418" xr:uid="{F680EBE5-36B0-4B81-8450-DB5670692714}"/>
    <cellStyle name="Normal 8 14 2 2" xfId="37419" xr:uid="{161A75E8-9451-40AD-B7D1-5DC59D91BAE8}"/>
    <cellStyle name="Normal 8 14 2 3" xfId="37420" xr:uid="{AFB46343-C41B-47BC-80EB-89A5E1600C95}"/>
    <cellStyle name="Normal 8 14 2_AVA DVA EL" xfId="37421" xr:uid="{6365BE73-051C-442E-809F-CCADAD1B84B0}"/>
    <cellStyle name="Normal 8 14 3" xfId="37422" xr:uid="{1260781B-A941-4F75-A545-E7B74ABF173E}"/>
    <cellStyle name="Normal 8 14 4" xfId="37423" xr:uid="{CB1D3677-831D-41FD-9E2F-A3F5CB58A325}"/>
    <cellStyle name="Normal 8 14_AVA DVA EL" xfId="37424" xr:uid="{EC8CF73F-FBE5-4FDC-8D21-3BB86ADC1B8B}"/>
    <cellStyle name="Normal 8 15" xfId="37425" xr:uid="{F1BBBFC9-C539-4014-ACB0-43F9A5F723B0}"/>
    <cellStyle name="Normal 8 15 2" xfId="37426" xr:uid="{417A61CD-D983-483B-B55B-3F90029456C6}"/>
    <cellStyle name="Normal 8 15 3" xfId="37427" xr:uid="{4D41CFCF-66EE-44FE-8893-520BE6B57897}"/>
    <cellStyle name="Normal 8 15_AVA DVA EL" xfId="37428" xr:uid="{7B48980B-9115-4D43-A7C5-93669B31BCCE}"/>
    <cellStyle name="Normal 8 16" xfId="37429" xr:uid="{68EAC396-F8C6-4F48-99E7-4540C4651DF5}"/>
    <cellStyle name="Normal 8 16 2" xfId="37430" xr:uid="{D9F06B99-AB10-4632-B067-9A6AB87A113E}"/>
    <cellStyle name="Normal 8 16 3" xfId="37431" xr:uid="{79011900-263D-438B-8142-F664E795B069}"/>
    <cellStyle name="Normal 8 16_AVA DVA EL" xfId="37432" xr:uid="{E520C546-666E-445B-9FC6-9DBDA00602D1}"/>
    <cellStyle name="Normal 8 17" xfId="37433" xr:uid="{60E44EB7-8190-4701-AF24-3368191DBC43}"/>
    <cellStyle name="Normal 8 17 2" xfId="37434" xr:uid="{0F3294DD-7765-4826-9D58-75525699BBB9}"/>
    <cellStyle name="Normal 8 17 3" xfId="37435" xr:uid="{400E3BB2-E3D5-4CFB-803A-9AA9D8433CDC}"/>
    <cellStyle name="Normal 8 17_AVA DVA EL" xfId="37436" xr:uid="{C60063B5-F639-4D47-A6CA-1DE54F92DDF4}"/>
    <cellStyle name="Normal 8 18" xfId="37437" xr:uid="{4A73E21D-EF5A-4B8E-B624-45278098FE6A}"/>
    <cellStyle name="Normal 8 19" xfId="37438" xr:uid="{4CEC8655-7A05-48FC-9435-19BDCFF16BAA}"/>
    <cellStyle name="Normal 8 2" xfId="8352" xr:uid="{85ABEF55-F2AD-40CE-99D4-70EB127DDD1B}"/>
    <cellStyle name="Normal 8 2 10" xfId="37439" xr:uid="{68F4A299-58EA-42AB-9C71-10262AB21056}"/>
    <cellStyle name="Normal 8 2 10 2" xfId="37440" xr:uid="{6F903C66-A9F1-403A-A3E3-BA3B44DFF7EF}"/>
    <cellStyle name="Normal 8 2 10 2 2" xfId="37441" xr:uid="{62294D97-EBE2-4BAB-87D0-8E7C7E0B6AC6}"/>
    <cellStyle name="Normal 8 2 10 2 3" xfId="37442" xr:uid="{46B1A997-B6F7-4EF1-8CF4-E54809DD8F4E}"/>
    <cellStyle name="Normal 8 2 10 2_AVA DVA EL" xfId="37443" xr:uid="{C4B475B1-BA88-4168-9BE0-F71291B580B5}"/>
    <cellStyle name="Normal 8 2 10 3" xfId="37444" xr:uid="{A2F76087-8806-43E9-868D-7B3157A86C18}"/>
    <cellStyle name="Normal 8 2 10 3 2" xfId="37445" xr:uid="{51CD55FD-4019-4572-A93F-22FFF7995BE1}"/>
    <cellStyle name="Normal 8 2 10 3 3" xfId="37446" xr:uid="{80E6498E-BBB3-438F-90B9-D670F6FAC221}"/>
    <cellStyle name="Normal 8 2 10 3_AVA DVA EL" xfId="37447" xr:uid="{DD5AF076-EDD7-4574-8AC7-041BBEA0945C}"/>
    <cellStyle name="Normal 8 2 10 4" xfId="37448" xr:uid="{23B6DCFE-4390-4AA7-97DD-25BEECC446B5}"/>
    <cellStyle name="Normal 8 2 10 5" xfId="37449" xr:uid="{7DDE47D3-A527-458F-AE18-555083099630}"/>
    <cellStyle name="Normal 8 2 10_AVA DVA EL" xfId="37450" xr:uid="{9670426B-CDAD-4AB4-8607-988F5052C442}"/>
    <cellStyle name="Normal 8 2 11" xfId="37451" xr:uid="{D816ADF6-83A5-42D6-A481-046AB028173E}"/>
    <cellStyle name="Normal 8 2 11 2" xfId="37452" xr:uid="{98CD6557-B776-4E0C-97C8-43C99579A93E}"/>
    <cellStyle name="Normal 8 2 11 2 2" xfId="37453" xr:uid="{A9C725A7-8506-4992-88AB-C3613D987A13}"/>
    <cellStyle name="Normal 8 2 11 2 3" xfId="37454" xr:uid="{1E4CB82F-D1D3-42DD-9DBE-1B4AE0B08DE3}"/>
    <cellStyle name="Normal 8 2 11 2_AVA DVA EL" xfId="37455" xr:uid="{D3801632-16A2-4E86-8193-8A1F1E2659B7}"/>
    <cellStyle name="Normal 8 2 11 3" xfId="37456" xr:uid="{A3875FBA-E08B-4BEA-81DB-997DFEC2A2AF}"/>
    <cellStyle name="Normal 8 2 11 4" xfId="37457" xr:uid="{0D71AC26-F6D8-49B1-B733-E08C33FFE8F6}"/>
    <cellStyle name="Normal 8 2 11_AVA DVA EL" xfId="37458" xr:uid="{6053F41F-CA26-43EA-8CA3-D46FFC62556F}"/>
    <cellStyle name="Normal 8 2 12" xfId="37459" xr:uid="{2DED241F-C9C4-4160-AD45-3F14F1FFFFE0}"/>
    <cellStyle name="Normal 8 2 12 2" xfId="37460" xr:uid="{0CECE02E-D3D1-4253-95A0-1B0291452384}"/>
    <cellStyle name="Normal 8 2 12 2 2" xfId="37461" xr:uid="{72FEFA73-56BB-4098-83BA-2DF202B9A647}"/>
    <cellStyle name="Normal 8 2 12 2 3" xfId="37462" xr:uid="{A9ABAFE9-ECDE-4885-9506-1E978BF29A28}"/>
    <cellStyle name="Normal 8 2 12 2_AVA DVA EL" xfId="37463" xr:uid="{49535E07-88E5-4333-B514-F5A07BADB52A}"/>
    <cellStyle name="Normal 8 2 12 3" xfId="37464" xr:uid="{15EBA96D-9C4C-4370-ADF1-5AFAC40F0D1A}"/>
    <cellStyle name="Normal 8 2 12 4" xfId="37465" xr:uid="{8020D69B-D7D0-4BE5-B0E4-5B11596DF088}"/>
    <cellStyle name="Normal 8 2 12_AVA DVA EL" xfId="37466" xr:uid="{E311862E-2522-4076-8F53-E4F5C9001E2D}"/>
    <cellStyle name="Normal 8 2 13" xfId="37467" xr:uid="{C86EDEF6-098D-4C0F-9B11-508396C338AA}"/>
    <cellStyle name="Normal 8 2 13 2" xfId="37468" xr:uid="{FE2869BE-C6EF-4ADD-9FC5-6C0E811AA4CD}"/>
    <cellStyle name="Normal 8 2 13 3" xfId="37469" xr:uid="{A43719F3-1EC6-403E-BD66-D80328A9E2A6}"/>
    <cellStyle name="Normal 8 2 13_AVA DVA EL" xfId="37470" xr:uid="{6E687C93-822C-4D1B-AAEC-336319CB16A1}"/>
    <cellStyle name="Normal 8 2 14" xfId="37471" xr:uid="{97057257-5E7E-4924-BCCA-87A3B58CEA7A}"/>
    <cellStyle name="Normal 8 2 14 2" xfId="37472" xr:uid="{189E787A-07C6-4EAF-8E7D-6FEED65B7BAC}"/>
    <cellStyle name="Normal 8 2 14 3" xfId="37473" xr:uid="{C2C95421-62BB-4E65-B793-0B78F7F0F95C}"/>
    <cellStyle name="Normal 8 2 14_AVA DVA EL" xfId="37474" xr:uid="{F2E68C0E-01ED-432C-8F70-8F3CA9E69969}"/>
    <cellStyle name="Normal 8 2 15" xfId="37475" xr:uid="{6F7F02FC-081C-4AA4-9E2A-CE9CF0CED854}"/>
    <cellStyle name="Normal 8 2 15 2" xfId="37476" xr:uid="{57182155-59D4-49EA-95A8-42FBCAC06CE4}"/>
    <cellStyle name="Normal 8 2 15_AVA DVA EL" xfId="37477" xr:uid="{C09110C8-B5F2-44FE-AB5E-73F4978FDAE6}"/>
    <cellStyle name="Normal 8 2 16" xfId="37478" xr:uid="{C049094F-4EEE-49B6-B616-BB1031C5467C}"/>
    <cellStyle name="Normal 8 2 17" xfId="37479" xr:uid="{71F24836-974D-48AC-8AB3-9A4CBE461EC6}"/>
    <cellStyle name="Normal 8 2 2" xfId="8353" xr:uid="{02740DF1-F947-473B-9FED-2D40B5B762BE}"/>
    <cellStyle name="Normal 8 2 2 10" xfId="37480" xr:uid="{562E5F7A-77EC-43CE-8B73-810CC25F61FE}"/>
    <cellStyle name="Normal 8 2 2 10 2" xfId="37481" xr:uid="{7BD73028-240C-4F40-A0DB-14D01641B518}"/>
    <cellStyle name="Normal 8 2 2 10_AVA DVA EL" xfId="37482" xr:uid="{F7FE01B1-4B5E-4186-805C-48ED002C8550}"/>
    <cellStyle name="Normal 8 2 2 11" xfId="37483" xr:uid="{CBE21FFB-76EC-4336-9E76-1F00D300B480}"/>
    <cellStyle name="Normal 8 2 2 2" xfId="37484" xr:uid="{2BD7330C-1678-4931-B0C0-A5DC91D99BE2}"/>
    <cellStyle name="Normal 8 2 2 2 2" xfId="37485" xr:uid="{0B46D075-D2CA-4556-B9AA-9426B823D2CA}"/>
    <cellStyle name="Normal 8 2 2 2 2 2" xfId="37486" xr:uid="{5C8CB0B6-DE14-4320-8F74-DD60956A9BCB}"/>
    <cellStyle name="Normal 8 2 2 2 2 2 2" xfId="37487" xr:uid="{749BA6C7-3BBC-4F7C-BD7F-618A38DB1EB5}"/>
    <cellStyle name="Normal 8 2 2 2 2 2 2 2" xfId="48815" xr:uid="{018ACD59-F6E8-4F9D-87DA-7FB0AAEA1FD5}"/>
    <cellStyle name="Normal 8 2 2 2 2 2 2_Non-NII" xfId="48814" xr:uid="{16E64A72-5047-497B-817B-E490075ADB13}"/>
    <cellStyle name="Normal 8 2 2 2 2 2 3" xfId="48816" xr:uid="{6D3BFEB0-692F-4FD7-B7CC-DCA3427D0140}"/>
    <cellStyle name="Normal 8 2 2 2 2 2 4" xfId="48817" xr:uid="{F01A7FA3-B67B-4A41-8F58-014D84F847AA}"/>
    <cellStyle name="Normal 8 2 2 2 2 2_AVA DVA EL" xfId="37488" xr:uid="{3EAD86C8-08F2-4BDF-8790-DD48A9CD047B}"/>
    <cellStyle name="Normal 8 2 2 2 2 3" xfId="37489" xr:uid="{B622CE46-F758-4E42-8941-F9781AC74522}"/>
    <cellStyle name="Normal 8 2 2 2 2 3 2" xfId="48819" xr:uid="{3B4D661A-229C-4DB0-ACBC-0386CC3FA3A6}"/>
    <cellStyle name="Normal 8 2 2 2 2 3_Non-NII" xfId="48818" xr:uid="{465868CB-33B6-4077-A6D4-FAB3A5A3BEA6}"/>
    <cellStyle name="Normal 8 2 2 2 2 4" xfId="48820" xr:uid="{89872ADF-388C-4494-B010-52FFEF57503D}"/>
    <cellStyle name="Normal 8 2 2 2 2 5" xfId="48821" xr:uid="{3D32ACAB-41CD-4738-921A-5800DCA6B782}"/>
    <cellStyle name="Normal 8 2 2 2 2 6" xfId="48822" xr:uid="{D35AAD1A-FC32-407C-9E43-E7DA1D8E1C70}"/>
    <cellStyle name="Normal 8 2 2 2 2_Balanse bankkonsern" xfId="37490" xr:uid="{3B36A6B7-99E4-4EED-9D18-55D3B59CB6D9}"/>
    <cellStyle name="Normal 8 2 2 2 3" xfId="37491" xr:uid="{3ACA64F5-BC20-42B0-AB41-8CAF66C83350}"/>
    <cellStyle name="Normal 8 2 2 2 3 2" xfId="37492" xr:uid="{974AE694-2A9A-4E02-B914-FFEB672C58B9}"/>
    <cellStyle name="Normal 8 2 2 2 3 2 2" xfId="37493" xr:uid="{7F7003EE-F051-4DF7-89BA-148FB36ABE60}"/>
    <cellStyle name="Normal 8 2 2 2 3 2_AVA DVA EL" xfId="37494" xr:uid="{7D0A3ED9-6D06-4E19-861B-EA2DCFD77814}"/>
    <cellStyle name="Normal 8 2 2 2 3 3" xfId="37495" xr:uid="{5EBDCB78-F2BF-45F3-8448-22EC22724706}"/>
    <cellStyle name="Normal 8 2 2 2 3 4" xfId="48823" xr:uid="{C748CE13-94A3-45CA-8345-EC89824184E8}"/>
    <cellStyle name="Normal 8 2 2 2 3_Balanse bankkonsern" xfId="37496" xr:uid="{C188D0B2-1FDE-4DBF-AFBC-3946EF5A8232}"/>
    <cellStyle name="Normal 8 2 2 2 4" xfId="37497" xr:uid="{369A0DAE-41F4-4DA5-88D1-6EF379D83148}"/>
    <cellStyle name="Normal 8 2 2 2 4 2" xfId="37498" xr:uid="{2F0684A4-5718-45B3-A190-7884F01893DC}"/>
    <cellStyle name="Normal 8 2 2 2 4 2 2" xfId="37499" xr:uid="{2B364324-FBEF-42E8-88CF-846D43DA28FC}"/>
    <cellStyle name="Normal 8 2 2 2 4 2_AVA DVA EL" xfId="37500" xr:uid="{902A695A-E102-4E61-8B90-20598FBFAB86}"/>
    <cellStyle name="Normal 8 2 2 2 4 3" xfId="37501" xr:uid="{5A31DE72-7096-44F8-AA64-D40C136C511B}"/>
    <cellStyle name="Normal 8 2 2 2 4 4" xfId="37502" xr:uid="{DF52A2ED-87EB-45C6-AF4A-08F7DCCAC819}"/>
    <cellStyle name="Normal 8 2 2 2 4_AVA DVA EL" xfId="37503" xr:uid="{8836A256-709F-44E4-9372-644336B4B3E1}"/>
    <cellStyle name="Normal 8 2 2 2 5" xfId="37504" xr:uid="{9991F304-4356-477D-B8FB-518AE015EBD7}"/>
    <cellStyle name="Normal 8 2 2 2 5 2" xfId="37505" xr:uid="{64BC3E48-9A1E-4561-90ED-A117F4CD7FBE}"/>
    <cellStyle name="Normal 8 2 2 2 5 3" xfId="37506" xr:uid="{C1164629-C224-4733-9530-8DD9D1E8C0CF}"/>
    <cellStyle name="Normal 8 2 2 2 5_AVA DVA EL" xfId="37507" xr:uid="{8BADF29B-5A32-4C2F-96C6-C3B1F9C7EACC}"/>
    <cellStyle name="Normal 8 2 2 2 6" xfId="37508" xr:uid="{1BC86B8C-372A-4950-9FA5-39CBEB86C9FE}"/>
    <cellStyle name="Normal 8 2 2 2 6 2" xfId="37509" xr:uid="{9E5AB155-F8FD-4816-92E2-B7D88DB41776}"/>
    <cellStyle name="Normal 8 2 2 2 6_AVA DVA EL" xfId="37510" xr:uid="{E5F43BF3-8D78-44C5-85EC-9A2BB5F0FFA4}"/>
    <cellStyle name="Normal 8 2 2 2 7" xfId="37511" xr:uid="{E5E159A6-957F-43AB-98BF-B44DF19706A8}"/>
    <cellStyle name="Normal 8 2 2 2_Balanse bankkonsern" xfId="37512" xr:uid="{593D741C-8CC5-4454-8FE2-CEFADC19ECC2}"/>
    <cellStyle name="Normal 8 2 2 3" xfId="37513" xr:uid="{1D7AA36C-5635-4B76-BB23-2B0ED2F035F7}"/>
    <cellStyle name="Normal 8 2 2 3 2" xfId="37514" xr:uid="{4253A7F0-CAD3-4756-A54B-FF6A3BDC5997}"/>
    <cellStyle name="Normal 8 2 2 3 2 2" xfId="48825" xr:uid="{4E00E385-E6AD-4019-9155-0EAB77EF4157}"/>
    <cellStyle name="Normal 8 2 2 3 2 2 2" xfId="48826" xr:uid="{7D86C326-5C34-4450-BAAA-D30D1CEB505E}"/>
    <cellStyle name="Normal 8 2 2 3 2 3" xfId="48827" xr:uid="{83F31567-DF6A-4B08-84D2-010FDD74A11C}"/>
    <cellStyle name="Normal 8 2 2 3 2 4" xfId="48828" xr:uid="{CF18906D-0F36-4ACF-B2D3-D550F96CA59A}"/>
    <cellStyle name="Normal 8 2 2 3 2_Non-NII" xfId="48824" xr:uid="{7F1C0BFF-9B91-4848-ADDA-CA4BB8B477E7}"/>
    <cellStyle name="Normal 8 2 2 3 3" xfId="37515" xr:uid="{2CC4E2CA-8497-4151-8561-E993D5C457F1}"/>
    <cellStyle name="Normal 8 2 2 3 3 2" xfId="48830" xr:uid="{31B5432A-ECA1-4686-B8B8-8A5EBDD34891}"/>
    <cellStyle name="Normal 8 2 2 3 3_Non-NII" xfId="48829" xr:uid="{FC14B83D-D0D6-4A8E-AF8C-F4E691999C32}"/>
    <cellStyle name="Normal 8 2 2 3 4" xfId="37516" xr:uid="{0D88491C-7970-4820-ADE0-5BA03984588F}"/>
    <cellStyle name="Normal 8 2 2 3 4 2" xfId="37517" xr:uid="{F162820F-9FBD-4FCB-B727-2BBDA88BA736}"/>
    <cellStyle name="Normal 8 2 2 3 4 3" xfId="37518" xr:uid="{C062E780-4B8E-4263-9535-474E7E368055}"/>
    <cellStyle name="Normal 8 2 2 3 4_AVA DVA EL" xfId="37519" xr:uid="{7D533628-C8DC-46A1-A222-9DE86EE9852A}"/>
    <cellStyle name="Normal 8 2 2 3 5" xfId="37520" xr:uid="{0382CAA8-5632-477E-873C-EFD412447156}"/>
    <cellStyle name="Normal 8 2 2 3 5 2" xfId="37521" xr:uid="{CE996B38-2B05-4F25-9F3F-40DC63AE4875}"/>
    <cellStyle name="Normal 8 2 2 3 5_AVA DVA EL" xfId="37522" xr:uid="{876D4DC5-55AA-4064-A15B-34F8DCC83B78}"/>
    <cellStyle name="Normal 8 2 2 3 6" xfId="37523" xr:uid="{FE5F7F16-BCAA-4E59-8F9F-B9B99880798E}"/>
    <cellStyle name="Normal 8 2 2 3 7" xfId="37524" xr:uid="{BBEF0D2B-960D-47F6-AA07-8CD41A0FE35B}"/>
    <cellStyle name="Normal 8 2 2 3_Balanse bankkonsern" xfId="37525" xr:uid="{21459409-B773-4E38-9237-29A9B60FAC21}"/>
    <cellStyle name="Normal 8 2 2 4" xfId="37526" xr:uid="{B7E9EDC6-D8B2-4DB2-9141-3BF00A70428A}"/>
    <cellStyle name="Normal 8 2 2 4 2" xfId="37527" xr:uid="{6CA23BC9-35FB-45E4-964F-0F822E9216B1}"/>
    <cellStyle name="Normal 8 2 2 4 2 2" xfId="48832" xr:uid="{AB482C46-1BDB-4343-878A-F212C7FFE523}"/>
    <cellStyle name="Normal 8 2 2 4 2_Non-NII" xfId="48831" xr:uid="{3A2DB796-3C0B-4B06-AEB0-1068CC449660}"/>
    <cellStyle name="Normal 8 2 2 4 3" xfId="37528" xr:uid="{CA31165B-FD45-4729-B4D4-7615E9E9E8EF}"/>
    <cellStyle name="Normal 8 2 2 4 4" xfId="37529" xr:uid="{E08691D3-F384-46B2-8386-60B354C28945}"/>
    <cellStyle name="Normal 8 2 2 4 4 2" xfId="37530" xr:uid="{0862854A-A72F-4904-92E2-29422AEEBAD8}"/>
    <cellStyle name="Normal 8 2 2 4 4 3" xfId="37531" xr:uid="{2A7ABE48-F05B-45C2-A833-7CD0ED4BA0E1}"/>
    <cellStyle name="Normal 8 2 2 4 4_AVA DVA EL" xfId="37532" xr:uid="{0D18DA76-E14D-407F-A569-A1E2417C1836}"/>
    <cellStyle name="Normal 8 2 2 4 5" xfId="37533" xr:uid="{8070FD7E-7D8A-48F3-A3BE-A2F91B528284}"/>
    <cellStyle name="Normal 8 2 2 4 5 2" xfId="37534" xr:uid="{CA57FE46-09C4-449E-985D-85EBBDBCAF4C}"/>
    <cellStyle name="Normal 8 2 2 4 5_AVA DVA EL" xfId="37535" xr:uid="{251E4D5F-A098-4DA2-AE57-2A5390499DCC}"/>
    <cellStyle name="Normal 8 2 2 4 6" xfId="37536" xr:uid="{CD552BCF-4DFF-4D0A-8FC7-EBB911361EF2}"/>
    <cellStyle name="Normal 8 2 2 4 7" xfId="37537" xr:uid="{CD16D306-C2D1-4514-8A7A-3C30E958EF5E}"/>
    <cellStyle name="Normal 8 2 2 4_Balanse bankkonsern" xfId="37538" xr:uid="{F7A82E4D-35CA-4F73-8B6D-3AC8139C4257}"/>
    <cellStyle name="Normal 8 2 2 5" xfId="37539" xr:uid="{CED6BC2E-6CF0-466C-A0E3-30F3D656AC95}"/>
    <cellStyle name="Normal 8 2 2 5 2" xfId="37540" xr:uid="{FA3CB7DA-C97B-448B-98E5-C38A31FD36ED}"/>
    <cellStyle name="Normal 8 2 2 5 2 2" xfId="37541" xr:uid="{1BD3ED37-5807-4D1C-8403-02B4A21FA4BA}"/>
    <cellStyle name="Normal 8 2 2 5 2 3" xfId="37542" xr:uid="{59D62CED-DE96-427C-B809-6980C217C684}"/>
    <cellStyle name="Normal 8 2 2 5 2_AVA DVA EL" xfId="37543" xr:uid="{E57811F5-FF5E-497C-8703-1D8FF2C49FAA}"/>
    <cellStyle name="Normal 8 2 2 5 3" xfId="37544" xr:uid="{49D7F9A4-DCDA-4E19-9278-45A780661061}"/>
    <cellStyle name="Normal 8 2 2 5 3 2" xfId="37545" xr:uid="{8B9A81A7-E5E0-46DD-A213-24A4B2EA2FD2}"/>
    <cellStyle name="Normal 8 2 2 5 3_AVA DVA EL" xfId="37546" xr:uid="{DB6A4390-D92E-41B7-925E-1D7FB03D0712}"/>
    <cellStyle name="Normal 8 2 2 5 4" xfId="37547" xr:uid="{8026F89A-4E5D-4445-A5CB-4C56C97138B8}"/>
    <cellStyle name="Normal 8 2 2 5 5" xfId="37548" xr:uid="{2B7361F1-C404-455E-A721-B23211AFD589}"/>
    <cellStyle name="Normal 8 2 2 5_Balanse bankkonsern" xfId="37549" xr:uid="{CFD57BF2-7CF5-4488-AD4D-EB42EF17B137}"/>
    <cellStyle name="Normal 8 2 2 6" xfId="37550" xr:uid="{03590752-43BE-4FFE-89FD-610BBD456850}"/>
    <cellStyle name="Normal 8 2 2 6 2" xfId="37551" xr:uid="{1D6CFF29-46B8-4F82-A3E9-F6247A8D7772}"/>
    <cellStyle name="Normal 8 2 2 6 2 2" xfId="37552" xr:uid="{EC972E12-4630-4A6A-A979-670AE137794C}"/>
    <cellStyle name="Normal 8 2 2 6 2 3" xfId="37553" xr:uid="{72F74501-850F-4CC6-B1F1-0D1467BAA620}"/>
    <cellStyle name="Normal 8 2 2 6 2_AVA DVA EL" xfId="37554" xr:uid="{03B099BF-150C-48A4-A464-FD5C704420E8}"/>
    <cellStyle name="Normal 8 2 2 6 3" xfId="37555" xr:uid="{DF3B8A3A-7890-485E-8472-7E7A6E1AE9F9}"/>
    <cellStyle name="Normal 8 2 2 6 3 2" xfId="37556" xr:uid="{257508DD-18AE-4F45-A7C1-3D2599A3A1E0}"/>
    <cellStyle name="Normal 8 2 2 6 3_AVA DVA EL" xfId="37557" xr:uid="{86E53978-2A34-4730-B509-5A2868214E05}"/>
    <cellStyle name="Normal 8 2 2 6 4" xfId="37558" xr:uid="{0B1F3DAD-5B78-49C6-9E85-878E144E4087}"/>
    <cellStyle name="Normal 8 2 2 6 5" xfId="37559" xr:uid="{58773782-C95A-4F92-94C5-858F70E97945}"/>
    <cellStyle name="Normal 8 2 2 6_Balanse bankkonsern" xfId="37560" xr:uid="{CD871EAE-E5EA-47AA-ACCB-0C6457ED7252}"/>
    <cellStyle name="Normal 8 2 2 7" xfId="37561" xr:uid="{7DBF65AA-E8EE-4E9F-B657-5DDEB352CAB7}"/>
    <cellStyle name="Normal 8 2 2 7 2" xfId="37562" xr:uid="{061E610C-61A6-40C5-8DEE-7024CA0C6BE3}"/>
    <cellStyle name="Normal 8 2 2 7 3" xfId="37563" xr:uid="{D0051D35-39FF-4925-8E2B-03CF21A1982F}"/>
    <cellStyle name="Normal 8 2 2 7_AVA DVA EL" xfId="37564" xr:uid="{9BB2B1D7-01E1-4E4A-9DBC-DB6E6ED674A7}"/>
    <cellStyle name="Normal 8 2 2 8" xfId="37565" xr:uid="{E82C0CD6-4605-4C1C-A90B-5173012870EE}"/>
    <cellStyle name="Normal 8 2 2 8 2" xfId="37566" xr:uid="{9F9A464C-533D-4066-933F-02B43F6A1676}"/>
    <cellStyle name="Normal 8 2 2 8 3" xfId="37567" xr:uid="{801EAC65-485D-4448-A377-BCF4F41AC325}"/>
    <cellStyle name="Normal 8 2 2 8_AVA DVA EL" xfId="37568" xr:uid="{9F327F7F-2621-4B6F-8313-EE95AEA6367F}"/>
    <cellStyle name="Normal 8 2 2 9" xfId="37569" xr:uid="{5A3014FB-45D2-496E-B8AF-C3DAEBBD6630}"/>
    <cellStyle name="Normal 8 2 2 9 2" xfId="37570" xr:uid="{9B4C51B3-4216-4A6E-BE6C-844B7C87828B}"/>
    <cellStyle name="Normal 8 2 2 9 3" xfId="37571" xr:uid="{11B3DEDD-41D1-4842-81AF-C12C53C22A8C}"/>
    <cellStyle name="Normal 8 2 2 9_AVA DVA EL" xfId="37572" xr:uid="{A33FB85C-907A-4070-962A-F2BB949B532E}"/>
    <cellStyle name="Normal 8 2 2_Balanse bankkonsern" xfId="37573" xr:uid="{E45D90E0-BF95-4C56-8506-6563EA1226C5}"/>
    <cellStyle name="Normal 8 2 3" xfId="37574" xr:uid="{0123F62C-F9B0-4C0D-A404-2CB06ABB56EA}"/>
    <cellStyle name="Normal 8 2 3 2" xfId="37575" xr:uid="{23ED3D38-53C6-413B-A319-DE177B72423B}"/>
    <cellStyle name="Normal 8 2 3 2 2" xfId="37576" xr:uid="{A4A67FC9-7A64-4E3E-A43E-AF91AC3CB2F0}"/>
    <cellStyle name="Normal 8 2 3 2 3" xfId="37577" xr:uid="{43BAFA58-01D3-4CA8-86BF-8CB470B01195}"/>
    <cellStyle name="Normal 8 2 3 2 4" xfId="37578" xr:uid="{B56E0968-FF55-4B89-B87C-FE5C5BAE5334}"/>
    <cellStyle name="Normal 8 2 3 2 4 2" xfId="37579" xr:uid="{6882CCC4-B857-45A2-8E01-4F433E3C0D9B}"/>
    <cellStyle name="Normal 8 2 3 2 4_AVA DVA EL" xfId="37580" xr:uid="{C33802B1-419F-4FA6-8A46-591295DF532A}"/>
    <cellStyle name="Normal 8 2 3 2 5" xfId="37581" xr:uid="{82ED92F5-BA0C-4992-A672-1D440671D448}"/>
    <cellStyle name="Normal 8 2 3 2_Balanse bankkonsern" xfId="37582" xr:uid="{630D28F0-7A41-4695-9656-8233B911E8C3}"/>
    <cellStyle name="Normal 8 2 3 3" xfId="37583" xr:uid="{F0199156-5D9A-4AF5-B7C5-BF4015ADB7C3}"/>
    <cellStyle name="Normal 8 2 3 3 2" xfId="37584" xr:uid="{E490FCDE-D961-4D2F-842D-2976B5CB89ED}"/>
    <cellStyle name="Normal 8 2 3 3 3" xfId="37585" xr:uid="{B9F57CE6-6437-4EA2-BAFF-829C0E8D005E}"/>
    <cellStyle name="Normal 8 2 3 3 4" xfId="37586" xr:uid="{D54CD44E-1DE7-4357-93F4-0124149CC048}"/>
    <cellStyle name="Normal 8 2 3 3 4 2" xfId="37587" xr:uid="{DA61295C-90BA-4259-98AE-015C51A55FB9}"/>
    <cellStyle name="Normal 8 2 3 3 4_AVA DVA EL" xfId="37588" xr:uid="{C2B8505F-821E-4584-A95F-FAE832DDFFBC}"/>
    <cellStyle name="Normal 8 2 3 3 5" xfId="37589" xr:uid="{CFB7CC7F-1ED4-4E52-9EC4-3A86E0ED81A6}"/>
    <cellStyle name="Normal 8 2 3 3_Balanse bankkonsern" xfId="37590" xr:uid="{3AAFAC86-4DBA-429F-844D-6A10FD183376}"/>
    <cellStyle name="Normal 8 2 3 4" xfId="37591" xr:uid="{39EBEC0F-AD8B-42CD-9FDC-567F907FDBBE}"/>
    <cellStyle name="Normal 8 2 3 4 2" xfId="37592" xr:uid="{DAA2808D-B987-496A-8119-6A61592A8E96}"/>
    <cellStyle name="Normal 8 2 3 4 3" xfId="37593" xr:uid="{E0D0E6A0-3522-43B4-B551-EAE068747391}"/>
    <cellStyle name="Normal 8 2 3 4 4" xfId="37594" xr:uid="{DB19C11D-427C-4D5B-B39D-9F0BAD56BD40}"/>
    <cellStyle name="Normal 8 2 3 4 4 2" xfId="37595" xr:uid="{99A8E5DD-F581-4B19-AD79-75BD4DCAC057}"/>
    <cellStyle name="Normal 8 2 3 4 4_AVA DVA EL" xfId="37596" xr:uid="{A0794081-D3ED-49FA-967B-8C78DF4FCDC5}"/>
    <cellStyle name="Normal 8 2 3 4 5" xfId="37597" xr:uid="{59E64AD0-931A-42BA-83CF-D23C6084DBAB}"/>
    <cellStyle name="Normal 8 2 3 4_Balanse bankkonsern" xfId="37598" xr:uid="{6E67553B-1C52-4F21-8598-8F1AD8EEEFFF}"/>
    <cellStyle name="Normal 8 2 3 5" xfId="37599" xr:uid="{8816B300-4200-427F-86AC-A0FD829B208A}"/>
    <cellStyle name="Normal 8 2 3 5 2" xfId="37600" xr:uid="{AD715954-1F6D-4521-BD78-4048E6D1BFEB}"/>
    <cellStyle name="Normal 8 2 3 5 2 2" xfId="37601" xr:uid="{F0CC91A4-DF05-4C8D-9694-DBDFC3EDB032}"/>
    <cellStyle name="Normal 8 2 3 5 2_AVA DVA EL" xfId="37602" xr:uid="{4E7DF219-15D0-4F4A-B1A8-0889402FD398}"/>
    <cellStyle name="Normal 8 2 3 5 3" xfId="37603" xr:uid="{4FD038FB-2FB0-461F-92D1-632C3F8D3F86}"/>
    <cellStyle name="Normal 8 2 3 5_Balanse bankkonsern" xfId="37604" xr:uid="{97B37DBE-3659-469D-B468-AE3E48E7ACE0}"/>
    <cellStyle name="Normal 8 2 3 6" xfId="37605" xr:uid="{E1FA39E8-EC0E-44E1-ABDF-556C3727FE60}"/>
    <cellStyle name="Normal 8 2 3 7" xfId="37606" xr:uid="{29F6B0A0-66E2-4A87-8C17-BD077A51F557}"/>
    <cellStyle name="Normal 8 2 3 7 2" xfId="37607" xr:uid="{968ADAFC-3DDF-48F7-8BE3-91A13FB0E434}"/>
    <cellStyle name="Normal 8 2 3 7 3" xfId="37608" xr:uid="{F1C45476-0E7A-42A9-9DDD-E44C0C381CC9}"/>
    <cellStyle name="Normal 8 2 3 7_AVA DVA EL" xfId="37609" xr:uid="{F29A2938-B1DD-48DF-801E-A99155B5FD02}"/>
    <cellStyle name="Normal 8 2 3 8" xfId="37610" xr:uid="{C1F88F66-F9BF-4ABE-8720-9B9A492A66B4}"/>
    <cellStyle name="Normal 8 2 3 8 2" xfId="37611" xr:uid="{783CA283-E53A-4671-829D-CFEE94519905}"/>
    <cellStyle name="Normal 8 2 3 8_AVA DVA EL" xfId="37612" xr:uid="{C7EC27C8-B471-41EA-A1BA-23EAA8AD25CB}"/>
    <cellStyle name="Normal 8 2 3 9" xfId="37613" xr:uid="{661C57B9-3F3D-45B2-BC3D-A1620B6812EC}"/>
    <cellStyle name="Normal 8 2 3_Balanse bankkonsern" xfId="37614" xr:uid="{0BB6F46B-DE5E-4A6F-B0C1-6BA485E02187}"/>
    <cellStyle name="Normal 8 2 4" xfId="37615" xr:uid="{80FA457D-4B29-4DB3-BEAD-F6DD148AE6D5}"/>
    <cellStyle name="Normal 8 2 4 2" xfId="37616" xr:uid="{677931B5-4AA0-482C-926E-B91E6D8456B4}"/>
    <cellStyle name="Normal 8 2 4 3" xfId="37617" xr:uid="{22E90255-8623-4BC4-8E5C-D25907283401}"/>
    <cellStyle name="Normal 8 2 4 4" xfId="37618" xr:uid="{8C88DEA7-5901-423A-A8FC-A524E2EAC9E8}"/>
    <cellStyle name="Normal 8 2 4 4 2" xfId="37619" xr:uid="{D001B073-C00C-418D-8043-6F0E7E46AF89}"/>
    <cellStyle name="Normal 8 2 4 4 3" xfId="37620" xr:uid="{B49E67D7-AA7C-4CEB-A52E-1AF4F953A73B}"/>
    <cellStyle name="Normal 8 2 4 4_AVA DVA EL" xfId="37621" xr:uid="{61ACC7B8-A41A-42BE-B2BC-B10C4BBF54F7}"/>
    <cellStyle name="Normal 8 2 4 5" xfId="37622" xr:uid="{62F35581-6018-4C2A-BAAC-07211507DBBF}"/>
    <cellStyle name="Normal 8 2 4 5 2" xfId="37623" xr:uid="{C7820671-36AB-4362-8041-F4FA8B4ACBF5}"/>
    <cellStyle name="Normal 8 2 4 5_AVA DVA EL" xfId="37624" xr:uid="{31643CFE-B92A-431F-9B4C-EEB1A98DDF15}"/>
    <cellStyle name="Normal 8 2 4 6" xfId="37625" xr:uid="{544D653E-581B-4952-BF8E-14CC792E0C27}"/>
    <cellStyle name="Normal 8 2 4 7" xfId="37626" xr:uid="{CAEE1C1C-C309-4426-9126-9E9A9E6D9486}"/>
    <cellStyle name="Normal 8 2 4_Balanse bankkonsern" xfId="37627" xr:uid="{82748080-4EF9-4975-AE8E-25DC9A6D6609}"/>
    <cellStyle name="Normal 8 2 5" xfId="37628" xr:uid="{5E5CAE8C-BCAB-4324-8558-CC9E9535F5BD}"/>
    <cellStyle name="Normal 8 2 5 2" xfId="37629" xr:uid="{E5AB6E6F-DE0C-460E-9A6F-BECF2B371AD6}"/>
    <cellStyle name="Normal 8 2 5 3" xfId="37630" xr:uid="{6C8DDF0E-BE32-4B9F-B147-900F0889CFF1}"/>
    <cellStyle name="Normal 8 2 5 4" xfId="37631" xr:uid="{BDEB71CD-324D-475B-8772-3DF88E568802}"/>
    <cellStyle name="Normal 8 2 5 4 2" xfId="37632" xr:uid="{DFC971E6-15E6-44DB-AFF7-C4D66C71E84B}"/>
    <cellStyle name="Normal 8 2 5 4 3" xfId="37633" xr:uid="{C4DB8586-E432-4BC8-ADAB-9DA0EB4DFF92}"/>
    <cellStyle name="Normal 8 2 5 4_AVA DVA EL" xfId="37634" xr:uid="{FD1FDDF4-347A-4E55-B01E-248AC70CB504}"/>
    <cellStyle name="Normal 8 2 5 5" xfId="37635" xr:uid="{AEC08CB0-F785-4358-89A2-BC41499C60FE}"/>
    <cellStyle name="Normal 8 2 5 5 2" xfId="37636" xr:uid="{2126C700-D29A-44F5-8776-EA149929413D}"/>
    <cellStyle name="Normal 8 2 5 5_AVA DVA EL" xfId="37637" xr:uid="{E6DEB1C3-EA05-418E-A777-FEA1BABBCF5D}"/>
    <cellStyle name="Normal 8 2 5 6" xfId="37638" xr:uid="{60ED4A5C-E39F-4EEF-89F8-8AA0A610BD1C}"/>
    <cellStyle name="Normal 8 2 5 7" xfId="37639" xr:uid="{EEFCE072-6F7B-4F91-B73D-59AFF54C7841}"/>
    <cellStyle name="Normal 8 2 5_Balanse bankkonsern" xfId="37640" xr:uid="{165F93FE-C718-4A9D-9852-BB016E071A34}"/>
    <cellStyle name="Normal 8 2 6" xfId="37641" xr:uid="{980F0542-3605-4C3D-A8FA-5E7EB76FCC8F}"/>
    <cellStyle name="Normal 8 2 6 2" xfId="37642" xr:uid="{289459ED-E2E0-415E-900D-AD506FF22E45}"/>
    <cellStyle name="Normal 8 2 6 3" xfId="37643" xr:uid="{700AF233-99CB-4B84-826C-59395A3948FA}"/>
    <cellStyle name="Normal 8 2 6 4" xfId="37644" xr:uid="{F1C28933-9D05-466A-A406-968563DCD8BC}"/>
    <cellStyle name="Normal 8 2 6 4 2" xfId="37645" xr:uid="{B38A6919-CECF-41EB-BF29-AACC5FB7D680}"/>
    <cellStyle name="Normal 8 2 6 4 3" xfId="37646" xr:uid="{A042944A-573F-46D0-A797-B45473B2E55F}"/>
    <cellStyle name="Normal 8 2 6 4_AVA DVA EL" xfId="37647" xr:uid="{FA9DE599-4B23-42A7-A2D2-3330A8AE87A9}"/>
    <cellStyle name="Normal 8 2 6 5" xfId="37648" xr:uid="{ED8CAB33-586C-48FB-9C83-2DDA42D59AD5}"/>
    <cellStyle name="Normal 8 2 6 5 2" xfId="37649" xr:uid="{6D94B35F-A606-40DB-B763-3A80830F3CC1}"/>
    <cellStyle name="Normal 8 2 6 5_AVA DVA EL" xfId="37650" xr:uid="{5C4BE634-8E58-4062-8263-11064DF9F0D1}"/>
    <cellStyle name="Normal 8 2 6 6" xfId="37651" xr:uid="{0572A3F8-D4FE-4377-9DBA-5E686975CE5D}"/>
    <cellStyle name="Normal 8 2 6 7" xfId="37652" xr:uid="{802A85D8-D8BD-41CE-A25A-2195B2EB7781}"/>
    <cellStyle name="Normal 8 2 6_Balanse bankkonsern" xfId="37653" xr:uid="{228125B4-8354-449A-8070-8C1D7861EAF5}"/>
    <cellStyle name="Normal 8 2 7" xfId="37654" xr:uid="{6DF6F74A-679B-420A-9980-8B1A2E428CC4}"/>
    <cellStyle name="Normal 8 2 7 2" xfId="37655" xr:uid="{5D726D90-4BDE-43D5-8AEF-4A2BC5A204F9}"/>
    <cellStyle name="Normal 8 2 7 2 2" xfId="37656" xr:uid="{A1B126D5-EABF-42E5-8356-D712A811EC51}"/>
    <cellStyle name="Normal 8 2 7 2 3" xfId="37657" xr:uid="{E6D04844-612E-4443-8D0E-E0ED26F94744}"/>
    <cellStyle name="Normal 8 2 7 2_AVA DVA EL" xfId="37658" xr:uid="{0B8543A3-5075-4976-A610-03A774EB014E}"/>
    <cellStyle name="Normal 8 2 7 3" xfId="37659" xr:uid="{515FEA4F-CD9A-4C2E-A199-28A089CF00E0}"/>
    <cellStyle name="Normal 8 2 7 3 2" xfId="37660" xr:uid="{D1B02F81-E430-44C8-8A17-D0AB7E2C38CF}"/>
    <cellStyle name="Normal 8 2 7 3_AVA DVA EL" xfId="37661" xr:uid="{0E99B43B-2D41-406F-A137-929B0AF775FC}"/>
    <cellStyle name="Normal 8 2 7 4" xfId="37662" xr:uid="{A8253E56-859C-4304-BF58-9CE2BFEC6DF1}"/>
    <cellStyle name="Normal 8 2 7 5" xfId="37663" xr:uid="{C04E19DE-B308-4A8E-BBFC-D043293001DC}"/>
    <cellStyle name="Normal 8 2 7_Balanse bankkonsern" xfId="37664" xr:uid="{81831CEB-35A1-4273-9CAF-81CBC9867F26}"/>
    <cellStyle name="Normal 8 2 8" xfId="37665" xr:uid="{05B15AD8-F961-4C74-A047-B20487AB4D33}"/>
    <cellStyle name="Normal 8 2 8 2" xfId="37666" xr:uid="{C0C3D0E6-7483-48C3-896A-BC569ABF3378}"/>
    <cellStyle name="Normal 8 2 8 2 2" xfId="37667" xr:uid="{293DC479-387D-49E3-8FD4-40AA51969A9D}"/>
    <cellStyle name="Normal 8 2 8 2 3" xfId="37668" xr:uid="{5D1B8FFB-9BC1-4674-94F4-4485A5D39F37}"/>
    <cellStyle name="Normal 8 2 8 2_AVA DVA EL" xfId="37669" xr:uid="{4FF948A4-A475-4D09-A4F5-6AF06D8095F4}"/>
    <cellStyle name="Normal 8 2 8_Balanse bankkonsern" xfId="37670" xr:uid="{6158139A-484A-4B61-8293-FA6A76079DB5}"/>
    <cellStyle name="Normal 8 2 9" xfId="37671" xr:uid="{E708E5F5-5A8C-48F1-AC84-057B493E1522}"/>
    <cellStyle name="Normal 8 2 9 2" xfId="37672" xr:uid="{8EDAF1AA-B10C-48C2-ABFB-F9D50E2773C3}"/>
    <cellStyle name="Normal 8 2 9 2 2" xfId="37673" xr:uid="{D00B7D25-BDD2-4C52-865C-A42ADDD0C2F0}"/>
    <cellStyle name="Normal 8 2 9 2 3" xfId="37674" xr:uid="{56E3026E-6353-4D65-AF39-FA81CC37FEE7}"/>
    <cellStyle name="Normal 8 2 9 2_AVA DVA EL" xfId="37675" xr:uid="{77F39BA7-4221-4683-A6A2-EC58601377EF}"/>
    <cellStyle name="Normal 8 2 9 3" xfId="37676" xr:uid="{BF6E4C12-A60B-46E4-A2FC-F6B344BA6DDE}"/>
    <cellStyle name="Normal 8 2 9 3 2" xfId="37677" xr:uid="{6C231F41-4DFB-4045-A426-E3B1D9BB694B}"/>
    <cellStyle name="Normal 8 2 9 3 3" xfId="37678" xr:uid="{4C6B0F10-8128-4E85-BF4A-65042CAD15BD}"/>
    <cellStyle name="Normal 8 2 9 3_AVA DVA EL" xfId="37679" xr:uid="{2D155398-CDE0-4C34-9C63-BC29196CFD98}"/>
    <cellStyle name="Normal 8 2 9 4" xfId="37680" xr:uid="{EFF98CCE-2598-466C-8F2D-2A66CFBEA006}"/>
    <cellStyle name="Normal 8 2 9 5" xfId="37681" xr:uid="{A6CD8B7A-528B-48A4-9540-5AA2E8F3BAB2}"/>
    <cellStyle name="Normal 8 2 9_AVA DVA EL" xfId="37682" xr:uid="{50F66C5A-E714-4790-B84F-F55248477119}"/>
    <cellStyle name="Normal 8 2_3. Chng in credit spreads" xfId="8354" xr:uid="{3F3001C9-7A74-4ED1-81A8-D29B39DBB7B0}"/>
    <cellStyle name="Normal 8 3" xfId="8355" xr:uid="{1F2BED62-C606-4C4D-B7AC-4B1CF2EC7B70}"/>
    <cellStyle name="Normal 8 3 10" xfId="37683" xr:uid="{8064EDC7-BAB1-4399-94CD-E9AAF5DDF0AB}"/>
    <cellStyle name="Normal 8 3 10 2" xfId="37684" xr:uid="{841A82CA-DCE4-4B4C-8B3B-1F57D8CF06E9}"/>
    <cellStyle name="Normal 8 3 10 2 2" xfId="37685" xr:uid="{94344B9B-3EB9-418D-8679-BEEF9C3103FB}"/>
    <cellStyle name="Normal 8 3 10 2 3" xfId="37686" xr:uid="{F6DC4B8B-0C5A-4656-A742-AD682D01D5AD}"/>
    <cellStyle name="Normal 8 3 10 2_AVA DVA EL" xfId="37687" xr:uid="{19FF222D-6C9E-4413-93AD-74E02A2D2CC6}"/>
    <cellStyle name="Normal 8 3 10 3" xfId="37688" xr:uid="{8E42F083-E907-443F-8011-2EBD55CC69D5}"/>
    <cellStyle name="Normal 8 3 10 4" xfId="37689" xr:uid="{8229EB60-794B-4957-A580-B1D54A822687}"/>
    <cellStyle name="Normal 8 3 10_AVA DVA EL" xfId="37690" xr:uid="{A1641B45-1ADD-46C9-BEE0-674687672696}"/>
    <cellStyle name="Normal 8 3 11" xfId="37691" xr:uid="{D21A60F8-DF07-42C8-8460-885663BFC4CC}"/>
    <cellStyle name="Normal 8 3 11 2" xfId="37692" xr:uid="{B17392DA-9193-4EF0-8199-96A6EBE2A5FF}"/>
    <cellStyle name="Normal 8 3 11 2 2" xfId="37693" xr:uid="{071A4301-9A8E-4BC4-9CDA-652FA161D815}"/>
    <cellStyle name="Normal 8 3 11 2 3" xfId="37694" xr:uid="{54A3E9EB-58AD-4545-8002-B2E2BB76C23D}"/>
    <cellStyle name="Normal 8 3 11 2_AVA DVA EL" xfId="37695" xr:uid="{1304A9CB-B833-41C6-A972-DEF4BA3F5EE0}"/>
    <cellStyle name="Normal 8 3 11 3" xfId="37696" xr:uid="{A80749D6-F3A0-416D-929D-16A6604A9C5E}"/>
    <cellStyle name="Normal 8 3 11 4" xfId="37697" xr:uid="{680F3EFB-2001-44F4-9E4E-BDF7BE518E99}"/>
    <cellStyle name="Normal 8 3 11_AVA DVA EL" xfId="37698" xr:uid="{EB3C6ED7-CAC9-4B22-8D9A-B6EFD2491CA8}"/>
    <cellStyle name="Normal 8 3 12" xfId="37699" xr:uid="{B97A5138-D6EA-4062-9E14-1666ECECDDAF}"/>
    <cellStyle name="Normal 8 3 12 2" xfId="37700" xr:uid="{8D21CF10-823F-4036-9A01-00D98F1080F3}"/>
    <cellStyle name="Normal 8 3 12 2 2" xfId="37701" xr:uid="{F0706F22-B942-4031-9441-5EFB86C3035A}"/>
    <cellStyle name="Normal 8 3 12 2 3" xfId="37702" xr:uid="{45530CD3-1EFD-4EF4-845A-E1C8999CDC62}"/>
    <cellStyle name="Normal 8 3 12 2_AVA DVA EL" xfId="37703" xr:uid="{0797F884-4B1E-498B-ACEF-15042C2F88BA}"/>
    <cellStyle name="Normal 8 3 12 3" xfId="37704" xr:uid="{B7BABC86-9F07-412E-96C7-86579C2A0E36}"/>
    <cellStyle name="Normal 8 3 12 4" xfId="37705" xr:uid="{61DB65BB-90E9-4EAD-97BC-8A535533EF80}"/>
    <cellStyle name="Normal 8 3 12_AVA DVA EL" xfId="37706" xr:uid="{94E65953-E877-4263-BB9A-0423B3836882}"/>
    <cellStyle name="Normal 8 3 13" xfId="37707" xr:uid="{C253B6C4-BE35-4CC8-AEC3-0C9225C6DDF8}"/>
    <cellStyle name="Normal 8 3 13 2" xfId="37708" xr:uid="{0CF53219-99A2-47DA-9DBF-92FEE9B8C29D}"/>
    <cellStyle name="Normal 8 3 13 3" xfId="37709" xr:uid="{D084A15E-2A44-4B66-A0EE-E879A0F9E5E6}"/>
    <cellStyle name="Normal 8 3 13_AVA DVA EL" xfId="37710" xr:uid="{A0BABFC9-D0B8-45BD-B46F-0049CE0B3AE9}"/>
    <cellStyle name="Normal 8 3 14" xfId="37711" xr:uid="{82497986-024C-4284-AC47-590837668ECA}"/>
    <cellStyle name="Normal 8 3 14 2" xfId="37712" xr:uid="{47CEED8A-8CF2-4457-96A1-3F019CE22EC2}"/>
    <cellStyle name="Normal 8 3 14 3" xfId="37713" xr:uid="{A6E2C74A-6E20-4657-9883-0E33C0A5C891}"/>
    <cellStyle name="Normal 8 3 14_AVA DVA EL" xfId="37714" xr:uid="{56A38719-8145-465E-8FA5-450A335D4DA8}"/>
    <cellStyle name="Normal 8 3 15" xfId="37715" xr:uid="{B42551CC-CCD3-475C-AE37-853EBE4EAB17}"/>
    <cellStyle name="Normal 8 3 16" xfId="37716" xr:uid="{982FF705-6A34-47CF-AA17-4293C2EAA6D3}"/>
    <cellStyle name="Normal 8 3 2" xfId="8356" xr:uid="{3D22A250-AACA-462A-824D-96B1B8D0A814}"/>
    <cellStyle name="Normal 8 3 2 2" xfId="8357" xr:uid="{674301F6-AD7C-42B9-8C9A-AB7ED3460DE5}"/>
    <cellStyle name="Normal 8 3 2 2 2" xfId="8358" xr:uid="{90562910-1599-4FF1-8AAD-8E529523417D}"/>
    <cellStyle name="Normal 8 3 2 2 2 2" xfId="37717" xr:uid="{5F5FCF5F-045E-4D6F-8532-19D30887FC35}"/>
    <cellStyle name="Normal 8 3 2 2 2 2 2" xfId="48834" xr:uid="{A4740D95-1723-4440-A68F-24E03C097E35}"/>
    <cellStyle name="Normal 8 3 2 2 2 2_Non-NII" xfId="48833" xr:uid="{18C640CC-F945-42DF-9103-ACCE01960CA9}"/>
    <cellStyle name="Normal 8 3 2 2 2 3" xfId="48835" xr:uid="{C3CFD939-1C4F-4E80-B904-5929528A4109}"/>
    <cellStyle name="Normal 8 3 2 2 2 4" xfId="48836" xr:uid="{E29B1E75-187C-4B02-A8EC-E3A09B9B50BA}"/>
    <cellStyle name="Normal 8 3 2 2 2_AVA DVA EL" xfId="37718" xr:uid="{3C2448F5-1FFA-4A2D-A69E-CC4FFAB055AD}"/>
    <cellStyle name="Normal 8 3 2 2 3" xfId="37719" xr:uid="{7E6EC547-642B-4623-80F7-3E6A8D8D3B39}"/>
    <cellStyle name="Normal 8 3 2 2 3 2" xfId="48838" xr:uid="{5622942B-0B6B-46CB-9627-CD9E0C23AB1D}"/>
    <cellStyle name="Normal 8 3 2 2 3_Non-NII" xfId="48837" xr:uid="{2BFACFE7-ADE0-4671-AC70-8DBB36E0A6DF}"/>
    <cellStyle name="Normal 8 3 2 2 4" xfId="37720" xr:uid="{2AF93946-3881-45F9-A782-364A4927070E}"/>
    <cellStyle name="Normal 8 3 2 2 5" xfId="48839" xr:uid="{AC4547D5-3436-4B09-ACF7-E4FB27D8519D}"/>
    <cellStyle name="Normal 8 3 2 2 6" xfId="48840" xr:uid="{96375026-132C-45B1-BE8A-B717DCDB49AD}"/>
    <cellStyle name="Normal 8 3 2 2_3. Chng in credit spreads" xfId="8359" xr:uid="{AC59C0F0-3466-4B6B-A526-40BD929FCF20}"/>
    <cellStyle name="Normal 8 3 2 3" xfId="8360" xr:uid="{041E36FE-9D68-4E86-B963-5BA67C924C30}"/>
    <cellStyle name="Normal 8 3 2 3 2" xfId="8361" xr:uid="{FD24361C-F04C-4BFE-8A46-2A846EE5A58C}"/>
    <cellStyle name="Normal 8 3 2 3 2 2" xfId="48841" xr:uid="{BF7C6B68-814F-411C-96F7-1EEDB1A0594E}"/>
    <cellStyle name="Normal 8 3 2 3 2_Månedsrapport" xfId="48842" xr:uid="{55FE6A10-CB95-47AE-86D1-FCD9000D01F7}"/>
    <cellStyle name="Normal 8 3 2 3 3" xfId="37721" xr:uid="{AA301546-BACB-4E8C-B6A3-396BC817E457}"/>
    <cellStyle name="Normal 8 3 2 3 4" xfId="48843" xr:uid="{D770FC5A-C438-4CB5-AC87-1E3920EEF63F}"/>
    <cellStyle name="Normal 8 3 2 3_3. Chng in credit spreads" xfId="8362" xr:uid="{9EB8E8D2-22CA-433B-8B39-2DD82705A977}"/>
    <cellStyle name="Normal 8 3 2 4" xfId="8363" xr:uid="{17116040-6E45-4F1B-B4BC-391B6AC3799B}"/>
    <cellStyle name="Normal 8 3 2 4 2" xfId="37722" xr:uid="{765CEF3B-EADA-471B-A147-B9F619647E17}"/>
    <cellStyle name="Normal 8 3 2 4 3" xfId="37723" xr:uid="{BAAADE9C-C067-4C72-9EB8-92E04A31D449}"/>
    <cellStyle name="Normal 8 3 2 4_AVA DVA EL" xfId="37724" xr:uid="{EF21FB57-FA46-49FF-83F2-C139BE301DF8}"/>
    <cellStyle name="Normal 8 3 2 5" xfId="37725" xr:uid="{D45F915C-1CA3-4BCC-AF0E-E143F4B1900D}"/>
    <cellStyle name="Normal 8 3 2 5 2" xfId="37726" xr:uid="{CF32CB28-97D6-4C04-9268-F717F3E34571}"/>
    <cellStyle name="Normal 8 3 2 5 3" xfId="37727" xr:uid="{6420F30F-4407-4CE0-9956-CF665C67C584}"/>
    <cellStyle name="Normal 8 3 2 5_AVA DVA EL" xfId="37728" xr:uid="{A95F5074-05F6-45B1-9E46-976117150442}"/>
    <cellStyle name="Normal 8 3 2 6" xfId="37729" xr:uid="{01C2C72F-743C-4A33-B6BD-B29BAD010FF1}"/>
    <cellStyle name="Normal 8 3 2 7" xfId="37730" xr:uid="{AC914677-9A31-4D96-8DE1-3BF29B7BD43D}"/>
    <cellStyle name="Normal 8 3 2_3. Chng in credit spreads" xfId="8364" xr:uid="{045B658C-E0C2-4B72-B9D8-6283397D34B8}"/>
    <cellStyle name="Normal 8 3 3" xfId="8365" xr:uid="{28143E9E-3372-43B3-AC0E-086B023864F2}"/>
    <cellStyle name="Normal 8 3 3 2" xfId="8366" xr:uid="{69EFAB04-C40C-4C81-9C2E-818602A019DA}"/>
    <cellStyle name="Normal 8 3 3 2 2" xfId="37731" xr:uid="{4822F016-00CC-4D36-AA41-D13790476682}"/>
    <cellStyle name="Normal 8 3 3 2 2 2" xfId="48845" xr:uid="{FF80080E-B278-4795-8309-AA32C4052548}"/>
    <cellStyle name="Normal 8 3 3 2 2_Non-NII" xfId="48844" xr:uid="{7EB51960-5BAF-429A-85CA-9827BF3639C3}"/>
    <cellStyle name="Normal 8 3 3 2 3" xfId="48846" xr:uid="{56D6E18B-2E5D-44CB-A51E-24444FC279B7}"/>
    <cellStyle name="Normal 8 3 3 2 4" xfId="48847" xr:uid="{CAC8996F-F569-4219-B404-1B1579213B26}"/>
    <cellStyle name="Normal 8 3 3 2_AVA DVA EL" xfId="37732" xr:uid="{1B6F3E96-997C-4BFA-AF6C-1CFD47CE58E6}"/>
    <cellStyle name="Normal 8 3 3 3" xfId="37733" xr:uid="{67F1FE6D-490E-4A98-833C-B6B0C9549787}"/>
    <cellStyle name="Normal 8 3 3 3 2" xfId="48849" xr:uid="{1F88127D-7934-4A07-A000-27CCE6ED0703}"/>
    <cellStyle name="Normal 8 3 3 3_Non-NII" xfId="48848" xr:uid="{9B7DC32C-0E1A-4B96-A529-A1A0F4DB1F7D}"/>
    <cellStyle name="Normal 8 3 3 4" xfId="37734" xr:uid="{EFC033EC-42A1-4C7B-9C64-AD6B483F4B4B}"/>
    <cellStyle name="Normal 8 3 3 5" xfId="48850" xr:uid="{2A52EAE3-F231-4F56-90CB-67D8B85D16E7}"/>
    <cellStyle name="Normal 8 3 3 6" xfId="48851" xr:uid="{4975EB1E-3194-4A89-8272-44B7E0A2B544}"/>
    <cellStyle name="Normal 8 3 3_3. Chng in credit spreads" xfId="8367" xr:uid="{A3EECF1C-60CD-44BC-8E7E-C6C67A237910}"/>
    <cellStyle name="Normal 8 3 4" xfId="8368" xr:uid="{5DE0B562-E034-49C8-8C07-7A08D0BA002A}"/>
    <cellStyle name="Normal 8 3 4 2" xfId="8369" xr:uid="{2AF81D56-A6A6-407C-A64D-5704C33DB578}"/>
    <cellStyle name="Normal 8 3 4 2 2" xfId="37735" xr:uid="{A5A138EA-9141-4220-A7E5-17FCCF2C0070}"/>
    <cellStyle name="Normal 8 3 4 2_AVA DVA EL" xfId="37736" xr:uid="{8BEBAA72-F3D6-421E-84EE-DE576B77A150}"/>
    <cellStyle name="Normal 8 3 4 3" xfId="37737" xr:uid="{2E2E08A9-7E79-4F67-90EE-9E6CF0BC8A2C}"/>
    <cellStyle name="Normal 8 3 4 4" xfId="37738" xr:uid="{79F73741-1632-4DCB-B7B8-7A23F12B20AA}"/>
    <cellStyle name="Normal 8 3 4_3. Chng in credit spreads" xfId="8370" xr:uid="{21365BE9-F728-41A8-BDBD-9EFCC1C07DE2}"/>
    <cellStyle name="Normal 8 3 5" xfId="37739" xr:uid="{870DF512-01FF-43BB-801E-F9E25D3FBD15}"/>
    <cellStyle name="Normal 8 3 5 2" xfId="37740" xr:uid="{5B288DA4-CDAF-4473-8F8B-934791F63F0C}"/>
    <cellStyle name="Normal 8 3 5 2 2" xfId="37741" xr:uid="{6BADD6DA-D8BA-4A63-8145-E8099128B012}"/>
    <cellStyle name="Normal 8 3 5 2_AVA DVA EL" xfId="37742" xr:uid="{35422693-D040-4C86-BE98-53E86B11EF58}"/>
    <cellStyle name="Normal 8 3 5 3" xfId="37743" xr:uid="{F9D878C3-CAAF-4E11-A180-092C7AB63DDF}"/>
    <cellStyle name="Normal 8 3 5 4" xfId="37744" xr:uid="{BD50BFDB-FE00-42CE-8ABA-6B08839A4AB3}"/>
    <cellStyle name="Normal 8 3 5_AVA DVA EL" xfId="37745" xr:uid="{5EF87E0E-F870-4B5E-BDB7-97A01BDF8A7E}"/>
    <cellStyle name="Normal 8 3 6" xfId="37746" xr:uid="{F6EED1DA-DA53-4A0A-B583-564D074FE67B}"/>
    <cellStyle name="Normal 8 3 6 2" xfId="37747" xr:uid="{2FDB7E26-4605-4871-AE1B-CFCFEEA4F06F}"/>
    <cellStyle name="Normal 8 3 6 2 2" xfId="37748" xr:uid="{280E1FFC-2FFD-47D9-BE6D-826A44911D3C}"/>
    <cellStyle name="Normal 8 3 6 2_AVA DVA EL" xfId="37749" xr:uid="{F7626564-558A-4E11-84A8-40C8E6210868}"/>
    <cellStyle name="Normal 8 3 6 3" xfId="37750" xr:uid="{B52134EA-DDA6-4CD6-BE9B-9AB1543683A6}"/>
    <cellStyle name="Normal 8 3 6 4" xfId="37751" xr:uid="{9D16C90A-605A-49E0-ADF7-57FDF66184E5}"/>
    <cellStyle name="Normal 8 3 6_AVA DVA EL" xfId="37752" xr:uid="{1C5144DC-C659-4810-97F0-A8CCF4BB9632}"/>
    <cellStyle name="Normal 8 3 7" xfId="37753" xr:uid="{96AFF02A-6126-40FE-85DF-3B6A7883C1DE}"/>
    <cellStyle name="Normal 8 3 7 2" xfId="37754" xr:uid="{202D4CB3-0A74-49B2-B13A-2E609D59B800}"/>
    <cellStyle name="Normal 8 3 7 3" xfId="37755" xr:uid="{532447A5-A1DD-404C-9CC5-38C0EB116D83}"/>
    <cellStyle name="Normal 8 3 7_AVA DVA EL" xfId="37756" xr:uid="{28EFB52A-41B4-47E2-B17B-E22B007B592D}"/>
    <cellStyle name="Normal 8 3 8" xfId="37757" xr:uid="{CB8D2169-4785-4A40-94B2-B8FC8694C4B8}"/>
    <cellStyle name="Normal 8 3 8 2" xfId="37758" xr:uid="{49636098-D0D5-4BD6-857A-02B6A113A5FF}"/>
    <cellStyle name="Normal 8 3 8 3" xfId="37759" xr:uid="{56BD1F8F-D0CD-4CC4-ACC0-9CA6AF465781}"/>
    <cellStyle name="Normal 8 3 8_AVA DVA EL" xfId="37760" xr:uid="{244F4509-C722-4C28-83FB-8D10DEEE2ADC}"/>
    <cellStyle name="Normal 8 3 9" xfId="37761" xr:uid="{80B66EB2-2610-418A-B5E6-488A4FB02C7E}"/>
    <cellStyle name="Normal 8 3 9 2" xfId="37762" xr:uid="{BC818C05-1EB3-41CF-A55C-48078EA0FA96}"/>
    <cellStyle name="Normal 8 3 9 2 2" xfId="37763" xr:uid="{4635039A-072F-4E26-B043-4FAA1445B1B3}"/>
    <cellStyle name="Normal 8 3 9 2 3" xfId="37764" xr:uid="{0A0E802C-8AC4-44E3-A3B0-C6F54BBBFAD6}"/>
    <cellStyle name="Normal 8 3 9 2_AVA DVA EL" xfId="37765" xr:uid="{69DC768A-3366-4952-9668-1C13EF0A1468}"/>
    <cellStyle name="Normal 8 3 9 3" xfId="37766" xr:uid="{BBD5E2E9-A319-4C8F-B99F-AE39F8C28B77}"/>
    <cellStyle name="Normal 8 3 9 4" xfId="37767" xr:uid="{42C3936A-5D84-4CCB-93B7-9E2441CF7EDA}"/>
    <cellStyle name="Normal 8 3 9_AVA DVA EL" xfId="37768" xr:uid="{5AEDC8C4-4CA3-473F-A019-0297FD988DBE}"/>
    <cellStyle name="Normal 8 3_3. Chng in credit spreads" xfId="8371" xr:uid="{C077275B-26D3-494A-9BC0-D16122A8CA5E}"/>
    <cellStyle name="Normal 8 4" xfId="8372" xr:uid="{1CF62091-95DB-4777-BFCE-4C65A0D433CB}"/>
    <cellStyle name="Normal 8 4 2" xfId="8373" xr:uid="{82E32CC4-6EBA-49E9-A2B3-D67EA8FEECE6}"/>
    <cellStyle name="Normal 8 4 2 2" xfId="8374" xr:uid="{243DBACF-55A7-400C-8CD3-3C20C17A0EA8}"/>
    <cellStyle name="Normal 8 4 2 2 2" xfId="8375" xr:uid="{9F8889AF-306E-4AB3-B017-2F4A8254BA0C}"/>
    <cellStyle name="Normal 8 4 2 2_3. Chng in credit spreads" xfId="8376" xr:uid="{F67EC37A-2430-4C08-A74F-68FE1889BCC4}"/>
    <cellStyle name="Normal 8 4 2 3" xfId="8377" xr:uid="{058157FC-65F4-4A8F-801D-FDA7117B4C8F}"/>
    <cellStyle name="Normal 8 4 2 3 2" xfId="8378" xr:uid="{91B760F8-2395-4B61-A6F7-0951ECA2C9A9}"/>
    <cellStyle name="Normal 8 4 2 3_3. Chng in credit spreads" xfId="8379" xr:uid="{161AF659-5FA4-4312-852E-9AC00DBEB031}"/>
    <cellStyle name="Normal 8 4 2 4" xfId="8380" xr:uid="{39238C4A-ACB4-45BA-AADF-CF25F6DF818E}"/>
    <cellStyle name="Normal 8 4 2_3. Chng in credit spreads" xfId="8381" xr:uid="{8E8396A5-1D51-4EEC-BC32-2DCFC66F5087}"/>
    <cellStyle name="Normal 8 4 3" xfId="8382" xr:uid="{D5B550B8-2ABF-452E-92DC-D34F3209F380}"/>
    <cellStyle name="Normal 8 4 3 2" xfId="8383" xr:uid="{50794CD6-9359-4181-AA98-CA05E9870A88}"/>
    <cellStyle name="Normal 8 4 3 3" xfId="37769" xr:uid="{2DC5ABC4-2DCA-46A9-99AE-3BB52242BAD7}"/>
    <cellStyle name="Normal 8 4 3_3. Chng in credit spreads" xfId="8384" xr:uid="{88D28A68-B761-4863-8876-5A5F4FBB8E1C}"/>
    <cellStyle name="Normal 8 4 4" xfId="8385" xr:uid="{6F0BB3A2-B493-4875-8D13-B633DB09F4A6}"/>
    <cellStyle name="Normal 8 4 4 2" xfId="8386" xr:uid="{213F5F86-11C3-4F5C-A41A-1F28C41CA24A}"/>
    <cellStyle name="Normal 8 4 4 3" xfId="37770" xr:uid="{7801FD81-64DC-42E8-AC9E-3612D867977B}"/>
    <cellStyle name="Normal 8 4 4_3. Chng in credit spreads" xfId="8387" xr:uid="{5CBFD692-9905-4EBD-A515-4F7A26D2539D}"/>
    <cellStyle name="Normal 8 4 5" xfId="8388" xr:uid="{31585968-D56D-452C-B668-AA175B612973}"/>
    <cellStyle name="Normal 8 4 5 2" xfId="37771" xr:uid="{C0177F4E-8E4D-4B91-BE2E-3F2596330429}"/>
    <cellStyle name="Normal 8 4 5 3" xfId="37772" xr:uid="{5787C883-8A1B-4FA0-924F-D078DD870D47}"/>
    <cellStyle name="Normal 8 4 5_AVA DVA EL" xfId="37773" xr:uid="{D5E582CE-50A0-459C-90D0-509FBBB0BAB5}"/>
    <cellStyle name="Normal 8 4 6" xfId="37774" xr:uid="{02A34002-64B5-4939-822A-B0FD4D344BB9}"/>
    <cellStyle name="Normal 8 4 6 2" xfId="37775" xr:uid="{CAC30A5D-475B-4D8C-B154-AD561CB1A410}"/>
    <cellStyle name="Normal 8 4 6_AVA DVA EL" xfId="37776" xr:uid="{A0E76EFF-3470-4E83-8553-C9B0CAD838F1}"/>
    <cellStyle name="Normal 8 4 7" xfId="37777" xr:uid="{8AB27561-3FD0-404A-816A-DCE1F8501E55}"/>
    <cellStyle name="Normal 8 4_3. Chng in credit spreads" xfId="8389" xr:uid="{CF8FB1D7-8ED0-4AFB-9A23-04C394497B6A}"/>
    <cellStyle name="Normal 8 5" xfId="8390" xr:uid="{59A2182B-FB31-49E7-A89D-0EC72A09BC7C}"/>
    <cellStyle name="Normal 8 5 2" xfId="8391" xr:uid="{872966E6-633D-4286-AD15-EE758EF583FB}"/>
    <cellStyle name="Normal 8 5 2 2" xfId="8392" xr:uid="{2963EDF2-194E-47E9-A6CF-C312E248B790}"/>
    <cellStyle name="Normal 8 5 2 2 2" xfId="48852" xr:uid="{46A7CFBE-63F6-4F19-BD12-DC0AFDFE4FA7}"/>
    <cellStyle name="Normal 8 5 2 2 2 2" xfId="48853" xr:uid="{67E5C438-E69A-4C12-B2BA-055ABF50C295}"/>
    <cellStyle name="Normal 8 5 2 2 2 2 2" xfId="48854" xr:uid="{A8534DDF-C72B-4A4A-B025-B4FF4039E2F5}"/>
    <cellStyle name="Normal 8 5 2 2 2 3" xfId="48855" xr:uid="{3A2349A8-471D-4D5D-B226-600E8DBAB7D1}"/>
    <cellStyle name="Normal 8 5 2 2 2 4" xfId="48856" xr:uid="{D5DF3EF1-7FBE-4680-BD86-EFEA60EE248B}"/>
    <cellStyle name="Normal 8 5 2 2 3" xfId="48857" xr:uid="{F6E1C866-24BA-4D16-95D9-F2E29562BF85}"/>
    <cellStyle name="Normal 8 5 2 2 3 2" xfId="48858" xr:uid="{226F2BE0-D199-44A6-B3E8-CDDA03551611}"/>
    <cellStyle name="Normal 8 5 2 2 4" xfId="48859" xr:uid="{C0A3D087-CC9D-4BCC-964A-60706B73E7B0}"/>
    <cellStyle name="Normal 8 5 2 2 5" xfId="48860" xr:uid="{0B875828-6830-4B44-98C3-5F56E26A4C04}"/>
    <cellStyle name="Normal 8 5 2 2 6" xfId="48861" xr:uid="{C7499176-4DA9-4BB8-BB36-13111FFCF83F}"/>
    <cellStyle name="Normal 8 5 2 2_Månedsrapport" xfId="48862" xr:uid="{031EAC0E-FB7F-4E48-955F-69FFC96814F5}"/>
    <cellStyle name="Normal 8 5 2 3" xfId="37778" xr:uid="{126A40CA-E11D-456A-8578-3AF3F30104E3}"/>
    <cellStyle name="Normal 8 5 2 3 2" xfId="48864" xr:uid="{CC87804F-9EDA-4850-8097-DFEABBD75805}"/>
    <cellStyle name="Normal 8 5 2 3 2 2" xfId="48865" xr:uid="{CE287514-684E-47A5-AF64-68E92E24398E}"/>
    <cellStyle name="Normal 8 5 2 3 3" xfId="48866" xr:uid="{B360AFF3-44C8-4D10-83B0-4AFB065F67EB}"/>
    <cellStyle name="Normal 8 5 2 3 4" xfId="48867" xr:uid="{44C2E1D5-4132-44ED-B58C-429C41B7C6CD}"/>
    <cellStyle name="Normal 8 5 2 3_Non-NII" xfId="48863" xr:uid="{05786B1A-E10B-46B7-8953-9E563DAF939D}"/>
    <cellStyle name="Normal 8 5 2 4" xfId="48868" xr:uid="{D79B7ED2-5523-4D29-8DBB-67AD5807DE43}"/>
    <cellStyle name="Normal 8 5 2 4 2" xfId="48869" xr:uid="{889CE4F8-F9E3-4022-8E8E-2A71903603AF}"/>
    <cellStyle name="Normal 8 5 2 5" xfId="48870" xr:uid="{AB409170-2D9B-4E7E-9E54-01F3A6950DF1}"/>
    <cellStyle name="Normal 8 5 2 6" xfId="48871" xr:uid="{033E71E0-FE6A-4F62-8D47-1638CE7B536C}"/>
    <cellStyle name="Normal 8 5 2 7" xfId="48872" xr:uid="{EB467E7F-824A-4A27-920D-A26A6F9F13DE}"/>
    <cellStyle name="Normal 8 5 2_3. Chng in credit spreads" xfId="8393" xr:uid="{56E45462-9B49-4C1D-9587-38AE29F881E0}"/>
    <cellStyle name="Normal 8 5 3" xfId="8394" xr:uid="{6760312D-2830-415C-BCDF-0C13F5F36AAB}"/>
    <cellStyle name="Normal 8 5 3 2" xfId="8395" xr:uid="{A7C7E180-E47A-4AF9-A309-072E51A243C6}"/>
    <cellStyle name="Normal 8 5 3 2 2" xfId="48873" xr:uid="{C28A681A-AAB9-4B5C-9FE8-722D9602CA7B}"/>
    <cellStyle name="Normal 8 5 3 2 2 2" xfId="48874" xr:uid="{54E41ED0-14A9-4493-8823-B4D3DEB7900D}"/>
    <cellStyle name="Normal 8 5 3 2 3" xfId="48875" xr:uid="{DC2B8165-93A4-43C8-89D1-A34205AC4DC0}"/>
    <cellStyle name="Normal 8 5 3 2 4" xfId="48876" xr:uid="{5F095B84-57C3-4D2B-B214-67FA80156E8C}"/>
    <cellStyle name="Normal 8 5 3 2_Månedsrapport" xfId="48877" xr:uid="{93147D3B-E760-4F17-B9F0-DB8A9EB9086B}"/>
    <cellStyle name="Normal 8 5 3 3" xfId="48878" xr:uid="{233012C1-F1FA-4071-9AF3-C857D0B756B5}"/>
    <cellStyle name="Normal 8 5 3 3 2" xfId="48879" xr:uid="{314DE815-BA5C-491F-B88F-0F9AB08FED61}"/>
    <cellStyle name="Normal 8 5 3 4" xfId="48880" xr:uid="{EF79A5EA-CF62-455E-89DF-3A06DBAC4B8F}"/>
    <cellStyle name="Normal 8 5 3 5" xfId="48881" xr:uid="{96F545DB-225A-4FFB-84CE-01213007D9DA}"/>
    <cellStyle name="Normal 8 5 3 6" xfId="48882" xr:uid="{56C7AF44-3C50-491E-A668-27306628174F}"/>
    <cellStyle name="Normal 8 5 3_3. Chng in credit spreads" xfId="8396" xr:uid="{163B4680-D403-4D9D-93EE-748F5339B19A}"/>
    <cellStyle name="Normal 8 5 4" xfId="8397" xr:uid="{D37CAEF0-6A06-4657-B8E6-3D856FAD8ED3}"/>
    <cellStyle name="Normal 8 5 4 2" xfId="48883" xr:uid="{25FC525D-3D09-42DB-86F1-9CD69110045B}"/>
    <cellStyle name="Normal 8 5 4 2 2" xfId="48884" xr:uid="{8A3F2BA5-3F93-4038-B822-F826DE440D40}"/>
    <cellStyle name="Normal 8 5 4 3" xfId="48885" xr:uid="{90566F97-BBB8-4449-980D-CE3240BF0E94}"/>
    <cellStyle name="Normal 8 5 4 4" xfId="48886" xr:uid="{65132C2B-32AE-4185-86DC-114C63E1EB2B}"/>
    <cellStyle name="Normal 8 5 4_Månedsrapport" xfId="48887" xr:uid="{7CDB7CF3-7550-45A6-BB58-DD6F34C86C9F}"/>
    <cellStyle name="Normal 8 5 5" xfId="37779" xr:uid="{15FD514D-775C-45CE-A9D9-9E3FCB1E1B23}"/>
    <cellStyle name="Normal 8 5 5 2" xfId="48889" xr:uid="{00A4E6BB-3BC9-49A0-9CF9-1050807D7B93}"/>
    <cellStyle name="Normal 8 5 5_Non-NII" xfId="48888" xr:uid="{953F29DB-3607-47AD-9366-49AB2831A76C}"/>
    <cellStyle name="Normal 8 5 6" xfId="48890" xr:uid="{06FD23F2-0C11-4754-B984-ACC2E4AD1EF7}"/>
    <cellStyle name="Normal 8 5 7" xfId="48891" xr:uid="{85BFC848-90E2-403F-8060-C3A89D6ECD38}"/>
    <cellStyle name="Normal 8 5 8" xfId="48892" xr:uid="{9F44A3A2-D562-483F-AC8D-EB728B395872}"/>
    <cellStyle name="Normal 8 5_3. Chng in credit spreads" xfId="8398" xr:uid="{66EC84BF-5FB1-46B0-BA38-C702F4F22C40}"/>
    <cellStyle name="Normal 8 6" xfId="8399" xr:uid="{52F1D324-730A-43D4-9A2C-72F86E02DDEA}"/>
    <cellStyle name="Normal 8 6 2" xfId="8400" xr:uid="{FA49ADF7-E3CC-41D8-A017-7BB13ADCC649}"/>
    <cellStyle name="Normal 8 6 2 2" xfId="37780" xr:uid="{E0E2A0EA-715E-48C9-B16C-4B164D268264}"/>
    <cellStyle name="Normal 8 6 2 3" xfId="37781" xr:uid="{88DFB7BA-F74F-4542-8A6E-D46149E722AE}"/>
    <cellStyle name="Normal 8 6 2_AVA DVA EL" xfId="37782" xr:uid="{3CE12ACE-504B-4EF8-B26B-6C27DDA23984}"/>
    <cellStyle name="Normal 8 6 3" xfId="37783" xr:uid="{FE534F18-14D0-41D5-A69E-913F08CA3097}"/>
    <cellStyle name="Normal 8 6 3 2" xfId="37784" xr:uid="{12E9B14B-8279-4B6B-A34E-3E55CF4AAC0C}"/>
    <cellStyle name="Normal 8 6 3_AVA DVA EL" xfId="37785" xr:uid="{E787600B-A00B-4899-A842-BEF5082438FC}"/>
    <cellStyle name="Normal 8 6 4" xfId="37786" xr:uid="{245A9A59-740D-40A6-91FD-73E80B20280E}"/>
    <cellStyle name="Normal 8 6 5" xfId="37787" xr:uid="{2CF50514-9BA6-47AF-A456-2236C5F1BB58}"/>
    <cellStyle name="Normal 8 6_3. Chng in credit spreads" xfId="8401" xr:uid="{3D36D5DD-4F3C-4983-A696-84105C1799A6}"/>
    <cellStyle name="Normal 8 7" xfId="8402" xr:uid="{4D157282-A629-4BCE-BBFC-11E68498C5AD}"/>
    <cellStyle name="Normal 8 7 2" xfId="8403" xr:uid="{BB8F0EEC-D671-4E84-8267-0660D813635B}"/>
    <cellStyle name="Normal 8 7 2 2" xfId="37788" xr:uid="{9A7A853A-7F46-4081-8BFA-920F00046D75}"/>
    <cellStyle name="Normal 8 7 2 3" xfId="37789" xr:uid="{F3FFC2A9-F55C-45AB-915A-7554232EE09B}"/>
    <cellStyle name="Normal 8 7 2_AVA DVA EL" xfId="37790" xr:uid="{12104433-DC19-4DEC-8690-6D0CFDE7A470}"/>
    <cellStyle name="Normal 8 7 3" xfId="37791" xr:uid="{2036F022-760D-4428-AC14-C9FB5AE8286E}"/>
    <cellStyle name="Normal 8 7 3 2" xfId="37792" xr:uid="{8C8DC373-5A06-4D4B-B3B3-906B8FF51ADB}"/>
    <cellStyle name="Normal 8 7 3_AVA DVA EL" xfId="37793" xr:uid="{09A6CC1E-D7C9-40DE-84BA-EEEF35F516A3}"/>
    <cellStyle name="Normal 8 7 4" xfId="37794" xr:uid="{F9211990-DE78-4F85-8B9A-154D7A527C14}"/>
    <cellStyle name="Normal 8 7 5" xfId="37795" xr:uid="{FFA5AE7D-0847-4ABE-A2E7-7B9917CBBBC1}"/>
    <cellStyle name="Normal 8 7 6" xfId="37796" xr:uid="{4805F4C4-ADFA-4544-93D9-09E43C562817}"/>
    <cellStyle name="Normal 8 7_3. Chng in credit spreads" xfId="8404" xr:uid="{7534E523-C2DE-4FB8-A360-469794050DE9}"/>
    <cellStyle name="Normal 8 8" xfId="8405" xr:uid="{B51C3277-AC93-444F-AB67-65C26A18C665}"/>
    <cellStyle name="Normal 8 8 2" xfId="8406" xr:uid="{6C359D90-5421-43C4-ADA0-D6EB6063B03D}"/>
    <cellStyle name="Normal 8 8 2 2" xfId="37797" xr:uid="{5D411740-12BF-4286-B0E9-F7658F8744B1}"/>
    <cellStyle name="Normal 8 8 2 3" xfId="37798" xr:uid="{BABB484B-0603-4D71-BC15-5AFA21DE1B2F}"/>
    <cellStyle name="Normal 8 8 2_AVA DVA EL" xfId="37799" xr:uid="{04DE827A-C039-46F0-9B62-8D1BE7EEF40B}"/>
    <cellStyle name="Normal 8 8 3" xfId="37800" xr:uid="{61ED9FD6-F83E-40A7-B483-265E8D370969}"/>
    <cellStyle name="Normal 8 8 3 2" xfId="37801" xr:uid="{89005C09-7D80-4038-8F52-C7F90441B7E0}"/>
    <cellStyle name="Normal 8 8 3_AVA DVA EL" xfId="37802" xr:uid="{0CD0474B-E10E-4497-907C-FFCC39754267}"/>
    <cellStyle name="Normal 8 8 4" xfId="37803" xr:uid="{10003046-4D72-4D2A-B19B-FF6F1BDD7936}"/>
    <cellStyle name="Normal 8 8 5" xfId="37804" xr:uid="{1F487D35-4AF4-4836-BE6A-0C1A8E7997EB}"/>
    <cellStyle name="Normal 8 8 6" xfId="37805" xr:uid="{5F92BD06-ACAC-4ACC-852C-72033F8F6ABE}"/>
    <cellStyle name="Normal 8 8_3. Chng in credit spreads" xfId="8407" xr:uid="{38C45391-1913-4475-9203-3A25A545C674}"/>
    <cellStyle name="Normal 8 9" xfId="8408" xr:uid="{FEA7F6AE-A9BA-4C1C-84BE-83CFACC5CE62}"/>
    <cellStyle name="Normal 8 9 2" xfId="37806" xr:uid="{BC1D7FCE-4234-458D-A669-0F79A707C7B7}"/>
    <cellStyle name="Normal 8 9 2 2" xfId="37807" xr:uid="{C22474C1-F7D6-4076-B300-7C1AD2DDB49E}"/>
    <cellStyle name="Normal 8 9 2 3" xfId="37808" xr:uid="{CEA1D83D-A954-4A89-A47E-36A2E155B5CF}"/>
    <cellStyle name="Normal 8 9 2_AVA DVA EL" xfId="37809" xr:uid="{D210F0D5-EDE2-4885-995B-89A6C7DC1F5F}"/>
    <cellStyle name="Normal 8 9 3" xfId="37810" xr:uid="{22CC5C10-613F-42E0-B6A1-C2ED7EC6C6AD}"/>
    <cellStyle name="Normal 8 9 4" xfId="37811" xr:uid="{9FA2F1FB-1E4C-4ABF-A209-BD4B723A174B}"/>
    <cellStyle name="Normal 8 9_AVA DVA EL" xfId="37812" xr:uid="{6CF792D4-6059-44E3-AA62-CD86F5460F89}"/>
    <cellStyle name="Normal 8_3. Chng in credit spreads" xfId="8409" xr:uid="{CFD8F101-CECE-4E66-8EB9-BF407AC9ED91}"/>
    <cellStyle name="Normal 80" xfId="37813" xr:uid="{2F518A26-C22E-4A04-A94A-D4CFCFFA547E}"/>
    <cellStyle name="Normal 80 2" xfId="37814" xr:uid="{EE11D468-E95A-47DA-A49C-246D6AD7F9D9}"/>
    <cellStyle name="Normal 80 3" xfId="37815" xr:uid="{0992C280-43B2-4B4A-BA35-3B2E24576E60}"/>
    <cellStyle name="Normal 80_AVA DVA EL" xfId="37816" xr:uid="{B78A0D6B-78E6-4348-9908-8806BCD30D4B}"/>
    <cellStyle name="Normal 81" xfId="37817" xr:uid="{DF48FDC1-B42B-4000-B347-15F149297302}"/>
    <cellStyle name="Normal 81 2" xfId="37818" xr:uid="{B26C7D3D-1CF5-4A9B-AECC-F8FDAF03C7E3}"/>
    <cellStyle name="Normal 81 3" xfId="37819" xr:uid="{3F9959C3-295A-43C3-A873-08525E73F2EB}"/>
    <cellStyle name="Normal 81_AVA DVA EL" xfId="37820" xr:uid="{A4D62603-1DEF-4EA7-B3F9-7BFBB39789CA}"/>
    <cellStyle name="Normal 82" xfId="37821" xr:uid="{2EA2AFDD-ADD9-4B73-B833-7B4122509143}"/>
    <cellStyle name="Normal 82 2" xfId="37822" xr:uid="{1249F0CE-69DE-43E6-B6CE-685AF2D9709A}"/>
    <cellStyle name="Normal 82 3" xfId="37823" xr:uid="{B4DB5A5F-FC3F-4D38-B8FF-0F02C5B543AA}"/>
    <cellStyle name="Normal 82_AVA DVA EL" xfId="37824" xr:uid="{ADF10078-2895-4ACD-A24E-AECA9524F368}"/>
    <cellStyle name="Normal 83" xfId="37825" xr:uid="{FEA3372F-EC5F-4090-B8E7-CFF3A03307FD}"/>
    <cellStyle name="Normal 83 10" xfId="48893" xr:uid="{88898C56-9682-482C-935F-CBF916F9BBC4}"/>
    <cellStyle name="Normal 83 2" xfId="37826" xr:uid="{6C9B41FA-F2B7-4B88-872C-3CB0740E7C51}"/>
    <cellStyle name="Normal 83 2 2" xfId="48895" xr:uid="{C83B288A-E47F-4E70-8F38-505092C3A463}"/>
    <cellStyle name="Normal 83 2 2 2" xfId="48896" xr:uid="{641FFE66-2E19-4848-A15C-6968FD4AB2CC}"/>
    <cellStyle name="Normal 83 2 2 2 2" xfId="48897" xr:uid="{658B5165-C6A0-4EF7-9B1F-45E8D6FF09E4}"/>
    <cellStyle name="Normal 83 2 2 2 2 2" xfId="48898" xr:uid="{1822328A-1E69-4361-9CC0-BCA359D54511}"/>
    <cellStyle name="Normal 83 2 2 2 2 2 2" xfId="48899" xr:uid="{86E98CF7-6EF4-4E93-8747-86328248CA27}"/>
    <cellStyle name="Normal 83 2 2 2 2 3" xfId="48900" xr:uid="{F35503EA-5ED7-4BED-BAD3-20ED67C7DC9B}"/>
    <cellStyle name="Normal 83 2 2 2 2 4" xfId="48901" xr:uid="{B59F57D8-272E-4DE7-848C-7F778BE65902}"/>
    <cellStyle name="Normal 83 2 2 2 3" xfId="48902" xr:uid="{1EEE7D63-C060-4282-B90E-395BB039F225}"/>
    <cellStyle name="Normal 83 2 2 2 3 2" xfId="48903" xr:uid="{8377192A-0B47-4BBA-88EA-7EFFBCC618D2}"/>
    <cellStyle name="Normal 83 2 2 2 4" xfId="48904" xr:uid="{B20EB1D8-483F-4AD3-B1FB-BC8D9CF6E313}"/>
    <cellStyle name="Normal 83 2 2 2 5" xfId="48905" xr:uid="{8A4542A3-EE5F-41BE-8699-B4A22CB33FE7}"/>
    <cellStyle name="Normal 83 2 2 2 6" xfId="48906" xr:uid="{D7D466B7-7158-4FB3-80C4-EC5B6319F3F3}"/>
    <cellStyle name="Normal 83 2 2 3" xfId="48907" xr:uid="{E9179C2F-4879-483F-9C8C-FD5814465971}"/>
    <cellStyle name="Normal 83 2 2 3 2" xfId="48908" xr:uid="{F621CA48-5E8C-49AB-9F06-B0A0573B6E77}"/>
    <cellStyle name="Normal 83 2 2 3 2 2" xfId="48909" xr:uid="{886E59CC-9EF7-415B-80AB-5847D079027D}"/>
    <cellStyle name="Normal 83 2 2 3 3" xfId="48910" xr:uid="{1B96795D-D416-451D-A0A5-20E11361F384}"/>
    <cellStyle name="Normal 83 2 2 3 4" xfId="48911" xr:uid="{0AEF07DD-AB58-4826-B82E-149FA308FF2B}"/>
    <cellStyle name="Normal 83 2 2 4" xfId="48912" xr:uid="{41EBFD7A-BF16-435D-8712-DDF0145D6263}"/>
    <cellStyle name="Normal 83 2 2 4 2" xfId="48913" xr:uid="{56280B92-A7D2-4FF1-A58D-18D8200D796D}"/>
    <cellStyle name="Normal 83 2 2 5" xfId="48914" xr:uid="{DC0B8084-2D69-4F8B-B7F7-0264FFB36211}"/>
    <cellStyle name="Normal 83 2 2 6" xfId="48915" xr:uid="{0EDBC9A6-4F23-4FB1-9EBE-CACCECE28C58}"/>
    <cellStyle name="Normal 83 2 2 7" xfId="48916" xr:uid="{7F5FA637-7BDB-4C1F-B92B-A371A7EE24DF}"/>
    <cellStyle name="Normal 83 2 3" xfId="48917" xr:uid="{0DCCBD83-074C-47AF-A1D8-89C2E07469E8}"/>
    <cellStyle name="Normal 83 2 3 2" xfId="48918" xr:uid="{B03454FE-7640-44E1-B02E-8790EA04E0D9}"/>
    <cellStyle name="Normal 83 2 3 2 2" xfId="48919" xr:uid="{1737E9AF-73C6-4E29-87B9-33E1BDEEEA86}"/>
    <cellStyle name="Normal 83 2 3 2 2 2" xfId="48920" xr:uid="{3219E4CB-5495-4430-B732-9AEF0D308CE5}"/>
    <cellStyle name="Normal 83 2 3 2 3" xfId="48921" xr:uid="{3C06A437-0ACF-48E6-839A-10C5D3D755C2}"/>
    <cellStyle name="Normal 83 2 3 2 4" xfId="48922" xr:uid="{8434FD4C-F356-4493-B42E-99E9FA185810}"/>
    <cellStyle name="Normal 83 2 3 3" xfId="48923" xr:uid="{9EB2AD3F-5D22-46B0-904E-D13B5D2936B5}"/>
    <cellStyle name="Normal 83 2 3 3 2" xfId="48924" xr:uid="{19CD2BBC-E712-4BB1-9D10-9521CF057170}"/>
    <cellStyle name="Normal 83 2 3 4" xfId="48925" xr:uid="{6C103438-4C93-463A-B140-9DE668946CB0}"/>
    <cellStyle name="Normal 83 2 3 5" xfId="48926" xr:uid="{B676029C-2DA8-4CC8-B69D-589C167AC15E}"/>
    <cellStyle name="Normal 83 2 3 6" xfId="48927" xr:uid="{BB5215D8-A225-4D91-B4CA-83E9D2F45BAB}"/>
    <cellStyle name="Normal 83 2 4" xfId="48928" xr:uid="{5B7D4ADE-B3D1-4AF4-B14B-C0F96CBA983F}"/>
    <cellStyle name="Normal 83 2 4 2" xfId="48929" xr:uid="{51F357D7-F90C-430F-BE9D-5C881D882EBF}"/>
    <cellStyle name="Normal 83 2 4 2 2" xfId="48930" xr:uid="{018E669A-81FD-4288-98C2-FB1C42BF2A82}"/>
    <cellStyle name="Normal 83 2 4 3" xfId="48931" xr:uid="{538DC4FA-D09C-4670-8A0F-A8D32C00D4F8}"/>
    <cellStyle name="Normal 83 2 4 4" xfId="48932" xr:uid="{10D0BC7D-C355-41CA-BE68-E41441F50C35}"/>
    <cellStyle name="Normal 83 2 5" xfId="48933" xr:uid="{3ADB5F60-7AD9-4FA7-A6BB-24946C2276A2}"/>
    <cellStyle name="Normal 83 2 5 2" xfId="48934" xr:uid="{85ADECBC-89BE-4CD4-A3AF-842792D24819}"/>
    <cellStyle name="Normal 83 2 6" xfId="48935" xr:uid="{C2BC0029-A508-4E63-9228-EEADE77BBC21}"/>
    <cellStyle name="Normal 83 2 7" xfId="48936" xr:uid="{2F264E7B-CF62-499C-9F24-609EDA43D7F0}"/>
    <cellStyle name="Normal 83 2 8" xfId="48937" xr:uid="{934B7B40-C140-4161-BD9C-123CBCD5F090}"/>
    <cellStyle name="Normal 83 2_Non-NII" xfId="48894" xr:uid="{87C3A8DD-2580-4EA7-B138-DDC340F0ECDD}"/>
    <cellStyle name="Normal 83 3" xfId="37827" xr:uid="{1AB25277-94C5-4750-B482-70D3FCC9A22D}"/>
    <cellStyle name="Normal 83 3 2" xfId="48939" xr:uid="{6CC64F78-250F-49C6-80DB-7787D527EA26}"/>
    <cellStyle name="Normal 83 3 2 2" xfId="48940" xr:uid="{D998D9E6-4FDE-4BE0-B935-BF3F94096756}"/>
    <cellStyle name="Normal 83 3 2 2 10" xfId="48941" xr:uid="{64A262D2-BAB5-4132-A5B1-496266AD656F}"/>
    <cellStyle name="Normal 83 3 2 2 2" xfId="48942" xr:uid="{980973CA-CD54-4AD3-8572-6FC6FCFA7695}"/>
    <cellStyle name="Normal 83 3 2 2 2 2" xfId="48943" xr:uid="{B2220251-FFF3-40C9-9F44-D49196ADE356}"/>
    <cellStyle name="Normal 83 3 2 2 2 2 2" xfId="48944" xr:uid="{D2844DF9-994C-4152-BA9F-88AD39592880}"/>
    <cellStyle name="Normal 83 3 2 2 2 2 2 2" xfId="48945" xr:uid="{FB0F1791-258E-477E-AF64-7EAE3C4EE714}"/>
    <cellStyle name="Normal 83 3 2 2 2 2 2 2 2" xfId="48946" xr:uid="{F3C4B832-44B0-45C9-94C0-30C7AE599C6A}"/>
    <cellStyle name="Normal 83 3 2 2 2 2 2 2 2 2" xfId="48947" xr:uid="{B0274078-309F-45F9-BA12-6AC6C92789B6}"/>
    <cellStyle name="Normal 83 3 2 2 2 2 2 2 3" xfId="48948" xr:uid="{FB0086E6-346F-4395-9D1A-CEE038974241}"/>
    <cellStyle name="Normal 83 3 2 2 2 2 2 2 4" xfId="48949" xr:uid="{F8401F1E-2147-4873-8967-B121C10DD061}"/>
    <cellStyle name="Normal 83 3 2 2 2 2 2 3" xfId="48950" xr:uid="{5AFF9357-1CB3-4AA7-B4DB-1F27398681E1}"/>
    <cellStyle name="Normal 83 3 2 2 2 2 2 3 2" xfId="48951" xr:uid="{23C5C8AA-1E2F-458A-8552-7BCFCD09D746}"/>
    <cellStyle name="Normal 83 3 2 2 2 2 2 4" xfId="48952" xr:uid="{7DDB5761-3B69-4882-A276-9245B2E4FC99}"/>
    <cellStyle name="Normal 83 3 2 2 2 2 2 5" xfId="48953" xr:uid="{7B94E572-340C-4ED4-B8ED-1386A01561F0}"/>
    <cellStyle name="Normal 83 3 2 2 2 2 2 6" xfId="48954" xr:uid="{7948DAD1-8E0C-4742-8238-546C528A2F4D}"/>
    <cellStyle name="Normal 83 3 2 2 2 2 3" xfId="48955" xr:uid="{BBA75D52-B4E8-4E18-B2CC-058160EBE164}"/>
    <cellStyle name="Normal 83 3 2 2 2 2 3 2" xfId="48956" xr:uid="{5BDE7DF7-1DFC-48DF-BF35-06539C35D0F3}"/>
    <cellStyle name="Normal 83 3 2 2 2 2 3 2 2" xfId="48957" xr:uid="{7D15A733-0F43-472A-B7BD-4EE5BD41D22C}"/>
    <cellStyle name="Normal 83 3 2 2 2 2 3 3" xfId="48958" xr:uid="{5425F66B-7E08-4A81-98CA-E9CC29ADC461}"/>
    <cellStyle name="Normal 83 3 2 2 2 2 3 4" xfId="48959" xr:uid="{4296613E-5A41-44FB-B59C-9B83041B9FF6}"/>
    <cellStyle name="Normal 83 3 2 2 2 2 4" xfId="48960" xr:uid="{BDFD1120-B3EC-4840-AFE8-B8BB68DDB21F}"/>
    <cellStyle name="Normal 83 3 2 2 2 2 4 2" xfId="48961" xr:uid="{DE219E66-1030-4979-80E1-9321AE92FD60}"/>
    <cellStyle name="Normal 83 3 2 2 2 2 5" xfId="48962" xr:uid="{C03A477D-ED4E-4265-B4C9-23057672C476}"/>
    <cellStyle name="Normal 83 3 2 2 2 2 6" xfId="48963" xr:uid="{3504953D-B7B3-465B-868B-2BEB19DE7122}"/>
    <cellStyle name="Normal 83 3 2 2 2 2 7" xfId="48964" xr:uid="{4D3A26F4-17E0-445B-B42B-60F915983AEC}"/>
    <cellStyle name="Normal 83 3 2 2 2 3" xfId="48965" xr:uid="{95981435-DDB5-44A2-8B12-7C1DFAADEDA3}"/>
    <cellStyle name="Normal 83 3 2 2 2 3 2" xfId="48966" xr:uid="{4D49AD8B-BF28-4CF9-AB14-7E0C6373E9E6}"/>
    <cellStyle name="Normal 83 3 2 2 2 3 2 2" xfId="48967" xr:uid="{3F9147E0-F11B-4E9E-989A-A63099AE3F36}"/>
    <cellStyle name="Normal 83 3 2 2 2 3 2 2 2" xfId="48968" xr:uid="{CE1886FA-9BEC-4C9A-9E02-794E33278180}"/>
    <cellStyle name="Normal 83 3 2 2 2 3 2 3" xfId="48969" xr:uid="{68376FBC-E710-4DED-9E03-9ED425886A9B}"/>
    <cellStyle name="Normal 83 3 2 2 2 3 2 4" xfId="48970" xr:uid="{167E156D-0F5E-4C5A-9DF1-C19B2D261692}"/>
    <cellStyle name="Normal 83 3 2 2 2 3 3" xfId="48971" xr:uid="{8DAF4A06-3C54-425A-BD89-8162885629BF}"/>
    <cellStyle name="Normal 83 3 2 2 2 3 3 2" xfId="48972" xr:uid="{A0E7E859-748A-42A5-843D-DAC7603A676E}"/>
    <cellStyle name="Normal 83 3 2 2 2 3 4" xfId="48973" xr:uid="{F03C5ED5-D093-4DBD-9B2E-746DA8CA3D17}"/>
    <cellStyle name="Normal 83 3 2 2 2 3 5" xfId="48974" xr:uid="{6B6C0E3E-77EF-4A64-B91D-BD913CD95B55}"/>
    <cellStyle name="Normal 83 3 2 2 2 3 6" xfId="48975" xr:uid="{5229C42A-1EC9-4A32-9541-229314A12AC2}"/>
    <cellStyle name="Normal 83 3 2 2 2 4" xfId="48976" xr:uid="{077E5CD8-344F-4BEC-9525-A279EBA140D5}"/>
    <cellStyle name="Normal 83 3 2 2 2 4 2" xfId="48977" xr:uid="{A76D3560-D455-41CA-AD9B-636A07058A1E}"/>
    <cellStyle name="Normal 83 3 2 2 2 4 2 2" xfId="48978" xr:uid="{8D9A376A-3900-48C9-8934-D4CA3568AB44}"/>
    <cellStyle name="Normal 83 3 2 2 2 4 3" xfId="48979" xr:uid="{1508CED9-E1CB-413C-9128-ACA0B95B8B97}"/>
    <cellStyle name="Normal 83 3 2 2 2 4 4" xfId="48980" xr:uid="{BC04384E-61A4-4EA1-A6E8-5BEF4605263A}"/>
    <cellStyle name="Normal 83 3 2 2 2 5" xfId="48981" xr:uid="{84F43278-DD59-498F-BDC3-A1CD2BF26D6C}"/>
    <cellStyle name="Normal 83 3 2 2 2 5 2" xfId="48982" xr:uid="{68CF5DFD-7479-4FD7-9EBF-B76780152FE9}"/>
    <cellStyle name="Normal 83 3 2 2 2 6" xfId="48983" xr:uid="{7AE723C9-BD6D-4E48-BCF0-07175C8E1900}"/>
    <cellStyle name="Normal 83 3 2 2 2 7" xfId="48984" xr:uid="{0B4F1342-2223-4251-9D38-88BC4CB8289B}"/>
    <cellStyle name="Normal 83 3 2 2 2 8" xfId="48985" xr:uid="{60B8CE9F-9F28-415D-BBF3-52654133E575}"/>
    <cellStyle name="Normal 83 3 2 2 3" xfId="48986" xr:uid="{70C2CC1B-D301-4E57-AECF-1D92359CAAE4}"/>
    <cellStyle name="Normal 83 3 2 2 3 10" xfId="48987" xr:uid="{5205930F-A244-4035-AE9C-FDD06E597BCE}"/>
    <cellStyle name="Normal 83 3 2 2 3 2" xfId="48988" xr:uid="{E40648D4-8A8F-4DF5-B9CE-F5B7720A28BA}"/>
    <cellStyle name="Normal 83 3 2 2 3 2 2" xfId="48989" xr:uid="{2D5C91A4-345E-4EDC-9695-7BA785512B90}"/>
    <cellStyle name="Normal 83 3 2 2 3 2 2 2" xfId="48990" xr:uid="{0CBECC3F-F83B-4BD3-B55B-5A20327E4CBB}"/>
    <cellStyle name="Normal 83 3 2 2 3 2 2 2 2" xfId="48991" xr:uid="{120E28EB-29EB-4231-AC1D-E9DC760F62C4}"/>
    <cellStyle name="Normal 83 3 2 2 3 2 2 2 2 2" xfId="48992" xr:uid="{1335070C-1E9C-4480-9351-35C2AABBFEC7}"/>
    <cellStyle name="Normal 83 3 2 2 3 2 2 2 2 2 2" xfId="48993" xr:uid="{014F515A-EAB7-4FA1-A327-D0DC2FB418B2}"/>
    <cellStyle name="Normal 83 3 2 2 3 2 2 2 2 3" xfId="48994" xr:uid="{E70D3DD5-25C3-4E1F-BF2D-E6308041E879}"/>
    <cellStyle name="Normal 83 3 2 2 3 2 2 2 2 4" xfId="48995" xr:uid="{10A681FF-828A-4383-87A1-C9CABF73C8DB}"/>
    <cellStyle name="Normal 83 3 2 2 3 2 2 2 3" xfId="48996" xr:uid="{2211962F-60D5-46C7-957C-64B9BF332533}"/>
    <cellStyle name="Normal 83 3 2 2 3 2 2 2 3 2" xfId="48997" xr:uid="{7A52270D-F415-4F97-952F-58B39613A569}"/>
    <cellStyle name="Normal 83 3 2 2 3 2 2 2 4" xfId="48998" xr:uid="{76C3530C-2857-41B6-A676-4BD6CC067B3E}"/>
    <cellStyle name="Normal 83 3 2 2 3 2 2 2 5" xfId="48999" xr:uid="{3A916680-215B-4470-BC30-496E31A15887}"/>
    <cellStyle name="Normal 83 3 2 2 3 2 2 2 6" xfId="49000" xr:uid="{720ED31D-72A9-4D3B-B6B4-0FA4D5EA338B}"/>
    <cellStyle name="Normal 83 3 2 2 3 2 2 3" xfId="49001" xr:uid="{E6034768-C4B6-4699-9D14-9FF280EFEB74}"/>
    <cellStyle name="Normal 83 3 2 2 3 2 2 3 2" xfId="49002" xr:uid="{206D9CB9-8026-4105-AE7C-F32BEE38E3D5}"/>
    <cellStyle name="Normal 83 3 2 2 3 2 2 3 2 2" xfId="49003" xr:uid="{87BC822F-7213-42C4-AE49-20C5F8A4698B}"/>
    <cellStyle name="Normal 83 3 2 2 3 2 2 3 3" xfId="49004" xr:uid="{E1555868-4035-4907-A9CD-4323AFCD4364}"/>
    <cellStyle name="Normal 83 3 2 2 3 2 2 3 4" xfId="49005" xr:uid="{BD4AFEC0-5F6E-4F42-B396-A8C0D0833160}"/>
    <cellStyle name="Normal 83 3 2 2 3 2 2 4" xfId="49006" xr:uid="{3D932296-29DC-4513-91D4-3DD86071D57C}"/>
    <cellStyle name="Normal 83 3 2 2 3 2 2 4 2" xfId="49007" xr:uid="{4C0E8D81-1258-422E-9642-3946C1F50546}"/>
    <cellStyle name="Normal 83 3 2 2 3 2 2 5" xfId="49008" xr:uid="{76F1C4E4-6767-4F70-814D-C4001F555DCE}"/>
    <cellStyle name="Normal 83 3 2 2 3 2 2 6" xfId="49009" xr:uid="{615EB043-9CC6-4012-B31F-067F07476803}"/>
    <cellStyle name="Normal 83 3 2 2 3 2 2 7" xfId="49010" xr:uid="{9CD8192B-694C-425A-B379-6DDD12BA1389}"/>
    <cellStyle name="Normal 83 3 2 2 3 2 3" xfId="49011" xr:uid="{6AA19370-5CE7-4A57-825A-077B8F9C19DA}"/>
    <cellStyle name="Normal 83 3 2 2 3 2 3 2" xfId="49012" xr:uid="{D6E50D4F-B7F8-4AF4-A277-F0E68E7B80E7}"/>
    <cellStyle name="Normal 83 3 2 2 3 2 3 2 2" xfId="49013" xr:uid="{4DA84D62-5977-4B51-946C-E28987EBFB3A}"/>
    <cellStyle name="Normal 83 3 2 2 3 2 3 2 2 2" xfId="49014" xr:uid="{E5203FAE-B9AD-4565-A0B5-BD51D804147A}"/>
    <cellStyle name="Normal 83 3 2 2 3 2 3 2 3" xfId="49015" xr:uid="{3966A11A-C951-40AB-BAE4-CD5AB52D99D5}"/>
    <cellStyle name="Normal 83 3 2 2 3 2 3 2 4" xfId="49016" xr:uid="{FECE91D9-9B8A-46EC-ACCC-86947C03E24C}"/>
    <cellStyle name="Normal 83 3 2 2 3 2 3 3" xfId="49017" xr:uid="{1D1A6F49-E86E-4366-9428-24F41E531D94}"/>
    <cellStyle name="Normal 83 3 2 2 3 2 3 3 2" xfId="49018" xr:uid="{AB01A8BD-BAC3-4D87-B258-D53C737B3A31}"/>
    <cellStyle name="Normal 83 3 2 2 3 2 3 4" xfId="49019" xr:uid="{1B4993F0-8358-43E9-AB2D-3F718AA8431F}"/>
    <cellStyle name="Normal 83 3 2 2 3 2 3 5" xfId="49020" xr:uid="{43DBA35D-4530-434F-8020-B2D03AFEFF70}"/>
    <cellStyle name="Normal 83 3 2 2 3 2 3 6" xfId="49021" xr:uid="{3FAA4301-0937-4970-90B6-7F0A154E0586}"/>
    <cellStyle name="Normal 83 3 2 2 3 2 4" xfId="49022" xr:uid="{0FA44840-455B-4968-9548-059890813EC9}"/>
    <cellStyle name="Normal 83 3 2 2 3 2 4 2" xfId="49023" xr:uid="{4773D66D-5C4F-4C63-9624-3241802797C4}"/>
    <cellStyle name="Normal 83 3 2 2 3 2 4 2 2" xfId="49024" xr:uid="{6B54F0EF-F59C-45DD-B915-12755752770B}"/>
    <cellStyle name="Normal 83 3 2 2 3 2 4 3" xfId="49025" xr:uid="{AF0F2897-7CA3-4B80-8B52-CE7A9BE3F489}"/>
    <cellStyle name="Normal 83 3 2 2 3 2 4 4" xfId="49026" xr:uid="{CCC7F5C2-3D97-4C8F-8D5D-5E697E5E9184}"/>
    <cellStyle name="Normal 83 3 2 2 3 2 5" xfId="49027" xr:uid="{D34BA683-DDB9-4E00-9962-F048C3DC24E2}"/>
    <cellStyle name="Normal 83 3 2 2 3 2 5 2" xfId="49028" xr:uid="{F91D065B-BA74-4F48-A4BA-59BBC099F3BA}"/>
    <cellStyle name="Normal 83 3 2 2 3 2 6" xfId="49029" xr:uid="{16A58C82-76BC-4854-81CD-262CF25806E7}"/>
    <cellStyle name="Normal 83 3 2 2 3 2 7" xfId="49030" xr:uid="{492919BE-097C-4461-8519-B3B01C2776C6}"/>
    <cellStyle name="Normal 83 3 2 2 3 2 8" xfId="49031" xr:uid="{A0C8AFC9-961A-45C3-B873-77B214B42808}"/>
    <cellStyle name="Normal 83 3 2 2 3 3" xfId="49032" xr:uid="{A7F66A65-E8DF-4FD8-8B9B-9E6C96FE916C}"/>
    <cellStyle name="Normal 83 3 2 2 3 3 2" xfId="49033" xr:uid="{0A59392F-6945-4DAE-95E4-FFF61CB2EB33}"/>
    <cellStyle name="Normal 83 3 2 2 3 3 2 2" xfId="49034" xr:uid="{C87AC6FF-48FC-4A7D-82A1-51DF54BDB495}"/>
    <cellStyle name="Normal 83 3 2 2 3 3 2 2 2" xfId="49035" xr:uid="{30287478-1770-494B-B2B6-D795F576942C}"/>
    <cellStyle name="Normal 83 3 2 2 3 3 2 2 2 2" xfId="49036" xr:uid="{4820ED25-6CAC-4479-86AC-608CA3C3FECA}"/>
    <cellStyle name="Normal 83 3 2 2 3 3 2 2 2 2 2" xfId="49037" xr:uid="{976C27A2-C3CC-46CA-994A-E7D63A294DCE}"/>
    <cellStyle name="Normal 83 3 2 2 3 3 2 2 2 2 2 2" xfId="49038" xr:uid="{876F8A97-CDB5-40CF-87E6-223571635EDA}"/>
    <cellStyle name="Normal 83 3 2 2 3 3 2 2 2 2 3" xfId="49039" xr:uid="{3B5BD783-1697-4E1D-85CD-AED6B8B5ABA3}"/>
    <cellStyle name="Normal 83 3 2 2 3 3 2 2 2 2 4" xfId="49040" xr:uid="{F55FD532-5205-4DD8-897E-DAB70EAF5232}"/>
    <cellStyle name="Normal 83 3 2 2 3 3 2 2 2 3" xfId="49041" xr:uid="{329C23A5-FA5F-4237-9ABF-8D2FFE610442}"/>
    <cellStyle name="Normal 83 3 2 2 3 3 2 2 2 3 2" xfId="49042" xr:uid="{0E502998-6BFF-4066-A7B0-D605CCCF5F53}"/>
    <cellStyle name="Normal 83 3 2 2 3 3 2 2 2 4" xfId="49043" xr:uid="{BC568854-56A5-4E6B-8AF5-FA5E83C65C79}"/>
    <cellStyle name="Normal 83 3 2 2 3 3 2 2 2 5" xfId="49044" xr:uid="{01AE0F97-DC65-42A6-9E6C-19B519479C50}"/>
    <cellStyle name="Normal 83 3 2 2 3 3 2 2 2 6" xfId="49045" xr:uid="{8D994BC2-67BA-49EF-BB50-1676EFC66016}"/>
    <cellStyle name="Normal 83 3 2 2 3 3 2 2 3" xfId="49046" xr:uid="{5E983D71-992D-4624-A332-16109FFE8274}"/>
    <cellStyle name="Normal 83 3 2 2 3 3 2 2 3 2" xfId="49047" xr:uid="{298C8A5A-2F65-46F6-A0F0-3AECD7DB4127}"/>
    <cellStyle name="Normal 83 3 2 2 3 3 2 2 3 2 2" xfId="49048" xr:uid="{348F94F3-3384-4E8E-9BA2-C41B85781682}"/>
    <cellStyle name="Normal 83 3 2 2 3 3 2 2 3 3" xfId="49049" xr:uid="{80945D1A-961D-4C0F-B0CB-C5D3A7DEA02E}"/>
    <cellStyle name="Normal 83 3 2 2 3 3 2 2 3 4" xfId="49050" xr:uid="{FDE12C9A-2C48-4378-854F-3CB58DA136DB}"/>
    <cellStyle name="Normal 83 3 2 2 3 3 2 2 4" xfId="49051" xr:uid="{BF0F71CE-5EA5-4D8D-90C2-A7DB7CB585E3}"/>
    <cellStyle name="Normal 83 3 2 2 3 3 2 2 4 2" xfId="49052" xr:uid="{6EAC1669-CD64-4E0A-987F-1B0958D5E3CF}"/>
    <cellStyle name="Normal 83 3 2 2 3 3 2 2 5" xfId="49053" xr:uid="{0C8B86B9-0E59-4192-9787-E472ADB6517F}"/>
    <cellStyle name="Normal 83 3 2 2 3 3 2 2 6" xfId="49054" xr:uid="{6DB32850-C5AC-4E91-AE5E-A848D88138D2}"/>
    <cellStyle name="Normal 83 3 2 2 3 3 2 2 7" xfId="49055" xr:uid="{BBECE51E-1627-4792-AA6D-83C9FE340563}"/>
    <cellStyle name="Normal 83 3 2 2 3 3 2 3" xfId="49056" xr:uid="{8A81E224-EAE3-4475-AF43-60B62FF14AB2}"/>
    <cellStyle name="Normal 83 3 2 2 3 3 2 3 2" xfId="49057" xr:uid="{6396CF98-B863-43E8-84CF-CF2BC455CC6D}"/>
    <cellStyle name="Normal 83 3 2 2 3 3 2 3 2 2" xfId="49058" xr:uid="{E7149BF0-AB99-48E5-BED1-730970944491}"/>
    <cellStyle name="Normal 83 3 2 2 3 3 2 3 2 2 2" xfId="49059" xr:uid="{322D210D-0898-42C3-B5AF-704896C1C6CD}"/>
    <cellStyle name="Normal 83 3 2 2 3 3 2 3 2 3" xfId="49060" xr:uid="{EC1080C9-1AD8-418F-877C-603D94EC9669}"/>
    <cellStyle name="Normal 83 3 2 2 3 3 2 3 2 4" xfId="49061" xr:uid="{484E42C5-A6F8-4331-ACC7-A35EBE1EDDDD}"/>
    <cellStyle name="Normal 83 3 2 2 3 3 2 3 3" xfId="49062" xr:uid="{AD759E2E-2DAC-4B28-89FE-ADFFEEC65BE2}"/>
    <cellStyle name="Normal 83 3 2 2 3 3 2 3 3 2" xfId="49063" xr:uid="{E34C5E9B-F860-409F-9DC7-9EBC8EB06AFE}"/>
    <cellStyle name="Normal 83 3 2 2 3 3 2 3 4" xfId="49064" xr:uid="{1142B272-155F-4E17-BA62-1C40631B6797}"/>
    <cellStyle name="Normal 83 3 2 2 3 3 2 3 5" xfId="49065" xr:uid="{4FC899CF-5AA8-4B8F-BD08-12E49CE55326}"/>
    <cellStyle name="Normal 83 3 2 2 3 3 2 3 6" xfId="49066" xr:uid="{807D48A8-A0BE-47AA-B52E-1AA81DEDB561}"/>
    <cellStyle name="Normal 83 3 2 2 3 3 2 4" xfId="49067" xr:uid="{61B9E49F-49E4-460F-AAEA-D5AD6103800E}"/>
    <cellStyle name="Normal 83 3 2 2 3 3 2 4 2" xfId="49068" xr:uid="{535867E4-2DD1-441C-A17D-E24841DF4804}"/>
    <cellStyle name="Normal 83 3 2 2 3 3 2 4 2 2" xfId="49069" xr:uid="{BB7DF9CF-3EC8-4C94-86E7-14EFD9FF5753}"/>
    <cellStyle name="Normal 83 3 2 2 3 3 2 4 3" xfId="49070" xr:uid="{1DA7543F-E63E-4AF6-8A68-7C5B8B514819}"/>
    <cellStyle name="Normal 83 3 2 2 3 3 2 4 4" xfId="49071" xr:uid="{722B5BD4-9536-4B6B-95B1-249B027C6045}"/>
    <cellStyle name="Normal 83 3 2 2 3 3 2 5" xfId="49072" xr:uid="{680F8DDF-9B48-42E0-8CF2-BA1F9113276F}"/>
    <cellStyle name="Normal 83 3 2 2 3 3 2 5 2" xfId="49073" xr:uid="{E1C64C1F-09F5-43CB-8601-DC8DA30C4B08}"/>
    <cellStyle name="Normal 83 3 2 2 3 3 2 6" xfId="49074" xr:uid="{1ED4E438-1DFA-4C85-A6EA-3F0E9E7ED26F}"/>
    <cellStyle name="Normal 83 3 2 2 3 3 2 7" xfId="49075" xr:uid="{2E32816D-DD6F-4CAD-8290-ADE36C5C25BF}"/>
    <cellStyle name="Normal 83 3 2 2 3 3 2 8" xfId="49076" xr:uid="{C04456F8-E4F9-428E-B3CC-6DF7F11CB103}"/>
    <cellStyle name="Normal 83 3 2 2 3 3 3" xfId="49077" xr:uid="{89208538-C684-46A4-A42E-467AE7B86C31}"/>
    <cellStyle name="Normal 83 3 2 2 3 3 3 2" xfId="49078" xr:uid="{AE33D9BD-60C0-414B-9182-98050CF27A75}"/>
    <cellStyle name="Normal 83 3 2 2 3 3 3 2 2" xfId="49079" xr:uid="{3D7C3741-3E8A-4FBC-A022-B3CEAF7F9D87}"/>
    <cellStyle name="Normal 83 3 2 2 3 3 3 2 2 2" xfId="49080" xr:uid="{0D93F659-CE7E-427F-A9B6-5267C769EADB}"/>
    <cellStyle name="Normal 83 3 2 2 3 3 3 2 2 2 2" xfId="49081" xr:uid="{81C97279-26FB-45A3-AD1A-DD274673DF16}"/>
    <cellStyle name="Normal 83 3 2 2 3 3 3 2 2 3" xfId="49082" xr:uid="{18D0762F-E47F-450D-9180-5B11E477FC9E}"/>
    <cellStyle name="Normal 83 3 2 2 3 3 3 2 2 4" xfId="49083" xr:uid="{B072905C-BBE0-4726-AF90-AAB6BD155D16}"/>
    <cellStyle name="Normal 83 3 2 2 3 3 3 2 3" xfId="49084" xr:uid="{26AA372F-67DE-46F3-81FE-9550DE6112F5}"/>
    <cellStyle name="Normal 83 3 2 2 3 3 3 2 3 2" xfId="49085" xr:uid="{243C7BEC-576A-4A46-A6BF-4406EA62BA0E}"/>
    <cellStyle name="Normal 83 3 2 2 3 3 3 2 4" xfId="49086" xr:uid="{B7DDC8DC-5E14-40ED-879D-F25A5CF9D5F6}"/>
    <cellStyle name="Normal 83 3 2 2 3 3 3 2 5" xfId="49087" xr:uid="{1470FB7D-0229-4114-9442-2B6C89348DEB}"/>
    <cellStyle name="Normal 83 3 2 2 3 3 3 2 6" xfId="49088" xr:uid="{8ED21892-59E7-43AA-8134-C1C40DF8CDE3}"/>
    <cellStyle name="Normal 83 3 2 2 3 3 3 3" xfId="49089" xr:uid="{4CB37965-C7D4-41A4-B941-6EBEF40AE99E}"/>
    <cellStyle name="Normal 83 3 2 2 3 3 3 3 2" xfId="49090" xr:uid="{8CFC7CF1-15E2-44ED-BC1F-1EC6D2A5610A}"/>
    <cellStyle name="Normal 83 3 2 2 3 3 3 3 2 2" xfId="49091" xr:uid="{645B3620-A869-490B-88C6-CC39A7EFA640}"/>
    <cellStyle name="Normal 83 3 2 2 3 3 3 3 3" xfId="49092" xr:uid="{196C286E-343C-44EF-81DB-8D0245498083}"/>
    <cellStyle name="Normal 83 3 2 2 3 3 3 3 4" xfId="49093" xr:uid="{5876DEB7-6D9A-409B-B93A-2069F7C2558B}"/>
    <cellStyle name="Normal 83 3 2 2 3 3 3 4" xfId="49094" xr:uid="{B484F08C-8F50-4BF0-94F2-2024A86C6EFD}"/>
    <cellStyle name="Normal 83 3 2 2 3 3 3 4 2" xfId="49095" xr:uid="{7A3FBEF5-6CC6-4362-9FA7-D094062E4364}"/>
    <cellStyle name="Normal 83 3 2 2 3 3 3 5" xfId="49096" xr:uid="{47547178-6986-4164-8562-76B6953A4F3C}"/>
    <cellStyle name="Normal 83 3 2 2 3 3 3 6" xfId="49097" xr:uid="{ADC513C9-FA11-42E0-B01E-9CE0DBB014C6}"/>
    <cellStyle name="Normal 83 3 2 2 3 3 3 7" xfId="49098" xr:uid="{DF039E27-F547-429B-9A29-016EAF6EE581}"/>
    <cellStyle name="Normal 83 3 2 2 3 3 4" xfId="49099" xr:uid="{983E1AE7-485C-4BA6-A77E-0367F6769666}"/>
    <cellStyle name="Normal 83 3 2 2 3 3 4 2" xfId="49100" xr:uid="{2B3B07A8-B400-4A68-BC26-0367412F635B}"/>
    <cellStyle name="Normal 83 3 2 2 3 3 4 2 2" xfId="49101" xr:uid="{5F85E937-1279-4345-AE4A-9CEB0645727B}"/>
    <cellStyle name="Normal 83 3 2 2 3 3 4 2 2 2" xfId="49102" xr:uid="{FAEE9F31-57B7-473A-BD65-658078994AC8}"/>
    <cellStyle name="Normal 83 3 2 2 3 3 4 2 3" xfId="49103" xr:uid="{5765262C-D02A-40D7-9BB5-13A4EB06DD61}"/>
    <cellStyle name="Normal 83 3 2 2 3 3 4 2 4" xfId="49104" xr:uid="{4148E84F-EC51-4A33-94CF-E066A62623CC}"/>
    <cellStyle name="Normal 83 3 2 2 3 3 4 3" xfId="49105" xr:uid="{09A6991B-724C-4F46-91C9-01C474F1FD72}"/>
    <cellStyle name="Normal 83 3 2 2 3 3 4 3 2" xfId="49106" xr:uid="{DF771A76-1A7D-447B-BA5F-5EF59BABE125}"/>
    <cellStyle name="Normal 83 3 2 2 3 3 4 4" xfId="49107" xr:uid="{79190D60-3649-4BAA-8C02-9FB4BD7F2164}"/>
    <cellStyle name="Normal 83 3 2 2 3 3 4 5" xfId="49108" xr:uid="{67D22B26-5A25-48B8-A23D-CB1DE4AC8BEE}"/>
    <cellStyle name="Normal 83 3 2 2 3 3 4 6" xfId="49109" xr:uid="{1652DBE8-99C5-4D83-831E-791EF852805A}"/>
    <cellStyle name="Normal 83 3 2 2 3 3 5" xfId="49110" xr:uid="{901CCE9A-2276-401A-B843-5FB3B8DB430A}"/>
    <cellStyle name="Normal 83 3 2 2 3 3 5 2" xfId="49111" xr:uid="{28F7A977-7679-4E01-89C5-9CE5A4F305F5}"/>
    <cellStyle name="Normal 83 3 2 2 3 3 5 2 2" xfId="49112" xr:uid="{BA1CD3AA-63D7-4BFC-9E72-FE8DDBB370C8}"/>
    <cellStyle name="Normal 83 3 2 2 3 3 5 3" xfId="49113" xr:uid="{26950FBA-9546-45A5-B971-C039B62B0471}"/>
    <cellStyle name="Normal 83 3 2 2 3 3 5 4" xfId="49114" xr:uid="{22849206-272D-47D4-8AFE-257BEA56CF0E}"/>
    <cellStyle name="Normal 83 3 2 2 3 3 6" xfId="49115" xr:uid="{2B0BE541-496A-4901-9530-A6A021BA7D64}"/>
    <cellStyle name="Normal 83 3 2 2 3 3 6 2" xfId="49116" xr:uid="{2748B4A2-C712-4232-9F24-B52EDFCF76A9}"/>
    <cellStyle name="Normal 83 3 2 2 3 3 7" xfId="49117" xr:uid="{5819C35C-156A-49E0-9B9C-7160394343E0}"/>
    <cellStyle name="Normal 83 3 2 2 3 3 8" xfId="49118" xr:uid="{967DFE45-323F-44C5-BDFB-A16E0BCA63FC}"/>
    <cellStyle name="Normal 83 3 2 2 3 3 9" xfId="49119" xr:uid="{E1B9301F-7ABA-47EF-B95E-0258B46D4D8A}"/>
    <cellStyle name="Normal 83 3 2 2 3 4" xfId="49120" xr:uid="{44D5865F-EDC2-4F45-BB83-C379D48898AD}"/>
    <cellStyle name="Normal 83 3 2 2 3 4 2" xfId="49121" xr:uid="{24F6793C-9EA2-469A-AF48-743F32783044}"/>
    <cellStyle name="Normal 83 3 2 2 3 4 2 2" xfId="49122" xr:uid="{911FA180-79C4-441D-85C3-C9EEE75573D1}"/>
    <cellStyle name="Normal 83 3 2 2 3 4 2 2 2" xfId="49123" xr:uid="{47240399-C728-4C87-B58E-1C05043B4BDE}"/>
    <cellStyle name="Normal 83 3 2 2 3 4 2 2 2 2" xfId="49124" xr:uid="{0823504D-BC83-4F00-9D73-CEFD5C321C64}"/>
    <cellStyle name="Normal 83 3 2 2 3 4 2 2 3" xfId="49125" xr:uid="{3DA5C970-473C-4FB9-9788-86F427507AC7}"/>
    <cellStyle name="Normal 83 3 2 2 3 4 2 2 4" xfId="49126" xr:uid="{C3C45176-395A-4F37-9FF5-0238BA8AF930}"/>
    <cellStyle name="Normal 83 3 2 2 3 4 2 3" xfId="49127" xr:uid="{7B6DF591-ACA1-4961-86C6-C0A25A4A614C}"/>
    <cellStyle name="Normal 83 3 2 2 3 4 2 3 2" xfId="49128" xr:uid="{C42E3011-11C2-4E97-93AA-10895841F6CE}"/>
    <cellStyle name="Normal 83 3 2 2 3 4 2 4" xfId="49129" xr:uid="{B379736B-83C4-46FE-94F9-A0AD32CB7E63}"/>
    <cellStyle name="Normal 83 3 2 2 3 4 2 5" xfId="49130" xr:uid="{3C390FC5-9D39-430D-9BED-92E753988810}"/>
    <cellStyle name="Normal 83 3 2 2 3 4 2 6" xfId="49131" xr:uid="{C7A24416-FB2E-4FA5-9D43-27F2E24DF59B}"/>
    <cellStyle name="Normal 83 3 2 2 3 4 3" xfId="49132" xr:uid="{F72392F1-2EE0-4531-9EE5-10A4A8F45D61}"/>
    <cellStyle name="Normal 83 3 2 2 3 4 3 2" xfId="49133" xr:uid="{C5D1B47D-0EE7-42AE-9829-19521DBB6667}"/>
    <cellStyle name="Normal 83 3 2 2 3 4 3 2 2" xfId="49134" xr:uid="{1080C87D-F928-4F24-B423-D282382A130E}"/>
    <cellStyle name="Normal 83 3 2 2 3 4 3 3" xfId="49135" xr:uid="{EE0DB49B-C188-4F4C-9E87-4ED17F037624}"/>
    <cellStyle name="Normal 83 3 2 2 3 4 3 4" xfId="49136" xr:uid="{865A40EC-DB8F-4F7F-89DC-53CB7E913CB3}"/>
    <cellStyle name="Normal 83 3 2 2 3 4 4" xfId="49137" xr:uid="{CC495242-2F0B-4791-B4BA-CA0901BA361C}"/>
    <cellStyle name="Normal 83 3 2 2 3 4 4 2" xfId="49138" xr:uid="{2FBE37C4-99FE-4460-9F36-85E1DF38790A}"/>
    <cellStyle name="Normal 83 3 2 2 3 4 5" xfId="49139" xr:uid="{0337567C-9008-4F6A-9E19-6406E1E6AF9B}"/>
    <cellStyle name="Normal 83 3 2 2 3 4 6" xfId="49140" xr:uid="{0378F76C-2E35-433C-B924-9BABE5059A20}"/>
    <cellStyle name="Normal 83 3 2 2 3 4 7" xfId="49141" xr:uid="{50F602B8-DE5D-4839-97BE-4CFEA1A6289F}"/>
    <cellStyle name="Normal 83 3 2 2 3 5" xfId="49142" xr:uid="{8B696CCB-D7D3-4300-AB1D-33CE7DAD3376}"/>
    <cellStyle name="Normal 83 3 2 2 3 5 2" xfId="49143" xr:uid="{2BC50859-98ED-42E9-BF1A-7F7C12755FC1}"/>
    <cellStyle name="Normal 83 3 2 2 3 5 2 2" xfId="49144" xr:uid="{AD152C50-FA8A-4BE9-811C-A817E92B9EC0}"/>
    <cellStyle name="Normal 83 3 2 2 3 5 2 2 2" xfId="49145" xr:uid="{3F6F0A82-976F-4E3E-935C-D7F6EF8B2DC1}"/>
    <cellStyle name="Normal 83 3 2 2 3 5 2 3" xfId="49146" xr:uid="{D9375194-00A4-4388-A0EB-3A12C406F9B7}"/>
    <cellStyle name="Normal 83 3 2 2 3 5 2 4" xfId="49147" xr:uid="{A6E7B4AD-0500-40F0-BB74-077E7E7D86ED}"/>
    <cellStyle name="Normal 83 3 2 2 3 5 3" xfId="49148" xr:uid="{DCB4E3F4-6A70-4F4D-8E96-93477FF62D07}"/>
    <cellStyle name="Normal 83 3 2 2 3 5 3 2" xfId="49149" xr:uid="{091F958F-D6A0-44BA-B4EC-5D2F7E2B4AB2}"/>
    <cellStyle name="Normal 83 3 2 2 3 5 4" xfId="49150" xr:uid="{59291D90-977E-4EC9-92AF-BE2B92697866}"/>
    <cellStyle name="Normal 83 3 2 2 3 5 5" xfId="49151" xr:uid="{08EA6686-8D7D-4D7C-BADE-300A3C82490D}"/>
    <cellStyle name="Normal 83 3 2 2 3 5 6" xfId="49152" xr:uid="{7AA2D0C3-7191-4964-989C-42E1B66A3822}"/>
    <cellStyle name="Normal 83 3 2 2 3 6" xfId="49153" xr:uid="{2CE51D1E-D389-4EAA-9086-B58A59E08DE8}"/>
    <cellStyle name="Normal 83 3 2 2 3 6 2" xfId="49154" xr:uid="{C12220B5-5F1B-4619-9630-F85FB7F2E0F5}"/>
    <cellStyle name="Normal 83 3 2 2 3 6 2 2" xfId="49155" xr:uid="{CE7986A5-A278-493E-B8F2-6C6DF8285C5D}"/>
    <cellStyle name="Normal 83 3 2 2 3 6 3" xfId="49156" xr:uid="{A532200D-8F22-42BA-A47D-2D247852BF97}"/>
    <cellStyle name="Normal 83 3 2 2 3 6 4" xfId="49157" xr:uid="{B9828CD3-B067-42E1-8C1C-676AAD2602CB}"/>
    <cellStyle name="Normal 83 3 2 2 3 7" xfId="49158" xr:uid="{A70009E5-9CF0-4741-ABD1-69A2B04F940D}"/>
    <cellStyle name="Normal 83 3 2 2 3 7 2" xfId="49159" xr:uid="{B3945F59-79FE-4E38-8166-286D8EF12E96}"/>
    <cellStyle name="Normal 83 3 2 2 3 8" xfId="49160" xr:uid="{6DED2FB1-71F4-420F-85EC-FF8DF9DF8868}"/>
    <cellStyle name="Normal 83 3 2 2 3 9" xfId="49161" xr:uid="{46329668-E507-4A59-A978-63C1567682E6}"/>
    <cellStyle name="Normal 83 3 2 2 4" xfId="49162" xr:uid="{C67E438B-C858-49FF-AD9A-B7C2B085DB88}"/>
    <cellStyle name="Normal 83 3 2 2 4 2" xfId="49163" xr:uid="{72B16EEE-3E77-4310-BCB2-5E0FB94278D9}"/>
    <cellStyle name="Normal 83 3 2 2 4 2 2" xfId="49164" xr:uid="{FF26834D-F2F2-4853-95F0-4A30E0758961}"/>
    <cellStyle name="Normal 83 3 2 2 4 2 2 2" xfId="49165" xr:uid="{7D6E3D44-68C6-4D04-9930-F775ED062967}"/>
    <cellStyle name="Normal 83 3 2 2 4 2 2 2 2" xfId="49166" xr:uid="{11F506D2-2691-406E-A3CA-3503B43B3425}"/>
    <cellStyle name="Normal 83 3 2 2 4 2 2 3" xfId="49167" xr:uid="{7F5DA9C8-899F-4B1E-9659-A8058E91E479}"/>
    <cellStyle name="Normal 83 3 2 2 4 2 2 4" xfId="49168" xr:uid="{7716CD8D-1717-4E92-A820-6F141EB130CB}"/>
    <cellStyle name="Normal 83 3 2 2 4 2 3" xfId="49169" xr:uid="{26CBF011-411A-4F67-9ACD-A60024ECD352}"/>
    <cellStyle name="Normal 83 3 2 2 4 2 3 2" xfId="49170" xr:uid="{E167BD2C-D0D9-441B-8B2D-5C7754CD83C8}"/>
    <cellStyle name="Normal 83 3 2 2 4 2 4" xfId="49171" xr:uid="{6201E4B3-C983-43FD-9416-713292732A8E}"/>
    <cellStyle name="Normal 83 3 2 2 4 2 5" xfId="49172" xr:uid="{452AF75B-A474-46C4-8E75-42CC99355E97}"/>
    <cellStyle name="Normal 83 3 2 2 4 2 6" xfId="49173" xr:uid="{F4904F50-04CC-4392-B109-3573C49FEC30}"/>
    <cellStyle name="Normal 83 3 2 2 4 3" xfId="49174" xr:uid="{529A46C3-6F8B-4823-9A0E-E68443418B56}"/>
    <cellStyle name="Normal 83 3 2 2 4 3 2" xfId="49175" xr:uid="{88447199-D253-46D7-B1BF-5AD22FFC0D0A}"/>
    <cellStyle name="Normal 83 3 2 2 4 3 2 2" xfId="49176" xr:uid="{95110A42-A926-40BD-B925-5EF40C8FCED2}"/>
    <cellStyle name="Normal 83 3 2 2 4 3 3" xfId="49177" xr:uid="{784BBBEB-202A-471C-A4E7-C4085A8B0E39}"/>
    <cellStyle name="Normal 83 3 2 2 4 3 4" xfId="49178" xr:uid="{EF1C5C5A-5CD1-4FD6-BB75-0BBB2EA51254}"/>
    <cellStyle name="Normal 83 3 2 2 4 4" xfId="49179" xr:uid="{0564A22A-A7FF-4F38-8CE0-CCA67B88E0A1}"/>
    <cellStyle name="Normal 83 3 2 2 4 4 2" xfId="49180" xr:uid="{B3CF5C97-C734-49E4-B339-A49087D55DE1}"/>
    <cellStyle name="Normal 83 3 2 2 4 5" xfId="49181" xr:uid="{25EB3EBC-0CA4-4F2A-9D7A-0A7AD7261015}"/>
    <cellStyle name="Normal 83 3 2 2 4 6" xfId="49182" xr:uid="{931E010F-103D-485A-B470-E8DB95619CC8}"/>
    <cellStyle name="Normal 83 3 2 2 4 7" xfId="49183" xr:uid="{07E2E939-16C2-4714-9AB2-AD6FBAD11E2A}"/>
    <cellStyle name="Normal 83 3 2 2 5" xfId="49184" xr:uid="{D0409F1B-1067-4307-893A-A1BE0D5EB755}"/>
    <cellStyle name="Normal 83 3 2 2 5 2" xfId="49185" xr:uid="{21FE1D73-6CD1-4FA9-9F5A-8D78944FDC73}"/>
    <cellStyle name="Normal 83 3 2 2 5 2 2" xfId="49186" xr:uid="{CE5792A2-884B-4468-8D81-86F96DE400D7}"/>
    <cellStyle name="Normal 83 3 2 2 5 2 2 2" xfId="49187" xr:uid="{23746D80-E5F1-4FA0-9EEE-6E8A1F109A19}"/>
    <cellStyle name="Normal 83 3 2 2 5 2 3" xfId="49188" xr:uid="{5B174878-240D-42AA-9A4B-8A128DB10BF3}"/>
    <cellStyle name="Normal 83 3 2 2 5 2 4" xfId="49189" xr:uid="{D75C057E-E036-435A-A1A5-24605673BABE}"/>
    <cellStyle name="Normal 83 3 2 2 5 3" xfId="49190" xr:uid="{B501FA9B-1B1F-49A2-AE06-891803C2A954}"/>
    <cellStyle name="Normal 83 3 2 2 5 3 2" xfId="49191" xr:uid="{1EE1D977-8024-4AD4-B0A8-5A4D830A464C}"/>
    <cellStyle name="Normal 83 3 2 2 5 4" xfId="49192" xr:uid="{22CF21AA-5741-4855-986D-88FCCA8FA846}"/>
    <cellStyle name="Normal 83 3 2 2 5 5" xfId="49193" xr:uid="{9429CD35-8DF5-45F0-9CFD-16AD605874D1}"/>
    <cellStyle name="Normal 83 3 2 2 5 6" xfId="49194" xr:uid="{ED177D5B-3760-47B4-9B75-9CBBA7FF42C9}"/>
    <cellStyle name="Normal 83 3 2 2 6" xfId="49195" xr:uid="{49F9F8A0-B664-4C38-89F8-9B8B57578955}"/>
    <cellStyle name="Normal 83 3 2 2 6 2" xfId="49196" xr:uid="{83B205B4-8AE3-4377-A119-0861B7A6CE61}"/>
    <cellStyle name="Normal 83 3 2 2 6 2 2" xfId="49197" xr:uid="{4F1EE1A0-EBD2-46F4-9C3D-1E95C1880ED8}"/>
    <cellStyle name="Normal 83 3 2 2 6 3" xfId="49198" xr:uid="{1EB1FA56-85BD-47ED-988C-0B8B881E82A5}"/>
    <cellStyle name="Normal 83 3 2 2 6 4" xfId="49199" xr:uid="{74B3E3DD-766D-4CC7-A964-9059CFB3B589}"/>
    <cellStyle name="Normal 83 3 2 2 7" xfId="49200" xr:uid="{E7C4182D-939D-47B2-93F8-4F1CF544B589}"/>
    <cellStyle name="Normal 83 3 2 2 7 2" xfId="49201" xr:uid="{8CAD4DCB-7297-422A-B840-A5A91507FAA1}"/>
    <cellStyle name="Normal 83 3 2 2 8" xfId="49202" xr:uid="{DB5F22EA-2CEE-4DE9-9727-6FC33E37ABD9}"/>
    <cellStyle name="Normal 83 3 2 2 9" xfId="49203" xr:uid="{CEB26467-5581-4FF2-94F4-B83E4774D6DA}"/>
    <cellStyle name="Normal 83 3 2 3" xfId="49204" xr:uid="{4EAB96BC-C2AB-4DFC-919C-C507A36AB793}"/>
    <cellStyle name="Normal 83 3 2 3 2" xfId="49205" xr:uid="{AC177F4E-ACF5-4638-9836-991080E93863}"/>
    <cellStyle name="Normal 83 3 2 3 2 2" xfId="49206" xr:uid="{8EF13953-5946-4F64-8FF1-7B4553E09D34}"/>
    <cellStyle name="Normal 83 3 2 3 2 2 2" xfId="49207" xr:uid="{DB825388-90C5-442B-9C11-AE352D7E3327}"/>
    <cellStyle name="Normal 83 3 2 3 2 2 2 2" xfId="49208" xr:uid="{0B44C298-0803-4314-8F10-5109B93A509E}"/>
    <cellStyle name="Normal 83 3 2 3 2 2 3" xfId="49209" xr:uid="{3B85B81E-A495-4209-A48C-3159DBA673E1}"/>
    <cellStyle name="Normal 83 3 2 3 2 2 4" xfId="49210" xr:uid="{D73F41E0-100F-4F03-8B86-F8670DCC809E}"/>
    <cellStyle name="Normal 83 3 2 3 2 3" xfId="49211" xr:uid="{3EF42401-9019-4F96-B91E-B96BDEB5D793}"/>
    <cellStyle name="Normal 83 3 2 3 2 3 2" xfId="49212" xr:uid="{4C91F061-E88B-4208-B59A-3B51C8563ED1}"/>
    <cellStyle name="Normal 83 3 2 3 2 4" xfId="49213" xr:uid="{F344926F-3DC1-4A0B-B34F-9C3C8FD00A4F}"/>
    <cellStyle name="Normal 83 3 2 3 2 5" xfId="49214" xr:uid="{B53799BB-9FA7-48A7-B52C-F30A002A543F}"/>
    <cellStyle name="Normal 83 3 2 3 2 6" xfId="49215" xr:uid="{00C846CE-3F86-4AE7-B282-2F590AD735B9}"/>
    <cellStyle name="Normal 83 3 2 3 3" xfId="49216" xr:uid="{6AAD7399-18F3-45D9-B7A1-AD4F585FFB22}"/>
    <cellStyle name="Normal 83 3 2 3 3 2" xfId="49217" xr:uid="{77BD995F-822A-4AF4-A41F-9BB06D23AD41}"/>
    <cellStyle name="Normal 83 3 2 3 3 2 2" xfId="49218" xr:uid="{9B14D695-34A7-449B-8813-5F26B286994C}"/>
    <cellStyle name="Normal 83 3 2 3 3 3" xfId="49219" xr:uid="{2DC771B2-8010-4568-9C1C-C216A5630F8D}"/>
    <cellStyle name="Normal 83 3 2 3 3 4" xfId="49220" xr:uid="{D247628D-FBD5-4950-BFD7-B20459D2BFA2}"/>
    <cellStyle name="Normal 83 3 2 3 4" xfId="49221" xr:uid="{FAA92A66-B45E-4151-ADE9-EF23621F51AC}"/>
    <cellStyle name="Normal 83 3 2 3 4 2" xfId="49222" xr:uid="{CC35213C-4E77-4D06-938B-811D26092E42}"/>
    <cellStyle name="Normal 83 3 2 3 5" xfId="49223" xr:uid="{AE5A693D-EE2B-42CA-AA5E-F4E2FA161272}"/>
    <cellStyle name="Normal 83 3 2 3 6" xfId="49224" xr:uid="{539342D2-A838-43F1-8979-6E0309E106C1}"/>
    <cellStyle name="Normal 83 3 2 3 7" xfId="49225" xr:uid="{110887E0-6841-4D6F-9CDB-EA55B5E7FEDF}"/>
    <cellStyle name="Normal 83 3 2 4" xfId="49226" xr:uid="{9E81D651-45A3-492B-A87A-5378773AC494}"/>
    <cellStyle name="Normal 83 3 2 4 2" xfId="49227" xr:uid="{3154FA8B-15C6-483B-AF39-9D85286CA417}"/>
    <cellStyle name="Normal 83 3 2 4 2 2" xfId="49228" xr:uid="{ED35CD8E-2CBB-4136-B9DD-9844039F0278}"/>
    <cellStyle name="Normal 83 3 2 4 2 2 2" xfId="49229" xr:uid="{03842577-77F7-4D4D-BC8D-C0B13ACA6F91}"/>
    <cellStyle name="Normal 83 3 2 4 2 3" xfId="49230" xr:uid="{3F8F1DF3-027D-45EB-9E36-350A12F79FDA}"/>
    <cellStyle name="Normal 83 3 2 4 2 4" xfId="49231" xr:uid="{D685081A-007F-4B8B-AF1A-C6C0E08EF7DB}"/>
    <cellStyle name="Normal 83 3 2 4 3" xfId="49232" xr:uid="{4B50AE7E-60FA-4320-B5FC-0D0749E0B515}"/>
    <cellStyle name="Normal 83 3 2 4 3 2" xfId="49233" xr:uid="{CA45437B-EE8D-428B-812C-73438E561BFA}"/>
    <cellStyle name="Normal 83 3 2 4 4" xfId="49234" xr:uid="{9E8B041F-1240-4306-A168-AB32C32E1FFF}"/>
    <cellStyle name="Normal 83 3 2 4 5" xfId="49235" xr:uid="{069A6BAE-D71B-4D2A-9E49-E5FA36C8D790}"/>
    <cellStyle name="Normal 83 3 2 4 6" xfId="49236" xr:uid="{9AA38BDD-5072-42F5-8072-5F4B9DDA3C28}"/>
    <cellStyle name="Normal 83 3 2 5" xfId="49237" xr:uid="{F181F4FB-3BEB-48B3-BAF3-B87FC165025A}"/>
    <cellStyle name="Normal 83 3 2 5 2" xfId="49238" xr:uid="{D9C70BA1-D974-4C30-86B0-CA1C13A68B16}"/>
    <cellStyle name="Normal 83 3 2 5 2 2" xfId="49239" xr:uid="{B82041B7-4655-46EB-B7A0-3508B92A3946}"/>
    <cellStyle name="Normal 83 3 2 5 3" xfId="49240" xr:uid="{5798DDC7-0F40-47AE-9B05-3ABD75EF7E30}"/>
    <cellStyle name="Normal 83 3 2 5 4" xfId="49241" xr:uid="{C2DD991C-3FBB-4CE4-8A43-E9BB76292650}"/>
    <cellStyle name="Normal 83 3 2 6" xfId="49242" xr:uid="{4A9CE906-ACBC-4BA6-8298-E871F3FC6861}"/>
    <cellStyle name="Normal 83 3 2 6 2" xfId="49243" xr:uid="{3442EF35-20B1-40D6-985E-BA13A274598F}"/>
    <cellStyle name="Normal 83 3 2 7" xfId="49244" xr:uid="{8719D212-815C-4256-8485-6B1E1D2E7D78}"/>
    <cellStyle name="Normal 83 3 2 8" xfId="49245" xr:uid="{E87BF816-9A80-4EBA-B511-67A57C7DE41A}"/>
    <cellStyle name="Normal 83 3 2 9" xfId="49246" xr:uid="{ED1D70E7-76E8-4E85-8AAB-8299CAB16869}"/>
    <cellStyle name="Normal 83 3 3" xfId="49247" xr:uid="{FF3B2EED-A91B-4B6F-9CC1-965723D23A53}"/>
    <cellStyle name="Normal 83 3 3 2" xfId="49248" xr:uid="{51C323EA-8EB1-4E73-A54C-942FA7F16F80}"/>
    <cellStyle name="Normal 83 3 3 2 2" xfId="49249" xr:uid="{A36A18B4-8F62-4E60-B96C-D0F52C9CF0EB}"/>
    <cellStyle name="Normal 83 3 3 2 2 2" xfId="49250" xr:uid="{C741EA25-9196-4FDB-982E-A8348759BD16}"/>
    <cellStyle name="Normal 83 3 3 2 2 2 2" xfId="49251" xr:uid="{39EBB2A4-807E-46B8-A161-B1A9BE0FC57A}"/>
    <cellStyle name="Normal 83 3 3 2 2 3" xfId="49252" xr:uid="{CDD7998D-7DAF-4C70-AE65-2EDA6B900101}"/>
    <cellStyle name="Normal 83 3 3 2 2 4" xfId="49253" xr:uid="{DCD393E0-0635-44C2-8FE8-08E9987C2C1F}"/>
    <cellStyle name="Normal 83 3 3 2 3" xfId="49254" xr:uid="{08AFFB11-01EE-464B-B65F-4DED56189726}"/>
    <cellStyle name="Normal 83 3 3 2 3 2" xfId="49255" xr:uid="{644D824E-0452-4130-A977-72A41FAC2802}"/>
    <cellStyle name="Normal 83 3 3 2 4" xfId="49256" xr:uid="{C3D4FD34-D143-42C7-9A8B-0DFB90B060DD}"/>
    <cellStyle name="Normal 83 3 3 2 5" xfId="49257" xr:uid="{450D34F6-00AE-4250-A825-E2F00530FACF}"/>
    <cellStyle name="Normal 83 3 3 2 6" xfId="49258" xr:uid="{F414D7F0-A3F7-4E23-9F2E-FFB45B200F3E}"/>
    <cellStyle name="Normal 83 3 3 3" xfId="49259" xr:uid="{FC41CC14-4D6B-4769-B2F0-8049D57C26D3}"/>
    <cellStyle name="Normal 83 3 3 3 2" xfId="49260" xr:uid="{1927A6B8-A3C8-44D7-BF52-B5C98B254242}"/>
    <cellStyle name="Normal 83 3 3 3 2 2" xfId="49261" xr:uid="{7D26B2B2-0EB4-4505-A9D2-A4561875A431}"/>
    <cellStyle name="Normal 83 3 3 3 3" xfId="49262" xr:uid="{2615FE96-D6B1-4843-9C98-79F4A438185C}"/>
    <cellStyle name="Normal 83 3 3 3 4" xfId="49263" xr:uid="{53D3633C-DFCA-45E0-9056-888B5CE796C6}"/>
    <cellStyle name="Normal 83 3 3 4" xfId="49264" xr:uid="{41BB2154-C1FF-43CE-A336-D95D694F27DE}"/>
    <cellStyle name="Normal 83 3 3 4 2" xfId="49265" xr:uid="{FF1ACD9C-8CB2-4FC9-9A75-18FA164F1D69}"/>
    <cellStyle name="Normal 83 3 3 5" xfId="49266" xr:uid="{9A519595-D8C3-41BF-B33D-7ACA81CC584F}"/>
    <cellStyle name="Normal 83 3 3 6" xfId="49267" xr:uid="{ADBCF7B1-B866-48FB-A52A-530EBF30794B}"/>
    <cellStyle name="Normal 83 3 3 7" xfId="49268" xr:uid="{FC457B4A-BAB1-4964-8299-501F3EE22CBF}"/>
    <cellStyle name="Normal 83 3 4" xfId="49269" xr:uid="{B4705055-F10A-452F-8656-2683F4D696B8}"/>
    <cellStyle name="Normal 83 3 4 2" xfId="49270" xr:uid="{6483EC04-36CC-4A92-B0ED-496660ADD194}"/>
    <cellStyle name="Normal 83 3 4 2 2" xfId="49271" xr:uid="{3FF56CC8-C251-460E-BD34-03C9590BFD83}"/>
    <cellStyle name="Normal 83 3 4 2 2 2" xfId="49272" xr:uid="{886298D8-6D86-4B1C-8D5D-E66C9896F259}"/>
    <cellStyle name="Normal 83 3 4 2 3" xfId="49273" xr:uid="{31DD4F0E-3CFD-4E69-8DB4-AF585E50DEF6}"/>
    <cellStyle name="Normal 83 3 4 2 4" xfId="49274" xr:uid="{448E88E5-0AC0-4F36-A227-1D0F869B1D35}"/>
    <cellStyle name="Normal 83 3 4 3" xfId="49275" xr:uid="{FD83ACD3-7461-45F0-89B1-86EB4D7CBD89}"/>
    <cellStyle name="Normal 83 3 4 3 2" xfId="49276" xr:uid="{7E465DDF-CD57-46B6-A937-55E6A0176868}"/>
    <cellStyle name="Normal 83 3 4 4" xfId="49277" xr:uid="{43970EE1-6349-4A0A-8769-DB54C04C03F3}"/>
    <cellStyle name="Normal 83 3 4 5" xfId="49278" xr:uid="{F95D3AB3-D0B8-41C5-9E8B-F94FB406C1F5}"/>
    <cellStyle name="Normal 83 3 4 6" xfId="49279" xr:uid="{7E9B10DE-9085-471F-A325-988644230E46}"/>
    <cellStyle name="Normal 83 3 5" xfId="49280" xr:uid="{5BD230BD-25E0-4145-95F6-CD11859C154F}"/>
    <cellStyle name="Normal 83 3 5 2" xfId="49281" xr:uid="{9F7FDE7E-9598-4C39-BDA9-DCD5595D11AE}"/>
    <cellStyle name="Normal 83 3 5 2 2" xfId="49282" xr:uid="{04536BF8-BB6A-4E83-901A-3CABD4E89F8B}"/>
    <cellStyle name="Normal 83 3 5 3" xfId="49283" xr:uid="{D7095659-1E65-4D1F-91EA-7CD18536200C}"/>
    <cellStyle name="Normal 83 3 5 4" xfId="49284" xr:uid="{8771E0A1-DAC3-49FD-963B-6FC79E62492E}"/>
    <cellStyle name="Normal 83 3 6" xfId="49285" xr:uid="{399C301E-10A8-4C60-90BD-5318F49A7973}"/>
    <cellStyle name="Normal 83 3 6 2" xfId="49286" xr:uid="{616BAE96-D8D7-41D6-85EE-AA6334DDB64A}"/>
    <cellStyle name="Normal 83 3 7" xfId="49287" xr:uid="{43B38538-48DB-401F-B886-F31679476D9B}"/>
    <cellStyle name="Normal 83 3 8" xfId="49288" xr:uid="{366DEDED-E98E-4792-8500-5FBF85FA1CEC}"/>
    <cellStyle name="Normal 83 3 9" xfId="49289" xr:uid="{727525C0-181F-481A-A12E-51D4233225ED}"/>
    <cellStyle name="Normal 83 3_Non-NII" xfId="48938" xr:uid="{0BAD1C0D-C686-4194-AF7B-28AEE8BDD1D6}"/>
    <cellStyle name="Normal 83 4" xfId="49290" xr:uid="{8836EC1D-50DF-4BAB-A6F2-66B3B8957A80}"/>
    <cellStyle name="Normal 83 4 2" xfId="49291" xr:uid="{7CC283BA-81B5-4115-9230-B14C088BD5F0}"/>
    <cellStyle name="Normal 83 4 2 2" xfId="49292" xr:uid="{D7A9CB45-0643-483E-A924-6129B9E21C2A}"/>
    <cellStyle name="Normal 83 4 2 2 2" xfId="49293" xr:uid="{9DDBC253-7E0B-44F9-B034-91871F254166}"/>
    <cellStyle name="Normal 83 4 2 2 2 2" xfId="49294" xr:uid="{C3D111F5-7465-4F17-B6AF-BCA269D50636}"/>
    <cellStyle name="Normal 83 4 2 2 3" xfId="49295" xr:uid="{F1C03740-D12A-40C8-A56B-6A6AB7BA771C}"/>
    <cellStyle name="Normal 83 4 2 2 4" xfId="49296" xr:uid="{07C3B59A-2592-4B3A-8080-9BCC9DA41765}"/>
    <cellStyle name="Normal 83 4 2 3" xfId="49297" xr:uid="{6B545FCF-1451-4548-B8A4-3AD6DE064EC9}"/>
    <cellStyle name="Normal 83 4 2 3 2" xfId="49298" xr:uid="{318FAFE6-FE11-43F5-9538-464E1844C46C}"/>
    <cellStyle name="Normal 83 4 2 4" xfId="49299" xr:uid="{23709F26-63E9-43E1-B82D-C17CC6E636F0}"/>
    <cellStyle name="Normal 83 4 2 5" xfId="49300" xr:uid="{42EBD93C-9D95-4F9F-8528-833D21833C5C}"/>
    <cellStyle name="Normal 83 4 2 6" xfId="49301" xr:uid="{65F7307F-68A8-4F5E-846D-AFA5C606BBEB}"/>
    <cellStyle name="Normal 83 4 3" xfId="49302" xr:uid="{DF284C98-FFF3-40BD-A19C-EC6A98AB49E1}"/>
    <cellStyle name="Normal 83 4 3 2" xfId="49303" xr:uid="{B95F6148-ADC4-4346-BBB6-636D9FABE9EC}"/>
    <cellStyle name="Normal 83 4 3 2 2" xfId="49304" xr:uid="{36425ED4-D10D-4AF3-8744-5B89251FFB14}"/>
    <cellStyle name="Normal 83 4 3 3" xfId="49305" xr:uid="{B6F7AD3D-6E0D-45A1-B0A7-FD4D01C7E241}"/>
    <cellStyle name="Normal 83 4 3 4" xfId="49306" xr:uid="{9DAC7142-2048-4AF3-BCBB-BB752EBFAE53}"/>
    <cellStyle name="Normal 83 4 4" xfId="49307" xr:uid="{6F8DEE6B-E1CC-4FEA-8EFD-8F404E4C0F38}"/>
    <cellStyle name="Normal 83 4 4 2" xfId="49308" xr:uid="{2BB0E376-C120-437E-9001-A761342E3272}"/>
    <cellStyle name="Normal 83 4 5" xfId="49309" xr:uid="{ED174659-2A19-4CE2-929A-4A1BDF90E894}"/>
    <cellStyle name="Normal 83 4 6" xfId="49310" xr:uid="{DD793F19-6E6A-4314-BDA2-65B7878DD6D6}"/>
    <cellStyle name="Normal 83 4 7" xfId="49311" xr:uid="{CC3A4B2F-C34C-4700-BE48-31474E812129}"/>
    <cellStyle name="Normal 83 5" xfId="49312" xr:uid="{35D68E85-DE64-4107-8146-D2D156131B75}"/>
    <cellStyle name="Normal 83 5 2" xfId="49313" xr:uid="{99A535EC-C9FF-42F7-BDE1-B260D2625865}"/>
    <cellStyle name="Normal 83 5 2 2" xfId="49314" xr:uid="{2BE32122-29C5-4B8A-B6AD-DC394AEAAD94}"/>
    <cellStyle name="Normal 83 5 2 2 2" xfId="49315" xr:uid="{CC7A1CCC-84D2-4CF0-B8D2-6167EFCE4082}"/>
    <cellStyle name="Normal 83 5 2 3" xfId="49316" xr:uid="{4E26E024-0630-4168-BD3F-4CABF093CDC5}"/>
    <cellStyle name="Normal 83 5 2 4" xfId="49317" xr:uid="{0360429F-B53B-44D3-94F3-62FBB588A1C8}"/>
    <cellStyle name="Normal 83 5 3" xfId="49318" xr:uid="{0D0062F9-204B-45CA-9FB3-4040D5B9CF00}"/>
    <cellStyle name="Normal 83 5 3 2" xfId="49319" xr:uid="{5370B2FC-F915-432F-9222-48C50036243A}"/>
    <cellStyle name="Normal 83 5 4" xfId="49320" xr:uid="{01BEACF6-28DE-44F2-B0FF-76298F720EF8}"/>
    <cellStyle name="Normal 83 5 5" xfId="49321" xr:uid="{FBE466A2-8438-4A55-884C-F2A2AF7F65F9}"/>
    <cellStyle name="Normal 83 5 6" xfId="49322" xr:uid="{5A4BD6D4-5CA3-4030-A2E7-305B4ADC1D96}"/>
    <cellStyle name="Normal 83 6" xfId="49323" xr:uid="{A68FF190-2F11-43FA-B250-93CCAB045052}"/>
    <cellStyle name="Normal 83 6 2" xfId="49324" xr:uid="{820B6B51-7ECE-432A-BCD7-899BF95D84AE}"/>
    <cellStyle name="Normal 83 6 2 2" xfId="49325" xr:uid="{1A8222AA-E847-4BB9-A98D-8688841099F1}"/>
    <cellStyle name="Normal 83 6 3" xfId="49326" xr:uid="{B9BEED21-32BE-4A43-8F7E-3CDED9DBE863}"/>
    <cellStyle name="Normal 83 6 4" xfId="49327" xr:uid="{408A75C6-5A79-42C2-9EEA-B78BB7F26269}"/>
    <cellStyle name="Normal 83 7" xfId="49328" xr:uid="{E8BFFF7E-C4E2-45CC-9640-D2FC6165EB13}"/>
    <cellStyle name="Normal 83 7 2" xfId="49329" xr:uid="{7B204B0F-1FF5-4C98-9245-39EDEF718918}"/>
    <cellStyle name="Normal 83 8" xfId="49330" xr:uid="{DE48B132-9643-455E-A7B5-090940755D95}"/>
    <cellStyle name="Normal 83 9" xfId="49331" xr:uid="{49418888-C4CF-4797-AAB6-913B14E4B371}"/>
    <cellStyle name="Normal 83_AVA DVA EL" xfId="37828" xr:uid="{A3A6CE6B-E011-42C2-925B-152C50ADA5D6}"/>
    <cellStyle name="Normal 84" xfId="37829" xr:uid="{F4FAAA9C-E39C-492C-94DD-9B8FA682A2FC}"/>
    <cellStyle name="Normal 84 2" xfId="37830" xr:uid="{EC674D61-6E18-4C1D-BBFD-5CC4F81CC8D2}"/>
    <cellStyle name="Normal 84 3" xfId="37831" xr:uid="{CD7048DA-60C1-4830-A098-A2EC82703675}"/>
    <cellStyle name="Normal 84_AVA DVA EL" xfId="37832" xr:uid="{EFC3CFC2-DE6E-4EB3-8030-571E1805C056}"/>
    <cellStyle name="Normal 85" xfId="37833" xr:uid="{66986971-4A1A-4E51-9DF2-FCC0F861ACBA}"/>
    <cellStyle name="Normal 85 2" xfId="37834" xr:uid="{8287520D-0DC2-4D10-9EF8-D5F71EEA79E9}"/>
    <cellStyle name="Normal 85 3" xfId="37835" xr:uid="{59B68F9E-1F64-4A72-B504-6E3F44DE87D5}"/>
    <cellStyle name="Normal 85_AVA DVA EL" xfId="37836" xr:uid="{314BD4CC-28F4-40BE-965F-B4CB15848D8A}"/>
    <cellStyle name="Normal 86" xfId="37837" xr:uid="{96212E55-A27B-4412-B415-E1AAC02D2721}"/>
    <cellStyle name="Normal 86 2" xfId="37838" xr:uid="{3BB390F6-FD3F-4E85-A6B9-0D743DD757F6}"/>
    <cellStyle name="Normal 86 3" xfId="37839" xr:uid="{2EFF7503-7E01-4DD3-8FD1-C302FA11B760}"/>
    <cellStyle name="Normal 86_AVA DVA EL" xfId="37840" xr:uid="{3B1C9FCF-CF54-49D4-A4E9-9AA47B3B79DD}"/>
    <cellStyle name="Normal 87" xfId="37841" xr:uid="{DC904CBD-8514-469E-B97A-8F5A824EA7E8}"/>
    <cellStyle name="Normal 87 2" xfId="37842" xr:uid="{A07EA737-6824-428B-A958-E26994C2A67C}"/>
    <cellStyle name="Normal 87 3" xfId="37843" xr:uid="{AB585DE3-14F9-45CA-ABCD-6CB8ED3D951F}"/>
    <cellStyle name="Normal 87_AVA DVA EL" xfId="37844" xr:uid="{0389FFDB-D02A-403A-A520-A75AD7DF95D8}"/>
    <cellStyle name="Normal 88" xfId="37845" xr:uid="{08981D47-E4F4-4F9F-AED6-D0E4A5B3E51B}"/>
    <cellStyle name="Normal 88 2" xfId="37846" xr:uid="{AA83D463-8F04-4F73-B1E0-0E706F418F6D}"/>
    <cellStyle name="Normal 88 3" xfId="37847" xr:uid="{FE495CB3-EBFE-4D1E-AE55-482F2DAC6BED}"/>
    <cellStyle name="Normal 88_AVA DVA EL" xfId="37848" xr:uid="{E206DA60-ED01-42EA-A27D-626761EAE802}"/>
    <cellStyle name="Normal 89" xfId="37849" xr:uid="{FF2745ED-90C1-4ABD-9E9C-8B157DE50421}"/>
    <cellStyle name="Normal 89 2" xfId="37850" xr:uid="{EBA782B2-A4AF-4546-B97F-333F38A5CDE4}"/>
    <cellStyle name="Normal 89 3" xfId="37851" xr:uid="{0D632E37-B385-4B8E-AF3D-7ECCF9AD7514}"/>
    <cellStyle name="Normal 89_AVA DVA EL" xfId="37852" xr:uid="{43AE133B-83AB-4FEB-AB86-E81BC18BFE5E}"/>
    <cellStyle name="Normal 9" xfId="8410" xr:uid="{CF81FDD5-9ECB-4D47-88F2-02FECB079625}"/>
    <cellStyle name="Normal 9 10" xfId="37853" xr:uid="{671AAA18-1EF7-4FBE-9031-393CB63FF938}"/>
    <cellStyle name="Normal 9 10 2" xfId="37854" xr:uid="{F2A4CBFA-E1A6-4835-B3A0-26191E3C2DED}"/>
    <cellStyle name="Normal 9 10_AVA DVA EL" xfId="37855" xr:uid="{ABF99EE8-6139-4BC3-92A0-9243E2DE015B}"/>
    <cellStyle name="Normal 9 11" xfId="37856" xr:uid="{1F2A0BAF-0A34-445C-BA72-E69568186D8F}"/>
    <cellStyle name="Normal 9 11 2" xfId="37857" xr:uid="{9AFF8228-2982-4D2B-902B-CF3FF473F144}"/>
    <cellStyle name="Normal 9 11 2 2" xfId="37858" xr:uid="{49C3C85D-C661-4E19-9ED7-9457D006AE1E}"/>
    <cellStyle name="Normal 9 11 2_AVA DVA EL" xfId="37859" xr:uid="{985ECD38-4FCF-48B4-857B-AD02B8D0A699}"/>
    <cellStyle name="Normal 9 11 3" xfId="37860" xr:uid="{C71707ED-04A3-4EA6-BD13-4BA907310A4C}"/>
    <cellStyle name="Normal 9 11_4Q16" xfId="37861" xr:uid="{F59B01F5-1203-41C7-B260-8ABC30E0883D}"/>
    <cellStyle name="Normal 9 12" xfId="37862" xr:uid="{71A150AA-30FB-444E-BE03-5F6EAF9096FF}"/>
    <cellStyle name="Normal 9 12 2" xfId="37863" xr:uid="{F11D2441-181C-4C03-A67D-E8003FBB85C4}"/>
    <cellStyle name="Normal 9 12_AVA DVA EL" xfId="37864" xr:uid="{8C91B1A1-4789-47B2-804D-4079A35132BF}"/>
    <cellStyle name="Normal 9 13" xfId="37865" xr:uid="{36613B0D-0444-444F-A1A9-8DA2BDCFD764}"/>
    <cellStyle name="Normal 9 13 2" xfId="37866" xr:uid="{089E2CD0-8F81-42B1-84DD-9C1976D3D186}"/>
    <cellStyle name="Normal 9 13_AVA DVA EL" xfId="37867" xr:uid="{8E2DDA76-B34C-4D3D-8D3E-7EDCE6B47B7E}"/>
    <cellStyle name="Normal 9 14" xfId="37868" xr:uid="{52A098CB-5C6D-4C38-A649-4412DAECB5E2}"/>
    <cellStyle name="Normal 9 14 2" xfId="37869" xr:uid="{2AAA95EE-720D-412D-88E9-BCBD18E16D71}"/>
    <cellStyle name="Normal 9 14 3" xfId="37870" xr:uid="{D17255A5-DB32-48EF-A018-284B8ED4CC75}"/>
    <cellStyle name="Normal 9 14_AVA DVA EL" xfId="37871" xr:uid="{C4FC2DA5-A026-4C1C-B2C6-F7A75525B434}"/>
    <cellStyle name="Normal 9 15" xfId="37872" xr:uid="{F410D624-39DF-41BD-B40F-4AFD401FA56F}"/>
    <cellStyle name="Normal 9 15 2" xfId="37873" xr:uid="{903EDF68-A0DC-49F0-A9C3-F127F64D939B}"/>
    <cellStyle name="Normal 9 15 3" xfId="37874" xr:uid="{F27B5430-19CB-4E33-9809-284D74381098}"/>
    <cellStyle name="Normal 9 15_AVA DVA EL" xfId="37875" xr:uid="{C7A36827-1824-463A-BECB-9E3A0A3F6675}"/>
    <cellStyle name="Normal 9 16" xfId="37876" xr:uid="{839D1FC5-BE38-44F0-8110-A68044628D5F}"/>
    <cellStyle name="Normal 9 17" xfId="37877" xr:uid="{B123F0ED-9303-48B5-9489-C709B38AAE43}"/>
    <cellStyle name="Normal 9 2" xfId="8411" xr:uid="{E5C8C719-7A95-4C1D-9889-A8C6E12D13A7}"/>
    <cellStyle name="Normal 9 2 2" xfId="8412" xr:uid="{951593DB-2A71-4E36-82E6-4E8742A4AA2E}"/>
    <cellStyle name="Normal 9 2 2 2" xfId="37878" xr:uid="{6504CCC7-1749-4209-B68D-6410B5790AAB}"/>
    <cellStyle name="Normal 9 2 2 2 2" xfId="37879" xr:uid="{208E12A5-3241-4B00-84FC-7BAE67D1A6EF}"/>
    <cellStyle name="Normal 9 2 2 2 2 2" xfId="37880" xr:uid="{82837C9A-5364-4F66-AA35-D781DE27C5DA}"/>
    <cellStyle name="Normal 9 2 2 2 2 2 2" xfId="49333" xr:uid="{BD5777C6-1CBF-4EE7-80B4-AC65492523B1}"/>
    <cellStyle name="Normal 9 2 2 2 2 2 2 2" xfId="49334" xr:uid="{16759A81-144C-49CB-A952-B08CFC855AE1}"/>
    <cellStyle name="Normal 9 2 2 2 2 2 3" xfId="49335" xr:uid="{808F7303-2490-492E-8F5C-A1B0C9F4C5C3}"/>
    <cellStyle name="Normal 9 2 2 2 2 2 4" xfId="49336" xr:uid="{C131EC02-3943-47B4-AF1B-332E7696F9D6}"/>
    <cellStyle name="Normal 9 2 2 2 2 2_Non-NII" xfId="49332" xr:uid="{A2F6DD36-17AB-436C-99AE-1150DBFBAF33}"/>
    <cellStyle name="Normal 9 2 2 2 2 3" xfId="37881" xr:uid="{9ED1991C-F371-4C2B-90CE-6A934940F723}"/>
    <cellStyle name="Normal 9 2 2 2 2 3 2" xfId="49338" xr:uid="{4250160C-9873-439C-AF39-5AB624E47052}"/>
    <cellStyle name="Normal 9 2 2 2 2 3_Non-NII" xfId="49337" xr:uid="{C1952A2A-FBB9-41C6-9972-0404E2F8EF88}"/>
    <cellStyle name="Normal 9 2 2 2 2 4" xfId="49339" xr:uid="{9E58C02E-69B1-46D2-9EDC-B11E3D4F2728}"/>
    <cellStyle name="Normal 9 2 2 2 2 5" xfId="49340" xr:uid="{A7CC7D17-C7D4-49E5-8DD4-C1A3726CA88D}"/>
    <cellStyle name="Normal 9 2 2 2 2 6" xfId="49341" xr:uid="{A0FBFE1C-10C5-47A3-8968-A0D1E9160E29}"/>
    <cellStyle name="Normal 9 2 2 2 2_AVA DVA EL" xfId="37882" xr:uid="{79878655-A7C8-45A8-9D71-6E84D93CE788}"/>
    <cellStyle name="Normal 9 2 2 2 3" xfId="37883" xr:uid="{74D1DE8A-0CEA-4A15-AE78-5D799BF47032}"/>
    <cellStyle name="Normal 9 2 2 2 3 2" xfId="37884" xr:uid="{1A396AB1-A4AD-46DE-8DB2-69226223BD22}"/>
    <cellStyle name="Normal 9 2 2 2 3 2 2" xfId="49343" xr:uid="{26625D71-7093-49CA-BD47-E644573A0496}"/>
    <cellStyle name="Normal 9 2 2 2 3 2_Non-NII" xfId="49342" xr:uid="{3FC7A5D4-0C18-4D09-920E-55C5E0678A97}"/>
    <cellStyle name="Normal 9 2 2 2 3 3" xfId="37885" xr:uid="{EAE58853-B806-4259-9EC0-291D2D234F2A}"/>
    <cellStyle name="Normal 9 2 2 2 3 4" xfId="49344" xr:uid="{BC87B0F6-B4FF-4D55-BA23-4F4AC6F7963F}"/>
    <cellStyle name="Normal 9 2 2 2 3_AVA DVA EL" xfId="37886" xr:uid="{7E0FE761-B725-4E6C-9081-8714D29C87A9}"/>
    <cellStyle name="Normal 9 2 2 2 4" xfId="37887" xr:uid="{17D0DEDD-5212-4F5C-AE64-3B60365C826E}"/>
    <cellStyle name="Normal 9 2 2 2 4 2" xfId="37888" xr:uid="{8C67984B-64D6-4BB1-BC1F-74C86CF86574}"/>
    <cellStyle name="Normal 9 2 2 2 4 3" xfId="37889" xr:uid="{DAAD958A-7777-4789-9CD1-457273065E54}"/>
    <cellStyle name="Normal 9 2 2 2 4_AVA DVA EL" xfId="37890" xr:uid="{A05C30D6-55C0-4853-9175-CD881B81D990}"/>
    <cellStyle name="Normal 9 2 2 2 5" xfId="37891" xr:uid="{AE202995-04AB-488B-A117-474B7E254F3A}"/>
    <cellStyle name="Normal 9 2 2 2 5 2" xfId="37892" xr:uid="{EA4B1381-D4A0-4C77-805C-7E672839CD26}"/>
    <cellStyle name="Normal 9 2 2 2 5 3" xfId="37893" xr:uid="{036316FC-8D78-430B-9FE5-F3FF5ED3173C}"/>
    <cellStyle name="Normal 9 2 2 2 5_AVA DVA EL" xfId="37894" xr:uid="{3946FDA8-52F5-4AD0-B1B9-343CD58544CB}"/>
    <cellStyle name="Normal 9 2 2 2 6" xfId="37895" xr:uid="{6E1E3F5E-6993-4225-A102-F540373DF3B3}"/>
    <cellStyle name="Normal 9 2 2 2 7" xfId="37896" xr:uid="{A30CE37B-9271-4014-B0E0-59DD7B64575C}"/>
    <cellStyle name="Normal 9 2 2 2_AVA DVA EL" xfId="37897" xr:uid="{8BF1EB14-318A-4A61-9CD5-37F0A32F01B3}"/>
    <cellStyle name="Normal 9 2 2 3" xfId="37898" xr:uid="{65C55C8B-9A57-4968-9F4A-B7ABB6D44E27}"/>
    <cellStyle name="Normal 9 2 2 3 2" xfId="37899" xr:uid="{49E3B7F1-57AE-474C-B4F8-B59AAA01A5A7}"/>
    <cellStyle name="Normal 9 2 2 3 2 2" xfId="49346" xr:uid="{906694B2-F3B5-4422-B82C-713750038CD6}"/>
    <cellStyle name="Normal 9 2 2 3 2 2 2" xfId="49347" xr:uid="{8EFAD124-06B9-498B-B063-016CF2A8C5B2}"/>
    <cellStyle name="Normal 9 2 2 3 2 3" xfId="49348" xr:uid="{2E38B0E1-629D-4796-88D8-6AE30AE89B64}"/>
    <cellStyle name="Normal 9 2 2 3 2 4" xfId="49349" xr:uid="{19B69FDE-56CF-4C74-A0B7-FF49A4DBB456}"/>
    <cellStyle name="Normal 9 2 2 3 2_Non-NII" xfId="49345" xr:uid="{94C0A9B9-5E91-4CA8-904D-4711A5805C9F}"/>
    <cellStyle name="Normal 9 2 2 3 3" xfId="37900" xr:uid="{F7E0AF1A-D085-407C-B67E-C2AABA90848C}"/>
    <cellStyle name="Normal 9 2 2 3 3 2" xfId="49351" xr:uid="{6B97AD50-7D3E-483F-ADC3-5FBEF949DB3C}"/>
    <cellStyle name="Normal 9 2 2 3 3_Non-NII" xfId="49350" xr:uid="{1EF77E80-A757-42C7-8B3A-6744FD401832}"/>
    <cellStyle name="Normal 9 2 2 3 4" xfId="49352" xr:uid="{CA52C0EF-F189-4CA0-B715-C428EB1DF3DB}"/>
    <cellStyle name="Normal 9 2 2 3 5" xfId="49353" xr:uid="{E9371FDC-54FC-41AB-BAE6-E451868F941E}"/>
    <cellStyle name="Normal 9 2 2 3 6" xfId="49354" xr:uid="{11405306-64B2-4112-BA83-A058B031FACA}"/>
    <cellStyle name="Normal 9 2 2 3_AVA DVA EL" xfId="37901" xr:uid="{A3CB7820-D7A4-4306-939F-000A5220170C}"/>
    <cellStyle name="Normal 9 2 2 4" xfId="37902" xr:uid="{4920FFA2-E82F-4C95-B542-89BD638430BC}"/>
    <cellStyle name="Normal 9 2 2 4 2" xfId="37903" xr:uid="{49C068D0-BE5C-4A4E-86E3-FF2AE54E14D2}"/>
    <cellStyle name="Normal 9 2 2 4 2 2" xfId="49356" xr:uid="{33D6746B-166C-4244-B144-A5C2D175806C}"/>
    <cellStyle name="Normal 9 2 2 4 2_Non-NII" xfId="49355" xr:uid="{9EF022E0-1220-4C81-B13B-E1B425010973}"/>
    <cellStyle name="Normal 9 2 2 4 3" xfId="37904" xr:uid="{F2119240-D732-4387-AE6E-9B55F4327F45}"/>
    <cellStyle name="Normal 9 2 2 4 4" xfId="49357" xr:uid="{2DCAEC79-5518-40BC-A79D-49F2F19C564D}"/>
    <cellStyle name="Normal 9 2 2 4_AVA DVA EL" xfId="37905" xr:uid="{43C3E28A-135E-40BD-A8D4-2F3F97F73B14}"/>
    <cellStyle name="Normal 9 2 2 5" xfId="37906" xr:uid="{4C3DD483-E261-4A78-9123-8B4E970AE91B}"/>
    <cellStyle name="Normal 9 2 2 5 2" xfId="37907" xr:uid="{A16D0DBA-A2B4-49FA-ABE3-572B73CC217C}"/>
    <cellStyle name="Normal 9 2 2 5 3" xfId="37908" xr:uid="{968823D3-C832-44D6-8625-970585F6BA0A}"/>
    <cellStyle name="Normal 9 2 2 5_AVA DVA EL" xfId="37909" xr:uid="{C2895458-580B-428E-8B7A-A3FCF28BC5BB}"/>
    <cellStyle name="Normal 9 2 2 6" xfId="37910" xr:uid="{A568DA4E-6F19-4CD8-8AEE-1F760E9DB508}"/>
    <cellStyle name="Normal 9 2 2 6 2" xfId="37911" xr:uid="{D8D131E8-73A8-48BC-8DF4-1EED4DD83A65}"/>
    <cellStyle name="Normal 9 2 2 6 3" xfId="37912" xr:uid="{4994150D-0176-4F1E-A112-8EB6A0314C88}"/>
    <cellStyle name="Normal 9 2 2 6_AVA DVA EL" xfId="37913" xr:uid="{B1C7BFAF-FAC4-4831-8DA7-EE51AC07DCDE}"/>
    <cellStyle name="Normal 9 2 2 7" xfId="37914" xr:uid="{CFDBDAF4-270C-4F24-862C-44D4E5418597}"/>
    <cellStyle name="Normal 9 2 2 8" xfId="49358" xr:uid="{195FC693-3DA1-4C00-B2A2-0081868668EB}"/>
    <cellStyle name="Normal 9 2 2_AVA DVA EL" xfId="37915" xr:uid="{F507A519-2586-43F7-AEF9-5D8EE37437E0}"/>
    <cellStyle name="Normal 9 2 3" xfId="37916" xr:uid="{72741300-9DF4-4A93-A4B3-F81997FAD92A}"/>
    <cellStyle name="Normal 9 2 3 2" xfId="37917" xr:uid="{F4A27CF0-D20C-47AA-81C3-74ECB12F71E2}"/>
    <cellStyle name="Normal 9 2 3 2 2" xfId="37918" xr:uid="{D3ACC942-7EF4-487B-8412-4180C9DBF116}"/>
    <cellStyle name="Normal 9 2 3 2 3" xfId="37919" xr:uid="{133D7405-EFD5-40F3-9383-F8B4C318FA6F}"/>
    <cellStyle name="Normal 9 2 3 2_AVA DVA EL" xfId="37920" xr:uid="{5FD11651-B6D0-4C1D-A7D2-8C3F2B8283DE}"/>
    <cellStyle name="Normal 9 2 3 3" xfId="37921" xr:uid="{1770DE60-3855-436B-88C7-CFD181BF53F9}"/>
    <cellStyle name="Normal 9 2 3 3 2" xfId="37922" xr:uid="{CB99B54C-F63D-4408-93B6-4F48B0D0FBB9}"/>
    <cellStyle name="Normal 9 2 3 3 3" xfId="37923" xr:uid="{2755D89C-3057-48BB-BF89-0766DA9939DE}"/>
    <cellStyle name="Normal 9 2 3 3_AVA DVA EL" xfId="37924" xr:uid="{41CE05D3-A8A1-401F-B5F6-84165B7960A3}"/>
    <cellStyle name="Normal 9 2 3 4" xfId="37925" xr:uid="{E8A95EFA-6628-4DF9-913D-A317173864D3}"/>
    <cellStyle name="Normal 9 2 3 4 2" xfId="37926" xr:uid="{AF99AFDC-1420-448E-9CC7-0C8B5576078E}"/>
    <cellStyle name="Normal 9 2 3 4 3" xfId="37927" xr:uid="{31958326-CF48-447B-87A6-2E161951188A}"/>
    <cellStyle name="Normal 9 2 3 4_AVA DVA EL" xfId="37928" xr:uid="{32E188E1-A087-41B4-A8A9-930F67104A22}"/>
    <cellStyle name="Normal 9 2 3 5" xfId="37929" xr:uid="{835DE92E-8401-487C-B9B7-98A007158614}"/>
    <cellStyle name="Normal 9 2 3 5 2" xfId="37930" xr:uid="{EC3C67FB-6802-4223-A213-D31FDE49DF65}"/>
    <cellStyle name="Normal 9 2 3 5 3" xfId="37931" xr:uid="{A0B737BF-3E91-4025-8341-7C556B7990FD}"/>
    <cellStyle name="Normal 9 2 3 5_AVA DVA EL" xfId="37932" xr:uid="{1CC9618F-4989-4A91-ADCB-720DC5E0D704}"/>
    <cellStyle name="Normal 9 2 3 6" xfId="37933" xr:uid="{5B039604-411C-4CDA-8A2B-21E8E007A0F3}"/>
    <cellStyle name="Normal 9 2 3 7" xfId="37934" xr:uid="{EC6606C1-22F0-4AEF-81FD-0D2A09581087}"/>
    <cellStyle name="Normal 9 2 3_AVA DVA EL" xfId="37935" xr:uid="{755E0798-72DF-40F1-A232-8C3A0B37DBC0}"/>
    <cellStyle name="Normal 9 2 4" xfId="37936" xr:uid="{F99ADC52-9F1D-49E9-98FC-0BC081533E34}"/>
    <cellStyle name="Normal 9 2 4 2" xfId="37937" xr:uid="{9F314880-4F8A-4CC3-A806-B1A78B307C2B}"/>
    <cellStyle name="Normal 9 2 4 2 2" xfId="37938" xr:uid="{02BB7648-FC08-47CF-87C5-DFDAB70AABCB}"/>
    <cellStyle name="Normal 9 2 4 2_AVA DVA EL" xfId="37939" xr:uid="{71140F24-A7F5-46A6-B5DB-33E2ECAC87F3}"/>
    <cellStyle name="Normal 9 2 4 3" xfId="37940" xr:uid="{CF62E5A0-C280-4ECA-8B32-6F31B240DDB3}"/>
    <cellStyle name="Normal 9 2 4 4" xfId="37941" xr:uid="{D5AAB89E-5827-46D1-A16F-5A773E02DCDB}"/>
    <cellStyle name="Normal 9 2 4_AVA DVA EL" xfId="37942" xr:uid="{8F557091-D7CD-40CD-8DEB-A2398959F509}"/>
    <cellStyle name="Normal 9 2 5" xfId="37943" xr:uid="{74BEBE34-6064-402A-BB1F-61209077F748}"/>
    <cellStyle name="Normal 9 2 5 2" xfId="37944" xr:uid="{E2646FCE-2735-4C16-BD29-C7D6890DEC64}"/>
    <cellStyle name="Normal 9 2 5 2 2" xfId="37945" xr:uid="{543FA555-404A-4D90-869C-6F18201EDDF7}"/>
    <cellStyle name="Normal 9 2 5 2_AVA DVA EL" xfId="37946" xr:uid="{240AD99B-2433-4333-9BE6-4AD3574057DB}"/>
    <cellStyle name="Normal 9 2 5 3" xfId="37947" xr:uid="{3CA248A2-0ABF-4DE7-AD68-C5DE167D491D}"/>
    <cellStyle name="Normal 9 2 5 4" xfId="37948" xr:uid="{D9BBAAE2-74C5-4CFF-9E6F-A3B73633F97F}"/>
    <cellStyle name="Normal 9 2 5_AVA DVA EL" xfId="37949" xr:uid="{DDFFF759-95F5-4DAA-8D11-03A88E887A1D}"/>
    <cellStyle name="Normal 9 2 6" xfId="37950" xr:uid="{CD2EA9BA-D856-4F01-BAF7-A75276DE8130}"/>
    <cellStyle name="Normal 9 2 6 2" xfId="37951" xr:uid="{D8FAACAF-3C1C-4B2C-A2AD-25989BAF2A4F}"/>
    <cellStyle name="Normal 9 2 6 3" xfId="37952" xr:uid="{51E737DD-E41F-4B6F-AFEE-1B99B89602BC}"/>
    <cellStyle name="Normal 9 2 6_AVA DVA EL" xfId="37953" xr:uid="{230232E8-04D5-4B3B-B7D1-F3CF9D829F19}"/>
    <cellStyle name="Normal 9 2 7" xfId="37954" xr:uid="{A9481724-1C8F-496D-AA60-9A831610BC87}"/>
    <cellStyle name="Normal 9 2 7 2" xfId="37955" xr:uid="{A989C04C-58FF-4512-95D2-85D6224A6A0B}"/>
    <cellStyle name="Normal 9 2 7 3" xfId="37956" xr:uid="{F0F6511C-8CD6-4689-B0C9-610616455A10}"/>
    <cellStyle name="Normal 9 2 7_AVA DVA EL" xfId="37957" xr:uid="{CDFCD202-3BD6-49BF-BB81-7678BA8BF00D}"/>
    <cellStyle name="Normal 9 2 8" xfId="37958" xr:uid="{DE0C4C2A-6510-464D-AA08-47EE608F839C}"/>
    <cellStyle name="Normal 9 2_3. Chng in credit spreads" xfId="8413" xr:uid="{4DCEE922-629C-4D00-A3FB-2AB92A956EE4}"/>
    <cellStyle name="Normal 9 3" xfId="8414" xr:uid="{E395374A-C488-4EA3-9F3B-29E8DBD27ED8}"/>
    <cellStyle name="Normal 9 3 2" xfId="8415" xr:uid="{3203400F-664F-4E3D-A435-E35A27765ED8}"/>
    <cellStyle name="Normal 9 3 2 2" xfId="37959" xr:uid="{F90E2BE5-200B-47D5-BE55-90E0DBA0144F}"/>
    <cellStyle name="Normal 9 3 2 2 2" xfId="37960" xr:uid="{798F0926-43F7-44E7-9CEF-F73D5D5BA230}"/>
    <cellStyle name="Normal 9 3 2 2 2 2" xfId="49360" xr:uid="{7326F174-2A0C-4C9F-A865-379FA2E9D23E}"/>
    <cellStyle name="Normal 9 3 2 2 2 2 2" xfId="49361" xr:uid="{C5346CDE-00F5-4A01-8563-BB629A277BD0}"/>
    <cellStyle name="Normal 9 3 2 2 2 3" xfId="49362" xr:uid="{F98CEDD2-5D02-4C72-A3A0-9B47D99A0C0B}"/>
    <cellStyle name="Normal 9 3 2 2 2 4" xfId="49363" xr:uid="{8DABEB5C-63E8-4DFF-BDD2-D94F45667847}"/>
    <cellStyle name="Normal 9 3 2 2 2_Non-NII" xfId="49359" xr:uid="{536C1D53-03F9-4A8F-B1A3-C126E6ABF45B}"/>
    <cellStyle name="Normal 9 3 2 2 3" xfId="37961" xr:uid="{3503494B-9059-4D65-B7BC-7103147FC869}"/>
    <cellStyle name="Normal 9 3 2 2 3 2" xfId="49365" xr:uid="{7B525B29-A1FC-4377-9754-C8A2202EE531}"/>
    <cellStyle name="Normal 9 3 2 2 3_Non-NII" xfId="49364" xr:uid="{232D8FE1-A3FA-499F-AE2E-3589AA45265D}"/>
    <cellStyle name="Normal 9 3 2 2 4" xfId="49366" xr:uid="{20D9DB55-6FBD-419A-803B-4E8588F99569}"/>
    <cellStyle name="Normal 9 3 2 2 5" xfId="49367" xr:uid="{06A4452D-7397-47A5-9F78-9F1417D13F0F}"/>
    <cellStyle name="Normal 9 3 2 2 6" xfId="49368" xr:uid="{A52ABBB2-E450-42BF-930B-78A7E1F216C5}"/>
    <cellStyle name="Normal 9 3 2 2_AVA DVA EL" xfId="37962" xr:uid="{A9D0CD06-4318-4A87-9F08-D7A0ED4DEB3B}"/>
    <cellStyle name="Normal 9 3 2 3" xfId="37963" xr:uid="{52C2357A-2B0C-4920-964E-B5534764EA12}"/>
    <cellStyle name="Normal 9 3 2 3 2" xfId="37964" xr:uid="{414BD2EB-A514-4AA3-814B-0A0463036101}"/>
    <cellStyle name="Normal 9 3 2 3 2 2" xfId="49370" xr:uid="{0D283A0D-516B-4F19-8D39-8562EFE54E49}"/>
    <cellStyle name="Normal 9 3 2 3 2_Non-NII" xfId="49369" xr:uid="{3A80B736-CE7C-4B71-9A8D-65583C114ED3}"/>
    <cellStyle name="Normal 9 3 2 3 3" xfId="37965" xr:uid="{7251B7EF-D21C-4B53-B5F9-32D4EFC08BD3}"/>
    <cellStyle name="Normal 9 3 2 3 4" xfId="49371" xr:uid="{078457F0-5B49-4B2D-A1B4-A7B6DBBBB616}"/>
    <cellStyle name="Normal 9 3 2 3_AVA DVA EL" xfId="37966" xr:uid="{56350CFE-5E85-4E80-B2B8-E0D4083C3961}"/>
    <cellStyle name="Normal 9 3 2 4" xfId="37967" xr:uid="{8BBFCEB8-CB2D-44FD-B7C0-8E0D94B96F97}"/>
    <cellStyle name="Normal 9 3 2 4 2" xfId="37968" xr:uid="{EC743631-13EA-4923-904C-FAD684FE2E5C}"/>
    <cellStyle name="Normal 9 3 2 4 3" xfId="37969" xr:uid="{B550E130-3D8A-4C8E-85FE-319EE88B4A13}"/>
    <cellStyle name="Normal 9 3 2 4_AVA DVA EL" xfId="37970" xr:uid="{2E0EA8A4-14EC-47DE-B407-FE0E6BACADBE}"/>
    <cellStyle name="Normal 9 3 2 5" xfId="37971" xr:uid="{1FF5390A-39B2-4265-A381-7E20F02C410E}"/>
    <cellStyle name="Normal 9 3 2 5 2" xfId="37972" xr:uid="{DB9095CD-5C47-4E98-B250-C9D48CF5F944}"/>
    <cellStyle name="Normal 9 3 2 5 3" xfId="37973" xr:uid="{8A273333-9811-46D5-A1C0-F74BDDCF4312}"/>
    <cellStyle name="Normal 9 3 2 5_AVA DVA EL" xfId="37974" xr:uid="{C4A20F62-F77D-44A5-A521-20B4C5693BDE}"/>
    <cellStyle name="Normal 9 3 2 6" xfId="37975" xr:uid="{27931CF8-CDFF-4B23-BDC2-DB1A8148E31C}"/>
    <cellStyle name="Normal 9 3 2 7" xfId="37976" xr:uid="{7CDB7095-3BF9-4396-B175-A483419F2442}"/>
    <cellStyle name="Normal 9 3 2_AVA DVA EL" xfId="37977" xr:uid="{C9013C62-1678-4612-AA10-CC8A7C8E10C7}"/>
    <cellStyle name="Normal 9 3 3" xfId="37978" xr:uid="{3F61C8A0-9806-4690-B86E-3CF4FB17DBE1}"/>
    <cellStyle name="Normal 9 3 3 2" xfId="37979" xr:uid="{767B80DF-699C-430A-85F3-0405DB7C9958}"/>
    <cellStyle name="Normal 9 3 3 2 2" xfId="37980" xr:uid="{1A47B748-569D-46BE-A62C-4334085AF9A1}"/>
    <cellStyle name="Normal 9 3 3 2 2 2" xfId="49373" xr:uid="{38606115-DC58-4154-AF51-996167083726}"/>
    <cellStyle name="Normal 9 3 3 2 2_Non-NII" xfId="49372" xr:uid="{A98D7268-9ADD-4521-87F9-613700161BFD}"/>
    <cellStyle name="Normal 9 3 3 2 3" xfId="49374" xr:uid="{C8CBE1FF-289C-46D0-98A2-171EF843CDF8}"/>
    <cellStyle name="Normal 9 3 3 2 4" xfId="49375" xr:uid="{4C02F10C-C2BB-4190-BCF7-F018C7D676BE}"/>
    <cellStyle name="Normal 9 3 3 2_AVA DVA EL" xfId="37981" xr:uid="{AA7EA15C-4F36-490A-8080-3529EB780F4B}"/>
    <cellStyle name="Normal 9 3 3 3" xfId="37982" xr:uid="{ED43B812-AB68-456F-A450-386BF63FDFD6}"/>
    <cellStyle name="Normal 9 3 3 3 2" xfId="49377" xr:uid="{4CE8D37E-75DF-4E15-893C-7E1FD7704A93}"/>
    <cellStyle name="Normal 9 3 3 3_Non-NII" xfId="49376" xr:uid="{8740A3E6-03E8-4450-9D3E-9E9E1FF619F3}"/>
    <cellStyle name="Normal 9 3 3 4" xfId="37983" xr:uid="{0BB3344C-E163-4447-B1CA-23BD22265EBC}"/>
    <cellStyle name="Normal 9 3 3 5" xfId="49378" xr:uid="{4536389F-309B-401D-B552-68A77075EBAE}"/>
    <cellStyle name="Normal 9 3 3 6" xfId="49379" xr:uid="{2DA56912-805C-4140-B748-BCBF6792B8F3}"/>
    <cellStyle name="Normal 9 3 3_AVA DVA EL" xfId="37984" xr:uid="{9C8A76A8-1943-4972-B2C3-9ACFABCDE213}"/>
    <cellStyle name="Normal 9 3 4" xfId="37985" xr:uid="{3A551E56-2AFD-4EBA-B0CA-71B9C2B6A048}"/>
    <cellStyle name="Normal 9 3 4 2" xfId="37986" xr:uid="{5792D5D0-188D-4829-82B4-9C226AB7EF06}"/>
    <cellStyle name="Normal 9 3 4 2 2" xfId="49381" xr:uid="{A4553610-61B4-48D6-80D8-00C87CF73919}"/>
    <cellStyle name="Normal 9 3 4 2_Non-NII" xfId="49380" xr:uid="{3146E8B9-EDFA-4525-B40C-2D6C24916EDB}"/>
    <cellStyle name="Normal 9 3 4 3" xfId="37987" xr:uid="{931D1755-6820-4FA4-B29F-7DD923683D07}"/>
    <cellStyle name="Normal 9 3 4 4" xfId="49382" xr:uid="{A963B159-5E73-4A17-99C6-3EFA9FE81DA1}"/>
    <cellStyle name="Normal 9 3 4_AVA DVA EL" xfId="37988" xr:uid="{8E03F880-B087-4059-895C-88B2E25CBADA}"/>
    <cellStyle name="Normal 9 3 5" xfId="37989" xr:uid="{D1BBCB67-3663-410C-98B7-0831DAB491D2}"/>
    <cellStyle name="Normal 9 3 5 2" xfId="37990" xr:uid="{2B7542F6-B911-4B71-8928-5909D5D48743}"/>
    <cellStyle name="Normal 9 3 5 3" xfId="37991" xr:uid="{C76FC1E6-34BD-4809-9AB2-1836306DAB4C}"/>
    <cellStyle name="Normal 9 3 5_AVA DVA EL" xfId="37992" xr:uid="{A18E410D-624E-4730-BEB9-2F95C8E93511}"/>
    <cellStyle name="Normal 9 3 6" xfId="37993" xr:uid="{38481766-AC71-4E66-BA68-97C79DADA28F}"/>
    <cellStyle name="Normal 9 3 6 2" xfId="37994" xr:uid="{FF192116-2209-40A9-874B-596ECB972C11}"/>
    <cellStyle name="Normal 9 3 6 3" xfId="37995" xr:uid="{672EC9D1-C9FC-4ABF-9F79-18C5B13222B4}"/>
    <cellStyle name="Normal 9 3 6_AVA DVA EL" xfId="37996" xr:uid="{EC2D9B15-7338-42D6-8A88-9171CDC8CB5E}"/>
    <cellStyle name="Normal 9 3 7" xfId="37997" xr:uid="{E538F051-0F31-4BCD-8FB6-650D12480BFA}"/>
    <cellStyle name="Normal 9 3 8" xfId="49383" xr:uid="{F4D846C2-B528-497D-B38B-22B4901DFD9F}"/>
    <cellStyle name="Normal 9 3_3. Chng in credit spreads" xfId="8416" xr:uid="{C86B7124-D02F-4FB8-8CA3-751D121915C5}"/>
    <cellStyle name="Normal 9 4" xfId="8417" xr:uid="{FE4724E1-5701-4C7C-96AE-FE1E8136DBE5}"/>
    <cellStyle name="Normal 9 4 2" xfId="37998" xr:uid="{40574617-38B2-4972-87CA-EEEF660EC733}"/>
    <cellStyle name="Normal 9 4 2 2" xfId="37999" xr:uid="{5EDD0773-905B-46AB-B74F-C2CF8A844D19}"/>
    <cellStyle name="Normal 9 4 2 2 2" xfId="38000" xr:uid="{2D82E609-B637-4361-AF10-074BF76840A2}"/>
    <cellStyle name="Normal 9 4 2 2 2 2" xfId="49385" xr:uid="{7DA00110-022F-460B-A2CF-D7B9856E2394}"/>
    <cellStyle name="Normal 9 4 2 2 2 2 2" xfId="49386" xr:uid="{D119EEB5-DBCE-4B27-BFA4-1B7E37A81D95}"/>
    <cellStyle name="Normal 9 4 2 2 2 3" xfId="49387" xr:uid="{99C636A9-FDF4-41A7-B04C-5FAB13C390BA}"/>
    <cellStyle name="Normal 9 4 2 2 2 4" xfId="49388" xr:uid="{9B2654AC-B500-4BAA-9B33-88EEEF0E894E}"/>
    <cellStyle name="Normal 9 4 2 2 2_Non-NII" xfId="49384" xr:uid="{A7EAC85C-C40F-43DE-BF76-8FC69485FFA0}"/>
    <cellStyle name="Normal 9 4 2 2 3" xfId="49389" xr:uid="{B84B16F4-F54A-4615-AF07-9484EA289E71}"/>
    <cellStyle name="Normal 9 4 2 2 3 2" xfId="49390" xr:uid="{07E26CA3-94C6-45A6-95AD-AA4BF7E137F8}"/>
    <cellStyle name="Normal 9 4 2 2 4" xfId="49391" xr:uid="{E55B3AE5-D08B-432C-9FED-637EACBD6C0C}"/>
    <cellStyle name="Normal 9 4 2 2 5" xfId="49392" xr:uid="{BCAEB942-129B-49FF-B4A2-04BB26015502}"/>
    <cellStyle name="Normal 9 4 2 2 6" xfId="49393" xr:uid="{1D6A5EA7-FC3B-413D-B844-DC7467BFB55A}"/>
    <cellStyle name="Normal 9 4 2 2_AVA DVA EL" xfId="38001" xr:uid="{A670B664-3B3D-442D-B3DA-1ACE7AA05170}"/>
    <cellStyle name="Normal 9 4 2 3" xfId="38002" xr:uid="{B724D1D0-C87C-4451-9869-12BD3F343A2C}"/>
    <cellStyle name="Normal 9 4 2 3 2" xfId="49395" xr:uid="{F15E3159-0FEA-4208-B7EE-2001BF26910C}"/>
    <cellStyle name="Normal 9 4 2 3 2 2" xfId="49396" xr:uid="{674FA3DF-F53D-408C-8956-BB705A382058}"/>
    <cellStyle name="Normal 9 4 2 3 3" xfId="49397" xr:uid="{660D5A60-BCB4-49D3-8CAD-564ED9ADDD4C}"/>
    <cellStyle name="Normal 9 4 2 3 4" xfId="49398" xr:uid="{7F5E4832-5BB9-41FA-BAA8-E44C93192ABD}"/>
    <cellStyle name="Normal 9 4 2 3_Non-NII" xfId="49394" xr:uid="{84113D52-78F0-4E62-9305-9D59E2FCC6FC}"/>
    <cellStyle name="Normal 9 4 2 4" xfId="38003" xr:uid="{CB3ED872-E326-40E6-8A72-1BAAC2E38ACE}"/>
    <cellStyle name="Normal 9 4 2 4 2" xfId="49400" xr:uid="{18D9F9AA-6F6E-429F-927D-72EF30789DD8}"/>
    <cellStyle name="Normal 9 4 2 4_Non-NII" xfId="49399" xr:uid="{A1960890-082F-40F4-A430-9036B9AC06C2}"/>
    <cellStyle name="Normal 9 4 2 5" xfId="49401" xr:uid="{94EB83F0-2251-4186-A71F-53E4CA2BA964}"/>
    <cellStyle name="Normal 9 4 2 6" xfId="49402" xr:uid="{A0FA3729-41FB-45E3-9EC8-3689883C4185}"/>
    <cellStyle name="Normal 9 4 2 7" xfId="49403" xr:uid="{5DD784A5-5D6F-4821-940C-3F3DF3BB0FDF}"/>
    <cellStyle name="Normal 9 4 2_AVA DVA EL" xfId="38004" xr:uid="{BC6A515C-C5DF-4484-B9D2-D66A42F75C5E}"/>
    <cellStyle name="Normal 9 4 3" xfId="38005" xr:uid="{63484792-A276-4AE7-B20A-5CA7338D7FC9}"/>
    <cellStyle name="Normal 9 4 3 2" xfId="38006" xr:uid="{5218F73F-C89E-4282-951E-B8981D6A40F1}"/>
    <cellStyle name="Normal 9 4 3 2 2" xfId="49405" xr:uid="{C3375ED5-DAB0-4F19-A7E6-F91D7118909C}"/>
    <cellStyle name="Normal 9 4 3 2 2 2" xfId="49406" xr:uid="{87E83111-C807-4C1A-AB4B-D8A8523DE84E}"/>
    <cellStyle name="Normal 9 4 3 2 3" xfId="49407" xr:uid="{AA1DA5DC-1549-47F6-9BFD-27C42DCCB3A8}"/>
    <cellStyle name="Normal 9 4 3 2 4" xfId="49408" xr:uid="{740251E5-C8D4-4BA0-A907-6BA0FF124596}"/>
    <cellStyle name="Normal 9 4 3 2_Non-NII" xfId="49404" xr:uid="{E261EAC7-1592-41C6-A333-86783BAB5F5D}"/>
    <cellStyle name="Normal 9 4 3 3" xfId="38007" xr:uid="{C1150B55-A8CD-453A-AA49-54C8813908B0}"/>
    <cellStyle name="Normal 9 4 3 3 2" xfId="49410" xr:uid="{A5EF5359-0A2C-4D27-94E0-111D8815ADA0}"/>
    <cellStyle name="Normal 9 4 3 3_Non-NII" xfId="49409" xr:uid="{8AD54CAE-B339-4732-BA28-7BE63B773D26}"/>
    <cellStyle name="Normal 9 4 3 4" xfId="49411" xr:uid="{46E15063-410D-48C4-9A81-56624DAC8EA3}"/>
    <cellStyle name="Normal 9 4 3 5" xfId="49412" xr:uid="{625F4D46-4B14-4D4A-8B54-63A69ADF3E5A}"/>
    <cellStyle name="Normal 9 4 3 6" xfId="49413" xr:uid="{B57111AA-603F-4C0D-AA3E-6DA39E40584A}"/>
    <cellStyle name="Normal 9 4 3_AVA DVA EL" xfId="38008" xr:uid="{964AA5D8-B746-4B7C-92AF-1A692DE6C2A5}"/>
    <cellStyle name="Normal 9 4 4" xfId="38009" xr:uid="{5AEAF0F1-6C5D-47DF-B691-D6E5D6A7837E}"/>
    <cellStyle name="Normal 9 4 4 2" xfId="38010" xr:uid="{7C450D59-8966-4EAF-BCB8-9E7056142869}"/>
    <cellStyle name="Normal 9 4 4 2 2" xfId="49415" xr:uid="{35B08A41-C730-4035-AAF3-1421DC53722C}"/>
    <cellStyle name="Normal 9 4 4 2_Non-NII" xfId="49414" xr:uid="{612B70F4-2FD8-4A18-A878-083914D9A275}"/>
    <cellStyle name="Normal 9 4 4 3" xfId="38011" xr:uid="{D66ED9A5-BCCB-45D8-B908-54BDE2AF90DE}"/>
    <cellStyle name="Normal 9 4 4 4" xfId="49416" xr:uid="{1A70ABC0-72C7-4FA6-AB41-E482062EE384}"/>
    <cellStyle name="Normal 9 4 4_AVA DVA EL" xfId="38012" xr:uid="{9687D543-2B80-491B-987E-CED91A577C42}"/>
    <cellStyle name="Normal 9 4 5" xfId="38013" xr:uid="{A122D341-5D57-4933-8EA1-27212A0E3708}"/>
    <cellStyle name="Normal 9 4 5 2" xfId="38014" xr:uid="{07D6B3B6-3864-431B-A9B8-821F5B805DA8}"/>
    <cellStyle name="Normal 9 4 5 3" xfId="38015" xr:uid="{D3EC5DFF-C019-463E-AA70-78A5521E73D6}"/>
    <cellStyle name="Normal 9 4 5_AVA DVA EL" xfId="38016" xr:uid="{6A065710-D0C8-470A-9434-A7E54FE82326}"/>
    <cellStyle name="Normal 9 4 6" xfId="38017" xr:uid="{4AF461EA-7246-4EB9-8674-E747673CA729}"/>
    <cellStyle name="Normal 9 4 6 2" xfId="38018" xr:uid="{1FFD9D53-507B-4416-A327-77BE0F8E8891}"/>
    <cellStyle name="Normal 9 4 6_AVA DVA EL" xfId="38019" xr:uid="{68D103F2-0E44-4B74-8169-B66D81AAF136}"/>
    <cellStyle name="Normal 9 4 7" xfId="38020" xr:uid="{105B36E7-43C9-4552-B37A-20E399BE31E7}"/>
    <cellStyle name="Normal 9 4 8" xfId="49417" xr:uid="{A056D378-6031-427E-BE32-BF4E4DE518A6}"/>
    <cellStyle name="Normal 9 4_AVA DVA EL" xfId="38021" xr:uid="{D2F67695-9D37-49A2-998E-32BDB6A60F8F}"/>
    <cellStyle name="Normal 9 5" xfId="38022" xr:uid="{A0F361E4-88EF-464B-BAA6-87F64C935689}"/>
    <cellStyle name="Normal 9 5 2" xfId="38023" xr:uid="{B1AB0402-CCBE-4369-AA23-925BD9CA3AC5}"/>
    <cellStyle name="Normal 9 5 2 2" xfId="38024" xr:uid="{49B1844D-03D2-4466-A600-88E2ECD2E335}"/>
    <cellStyle name="Normal 9 5 2 3" xfId="38025" xr:uid="{BE988A89-9860-43AA-BB8E-510F59599FF9}"/>
    <cellStyle name="Normal 9 5 2_AVA DVA EL" xfId="38026" xr:uid="{D6CA6DAB-28ED-4D8C-86F5-16B6E1715D76}"/>
    <cellStyle name="Normal 9 5 3" xfId="38027" xr:uid="{53A4B682-329A-4123-8653-B2CBBA3F8382}"/>
    <cellStyle name="Normal 9 5 3 2" xfId="38028" xr:uid="{5DDF288A-EBD5-43DA-B81B-B3EF868A7236}"/>
    <cellStyle name="Normal 9 5 3_AVA DVA EL" xfId="38029" xr:uid="{496830B9-9D53-48F3-8F9A-069BDE2020EE}"/>
    <cellStyle name="Normal 9 5 4" xfId="38030" xr:uid="{41EC42E8-8C56-4469-B495-0D0335B389AF}"/>
    <cellStyle name="Normal 9 5 5" xfId="38031" xr:uid="{480DE4D5-1E93-4C47-8C81-CD9B887F8B33}"/>
    <cellStyle name="Normal 9 5_AVA DVA EL" xfId="38032" xr:uid="{C23DCE91-8C79-48C2-96AD-541AFB94916B}"/>
    <cellStyle name="Normal 9 6" xfId="38033" xr:uid="{73BAFEDA-53FD-4D52-B9DB-62521A331302}"/>
    <cellStyle name="Normal 9 6 2" xfId="38034" xr:uid="{69C5696F-CF61-40D4-8B9C-5D4E68E7F3A8}"/>
    <cellStyle name="Normal 9 6 2 2" xfId="38035" xr:uid="{74F5E811-AAB3-4DD8-A361-5D25C8941005}"/>
    <cellStyle name="Normal 9 6 2 3" xfId="38036" xr:uid="{90F390DF-EC57-4F72-AE11-D909886F9963}"/>
    <cellStyle name="Normal 9 6 2_AVA DVA EL" xfId="38037" xr:uid="{A5BA2980-9D72-4A5D-9CA0-5ED12C7AC809}"/>
    <cellStyle name="Normal 9 6 3" xfId="38038" xr:uid="{0502A042-335A-452B-84D4-FD429BD0DEAD}"/>
    <cellStyle name="Normal 9 6 3 2" xfId="38039" xr:uid="{6591339F-6F3B-422F-BD01-83CFFA6B36EA}"/>
    <cellStyle name="Normal 9 6 3_AVA DVA EL" xfId="38040" xr:uid="{2464BCBE-B8E7-4949-ABC7-06DC9D1AED29}"/>
    <cellStyle name="Normal 9 6 4" xfId="38041" xr:uid="{DFEC16F3-6962-4F17-9CD5-478551A13F51}"/>
    <cellStyle name="Normal 9 6 5" xfId="38042" xr:uid="{E4911B1A-5020-48DE-AD14-05AD19EFCFA3}"/>
    <cellStyle name="Normal 9 6_AVA DVA EL" xfId="38043" xr:uid="{4720BB11-40B6-4D81-8EC2-BBA8286638A7}"/>
    <cellStyle name="Normal 9 7" xfId="38044" xr:uid="{084A2642-5AA6-4A26-A746-BC96C5E1B391}"/>
    <cellStyle name="Normal 9 7 2" xfId="38045" xr:uid="{D52600C6-5612-4AA8-8CEB-1F65A4EA67E3}"/>
    <cellStyle name="Normal 9 7 2 2" xfId="38046" xr:uid="{8E6884F0-5656-48EC-8186-AF0670B66110}"/>
    <cellStyle name="Normal 9 7 2 3" xfId="38047" xr:uid="{5E02BE44-19B8-4D99-99BD-92024ED7A909}"/>
    <cellStyle name="Normal 9 7 2_AVA DVA EL" xfId="38048" xr:uid="{DC880E42-C0F7-4674-9A85-EB6103C4B44C}"/>
    <cellStyle name="Normal 9 7 3" xfId="38049" xr:uid="{818B55BE-B35A-45AA-AFDB-174E4ECA1BDC}"/>
    <cellStyle name="Normal 9 7 3 2" xfId="38050" xr:uid="{19A72402-2F1D-4116-9FBA-4214AA25DD8E}"/>
    <cellStyle name="Normal 9 7 3_AVA DVA EL" xfId="38051" xr:uid="{25A033B2-4A03-4558-AE62-0C687032FF13}"/>
    <cellStyle name="Normal 9 7 4" xfId="38052" xr:uid="{5EC205ED-868D-4F9B-92FF-0E3B924CBE2D}"/>
    <cellStyle name="Normal 9 7 5" xfId="38053" xr:uid="{A9082823-4618-4233-9E08-82734694CBC6}"/>
    <cellStyle name="Normal 9 7_AVA DVA EL" xfId="38054" xr:uid="{624BA772-9299-46E1-9E7C-7AB1A7213B87}"/>
    <cellStyle name="Normal 9 8" xfId="38055" xr:uid="{5A5145C7-87D5-4836-AB77-4BD3D28B3CEB}"/>
    <cellStyle name="Normal 9 8 2" xfId="38056" xr:uid="{1F34F699-7C29-49DC-908E-08FB771D265D}"/>
    <cellStyle name="Normal 9 8 2 2" xfId="38057" xr:uid="{E9ED6F30-1B40-4A86-8D38-CEF1E14C7AB7}"/>
    <cellStyle name="Normal 9 8 2 3" xfId="38058" xr:uid="{58B75658-F794-46BD-9D3E-590DFAEE18DD}"/>
    <cellStyle name="Normal 9 8 2_AVA DVA EL" xfId="38059" xr:uid="{FFB05F34-6C5A-4F04-B0A2-B4B80E2CBA7A}"/>
    <cellStyle name="Normal 9 8 3" xfId="38060" xr:uid="{180AA750-E3C1-434E-94F7-6FEEE94A62B8}"/>
    <cellStyle name="Normal 9 8 3 2" xfId="38061" xr:uid="{5FD51E95-900A-4D7B-AB7F-10C2A6B275E3}"/>
    <cellStyle name="Normal 9 8 3_AVA DVA EL" xfId="38062" xr:uid="{313A670C-2AD4-474D-B16F-8FB0717EB303}"/>
    <cellStyle name="Normal 9 8 4" xfId="38063" xr:uid="{C4A1CF7A-37FF-4E2F-9C6E-8B02555A3DD5}"/>
    <cellStyle name="Normal 9 8 5" xfId="38064" xr:uid="{384BC2BF-6DC2-420B-A3D3-1C4FD0C14F11}"/>
    <cellStyle name="Normal 9 8_AVA DVA EL" xfId="38065" xr:uid="{E76752EF-F083-44F6-A443-188D2D5193F4}"/>
    <cellStyle name="Normal 9 9" xfId="38066" xr:uid="{5CF6852D-8123-4E61-9CFB-781D6F66C127}"/>
    <cellStyle name="Normal 9 9 2" xfId="38067" xr:uid="{A8641C9F-AFA0-49BF-BC02-977D575A6C2E}"/>
    <cellStyle name="Normal 9 9 2 2" xfId="38068" xr:uid="{FC88BBCD-E813-4F6A-AEB2-FE9837CE1895}"/>
    <cellStyle name="Normal 9 9 2 3" xfId="38069" xr:uid="{131B9B70-A3AC-4C52-802C-90A290E999E2}"/>
    <cellStyle name="Normal 9 9 2_AVA DVA EL" xfId="38070" xr:uid="{2B500212-EAB5-468C-A910-D5EFDCE6E886}"/>
    <cellStyle name="Normal 9 9 3" xfId="38071" xr:uid="{EA5883C6-5260-418C-9870-617D49131AB9}"/>
    <cellStyle name="Normal 9 9_AVA DVA EL" xfId="38072" xr:uid="{F339A1A8-CA7A-479E-BE5F-117379E33A5D}"/>
    <cellStyle name="Normal 9_3. Chng in credit spreads" xfId="8418" xr:uid="{DDE8F984-8827-40F2-96BE-389F3EF2891B}"/>
    <cellStyle name="Normal 90" xfId="38073" xr:uid="{E4F18D97-9237-4E52-B65D-7D3F6991DC56}"/>
    <cellStyle name="Normal 90 2" xfId="38074" xr:uid="{E0A396D5-49D0-4E36-BA3B-A92AC1A3F0D7}"/>
    <cellStyle name="Normal 90 3" xfId="38075" xr:uid="{DFFEA2DF-2BE9-4B07-9CE5-CDAB5FB65686}"/>
    <cellStyle name="Normal 90_AVA DVA EL" xfId="38076" xr:uid="{ED10A0AB-FF00-4A42-AAD5-A9CE70F0F598}"/>
    <cellStyle name="Normal 91" xfId="38077" xr:uid="{3B4A9FA3-B31E-46D1-8AA4-7E4E371D1786}"/>
    <cellStyle name="Normal 91 2" xfId="38078" xr:uid="{B80CFC35-645E-4E5F-B3F8-00FB8466935D}"/>
    <cellStyle name="Normal 91 3" xfId="38079" xr:uid="{A32DF728-B2CA-4FE5-91ED-EEEB2B035752}"/>
    <cellStyle name="Normal 91_AVA DVA EL" xfId="38080" xr:uid="{14A775E7-2B0C-4BE9-A647-437FAC6C8769}"/>
    <cellStyle name="Normal 92" xfId="38081" xr:uid="{5FBDBC6A-AE37-4DF2-BF48-C03B62DE6103}"/>
    <cellStyle name="Normal 92 2" xfId="38082" xr:uid="{6B15ACEB-185C-4A8A-BE9F-69E80A51B697}"/>
    <cellStyle name="Normal 92 2 2" xfId="38083" xr:uid="{C22B05F3-686B-4267-BE46-531F6D8E67E4}"/>
    <cellStyle name="Normal 92 2 3" xfId="38084" xr:uid="{37389369-3DA7-45AE-B5A5-13A743267AC1}"/>
    <cellStyle name="Normal 92 2_AVA DVA EL" xfId="38085" xr:uid="{E09F5795-5475-4A6E-BF84-68DEEEF3DA24}"/>
    <cellStyle name="Normal 92 3" xfId="38086" xr:uid="{1555991A-575D-45A1-A4A1-DC1646C7AC61}"/>
    <cellStyle name="Normal 92 4" xfId="38087" xr:uid="{233CCD15-898C-4B8C-A201-FD8EE8B43000}"/>
    <cellStyle name="Normal 92_AVA DVA EL" xfId="38088" xr:uid="{41EC5FF4-7DFF-4208-9BB6-E689C25AB703}"/>
    <cellStyle name="Normal 93" xfId="38089" xr:uid="{13695346-122C-48FF-A5B5-6B72C9F21655}"/>
    <cellStyle name="Normal 93 2" xfId="38090" xr:uid="{40BF9180-8E0D-4996-9937-4FC68BDA4ADC}"/>
    <cellStyle name="Normal 93 2 2" xfId="38091" xr:uid="{9EF8501D-14CA-4512-BA28-6A5C4596BC73}"/>
    <cellStyle name="Normal 93 2 3" xfId="38092" xr:uid="{20C18A83-2F60-4CDA-88E6-954E002D22FF}"/>
    <cellStyle name="Normal 93 2_AVA DVA EL" xfId="38093" xr:uid="{3C43E818-085A-4435-9241-99558E7329BB}"/>
    <cellStyle name="Normal 93 3" xfId="38094" xr:uid="{47C8FCD5-94A7-4792-9ECA-94AF65C0367D}"/>
    <cellStyle name="Normal 93 4" xfId="38095" xr:uid="{AF764AF8-B302-456A-8755-15C796C5FC3F}"/>
    <cellStyle name="Normal 93_AVA DVA EL" xfId="38096" xr:uid="{5C962937-0119-45E6-A21E-28EC9AD52E81}"/>
    <cellStyle name="Normal 94" xfId="38097" xr:uid="{5C58BAE5-E158-4C40-917A-90E5D675F0F6}"/>
    <cellStyle name="Normal 94 2" xfId="38098" xr:uid="{44189889-03CC-4274-A8A2-496ADE9D629B}"/>
    <cellStyle name="Normal 94 2 2" xfId="38099" xr:uid="{77B56D70-4BA0-4E3E-8AB8-7CBFA66680D7}"/>
    <cellStyle name="Normal 94 2 3" xfId="38100" xr:uid="{B938DBB3-B094-4AB8-8C49-D8D10DBF78F0}"/>
    <cellStyle name="Normal 94 2_AVA DVA EL" xfId="38101" xr:uid="{B46D6165-7101-4AD1-80B8-9808B985D047}"/>
    <cellStyle name="Normal 94 3" xfId="38102" xr:uid="{287C2845-76E3-45E4-9B10-F9DF8FD4D69D}"/>
    <cellStyle name="Normal 94 4" xfId="38103" xr:uid="{BD0A5E35-5ADF-4CD5-923C-B226359CDA41}"/>
    <cellStyle name="Normal 94_AVA DVA EL" xfId="38104" xr:uid="{AB8D5A50-13EE-4297-8C14-68C4C512A537}"/>
    <cellStyle name="Normal 95" xfId="38105" xr:uid="{36DF9CDF-746C-4DE8-A29D-367868459CE8}"/>
    <cellStyle name="Normal 95 2" xfId="38106" xr:uid="{04692EFB-0C1C-47D7-87B6-0BEF95A7B7F0}"/>
    <cellStyle name="Normal 95 2 2" xfId="38107" xr:uid="{3624F96A-C86D-47E6-B3AE-E28745F6E0F1}"/>
    <cellStyle name="Normal 95 2 3" xfId="38108" xr:uid="{BE3BB8FD-9664-4284-B717-9250AD2BC8DC}"/>
    <cellStyle name="Normal 95 2_AVA DVA EL" xfId="38109" xr:uid="{BAF18D96-EF1D-462D-87BB-3E8FFC17D5A9}"/>
    <cellStyle name="Normal 95 3" xfId="38110" xr:uid="{7157DEBC-3DEF-465D-8A07-50D56C259FDA}"/>
    <cellStyle name="Normal 95 4" xfId="38111" xr:uid="{D791525C-8F53-4294-B2E4-9B066850BF58}"/>
    <cellStyle name="Normal 95_AVA DVA EL" xfId="38112" xr:uid="{EAA5113A-1AF1-4731-8295-144A7D237A40}"/>
    <cellStyle name="Normal 96" xfId="38113" xr:uid="{0A6232EF-016B-4030-83AA-1E39CDF47CEB}"/>
    <cellStyle name="Normal 96 2" xfId="38114" xr:uid="{3AB01F8F-ECD5-461B-8499-33990D0F1DE4}"/>
    <cellStyle name="Normal 96 2 2" xfId="38115" xr:uid="{073B33AA-128D-4404-9879-253F7732F9CC}"/>
    <cellStyle name="Normal 96 2 3" xfId="38116" xr:uid="{64C737CB-22F2-46A7-B159-112A75317694}"/>
    <cellStyle name="Normal 96 2_AVA DVA EL" xfId="38117" xr:uid="{3577620E-9C39-4CF1-B7DE-3364EECE8AF2}"/>
    <cellStyle name="Normal 96 3" xfId="38118" xr:uid="{05BC7395-AA09-4D01-AD09-1D6FDD26C1E6}"/>
    <cellStyle name="Normal 96 4" xfId="38119" xr:uid="{7E468E9B-E2C8-4CEC-B238-0320E0AB1A81}"/>
    <cellStyle name="Normal 96_AVA DVA EL" xfId="38120" xr:uid="{03DA641A-102F-4D7A-B893-533F82ECF55A}"/>
    <cellStyle name="Normal 97" xfId="38121" xr:uid="{E32644CE-ADE6-4946-BC65-012A25599C0A}"/>
    <cellStyle name="Normal 97 2" xfId="38122" xr:uid="{4B0B4AA3-D242-4A72-B09E-54201D47BEC4}"/>
    <cellStyle name="Normal 97 3" xfId="38123" xr:uid="{AD66873C-09CC-49F0-9DD2-A5320535D44B}"/>
    <cellStyle name="Normal 97_AVA DVA EL" xfId="38124" xr:uid="{26AA512F-8BD2-42FE-BEF9-6F137AC31FA0}"/>
    <cellStyle name="Normal 98" xfId="38125" xr:uid="{E719BCC4-1ADC-4B01-9A8B-4CE140081313}"/>
    <cellStyle name="Normal 98 2" xfId="38126" xr:uid="{D2829D78-1C01-4E96-A153-C483EC7ABD58}"/>
    <cellStyle name="Normal 98 3" xfId="38127" xr:uid="{BE8A3A6F-7622-4BC8-AE7B-1F9BB5A5FEED}"/>
    <cellStyle name="Normal 98_AVA DVA EL" xfId="38128" xr:uid="{C0D5B20F-E8B8-4EEE-869F-95B42A088B85}"/>
    <cellStyle name="Normal 99" xfId="38129" xr:uid="{05593174-C7E7-4776-A6BC-03A06C8BF557}"/>
    <cellStyle name="Normal 99 2" xfId="38130" xr:uid="{FD5FD4CD-62E9-48C8-BA36-A0D42651161D}"/>
    <cellStyle name="Normal 99 3" xfId="38131" xr:uid="{445D4EBA-5F4B-4A53-9011-2248F84054AA}"/>
    <cellStyle name="Normal 99_AVA DVA EL" xfId="38132" xr:uid="{1A252BEA-20E2-4855-905E-D918DA765F8D}"/>
    <cellStyle name="Normal Cells" xfId="8419" xr:uid="{7F3E93BF-AC9B-4E4B-AE0D-A9EB84AD2373}"/>
    <cellStyle name="Normal Cells 2" xfId="8420" xr:uid="{A6543DDD-832B-482D-910F-0E038EB3293A}"/>
    <cellStyle name="Normal Cells 2 2" xfId="8421" xr:uid="{8FDDA292-DA03-4D28-B409-439359A28EA7}"/>
    <cellStyle name="Normal Cells 2 3" xfId="8422" xr:uid="{65344657-D591-4967-B986-A993FA41A681}"/>
    <cellStyle name="Normal Cells 2_3. Chng in credit spreads" xfId="8423" xr:uid="{1C9CE2DC-646B-4FCA-BC63-7EDB90F3CF3E}"/>
    <cellStyle name="Normal Cells 3" xfId="8424" xr:uid="{D6C10B80-7D3D-425F-ACE0-318125EA8E59}"/>
    <cellStyle name="Normal Cells 3 2" xfId="8425" xr:uid="{CE5ACED3-A90B-4F19-8D38-57E98B90585B}"/>
    <cellStyle name="Normal Cells 3 2 2" xfId="38133" xr:uid="{8095D822-07EF-4752-81B3-30B4CED47951}"/>
    <cellStyle name="Normal Cells 3 2 3" xfId="38134" xr:uid="{BC24909E-7DC2-4576-8A66-2328DF0C7683}"/>
    <cellStyle name="Normal Cells 3 2_AVA DVA EL" xfId="38135" xr:uid="{01AF41D3-A6B2-49B6-8A70-340C7E4E8FC4}"/>
    <cellStyle name="Normal Cells 3 3" xfId="38136" xr:uid="{2B01529D-8435-4E4D-934A-600619437B3C}"/>
    <cellStyle name="Normal Cells 3 4" xfId="38137" xr:uid="{C5385382-A2D8-4FA6-8CEB-5C90D8520A2F}"/>
    <cellStyle name="Normal Cells 3_3. Chng in credit spreads" xfId="8426" xr:uid="{AA5C10E5-6D13-4730-B5CE-1C4240468FAE}"/>
    <cellStyle name="Normal Cells 4" xfId="38138" xr:uid="{4C80276E-BC72-4512-A230-6B4C7CA7C709}"/>
    <cellStyle name="Normal Cells_1" xfId="8427" xr:uid="{2CC83326-BB66-40B0-988E-4AF2239831B5}"/>
    <cellStyle name="Normal ej noll" xfId="8428" xr:uid="{2931B0CE-EFB4-4785-BF49-1B1BCAA43474}"/>
    <cellStyle name="Normal ej noll 2" xfId="38139" xr:uid="{F41E06E6-4D73-4010-BB97-AD2D0DC76EAF}"/>
    <cellStyle name="Normal ej noll 3" xfId="38140" xr:uid="{8EF251A7-E12A-4FDC-A8CB-2F052EFD87F0}"/>
    <cellStyle name="Normal ej noll låst" xfId="8429" xr:uid="{B0098473-3816-4F23-B34D-C2255CE58B8E}"/>
    <cellStyle name="Normal ej noll låst 2" xfId="38141" xr:uid="{27BAFCBB-40CF-4F28-9195-A83D6654E04D}"/>
    <cellStyle name="Normal ej noll låst 3" xfId="38142" xr:uid="{C67BEA81-4837-4AD9-AF2B-49B249FE3A59}"/>
    <cellStyle name="Normal ej noll låst_AVA DVA EL" xfId="38143" xr:uid="{0D568AF0-FA64-4A57-BFB8-A96AAE0D4E4A}"/>
    <cellStyle name="Normal ej noll_3. Chng in credit spreads" xfId="8430" xr:uid="{7AAD3196-9F07-4786-B227-F9EA8F9E7A75}"/>
    <cellStyle name="Normal_betty1 2" xfId="20" xr:uid="{2235FD55-6158-4C4D-9AD0-1EFD6B12FAE7}"/>
    <cellStyle name="Normal_Kap 7 - basic inf tabell 11" xfId="27" xr:uid="{B9ADD963-EA33-4DE2-B877-00FFC67319CC}"/>
    <cellStyle name="Normal_Kredittrisiko" xfId="18" xr:uid="{C7B8DAB9-6381-4657-B260-C0B3E829EAC5}"/>
    <cellStyle name="Normal_Mal kap 3-DAM" xfId="23" xr:uid="{2FE07F67-C677-4736-BD26-3EF6C0012975}"/>
    <cellStyle name="Normal_NII" xfId="41773" xr:uid="{567C2CEE-F415-4E65-BA16-C90A3D1B79C4}"/>
    <cellStyle name="Normal_tabeller.xls" xfId="2" xr:uid="{13BCCC73-CEBF-4B81-9285-E305A687D37F}"/>
    <cellStyle name="Normal_tabeller.xls 2 2" xfId="4" xr:uid="{FB6C6379-D5AE-4807-99AE-8BF15D004527}"/>
    <cellStyle name="Normal_tabeller.xls 3 2" xfId="13" xr:uid="{AB37A852-1549-407D-A143-C458993D11D2}"/>
    <cellStyle name="Normal_tabeller.xls 4" xfId="26" xr:uid="{0472A214-48BC-4D68-9E2E-FFA86B37772D}"/>
    <cellStyle name="Normal_tabeller.xls 5" xfId="6" xr:uid="{5249480E-D6A7-4B4C-9D8B-26D052899AD4}"/>
    <cellStyle name="Normal_tabeller.xls 5 2" xfId="22" xr:uid="{82C02138-BA67-4399-ADD5-FAFF25810A6E}"/>
    <cellStyle name="Normal2" xfId="8431" xr:uid="{BE27DBC4-601B-4D45-9567-1B1F356638F6}"/>
    <cellStyle name="Normal2 2" xfId="38144" xr:uid="{5B175594-5E45-4478-B327-68D5EEE5F16B}"/>
    <cellStyle name="Normal2 3" xfId="38145" xr:uid="{FCD7162F-6F35-4459-90AA-0ACD583A1910}"/>
    <cellStyle name="Normal2_AVA DVA EL" xfId="38146" xr:uid="{79EFD63A-DA6F-459F-B7ED-3FDCB4E97DD4}"/>
    <cellStyle name="Normale_2011 04 14 Templates for stress test_bcl" xfId="38147" xr:uid="{FB68DE80-E394-4BF5-AF02-70F29A0BEB0E}"/>
    <cellStyle name="NormalGB" xfId="8432" xr:uid="{D0E4E853-7DCC-4D58-BB65-C7C84D713AEF}"/>
    <cellStyle name="NormalGB 2" xfId="38148" xr:uid="{1F358CE5-5DBC-4732-884E-66F0184FA6CE}"/>
    <cellStyle name="NormalGB 3" xfId="38149" xr:uid="{8717A7AD-31F7-4BD9-8D9B-15AC0A2B6EC3}"/>
    <cellStyle name="NormalGB_AVA DVA EL" xfId="38150" xr:uid="{C565281A-F881-4A1E-A050-7DD030AB49F8}"/>
    <cellStyle name="Normalny_2007 10 11 nazwy departamentów i skróty" xfId="8433" xr:uid="{2A26349F-98B0-47F8-94BC-AA8ECA77509A}"/>
    <cellStyle name="Notas" xfId="38151" xr:uid="{DF9A9B97-1D50-4759-89AE-60C35EE980F2}"/>
    <cellStyle name="Notas 2" xfId="38152" xr:uid="{E50E0890-94DB-4D46-B87F-ABE2BE933235}"/>
    <cellStyle name="Notas 2 2" xfId="38153" xr:uid="{2A9FD5A8-CA8B-4AF3-A883-890BC202D5DF}"/>
    <cellStyle name="Notas 2_AVA DVA EL" xfId="38154" xr:uid="{7E6358E5-CFF0-4904-813D-E01E5423B0C2}"/>
    <cellStyle name="Notas 3" xfId="38155" xr:uid="{EFC1E1F0-9576-49B5-9EE0-900BC90EEAC6}"/>
    <cellStyle name="Notas_4Q16" xfId="38156" xr:uid="{F031F8CB-7FB3-4309-94EC-8165384E2EE1}"/>
    <cellStyle name="Note" xfId="8434" xr:uid="{BA590CF2-CA20-49AC-83C2-2B535BACFED7}"/>
    <cellStyle name="Note 10" xfId="38157" xr:uid="{7856319F-D951-4574-9DB7-D5596480818B}"/>
    <cellStyle name="Note 10 2" xfId="38158" xr:uid="{49048282-B8B7-453B-96B9-513B09B2FE24}"/>
    <cellStyle name="Note 10 2 2" xfId="38159" xr:uid="{1FC59812-8307-453F-BCFC-CF5212143C32}"/>
    <cellStyle name="Note 10 2 3" xfId="38160" xr:uid="{0BDC62ED-93B1-401F-A4B8-9E01BA8FF77B}"/>
    <cellStyle name="Note 10 2_AVA DVA EL" xfId="38161" xr:uid="{44191614-8EC4-46E9-98BA-4C58B8E32DEC}"/>
    <cellStyle name="Note 10 3" xfId="38162" xr:uid="{EE8CDA22-5123-4FFE-AAC1-165E4F015850}"/>
    <cellStyle name="Note 10 4" xfId="38163" xr:uid="{518CCA14-3EF3-47AF-B917-08CE772BE7E7}"/>
    <cellStyle name="Note 10_AVA DVA EL" xfId="38164" xr:uid="{DCECD9FC-D718-4A8F-872B-DB9C9AD8A404}"/>
    <cellStyle name="Note 11" xfId="38165" xr:uid="{EC96FB3A-E7C5-4E2B-AACD-E511156730B7}"/>
    <cellStyle name="Note 11 2" xfId="38166" xr:uid="{B6011B6B-0B65-4127-8340-9E42C36E35A3}"/>
    <cellStyle name="Note 11 3" xfId="38167" xr:uid="{1FEFDABE-A07E-4745-878E-6984FBCCF848}"/>
    <cellStyle name="Note 11_AVA DVA EL" xfId="38168" xr:uid="{20B8D92D-E613-48FE-BBFE-3DDCDC756DCE}"/>
    <cellStyle name="Note 12" xfId="38169" xr:uid="{8A327FE1-9A2F-4094-AFCF-6AEBDB8E6D6D}"/>
    <cellStyle name="Note 12 2" xfId="38170" xr:uid="{6E626685-AE4B-4396-9178-43E3A24E4E5E}"/>
    <cellStyle name="Note 12 3" xfId="38171" xr:uid="{D801C7A5-170A-4C20-B7AE-C4422308045A}"/>
    <cellStyle name="Note 12_AVA DVA EL" xfId="38172" xr:uid="{186EBD9C-4766-454E-B53F-E0F862031E58}"/>
    <cellStyle name="Note 13" xfId="38173" xr:uid="{626DB644-89F2-4E5E-AC0A-68A155BD7174}"/>
    <cellStyle name="Note 13 2" xfId="38174" xr:uid="{03B08BBC-FA29-46D1-BB41-8A47ADBF94C5}"/>
    <cellStyle name="Note 13 3" xfId="38175" xr:uid="{0419D55A-109D-4BB4-8CD3-177469EF03F4}"/>
    <cellStyle name="Note 13_AVA DVA EL" xfId="38176" xr:uid="{FF7D765D-485A-4E6A-883F-F6384374109D}"/>
    <cellStyle name="Note 14" xfId="38177" xr:uid="{E1ABA0B5-ED55-4B90-A1A5-91D09FCC48AD}"/>
    <cellStyle name="Note 15" xfId="38178" xr:uid="{5A7F707E-5BAC-4A8D-AADE-9F404D3F526B}"/>
    <cellStyle name="Note 16" xfId="38179" xr:uid="{C767E4E1-AF33-4EF6-9F70-D30656C9830C}"/>
    <cellStyle name="Note 18" xfId="42605" xr:uid="{686A1B35-1A96-4F6E-9663-58C6CE995924}"/>
    <cellStyle name="Note 19" xfId="42643" xr:uid="{960DCA90-B6E0-4AB6-B96B-9CC474A30A39}"/>
    <cellStyle name="Note 2" xfId="8435" xr:uid="{E551AC55-283C-4016-9443-588BAA020100}"/>
    <cellStyle name="Note 2 10" xfId="49418" xr:uid="{F4C63745-70AF-400A-90F0-19ABE113519B}"/>
    <cellStyle name="Note 2 11" xfId="49419" xr:uid="{A9026AF6-2BB4-4870-8039-AD17CB2A3B90}"/>
    <cellStyle name="Note 2 2" xfId="8436" xr:uid="{19189265-5F42-46E3-A726-79E6D7990466}"/>
    <cellStyle name="Note 2 2 2" xfId="38180" xr:uid="{4748036D-48B1-474B-B219-F85AC970615A}"/>
    <cellStyle name="Note 2 2 2 2" xfId="38181" xr:uid="{E2A3802D-522C-407E-98F7-785D0B8835AC}"/>
    <cellStyle name="Note 2 2 2 2 2" xfId="38182" xr:uid="{DEC6C247-C093-4B84-909C-53B36F8E1FE5}"/>
    <cellStyle name="Note 2 2 2 2 3" xfId="38183" xr:uid="{C28B18E8-E6EC-48D4-8676-ED0C6B37D505}"/>
    <cellStyle name="Note 2 2 2 2_AVA DVA EL" xfId="38184" xr:uid="{64824299-A244-4476-B049-A8B2E55C3D0E}"/>
    <cellStyle name="Note 2 2 2 3" xfId="38185" xr:uid="{9A13C36F-885D-4D50-9409-245265885CD6}"/>
    <cellStyle name="Note 2 2 2_AVA DVA EL" xfId="38186" xr:uid="{D26043F5-6480-405F-92C0-2DBE3E2C1096}"/>
    <cellStyle name="Note 2 2 3" xfId="38187" xr:uid="{E8DC4ECD-11D0-42E6-B9E1-1A77E3F48924}"/>
    <cellStyle name="Note 2 2 3 2" xfId="38188" xr:uid="{BD19B163-607A-4951-8664-212E705F88EF}"/>
    <cellStyle name="Note 2 2 3 3" xfId="38189" xr:uid="{2CA817EB-1F33-4637-9E77-CE4FCE2B63B0}"/>
    <cellStyle name="Note 2 2 3_AVA DVA EL" xfId="38190" xr:uid="{EE86F164-99D9-4B98-A50C-07B07F2F7220}"/>
    <cellStyle name="Note 2 2 4" xfId="38191" xr:uid="{DDECB29B-5FA1-4206-9D8B-F43BB8ECE79A}"/>
    <cellStyle name="Note 2 2 4 2" xfId="38192" xr:uid="{C57B28FF-D012-4BA2-9D4A-30CE089C59EC}"/>
    <cellStyle name="Note 2 2 4 3" xfId="38193" xr:uid="{2CDC771D-38C0-48BA-A219-566BB7B767EA}"/>
    <cellStyle name="Note 2 2 4_AVA DVA EL" xfId="38194" xr:uid="{50A40DB9-1C5F-4AB6-BB6A-E724E4227A36}"/>
    <cellStyle name="Note 2 2 5" xfId="38195" xr:uid="{E03EAB32-C4C6-45C5-BBE2-D16D3323F57A}"/>
    <cellStyle name="Note 2 2 5 2" xfId="38196" xr:uid="{4CDDF86B-E02B-4122-B2C4-0E53E97F7CA8}"/>
    <cellStyle name="Note 2 2 5 3" xfId="38197" xr:uid="{54D06F32-F140-4EB5-B86B-0FFF4F11316B}"/>
    <cellStyle name="Note 2 2 5_AVA DVA EL" xfId="38198" xr:uid="{3902A080-4363-4765-8C3E-33100CBBA4A1}"/>
    <cellStyle name="Note 2 2 6" xfId="38199" xr:uid="{9802392C-4F48-48CC-B89D-4B53B73308E9}"/>
    <cellStyle name="Note 2 2 6 2" xfId="38200" xr:uid="{F0315387-508F-499A-894B-B6AC9EE1D77C}"/>
    <cellStyle name="Note 2 2 6 3" xfId="38201" xr:uid="{18F86B07-1E83-4E59-9B53-EE14D5E26316}"/>
    <cellStyle name="Note 2 2 6_AVA DVA EL" xfId="38202" xr:uid="{1B9D43F3-B12C-4F82-AD43-0DA96FECA06C}"/>
    <cellStyle name="Note 2 2 7" xfId="38203" xr:uid="{4F055745-6EC5-4593-97D9-2947A060D1DA}"/>
    <cellStyle name="Note 2 2 8" xfId="49420" xr:uid="{718C3447-6E21-4AC9-9E5A-D504B71D3FE4}"/>
    <cellStyle name="Note 2 2_4Q16" xfId="38204" xr:uid="{7B0B9F36-89CA-4E88-BE3D-CDA03547897C}"/>
    <cellStyle name="Note 2 3" xfId="38205" xr:uid="{075820AE-1309-4602-AE05-9D4C3971744B}"/>
    <cellStyle name="Note 2 3 2" xfId="38206" xr:uid="{52A7E56B-9334-4390-B0FA-362E0B230B1B}"/>
    <cellStyle name="Note 2 3 2 2" xfId="38207" xr:uid="{4296BC2A-919D-446B-9954-65E869A78148}"/>
    <cellStyle name="Note 2 3 2 3" xfId="38208" xr:uid="{D282F27E-59BF-4F61-B961-785BB165FA61}"/>
    <cellStyle name="Note 2 3 2_AVA DVA EL" xfId="38209" xr:uid="{D29E8386-C6CE-42FC-B747-9F7A532B2661}"/>
    <cellStyle name="Note 2 3 3" xfId="38210" xr:uid="{850C7350-1D61-4473-98F0-7A2A912F3F62}"/>
    <cellStyle name="Note 2 3_AVA DVA EL" xfId="38211" xr:uid="{73C92E9A-8630-4810-BBDE-DAA1256AC2D0}"/>
    <cellStyle name="Note 2 4" xfId="38212" xr:uid="{1E23F435-175E-4F59-B7E1-F25804BC5C7A}"/>
    <cellStyle name="Note 2 4 2" xfId="38213" xr:uid="{57FE5EB8-45CF-48C5-8B93-E5F596F15099}"/>
    <cellStyle name="Note 2 4 2 2" xfId="38214" xr:uid="{8B9026E0-D207-4B56-8B5F-811BC9F5CBF8}"/>
    <cellStyle name="Note 2 4 2 3" xfId="38215" xr:uid="{15F41AD6-9E81-4850-B5D0-CE7162C23BE6}"/>
    <cellStyle name="Note 2 4 2_AVA DVA EL" xfId="38216" xr:uid="{81AE6270-9FA9-45DE-8E93-5A490B85A4F0}"/>
    <cellStyle name="Note 2 4 3" xfId="38217" xr:uid="{FEFEE677-C4AA-4815-894E-7B2DFCF25510}"/>
    <cellStyle name="Note 2 4_AVA DVA EL" xfId="38218" xr:uid="{3521BCF7-0A64-47F8-8146-3B6EA657B8F5}"/>
    <cellStyle name="Note 2 5" xfId="38219" xr:uid="{D5618608-242B-4DA0-8037-0FBB1B622395}"/>
    <cellStyle name="Note 2 5 2" xfId="38220" xr:uid="{FCF4A11B-12D0-48E3-8D43-7814E8B9CC20}"/>
    <cellStyle name="Note 2 5 3" xfId="38221" xr:uid="{017FC923-ECA6-4A58-A740-67DFD2F6A4C9}"/>
    <cellStyle name="Note 2 5_AVA DVA EL" xfId="38222" xr:uid="{E96AE973-03BE-4189-BECF-5B5B39F91893}"/>
    <cellStyle name="Note 2 6" xfId="38223" xr:uid="{2D8D0096-EB84-41B5-B2BE-7D74FB56A83A}"/>
    <cellStyle name="Note 2 6 2" xfId="38224" xr:uid="{F692F02A-7693-485C-91FA-A87FF0F09013}"/>
    <cellStyle name="Note 2 6 2 2" xfId="38225" xr:uid="{F242B418-B29A-445B-B267-80B4F729072D}"/>
    <cellStyle name="Note 2 6 2 3" xfId="38226" xr:uid="{09E29B01-5938-4DC9-A581-6E2BAB7B7929}"/>
    <cellStyle name="Note 2 6 2_AVA DVA EL" xfId="38227" xr:uid="{47960D9C-521B-4064-B8E1-3432D2B46428}"/>
    <cellStyle name="Note 2 6 3" xfId="38228" xr:uid="{EA7824B8-6824-4C3E-9FA6-A8EA26515EA9}"/>
    <cellStyle name="Note 2 6 3 2" xfId="38229" xr:uid="{03D6B8EE-AA72-44D9-B6AF-4BE375E42206}"/>
    <cellStyle name="Note 2 6 3 3" xfId="38230" xr:uid="{69FFB9DB-6B68-4F8A-AA3C-14CDCB400D6C}"/>
    <cellStyle name="Note 2 6 3_AVA DVA EL" xfId="38231" xr:uid="{FDFC908A-2674-43F8-8C7B-9EB700D61FFD}"/>
    <cellStyle name="Note 2 6 4" xfId="38232" xr:uid="{5DA85ECB-1C10-4A90-BCB5-8847FBE90421}"/>
    <cellStyle name="Note 2 6 5" xfId="38233" xr:uid="{22E7DD67-D421-4A29-91D7-D2BE65343826}"/>
    <cellStyle name="Note 2 6_AVA DVA EL" xfId="38234" xr:uid="{0EADA51B-0138-4FA8-BCE2-5DA373174A9B}"/>
    <cellStyle name="Note 2 7" xfId="38235" xr:uid="{6FC53013-2CD2-4C0C-943C-AAD948B5CC19}"/>
    <cellStyle name="Note 2 7 2" xfId="38236" xr:uid="{A6B0E724-2E2D-41BD-AC0C-659B2F47C647}"/>
    <cellStyle name="Note 2 7 3" xfId="38237" xr:uid="{EA7B5658-CE96-473B-98FD-97E44EAB0384}"/>
    <cellStyle name="Note 2 7_AVA DVA EL" xfId="38238" xr:uid="{3681DAF1-35E0-449F-85B7-8764E9A87C9C}"/>
    <cellStyle name="Note 2 8" xfId="38239" xr:uid="{B2AC6E3F-C4B5-4CAF-808D-D9B6296F42E4}"/>
    <cellStyle name="Note 2 8 2" xfId="38240" xr:uid="{C7C1C346-905C-488D-868A-AA121CBBA5C3}"/>
    <cellStyle name="Note 2 8 3" xfId="38241" xr:uid="{9DAC9168-F0B1-44D2-9E7A-E44F416D0EB8}"/>
    <cellStyle name="Note 2 8_AVA DVA EL" xfId="38242" xr:uid="{26091FBF-8F9A-401D-B30A-B902DA227D1C}"/>
    <cellStyle name="Note 2 9" xfId="38243" xr:uid="{6DDB7498-922D-4DFF-B75A-18076B08144F}"/>
    <cellStyle name="Note 2_3. Chng in credit spreads" xfId="8437" xr:uid="{4F4357CE-A8FE-46C4-97C2-ACD816503247}"/>
    <cellStyle name="Note 20" xfId="42681" xr:uid="{321567D3-7125-4C38-AA0E-CC518C8F7614}"/>
    <cellStyle name="Note 3" xfId="8438" xr:uid="{0A0F5ECE-9961-4501-8F70-6A1B670CDA62}"/>
    <cellStyle name="Note 3 2" xfId="38244" xr:uid="{DF74EC77-DF9B-4B59-B268-A4A22C92C398}"/>
    <cellStyle name="Note 3 2 2" xfId="38245" xr:uid="{1C3D31BF-9295-45A2-BE3B-59D16CAC72FB}"/>
    <cellStyle name="Note 3 2 2 2" xfId="38246" xr:uid="{77E96041-7CDE-45C8-A444-674492876BD5}"/>
    <cellStyle name="Note 3 2 2 3" xfId="38247" xr:uid="{7F975C83-CF0E-4922-8D1C-F9092B268422}"/>
    <cellStyle name="Note 3 2 2_AVA DVA EL" xfId="38248" xr:uid="{C8E2A2FC-CAF4-4E3E-9EBA-DC7138933E5F}"/>
    <cellStyle name="Note 3 2 3" xfId="38249" xr:uid="{F2BB5B45-AEF9-4F03-A616-18E05C64ACC9}"/>
    <cellStyle name="Note 3 2 4" xfId="38250" xr:uid="{B7FB43A3-84F6-43A7-817C-4A1385B9874C}"/>
    <cellStyle name="Note 3 2_AVA DVA EL" xfId="38251" xr:uid="{7585ECA7-86A4-4BE6-AA96-B997C5EA2773}"/>
    <cellStyle name="Note 3 3" xfId="38252" xr:uid="{D9378427-534D-4E54-AF0F-60F9E81AE6B5}"/>
    <cellStyle name="Note 3 3 2" xfId="38253" xr:uid="{0A067596-17BC-41BA-99A9-AEA6035D1B51}"/>
    <cellStyle name="Note 3 3 3" xfId="38254" xr:uid="{C4A59FCE-C458-44AB-A866-C986B017B6E5}"/>
    <cellStyle name="Note 3 3_AVA DVA EL" xfId="38255" xr:uid="{E6E04CB0-528B-4C02-A63F-5940144496E0}"/>
    <cellStyle name="Note 3 4" xfId="38256" xr:uid="{263CD07A-F8B4-4CA9-9A58-8AB11CCC7610}"/>
    <cellStyle name="Note 3_Adj_Balance_Sheet" xfId="41568" xr:uid="{B4D6562C-17D1-4DFA-AD87-572E4502294A}"/>
    <cellStyle name="Note 4" xfId="38257" xr:uid="{6CA61137-1ADB-4CCE-A44E-4EDB308C92E8}"/>
    <cellStyle name="Note 4 2" xfId="38258" xr:uid="{0175806D-E2D9-4A63-8AF9-7707BCE2B736}"/>
    <cellStyle name="Note 4 2 2" xfId="38259" xr:uid="{7BF77CD2-F8E0-4059-90EE-0B62927329AD}"/>
    <cellStyle name="Note 4 2 3" xfId="38260" xr:uid="{60F7DFD4-BBDA-4780-9D36-2C90149F8FC5}"/>
    <cellStyle name="Note 4 2_AVA DVA EL" xfId="38261" xr:uid="{C763104A-2343-4887-94D8-9A0C003FA4C3}"/>
    <cellStyle name="Note 4 3" xfId="38262" xr:uid="{BDC7EC80-1BCC-49BE-95CC-ABFDDFAFD605}"/>
    <cellStyle name="Note 4 3 2" xfId="38263" xr:uid="{F5EEA52D-1FE4-4FD4-A37E-BC1566C07994}"/>
    <cellStyle name="Note 4 3 3" xfId="38264" xr:uid="{7ED6BD2F-8E81-4062-BF07-91F5AD467787}"/>
    <cellStyle name="Note 4 3_AVA DVA EL" xfId="38265" xr:uid="{82D1172E-E31A-4991-B0EC-2DBA5B7199FB}"/>
    <cellStyle name="Note 4 4" xfId="38266" xr:uid="{45A614E3-9DE2-4A84-9D11-261BC96B9D9E}"/>
    <cellStyle name="Note 4 4 2" xfId="38267" xr:uid="{C6C1F0C0-36EE-43C9-9939-D8CFC7F742A7}"/>
    <cellStyle name="Note 4 4 3" xfId="38268" xr:uid="{83A14130-6E37-41EA-8BD8-64BF9DB7CD42}"/>
    <cellStyle name="Note 4 4_AVA DVA EL" xfId="38269" xr:uid="{A46A204C-F282-4F0D-B0E6-8372DA095B70}"/>
    <cellStyle name="Note 4 5" xfId="38270" xr:uid="{57A17735-FB05-4E7C-A833-40478F819642}"/>
    <cellStyle name="Note 4 6" xfId="38271" xr:uid="{A6C325FD-C287-4EB6-92A0-6C5622ECBEC1}"/>
    <cellStyle name="Note 4_AVA DVA EL" xfId="38272" xr:uid="{1E70A6AA-1C36-4545-8FD0-6710C8CA71D0}"/>
    <cellStyle name="Note 5" xfId="38273" xr:uid="{74D0AC10-5B91-43BE-86D2-752092A418E8}"/>
    <cellStyle name="Note 5 2" xfId="38274" xr:uid="{9F54DD84-5896-4380-9251-D20B3AAF5CEC}"/>
    <cellStyle name="Note 5 2 2" xfId="38275" xr:uid="{03EBAC15-6AFD-4948-859D-15361339362F}"/>
    <cellStyle name="Note 5 2 3" xfId="38276" xr:uid="{0E33F50D-C0FD-413F-A148-3A0403E10D96}"/>
    <cellStyle name="Note 5 2_AVA DVA EL" xfId="38277" xr:uid="{70A333A1-D3A9-46F0-85ED-DB94DF91AC6E}"/>
    <cellStyle name="Note 5 3" xfId="38278" xr:uid="{8BE05A50-AC87-4D7F-9DF3-9064718166AA}"/>
    <cellStyle name="Note 5 3 2" xfId="38279" xr:uid="{E0D2CE9A-76FF-4105-8910-A13228B00895}"/>
    <cellStyle name="Note 5 3 3" xfId="38280" xr:uid="{D90BB83C-1998-4083-851C-5235C652DBC1}"/>
    <cellStyle name="Note 5 3_AVA DVA EL" xfId="38281" xr:uid="{0F4EEFC0-85B3-4143-95C6-33E7B7D1EC71}"/>
    <cellStyle name="Note 5 4" xfId="38282" xr:uid="{1E050CA1-CFFA-45B5-9107-1C6C168F0901}"/>
    <cellStyle name="Note 5 5" xfId="38283" xr:uid="{689C8D1B-96B6-43AA-A138-845BCD21D5C6}"/>
    <cellStyle name="Note 5_AVA DVA EL" xfId="38284" xr:uid="{B3599E82-A4A7-4BDB-9DF1-40D7D87BE888}"/>
    <cellStyle name="Note 6" xfId="38285" xr:uid="{E01A5009-2E77-4404-B0F4-77015DC1CB8F}"/>
    <cellStyle name="Note 6 2" xfId="38286" xr:uid="{3E51D386-EEE6-4742-80B2-22EEB0AA7A8C}"/>
    <cellStyle name="Note 6 3" xfId="38287" xr:uid="{CF55560B-B133-430F-9418-086800D15039}"/>
    <cellStyle name="Note 6_AVA DVA EL" xfId="38288" xr:uid="{D3D1F7D5-00E3-4B52-BD9D-D1026C2A0699}"/>
    <cellStyle name="Note 7" xfId="38289" xr:uid="{3B9A0544-75D5-457A-BE0D-3ED402DE9628}"/>
    <cellStyle name="Note 7 2" xfId="38290" xr:uid="{167252DE-3C0B-4BC3-B3FE-92A11F81CC73}"/>
    <cellStyle name="Note 7 2 2" xfId="38291" xr:uid="{A637CA37-7E09-4D3A-B637-D5FCEB795287}"/>
    <cellStyle name="Note 7 2 3" xfId="38292" xr:uid="{59FABE20-DFE8-4F85-95C9-14A2750364F3}"/>
    <cellStyle name="Note 7 2_AVA DVA EL" xfId="38293" xr:uid="{9DD33E6F-1ECB-4025-9C2F-9B21AB311FD7}"/>
    <cellStyle name="Note 7 3" xfId="38294" xr:uid="{42E8C6F7-923F-4928-9D7D-E13E2A8399E0}"/>
    <cellStyle name="Note 7 4" xfId="38295" xr:uid="{14A6AAE1-2DEA-463A-B200-5FAE57683C9D}"/>
    <cellStyle name="Note 7_AVA DVA EL" xfId="38296" xr:uid="{1F962AC7-A58D-4958-B8FA-142C7EC82A93}"/>
    <cellStyle name="Note 8" xfId="38297" xr:uid="{7CAB0201-96E6-4F99-AC08-4338DBF76548}"/>
    <cellStyle name="Note 8 2" xfId="38298" xr:uid="{55DD6F1A-9CDF-4618-ABD3-3FA2F61D5FF7}"/>
    <cellStyle name="Note 8 2 2" xfId="38299" xr:uid="{04874D3D-5D38-4B88-B029-CF7D681358D0}"/>
    <cellStyle name="Note 8 2 3" xfId="38300" xr:uid="{09D87029-1541-4FDC-AAD6-7AE44017B72A}"/>
    <cellStyle name="Note 8 2_AVA DVA EL" xfId="38301" xr:uid="{1184D5EE-C0EB-4023-9BDE-FF5A0B145FE8}"/>
    <cellStyle name="Note 8 3" xfId="38302" xr:uid="{B9742BB6-B7CC-4402-91BC-C8807CF94C07}"/>
    <cellStyle name="Note 8 4" xfId="38303" xr:uid="{A30E1F06-5B8E-4276-818C-D30C51F854AE}"/>
    <cellStyle name="Note 8_AVA DVA EL" xfId="38304" xr:uid="{F3C32464-F1C2-41F7-A596-0CC1B6E0586D}"/>
    <cellStyle name="Note 9" xfId="38305" xr:uid="{AB383A2E-5BF2-48B4-A0E3-3BA3046ECFCC}"/>
    <cellStyle name="Note 9 2" xfId="38306" xr:uid="{4556E307-58A7-4601-91B2-C1ACCC01532B}"/>
    <cellStyle name="Note 9 2 2" xfId="38307" xr:uid="{B279234B-3114-4775-B885-FEF2C98104FB}"/>
    <cellStyle name="Note 9 2 3" xfId="38308" xr:uid="{EC69F7B2-DA45-4801-BCA7-FC60CEF949E8}"/>
    <cellStyle name="Note 9 2_AVA DVA EL" xfId="38309" xr:uid="{32FCEC52-7FF7-4901-8BC0-AF149474F16A}"/>
    <cellStyle name="Note 9 3" xfId="38310" xr:uid="{9777269D-A46A-4393-83C9-54487EAC493B}"/>
    <cellStyle name="Note 9 4" xfId="38311" xr:uid="{4FB487B4-145D-4798-8894-E64C25B98771}"/>
    <cellStyle name="Note 9_AVA DVA EL" xfId="38312" xr:uid="{A4EC8567-9C2E-45F5-B956-84F4418EF83E}"/>
    <cellStyle name="Note_4Q16" xfId="38313" xr:uid="{F5AC4DDB-FB71-46B3-B5F9-3BE55FC75A17}"/>
    <cellStyle name="Notes" xfId="8439" xr:uid="{38BFEB54-824B-4B3D-9756-3DE657676AC7}"/>
    <cellStyle name="Notes 2" xfId="8440" xr:uid="{DB9DBE65-A15D-4280-A463-175E0B85CF92}"/>
    <cellStyle name="Notes 3" xfId="41569" xr:uid="{D44F6E77-53DD-4EB4-BD0A-74B253944C30}"/>
    <cellStyle name="Notes_3. Chng in credit spreads" xfId="8441" xr:uid="{9063D959-CC76-43F8-BB6E-CD8B0B9F834D}"/>
    <cellStyle name="number" xfId="8442" xr:uid="{6CE60E20-10BE-4C11-A03B-C4BDA6E9626B}"/>
    <cellStyle name="number 2" xfId="38314" xr:uid="{C48C8EF0-79F3-4367-8C9C-72542F821C52}"/>
    <cellStyle name="number 3" xfId="38315" xr:uid="{4F9C9790-7AE6-401B-89C2-F58A71144A67}"/>
    <cellStyle name="number_AVA DVA EL" xfId="38316" xr:uid="{232D43B6-ABE0-4E28-A975-74B05D02C8DD}"/>
    <cellStyle name="Nøytral" xfId="38317" xr:uid="{B6AB24ED-12D0-4D6D-9E90-C8FC02ED0164}"/>
    <cellStyle name="Nøytral 2" xfId="8443" xr:uid="{19A2705D-2F64-459A-BA50-B074E403E945}"/>
    <cellStyle name="Nøytral 2 2" xfId="38318" xr:uid="{75FF7CE7-3E10-457F-9B13-EFCCA6ABC998}"/>
    <cellStyle name="Nøytral 2 2 2" xfId="38319" xr:uid="{DA6CF42E-426B-41AE-9BED-37F814AB3F14}"/>
    <cellStyle name="Nøytral 2 2 3" xfId="38320" xr:uid="{F9AADA93-1D84-45AA-AF80-E1614BD58EB1}"/>
    <cellStyle name="Nøytral 2 2_AVA DVA EL" xfId="38321" xr:uid="{7BA5EEF0-37D5-4658-9DAB-23AA0210F85B}"/>
    <cellStyle name="Nøytral 2 3" xfId="38322" xr:uid="{DEB38D29-8AFA-43B8-93DA-42E72FD9FD98}"/>
    <cellStyle name="Nøytral 2_Adj_Balance_Sheet" xfId="41570" xr:uid="{B4A05437-1A26-4219-86EA-B114AABEB3C5}"/>
    <cellStyle name="Nøytral 3" xfId="8444" xr:uid="{631CD8E5-BF6E-4BAD-8560-163B1AB0FCFF}"/>
    <cellStyle name="Nøytral 3 2" xfId="38323" xr:uid="{093DAEB7-2CA1-4DF5-8821-8DBC4C9413AE}"/>
    <cellStyle name="Nøytral 3 3" xfId="38324" xr:uid="{2090F79B-6073-43E7-A16E-4A7333827C98}"/>
    <cellStyle name="Nøytral 3_AVA DVA EL" xfId="38325" xr:uid="{9162E165-9AF2-4775-8CE9-A944513463BC}"/>
    <cellStyle name="Nøytral 4" xfId="38326" xr:uid="{E86DDD5E-5E56-44A5-959B-40C1A810DC40}"/>
    <cellStyle name="Nøytral 5" xfId="38327" xr:uid="{789959B3-1D4B-4910-98AC-13820FF3145E}"/>
    <cellStyle name="Nøytral 6" xfId="41571" xr:uid="{23B8AD79-F98F-4768-A0F9-6908C6B3E6E9}"/>
    <cellStyle name="Nøytral 7" xfId="41572" xr:uid="{2B7DD777-6686-47BA-9A4D-51C86AF1A771}"/>
    <cellStyle name="Nøytral 8" xfId="41573" xr:uid="{8FAD327C-D72E-4AD3-ADA4-64251F3C576D}"/>
    <cellStyle name="Nøytral_3Q19" xfId="42847" xr:uid="{ED0FA1F8-CFBC-4C46-86EE-BB7D8DD641BD}"/>
    <cellStyle name="Obliczenia" xfId="8445" xr:uid="{36FA5FD0-E356-4724-BEB4-3B9596B03D11}"/>
    <cellStyle name="Obliczenia 2" xfId="38328" xr:uid="{E06CA32F-B581-4683-AD0B-078F69662831}"/>
    <cellStyle name="Obliczenia 3" xfId="38329" xr:uid="{1155A22D-7B64-43F7-8999-D5C5994783B5}"/>
    <cellStyle name="Obliczenia_AVA DVA EL" xfId="38330" xr:uid="{5CD23684-63F7-4598-98B8-C06C779CEB71}"/>
    <cellStyle name="optionalExposure" xfId="38331" xr:uid="{431497B4-258B-4C6B-9267-CC09079E30A3}"/>
    <cellStyle name="optionalMaturity" xfId="38332" xr:uid="{207D51E2-B66B-4E3A-B154-8090636886FB}"/>
    <cellStyle name="optionalPD" xfId="38333" xr:uid="{71A63EB2-9359-4AFE-9073-3C94BDD5649D}"/>
    <cellStyle name="optionalPercentage" xfId="38334" xr:uid="{51BECD0C-A84D-45B3-A481-251297CAF4B2}"/>
    <cellStyle name="optionalPercentageL" xfId="38335" xr:uid="{1AE911B0-7C2A-4EE1-BED5-D2B4CB20321D}"/>
    <cellStyle name="optionalPercentageS" xfId="38336" xr:uid="{39B00FDF-4D24-41FA-B82B-7B65895DE591}"/>
    <cellStyle name="optionalSelection" xfId="38337" xr:uid="{2C01956D-810F-4584-ABFF-E60DEBA6CD9B}"/>
    <cellStyle name="optionalText" xfId="38338" xr:uid="{A8A622FC-D716-4BC0-81A3-E6DEF9A4E5EB}"/>
    <cellStyle name="Output" xfId="8446" xr:uid="{A426D07D-DE31-41C7-89E1-864B4E4FAE2B}"/>
    <cellStyle name="Output 10" xfId="38339" xr:uid="{CABC4D68-A12E-4CBE-BF04-D43A35D1F417}"/>
    <cellStyle name="Output 10 2" xfId="38340" xr:uid="{1686FD98-960C-4564-9D1A-D128DBD83D46}"/>
    <cellStyle name="Output 10 3" xfId="38341" xr:uid="{7EE534AA-A6C4-4FC6-B6CF-A633C6CCCE95}"/>
    <cellStyle name="Output 10_AVA DVA EL" xfId="38342" xr:uid="{AFE1EED8-416E-418F-8A29-B70DDD5B700F}"/>
    <cellStyle name="Output 11" xfId="38343" xr:uid="{80465861-1A66-46D9-B78C-099663AA2C36}"/>
    <cellStyle name="Output 11 2" xfId="38344" xr:uid="{3CB62C54-634D-470C-9AB0-5F18E6F5BF59}"/>
    <cellStyle name="Output 11 3" xfId="38345" xr:uid="{4E7B1304-32AD-4F1C-9332-1893E7A6DB4F}"/>
    <cellStyle name="Output 11_AVA DVA EL" xfId="38346" xr:uid="{6AEADB0D-A5DB-4AF4-B95A-179698887C29}"/>
    <cellStyle name="Output 12" xfId="38347" xr:uid="{9EB8AB05-82B3-4C47-8EBF-B0E4D06B5881}"/>
    <cellStyle name="Output 12 2" xfId="38348" xr:uid="{4EEA2D41-2E20-4DF4-B8E8-2538D7D02863}"/>
    <cellStyle name="Output 12 3" xfId="38349" xr:uid="{2B79F197-4333-49E3-80E6-E8C9FAA3BC72}"/>
    <cellStyle name="Output 12_AVA DVA EL" xfId="38350" xr:uid="{DBF400C1-DB3A-4EFF-89EE-CC372DB171EC}"/>
    <cellStyle name="Output 13" xfId="38351" xr:uid="{BF59A7D6-0D24-43AA-B0C9-2FAE2D2328C8}"/>
    <cellStyle name="Output 13 2" xfId="38352" xr:uid="{43D7F45C-0306-4265-80D7-A14CE56EA1F3}"/>
    <cellStyle name="Output 13 3" xfId="38353" xr:uid="{2FBB27CD-62BE-41D3-AB37-68F9999433D4}"/>
    <cellStyle name="Output 13_AVA DVA EL" xfId="38354" xr:uid="{A20586AE-A0B5-43FD-96BF-652EC67DD8D6}"/>
    <cellStyle name="Output 15" xfId="42606" xr:uid="{0D8EB690-9D39-4906-B355-60ACEE965DD3}"/>
    <cellStyle name="Output 16" xfId="42644" xr:uid="{674143D9-0250-4D03-8F7C-E99F0816ACC2}"/>
    <cellStyle name="Output 17" xfId="42682" xr:uid="{F1AA1E4C-F8EC-423D-B10C-049394170AD0}"/>
    <cellStyle name="Output 2" xfId="8447" xr:uid="{A20A01FB-8F02-4296-AADE-8E0B4F372524}"/>
    <cellStyle name="Output 2 2" xfId="38355" xr:uid="{8F5B9B33-B3C1-40E7-833F-BCA49CAF0DBA}"/>
    <cellStyle name="Output 2 2 2" xfId="38356" xr:uid="{280695CF-B4E2-42F4-A7A7-568E2AA25D15}"/>
    <cellStyle name="Output 2 2 2 2" xfId="38357" xr:uid="{EB4FB6AB-099A-4A35-AD60-D37A0578C5FD}"/>
    <cellStyle name="Output 2 2 2 3" xfId="38358" xr:uid="{CCE1D146-EEBC-4435-8612-317CEB8FE4DD}"/>
    <cellStyle name="Output 2 2 2_AVA DVA EL" xfId="38359" xr:uid="{A96A5851-AD21-40BB-8687-136E310A1B3F}"/>
    <cellStyle name="Output 2 2 3" xfId="38360" xr:uid="{D6170A32-2F2D-4AF8-A2D6-81FDF39165DA}"/>
    <cellStyle name="Output 2 2_AVA DVA EL" xfId="38361" xr:uid="{02AE2F01-6AE2-4848-A72B-FAABF35331EB}"/>
    <cellStyle name="Output 2 3" xfId="38362" xr:uid="{097408FB-9F25-4E1D-98FA-68A23047C84C}"/>
    <cellStyle name="Output 2 3 2" xfId="38363" xr:uid="{F01BA58B-D6D6-43B8-8DA5-CC163C8FD75E}"/>
    <cellStyle name="Output 2 3 2 2" xfId="38364" xr:uid="{B49439E8-6030-4CFF-9C7F-AAA92BBA2A45}"/>
    <cellStyle name="Output 2 3 2 3" xfId="38365" xr:uid="{A06136D9-2B0C-4328-8FB3-AB5A411E9E0C}"/>
    <cellStyle name="Output 2 3 2_AVA DVA EL" xfId="38366" xr:uid="{84D6E8E3-FCFD-4923-A5B6-2DA936E7B12D}"/>
    <cellStyle name="Output 2 3 3" xfId="38367" xr:uid="{4BB4FA94-E28D-4559-9BF8-7001D9CACACA}"/>
    <cellStyle name="Output 2 3 4" xfId="38368" xr:uid="{18B060C0-B7E2-461C-BA7F-85136CA0F9DC}"/>
    <cellStyle name="Output 2 3_AVA DVA EL" xfId="38369" xr:uid="{0776F3F2-FBED-444B-81E8-7C728241E050}"/>
    <cellStyle name="Output 2 4" xfId="38370" xr:uid="{98A6B12E-7BED-481C-ADAA-8D09D4A7567C}"/>
    <cellStyle name="Output 2 4 2" xfId="38371" xr:uid="{285EF9F5-A3AA-4945-A273-5BB588BF84D1}"/>
    <cellStyle name="Output 2 4 3" xfId="38372" xr:uid="{321D3FF2-857C-4B76-A0DC-26D3807AA73F}"/>
    <cellStyle name="Output 2 4_AVA DVA EL" xfId="38373" xr:uid="{D1DEB62A-BABD-4864-8E28-476CA7ADFEB0}"/>
    <cellStyle name="Output 2 5" xfId="38374" xr:uid="{4F322A81-3803-4279-9A9B-1758F74C082D}"/>
    <cellStyle name="Output 2 5 2" xfId="38375" xr:uid="{DB616765-43F9-4E82-9E62-838095B6D1EB}"/>
    <cellStyle name="Output 2 5 3" xfId="38376" xr:uid="{FDC1C695-5A86-4D11-B1D2-DAEF705D87E5}"/>
    <cellStyle name="Output 2 5_AVA DVA EL" xfId="38377" xr:uid="{E4A063F5-81F9-421F-9753-D9D1F2B18463}"/>
    <cellStyle name="Output 2 6" xfId="38378" xr:uid="{F98CDA6B-CC7B-4791-BC80-EBE41C477A95}"/>
    <cellStyle name="Output 2 6 2" xfId="38379" xr:uid="{333E845C-201A-454B-85E4-96DAA02E3C6F}"/>
    <cellStyle name="Output 2 6 2 2" xfId="38380" xr:uid="{841E32F3-C90E-4D2B-AC3F-881F4FABE6AA}"/>
    <cellStyle name="Output 2 6 2 3" xfId="38381" xr:uid="{B4D3FBFA-6968-40A0-92BB-68BCB20571B7}"/>
    <cellStyle name="Output 2 6 2_AVA DVA EL" xfId="38382" xr:uid="{3DF1E16F-AA75-438C-BE7B-8391852E3127}"/>
    <cellStyle name="Output 2 6 3" xfId="38383" xr:uid="{E612DD8F-8C81-4D09-AE63-8EC566416AE8}"/>
    <cellStyle name="Output 2 6 3 2" xfId="38384" xr:uid="{2714C54C-D2D3-4B59-A4B0-9FA02FA114BB}"/>
    <cellStyle name="Output 2 6 3 3" xfId="38385" xr:uid="{098355E4-D378-481A-9103-E18835BE39BF}"/>
    <cellStyle name="Output 2 6 3_AVA DVA EL" xfId="38386" xr:uid="{AFA8E963-02A7-49B5-BBD0-8351ED283BC6}"/>
    <cellStyle name="Output 2 6 4" xfId="38387" xr:uid="{86F3970A-DDAB-4D1D-9932-5758C3E08953}"/>
    <cellStyle name="Output 2 6 5" xfId="38388" xr:uid="{DAB388E1-7720-4A7E-950D-6260FA3432D8}"/>
    <cellStyle name="Output 2 6_AVA DVA EL" xfId="38389" xr:uid="{FA6E9141-37E9-46E9-A1B1-C5FBEFBA03F0}"/>
    <cellStyle name="Output 2 7" xfId="38390" xr:uid="{DCC1AEA8-98D9-4C4F-B800-4D3EA5C3ABD8}"/>
    <cellStyle name="Output 2 7 2" xfId="38391" xr:uid="{50B67BEF-EAFD-4618-9B6B-BA1BB893C2EE}"/>
    <cellStyle name="Output 2 7 3" xfId="38392" xr:uid="{A678C754-88AD-419E-95B3-786664232693}"/>
    <cellStyle name="Output 2 7_AVA DVA EL" xfId="38393" xr:uid="{DBD591C7-AB45-47F3-9165-FAAFF2A75632}"/>
    <cellStyle name="Output 2 8" xfId="38394" xr:uid="{E17A15D9-3752-49F8-95B0-BC2F95820895}"/>
    <cellStyle name="Output 2 8 2" xfId="38395" xr:uid="{14374E17-AAD1-40B8-B3FD-9466767F066A}"/>
    <cellStyle name="Output 2 8 3" xfId="38396" xr:uid="{930E0082-6388-4F72-A775-8667CFE8A381}"/>
    <cellStyle name="Output 2 8_AVA DVA EL" xfId="38397" xr:uid="{F17571EC-0857-4D3F-84AF-6FFEA4BA4B32}"/>
    <cellStyle name="Output 2 9" xfId="38398" xr:uid="{EECE8AAE-DFF9-418E-B01F-1C1CE650FC5B}"/>
    <cellStyle name="Output 2_4Q16" xfId="38399" xr:uid="{31F3DF40-A6C2-469B-99E3-69791EEB5002}"/>
    <cellStyle name="Output 3" xfId="8448" xr:uid="{73CD3EBE-328A-4D72-B25D-F42782B12E7F}"/>
    <cellStyle name="Output 3 2" xfId="38400" xr:uid="{6FC3A5A7-108E-41B8-BC63-10DB39C62E53}"/>
    <cellStyle name="Output 3 2 2" xfId="38401" xr:uid="{BE9C8C8D-EB03-4FC1-AB38-8393FC4119C3}"/>
    <cellStyle name="Output 3 2 3" xfId="38402" xr:uid="{AA52A079-787F-4B7F-98AE-B4F779A51460}"/>
    <cellStyle name="Output 3 2_AVA DVA EL" xfId="38403" xr:uid="{30A9B20C-BC07-49B5-8DD6-1227EA225A6D}"/>
    <cellStyle name="Output 3 3" xfId="38404" xr:uid="{19CAB41F-1667-48CA-BFC9-FD37EE116E07}"/>
    <cellStyle name="Output 3 3 2" xfId="38405" xr:uid="{A457B683-EE9C-4312-8813-92E0DDEAA8A3}"/>
    <cellStyle name="Output 3 3 3" xfId="38406" xr:uid="{09C82DF0-E7B4-4055-B1C7-50E0271FD883}"/>
    <cellStyle name="Output 3 3_AVA DVA EL" xfId="38407" xr:uid="{15D9C29D-2B57-4E4D-A546-156A2A6B4360}"/>
    <cellStyle name="Output 3 4" xfId="38408" xr:uid="{26C7AA5F-155B-45CA-A4B0-A7CE8A161617}"/>
    <cellStyle name="Output 3_AVA DVA EL" xfId="38409" xr:uid="{8417D08A-6630-4D69-8A63-F6D43EC88779}"/>
    <cellStyle name="Output 4" xfId="38410" xr:uid="{54850CB7-6608-4ED4-A835-046F681B1B0A}"/>
    <cellStyle name="Output 4 2" xfId="38411" xr:uid="{05A13BC5-0970-43E7-8231-09ECB8BCE7F4}"/>
    <cellStyle name="Output 4 2 2" xfId="38412" xr:uid="{C0F426D9-5E27-4D18-9976-4A38A14796F7}"/>
    <cellStyle name="Output 4 2 3" xfId="38413" xr:uid="{18D5C42E-C880-47D2-B129-9F942151D412}"/>
    <cellStyle name="Output 4 2_AVA DVA EL" xfId="38414" xr:uid="{478D5C73-0F26-4DE9-99E4-50F1BDAEA250}"/>
    <cellStyle name="Output 4 3" xfId="38415" xr:uid="{3DCA53AF-B7A7-46A1-B5ED-961934DA7131}"/>
    <cellStyle name="Output 4 3 2" xfId="38416" xr:uid="{903031C3-8459-48F0-9699-C63829E5DEF3}"/>
    <cellStyle name="Output 4 3 3" xfId="38417" xr:uid="{93C5D9DA-9C50-498D-8309-3E62FC813049}"/>
    <cellStyle name="Output 4 3_AVA DVA EL" xfId="38418" xr:uid="{657A3FC9-60D4-4CED-AEA5-81343F57BDE3}"/>
    <cellStyle name="Output 4 4" xfId="38419" xr:uid="{2651BB82-8A9F-4CE4-B738-7D4CDD66405E}"/>
    <cellStyle name="Output 4 4 2" xfId="38420" xr:uid="{46C4D70D-86F4-44C6-8329-3C8EAA7E3E08}"/>
    <cellStyle name="Output 4 4 3" xfId="38421" xr:uid="{8D6F291D-0E9A-43A9-8A3D-FE8AF1CDF182}"/>
    <cellStyle name="Output 4 4_AVA DVA EL" xfId="38422" xr:uid="{0E87C618-CEDC-4539-AC19-E1F6C2E14094}"/>
    <cellStyle name="Output 4 5" xfId="38423" xr:uid="{ED6960E2-0187-4C19-905A-DDDA253C3A30}"/>
    <cellStyle name="Output 4 5 2" xfId="38424" xr:uid="{066A2010-9D8B-49B6-9021-18D93D8E1184}"/>
    <cellStyle name="Output 4 5 3" xfId="38425" xr:uid="{397E60AD-572A-4863-B756-504C45E85B5C}"/>
    <cellStyle name="Output 4 5_AVA DVA EL" xfId="38426" xr:uid="{696AFAFD-9C2E-41DF-BBBC-9D199CA3357E}"/>
    <cellStyle name="Output 4 6" xfId="38427" xr:uid="{B0585321-AE54-42A6-9466-0E3266D60AB9}"/>
    <cellStyle name="Output 4_AVA DVA EL" xfId="38428" xr:uid="{2D7A39C6-20A4-4EDD-9ED4-51CCE88C020F}"/>
    <cellStyle name="Output 5" xfId="38429" xr:uid="{E460102F-1918-430A-A54F-DDC6B92AC8A3}"/>
    <cellStyle name="Output 5 2" xfId="38430" xr:uid="{5629A244-47D1-4DA1-82C6-20AC0A313591}"/>
    <cellStyle name="Output 5 2 2" xfId="38431" xr:uid="{C0D370B5-7A7E-4C84-98B4-C18A2993F642}"/>
    <cellStyle name="Output 5 2 3" xfId="38432" xr:uid="{1F34ABE2-6EC6-4269-B7E1-D15A4DD654F0}"/>
    <cellStyle name="Output 5 2_AVA DVA EL" xfId="38433" xr:uid="{221A8568-07CB-455E-9ACD-9B33D5771219}"/>
    <cellStyle name="Output 5 3" xfId="38434" xr:uid="{EE2932FF-96EB-4B15-A837-64B13CE560CE}"/>
    <cellStyle name="Output 5_AVA DVA EL" xfId="38435" xr:uid="{52D921ED-AC5E-4878-B156-0AF39151D158}"/>
    <cellStyle name="Output 6" xfId="38436" xr:uid="{6B8EC071-B3DE-40B5-8256-5F670E3DC1AC}"/>
    <cellStyle name="Output 6 2" xfId="38437" xr:uid="{EA36690F-B446-410D-A779-AA8E5D7D4730}"/>
    <cellStyle name="Output 6 2 2" xfId="38438" xr:uid="{003D6505-2DB8-42AC-8E8F-D30671515CF9}"/>
    <cellStyle name="Output 6 2 3" xfId="38439" xr:uid="{691AFF47-BEB6-406E-B8D9-4CDAFB5E2527}"/>
    <cellStyle name="Output 6 2_AVA DVA EL" xfId="38440" xr:uid="{99704266-E216-464F-8A83-9E0D57F7C37C}"/>
    <cellStyle name="Output 6 3" xfId="38441" xr:uid="{81BBEFEB-91BD-46E3-9887-5EEF5064DD80}"/>
    <cellStyle name="Output 6_AVA DVA EL" xfId="38442" xr:uid="{13A1A301-AACF-4023-94DF-8482DD723BB4}"/>
    <cellStyle name="Output 7" xfId="38443" xr:uid="{939BEB93-D50A-4273-87F9-6782EF70FB00}"/>
    <cellStyle name="Output 7 2" xfId="38444" xr:uid="{8A704AE9-DE04-40F4-A3D6-D96930A616C5}"/>
    <cellStyle name="Output 7 2 2" xfId="38445" xr:uid="{9D15E3A5-2405-4339-8AE7-B5C6B5E8BE34}"/>
    <cellStyle name="Output 7 2 3" xfId="38446" xr:uid="{53E530F5-273B-4405-ADB7-0675F418B9B0}"/>
    <cellStyle name="Output 7 2_AVA DVA EL" xfId="38447" xr:uid="{0D5F543F-9CD6-456A-9986-5E4C011B1F8B}"/>
    <cellStyle name="Output 7 3" xfId="38448" xr:uid="{A3927BEB-642E-4D83-8841-4180BAC26920}"/>
    <cellStyle name="Output 7_AVA DVA EL" xfId="38449" xr:uid="{8D1DFF09-993C-453F-8F29-845A06AB5597}"/>
    <cellStyle name="Output 8" xfId="38450" xr:uid="{36436B51-4F59-4D75-895E-6A2ED53BEB1A}"/>
    <cellStyle name="Output 8 2" xfId="38451" xr:uid="{95E2AE4A-78F7-4C6F-A23C-BF17ACAE350A}"/>
    <cellStyle name="Output 8 2 2" xfId="38452" xr:uid="{65E89567-AF1C-4712-AEEB-1E0E60764DBC}"/>
    <cellStyle name="Output 8 2 3" xfId="38453" xr:uid="{20CF90A3-9308-4D40-9781-36F52F6CD87E}"/>
    <cellStyle name="Output 8 2_AVA DVA EL" xfId="38454" xr:uid="{7E314FD7-E083-45EE-A83E-04D446672232}"/>
    <cellStyle name="Output 8 3" xfId="38455" xr:uid="{4F7E1189-F62A-40F5-AC8A-9998BD95B467}"/>
    <cellStyle name="Output 8_AVA DVA EL" xfId="38456" xr:uid="{96842ABE-7E6A-4287-B8D5-270AC9EAB73C}"/>
    <cellStyle name="Output 9" xfId="38457" xr:uid="{242B3BCF-E0BA-4C4C-840A-8AB149498FB6}"/>
    <cellStyle name="Output 9 2" xfId="38458" xr:uid="{B3803138-45CD-4376-86DB-A8E3E603F14E}"/>
    <cellStyle name="Output 9 2 2" xfId="38459" xr:uid="{B657D94D-6AEB-4E58-A84E-677CCE171942}"/>
    <cellStyle name="Output 9 2 3" xfId="38460" xr:uid="{56136D2A-C28F-467F-BFCD-BFF1C02CA732}"/>
    <cellStyle name="Output 9 2_AVA DVA EL" xfId="38461" xr:uid="{D2F7DB05-7B0F-471E-8C08-B784B3FFA725}"/>
    <cellStyle name="Output 9 3" xfId="38462" xr:uid="{3223EA37-23FB-4CE8-B6A5-7867ECAA870F}"/>
    <cellStyle name="Output 9_AVA DVA EL" xfId="38463" xr:uid="{0C50002E-082E-41D7-A8BC-655BA1B572FD}"/>
    <cellStyle name="Output_4Q16" xfId="38464" xr:uid="{81470D20-8618-4ECD-BB27-7971784B6186}"/>
    <cellStyle name="Overskrift 1" xfId="38465" xr:uid="{8AA83741-9094-4C16-8085-1129467B8257}"/>
    <cellStyle name="Overskrift 1 2" xfId="8449" xr:uid="{9DF73EE6-D7E1-496F-A1EC-02F281C6E4FE}"/>
    <cellStyle name="Overskrift 1 2 2" xfId="38466" xr:uid="{877FC208-7259-49CA-8EF5-0018EDDD3F09}"/>
    <cellStyle name="Overskrift 1 2 2 2" xfId="38467" xr:uid="{07E6620F-929A-40AB-BDA0-C30440B4F0FC}"/>
    <cellStyle name="Overskrift 1 2 2 3" xfId="38468" xr:uid="{876F3D11-6214-4DD3-8F92-FC0B4E2AF3F6}"/>
    <cellStyle name="Overskrift 1 2 2_AVA DVA EL" xfId="38469" xr:uid="{542951F1-43A4-4015-9270-BC27851634F2}"/>
    <cellStyle name="Overskrift 1 2 3" xfId="38470" xr:uid="{1023D89C-0D56-4FAE-9171-19F1AE9A7044}"/>
    <cellStyle name="Overskrift 1 2_AVA DVA EL" xfId="38471" xr:uid="{49C4C07B-9476-4E86-8805-AD5C2A314187}"/>
    <cellStyle name="Overskrift 1 3" xfId="8450" xr:uid="{76E2AEB4-90AF-4523-8891-85E6EAB4C3B7}"/>
    <cellStyle name="Overskrift 1 3 2" xfId="38472" xr:uid="{D1C7DD59-D1D4-481D-AE6A-702C9E547AFB}"/>
    <cellStyle name="Overskrift 1 3 3" xfId="38473" xr:uid="{5C1356A2-9165-4B19-9C85-9EEDF2EFB557}"/>
    <cellStyle name="Overskrift 1 3_AVA DVA EL" xfId="38474" xr:uid="{A3096B38-A74A-4262-9F5A-A51309689153}"/>
    <cellStyle name="Overskrift 1 4" xfId="38475" xr:uid="{CF3DC9DD-905D-46BE-86A5-71D07655BCB0}"/>
    <cellStyle name="Overskrift 1 5" xfId="38476" xr:uid="{862ED2CB-FB61-4902-AF9E-908679CA1ED0}"/>
    <cellStyle name="Overskrift 1_3Q19" xfId="42848" xr:uid="{DA47DFBB-5994-4BA3-BFDD-7D2488EF0FB9}"/>
    <cellStyle name="Overskrift 2" xfId="38477" xr:uid="{CF74DF79-9453-4E3F-89F1-7814F82A6B43}"/>
    <cellStyle name="Overskrift 2 2" xfId="8451" xr:uid="{BF49945A-DA3D-49FC-A9FD-4E3B771F2E16}"/>
    <cellStyle name="Overskrift 2 2 2" xfId="38478" xr:uid="{34D572DA-4CC6-429C-A899-F87D288D2932}"/>
    <cellStyle name="Overskrift 2 2 2 2" xfId="38479" xr:uid="{E2A19462-1CA3-417A-B6ED-5C528347B561}"/>
    <cellStyle name="Overskrift 2 2 2 3" xfId="38480" xr:uid="{E97F9DBC-684C-47CC-BA5D-9A0629EBAE7D}"/>
    <cellStyle name="Overskrift 2 2 2_AVA DVA EL" xfId="38481" xr:uid="{74986D95-3332-497E-9705-7383FE691411}"/>
    <cellStyle name="Overskrift 2 2 3" xfId="38482" xr:uid="{D4150771-D27F-4E9E-9AF6-51673C0C8F15}"/>
    <cellStyle name="Overskrift 2 2_AVA DVA EL" xfId="38483" xr:uid="{110EF70D-BC68-4FAC-BCCA-6C683F17196B}"/>
    <cellStyle name="Overskrift 2 3" xfId="8452" xr:uid="{4456EB1E-FEDD-4D56-8CFD-AB32803CA13B}"/>
    <cellStyle name="Overskrift 2 3 2" xfId="38484" xr:uid="{88CF765D-72AE-4B72-947E-F9E848CEBD99}"/>
    <cellStyle name="Overskrift 2 3 3" xfId="38485" xr:uid="{B25FC853-CC45-4BC2-9954-BC465D36E05B}"/>
    <cellStyle name="Overskrift 2 3_AVA DVA EL" xfId="38486" xr:uid="{5E5870F4-3B58-4F90-8636-28C3D7250153}"/>
    <cellStyle name="Overskrift 2 4" xfId="38487" xr:uid="{3B36B3F0-88CF-42A5-8DB3-4496970F47DE}"/>
    <cellStyle name="Overskrift 2 5" xfId="38488" xr:uid="{4321886D-1A65-44BF-9638-343CEDE39EDA}"/>
    <cellStyle name="Overskrift 2_3Q19" xfId="42849" xr:uid="{D1698013-76E8-4156-B089-8A6FF0F0DAFD}"/>
    <cellStyle name="Overskrift 3" xfId="38489" xr:uid="{C0818AF7-2EAB-476F-9857-799080AA48D0}"/>
    <cellStyle name="Overskrift 3 2" xfId="8453" xr:uid="{EE57AC8E-5268-4194-A468-27F5B8D4DBAF}"/>
    <cellStyle name="Overskrift 3 2 2" xfId="38490" xr:uid="{83A97236-7D43-4463-8F85-6A3160947025}"/>
    <cellStyle name="Overskrift 3 2 2 2" xfId="38491" xr:uid="{E4A6DA75-D387-47F3-9DEC-EA0EE65E2C97}"/>
    <cellStyle name="Overskrift 3 2 2 2 2" xfId="38492" xr:uid="{74041CE2-1BEB-4497-A67C-9E83709EB9A1}"/>
    <cellStyle name="Overskrift 3 2 2 2 3" xfId="38493" xr:uid="{819BE8E5-1965-4076-A4A6-FA5190EED2A0}"/>
    <cellStyle name="Overskrift 3 2 2 2_AVA DVA EL" xfId="38494" xr:uid="{48CC5CEF-ADC0-49A2-B104-0B0DB05C2DF8}"/>
    <cellStyle name="Overskrift 3 2 2 3" xfId="38495" xr:uid="{E417490A-6DF0-41CB-9378-108434845282}"/>
    <cellStyle name="Overskrift 3 2 2 4" xfId="38496" xr:uid="{93E078BB-F839-4CB4-9F8A-4D3D51D2BE03}"/>
    <cellStyle name="Overskrift 3 2 2_AVA DVA EL" xfId="38497" xr:uid="{F64CF3EA-3CDD-4944-B305-FBDB75BE5BBA}"/>
    <cellStyle name="Overskrift 3 2 3" xfId="38498" xr:uid="{7C50D321-4DE0-4270-AABE-FCD6E6EC64D1}"/>
    <cellStyle name="Overskrift 3 2 3 2" xfId="38499" xr:uid="{522296B2-735F-47C3-92CA-39BF7EB2164E}"/>
    <cellStyle name="Overskrift 3 2 3 3" xfId="38500" xr:uid="{837656EB-3BCD-423A-A66C-D9C88FF42A34}"/>
    <cellStyle name="Overskrift 3 2 3_AVA DVA EL" xfId="38501" xr:uid="{B147697E-8A25-41F7-815F-3AD3EEE8A337}"/>
    <cellStyle name="Overskrift 3 2 4" xfId="38502" xr:uid="{7513AD30-78FA-4B1C-99F9-8E1BA993F54E}"/>
    <cellStyle name="Overskrift 3 2 4 2" xfId="38503" xr:uid="{05A3E4EF-3C3A-49C4-899B-ADF7E3B66224}"/>
    <cellStyle name="Overskrift 3 2 4 3" xfId="38504" xr:uid="{EFB8CD5E-A28E-47F9-9CB3-580DD70FE4AE}"/>
    <cellStyle name="Overskrift 3 2 4_AVA DVA EL" xfId="38505" xr:uid="{74F97B63-E2C7-40A5-9BF4-69441DA57D5C}"/>
    <cellStyle name="Overskrift 3 2 5" xfId="38506" xr:uid="{F6183E73-F699-40DF-86AD-854A964D329E}"/>
    <cellStyle name="Overskrift 3 2 5 2" xfId="38507" xr:uid="{6EA8D631-A74E-4913-8C48-83DE8E00BB94}"/>
    <cellStyle name="Overskrift 3 2 5 3" xfId="38508" xr:uid="{83BBFF97-1DC5-4532-8AE6-1C9F260880D1}"/>
    <cellStyle name="Overskrift 3 2 5_AVA DVA EL" xfId="38509" xr:uid="{8ACE5B76-10B9-495D-82A9-90EB9EEF2DB9}"/>
    <cellStyle name="Overskrift 3 2 6" xfId="38510" xr:uid="{A6AA91FB-6BEB-482B-BCEB-0E13A285601C}"/>
    <cellStyle name="Overskrift 3 2 6 2" xfId="38511" xr:uid="{83ACF7C4-66B4-4090-A595-FED8F6A26E89}"/>
    <cellStyle name="Overskrift 3 2 6 3" xfId="38512" xr:uid="{064502CB-B7C8-4AB5-B4B5-49AFE5A10D98}"/>
    <cellStyle name="Overskrift 3 2 6_AVA DVA EL" xfId="38513" xr:uid="{FA89A0DC-F17B-4CEC-A581-00EDBFA398E3}"/>
    <cellStyle name="Overskrift 3 2 7" xfId="38514" xr:uid="{C6912AE4-4853-4622-B3C6-3072CF0C61A5}"/>
    <cellStyle name="Overskrift 3 2_AVA DVA EL" xfId="38515" xr:uid="{BF04E643-4CF8-4D54-A12D-0C84463DFE37}"/>
    <cellStyle name="Overskrift 3 3" xfId="8454" xr:uid="{F5C83C9A-4104-436F-A2DB-49D12AF06F2C}"/>
    <cellStyle name="Overskrift 3 3 2" xfId="38516" xr:uid="{7367D4EC-E92F-4ED4-8A44-5A8454AC5E34}"/>
    <cellStyle name="Overskrift 3 3 2 2" xfId="38517" xr:uid="{B3D082CA-3808-4624-888E-AE18DA322473}"/>
    <cellStyle name="Overskrift 3 3 2 3" xfId="38518" xr:uid="{30C46BFA-6084-462A-9AAA-D2F78C461E1F}"/>
    <cellStyle name="Overskrift 3 3 2_AVA DVA EL" xfId="38519" xr:uid="{ECA140DE-938B-41C4-86DB-508F179819C2}"/>
    <cellStyle name="Overskrift 3 3 3" xfId="38520" xr:uid="{F962B4C9-D012-4527-8BC3-5FD131551CCC}"/>
    <cellStyle name="Overskrift 3 3 4" xfId="38521" xr:uid="{349C48F9-8139-46B5-9370-F956EEDBE5F6}"/>
    <cellStyle name="Overskrift 3 3_AVA DVA EL" xfId="38522" xr:uid="{ACEEA699-4478-45A9-B03E-75E48F36118E}"/>
    <cellStyle name="Overskrift 3 4" xfId="38523" xr:uid="{6BF83346-D818-43B3-9C96-1CAD8EDA4C09}"/>
    <cellStyle name="Overskrift 3 4 2" xfId="38524" xr:uid="{F607D8B8-4AF4-404E-80F9-57D2637B6E47}"/>
    <cellStyle name="Overskrift 3 4 3" xfId="38525" xr:uid="{738809A9-E400-4425-9C7B-34D9BC06A308}"/>
    <cellStyle name="Overskrift 3 4_AVA DVA EL" xfId="38526" xr:uid="{14A36BC0-1EA8-4643-963A-00DE888AFABA}"/>
    <cellStyle name="Overskrift 3 5" xfId="38527" xr:uid="{B4A86ECE-93E4-4263-8EFB-9AA46936B17A}"/>
    <cellStyle name="Overskrift 3 5 2" xfId="38528" xr:uid="{627C4E6F-1E25-4DC8-98B7-088787CCCF48}"/>
    <cellStyle name="Overskrift 3 5 3" xfId="38529" xr:uid="{20DE3418-CEB4-449D-B1C0-8D9A3BACCE5E}"/>
    <cellStyle name="Overskrift 3 5_AVA DVA EL" xfId="38530" xr:uid="{45DC8C71-F887-4928-9662-7D980061B8BE}"/>
    <cellStyle name="Overskrift 3 6" xfId="38531" xr:uid="{F9A08C70-6976-440A-B2F2-941B59092F90}"/>
    <cellStyle name="Overskrift 3 6 2" xfId="38532" xr:uid="{FAE8A70A-148D-4A8E-98E2-54C394B0160C}"/>
    <cellStyle name="Overskrift 3 6 3" xfId="38533" xr:uid="{6F1C576B-FE0A-49F7-B825-95B1F61000A3}"/>
    <cellStyle name="Overskrift 3 6_AVA DVA EL" xfId="38534" xr:uid="{0B40CC14-6BB6-4EC9-9FF6-178CDF6DB436}"/>
    <cellStyle name="Overskrift 3 7" xfId="38535" xr:uid="{3CDDF68D-1162-4FFD-9C6D-7A5E67FE8460}"/>
    <cellStyle name="Overskrift 3 7 2" xfId="38536" xr:uid="{B9375CDE-E4DB-4228-92EC-71D0996C7DE6}"/>
    <cellStyle name="Overskrift 3 7 3" xfId="38537" xr:uid="{20A76102-B4BF-41AB-88B2-057C01AFA04F}"/>
    <cellStyle name="Overskrift 3 7_AVA DVA EL" xfId="38538" xr:uid="{4579D728-569D-41BF-806E-18377193FDD7}"/>
    <cellStyle name="Overskrift 3 8" xfId="38539" xr:uid="{C839473E-3A80-4A9E-A330-5548FC340457}"/>
    <cellStyle name="Overskrift 3 9" xfId="38540" xr:uid="{EEF0937F-E720-49DA-929A-7D18CAD47FF0}"/>
    <cellStyle name="Overskrift 3_3Q19" xfId="42850" xr:uid="{B840188E-CDA2-43DE-AB40-2A9E67D42D45}"/>
    <cellStyle name="Overskrift 4" xfId="38541" xr:uid="{ED618360-4AA1-4D66-91B7-24BF3E7FAFB3}"/>
    <cellStyle name="Overskrift 4 2" xfId="8455" xr:uid="{F25E631E-7FF2-4567-B7DE-2233A33A9251}"/>
    <cellStyle name="Overskrift 4 2 2" xfId="38542" xr:uid="{E0F2C7E2-B688-4CF5-B6E7-C5CA40D1ACE4}"/>
    <cellStyle name="Overskrift 4 2 2 2" xfId="38543" xr:uid="{35190CD6-76D3-465B-9B87-9E9573EF2869}"/>
    <cellStyle name="Overskrift 4 2 2 3" xfId="38544" xr:uid="{5035AFEA-ABD1-4ADC-848C-49B40231A970}"/>
    <cellStyle name="Overskrift 4 2 2_AVA DVA EL" xfId="38545" xr:uid="{A45F718D-9C81-408E-AF45-8CCF5CBEE6E1}"/>
    <cellStyle name="Overskrift 4 2 3" xfId="38546" xr:uid="{DE2CB114-441B-484D-A8F9-AA8E1C25345E}"/>
    <cellStyle name="Overskrift 4 2_AVA DVA EL" xfId="38547" xr:uid="{6A13A1BD-CEA9-42CA-A570-76C3ADB54244}"/>
    <cellStyle name="Overskrift 4 3" xfId="8456" xr:uid="{8859E6D0-71D5-4F6E-BC46-A2810ABE7231}"/>
    <cellStyle name="Overskrift 4 3 2" xfId="38548" xr:uid="{A1C79434-B597-43FD-B2C7-1B1C9C4C6BAD}"/>
    <cellStyle name="Overskrift 4 3 3" xfId="38549" xr:uid="{0DDA0CE9-40E8-4ED6-8855-834BEEEC5B40}"/>
    <cellStyle name="Overskrift 4 3_AVA DVA EL" xfId="38550" xr:uid="{6A309AF0-B05E-490A-A658-DD4EB19363D6}"/>
    <cellStyle name="Overskrift 4 4" xfId="38551" xr:uid="{ACAA6C9E-16AD-4084-A249-44D060622F81}"/>
    <cellStyle name="Overskrift 4 5" xfId="38552" xr:uid="{F4D453BD-1AB5-46C0-A231-32596EE40898}"/>
    <cellStyle name="Overskrift 4_3Q19" xfId="42851" xr:uid="{0DAC5221-56A4-4FF0-8C6E-780E9E88F879}"/>
    <cellStyle name="Page header" xfId="8457" xr:uid="{04197681-7AD5-44E6-87FC-195EF9CE48FA}"/>
    <cellStyle name="Page header 2" xfId="8458" xr:uid="{54A4F195-D47D-41DC-89BE-55DBBF26161A}"/>
    <cellStyle name="Page header 2 2" xfId="8459" xr:uid="{C0254F39-FA10-41EB-80A0-262281545583}"/>
    <cellStyle name="Page header 2_3. Chng in credit spreads" xfId="8460" xr:uid="{69D793B4-869F-4B6C-94DA-8C6D78C65D78}"/>
    <cellStyle name="Page header 3" xfId="8461" xr:uid="{E7E2E239-05B7-4B05-AAD1-ACA620A98555}"/>
    <cellStyle name="Page header 3 2" xfId="8462" xr:uid="{EE74651E-B858-498D-8EB0-0432FCEBCA2D}"/>
    <cellStyle name="Page header 3 2 2" xfId="38553" xr:uid="{5A17C22E-1C2B-4C99-83F1-7283B49C1C00}"/>
    <cellStyle name="Page header 3 2 3" xfId="38554" xr:uid="{60D2C03C-85B3-4F3A-A125-84028E603D45}"/>
    <cellStyle name="Page header 3 2_AVA DVA EL" xfId="38555" xr:uid="{B00CFF9E-7C1D-4BDC-A745-1DB9F83FC691}"/>
    <cellStyle name="Page header 3 3" xfId="38556" xr:uid="{C2279F9C-ACE7-4B8F-9C7D-D0B2E38D6A8A}"/>
    <cellStyle name="Page header 3 4" xfId="38557" xr:uid="{A10B2F44-B8D4-4F74-9C62-C6B80D82351A}"/>
    <cellStyle name="Page header 3_3. Chng in credit spreads" xfId="8463" xr:uid="{82C8C510-098D-46AA-A1B2-66AE7D5EC144}"/>
    <cellStyle name="Page header 4" xfId="38558" xr:uid="{1F3634C6-8335-47B8-AD65-B597FD891487}"/>
    <cellStyle name="Page header_1" xfId="8464" xr:uid="{9E5A678E-885B-4F0C-AB63-DF97BA779947}"/>
    <cellStyle name="Page Heading Large" xfId="8465" xr:uid="{6D1DA3F8-66C6-40A4-BEE8-5C4DAF63BCF2}"/>
    <cellStyle name="Page Heading Large 2" xfId="38559" xr:uid="{BCEBB443-D5B3-4F80-B9F1-413D1CCEE538}"/>
    <cellStyle name="Page Heading Large 3" xfId="38560" xr:uid="{7A4519CA-69DE-46B4-85A3-A3E7D2F84829}"/>
    <cellStyle name="Page Heading Large_AVA DVA EL" xfId="38561" xr:uid="{F8A62E5D-6E0B-4051-A531-887D0264FC78}"/>
    <cellStyle name="Page Heading Small" xfId="8466" xr:uid="{3BC37E51-BDA7-4240-A237-F34271812B2C}"/>
    <cellStyle name="Page Heading Small 2" xfId="38562" xr:uid="{997886CA-B6A9-42B2-A1E1-A09069D3DD77}"/>
    <cellStyle name="Page Heading Small 3" xfId="38563" xr:uid="{93D8B166-74BD-4F21-865E-23CDCE84E1EE}"/>
    <cellStyle name="Page Heading Small_AVA DVA EL" xfId="38564" xr:uid="{4E0E507B-5BBD-4BD4-95E4-206581844A79}"/>
    <cellStyle name="Page Number" xfId="8467" xr:uid="{12478AC7-F417-48C6-B348-86CBD07AD448}"/>
    <cellStyle name="Page Number 2" xfId="38565" xr:uid="{83828E2E-30D0-4A29-8089-4A272C213A18}"/>
    <cellStyle name="Page Number 3" xfId="38566" xr:uid="{C53037C0-329D-4958-8962-E8B31E302146}"/>
    <cellStyle name="Page Number_AVA DVA EL" xfId="38567" xr:uid="{45433C8B-ACFB-4E69-8808-F1143BE8AFF3}"/>
    <cellStyle name="Paryškinimas 1" xfId="8468" xr:uid="{32944CB6-7A74-43CC-AD66-00D07D147C76}"/>
    <cellStyle name="Paryškinimas 1 2" xfId="38568" xr:uid="{C68902ED-8763-4111-9639-81DD76BDAF5E}"/>
    <cellStyle name="Paryškinimas 1_AVA DVA EL" xfId="38569" xr:uid="{DEEB61E7-74BD-46EF-9623-8CAD74D1AE95}"/>
    <cellStyle name="Paryškinimas 2" xfId="8469" xr:uid="{79169317-5B46-43D6-8059-5ACE82A0E51E}"/>
    <cellStyle name="Paryškinimas 2 2" xfId="38570" xr:uid="{D659F32F-71B5-47B4-8C1B-023CE53C05FD}"/>
    <cellStyle name="Paryškinimas 2_AVA DVA EL" xfId="38571" xr:uid="{4633CC10-7CE2-4CE9-8B36-46AC2B8E70CB}"/>
    <cellStyle name="Paryškinimas 3" xfId="8470" xr:uid="{5D7F559C-3024-4DA2-A4B5-9A76F4FBBC58}"/>
    <cellStyle name="Paryškinimas 3 2" xfId="38572" xr:uid="{092DDB9D-1091-4E6D-8A75-91F07232190A}"/>
    <cellStyle name="Paryškinimas 3_AVA DVA EL" xfId="38573" xr:uid="{F55EECED-3C46-48FB-9901-952DEE7C9B2C}"/>
    <cellStyle name="Paryškinimas 4" xfId="8471" xr:uid="{411233B2-EC58-44E3-AA54-12AE49CBB57E}"/>
    <cellStyle name="Paryškinimas 4 2" xfId="38574" xr:uid="{55CE9B3B-D479-4761-9EBE-9C7E6D24EE21}"/>
    <cellStyle name="Paryškinimas 4_AVA DVA EL" xfId="38575" xr:uid="{7C6F9BD7-AA4D-48D4-BF4D-5ED17FD6AD57}"/>
    <cellStyle name="Paryškinimas 5" xfId="8472" xr:uid="{3D0E3479-C4EA-4F63-977A-DE21C2C6AEF4}"/>
    <cellStyle name="Paryškinimas 5 2" xfId="38576" xr:uid="{0F53DAD6-76D3-4580-BB27-4C9CEF7174AD}"/>
    <cellStyle name="Paryškinimas 5_AVA DVA EL" xfId="38577" xr:uid="{A00F6311-BE9B-4ECE-8265-64BE8032A475}"/>
    <cellStyle name="Paryškinimas 6" xfId="8473" xr:uid="{E45D050B-00AD-4F15-A6F5-63716ACD5B3C}"/>
    <cellStyle name="Paryškinimas 6 2" xfId="38578" xr:uid="{5D8D1E4A-A455-4CAF-B742-E81865833704}"/>
    <cellStyle name="Paryškinimas 6_AVA DVA EL" xfId="38579" xr:uid="{0BA3A1F6-3EFD-4575-A272-D1B9173CEF9D}"/>
    <cellStyle name="Pastaba" xfId="8474" xr:uid="{CEB0CA7C-E0B2-4110-9687-660D29CE0A62}"/>
    <cellStyle name="Pastaba 2" xfId="8475" xr:uid="{31A1B075-BA2E-4DEE-9F41-3BEBE04EAFC3}"/>
    <cellStyle name="Pastaba 2 2" xfId="38580" xr:uid="{CE3A7C64-6ED2-404F-A60B-578D148D1B36}"/>
    <cellStyle name="Pastaba 2 3" xfId="38581" xr:uid="{8D6AD459-F3A6-4D63-A35F-791B3018F0CA}"/>
    <cellStyle name="Pastaba 2_AVA DVA EL" xfId="38582" xr:uid="{959782D0-D1F1-49EB-A3BF-38D4B9EB2158}"/>
    <cellStyle name="Pastaba 3" xfId="38583" xr:uid="{959EDFDD-FB56-4C67-B777-E602C4F3EC90}"/>
    <cellStyle name="Pastaba_3. Chng in credit spreads" xfId="8476" xr:uid="{5EFC3E40-FBC2-4DCF-A134-9A33F43FFFE4}"/>
    <cellStyle name="Pavadinimas" xfId="8477" xr:uid="{2D751F84-632D-4938-AADC-58520CB58EA9}"/>
    <cellStyle name="Pavadinimas 2" xfId="38584" xr:uid="{5C60C7E5-81B8-4B3D-BB74-E8494151B85A}"/>
    <cellStyle name="Pavadinimas_AVA DVA EL" xfId="38585" xr:uid="{C48BA27D-1C95-4306-8054-16A8D23A834D}"/>
    <cellStyle name="pb_page_heading_LS" xfId="8478" xr:uid="{B7742619-BB04-40B7-87D9-A1A7606EC46C}"/>
    <cellStyle name="Percent" xfId="40464" xr:uid="{96F6956D-D72A-4CD6-80BE-F9BD88405267}"/>
    <cellStyle name="Percent [0]" xfId="8479" xr:uid="{CB4387F5-4A3D-417F-962A-DA2998DE765C}"/>
    <cellStyle name="Percent [0] 2" xfId="38586" xr:uid="{9DE69377-0BBE-40EE-B31A-A07CFF8F5230}"/>
    <cellStyle name="Percent [0] 3" xfId="38587" xr:uid="{BBC76A33-C29C-4213-9BCA-FA0683D32C51}"/>
    <cellStyle name="Percent [0]_AVA DVA EL" xfId="38588" xr:uid="{12D2937A-1303-434C-A5D3-03B9B3E49761}"/>
    <cellStyle name="Percent [1]" xfId="8480" xr:uid="{92C4E716-F1BA-4637-86C9-E99AB12D8FA7}"/>
    <cellStyle name="Percent [1] 2" xfId="8481" xr:uid="{75087557-AA97-4202-824D-D1DE1C1E0EF7}"/>
    <cellStyle name="Percent [1] 2 2" xfId="38589" xr:uid="{FEFA1C78-783C-40B7-A7E7-1CE8688855FF}"/>
    <cellStyle name="Percent [1] 2 3" xfId="38590" xr:uid="{DCA43A68-9CFB-4EF9-B7DB-1456661CE4E1}"/>
    <cellStyle name="Percent [1] 2_AVA DVA EL" xfId="38591" xr:uid="{76A953AD-0A76-4872-8C2E-D89A68A8495B}"/>
    <cellStyle name="Percent [1] 3" xfId="38592" xr:uid="{FD1362FF-3E6C-4774-94AF-B58E459C0804}"/>
    <cellStyle name="Percent [1] 4" xfId="38593" xr:uid="{B4CF5A64-7BB5-41A9-9776-DF2D64C7944E}"/>
    <cellStyle name="Percent [1]_3. Chng in credit spreads" xfId="8482" xr:uid="{6D6CD76E-A48E-45BD-96E8-2DAC400793E0}"/>
    <cellStyle name="Percent [2]" xfId="8483" xr:uid="{D3E4EFD9-1BED-4473-A2CB-C4E67C3AA533}"/>
    <cellStyle name="Percent [2] 2" xfId="8484" xr:uid="{3CA1F4E0-635E-4702-8F73-CCE45446C93C}"/>
    <cellStyle name="Percent [2] 2 2" xfId="38594" xr:uid="{43F2FDF5-49C2-4E28-83EF-E47F0560316A}"/>
    <cellStyle name="Percent [2] 2 3" xfId="38595" xr:uid="{121DBD0A-4DC9-4753-9E02-ED9645364A42}"/>
    <cellStyle name="Percent [2] 2_AVA DVA EL" xfId="38596" xr:uid="{E9CE1438-F518-41D5-A729-2E784C79A517}"/>
    <cellStyle name="Percent [2] 3" xfId="38597" xr:uid="{C6D2999A-A8F9-4CE9-A631-6BC41BD92F02}"/>
    <cellStyle name="Percent [2] 4" xfId="38598" xr:uid="{20FD4B8E-6C13-4EBA-9322-0F943B40B95B}"/>
    <cellStyle name="Percent [2]_3. Chng in credit spreads" xfId="8485" xr:uid="{B2FD0651-B343-4DF3-989F-9747DDC0DEA9}"/>
    <cellStyle name="Percent 10" xfId="16" xr:uid="{B0232EAA-D38D-4032-BF7E-591417D0ACA9}"/>
    <cellStyle name="Percent 10 2" xfId="38599" xr:uid="{C9A57D4B-39DE-4BA4-94B7-7280724E82ED}"/>
    <cellStyle name="Percent 10 3" xfId="38600" xr:uid="{C591658B-3CFB-48B2-8173-AB7E392B6CCA}"/>
    <cellStyle name="Percent 10_AVA DVA EL" xfId="38601" xr:uid="{DE26311A-FD1F-4D32-828C-763D6F58985E}"/>
    <cellStyle name="Percent 11" xfId="38602" xr:uid="{0D73E876-40C3-4E42-B8E4-EE59E68286A2}"/>
    <cellStyle name="Percent 11 2" xfId="38603" xr:uid="{64D19776-E546-41AE-8CFE-D8532CE238AF}"/>
    <cellStyle name="Percent 11 2 2" xfId="38604" xr:uid="{4D10A580-2B95-4B1A-AF5B-A453876466F3}"/>
    <cellStyle name="Percent 11 2 3" xfId="38605" xr:uid="{6F361610-BF66-4D1C-91DA-7D27E9ED6512}"/>
    <cellStyle name="Percent 11 2_AVA DVA EL" xfId="38606" xr:uid="{0F93D988-FFBC-45D0-A83D-257DE764B31F}"/>
    <cellStyle name="Percent 11 3" xfId="38607" xr:uid="{CE6EE4FC-36C4-438E-AEC3-B6E4DEFD0D7A}"/>
    <cellStyle name="Percent 11 4" xfId="38608" xr:uid="{9D04659A-881A-4037-8227-54F22C2FF9A0}"/>
    <cellStyle name="Percent 11_AVA DVA EL" xfId="38609" xr:uid="{665287D1-4EF6-4EC4-B1C6-F918C0553EE9}"/>
    <cellStyle name="Percent 12" xfId="38610" xr:uid="{DA4EB395-2BA5-4A3A-9038-15B99C31E7F3}"/>
    <cellStyle name="Percent 12 2" xfId="38611" xr:uid="{2BB6E4A7-FD61-439D-BABE-7E2376449630}"/>
    <cellStyle name="Percent 12 2 2" xfId="38612" xr:uid="{9F6435A1-B9CC-4108-B86F-80E9FAAC1514}"/>
    <cellStyle name="Percent 12 2 3" xfId="38613" xr:uid="{F3CE2506-B8E4-4FBF-AE4D-9807E963A08A}"/>
    <cellStyle name="Percent 12 2_AVA DVA EL" xfId="38614" xr:uid="{7412C91F-0689-492E-9DDB-4D1201648CED}"/>
    <cellStyle name="Percent 12 3" xfId="38615" xr:uid="{EA2D7098-590D-4231-BAAA-CE79EDF6F152}"/>
    <cellStyle name="Percent 12 4" xfId="38616" xr:uid="{FA70C83F-932F-4D70-821C-7AB6BB2ADF18}"/>
    <cellStyle name="Percent 12_AVA DVA EL" xfId="38617" xr:uid="{64FC9056-80C0-4CAA-A955-630DDF1AF4ED}"/>
    <cellStyle name="Percent 13" xfId="38618" xr:uid="{5108B8F6-DFB5-49A7-A7EB-8AE44FE1D652}"/>
    <cellStyle name="Percent 13 2" xfId="38619" xr:uid="{66BEF19A-F5B4-479F-9A29-2125E4AE6782}"/>
    <cellStyle name="Percent 13 3" xfId="38620" xr:uid="{5FC452A0-B51E-4787-9C5C-B4DA5659858C}"/>
    <cellStyle name="Percent 13_AVA DVA EL" xfId="38621" xr:uid="{FDF48BA4-0CE7-4137-9798-06C6CF38A3A4}"/>
    <cellStyle name="Percent 14" xfId="38622" xr:uid="{1944DAF5-B0A3-403E-A5F0-6E19265A15F0}"/>
    <cellStyle name="Percent 14 2" xfId="38623" xr:uid="{6915F124-EBAB-4A10-9E8F-D91B33E0BDE5}"/>
    <cellStyle name="Percent 14 3" xfId="38624" xr:uid="{53FF1951-167D-405D-BE7A-DFBAC4EFD2E7}"/>
    <cellStyle name="Percent 14_AVA DVA EL" xfId="38625" xr:uid="{3773F636-63D1-4226-9AC2-4F0C805E9435}"/>
    <cellStyle name="Percent 15" xfId="38626" xr:uid="{F5CEE098-E629-4FBF-AAE8-9AE4C52F3C5A}"/>
    <cellStyle name="Percent 15 2" xfId="38627" xr:uid="{9DAB67C6-BB40-46E4-91BF-84B6BD5EF636}"/>
    <cellStyle name="Percent 15 3" xfId="38628" xr:uid="{E674C825-4B16-4323-BA42-BFA3C801F63D}"/>
    <cellStyle name="Percent 15_AVA DVA EL" xfId="38629" xr:uid="{618EC2E1-5247-4A5E-8D77-77B381BA44D9}"/>
    <cellStyle name="Percent 16" xfId="38630" xr:uid="{71511226-62AD-4EED-917D-04857EBC89CD}"/>
    <cellStyle name="Percent 17" xfId="38631" xr:uid="{4622DDF5-1AA4-4729-BAB3-C93D14EC659F}"/>
    <cellStyle name="Percent 18" xfId="38632" xr:uid="{0C103F65-5C04-4103-BAE9-37138218E056}"/>
    <cellStyle name="Percent 2" xfId="8486" xr:uid="{3EB3F2DE-81B3-4404-8552-E7F36E49E0CE}"/>
    <cellStyle name="Percent 2 10" xfId="38633" xr:uid="{7BAF2929-6EB2-40B0-9509-58C067D5AE85}"/>
    <cellStyle name="Percent 2 10 2" xfId="38634" xr:uid="{3694C13E-35EA-470D-A60F-67D06072C058}"/>
    <cellStyle name="Percent 2 10 2 2" xfId="38635" xr:uid="{52BDF7D3-1B87-4A6D-A2BC-3313C6DE763D}"/>
    <cellStyle name="Percent 2 10 2 3" xfId="38636" xr:uid="{8CA03171-41D9-4654-A5E7-FEADDB8DD76A}"/>
    <cellStyle name="Percent 2 10 2_AVA DVA EL" xfId="38637" xr:uid="{599143FA-16B3-47E7-BF00-14CA0EB35DF6}"/>
    <cellStyle name="Percent 2 10 3" xfId="38638" xr:uid="{CD5C9873-2008-4A6A-B466-143CE1E78C53}"/>
    <cellStyle name="Percent 2 10 3 2" xfId="38639" xr:uid="{5708974E-05DF-44D5-85B3-3B549388F475}"/>
    <cellStyle name="Percent 2 10 3 3" xfId="38640" xr:uid="{83F323DE-AC9F-4871-B336-E3F095693BEE}"/>
    <cellStyle name="Percent 2 10 3_AVA DVA EL" xfId="38641" xr:uid="{4911E741-40CF-4AC1-BAE5-DD5D940601B4}"/>
    <cellStyle name="Percent 2 10 4" xfId="38642" xr:uid="{8DFD2AA0-6D91-43BA-8E89-E34324ED2558}"/>
    <cellStyle name="Percent 2 10_AVA DVA EL" xfId="38643" xr:uid="{E4B80D9A-C077-4F9E-AEB2-1255DF51F30D}"/>
    <cellStyle name="Percent 2 11" xfId="38644" xr:uid="{FD2381B7-E9D0-4383-8168-FDC0B5FBC46E}"/>
    <cellStyle name="Percent 2 11 2" xfId="38645" xr:uid="{82BA03F3-7D21-4957-916C-478E5C8230D0}"/>
    <cellStyle name="Percent 2 11_AVA DVA EL" xfId="38646" xr:uid="{EAA755BD-2C66-4913-B3B1-2C0CE3231D9E}"/>
    <cellStyle name="Percent 2 12" xfId="38647" xr:uid="{72BAC722-A010-4476-B6F5-B34BFD7C1E41}"/>
    <cellStyle name="Percent 2 2" xfId="8487" xr:uid="{DFDEFE2E-195F-4E2F-B2C0-4A23F2DC768D}"/>
    <cellStyle name="Percent 2 2 2" xfId="38648" xr:uid="{80B32A49-CC88-4A30-B03E-3CE13D7E7709}"/>
    <cellStyle name="Percent 2 2 2 2" xfId="38649" xr:uid="{D3D2170B-CFCA-49F9-AFD1-2D6765839168}"/>
    <cellStyle name="Percent 2 2 2_AVA DVA EL" xfId="38650" xr:uid="{E17B2776-1779-42DA-82C8-00460EA546E3}"/>
    <cellStyle name="Percent 2 2 3" xfId="38651" xr:uid="{A43054CE-E47B-4067-BCC4-EE29558E6853}"/>
    <cellStyle name="Percent 2 2 3 2" xfId="38652" xr:uid="{F0150249-C5FC-43CE-B5D4-6574961C5A20}"/>
    <cellStyle name="Percent 2 2 3 2 2" xfId="38653" xr:uid="{05CA5E95-F800-4806-B46F-7E83616A2A11}"/>
    <cellStyle name="Percent 2 2 3 2 3" xfId="38654" xr:uid="{DB21555D-F247-4191-8D38-FD129D3B4021}"/>
    <cellStyle name="Percent 2 2 3 2_AVA DVA EL" xfId="38655" xr:uid="{23C1F8A1-3C0B-45F6-835A-A2CB201CA041}"/>
    <cellStyle name="Percent 2 2 3 3" xfId="38656" xr:uid="{6DAE5906-ACFA-4D93-932A-8AA151BCFAF4}"/>
    <cellStyle name="Percent 2 2 3_AVA DVA EL" xfId="38657" xr:uid="{B7681171-8286-442F-AAF5-300E18734D7B}"/>
    <cellStyle name="Percent 2 2 4" xfId="38658" xr:uid="{DE1AEF62-AF1C-495B-8BA2-1DC26F5F8D47}"/>
    <cellStyle name="Percent 2 2_4Q16" xfId="38659" xr:uid="{59BA64FB-4EA5-41AB-A513-2F07EB7F2D55}"/>
    <cellStyle name="Percent 2 3" xfId="38660" xr:uid="{606C4765-B048-4697-A920-98B8531DDB16}"/>
    <cellStyle name="Percent 2 3 2" xfId="38661" xr:uid="{455A89BA-78A8-42C0-855F-F1D4A89FC9E5}"/>
    <cellStyle name="Percent 2 3 2 2" xfId="38662" xr:uid="{E9E0673D-B703-4214-AADB-13246EB017DA}"/>
    <cellStyle name="Percent 2 3 2 2 2" xfId="38663" xr:uid="{E06C1749-C02B-40DF-B78A-5AE11E8BC271}"/>
    <cellStyle name="Percent 2 3 2 2 3" xfId="38664" xr:uid="{1E9D75F9-121E-42EA-83EB-E8E17B76A591}"/>
    <cellStyle name="Percent 2 3 2 2_AVA DVA EL" xfId="38665" xr:uid="{5C83235B-1A30-4A0E-8474-9C4F9EABE1F2}"/>
    <cellStyle name="Percent 2 3 2 3" xfId="38666" xr:uid="{942B2474-652F-43C7-84E5-D97F0A93A453}"/>
    <cellStyle name="Percent 2 3 2_AVA DVA EL" xfId="38667" xr:uid="{D8BB28C2-9663-495D-875D-347E182EAB19}"/>
    <cellStyle name="Percent 2 3 3" xfId="38668" xr:uid="{69560350-4F58-44CA-AFD0-1BF8B2F8CE84}"/>
    <cellStyle name="Percent 2 3 3 2" xfId="38669" xr:uid="{EB863402-5E3C-432B-AAA5-2C712BB84FBC}"/>
    <cellStyle name="Percent 2 3 3 3" xfId="38670" xr:uid="{04A65E6F-A707-4C88-934A-228961B40043}"/>
    <cellStyle name="Percent 2 3 3_AVA DVA EL" xfId="38671" xr:uid="{42CDB3CB-EECB-4236-93EB-848FE3E08824}"/>
    <cellStyle name="Percent 2 3 4" xfId="38672" xr:uid="{73DD719A-2096-4714-B5DF-58DC7A5DB59D}"/>
    <cellStyle name="Percent 2 3_4Q16" xfId="38673" xr:uid="{E1AE15DC-275B-42B4-88F8-463AC268E341}"/>
    <cellStyle name="Percent 2 4" xfId="38674" xr:uid="{1D62A942-4137-4927-AE25-E9C0B450CA43}"/>
    <cellStyle name="Percent 2 4 2" xfId="38675" xr:uid="{0F6283EF-A9E8-4178-A5B1-60A8CDBAAF2D}"/>
    <cellStyle name="Percent 2 4 2 2" xfId="38676" xr:uid="{A64ABE73-5B70-4B97-ADAF-F1A75EF03B5E}"/>
    <cellStyle name="Percent 2 4 2 3" xfId="38677" xr:uid="{8539BD3E-408E-4CD5-958E-41E8327E38B8}"/>
    <cellStyle name="Percent 2 4 2_AVA DVA EL" xfId="38678" xr:uid="{126D0B56-378E-44B2-A271-B54735ECDE2D}"/>
    <cellStyle name="Percent 2 4 3" xfId="38679" xr:uid="{0F1301AA-4F9F-422E-8C62-FAF5F2E76FF7}"/>
    <cellStyle name="Percent 2 4_AVA DVA EL" xfId="38680" xr:uid="{EF7BD539-2C2B-4C94-9A27-DBA788D9ECEA}"/>
    <cellStyle name="Percent 2 5" xfId="38681" xr:uid="{9F152546-A719-4753-A982-6341D4A1660D}"/>
    <cellStyle name="Percent 2 5 2" xfId="38682" xr:uid="{CF9AEF9E-8E88-4E50-AE01-EAAAE42ED2B2}"/>
    <cellStyle name="Percent 2 5_AVA DVA EL" xfId="38683" xr:uid="{D0074EBF-57B2-4922-8B2B-94D5ED5D269D}"/>
    <cellStyle name="Percent 2 6" xfId="38684" xr:uid="{425D05FA-6A45-4F8F-81BB-8A8B7AFE2707}"/>
    <cellStyle name="Percent 2 6 2" xfId="38685" xr:uid="{5819A18E-EA2B-414C-98EA-2094EE17F6B5}"/>
    <cellStyle name="Percent 2 6 2 2" xfId="38686" xr:uid="{7E9CDE86-4DD0-4BCF-AEB1-E59E98B326DF}"/>
    <cellStyle name="Percent 2 6 2 3" xfId="38687" xr:uid="{F3EBFD50-8986-4B13-8F86-85B3C201EB4C}"/>
    <cellStyle name="Percent 2 6 2_AVA DVA EL" xfId="38688" xr:uid="{0D196382-4E95-4970-989A-6C4D822C79F4}"/>
    <cellStyle name="Percent 2 6 3" xfId="38689" xr:uid="{1643C61B-D85E-46CB-AE14-8E938C42DEF8}"/>
    <cellStyle name="Percent 2 6 3 2" xfId="38690" xr:uid="{3124A253-C9BB-44F0-87F8-CC5A5BB565EC}"/>
    <cellStyle name="Percent 2 6 3 3" xfId="38691" xr:uid="{F9EFDBF7-BFBA-47D3-ACDA-CA4713F9ED74}"/>
    <cellStyle name="Percent 2 6 3_AVA DVA EL" xfId="38692" xr:uid="{32A1BBB1-D762-4FD5-9BD0-12158C627BA0}"/>
    <cellStyle name="Percent 2 6 4" xfId="38693" xr:uid="{B472727A-29F3-48B2-B34A-2DBE56CF638A}"/>
    <cellStyle name="Percent 2 6_AVA DVA EL" xfId="38694" xr:uid="{A69B4F4F-D8D5-40D9-A7AA-1126E2A2171D}"/>
    <cellStyle name="Percent 2 7" xfId="38695" xr:uid="{337C5F06-DDE4-42B6-9C9D-EF8C67919406}"/>
    <cellStyle name="Percent 2 7 2" xfId="38696" xr:uid="{50C219A0-D177-4AE3-8E85-D27A6D33B816}"/>
    <cellStyle name="Percent 2 7 2 2" xfId="38697" xr:uid="{D4F024F8-976B-498D-953A-4FB3911E0B6A}"/>
    <cellStyle name="Percent 2 7 2 3" xfId="38698" xr:uid="{3B566C22-D07E-4DB3-B56F-9C06EB501264}"/>
    <cellStyle name="Percent 2 7 2_AVA DVA EL" xfId="38699" xr:uid="{1CC9732B-2F2B-4764-82A6-FE536CCFD2A2}"/>
    <cellStyle name="Percent 2 7 3" xfId="38700" xr:uid="{99659348-A281-4FBA-AE32-2489BCC386F4}"/>
    <cellStyle name="Percent 2 7_AVA DVA EL" xfId="38701" xr:uid="{CD6B91F5-923A-44C1-AD4F-8A8F742A3E30}"/>
    <cellStyle name="Percent 2 8" xfId="38702" xr:uid="{6686A656-BC87-4CD4-A17D-B389177FEE8C}"/>
    <cellStyle name="Percent 2 8 2" xfId="38703" xr:uid="{E42A8ECE-1C67-4231-BC73-9A4AA03D3FAB}"/>
    <cellStyle name="Percent 2 8 2 2" xfId="38704" xr:uid="{0C041B15-22E7-47DB-825E-0C5FC780E1A9}"/>
    <cellStyle name="Percent 2 8 2 3" xfId="38705" xr:uid="{AC293111-622D-4F8C-BFBF-03CD4C0034D3}"/>
    <cellStyle name="Percent 2 8 2_AVA DVA EL" xfId="38706" xr:uid="{7D1ABBDC-CFA9-4E98-A698-8E3001AFFF55}"/>
    <cellStyle name="Percent 2 8 3" xfId="38707" xr:uid="{478997FE-921D-472A-A064-1FA9E8A4130A}"/>
    <cellStyle name="Percent 2 8 3 2" xfId="38708" xr:uid="{2CE0A957-757E-4372-A211-5E9285F08A3D}"/>
    <cellStyle name="Percent 2 8 3 3" xfId="38709" xr:uid="{9CE40CA6-D220-42AF-9B35-43254548A20E}"/>
    <cellStyle name="Percent 2 8 3_AVA DVA EL" xfId="38710" xr:uid="{66623DB3-5070-4F0C-8DD4-1F4B90F54A81}"/>
    <cellStyle name="Percent 2 8 4" xfId="38711" xr:uid="{68C681DE-32B9-4F3A-82D3-6CD2B2978A98}"/>
    <cellStyle name="Percent 2 8_AVA DVA EL" xfId="38712" xr:uid="{A5566AE4-69D2-4A8A-903E-26B711E7E137}"/>
    <cellStyle name="Percent 2 9" xfId="38713" xr:uid="{CB0E64AF-0C4D-45CA-9429-5A0A07DD02A9}"/>
    <cellStyle name="Percent 2 9 2" xfId="38714" xr:uid="{D27292DD-BF29-48EC-BD44-038A31BD2FA3}"/>
    <cellStyle name="Percent 2 9 2 2" xfId="38715" xr:uid="{6CA18E7B-6A4A-487B-8259-EC1288A651A1}"/>
    <cellStyle name="Percent 2 9 2 3" xfId="38716" xr:uid="{2FEEDDF8-D955-4551-B6C1-71453C9E3A96}"/>
    <cellStyle name="Percent 2 9 2_AVA DVA EL" xfId="38717" xr:uid="{834166D3-AA10-4895-8370-5B0F622D0703}"/>
    <cellStyle name="Percent 2 9 3" xfId="38718" xr:uid="{4296039F-8C71-4C0A-B677-B2A0C29706C1}"/>
    <cellStyle name="Percent 2 9 3 2" xfId="38719" xr:uid="{5305AE85-7AD5-484E-9FF0-E0C3C3499CBA}"/>
    <cellStyle name="Percent 2 9 3 3" xfId="38720" xr:uid="{7A2C594F-5BEE-4515-903B-9FFF8E18AF9B}"/>
    <cellStyle name="Percent 2 9 3_AVA DVA EL" xfId="38721" xr:uid="{35FB0560-3E7A-4D2C-89E6-B0F0C6A470A4}"/>
    <cellStyle name="Percent 2 9 4" xfId="38722" xr:uid="{E83BFC07-4507-4EB9-B471-3EF2C99A1B67}"/>
    <cellStyle name="Percent 2 9_AVA DVA EL" xfId="38723" xr:uid="{DE6E7032-6323-4513-B8DA-1A5878DFAEC4}"/>
    <cellStyle name="Percent 2_4Q16" xfId="38724" xr:uid="{E4C42476-9EA1-414D-BEA3-7C75664B5FAF}"/>
    <cellStyle name="Percent 3" xfId="8488" xr:uid="{24D46734-9297-4AA9-B9AA-22064F40B5EC}"/>
    <cellStyle name="Percent 3 2" xfId="8489" xr:uid="{03A0C270-EF15-45C0-A836-94EB5629D5F3}"/>
    <cellStyle name="Percent 3 2 2" xfId="38725" xr:uid="{884CA8EC-ACD3-4BD6-B3AE-93046CDBD920}"/>
    <cellStyle name="Percent 3 2 2 2" xfId="49422" xr:uid="{C6418325-ED84-440D-9EC0-18089F78F6E3}"/>
    <cellStyle name="Percent 3 2 2 2 2" xfId="49423" xr:uid="{4D1D5E93-026A-4D9B-85C6-93F86D43ACD1}"/>
    <cellStyle name="Percent 3 2 2 2 2 2" xfId="49424" xr:uid="{9D07ADEF-8214-4404-BE5C-3D099D22CA88}"/>
    <cellStyle name="Percent 3 2 2 2 3" xfId="49425" xr:uid="{5BF529B7-E998-4A0C-832E-1A061D7DDE71}"/>
    <cellStyle name="Percent 3 2 2 2 4" xfId="49426" xr:uid="{DC72E035-671A-48E6-90C9-88A1D923A627}"/>
    <cellStyle name="Percent 3 2 2 3" xfId="49427" xr:uid="{485ECDC4-BD82-4238-82C4-90ACA325036D}"/>
    <cellStyle name="Percent 3 2 2 3 2" xfId="49428" xr:uid="{8E71BFA2-7A5C-4D89-9E92-A1223085ABD2}"/>
    <cellStyle name="Percent 3 2 2 4" xfId="49429" xr:uid="{8B07D8D4-1074-49F2-8451-5A0E024C6B6A}"/>
    <cellStyle name="Percent 3 2 2 5" xfId="49430" xr:uid="{B0E1687B-9D09-46AD-8925-45AC039A6060}"/>
    <cellStyle name="Percent 3 2 2 6" xfId="49431" xr:uid="{879AB9F6-9153-4EC0-AA89-7DF397FCDDB7}"/>
    <cellStyle name="Percent 3 2 2_Non-NII" xfId="49421" xr:uid="{0F41FABC-C581-4282-89BD-8987C30614F1}"/>
    <cellStyle name="Percent 3 2 3" xfId="49432" xr:uid="{9225AE53-0F79-4BE6-AEC8-FA61E0EBC137}"/>
    <cellStyle name="Percent 3 2 3 2" xfId="49433" xr:uid="{CD381C3D-C2EF-401B-9CA1-799CFC372CC7}"/>
    <cellStyle name="Percent 3 2 3 2 2" xfId="49434" xr:uid="{CECEBF63-7143-40EC-8BE9-1CF667F56EE4}"/>
    <cellStyle name="Percent 3 2 3 3" xfId="49435" xr:uid="{9339AC56-DCD0-4BA5-907C-FDC0945CCCCA}"/>
    <cellStyle name="Percent 3 2 3 4" xfId="49436" xr:uid="{2867554D-9ECA-440B-BF14-8722CC12A4E4}"/>
    <cellStyle name="Percent 3 2 4" xfId="49437" xr:uid="{0B7271CA-9734-4C14-B9A2-3BC3734B3367}"/>
    <cellStyle name="Percent 3 2 4 2" xfId="49438" xr:uid="{D4FCC51B-DBBC-4242-AE0C-A5BB98B866A7}"/>
    <cellStyle name="Percent 3 2 5" xfId="49439" xr:uid="{F18646F1-7A2A-46A0-A753-45112F299832}"/>
    <cellStyle name="Percent 3 2 6" xfId="49440" xr:uid="{0A6794F0-E671-4332-A1F0-F2B281711F1D}"/>
    <cellStyle name="Percent 3 2 7" xfId="49441" xr:uid="{9A6BD71A-995A-4A1E-ABE0-639CC4984732}"/>
    <cellStyle name="Percent 3 2_AVA DVA EL" xfId="38726" xr:uid="{982421B3-F804-4D58-A9AC-CFABA29710A8}"/>
    <cellStyle name="Percent 3 3" xfId="38727" xr:uid="{60376AE7-3BD5-4CEA-8809-14865021EC20}"/>
    <cellStyle name="Percent 3 3 2" xfId="38728" xr:uid="{EEBA35C2-6317-478D-92BE-A07C59BAC45B}"/>
    <cellStyle name="Percent 3 3 2 2" xfId="38729" xr:uid="{F945BCCF-914E-4A9B-9DCA-2AE425A6C717}"/>
    <cellStyle name="Percent 3 3 2 2 2" xfId="49443" xr:uid="{F662AEBD-DB2A-4752-B5C8-98F5A3D9A949}"/>
    <cellStyle name="Percent 3 3 2 2_Non-NII" xfId="49442" xr:uid="{4EDAFEEF-3914-4860-A08D-B5DF3BEBB3E9}"/>
    <cellStyle name="Percent 3 3 2 3" xfId="38730" xr:uid="{7046A8F8-58E3-4747-B853-01A598344B41}"/>
    <cellStyle name="Percent 3 3 2 4" xfId="49444" xr:uid="{5E3F9863-E1A7-41EC-BBD2-38DDA613EABD}"/>
    <cellStyle name="Percent 3 3 2_AVA DVA EL" xfId="38731" xr:uid="{3DE8D3E1-4934-45C8-8463-639BF6D800F5}"/>
    <cellStyle name="Percent 3 3 3" xfId="38732" xr:uid="{AC5ADF9F-3492-4286-BADE-2722E5D510AE}"/>
    <cellStyle name="Percent 3 3 3 2" xfId="49446" xr:uid="{9BA64C0A-27C3-49F0-A7E8-464B3E8056A6}"/>
    <cellStyle name="Percent 3 3 3_Non-NII" xfId="49445" xr:uid="{C8F19F20-870A-456F-B5D3-51A5FC4F5BF1}"/>
    <cellStyle name="Percent 3 3 4" xfId="49447" xr:uid="{690CA629-D2BC-4432-8912-C80C3E01B9AB}"/>
    <cellStyle name="Percent 3 3 5" xfId="49448" xr:uid="{870279FB-4AEA-4926-B404-613B86FCF5D3}"/>
    <cellStyle name="Percent 3 3 6" xfId="49449" xr:uid="{B3F05B4C-AA53-460B-A8A4-3653D9B113C5}"/>
    <cellStyle name="Percent 3 3_AVA DVA EL" xfId="38733" xr:uid="{E60B4C3E-B705-4AAD-AC23-255C2723260A}"/>
    <cellStyle name="Percent 3 4" xfId="38734" xr:uid="{71F28C48-366F-4CC0-A278-A55911A62325}"/>
    <cellStyle name="Percent 3 4 2" xfId="49451" xr:uid="{9887C6FD-BB6D-4EE3-98B0-4DDF9EC1404A}"/>
    <cellStyle name="Percent 3 4 2 2" xfId="49452" xr:uid="{BC94281A-A22D-46E0-BDD1-8A03E5D31A7B}"/>
    <cellStyle name="Percent 3 4 3" xfId="49453" xr:uid="{2533CBC7-2871-4E4C-A7C6-57067955A6FB}"/>
    <cellStyle name="Percent 3 4 4" xfId="49454" xr:uid="{81CAFB5F-1BF3-4D60-BA5E-5FB7AA2E1F83}"/>
    <cellStyle name="Percent 3 4_Non-NII" xfId="49450" xr:uid="{29FA9F69-23CF-4F4C-A81C-68B78A0A67FE}"/>
    <cellStyle name="Percent 3 5" xfId="49455" xr:uid="{A7FB833A-D546-4851-A18D-30243DB72F28}"/>
    <cellStyle name="Percent 3 5 2" xfId="49456" xr:uid="{73720723-2E98-4A6A-A261-B0AF5B392B71}"/>
    <cellStyle name="Percent 3 6" xfId="49457" xr:uid="{EF0613CD-0DA4-4E9F-BEF7-3E48B6732F5B}"/>
    <cellStyle name="Percent 3 7" xfId="49458" xr:uid="{14CB6B0A-FEBD-4F9B-81D5-74D4436BC49C}"/>
    <cellStyle name="Percent 3 8" xfId="49459" xr:uid="{D3AABE1A-F94E-47E2-AC91-D63E5C65941A}"/>
    <cellStyle name="Percent 3_4Q16" xfId="38735" xr:uid="{6A08D456-B6FC-49CB-A976-229E4680FE0E}"/>
    <cellStyle name="Percent 4" xfId="8490" xr:uid="{52982600-64D0-4379-A548-AABF39C7A4B0}"/>
    <cellStyle name="Percent 4 2" xfId="38736" xr:uid="{95D9E097-4D8C-4C74-AD49-CBB9AAD72EE2}"/>
    <cellStyle name="Percent 4 2 2" xfId="38737" xr:uid="{3366AF49-9FFF-4A33-8A1E-46EA1322F688}"/>
    <cellStyle name="Percent 4 2 2 2" xfId="38738" xr:uid="{79704BE6-087C-4C7A-A6A2-33CB2C406C2C}"/>
    <cellStyle name="Percent 4 2 2 3" xfId="38739" xr:uid="{77D347A1-B0ED-4BC4-803B-0A82F4E14622}"/>
    <cellStyle name="Percent 4 2 2_AVA DVA EL" xfId="38740" xr:uid="{2FD15AC0-1C55-40C8-BBBE-5B64495A4AB5}"/>
    <cellStyle name="Percent 4 2 3" xfId="38741" xr:uid="{E68C18AA-86B5-4022-9B5D-2BF98E17E390}"/>
    <cellStyle name="Percent 4 2_AVA DVA EL" xfId="38742" xr:uid="{3AD3B047-A0D3-4409-8156-218B8DC66157}"/>
    <cellStyle name="Percent 4 3" xfId="38743" xr:uid="{F62727C2-D4BC-420D-A5DE-EF7120D5008B}"/>
    <cellStyle name="Percent 4 3 2" xfId="38744" xr:uid="{09D29C0F-C0EE-49C4-8E20-17C3A7C335DC}"/>
    <cellStyle name="Percent 4 3_AVA DVA EL" xfId="38745" xr:uid="{BFE89D51-D581-4D70-9C7A-50E79D89FA41}"/>
    <cellStyle name="Percent 4 4" xfId="38746" xr:uid="{40F7106D-BB58-458B-BB99-DA5D58F249B4}"/>
    <cellStyle name="Percent 4 4 2" xfId="38747" xr:uid="{324BA4AA-E74D-4EB3-9FD2-C12C3D0AEA79}"/>
    <cellStyle name="Percent 4 4_AVA DVA EL" xfId="38748" xr:uid="{E73CEC19-AF8A-40DC-BE67-51C5E55E456F}"/>
    <cellStyle name="Percent 4 5" xfId="38749" xr:uid="{B6EBCC8A-3352-4339-84C2-BBF05B78A7FE}"/>
    <cellStyle name="Percent 4 5 2" xfId="38750" xr:uid="{C1683002-DB3B-46CE-A24B-650D8D9BC887}"/>
    <cellStyle name="Percent 4 5 3" xfId="38751" xr:uid="{3D6C73B5-F7B2-4B58-BEE3-8121A3CE8D02}"/>
    <cellStyle name="Percent 4 5_AVA DVA EL" xfId="38752" xr:uid="{7B7AF16B-709F-41DB-B11E-32E5F67BA240}"/>
    <cellStyle name="Percent 4 6" xfId="38753" xr:uid="{3DDCCC8D-028C-4642-A6DC-DF57DD7BC00E}"/>
    <cellStyle name="Percent 4_4Q16" xfId="38754" xr:uid="{C97B9739-6794-4954-AC69-E814B5D6BB5D}"/>
    <cellStyle name="Percent 5" xfId="8491" xr:uid="{EFB5C91B-E7C0-473D-BA6E-B6AF353E32BA}"/>
    <cellStyle name="Percent 5 2" xfId="38755" xr:uid="{C4EA6227-DFA0-404D-9D4F-A686CAAE9675}"/>
    <cellStyle name="Percent 5 2 2" xfId="38756" xr:uid="{F2A3BC30-6659-486D-A5DC-6C1E3E8E868E}"/>
    <cellStyle name="Percent 5 2_AVA DVA EL" xfId="38757" xr:uid="{F91A77B2-B38C-469D-8A23-D10F593290E4}"/>
    <cellStyle name="Percent 5 3" xfId="38758" xr:uid="{3CF96289-9085-4487-B553-FCC5BF8B184A}"/>
    <cellStyle name="Percent 5 3 2" xfId="38759" xr:uid="{5CD689C8-8C8D-4A05-8AA0-B3B34F8218A8}"/>
    <cellStyle name="Percent 5 3 2 2" xfId="38760" xr:uid="{6D967176-18FD-4C0B-A750-B4874F974E91}"/>
    <cellStyle name="Percent 5 3 2 3" xfId="38761" xr:uid="{BDF993F7-4257-41B6-9A3A-65607133FF1C}"/>
    <cellStyle name="Percent 5 3 2_AVA DVA EL" xfId="38762" xr:uid="{4D3F8E55-7CA1-4F32-BDAA-8F55AAE78F2A}"/>
    <cellStyle name="Percent 5 3 3" xfId="38763" xr:uid="{C058EE7F-AFA8-4AA0-A01A-FC325E3F0C19}"/>
    <cellStyle name="Percent 5 3_AVA DVA EL" xfId="38764" xr:uid="{859FB7A9-1AD6-428F-B7C2-7B03C35D8CFC}"/>
    <cellStyle name="Percent 5 4" xfId="38765" xr:uid="{028ED442-80CF-42D9-9388-4FA41D299B0F}"/>
    <cellStyle name="Percent 5_4Q16" xfId="38766" xr:uid="{022A1F7E-D3E0-4CC6-B5B9-AFD5BC0C33A7}"/>
    <cellStyle name="Percent 6" xfId="8492" xr:uid="{A2676748-5916-4957-9945-F1906BA8D9FB}"/>
    <cellStyle name="Percent 6 2" xfId="38767" xr:uid="{ABF41991-7CBD-4692-8118-7DC84D1A3F7F}"/>
    <cellStyle name="Percent 6 2 2" xfId="38768" xr:uid="{1353BB7A-02F9-444B-BAFB-84FE5DE8C25E}"/>
    <cellStyle name="Percent 6 2 2 2" xfId="38769" xr:uid="{9EAB7A4B-DF86-4D50-BF46-664249CA5CE6}"/>
    <cellStyle name="Percent 6 2 2 3" xfId="38770" xr:uid="{610DA745-F26F-4292-8E88-DADD7FA61ECA}"/>
    <cellStyle name="Percent 6 2 2_AVA DVA EL" xfId="38771" xr:uid="{7F847534-20A4-4C73-8D93-2D0119F6ADC3}"/>
    <cellStyle name="Percent 6 2 3" xfId="38772" xr:uid="{75863CBC-3BDA-405F-B1CD-9CA3A13DD7F0}"/>
    <cellStyle name="Percent 6 2_AVA DVA EL" xfId="38773" xr:uid="{A3866336-E674-40EC-AD38-CB57372D63FF}"/>
    <cellStyle name="Percent 6 3" xfId="38774" xr:uid="{36C245B7-E884-4E86-AD26-952F8BBCF7BB}"/>
    <cellStyle name="Percent 6 3 2" xfId="38775" xr:uid="{3B72140D-F464-4B70-8FB7-53684DAA5B9D}"/>
    <cellStyle name="Percent 6 3 2 2" xfId="38776" xr:uid="{6D346F9B-88F0-4DAC-94DC-D16A4D2002B4}"/>
    <cellStyle name="Percent 6 3 2 3" xfId="38777" xr:uid="{EF00B3F3-60C0-490C-8B38-8402B71793E9}"/>
    <cellStyle name="Percent 6 3 2_AVA DVA EL" xfId="38778" xr:uid="{2FA393C1-C425-48C4-8570-51B60393966B}"/>
    <cellStyle name="Percent 6 3 3" xfId="38779" xr:uid="{9799AF16-9E80-4A7D-B43E-EB63B2C8AEF6}"/>
    <cellStyle name="Percent 6 3_AVA DVA EL" xfId="38780" xr:uid="{1A856C87-125A-47B1-9336-88524A0D3F17}"/>
    <cellStyle name="Percent 6 4" xfId="38781" xr:uid="{B025D393-C5B4-4578-9A85-70E20AAABD40}"/>
    <cellStyle name="Percent 6 4 2" xfId="38782" xr:uid="{8E49120B-5C96-4D39-B731-AE9DAB1ACE2F}"/>
    <cellStyle name="Percent 6 4 3" xfId="38783" xr:uid="{9FFCB2EE-73EC-4C86-9043-9A5B038DAA6D}"/>
    <cellStyle name="Percent 6 4_AVA DVA EL" xfId="38784" xr:uid="{EF55AD68-31B7-47A8-97AC-1D65F60B191B}"/>
    <cellStyle name="Percent 6 5" xfId="38785" xr:uid="{46E8A17D-0C0A-467C-8B97-E039B299F9AB}"/>
    <cellStyle name="Percent 6 5 2" xfId="38786" xr:uid="{B5DA4F34-2CE2-4711-BCF8-1C5ABB763284}"/>
    <cellStyle name="Percent 6 5 3" xfId="38787" xr:uid="{A1F10D00-FF00-4274-BF1B-C92461AC55E2}"/>
    <cellStyle name="Percent 6 5_AVA DVA EL" xfId="38788" xr:uid="{22C45C0C-C88A-438C-8AAD-8D21B32F3231}"/>
    <cellStyle name="Percent 6 6" xfId="38789" xr:uid="{EAC0F610-685C-4935-A634-E03E1C6C3B93}"/>
    <cellStyle name="Percent 6 6 2" xfId="38790" xr:uid="{86066E21-80AD-4A1B-AEED-C2E3176EB215}"/>
    <cellStyle name="Percent 6 6 3" xfId="38791" xr:uid="{45716720-48F7-4353-94D8-DC002498E4AF}"/>
    <cellStyle name="Percent 6 6_AVA DVA EL" xfId="38792" xr:uid="{9CD91DB1-83B4-4F09-8244-B77CAC3AF181}"/>
    <cellStyle name="Percent 6 7" xfId="38793" xr:uid="{98B89B47-9A3A-4E69-A8CD-B236E8565A6B}"/>
    <cellStyle name="Percent 6 7 2" xfId="38794" xr:uid="{5CF646F1-F9D2-4864-AD2F-A4BDD7C807E9}"/>
    <cellStyle name="Percent 6 7 3" xfId="38795" xr:uid="{4BFAA052-05D9-4E68-9BD3-92E89421808E}"/>
    <cellStyle name="Percent 6 7_AVA DVA EL" xfId="38796" xr:uid="{931C65A3-F6F6-4016-BFB9-2BB9B33A446F}"/>
    <cellStyle name="Percent 6 8" xfId="38797" xr:uid="{935BB0BA-674D-4A18-98EE-4600C90642DD}"/>
    <cellStyle name="Percent 6 8 2" xfId="38798" xr:uid="{7AC33E2D-1C49-46BB-80D8-CCBBEE94DE83}"/>
    <cellStyle name="Percent 6 8 3" xfId="38799" xr:uid="{C31E7811-9FEB-4A46-B22E-22507E0F2F24}"/>
    <cellStyle name="Percent 6 8_AVA DVA EL" xfId="38800" xr:uid="{7E4386EA-B1B9-48C0-8985-7B7BB650E3E3}"/>
    <cellStyle name="Percent 6 9" xfId="38801" xr:uid="{85E15577-C881-4B38-84B7-03027B76ED14}"/>
    <cellStyle name="Percent 6_4Q16" xfId="38802" xr:uid="{663CCF88-A4E1-4327-A653-767550E06EB6}"/>
    <cellStyle name="Percent 7" xfId="8493" xr:uid="{2601C180-06DF-49E9-A571-3452C46FFA8A}"/>
    <cellStyle name="Percent 7 2" xfId="38803" xr:uid="{BEBDC85E-FE12-493E-8DAD-4E3D3CBE98F0}"/>
    <cellStyle name="Percent 7 3" xfId="38804" xr:uid="{B722A196-67C2-4108-99E8-B1850458B245}"/>
    <cellStyle name="Percent 7_AVA DVA EL" xfId="38805" xr:uid="{1EF5BF35-7404-4473-A76F-2D48C2F9EE69}"/>
    <cellStyle name="Percent 8" xfId="8494" xr:uid="{D902E4FC-096A-43A0-A1DD-C8877784FBC5}"/>
    <cellStyle name="Percent 8 2" xfId="38806" xr:uid="{24737DBF-5DE8-410A-96E8-D415B8397B78}"/>
    <cellStyle name="Percent 8 3" xfId="38807" xr:uid="{4AC15FFB-058C-42A2-A3BC-AC530661906C}"/>
    <cellStyle name="Percent 8_AVA DVA EL" xfId="38808" xr:uid="{25AE97D7-8423-4DF0-A2D5-DC08DA6D42D7}"/>
    <cellStyle name="Percent 9" xfId="8495" xr:uid="{5918CB0E-2BE1-485A-AF3B-1CA75CD9E01B}"/>
    <cellStyle name="Percent 9 2" xfId="38809" xr:uid="{21A90023-D435-42E9-B0FD-3E365A5DF6D6}"/>
    <cellStyle name="Percent 9 3" xfId="38810" xr:uid="{57BFF5F2-1FC8-44CC-9BA0-1B07BE5CEBC0}"/>
    <cellStyle name="Percent 9_AVA DVA EL" xfId="38811" xr:uid="{4DF58240-C50F-4EB1-B75B-FEDA1F4BDFBB}"/>
    <cellStyle name="Percent Hard" xfId="8496" xr:uid="{0F6A2A5F-6C53-4F97-AF89-2A322894E3BB}"/>
    <cellStyle name="Percent Hard 2" xfId="8497" xr:uid="{A7244896-1FBD-4635-BB74-48FDE2B64586}"/>
    <cellStyle name="Percent Hard 2 2" xfId="38812" xr:uid="{8E95F181-A5DF-47A7-9D93-A36E69137121}"/>
    <cellStyle name="Percent Hard 2 3" xfId="38813" xr:uid="{C5DF9C66-9BD2-445A-9864-895EFE1A62EC}"/>
    <cellStyle name="Percent Hard 2_AVA DVA EL" xfId="38814" xr:uid="{995CF9B0-D637-434E-8A69-B39170536F72}"/>
    <cellStyle name="Percent Hard 3" xfId="38815" xr:uid="{CF8AF754-683B-486E-B7EB-9D2662CDCD99}"/>
    <cellStyle name="Percent Hard 4" xfId="38816" xr:uid="{48C14E67-3827-4CA8-8ED5-2FB7BD1C1F98}"/>
    <cellStyle name="Percent Hard_AVA DVA EL" xfId="38817" xr:uid="{D713D9D8-BE1F-42E5-B942-0F4AF8411574}"/>
    <cellStyle name="Percent*" xfId="8498" xr:uid="{FCEDEE34-7818-4AFB-AED9-97D7484C33AD}"/>
    <cellStyle name="Percent* 2" xfId="38818" xr:uid="{2AE2FFB2-F02C-4184-A55C-DA925A209270}"/>
    <cellStyle name="Percent* 3" xfId="38819" xr:uid="{BCA44B02-CC26-43F3-80A9-ADD4F9F2C00E}"/>
    <cellStyle name="Percent*_AVA DVA EL" xfId="38820" xr:uid="{C26499C8-9039-4977-8B9E-E199617E4883}"/>
    <cellStyle name="Percent_4Q16" xfId="42689" xr:uid="{541FEB33-DE7E-44B8-A291-DE5D2ECD03AA}"/>
    <cellStyle name="Percentneg" xfId="8499" xr:uid="{1BB75B20-65B8-4A3E-A2F0-83052B4A78ED}"/>
    <cellStyle name="Percentneg 2" xfId="8500" xr:uid="{5B3F7F04-E202-4FAA-8E97-2960F5060995}"/>
    <cellStyle name="Percentneg_3. Chng in credit spreads" xfId="8501" xr:uid="{990A988A-F667-48F2-BC66-4CA26A19DF06}"/>
    <cellStyle name="Percentuale_INV2" xfId="8502" xr:uid="{FA74EA34-ACC8-405C-8180-D3484F41A530}"/>
    <cellStyle name="Porcentual 2" xfId="38821" xr:uid="{9628A993-D0D1-4BEE-AD86-CC890A9693C2}"/>
    <cellStyle name="Porcentual 2 2" xfId="38822" xr:uid="{157FBA77-8D47-4C9F-A757-9833C514BB88}"/>
    <cellStyle name="Porcentual 2 2 2" xfId="38823" xr:uid="{530E2CB3-D439-47FC-9380-3A5A0A1851D0}"/>
    <cellStyle name="Porcentual 2 2 2 2" xfId="38824" xr:uid="{BBD5A22A-89F4-4DC6-97C0-997ED551E329}"/>
    <cellStyle name="Porcentual 2 2 2_AVA DVA EL" xfId="38825" xr:uid="{DB914C9C-06A5-4D63-B65A-D361DCF1356A}"/>
    <cellStyle name="Porcentual 2 2 3" xfId="38826" xr:uid="{3978BF94-B18B-4918-8519-74BE69688A01}"/>
    <cellStyle name="Porcentual 2 2 3 2" xfId="38827" xr:uid="{256B3F38-EC78-4965-B83F-91C85EFE7130}"/>
    <cellStyle name="Porcentual 2 2 3_AVA DVA EL" xfId="38828" xr:uid="{DE8C17F2-B4AE-4203-960D-4A43AEA47A5B}"/>
    <cellStyle name="Porcentual 2 2 4" xfId="38829" xr:uid="{031EEA6B-662C-4FAD-8545-FFA063E6BF7B}"/>
    <cellStyle name="Porcentual 2 2_4Q16" xfId="38830" xr:uid="{FF7E709A-4443-4215-BD11-D817ACEA75E3}"/>
    <cellStyle name="Porcentual 2 3" xfId="38831" xr:uid="{A07BB169-7C96-477F-990E-B2343379DB35}"/>
    <cellStyle name="Porcentual 2 3 2" xfId="38832" xr:uid="{89FC68C3-8AA8-4E16-9D19-00FAE6724E79}"/>
    <cellStyle name="Porcentual 2 3_AVA DVA EL" xfId="38833" xr:uid="{46F85F72-D403-423F-94FF-195C54B5B335}"/>
    <cellStyle name="Porcentual 2 4" xfId="38834" xr:uid="{6A4071E7-6BEE-49C8-8BD2-862E157EF89F}"/>
    <cellStyle name="Porcentual 2 4 2" xfId="38835" xr:uid="{DFA4D116-E2AF-46F3-B604-6E99730C1CF8}"/>
    <cellStyle name="Porcentual 2 4_AVA DVA EL" xfId="38836" xr:uid="{ED05D0BF-4023-444E-8BFE-0CA36B92864C}"/>
    <cellStyle name="Porcentual 2 5" xfId="38837" xr:uid="{B8FE37BD-F61B-4943-9DBF-AF0CCB9503D7}"/>
    <cellStyle name="Porcentual 2_4Q16" xfId="38838" xr:uid="{0DB09A00-4991-4633-85FD-D65FDEC6979A}"/>
    <cellStyle name="Price" xfId="8503" xr:uid="{D5CFFEE3-78A6-41D5-8F2A-0B1FC8626BD8}"/>
    <cellStyle name="Price 2" xfId="38839" xr:uid="{D3B2C8A6-B9F2-49FB-A4FC-DEF99395F164}"/>
    <cellStyle name="Price_AVA DVA EL" xfId="38840" xr:uid="{30D62F62-AC49-4173-96F5-71AEC759D024}"/>
    <cellStyle name="Profit figure" xfId="8504" xr:uid="{514717BC-683E-448C-A40C-27196D9D6083}"/>
    <cellStyle name="Profit figure 2" xfId="8505" xr:uid="{13A9ACAE-5322-4053-A869-DE9FE0AAEE79}"/>
    <cellStyle name="Profit figure 2 2" xfId="38841" xr:uid="{77359852-71C0-4BDE-8E67-617DE9851759}"/>
    <cellStyle name="Profit figure 2 3" xfId="38842" xr:uid="{0305C206-6DEB-410E-AB61-31C935659CA4}"/>
    <cellStyle name="Profit figure 2_AVA DVA EL" xfId="38843" xr:uid="{4DB5D754-CD60-4381-BF0F-288215FCE726}"/>
    <cellStyle name="Profit figure 3" xfId="38844" xr:uid="{BCF7FBA6-403E-4657-BE82-00C8EA71883C}"/>
    <cellStyle name="Profit figure 4" xfId="38845" xr:uid="{CB38DD1D-723D-47A7-A853-A4296B190052}"/>
    <cellStyle name="Profit figure_3. Chng in credit spreads" xfId="8506" xr:uid="{F6F42D4F-1022-4D28-8028-12FFEE7A82C4}"/>
    <cellStyle name="Prosent" xfId="38846" xr:uid="{ADFD1B18-9E88-4D87-80C2-034922C4D2A7}"/>
    <cellStyle name="Prosent 10" xfId="8507" xr:uid="{1CDD68C8-8B33-4830-804C-FECB44332F15}"/>
    <cellStyle name="Prosent 10 2" xfId="8508" xr:uid="{478ADB3C-27F5-4E5F-8B05-FBFC498CAEDA}"/>
    <cellStyle name="Prosent 10 2 2" xfId="8509" xr:uid="{BEB28876-FC21-48CC-9BD2-8933C753C014}"/>
    <cellStyle name="Prosent 10 2_3. Chng in credit spreads" xfId="8510" xr:uid="{65383513-4C85-41CC-8525-997FBC1A0EBB}"/>
    <cellStyle name="Prosent 10 3" xfId="8511" xr:uid="{F819E49E-4A61-4421-8F2D-016244DD3418}"/>
    <cellStyle name="Prosent 10_3. Chng in credit spreads" xfId="8512" xr:uid="{AB2EDBCE-6001-4B00-B00C-87F41D8AFDCC}"/>
    <cellStyle name="Prosent 11" xfId="8513" xr:uid="{47D577E6-AB56-4772-9A68-BDD36C322E86}"/>
    <cellStyle name="Prosent 11 2" xfId="8514" xr:uid="{4ED49ABF-6A47-4AAC-9A22-2DD1F6709578}"/>
    <cellStyle name="Prosent 11_3. Chng in credit spreads" xfId="8515" xr:uid="{A6B85711-9AF7-4C95-B883-B710CC82B408}"/>
    <cellStyle name="Prosent 12" xfId="8516" xr:uid="{5F2A2945-7569-4657-9EA0-C6A6313A150D}"/>
    <cellStyle name="Prosent 12 2" xfId="8517" xr:uid="{CC125387-FAEF-4B01-872B-FD15D4A163B4}"/>
    <cellStyle name="Prosent 12 2 2" xfId="8518" xr:uid="{6D2CFB38-3D0B-45AD-ABD0-8528A766A50F}"/>
    <cellStyle name="Prosent 12 2 2 2" xfId="8519" xr:uid="{57EA7184-0242-41AB-A07D-AE4D9FA688E6}"/>
    <cellStyle name="Prosent 12 2 2 2 2" xfId="8520" xr:uid="{58D283DD-C08C-4BC4-82EF-C8C58DA41424}"/>
    <cellStyle name="Prosent 12 2 2 2 3" xfId="8521" xr:uid="{05F1CB62-5BD2-4441-B6BD-96957D8D7288}"/>
    <cellStyle name="Prosent 12 2 2 2_3. Chng in credit spreads" xfId="8522" xr:uid="{7DA07529-A883-494E-9EF7-B275C7AEFE17}"/>
    <cellStyle name="Prosent 12 2 2 3" xfId="8523" xr:uid="{FF22B6B8-F86A-46C0-8364-7EC32B261019}"/>
    <cellStyle name="Prosent 12 2 2 4" xfId="8524" xr:uid="{9B23B228-06A4-44B6-AE93-807D2C461A29}"/>
    <cellStyle name="Prosent 12 2 2_3. Chng in credit spreads" xfId="8525" xr:uid="{0FDC8C62-C14A-48BD-A584-2ADAE4FEBD9A}"/>
    <cellStyle name="Prosent 12 2 3" xfId="8526" xr:uid="{06296010-51DB-4DCF-8F67-023B1B15105E}"/>
    <cellStyle name="Prosent 12 2 3 2" xfId="8527" xr:uid="{AC9CC9A8-D630-4E68-B5A2-0038C5EC6518}"/>
    <cellStyle name="Prosent 12 2 3 2 2" xfId="8528" xr:uid="{843D3A20-FBE4-4B9D-AFE9-F97C15A71AA8}"/>
    <cellStyle name="Prosent 12 2 3 2 3" xfId="8529" xr:uid="{17C564C9-0099-4175-B5C0-0463318DDB81}"/>
    <cellStyle name="Prosent 12 2 3 2_3. Chng in credit spreads" xfId="8530" xr:uid="{1C4410AF-6A74-45B5-9833-1551CC22830B}"/>
    <cellStyle name="Prosent 12 2 3 3" xfId="8531" xr:uid="{28672EDA-D07B-4A43-A7F5-35B5387D0CA1}"/>
    <cellStyle name="Prosent 12 2 3 4" xfId="8532" xr:uid="{49E9A94F-C2A8-4B65-8B07-9560E1D7CFD7}"/>
    <cellStyle name="Prosent 12 2 3_3. Chng in credit spreads" xfId="8533" xr:uid="{2540DF37-E9E9-4922-BD6A-A0A40EDDCA5A}"/>
    <cellStyle name="Prosent 12 2 4" xfId="8534" xr:uid="{D93A57EF-EF3E-4531-9E7B-6F7FDE542164}"/>
    <cellStyle name="Prosent 12 2 4 2" xfId="8535" xr:uid="{290F6839-CD96-407D-8A51-50737A8EBBF2}"/>
    <cellStyle name="Prosent 12 2 4 3" xfId="8536" xr:uid="{9690A4AE-CFA8-4337-9CA2-650929BDA65A}"/>
    <cellStyle name="Prosent 12 2 4_3. Chng in credit spreads" xfId="8537" xr:uid="{7FE9F57A-BA33-4AFA-9808-E09DD225C43A}"/>
    <cellStyle name="Prosent 12 2 5" xfId="8538" xr:uid="{58939044-9FDE-4D40-A5FB-7FD50E3B658B}"/>
    <cellStyle name="Prosent 12 2 6" xfId="8539" xr:uid="{F8CC0C62-D009-4DD3-AA6F-669AB155D0BD}"/>
    <cellStyle name="Prosent 12 2_3. Chng in credit spreads" xfId="8540" xr:uid="{FA95DA53-8A81-486B-ABE6-64B4ECD711BF}"/>
    <cellStyle name="Prosent 12 3" xfId="8541" xr:uid="{9FC07F71-F593-4E3E-A376-096A4F4545BF}"/>
    <cellStyle name="Prosent 12 3 2" xfId="8542" xr:uid="{EAA5502D-B50C-48E2-9189-25AA578E1B22}"/>
    <cellStyle name="Prosent 12 3 2 2" xfId="8543" xr:uid="{F7821C10-FB29-4BFA-98FC-8E4F74AE0244}"/>
    <cellStyle name="Prosent 12 3 2 2 2" xfId="8544" xr:uid="{91D5F7B3-CD90-438D-9E1D-B886B2FD64FD}"/>
    <cellStyle name="Prosent 12 3 2 2 3" xfId="8545" xr:uid="{885D9C54-9E45-4CFD-9EC4-A6952A524263}"/>
    <cellStyle name="Prosent 12 3 2 2_3. Chng in credit spreads" xfId="8546" xr:uid="{3B02CCF8-699E-477A-8CE4-A5F5C64667C5}"/>
    <cellStyle name="Prosent 12 3 2 3" xfId="8547" xr:uid="{4EC95C3D-E9EB-4D3F-896B-3AFB1C5268E2}"/>
    <cellStyle name="Prosent 12 3 2 4" xfId="8548" xr:uid="{5A12D47F-988D-4A8C-90C1-0DB4D5B44ED1}"/>
    <cellStyle name="Prosent 12 3 2_3. Chng in credit spreads" xfId="8549" xr:uid="{AB3F03F1-9DC2-4D2F-8803-DC2B05E76CC4}"/>
    <cellStyle name="Prosent 12 3 3" xfId="8550" xr:uid="{853C370D-9204-462E-BEDE-198C220FEBFE}"/>
    <cellStyle name="Prosent 12 3 3 2" xfId="8551" xr:uid="{71617625-D78C-454C-B45B-4587E8B14A24}"/>
    <cellStyle name="Prosent 12 3 3 2 2" xfId="8552" xr:uid="{ABB7AE44-61DA-4B1C-BCC4-84658CD202A8}"/>
    <cellStyle name="Prosent 12 3 3 2 3" xfId="8553" xr:uid="{397CD0A8-72BF-41D8-A05F-82B15CE64822}"/>
    <cellStyle name="Prosent 12 3 3 2_3. Chng in credit spreads" xfId="8554" xr:uid="{64BC9A10-1681-4CFE-8EBE-D6BD8D99A681}"/>
    <cellStyle name="Prosent 12 3 3 3" xfId="8555" xr:uid="{F5C9D243-93DE-4F02-A784-143A5B9C9FEB}"/>
    <cellStyle name="Prosent 12 3 3 4" xfId="8556" xr:uid="{A07408C3-FB08-435C-9197-FCA785D1E760}"/>
    <cellStyle name="Prosent 12 3 3_3. Chng in credit spreads" xfId="8557" xr:uid="{37CE0EB3-6808-4705-AF8E-48B229F22D96}"/>
    <cellStyle name="Prosent 12 3 4" xfId="8558" xr:uid="{C71035CF-EADA-40BD-873F-20EC143C6654}"/>
    <cellStyle name="Prosent 12 3 4 2" xfId="8559" xr:uid="{1BB5ABB9-96AB-4B1D-975E-D38CC71EE7D5}"/>
    <cellStyle name="Prosent 12 3 4 3" xfId="8560" xr:uid="{4ADD3CED-2025-44C1-B03F-72FB25D655F7}"/>
    <cellStyle name="Prosent 12 3 4_3. Chng in credit spreads" xfId="8561" xr:uid="{86CD9957-30FC-4636-B6F9-69AB2BD7B404}"/>
    <cellStyle name="Prosent 12 3 5" xfId="8562" xr:uid="{1D57E69F-1882-4631-B3DA-9373302781C9}"/>
    <cellStyle name="Prosent 12 3 6" xfId="8563" xr:uid="{F7BEAEF1-4C21-4B81-B596-77FFF12BCD1C}"/>
    <cellStyle name="Prosent 12 3_3. Chng in credit spreads" xfId="8564" xr:uid="{142B0F66-006B-4591-8342-7B34381870F6}"/>
    <cellStyle name="Prosent 12 4" xfId="8565" xr:uid="{4F070BAD-B03C-43FE-A1E0-A2A890576E0E}"/>
    <cellStyle name="Prosent 12 4 2" xfId="8566" xr:uid="{306A0BEF-A263-4591-95B6-FAA332B81E4F}"/>
    <cellStyle name="Prosent 12 4 2 2" xfId="8567" xr:uid="{92C062F2-C60E-4292-ACAB-67AC4040979D}"/>
    <cellStyle name="Prosent 12 4 2 3" xfId="8568" xr:uid="{44B7C80E-AF1C-41C6-BC44-5DE34EE6F116}"/>
    <cellStyle name="Prosent 12 4 2_3. Chng in credit spreads" xfId="8569" xr:uid="{593E3D93-3F40-4537-8CD0-0B066CC9F401}"/>
    <cellStyle name="Prosent 12 4 3" xfId="8570" xr:uid="{F3A00FB8-56D7-47F2-9B73-B4025895F2B9}"/>
    <cellStyle name="Prosent 12 4 4" xfId="8571" xr:uid="{B5FB0536-B60B-4162-AFCA-8FA7D6D603DF}"/>
    <cellStyle name="Prosent 12 4_3. Chng in credit spreads" xfId="8572" xr:uid="{8AF0B7D1-05B2-47D3-9889-F5CB2DAE96D3}"/>
    <cellStyle name="Prosent 12 5" xfId="8573" xr:uid="{6EB726CA-83D1-4D5A-8309-9898E74727F7}"/>
    <cellStyle name="Prosent 12 5 2" xfId="8574" xr:uid="{ECAFD984-C9F7-4EFE-97C5-576843614334}"/>
    <cellStyle name="Prosent 12 5 2 2" xfId="8575" xr:uid="{4405B444-C422-4510-9FDD-5040FBAB500D}"/>
    <cellStyle name="Prosent 12 5 2 3" xfId="8576" xr:uid="{DA619DB5-C015-4592-A884-E7049DA1C7EC}"/>
    <cellStyle name="Prosent 12 5 2_3. Chng in credit spreads" xfId="8577" xr:uid="{398493CE-A928-4373-B086-C517EFFC64BB}"/>
    <cellStyle name="Prosent 12 5 3" xfId="8578" xr:uid="{F2CC2D3F-0C9D-428C-AA89-338575FEB210}"/>
    <cellStyle name="Prosent 12 5 4" xfId="8579" xr:uid="{5B5D6CD6-4EFE-4E63-B4A5-5630BED23A33}"/>
    <cellStyle name="Prosent 12 5_3. Chng in credit spreads" xfId="8580" xr:uid="{C2D1A514-289B-4006-9F6A-3D0C6B0622B4}"/>
    <cellStyle name="Prosent 12 6" xfId="8581" xr:uid="{05DEE1F3-CF49-426C-B552-99A2D26C452C}"/>
    <cellStyle name="Prosent 12 6 2" xfId="8582" xr:uid="{90217C8E-055C-4452-80E7-4A8AE37990E1}"/>
    <cellStyle name="Prosent 12 6 3" xfId="8583" xr:uid="{34F0A6FB-A59B-424B-BC40-8279CB65D3F3}"/>
    <cellStyle name="Prosent 12 6_3. Chng in credit spreads" xfId="8584" xr:uid="{5DBF2B6D-A70F-45F8-94DA-435603759AF8}"/>
    <cellStyle name="Prosent 12 7" xfId="8585" xr:uid="{00953346-3BD1-436A-BE22-506557239BF4}"/>
    <cellStyle name="Prosent 12 8" xfId="8586" xr:uid="{D8D29F98-3B7C-440C-9E5E-7D9DCF5F1C0B}"/>
    <cellStyle name="Prosent 12_3. Chng in credit spreads" xfId="8587" xr:uid="{8CECE85C-4AAE-42D4-94E3-A0DEFFFE14F6}"/>
    <cellStyle name="Prosent 13" xfId="8588" xr:uid="{DE4954F0-3547-436C-A37D-2D047AA00938}"/>
    <cellStyle name="Prosent 13 2" xfId="8589" xr:uid="{C1F0C2AB-5702-48F1-A1C3-18E7624E6BF8}"/>
    <cellStyle name="Prosent 13_3. Chng in credit spreads" xfId="8590" xr:uid="{3D268B98-2B8C-4AC2-ADA2-EC63DC225DEB}"/>
    <cellStyle name="Prosent 14" xfId="8591" xr:uid="{8BA88770-DFE6-4980-BEAC-CFCC26FD21CC}"/>
    <cellStyle name="Prosent 15" xfId="8592" xr:uid="{2E9E83C5-E872-4A6E-99DD-9E44CF39929E}"/>
    <cellStyle name="Prosent 15 2" xfId="8593" xr:uid="{58ABF6B6-05E1-4C17-801A-4C0D7ABD69A2}"/>
    <cellStyle name="Prosent 15 2 2" xfId="8594" xr:uid="{5879427F-B6B8-44FE-A719-187A9C542ADA}"/>
    <cellStyle name="Prosent 15 2 2 2" xfId="8595" xr:uid="{1C10B48E-C76F-4B00-B42A-1027820E949F}"/>
    <cellStyle name="Prosent 15 2 2 3" xfId="8596" xr:uid="{A64281D4-9840-4E63-8152-5C21F5DA1323}"/>
    <cellStyle name="Prosent 15 2 2_3. Chng in credit spreads" xfId="8597" xr:uid="{4EE414C2-9430-4B24-AA8D-44E513E5DC7D}"/>
    <cellStyle name="Prosent 15 2 3" xfId="8598" xr:uid="{414D345D-252D-42AE-9D54-66D47A1EED51}"/>
    <cellStyle name="Prosent 15 2 4" xfId="8599" xr:uid="{B5B4FF83-013A-4462-A228-EDC7D7DAFDD5}"/>
    <cellStyle name="Prosent 15 2_3. Chng in credit spreads" xfId="8600" xr:uid="{FFF61809-5B8F-427B-9BE2-FF7897CAAF4F}"/>
    <cellStyle name="Prosent 15 3" xfId="8601" xr:uid="{67813B93-9D3B-4A0C-8CDE-028DD08B75CF}"/>
    <cellStyle name="Prosent 15 3 2" xfId="8602" xr:uid="{C7446A5A-2F43-42E4-8D76-E1CB4AA30029}"/>
    <cellStyle name="Prosent 15 3 2 2" xfId="8603" xr:uid="{E7497442-6A03-43FC-8D5E-E05C52CB3A5A}"/>
    <cellStyle name="Prosent 15 3 2 3" xfId="8604" xr:uid="{C31567DE-19ED-4203-A067-117D26F805CA}"/>
    <cellStyle name="Prosent 15 3 2_3. Chng in credit spreads" xfId="8605" xr:uid="{6ED27597-C43F-47F0-A82B-B8AB779AB9BC}"/>
    <cellStyle name="Prosent 15 3 3" xfId="8606" xr:uid="{0F1230E5-F53A-45B3-A92E-F4534E52DE4C}"/>
    <cellStyle name="Prosent 15 3 4" xfId="8607" xr:uid="{20816038-D0CF-48D1-A69D-6B449A0F7B4C}"/>
    <cellStyle name="Prosent 15 3_3. Chng in credit spreads" xfId="8608" xr:uid="{0970887C-AF60-4B6C-B788-8080D7CB9BED}"/>
    <cellStyle name="Prosent 15 4" xfId="8609" xr:uid="{B7AFFDA3-50A2-4BFD-9572-8CEF18D5B91E}"/>
    <cellStyle name="Prosent 15 4 2" xfId="8610" xr:uid="{1B1AC76B-7673-4810-8D0A-20B584688A0D}"/>
    <cellStyle name="Prosent 15 4 3" xfId="8611" xr:uid="{FF6140C4-7D75-4BD2-9444-45D2F6F226CA}"/>
    <cellStyle name="Prosent 15 4_3. Chng in credit spreads" xfId="8612" xr:uid="{5CB2F888-5D70-4094-9A58-A2287624E532}"/>
    <cellStyle name="Prosent 15 5" xfId="8613" xr:uid="{BE3165E0-926A-4583-9A88-71352EFBC0D6}"/>
    <cellStyle name="Prosent 15 6" xfId="8614" xr:uid="{9FFC5369-C543-4D68-9DEC-DE735AF4ED62}"/>
    <cellStyle name="Prosent 15_3. Chng in credit spreads" xfId="8615" xr:uid="{D13A74A0-EDA5-4AD1-871B-2FBBF57D73BB}"/>
    <cellStyle name="Prosent 16" xfId="8616" xr:uid="{92C76E29-D210-47D7-BA43-8F3CF6CB7D98}"/>
    <cellStyle name="Prosent 16 2" xfId="8617" xr:uid="{EA19B5E9-C0DB-4D35-8FA4-7C471BA9ECBD}"/>
    <cellStyle name="Prosent 16 3" xfId="8618" xr:uid="{919748C4-A23D-4FDB-B350-5DBE21835FDF}"/>
    <cellStyle name="Prosent 16_3. Chng in credit spreads" xfId="8619" xr:uid="{F1293387-BC63-412D-957A-B35AA9689A20}"/>
    <cellStyle name="Prosent 17" xfId="8620" xr:uid="{AE11EB82-E565-4FBF-A5A3-37E5A5359337}"/>
    <cellStyle name="Prosent 17 2" xfId="8621" xr:uid="{DA9CFD3F-97C2-4B3A-B62B-3C2D91CEC2E5}"/>
    <cellStyle name="Prosent 17_3. Chng in credit spreads" xfId="8622" xr:uid="{361600C1-2B93-4B38-9E61-BDE28AD4BA27}"/>
    <cellStyle name="Prosent 18" xfId="8623" xr:uid="{B50B0BAC-A9A4-4190-89B5-C76E48B6A72B}"/>
    <cellStyle name="Prosent 18 2" xfId="8624" xr:uid="{C57AF205-ABF3-4F1A-A7B1-5CB564239CC1}"/>
    <cellStyle name="Prosent 18 2 2" xfId="8625" xr:uid="{5A0F973C-F1E6-42CD-93C4-D0A52F481F2F}"/>
    <cellStyle name="Prosent 18 2 3" xfId="8626" xr:uid="{C5B1A43A-8E58-456C-BB47-8A8C63ABF873}"/>
    <cellStyle name="Prosent 18 2_3. Chng in credit spreads" xfId="8627" xr:uid="{0A5290EC-54B1-41EF-8C3E-131B4C59D94D}"/>
    <cellStyle name="Prosent 18 3" xfId="8628" xr:uid="{A7B03F00-CD66-4B7B-B44E-A7DD84ED7866}"/>
    <cellStyle name="Prosent 18 4" xfId="8629" xr:uid="{71C1BB6F-FD46-456D-98D0-8536E3716D19}"/>
    <cellStyle name="Prosent 18_3. Chng in credit spreads" xfId="8630" xr:uid="{677E2802-E6AF-4A95-86FB-ED49FE85A7BB}"/>
    <cellStyle name="Prosent 19" xfId="8631" xr:uid="{A40F5912-6471-4EDA-B474-BBA8861B3E09}"/>
    <cellStyle name="Prosent 2" xfId="8632" xr:uid="{37203703-478E-4DBA-B2EA-689AA1C991A2}"/>
    <cellStyle name="Prosent 2 10" xfId="8633" xr:uid="{8A81059C-4DC7-4AD0-8737-3AA5A2947F5D}"/>
    <cellStyle name="Prosent 2 10 2" xfId="8634" xr:uid="{F5C74CCC-A2AD-49F6-B7A1-78952D238D79}"/>
    <cellStyle name="Prosent 2 10 2 2" xfId="8635" xr:uid="{D7634B5C-C547-45DF-A30A-F2BD9777A648}"/>
    <cellStyle name="Prosent 2 10 2_3. Chng in credit spreads" xfId="8636" xr:uid="{4743D3FB-DFDF-4863-8DF2-7C75EC7200E4}"/>
    <cellStyle name="Prosent 2 10 3" xfId="8637" xr:uid="{2F02DB36-4D37-4450-972C-BB4CBD5A4165}"/>
    <cellStyle name="Prosent 2 10 3 2" xfId="8638" xr:uid="{179623BB-F76F-40D5-8175-616E5B0161BD}"/>
    <cellStyle name="Prosent 2 10 3_3. Chng in credit spreads" xfId="8639" xr:uid="{71A8EE84-84CC-4F32-8512-E27733C46363}"/>
    <cellStyle name="Prosent 2 10 4" xfId="8640" xr:uid="{77C9CEE9-F711-4617-96E6-80BB1A70AC57}"/>
    <cellStyle name="Prosent 2 10_3. Chng in credit spreads" xfId="8641" xr:uid="{CF3AF2D6-AA24-4516-A6E1-3AE2C865655D}"/>
    <cellStyle name="Prosent 2 11" xfId="8642" xr:uid="{877EA267-25BE-4B09-A0BA-DDEB23245724}"/>
    <cellStyle name="Prosent 2 11 2" xfId="8643" xr:uid="{9C870F5E-DF95-4ACC-8380-31C90FA9139E}"/>
    <cellStyle name="Prosent 2 11 3" xfId="8644" xr:uid="{BBC862D0-9138-4FC9-A447-38A297A00A02}"/>
    <cellStyle name="Prosent 2 11_3. Chng in credit spreads" xfId="8645" xr:uid="{9FBEEB74-F9CA-4690-A9A1-F0541BE988C8}"/>
    <cellStyle name="Prosent 2 12" xfId="8646" xr:uid="{D971DBEA-09FE-46B6-8F85-80119D0B91C0}"/>
    <cellStyle name="Prosent 2 12 2" xfId="8647" xr:uid="{160F9E5D-02A4-4211-A24B-DFB1828CEA68}"/>
    <cellStyle name="Prosent 2 12_3. Chng in credit spreads" xfId="8648" xr:uid="{F1339BB2-1EE8-448B-9F7E-33A833E12966}"/>
    <cellStyle name="Prosent 2 13" xfId="8649" xr:uid="{E05C0F11-25AD-4F49-BE9D-BC1BC9FAD86E}"/>
    <cellStyle name="Prosent 2 13 2" xfId="8650" xr:uid="{5094D2A3-1036-4E4B-AFE0-67A1A68DBD61}"/>
    <cellStyle name="Prosent 2 13_3. Chng in credit spreads" xfId="8651" xr:uid="{640D88D8-3F14-4798-876F-E6C0CA45735D}"/>
    <cellStyle name="Prosent 2 14" xfId="14" xr:uid="{C35F7D0B-1014-42D2-A8C7-33E9ECD99FEE}"/>
    <cellStyle name="Prosent 2 2" xfId="8652" xr:uid="{510DE2A9-4CB9-42AE-8BAE-125A97130CE2}"/>
    <cellStyle name="Prosent 2 2 2" xfId="8653" xr:uid="{6A376D25-58B1-45EA-870B-29DCA1AA4F52}"/>
    <cellStyle name="Prosent 2 2 2 2" xfId="8654" xr:uid="{A2A33265-41D6-4845-849F-EB0B326DBD0C}"/>
    <cellStyle name="Prosent 2 2 2 2 2" xfId="8655" xr:uid="{22094324-40AF-47D5-8C4B-A33B179DF25C}"/>
    <cellStyle name="Prosent 2 2 2 2 2 2" xfId="8656" xr:uid="{A2730B7F-802C-4A68-A5DE-F2A24759BB1A}"/>
    <cellStyle name="Prosent 2 2 2 2 2_3. Chng in credit spreads" xfId="8657" xr:uid="{30B9DA87-99BA-4C69-8E33-3A9A1DD624F9}"/>
    <cellStyle name="Prosent 2 2 2 2 3" xfId="8658" xr:uid="{C01836D5-6667-49E6-9E9C-23F1031138E4}"/>
    <cellStyle name="Prosent 2 2 2 2 3 2" xfId="8659" xr:uid="{F61F5B69-26F8-4649-A957-9A05C7DFFA63}"/>
    <cellStyle name="Prosent 2 2 2 2 3_3. Chng in credit spreads" xfId="8660" xr:uid="{723B3D0C-9A2A-432A-8FA2-C5CBDC79EBD5}"/>
    <cellStyle name="Prosent 2 2 2 2 4" xfId="8661" xr:uid="{BCFF749A-1631-4CDE-AC02-036EDB883726}"/>
    <cellStyle name="Prosent 2 2 2 2 4 2" xfId="8662" xr:uid="{72A34DEE-17F6-4D62-8789-B9430CD3E9C0}"/>
    <cellStyle name="Prosent 2 2 2 2 4_3. Chng in credit spreads" xfId="8663" xr:uid="{EE8F90F4-892D-4D63-A891-2A18157B887F}"/>
    <cellStyle name="Prosent 2 2 2 2 5" xfId="8664" xr:uid="{A2431F71-8AF2-409F-930B-117181631381}"/>
    <cellStyle name="Prosent 2 2 2 2 6" xfId="41574" xr:uid="{9A05B954-C66F-4013-8990-014D6D417F86}"/>
    <cellStyle name="Prosent 2 2 2 2_3. Chng in credit spreads" xfId="8665" xr:uid="{BC858422-3A9A-4134-9122-345C118218C2}"/>
    <cellStyle name="Prosent 2 2 2 3" xfId="8666" xr:uid="{1C734DFF-2A76-4AC8-B86A-486F5914208A}"/>
    <cellStyle name="Prosent 2 2 2 3 2" xfId="8667" xr:uid="{998A4931-0F67-4F1F-91E5-63D012316C1D}"/>
    <cellStyle name="Prosent 2 2 2 3 3" xfId="8668" xr:uid="{E514E505-9471-4DD1-B0FB-E7536F3C3921}"/>
    <cellStyle name="Prosent 2 2 2 3_3. Chng in credit spreads" xfId="8669" xr:uid="{9D378210-A55E-4B4C-A6DC-EF13A053811A}"/>
    <cellStyle name="Prosent 2 2 2 4" xfId="8670" xr:uid="{2446127F-32D5-437D-ACAF-6205BEFE74BE}"/>
    <cellStyle name="Prosent 2 2 2 4 2" xfId="8671" xr:uid="{E5BDF49D-B2EA-4879-AB20-8C21E0F0979E}"/>
    <cellStyle name="Prosent 2 2 2 4_3. Chng in credit spreads" xfId="8672" xr:uid="{C691F86C-C686-440B-871C-825B089DFFB1}"/>
    <cellStyle name="Prosent 2 2 2 5" xfId="8673" xr:uid="{ED4D3E57-BC1F-4E7E-A9E7-AEB21258EBB3}"/>
    <cellStyle name="Prosent 2 2 2 5 2" xfId="8674" xr:uid="{0B146448-F030-437F-B319-A8E10727CD92}"/>
    <cellStyle name="Prosent 2 2 2 5_3. Chng in credit spreads" xfId="8675" xr:uid="{079D2008-927F-4685-A0EE-58F423779D53}"/>
    <cellStyle name="Prosent 2 2 2 6" xfId="8676" xr:uid="{B149BEC0-3BE0-4DF6-BE6E-C05616A0AAEA}"/>
    <cellStyle name="Prosent 2 2 2 6 2" xfId="8677" xr:uid="{668E0E18-F00D-4DEE-B6B8-DE2A3590F55E}"/>
    <cellStyle name="Prosent 2 2 2 6_3. Chng in credit spreads" xfId="8678" xr:uid="{BBEE6946-096B-4CB0-B2FB-D4E0ABFBB085}"/>
    <cellStyle name="Prosent 2 2 2_3. Chng in credit spreads" xfId="8679" xr:uid="{B26E4D51-A5BB-4013-9A47-F47B77F443C5}"/>
    <cellStyle name="Prosent 2 2 3" xfId="8680" xr:uid="{D6FEC531-74E3-4C9A-BF90-B88ACCEB6AFB}"/>
    <cellStyle name="Prosent 2 2 3 2" xfId="8681" xr:uid="{95E30BCB-8CBC-43A8-916E-3CDE805B6EA7}"/>
    <cellStyle name="Prosent 2 2 3 2 2" xfId="8682" xr:uid="{EAC912E4-5692-4CA2-A260-818861633CC0}"/>
    <cellStyle name="Prosent 2 2 3 2 2 2" xfId="8683" xr:uid="{A21EAEF5-4646-4F8D-A05B-13DB2E681AA4}"/>
    <cellStyle name="Prosent 2 2 3 2 2_3. Chng in credit spreads" xfId="8684" xr:uid="{3F0147B8-1A51-494F-994A-EBB28BF3A872}"/>
    <cellStyle name="Prosent 2 2 3 2 3" xfId="8685" xr:uid="{C76A5526-65EC-462F-8C54-F9DFDCB92475}"/>
    <cellStyle name="Prosent 2 2 3 2 3 2" xfId="8686" xr:uid="{D68D2185-7DCA-46A0-887E-B6A46B5F3E1B}"/>
    <cellStyle name="Prosent 2 2 3 2 3_3. Chng in credit spreads" xfId="8687" xr:uid="{7D30712C-7926-487C-84B0-E2A1FE00E47F}"/>
    <cellStyle name="Prosent 2 2 3 2 4" xfId="8688" xr:uid="{954B77FB-5AAC-4A7C-B149-E11232F09B91}"/>
    <cellStyle name="Prosent 2 2 3 2 4 2" xfId="8689" xr:uid="{1E306803-B8A8-42C3-B319-612C0CB629F4}"/>
    <cellStyle name="Prosent 2 2 3 2 4_3. Chng in credit spreads" xfId="8690" xr:uid="{55995E91-B442-43A8-BD06-91C1A0F43056}"/>
    <cellStyle name="Prosent 2 2 3 2 5" xfId="8691" xr:uid="{C867B777-2FA0-4F58-A950-047F8079869A}"/>
    <cellStyle name="Prosent 2 2 3 2_3. Chng in credit spreads" xfId="8692" xr:uid="{9EC1F64D-4CB0-4774-A66E-EF34A7C01171}"/>
    <cellStyle name="Prosent 2 2 3 3" xfId="8693" xr:uid="{B2925FAF-2F31-4682-B988-84E84D3BB7E2}"/>
    <cellStyle name="Prosent 2 2 3 3 2" xfId="8694" xr:uid="{C0AF420D-B05E-4717-B9DF-AB493F674CF6}"/>
    <cellStyle name="Prosent 2 2 3 3_3. Chng in credit spreads" xfId="8695" xr:uid="{D03B1134-764A-4841-A297-A89D62418DDD}"/>
    <cellStyle name="Prosent 2 2 3 4" xfId="8696" xr:uid="{D1FB6033-CEC1-43D8-B02B-0C41C308E14E}"/>
    <cellStyle name="Prosent 2 2 3 4 2" xfId="8697" xr:uid="{7D44D938-9CCD-4D34-BCBB-72E14D91B55C}"/>
    <cellStyle name="Prosent 2 2 3 4_3. Chng in credit spreads" xfId="8698" xr:uid="{FAD4A4C7-5517-463D-ADB4-87EAB6EFEF96}"/>
    <cellStyle name="Prosent 2 2 3 5" xfId="8699" xr:uid="{E3D26FDB-03E2-42AE-B616-8F1D079AFC7D}"/>
    <cellStyle name="Prosent 2 2 3 5 2" xfId="8700" xr:uid="{0F55DA5E-C27F-4018-BF05-60CC37399928}"/>
    <cellStyle name="Prosent 2 2 3 5_3. Chng in credit spreads" xfId="8701" xr:uid="{311B1614-2092-49E0-B13B-6190C9836E2C}"/>
    <cellStyle name="Prosent 2 2 3 6" xfId="8702" xr:uid="{3BBDDA46-75D0-4112-BBF3-0E9D34F3C746}"/>
    <cellStyle name="Prosent 2 2 3_3. Chng in credit spreads" xfId="8703" xr:uid="{283C3C93-CEF6-4AED-B1AD-F4E04843A815}"/>
    <cellStyle name="Prosent 2 2 4" xfId="8704" xr:uid="{F5188F5D-9B94-4939-BB8A-D10C1E18579C}"/>
    <cellStyle name="Prosent 2 2 4 2" xfId="8705" xr:uid="{F0CB55E7-E896-4D8B-A202-A4AD5ED25D72}"/>
    <cellStyle name="Prosent 2 2 4 2 2" xfId="8706" xr:uid="{58ED2D31-54F3-427F-8DC2-86D1D3A42C7B}"/>
    <cellStyle name="Prosent 2 2 4 2 2 2" xfId="8707" xr:uid="{9D0366FA-7A48-4375-9632-69A7B1BFC76F}"/>
    <cellStyle name="Prosent 2 2 4 2 2_3. Chng in credit spreads" xfId="8708" xr:uid="{83865A7A-A3E1-4A4E-AE65-7F6A61AF1E6A}"/>
    <cellStyle name="Prosent 2 2 4 2 3" xfId="8709" xr:uid="{8EEB8869-14C3-4391-89A2-A2EC7C8BCC22}"/>
    <cellStyle name="Prosent 2 2 4 2 3 2" xfId="8710" xr:uid="{7608E75D-CFEC-4092-84B2-F20A556979AF}"/>
    <cellStyle name="Prosent 2 2 4 2 3_3. Chng in credit spreads" xfId="8711" xr:uid="{FD421C47-2CD0-4631-9231-A93A83F37448}"/>
    <cellStyle name="Prosent 2 2 4 2 4" xfId="8712" xr:uid="{ECFC6E58-8F59-4BD1-962A-919D73EFAE1F}"/>
    <cellStyle name="Prosent 2 2 4 2_3. Chng in credit spreads" xfId="8713" xr:uid="{BC7FFD5F-0ABA-4859-AC15-B277D124B55F}"/>
    <cellStyle name="Prosent 2 2 4 3" xfId="8714" xr:uid="{C95A3138-55F0-41F4-8531-AD5D60638BFE}"/>
    <cellStyle name="Prosent 2 2 4 3 2" xfId="8715" xr:uid="{E4AE185F-70AA-4C72-88ED-01F034D1D40A}"/>
    <cellStyle name="Prosent 2 2 4 3_3. Chng in credit spreads" xfId="8716" xr:uid="{9245525E-85A4-4949-83CF-0A397D589B6A}"/>
    <cellStyle name="Prosent 2 2 4 4" xfId="8717" xr:uid="{853F97E0-A4EF-4C31-8757-17FB470EDFAB}"/>
    <cellStyle name="Prosent 2 2 4 4 2" xfId="8718" xr:uid="{5F55DF5B-40FA-4FFD-B98A-C0A68F3B0C94}"/>
    <cellStyle name="Prosent 2 2 4 4_3. Chng in credit spreads" xfId="8719" xr:uid="{57924DEE-44BA-4DC4-96F6-A61F17788F60}"/>
    <cellStyle name="Prosent 2 2 4 5" xfId="8720" xr:uid="{A800E772-1231-4358-9072-A9B1EAB6A11C}"/>
    <cellStyle name="Prosent 2 2 4 5 2" xfId="8721" xr:uid="{6BDAFCCB-4303-4BCF-848C-97B6AEAD1739}"/>
    <cellStyle name="Prosent 2 2 4 5_3. Chng in credit spreads" xfId="8722" xr:uid="{C980469B-9956-4AE7-BDA8-CEB1F4A683E1}"/>
    <cellStyle name="Prosent 2 2 4 6" xfId="8723" xr:uid="{FD65B4C8-2792-4381-B3C5-C7CF721FB47D}"/>
    <cellStyle name="Prosent 2 2 4_3. Chng in credit spreads" xfId="8724" xr:uid="{5F8E4015-E533-4579-9934-30AB753356D7}"/>
    <cellStyle name="Prosent 2 2 5" xfId="8725" xr:uid="{1B6FBF2C-FA80-4922-8450-2027E8823001}"/>
    <cellStyle name="Prosent 2 2 5 2" xfId="8726" xr:uid="{7B571FCB-CF1B-4BF3-9DDB-9DD052C64E52}"/>
    <cellStyle name="Prosent 2 2 5 2 2" xfId="8727" xr:uid="{5116519E-44C6-40DD-BD83-6A37E8DC6D63}"/>
    <cellStyle name="Prosent 2 2 5 2_3. Chng in credit spreads" xfId="8728" xr:uid="{09E7C521-6563-4356-9288-B022FEFFB3E7}"/>
    <cellStyle name="Prosent 2 2 5 3" xfId="8729" xr:uid="{D24AAEE6-D0A6-46AA-98CE-2AD1053BC0AF}"/>
    <cellStyle name="Prosent 2 2 5 3 2" xfId="8730" xr:uid="{DCCA9CCF-47D3-418F-9CCE-BF49A7A1A8EE}"/>
    <cellStyle name="Prosent 2 2 5 3_3. Chng in credit spreads" xfId="8731" xr:uid="{2CDB3F9F-9D61-4AF6-AA25-90106B645E8D}"/>
    <cellStyle name="Prosent 2 2 5 4" xfId="8732" xr:uid="{6A3F9C4D-EEEF-4ECD-9A89-64B19681ADCF}"/>
    <cellStyle name="Prosent 2 2 5 4 2" xfId="8733" xr:uid="{4F8DE343-94FD-47E3-939E-8500D46391AB}"/>
    <cellStyle name="Prosent 2 2 5 4_3. Chng in credit spreads" xfId="8734" xr:uid="{12F41F2E-A1F3-4DFB-9803-A173A0B8D190}"/>
    <cellStyle name="Prosent 2 2 5 5" xfId="8735" xr:uid="{E7A449A9-0FC9-4C6E-9A7B-42D6A9089EED}"/>
    <cellStyle name="Prosent 2 2 5_3. Chng in credit spreads" xfId="8736" xr:uid="{8AD73E96-DE19-4DBC-BB0F-EAB82D92296B}"/>
    <cellStyle name="Prosent 2 2 6" xfId="8737" xr:uid="{FE9CF425-60C7-49FC-9D29-9CDA8AC446DA}"/>
    <cellStyle name="Prosent 2 2 6 2" xfId="8738" xr:uid="{DE8A9809-DF41-4894-865E-FCFB589F80BB}"/>
    <cellStyle name="Prosent 2 2 6 3" xfId="8739" xr:uid="{94F12615-FBE9-414C-B85B-690140F0A53A}"/>
    <cellStyle name="Prosent 2 2 6_3. Chng in credit spreads" xfId="8740" xr:uid="{3445B140-F1C7-47F8-9677-0A370472851A}"/>
    <cellStyle name="Prosent 2 2 7" xfId="8741" xr:uid="{CCDB8437-F95C-4C05-9880-3876E90BA608}"/>
    <cellStyle name="Prosent 2 2 7 2" xfId="8742" xr:uid="{2D5B2D74-F382-414E-89E3-C741594DFF33}"/>
    <cellStyle name="Prosent 2 2 7_3. Chng in credit spreads" xfId="8743" xr:uid="{7F3AB49B-736C-4752-A850-F82DF6994C2A}"/>
    <cellStyle name="Prosent 2 2 8" xfId="8744" xr:uid="{6B2A451D-51DF-4B21-9025-2EDED3ED698B}"/>
    <cellStyle name="Prosent 2 2 8 2" xfId="8745" xr:uid="{4918E50F-08B0-4733-AF78-2BA4EEC1CC4A}"/>
    <cellStyle name="Prosent 2 2 8_3. Chng in credit spreads" xfId="8746" xr:uid="{9457F1FD-1F00-4907-9D78-C29C3A0C01BB}"/>
    <cellStyle name="Prosent 2 2_3. Chng in credit spreads" xfId="8747" xr:uid="{8A11D2E9-A8AD-42CA-BF31-F3F4EC94C97B}"/>
    <cellStyle name="Prosent 2 3" xfId="8748" xr:uid="{E50A36F9-6B8C-47A7-8532-C652A129D422}"/>
    <cellStyle name="Prosent 2 3 2" xfId="8749" xr:uid="{18F82956-DE86-499C-9939-2263890F3088}"/>
    <cellStyle name="Prosent 2 3 2 2" xfId="8750" xr:uid="{FBDCFD10-8C0A-4B2F-87C3-D7C2A742394A}"/>
    <cellStyle name="Prosent 2 3 2 2 2" xfId="8751" xr:uid="{9FFFB5A3-9D10-431D-8123-79EE6EF401CF}"/>
    <cellStyle name="Prosent 2 3 2 2 2 2" xfId="8752" xr:uid="{057B58A7-897F-4B17-978A-E2C9824FAFF6}"/>
    <cellStyle name="Prosent 2 3 2 2 2_3. Chng in credit spreads" xfId="8753" xr:uid="{4451774B-A4CE-45CA-A91A-8B2D90C0C758}"/>
    <cellStyle name="Prosent 2 3 2 2 3" xfId="8754" xr:uid="{B418EC64-1809-4E89-BB1E-4879EC7D4CCD}"/>
    <cellStyle name="Prosent 2 3 2 2 3 2" xfId="8755" xr:uid="{5ABC6614-9FC4-4403-B0B2-000ADA782DF1}"/>
    <cellStyle name="Prosent 2 3 2 2 3_3. Chng in credit spreads" xfId="8756" xr:uid="{8686EC31-0A83-4C27-8FF1-FA17C1C806CF}"/>
    <cellStyle name="Prosent 2 3 2 2 4" xfId="8757" xr:uid="{5559CA3E-2895-4270-BDB2-52C3964C52E2}"/>
    <cellStyle name="Prosent 2 3 2 2 4 2" xfId="8758" xr:uid="{92DDC1F8-6BB1-4C2E-8444-4D15C66CB7C6}"/>
    <cellStyle name="Prosent 2 3 2 2 4_3. Chng in credit spreads" xfId="8759" xr:uid="{41844EE1-54D9-4A0B-85D7-A71C106421EC}"/>
    <cellStyle name="Prosent 2 3 2 2 5" xfId="8760" xr:uid="{92E7CF69-EA80-41D5-8384-8379A49DFF30}"/>
    <cellStyle name="Prosent 2 3 2 2_3. Chng in credit spreads" xfId="8761" xr:uid="{0E28C653-7B16-4FD6-AF51-3C769572F97A}"/>
    <cellStyle name="Prosent 2 3 2 3" xfId="8762" xr:uid="{AEEE1136-AC73-4625-8BFA-C4A8BFF25203}"/>
    <cellStyle name="Prosent 2 3 2 3 2" xfId="8763" xr:uid="{F4EF9A3C-BC3A-436B-B92F-6D58E1D00111}"/>
    <cellStyle name="Prosent 2 3 2 3_3. Chng in credit spreads" xfId="8764" xr:uid="{AEDADAA7-0B5C-44A6-9514-A33B0F6C5B28}"/>
    <cellStyle name="Prosent 2 3 2 4" xfId="8765" xr:uid="{208719EC-A5F0-4BE5-A0D6-5BF2EC294AA5}"/>
    <cellStyle name="Prosent 2 3 2 4 2" xfId="8766" xr:uid="{C2A0E978-16A1-4BDD-BEC9-E35D63A1643D}"/>
    <cellStyle name="Prosent 2 3 2 4_3. Chng in credit spreads" xfId="8767" xr:uid="{3EBC5F3B-B1B0-48BA-A07B-B24191BD1E68}"/>
    <cellStyle name="Prosent 2 3 2 5" xfId="8768" xr:uid="{F1C0CF02-E8D5-4068-9035-01ED7364BDF8}"/>
    <cellStyle name="Prosent 2 3 2 5 2" xfId="8769" xr:uid="{F1783483-945B-4C07-BF05-59C0A94D5107}"/>
    <cellStyle name="Prosent 2 3 2 5_3. Chng in credit spreads" xfId="8770" xr:uid="{DC35890E-311E-4BC2-ACCA-8BCB31398359}"/>
    <cellStyle name="Prosent 2 3 2 6" xfId="8771" xr:uid="{890E93D4-D94F-48C7-8D2D-E6F27A262960}"/>
    <cellStyle name="Prosent 2 3 2 6 2" xfId="8772" xr:uid="{D77EC552-6323-4AFB-897B-F551D92D6DA1}"/>
    <cellStyle name="Prosent 2 3 2 6_3. Chng in credit spreads" xfId="8773" xr:uid="{577A30EC-D256-4667-BB29-5DF516025C45}"/>
    <cellStyle name="Prosent 2 3 2_3. Chng in credit spreads" xfId="8774" xr:uid="{EEA774F8-87FB-4251-9B42-199F7542B3B5}"/>
    <cellStyle name="Prosent 2 3 3" xfId="8775" xr:uid="{09B647FC-1F1B-4042-BB25-9289D962FA0B}"/>
    <cellStyle name="Prosent 2 3 3 2" xfId="8776" xr:uid="{4B6214BC-89EE-489F-8713-99DEB3603F0A}"/>
    <cellStyle name="Prosent 2 3 3 2 2" xfId="8777" xr:uid="{4438A1B4-82D5-4EB9-8121-59D2BA011195}"/>
    <cellStyle name="Prosent 2 3 3 2 2 2" xfId="8778" xr:uid="{616A8603-0C79-4E77-9F25-8C7233B1B26C}"/>
    <cellStyle name="Prosent 2 3 3 2 2_3. Chng in credit spreads" xfId="8779" xr:uid="{4463F67A-29EB-4245-9AAE-561FCCC6264F}"/>
    <cellStyle name="Prosent 2 3 3 2 3" xfId="8780" xr:uid="{DD934138-7F83-41C1-AC64-FDEB72D4968B}"/>
    <cellStyle name="Prosent 2 3 3 2 3 2" xfId="8781" xr:uid="{4CA03811-65E7-4CD6-8B64-11737B502647}"/>
    <cellStyle name="Prosent 2 3 3 2 3_3. Chng in credit spreads" xfId="8782" xr:uid="{2F629F4E-D3D1-4C6A-844D-8F47E62F4C2B}"/>
    <cellStyle name="Prosent 2 3 3 2 4" xfId="8783" xr:uid="{6787232D-E2FB-4DA8-A6DF-C865677B2578}"/>
    <cellStyle name="Prosent 2 3 3 2 4 2" xfId="8784" xr:uid="{7C214873-B20A-4C7E-A752-002FCE6C8189}"/>
    <cellStyle name="Prosent 2 3 3 2 4_3. Chng in credit spreads" xfId="8785" xr:uid="{DADB1D97-BF7A-4BC1-8BEC-10D0F88FC0E2}"/>
    <cellStyle name="Prosent 2 3 3 2 5" xfId="8786" xr:uid="{652B127E-F7C9-48F1-B111-DDE358B5F76E}"/>
    <cellStyle name="Prosent 2 3 3 2_3. Chng in credit spreads" xfId="8787" xr:uid="{D563736A-AE2A-44C9-8185-E080CA49E222}"/>
    <cellStyle name="Prosent 2 3 3 3" xfId="8788" xr:uid="{035D426C-00CB-4F19-8DFC-1C7C8869CE90}"/>
    <cellStyle name="Prosent 2 3 3 3 2" xfId="8789" xr:uid="{DFE9B91F-2A31-477E-824A-C0BCE2C1AE08}"/>
    <cellStyle name="Prosent 2 3 3 3_3. Chng in credit spreads" xfId="8790" xr:uid="{A6C818ED-9C72-4C6F-8DDB-4C77779B5716}"/>
    <cellStyle name="Prosent 2 3 3 4" xfId="8791" xr:uid="{AEE269CC-DAC9-4B8D-9ED4-48DC373FB041}"/>
    <cellStyle name="Prosent 2 3 3 4 2" xfId="8792" xr:uid="{2FFE373D-DA5D-4F04-9121-EDC6268F4657}"/>
    <cellStyle name="Prosent 2 3 3 4_3. Chng in credit spreads" xfId="8793" xr:uid="{C1C6715D-B811-43A8-A175-11B0A9F836C6}"/>
    <cellStyle name="Prosent 2 3 3 5" xfId="8794" xr:uid="{7A79CB93-6D74-48A3-A16A-168F98F4FC5A}"/>
    <cellStyle name="Prosent 2 3 3 5 2" xfId="8795" xr:uid="{EB84CB15-9C72-4208-93D6-288E8B90A15B}"/>
    <cellStyle name="Prosent 2 3 3 5_3. Chng in credit spreads" xfId="8796" xr:uid="{C3F98A88-1CE0-499E-934A-C574AD7F7906}"/>
    <cellStyle name="Prosent 2 3 3 6" xfId="8797" xr:uid="{7AFF0D32-364F-4BF8-A70F-9C39E13EC4DC}"/>
    <cellStyle name="Prosent 2 3 3_3. Chng in credit spreads" xfId="8798" xr:uid="{0B29B208-FC37-4AE0-9FF2-71C91ED9831F}"/>
    <cellStyle name="Prosent 2 3 4" xfId="8799" xr:uid="{5746211F-70A2-442A-987D-CAA2519A76AE}"/>
    <cellStyle name="Prosent 2 3 4 2" xfId="8800" xr:uid="{6447869C-06B3-44C1-901A-C3BF6E96A339}"/>
    <cellStyle name="Prosent 2 3 4 2 2" xfId="8801" xr:uid="{21C7801C-5DA5-42B9-B9E3-DA79B4355F39}"/>
    <cellStyle name="Prosent 2 3 4 2_3. Chng in credit spreads" xfId="8802" xr:uid="{0B36A680-007F-4B47-BE12-5EB46BA7C8D0}"/>
    <cellStyle name="Prosent 2 3 4 3" xfId="8803" xr:uid="{EADEEAA6-2EF7-4559-A10A-515398E1448F}"/>
    <cellStyle name="Prosent 2 3 4 3 2" xfId="8804" xr:uid="{53630DFC-EA30-45A4-B5AF-B63FB7836919}"/>
    <cellStyle name="Prosent 2 3 4 3_3. Chng in credit spreads" xfId="8805" xr:uid="{76A63E63-F641-4D96-AB56-8D9EDF84354B}"/>
    <cellStyle name="Prosent 2 3 4 4" xfId="8806" xr:uid="{07E8FE7D-435E-4CE4-8AD7-E32F743662EA}"/>
    <cellStyle name="Prosent 2 3 4 4 2" xfId="8807" xr:uid="{9AF773E6-0280-47F7-AA6A-998CB6EBB21C}"/>
    <cellStyle name="Prosent 2 3 4 4_3. Chng in credit spreads" xfId="8808" xr:uid="{27E99CFF-F638-446B-8943-63665F2FEE48}"/>
    <cellStyle name="Prosent 2 3 4 5" xfId="8809" xr:uid="{CA43828A-7861-407F-BCE0-96FF41800874}"/>
    <cellStyle name="Prosent 2 3 4_3. Chng in credit spreads" xfId="8810" xr:uid="{ADC10131-CFE6-44A3-A2CC-49198EEEC163}"/>
    <cellStyle name="Prosent 2 3 5" xfId="8811" xr:uid="{518493E6-8A2C-40CF-93C0-5FF254578C06}"/>
    <cellStyle name="Prosent 2 3 5 2" xfId="8812" xr:uid="{BD64EC06-98FB-4020-A838-723C192492B6}"/>
    <cellStyle name="Prosent 2 3 5 3" xfId="8813" xr:uid="{09C06C71-A82D-4C41-BC6C-ABA30B24733C}"/>
    <cellStyle name="Prosent 2 3 5_3. Chng in credit spreads" xfId="8814" xr:uid="{99FF42E3-713B-4CE7-AF7E-287D88FD03E2}"/>
    <cellStyle name="Prosent 2 3 6" xfId="8815" xr:uid="{4614E36E-41B0-46F8-BAEF-D8990E926F29}"/>
    <cellStyle name="Prosent 2 3 6 2" xfId="8816" xr:uid="{D3938A8C-30F8-4C0D-B8D7-630938F62333}"/>
    <cellStyle name="Prosent 2 3 6_3. Chng in credit spreads" xfId="8817" xr:uid="{CEDA3876-9BDE-4E47-9C2B-39DA55976A35}"/>
    <cellStyle name="Prosent 2 3 7" xfId="8818" xr:uid="{5AC9F4E4-9E45-4CA5-B03E-8C026A24BB56}"/>
    <cellStyle name="Prosent 2 3 7 2" xfId="8819" xr:uid="{D660CB96-1C77-4ACD-B026-FEC46220C956}"/>
    <cellStyle name="Prosent 2 3 7_3. Chng in credit spreads" xfId="8820" xr:uid="{B11D4A5F-A66F-4BD8-8D8C-761A4A07AF86}"/>
    <cellStyle name="Prosent 2 3 8" xfId="8821" xr:uid="{7B1B0667-D3B2-4E02-9D4C-F105DB206283}"/>
    <cellStyle name="Prosent 2 3 8 2" xfId="8822" xr:uid="{F0367746-E9E1-4B05-9D6F-F0BD7165B31D}"/>
    <cellStyle name="Prosent 2 3 8_3. Chng in credit spreads" xfId="8823" xr:uid="{625C1229-319C-4B53-9B4C-B81B51E6E2D5}"/>
    <cellStyle name="Prosent 2 3_3. Chng in credit spreads" xfId="8824" xr:uid="{1C277FDF-27E5-4AE2-8C04-39DB46970BA1}"/>
    <cellStyle name="Prosent 2 4" xfId="8825" xr:uid="{C4ED1961-146D-4230-BC82-ED0C3B431B7B}"/>
    <cellStyle name="Prosent 2 4 2" xfId="8826" xr:uid="{EFAF36E5-2529-4E0F-828F-C1860C81483F}"/>
    <cellStyle name="Prosent 2 4 2 2" xfId="8827" xr:uid="{9411CEAF-8101-48A8-BAA7-5E4994733FD1}"/>
    <cellStyle name="Prosent 2 4 2 2 2" xfId="8828" xr:uid="{B8E27114-46AA-41D7-A9A2-9417C72615DA}"/>
    <cellStyle name="Prosent 2 4 2 2_3. Chng in credit spreads" xfId="8829" xr:uid="{4FA82409-DBE7-455C-85ED-7F741C3E90F0}"/>
    <cellStyle name="Prosent 2 4 2 3" xfId="8830" xr:uid="{D9750CAF-05C6-4E63-8047-6B5DF4501929}"/>
    <cellStyle name="Prosent 2 4 2 3 2" xfId="8831" xr:uid="{710BBC7A-2A59-4940-B564-205D8646D6B5}"/>
    <cellStyle name="Prosent 2 4 2 3_3. Chng in credit spreads" xfId="8832" xr:uid="{65FCB110-6BFE-4F68-8AD9-9654F2CE132B}"/>
    <cellStyle name="Prosent 2 4 2 4" xfId="8833" xr:uid="{58978EC0-1D30-44C2-B501-8147FC17FD1B}"/>
    <cellStyle name="Prosent 2 4 2 4 2" xfId="8834" xr:uid="{246DA074-1FE5-48EA-8DB9-BE668360948E}"/>
    <cellStyle name="Prosent 2 4 2 4_3. Chng in credit spreads" xfId="8835" xr:uid="{7820BF2D-F0A8-4D67-8E34-ACF6D68C0A90}"/>
    <cellStyle name="Prosent 2 4 2 5" xfId="8836" xr:uid="{F68BF4CE-0F19-4110-8DE1-32DACD8EDD77}"/>
    <cellStyle name="Prosent 2 4 2_3. Chng in credit spreads" xfId="8837" xr:uid="{524A5157-9DC5-49A9-862D-8590065D2C22}"/>
    <cellStyle name="Prosent 2 4 3" xfId="8838" xr:uid="{16A825B5-54A4-4695-B420-AD10B1C6CB59}"/>
    <cellStyle name="Prosent 2 4 3 2" xfId="8839" xr:uid="{07BA0D0B-AF42-446A-9ABA-B71012FA4B54}"/>
    <cellStyle name="Prosent 2 4 3_3. Chng in credit spreads" xfId="8840" xr:uid="{053E385F-5E8C-46A2-A778-6527A24015D3}"/>
    <cellStyle name="Prosent 2 4 4" xfId="8841" xr:uid="{7F43772C-8535-48AC-9495-69F37018D914}"/>
    <cellStyle name="Prosent 2 4 4 2" xfId="8842" xr:uid="{187C2B0A-E0FD-447D-B17A-15F6BDC50046}"/>
    <cellStyle name="Prosent 2 4 4_3. Chng in credit spreads" xfId="8843" xr:uid="{6F6682CB-653D-4B66-9FBE-3D310BD8E823}"/>
    <cellStyle name="Prosent 2 4 5" xfId="8844" xr:uid="{06671F4E-BE2F-411E-B24E-9094744707FB}"/>
    <cellStyle name="Prosent 2 4 5 2" xfId="8845" xr:uid="{A33AFF1B-6CBB-4F02-9070-DD1947A383AA}"/>
    <cellStyle name="Prosent 2 4 5_3. Chng in credit spreads" xfId="8846" xr:uid="{6DCC3C62-89F6-42F0-89BE-3FD379D36E05}"/>
    <cellStyle name="Prosent 2 4 6" xfId="8847" xr:uid="{FD0D165C-5692-4F34-BC98-DA21A3C85357}"/>
    <cellStyle name="Prosent 2 4 6 2" xfId="8848" xr:uid="{03DC6FC6-E893-4087-BF57-736C2E068782}"/>
    <cellStyle name="Prosent 2 4 6_3. Chng in credit spreads" xfId="8849" xr:uid="{7E866A30-2BCB-4DD2-8162-6D426C0ECFDD}"/>
    <cellStyle name="Prosent 2 4_3. Chng in credit spreads" xfId="8850" xr:uid="{6A449FA7-FFB8-47B7-B80C-A9705E9C6EE2}"/>
    <cellStyle name="Prosent 2 5" xfId="8851" xr:uid="{31A55E3D-2CD1-4AF7-89C0-FAAB515B305B}"/>
    <cellStyle name="Prosent 2 5 10" xfId="41575" xr:uid="{C450C326-467E-40C8-9325-F1A0F3A4EAE9}"/>
    <cellStyle name="Prosent 2 5 2" xfId="8852" xr:uid="{FE1B1EDE-A26D-4C1A-A8C6-B30A9453812F}"/>
    <cellStyle name="Prosent 2 5 2 2" xfId="8853" xr:uid="{2E009D5D-1E48-43A4-9548-9234C47D2AEF}"/>
    <cellStyle name="Prosent 2 5 2 2 2" xfId="8854" xr:uid="{6E49590B-6BCB-49D2-999F-21BACF182508}"/>
    <cellStyle name="Prosent 2 5 2 2_3. Chng in credit spreads" xfId="8855" xr:uid="{BFDAB8A2-4B1B-42B5-8CC9-6969CD3F3E1B}"/>
    <cellStyle name="Prosent 2 5 2 3" xfId="8856" xr:uid="{BDA7692F-2122-43BC-90B9-2291A01F132E}"/>
    <cellStyle name="Prosent 2 5 2 3 2" xfId="8857" xr:uid="{7CA5BED3-F819-4E8D-8FE9-5835DB9016C7}"/>
    <cellStyle name="Prosent 2 5 2 3_3. Chng in credit spreads" xfId="8858" xr:uid="{7383B783-0443-49F6-89E4-49F99D54CC73}"/>
    <cellStyle name="Prosent 2 5 2 4" xfId="8859" xr:uid="{A92AE23D-E7E0-41BE-BF1C-EC6AA104B6AF}"/>
    <cellStyle name="Prosent 2 5 2 4 2" xfId="8860" xr:uid="{C5161B3B-52A1-425C-9F59-D5A8A6AA575F}"/>
    <cellStyle name="Prosent 2 5 2 4_3. Chng in credit spreads" xfId="8861" xr:uid="{C850AEC5-DD4E-4BC1-AD82-DC7F134D048C}"/>
    <cellStyle name="Prosent 2 5 2 5" xfId="8862" xr:uid="{96B699B0-F925-4F90-AD07-16946F400E3B}"/>
    <cellStyle name="Prosent 2 5 2 6" xfId="41576" xr:uid="{A826BAF2-2178-4D45-BF74-673280101286}"/>
    <cellStyle name="Prosent 2 5 2_3. Chng in credit spreads" xfId="8863" xr:uid="{973BE35A-CD5D-48C1-80E8-9D431E6CCDC9}"/>
    <cellStyle name="Prosent 2 5 3" xfId="8864" xr:uid="{91ABC585-9ACD-45C0-B11D-D856B3742E87}"/>
    <cellStyle name="Prosent 2 5 3 2" xfId="8865" xr:uid="{3181723A-848A-4A30-9149-5B0889581D36}"/>
    <cellStyle name="Prosent 2 5 3_3. Chng in credit spreads" xfId="8866" xr:uid="{41D1EFBE-D973-4DA9-B1F5-0A572EDC6021}"/>
    <cellStyle name="Prosent 2 5 4" xfId="8867" xr:uid="{92CFD42E-B659-4560-B417-354D868F18A8}"/>
    <cellStyle name="Prosent 2 5 4 2" xfId="8868" xr:uid="{4850F0D0-A7E3-4723-B7E7-0E161542CA7F}"/>
    <cellStyle name="Prosent 2 5 4_3. Chng in credit spreads" xfId="8869" xr:uid="{A21999CB-613E-4A71-8DAD-50D7D840546C}"/>
    <cellStyle name="Prosent 2 5 5" xfId="8870" xr:uid="{DC561B9D-4A8E-4E2D-9FAE-E548D72DF829}"/>
    <cellStyle name="Prosent 2 5 5 2" xfId="8871" xr:uid="{87470D8F-45E8-4389-B9D0-21FE21D2E7AB}"/>
    <cellStyle name="Prosent 2 5 5_3. Chng in credit spreads" xfId="8872" xr:uid="{840220FE-4DC4-43D1-965C-C3C9010C3A60}"/>
    <cellStyle name="Prosent 2 5 6" xfId="8873" xr:uid="{C7A383AD-217E-4DA6-B666-EF14C4163C44}"/>
    <cellStyle name="Prosent 2 5 6 2" xfId="8874" xr:uid="{51FCDD49-C63D-4303-BDFC-FC5C91F7E5EF}"/>
    <cellStyle name="Prosent 2 5 6_3. Chng in credit spreads" xfId="8875" xr:uid="{C5046BA6-F946-4776-B8E1-D5543D78EF77}"/>
    <cellStyle name="Prosent 2 5 7" xfId="41577" xr:uid="{AD553515-8BAA-4477-BF4B-43C8F3C1FCF7}"/>
    <cellStyle name="Prosent 2 5 8" xfId="41578" xr:uid="{3127454C-A6C6-4DEE-8326-B87BD4CB5C4C}"/>
    <cellStyle name="Prosent 2 5 9" xfId="41579" xr:uid="{20A3775B-57F3-40F4-B1CE-6CFDBFE8C2C1}"/>
    <cellStyle name="Prosent 2 5_3. Chng in credit spreads" xfId="8876" xr:uid="{ED52BA49-1BBA-43A3-80A3-F8495C7C49F0}"/>
    <cellStyle name="Prosent 2 6" xfId="8877" xr:uid="{7EF6DC57-3C01-4C07-ABE2-FBDB06030684}"/>
    <cellStyle name="Prosent 2 6 10" xfId="41580" xr:uid="{BBEFD70C-BB33-4EC8-A106-68E6CBFE2811}"/>
    <cellStyle name="Prosent 2 6 2" xfId="8878" xr:uid="{7DCC4A68-3B3B-4060-8589-86BA6156B7CA}"/>
    <cellStyle name="Prosent 2 6 2 2" xfId="8879" xr:uid="{62ACA095-5C8B-4615-9721-8A07E888E9C0}"/>
    <cellStyle name="Prosent 2 6 2 2 2" xfId="8880" xr:uid="{2706766B-07E1-441A-A2D9-0C4A141B91A2}"/>
    <cellStyle name="Prosent 2 6 2 2_3. Chng in credit spreads" xfId="8881" xr:uid="{9D9A4B3E-46D3-4BB0-84FF-F112C0642D9C}"/>
    <cellStyle name="Prosent 2 6 2 3" xfId="8882" xr:uid="{255B42E9-E6E7-44F6-BB9B-A98C6BF1313D}"/>
    <cellStyle name="Prosent 2 6 2 3 2" xfId="8883" xr:uid="{22BC9987-3F2C-4726-8164-30CD3D2CDA53}"/>
    <cellStyle name="Prosent 2 6 2 3_3. Chng in credit spreads" xfId="8884" xr:uid="{E4D709AF-913A-4CE4-B685-351CC20F2BFD}"/>
    <cellStyle name="Prosent 2 6 2 4" xfId="8885" xr:uid="{C5287D12-C37A-4029-AD62-7F990DB87102}"/>
    <cellStyle name="Prosent 2 6 2 4 2" xfId="8886" xr:uid="{FB0245BE-838B-4DB1-B12C-FFAE93AE9C9D}"/>
    <cellStyle name="Prosent 2 6 2 4_3. Chng in credit spreads" xfId="8887" xr:uid="{0ECFEAA7-396F-42F1-BF97-1BE3C4DB1315}"/>
    <cellStyle name="Prosent 2 6 2 5" xfId="8888" xr:uid="{CB89DB5E-91D0-4D54-A775-B976D148F464}"/>
    <cellStyle name="Prosent 2 6 2_3. Chng in credit spreads" xfId="8889" xr:uid="{E2FFDCFA-4D2C-4CD2-A1FE-4B8F3F363AC5}"/>
    <cellStyle name="Prosent 2 6 3" xfId="8890" xr:uid="{910C3D0F-CC4C-42F9-BFBD-E354475AE509}"/>
    <cellStyle name="Prosent 2 6 3 2" xfId="8891" xr:uid="{AC38CB23-2C78-4050-9C5F-99F2663DFB2F}"/>
    <cellStyle name="Prosent 2 6 3_3. Chng in credit spreads" xfId="8892" xr:uid="{E735BFA2-F59D-45A1-B886-282DA12AADBC}"/>
    <cellStyle name="Prosent 2 6 4" xfId="8893" xr:uid="{A0067DED-FC15-4BDA-A292-D500519B8DA3}"/>
    <cellStyle name="Prosent 2 6 4 2" xfId="8894" xr:uid="{061D690F-B925-45F3-897C-8BA244D2D66F}"/>
    <cellStyle name="Prosent 2 6 4_3. Chng in credit spreads" xfId="8895" xr:uid="{ADC7DC99-4DEB-457C-B050-19846CCC92AE}"/>
    <cellStyle name="Prosent 2 6 5" xfId="8896" xr:uid="{C9B3AB84-120A-48ED-A83E-231DC42CDB31}"/>
    <cellStyle name="Prosent 2 6 5 2" xfId="8897" xr:uid="{E4393B28-A1B7-47B6-B66F-E829F1AC517E}"/>
    <cellStyle name="Prosent 2 6 5_3. Chng in credit spreads" xfId="8898" xr:uid="{3EB84C3A-ECC7-4651-82A7-C3A2FB0A7C5B}"/>
    <cellStyle name="Prosent 2 6 6" xfId="8899" xr:uid="{4C2DCC64-B967-4314-B861-E9EB9839AFC7}"/>
    <cellStyle name="Prosent 2 6 7" xfId="41581" xr:uid="{2A4EE8EF-2913-4300-ACBB-24BCBD6B5A16}"/>
    <cellStyle name="Prosent 2 6 8" xfId="41582" xr:uid="{59366DF5-0DEE-4AC8-99AA-8D4CDAE5910D}"/>
    <cellStyle name="Prosent 2 6 9" xfId="41583" xr:uid="{0ACE2B61-A4CC-4740-92B6-0C395C9927DA}"/>
    <cellStyle name="Prosent 2 6_3. Chng in credit spreads" xfId="8900" xr:uid="{C83397D0-F527-433A-A46E-4F53E3D0A200}"/>
    <cellStyle name="Prosent 2 7" xfId="8901" xr:uid="{4B4EF069-BAFD-473D-A2B0-EE1D86641F50}"/>
    <cellStyle name="Prosent 2 7 2" xfId="8902" xr:uid="{FF341C6D-FD1D-4FE4-9A29-48CE4A8508C1}"/>
    <cellStyle name="Prosent 2 7 2 2" xfId="8903" xr:uid="{B54E5C06-0C97-44C8-8264-FFB20B7DFF76}"/>
    <cellStyle name="Prosent 2 7 2 2 2" xfId="8904" xr:uid="{A44EAE2F-4A53-42B4-BABA-5E05D92FC998}"/>
    <cellStyle name="Prosent 2 7 2 2_3. Chng in credit spreads" xfId="8905" xr:uid="{33D01613-8AFC-4132-9A51-11439153E2B4}"/>
    <cellStyle name="Prosent 2 7 2 3" xfId="8906" xr:uid="{34D95008-F643-4865-96A2-7C869560EB03}"/>
    <cellStyle name="Prosent 2 7 2 3 2" xfId="8907" xr:uid="{FAD09477-E44B-49AB-814B-377987E3D7F2}"/>
    <cellStyle name="Prosent 2 7 2 3_3. Chng in credit spreads" xfId="8908" xr:uid="{98463592-2CBC-4244-8179-4B612F5E386C}"/>
    <cellStyle name="Prosent 2 7 2 4" xfId="8909" xr:uid="{7F890448-71DA-46FD-80C6-E58A25B8BDC2}"/>
    <cellStyle name="Prosent 2 7 2_3. Chng in credit spreads" xfId="8910" xr:uid="{40274A76-929E-463E-BA24-A1D6485C9317}"/>
    <cellStyle name="Prosent 2 7 3" xfId="8911" xr:uid="{ECC056C4-6DD7-4F64-8130-3FA5C2B880D4}"/>
    <cellStyle name="Prosent 2 7 3 2" xfId="8912" xr:uid="{E85A82A4-C34D-4A32-92B4-44E696CE1012}"/>
    <cellStyle name="Prosent 2 7 3_3. Chng in credit spreads" xfId="8913" xr:uid="{302CA6E3-FE36-404D-BFE4-A2BF371ECB95}"/>
    <cellStyle name="Prosent 2 7 4" xfId="8914" xr:uid="{C93D22D3-CC9B-4F43-8B35-A1DA35666BB7}"/>
    <cellStyle name="Prosent 2 7 4 2" xfId="8915" xr:uid="{E9520090-85B6-4221-BC0C-4D153B972CF7}"/>
    <cellStyle name="Prosent 2 7 4_3. Chng in credit spreads" xfId="8916" xr:uid="{D16D3362-0D87-429C-A5C3-76C72785078C}"/>
    <cellStyle name="Prosent 2 7 5" xfId="8917" xr:uid="{140FE81B-4B05-4775-8D6A-990C54453728}"/>
    <cellStyle name="Prosent 2 7 5 2" xfId="8918" xr:uid="{2F37F604-B6C1-40BA-B231-9A9F2BCE37C4}"/>
    <cellStyle name="Prosent 2 7 5_3. Chng in credit spreads" xfId="8919" xr:uid="{F937C9EB-99E1-4F8C-922A-E0109B8FF06B}"/>
    <cellStyle name="Prosent 2 7 6" xfId="8920" xr:uid="{8E90F999-BF93-4701-8B3F-B52B3A1AC08C}"/>
    <cellStyle name="Prosent 2 7_3. Chng in credit spreads" xfId="8921" xr:uid="{10C2F085-8A3F-4D8D-ACEC-84831AC8BD6F}"/>
    <cellStyle name="Prosent 2 8" xfId="8922" xr:uid="{6CD2C781-1372-4C33-B46C-D93D0F2670E8}"/>
    <cellStyle name="Prosent 2 8 2" xfId="8923" xr:uid="{12E777E1-621D-41D5-8F3A-0CE2508A5B56}"/>
    <cellStyle name="Prosent 2 8 3" xfId="8924" xr:uid="{006AF289-14DC-4F05-97CE-909BEBBBB973}"/>
    <cellStyle name="Prosent 2 8 4" xfId="8925" xr:uid="{FC6962FC-62B1-4692-98FC-A6C5647A4FFF}"/>
    <cellStyle name="Prosent 2 8 5" xfId="8926" xr:uid="{F413BE53-A8FF-4B36-A002-4E195BDEE879}"/>
    <cellStyle name="Prosent 2 8_3. Chng in credit spreads" xfId="8927" xr:uid="{7D62F059-E411-4A4D-B722-7616C45FB7B4}"/>
    <cellStyle name="Prosent 2 9" xfId="8928" xr:uid="{17E0527E-AE72-4279-8AB4-EB3EA74F4DDE}"/>
    <cellStyle name="Prosent 2 9 2" xfId="8929" xr:uid="{531F45CC-B17A-4C14-8298-7E1A293FE879}"/>
    <cellStyle name="Prosent 2 9 2 2" xfId="8930" xr:uid="{8942D3BE-775C-4321-A892-F73768C121F4}"/>
    <cellStyle name="Prosent 2 9 2_3. Chng in credit spreads" xfId="8931" xr:uid="{06D19669-A326-4C37-AA5A-346E4C6E6EB5}"/>
    <cellStyle name="Prosent 2 9 3" xfId="8932" xr:uid="{04A97B35-9127-4872-B70F-00A5C0EF2CC9}"/>
    <cellStyle name="Prosent 2 9 3 2" xfId="8933" xr:uid="{2053370C-811A-484F-A3F5-B8C0BCA5515C}"/>
    <cellStyle name="Prosent 2 9 3_3. Chng in credit spreads" xfId="8934" xr:uid="{DBF91142-AC2B-4D49-AE05-6C0A0B3747D4}"/>
    <cellStyle name="Prosent 2 9 4" xfId="8935" xr:uid="{1DE104D1-96B3-42F6-8DC4-9DC9F36906A4}"/>
    <cellStyle name="Prosent 2 9_3. Chng in credit spreads" xfId="8936" xr:uid="{15398D69-0B18-489C-BD21-6760894B956B}"/>
    <cellStyle name="Prosent 2_3. Chng in credit spreads" xfId="8937" xr:uid="{5618DAAE-3A90-4D47-BE0E-FECC069CCFD8}"/>
    <cellStyle name="Prosent 20" xfId="8938" xr:uid="{57193EE7-0569-42F5-96F0-FE1CDA45678E}"/>
    <cellStyle name="Prosent 21" xfId="58176" xr:uid="{0AD76080-F63B-4D9B-BCFF-291F4EED561E}"/>
    <cellStyle name="Prosent 22" xfId="42607" xr:uid="{C7C6CA43-5DD8-43A0-910F-CDD2E97574FB}"/>
    <cellStyle name="Prosent 23" xfId="42645" xr:uid="{B2A36179-AB1F-4D5F-B666-F79921A9D71C}"/>
    <cellStyle name="Prosent 24" xfId="42683" xr:uid="{39E40245-4A01-4D98-B9AA-1F4F20B23E49}"/>
    <cellStyle name="Prosent 25" xfId="58179" xr:uid="{41DC1990-F371-429A-8A89-B3995C8A3737}"/>
    <cellStyle name="Prosent 26" xfId="43159" xr:uid="{918C8EA5-28C6-4EB3-B6C2-993FDCEDBD72}"/>
    <cellStyle name="Prosent 27" xfId="58182" xr:uid="{5DCDA689-4276-43BB-B616-F8474EB8B9AA}"/>
    <cellStyle name="Prosent 28" xfId="58185" xr:uid="{960994A8-41A6-4714-A70B-35C1BEA1673A}"/>
    <cellStyle name="Prosent 29" xfId="58188" xr:uid="{7A25114C-A60D-4040-9FCA-ABAF2E5E9F16}"/>
    <cellStyle name="Prosent 3" xfId="8939" xr:uid="{C85E4CD8-449E-4F86-89BE-8C246E260E5B}"/>
    <cellStyle name="Prosent 3 2" xfId="8940" xr:uid="{8E605218-E9C8-4A72-A78D-FEFF8F8BDB4C}"/>
    <cellStyle name="Prosent 3 2 2" xfId="8941" xr:uid="{BA0C69DD-D09E-4112-A138-859706E081C6}"/>
    <cellStyle name="Prosent 3 2 2 2" xfId="38847" xr:uid="{4AB156B6-D7DB-491A-A09E-5A4ADB75C897}"/>
    <cellStyle name="Prosent 3 2 2 3" xfId="38848" xr:uid="{20016D1D-CEEC-4F49-8033-5CB0B926BDBE}"/>
    <cellStyle name="Prosent 3 2 2_AVA DVA EL" xfId="38849" xr:uid="{122244D3-C055-40B4-97A8-309214EE6FD1}"/>
    <cellStyle name="Prosent 3 2 3" xfId="8942" xr:uid="{2F34216A-0200-4B38-9503-BCF343187B57}"/>
    <cellStyle name="Prosent 3 2_3. Chng in credit spreads" xfId="8943" xr:uid="{49FB35B1-5101-47E0-9E58-9A34BACE1E9E}"/>
    <cellStyle name="Prosent 3 3" xfId="8944" xr:uid="{229728F3-6B0A-4547-8B1C-C6905294D7E4}"/>
    <cellStyle name="Prosent 3 3 2" xfId="8945" xr:uid="{08BB4E1E-E18B-41E9-BD05-43FAD07EB025}"/>
    <cellStyle name="Prosent 3 3 3" xfId="8946" xr:uid="{EEE20798-AC80-4C11-8777-93A4BDA31FCE}"/>
    <cellStyle name="Prosent 3 3_3. Chng in credit spreads" xfId="8947" xr:uid="{161AB1CB-88BD-4A7D-AB13-E311BDAB68DC}"/>
    <cellStyle name="Prosent 3 4" xfId="8948" xr:uid="{A0B64DDD-40A7-4631-8EDB-EF9356DF59DE}"/>
    <cellStyle name="Prosent 3 4 2" xfId="38850" xr:uid="{12762C7D-02E2-4C46-8EEB-173AAD7F669E}"/>
    <cellStyle name="Prosent 3 4 3" xfId="38851" xr:uid="{AC4EF5C3-186D-4D3D-86B7-B0D991D9F359}"/>
    <cellStyle name="Prosent 3 4_AVA DVA EL" xfId="38852" xr:uid="{5A2CB4F6-3CBC-4681-9BA0-ABEF68D1459E}"/>
    <cellStyle name="Prosent 3 5" xfId="38853" xr:uid="{B0BEB288-536F-46DF-9A27-9C7E687A4DF0}"/>
    <cellStyle name="Prosent 3_3. Chng in credit spreads" xfId="8949" xr:uid="{98093A76-2887-40C8-9872-8372F70D32AD}"/>
    <cellStyle name="Prosent 30" xfId="58191" xr:uid="{94AFA788-5989-42A6-8F16-089C7A47957B}"/>
    <cellStyle name="Prosent 31" xfId="58194" xr:uid="{98221FA9-17E0-4CEA-A157-4024692F1509}"/>
    <cellStyle name="Prosent 4" xfId="8950" xr:uid="{73E70CC6-C1A6-460B-87C8-A2DF78570CBD}"/>
    <cellStyle name="Prosent 4 2" xfId="8951" xr:uid="{6A4F1FE1-F780-4E05-82F1-42C8E3B174BA}"/>
    <cellStyle name="Prosent 4 2 2" xfId="8952" xr:uid="{A8BBA718-6507-4103-9867-A5C95E921695}"/>
    <cellStyle name="Prosent 4 2 3" xfId="8953" xr:uid="{CA070475-0F9E-4984-86DA-4C2547072837}"/>
    <cellStyle name="Prosent 4 2_3. Chng in credit spreads" xfId="8954" xr:uid="{4A9EF6BE-B1DD-4F8B-9E8A-5620CEC57AED}"/>
    <cellStyle name="Prosent 4 3" xfId="8955" xr:uid="{1E491AC0-36BE-427F-BD2B-5024AEDD89E1}"/>
    <cellStyle name="Prosent 4 3 2" xfId="38854" xr:uid="{64D021E2-CD71-467A-9FBF-630F584A0A04}"/>
    <cellStyle name="Prosent 4 3_AVA DVA EL" xfId="38855" xr:uid="{19BED123-2794-434D-9E27-D425AC13F500}"/>
    <cellStyle name="Prosent 4 4" xfId="38856" xr:uid="{483D7881-FA1C-4348-981C-683D13F5D448}"/>
    <cellStyle name="Prosent 4 4 2" xfId="38857" xr:uid="{2BBBC8F1-027B-471D-BBB5-D4C46041F987}"/>
    <cellStyle name="Prosent 4 4_AVA DVA EL" xfId="38858" xr:uid="{40F9C51A-849E-42E2-93F9-C2A790E898ED}"/>
    <cellStyle name="Prosent 4 5" xfId="38859" xr:uid="{E8075E3F-DEFF-4376-8AD6-E8C97DA99A18}"/>
    <cellStyle name="Prosent 4 5 2" xfId="38860" xr:uid="{ABCC1165-026D-4CD6-8D13-634349AA9D8E}"/>
    <cellStyle name="Prosent 4 5 3" xfId="38861" xr:uid="{39A0D314-D0EB-4C76-995F-3921B18909D9}"/>
    <cellStyle name="Prosent 4 5_AVA DVA EL" xfId="38862" xr:uid="{F87C2B9A-EF46-4124-B380-7963EF1FB49C}"/>
    <cellStyle name="Prosent 4 6" xfId="38863" xr:uid="{A9518BD4-2B28-441B-A335-02D279379FAF}"/>
    <cellStyle name="Prosent 4 6 2" xfId="38864" xr:uid="{6120E431-E41A-4590-99E2-4737F0D1C2C4}"/>
    <cellStyle name="Prosent 4 6 3" xfId="38865" xr:uid="{C8459497-963D-4DEB-8BEF-ECD79C507A10}"/>
    <cellStyle name="Prosent 4 6_AVA DVA EL" xfId="38866" xr:uid="{B28C5CC1-3E37-49BE-9758-D32CD5F4F6E2}"/>
    <cellStyle name="Prosent 4 7" xfId="38867" xr:uid="{A43AF5FF-E9FF-488C-81B3-C42B03406D94}"/>
    <cellStyle name="Prosent 4_3. Chng in credit spreads" xfId="8956" xr:uid="{6EA50AA8-72E2-4FB4-984F-951D7FCC23EA}"/>
    <cellStyle name="Prosent 5" xfId="8957" xr:uid="{E20C1A48-0AB8-44D0-A290-CD81B17C562D}"/>
    <cellStyle name="Prosent 5 2" xfId="8958" xr:uid="{A1F3EC5F-B9AC-46A5-B5B3-A48D559443B4}"/>
    <cellStyle name="Prosent 5 2 2" xfId="8959" xr:uid="{A7B545C3-C74E-409B-A303-9FED7C60F3D1}"/>
    <cellStyle name="Prosent 5 2 2 2" xfId="38868" xr:uid="{8480DBEE-BAD3-4832-B2E4-0B3071F16651}"/>
    <cellStyle name="Prosent 5 2 2_AVA DVA EL" xfId="38869" xr:uid="{A49EA87F-9F42-42B4-BB67-46FFAA833918}"/>
    <cellStyle name="Prosent 5 2 3" xfId="38870" xr:uid="{822F529F-CD53-4BB3-9ADA-11734ED60578}"/>
    <cellStyle name="Prosent 5 2_3. Chng in credit spreads" xfId="8960" xr:uid="{F36C8242-C53E-4ADE-8478-5D8A9250AB61}"/>
    <cellStyle name="Prosent 5 3" xfId="8961" xr:uid="{DF454438-A1F3-4B4B-9B27-81511BDF4038}"/>
    <cellStyle name="Prosent 5 3 2" xfId="38871" xr:uid="{4089B128-A444-41D1-B5D3-4484BAC2E8FF}"/>
    <cellStyle name="Prosent 5 3 3" xfId="41584" xr:uid="{4957E527-DB6F-4CBF-94B4-FA53892F9C43}"/>
    <cellStyle name="Prosent 5 3_AVA DVA EL" xfId="38872" xr:uid="{5072941B-D0AD-42C2-A2B3-F068445EFD3A}"/>
    <cellStyle name="Prosent 5 4" xfId="8962" xr:uid="{9967539A-0DD3-42A0-8AB9-DB5B78987A20}"/>
    <cellStyle name="Prosent 5 4 2" xfId="38873" xr:uid="{AD46FF8C-6E54-45E0-AFD7-6968EF03753C}"/>
    <cellStyle name="Prosent 5 4_AVA DVA EL" xfId="38874" xr:uid="{D05D5DB6-343C-49E1-9293-DC11F10BBB83}"/>
    <cellStyle name="Prosent 5 5" xfId="38875" xr:uid="{F748CB21-D988-4C40-BBD8-6BC7BCA988DB}"/>
    <cellStyle name="Prosent 5_3. Chng in credit spreads" xfId="8963" xr:uid="{022FCFE4-DE5D-4EB8-8958-1561D2354616}"/>
    <cellStyle name="Prosent 6" xfId="8964" xr:uid="{2E4F9305-96FD-4AAA-ADE8-BF76F4E46823}"/>
    <cellStyle name="Prosent 6 2" xfId="8965" xr:uid="{F0DEC603-70B6-4A17-8115-8C162AF7A206}"/>
    <cellStyle name="Prosent 6 2 2" xfId="38876" xr:uid="{CD5E1337-9884-4CA0-9867-DC645F42A543}"/>
    <cellStyle name="Prosent 6 2 2 2" xfId="38877" xr:uid="{7E0A8AB5-4C24-45F8-BB53-944411E67410}"/>
    <cellStyle name="Prosent 6 2 2_AVA DVA EL" xfId="38878" xr:uid="{C26D4091-6345-4305-99E9-E539EBA126F8}"/>
    <cellStyle name="Prosent 6 2 3" xfId="38879" xr:uid="{40564DAA-BB39-4B85-ADEB-287D357ABA55}"/>
    <cellStyle name="Prosent 6 2_4Q16" xfId="38880" xr:uid="{D1FAFF9B-F8B3-47AB-9F4B-58C06BB25D99}"/>
    <cellStyle name="Prosent 6 3" xfId="38881" xr:uid="{B5102245-8217-42A8-9EA6-6A0B832FC27C}"/>
    <cellStyle name="Prosent 6 3 2" xfId="38882" xr:uid="{F6376251-226B-4929-A14E-AF177A20C543}"/>
    <cellStyle name="Prosent 6 3 2 2" xfId="38883" xr:uid="{36D08928-85AC-4120-9A9A-4791722E4965}"/>
    <cellStyle name="Prosent 6 3 2_AVA DVA EL" xfId="38884" xr:uid="{C9CCCC7C-3D92-4A9A-A748-4F9F97AC65F2}"/>
    <cellStyle name="Prosent 6 3 3" xfId="38885" xr:uid="{62A9EDCA-E447-4A6E-89D7-87B054F70CA5}"/>
    <cellStyle name="Prosent 6 3_4Q16" xfId="38886" xr:uid="{9A57D4EF-D9F7-4E98-87C2-525FEF32A3A4}"/>
    <cellStyle name="Prosent 6 4" xfId="38887" xr:uid="{CD070FD6-6305-4C73-A9D7-868E9C1CE604}"/>
    <cellStyle name="Prosent 6 4 2" xfId="38888" xr:uid="{59A9CB86-8250-4991-9E24-48F403BEB9D5}"/>
    <cellStyle name="Prosent 6 4 2 2" xfId="38889" xr:uid="{514385D4-F737-46DD-AD80-FD1A673B5A15}"/>
    <cellStyle name="Prosent 6 4 2_AVA DVA EL" xfId="38890" xr:uid="{F396E6FB-B4AC-42D5-A80E-366CCCF0BC89}"/>
    <cellStyle name="Prosent 6 4 3" xfId="38891" xr:uid="{14A58BB9-5F6E-4EC0-9374-09FAD5C8E23D}"/>
    <cellStyle name="Prosent 6 4_4Q16" xfId="38892" xr:uid="{288432B1-2D52-4700-A606-1CCE482068AF}"/>
    <cellStyle name="Prosent 6 5" xfId="38893" xr:uid="{27E3C0B7-128E-4951-82C1-6477D26862AE}"/>
    <cellStyle name="Prosent 6 5 2" xfId="38894" xr:uid="{7F9BB9FE-A2D3-45DB-A17B-CF2B44F1342F}"/>
    <cellStyle name="Prosent 6 5_AVA DVA EL" xfId="38895" xr:uid="{0908E23C-0E8D-4B40-9721-BF624798FE04}"/>
    <cellStyle name="Prosent 6 6" xfId="38896" xr:uid="{E2614B88-02C2-40DA-9A9C-CE0C628FA590}"/>
    <cellStyle name="Prosent 6 6 2" xfId="38897" xr:uid="{981EDCE2-46CA-4712-83BC-289A3FE2EEC6}"/>
    <cellStyle name="Prosent 6 6 3" xfId="38898" xr:uid="{C93F65DA-96CC-4B93-B4D8-139785C89C82}"/>
    <cellStyle name="Prosent 6 6_AVA DVA EL" xfId="38899" xr:uid="{3C69C3DE-1188-40B3-B0A8-46B20267112B}"/>
    <cellStyle name="Prosent 6 7" xfId="38900" xr:uid="{D89A73CE-57BC-4654-9BE4-FA4FF57E352C}"/>
    <cellStyle name="Prosent 6 8" xfId="41585" xr:uid="{064C8CBB-73CA-4EE7-9F3B-F88CC0D39F16}"/>
    <cellStyle name="Prosent 6_3. Chng in credit spreads" xfId="8966" xr:uid="{B6D5D4A4-F2AE-4FF0-B251-82FE95CBD98D}"/>
    <cellStyle name="Prosent 7" xfId="8967" xr:uid="{CD8CFBA7-AED6-4EB7-9E58-A169850ABFDC}"/>
    <cellStyle name="Prosent 7 2" xfId="8968" xr:uid="{505E63C2-52F1-485D-8B0C-74987FE91463}"/>
    <cellStyle name="Prosent 7 2 2" xfId="8969" xr:uid="{B55D7980-2EEE-44A9-B640-3703EC9645F5}"/>
    <cellStyle name="Prosent 7 2 2 2" xfId="38901" xr:uid="{B27F8DD1-6FE7-447F-B0A2-DC320698D62C}"/>
    <cellStyle name="Prosent 7 2 2_AVA DVA EL" xfId="38902" xr:uid="{67A014E8-8732-49F2-A5DB-D0517A91C915}"/>
    <cellStyle name="Prosent 7 2 3" xfId="38903" xr:uid="{DD6AABB6-7A21-4D7F-8423-AC5D9ABBD422}"/>
    <cellStyle name="Prosent 7 2_3. Chng in credit spreads" xfId="8970" xr:uid="{12C3E9D7-648F-43D0-B941-00B825427526}"/>
    <cellStyle name="Prosent 7 3" xfId="8971" xr:uid="{83B047F3-5D1E-4731-9927-7FC410D581B4}"/>
    <cellStyle name="Prosent 7 3 2" xfId="38904" xr:uid="{C3A222A3-4C68-4F9C-AF67-0A390D14B241}"/>
    <cellStyle name="Prosent 7 3_AVA DVA EL" xfId="38905" xr:uid="{95CB174F-EC72-4A05-991A-4EFF5A84BE18}"/>
    <cellStyle name="Prosent 7 4" xfId="8972" xr:uid="{EA9F1FE1-AAC9-47E4-B72B-F5B42F6406C7}"/>
    <cellStyle name="Prosent 7 5" xfId="8973" xr:uid="{AF8511BD-B62C-4417-8E12-6B74FBEF3BB2}"/>
    <cellStyle name="Prosent 7_3. Chng in credit spreads" xfId="8974" xr:uid="{9AB9A48E-AF0C-465C-8E75-F25CC5C7A5B4}"/>
    <cellStyle name="Prosent 8" xfId="8975" xr:uid="{FCADA60A-30A5-40F4-80D9-82055D6C9425}"/>
    <cellStyle name="Prosent 8 2" xfId="8976" xr:uid="{1A3E4FDD-B78F-402D-B057-4088CB481ED3}"/>
    <cellStyle name="Prosent 8 2 2" xfId="8977" xr:uid="{1AD303F4-E373-4695-82C4-63FE9F72BF06}"/>
    <cellStyle name="Prosent 8 2 2 2" xfId="49460" xr:uid="{11C14087-2904-4409-AEFC-DC04B5446978}"/>
    <cellStyle name="Prosent 8 2 2 2 2" xfId="49461" xr:uid="{CB7011F8-B494-40D6-9297-890714FD301A}"/>
    <cellStyle name="Prosent 8 2 2 3" xfId="49462" xr:uid="{76320F6F-DCAD-49C6-92CC-FA4F57FD8157}"/>
    <cellStyle name="Prosent 8 2 2 4" xfId="49463" xr:uid="{3BC7B8FA-8039-423F-8F7C-554D046E61CC}"/>
    <cellStyle name="Prosent 8 2 2_Månedsrapport" xfId="49464" xr:uid="{0A043D35-7B24-47F3-84EF-15C3B49A2737}"/>
    <cellStyle name="Prosent 8 2 3" xfId="49465" xr:uid="{384815C8-CBA3-4D5C-ABCD-4764B994FFE1}"/>
    <cellStyle name="Prosent 8 2 3 2" xfId="49466" xr:uid="{A4D43C1A-78F2-4498-9CD6-C741497F2209}"/>
    <cellStyle name="Prosent 8 2 4" xfId="49467" xr:uid="{FD40F256-AADC-4D92-BD64-3F53BA3040DC}"/>
    <cellStyle name="Prosent 8 2 5" xfId="49468" xr:uid="{7D171B03-30ED-4E19-83E4-F0AB7E9A2DCB}"/>
    <cellStyle name="Prosent 8 2 6" xfId="49469" xr:uid="{887026AA-3574-4086-80F4-D72025B41A33}"/>
    <cellStyle name="Prosent 8 2_3. Chng in credit spreads" xfId="8978" xr:uid="{FFC61577-3ADA-4CFB-B436-7FD09DDCE842}"/>
    <cellStyle name="Prosent 8 3" xfId="8979" xr:uid="{D9A2D338-2D82-48FF-B2D9-66A40786CB31}"/>
    <cellStyle name="Prosent 8 3 2" xfId="49470" xr:uid="{5A290AD0-48EF-4B5E-89E1-0BDCCC4C99D1}"/>
    <cellStyle name="Prosent 8 3 2 2" xfId="49471" xr:uid="{600742D2-02A6-4E3E-8B26-E180A64FA119}"/>
    <cellStyle name="Prosent 8 3 3" xfId="49472" xr:uid="{2BE197DB-76B0-44F7-9FFF-BDAD2F372AB0}"/>
    <cellStyle name="Prosent 8 3 4" xfId="49473" xr:uid="{BF8AD90E-B2A2-4C08-96DD-758DF137C0AF}"/>
    <cellStyle name="Prosent 8 3_Månedsrapport" xfId="49474" xr:uid="{0EB97338-77CB-4D90-BC02-B87C871DA673}"/>
    <cellStyle name="Prosent 8 4" xfId="49475" xr:uid="{E381DD78-6678-4F4B-8FB0-5357B6C26862}"/>
    <cellStyle name="Prosent 8 4 2" xfId="49476" xr:uid="{DAA39A5D-AFD6-4AB6-AA83-B531D1EEC74B}"/>
    <cellStyle name="Prosent 8 5" xfId="49477" xr:uid="{5775D9A0-44F3-4B6E-A4BD-24A5E2313350}"/>
    <cellStyle name="Prosent 8 6" xfId="49478" xr:uid="{01CC6841-1930-4F93-A5B6-2E7249F67290}"/>
    <cellStyle name="Prosent 8 7" xfId="49479" xr:uid="{356F4177-7BFA-43D0-A3DE-11B4B724861F}"/>
    <cellStyle name="Prosent 8_3. Chng in credit spreads" xfId="8980" xr:uid="{72E86E1D-C208-462F-8DCC-14244BA82BAB}"/>
    <cellStyle name="Prosent 9" xfId="8981" xr:uid="{4CF8E105-54BB-4194-8184-67C6674670DB}"/>
    <cellStyle name="Prosent 9 2" xfId="8982" xr:uid="{768052D8-255F-41C0-8EF6-7FD972E651DE}"/>
    <cellStyle name="Prosent 9 2 2" xfId="38906" xr:uid="{01F8FA33-8F69-4DF4-941E-F208B665A3BA}"/>
    <cellStyle name="Prosent 9 2_AVA DVA EL" xfId="38907" xr:uid="{DE3851C6-BF66-407C-B747-E3D5CB7718DE}"/>
    <cellStyle name="Prosent 9 3" xfId="8983" xr:uid="{84DA57A6-B722-4450-9791-2EE092818493}"/>
    <cellStyle name="Prosent 9 4" xfId="8984" xr:uid="{08C413C2-F23D-48EA-B023-184EB001CC19}"/>
    <cellStyle name="Prosent 9 5" xfId="41586" xr:uid="{5D535BDE-9A23-4727-BA2E-FC42400CE9FC}"/>
    <cellStyle name="Prosent 9_3. Chng in credit spreads" xfId="8985" xr:uid="{CA7BB379-5BC2-4A17-9618-BC221BAC07BA}"/>
    <cellStyle name="Prosent_Cap.adeq" xfId="41819" xr:uid="{F7EA2489-3C58-42EB-BFC8-8F4ABC81ABD6}"/>
    <cellStyle name="Prozent 2" xfId="38908" xr:uid="{ECF8B6F1-591E-4F1E-B0A8-EA5BB7904BFE}"/>
    <cellStyle name="Prozent 2 2" xfId="38909" xr:uid="{120D6A0D-0AD7-4F5C-B4A5-8CE62E1748B1}"/>
    <cellStyle name="Prozent 2 2 2" xfId="38910" xr:uid="{73A1F7A6-5951-4998-BECE-AADBB8219389}"/>
    <cellStyle name="Prozent 2 2_AVA DVA EL" xfId="38911" xr:uid="{0036BA4B-9054-4E58-97EE-040F6BD3F5A0}"/>
    <cellStyle name="Prozent 2 3" xfId="38912" xr:uid="{7D622AC3-6156-4589-A64E-E9D1733D52F2}"/>
    <cellStyle name="Prozent 2 3 2" xfId="38913" xr:uid="{9027432B-DAC2-466B-870B-0991674FC675}"/>
    <cellStyle name="Prozent 2 3_AVA DVA EL" xfId="38914" xr:uid="{6D3AB3F8-2871-460F-B0C6-F6D3B8F9B2E6}"/>
    <cellStyle name="Prozent 2 4" xfId="38915" xr:uid="{3E05EF63-7E7E-46D7-B557-C280F2B286A2}"/>
    <cellStyle name="Prozent 2_4Q16" xfId="38916" xr:uid="{6F38873D-D7A6-414F-9EE4-5383FEEDA07C}"/>
    <cellStyle name="Rad" xfId="38917" xr:uid="{F3116660-EA3D-4068-88D0-D07C7EB1E024}"/>
    <cellStyle name="Rad 2" xfId="38918" xr:uid="{0DA76DCD-4A3F-40AE-9FA5-8EEC73364E8F}"/>
    <cellStyle name="Rad 2 2" xfId="38919" xr:uid="{8A2B313B-EEC2-41ED-A2D9-5201ECD6A3CA}"/>
    <cellStyle name="Rad 2_AVA DVA EL" xfId="38920" xr:uid="{FBE703B3-FD71-493D-9E72-0D4681292C37}"/>
    <cellStyle name="Rad 3" xfId="38921" xr:uid="{7BA61332-EC3C-4FA5-B78C-84EA1B143AA1}"/>
    <cellStyle name="Rad_4Q16" xfId="38922" xr:uid="{BE2FEC99-370C-469F-BB0E-44A3EFB440B9}"/>
    <cellStyle name="Radrubrik" xfId="8986" xr:uid="{0816D789-ABC6-46F7-ACBC-CD8EBAAC472C}"/>
    <cellStyle name="Radrubrik 2" xfId="38923" xr:uid="{DDFEBBF0-0C35-4900-A2B3-A2A1068E9E1D}"/>
    <cellStyle name="Radrubrik 3" xfId="38924" xr:uid="{B922A5CA-6930-4BE8-A94A-64327FA33273}"/>
    <cellStyle name="Radrubrik_AVA DVA EL" xfId="38925" xr:uid="{5E7788D3-7719-4EE4-A8D7-CA1BBB001D36}"/>
    <cellStyle name="Radtext" xfId="8987" xr:uid="{65EDA57A-E7A6-4F0C-BE3A-0367224DA3B2}"/>
    <cellStyle name="Radtext 2" xfId="38926" xr:uid="{37D733A6-19E9-4645-A6B0-D327524F8F5B}"/>
    <cellStyle name="Radtext 3" xfId="38927" xr:uid="{E0CDDE39-ACBA-43AC-BAD7-8634554C450B}"/>
    <cellStyle name="Radtext_AVA DVA EL" xfId="38928" xr:uid="{0328EA1F-B5CC-42E8-AA01-CE3271DC838A}"/>
    <cellStyle name="RaekkeNiv1" xfId="8988" xr:uid="{17F48E0E-F76E-451D-9EEB-E6543892411D}"/>
    <cellStyle name="RaekkeNiv1 2" xfId="8989" xr:uid="{C0C6980D-A7D0-4A65-B27B-B30D153B98DC}"/>
    <cellStyle name="RaekkeNiv1 2 2" xfId="8990" xr:uid="{6493112E-8732-43CD-A2BC-A6639AB5D7C9}"/>
    <cellStyle name="RaekkeNiv1 2 2 2" xfId="8991" xr:uid="{6C5529A4-F6C8-4164-A2FC-938C35EAAEFA}"/>
    <cellStyle name="RaekkeNiv1 2 2 3" xfId="8992" xr:uid="{800A40E2-818A-48E0-99E5-1F5193A35205}"/>
    <cellStyle name="RaekkeNiv1 2 2_Avstem DM og grunnlag" xfId="41587" xr:uid="{06A3A2B2-7E36-478A-9464-E8A588C426E9}"/>
    <cellStyle name="RaekkeNiv1 2 3" xfId="8993" xr:uid="{EC0E391C-B58A-4DC6-A673-EB7E1D210338}"/>
    <cellStyle name="RaekkeNiv1 2 4" xfId="8994" xr:uid="{E8C13A77-631C-4829-8D00-23D2A35340DC}"/>
    <cellStyle name="RaekkeNiv1 2_3. Chng in credit spreads" xfId="8995" xr:uid="{2580D308-D7F4-48D0-A740-117EA8DC1A8E}"/>
    <cellStyle name="RaekkeNiv1 3" xfId="8996" xr:uid="{223A88A9-9794-4F05-857F-761FC3CC2D9A}"/>
    <cellStyle name="RaekkeNiv1 3 2" xfId="8997" xr:uid="{F69F468D-FC10-460E-A40A-EC63C4A0268C}"/>
    <cellStyle name="RaekkeNiv1 3 3" xfId="8998" xr:uid="{D61A77C5-3905-4C98-BC81-CCCD5B4364CE}"/>
    <cellStyle name="RaekkeNiv1 3 4" xfId="8999" xr:uid="{751CC4D0-EDFE-4D9C-90AA-E2587BDAFBAA}"/>
    <cellStyle name="RaekkeNiv1 3 5" xfId="41588" xr:uid="{ABF2B979-90A3-4404-8453-EADC6F122CF9}"/>
    <cellStyle name="RaekkeNiv1 3_Avstem DM og grunnlag" xfId="41589" xr:uid="{2BA4D14C-92EA-4AC7-8872-42611DAA7BF0}"/>
    <cellStyle name="RaekkeNiv1 4" xfId="9000" xr:uid="{C5AE64DC-B3BB-41A6-A9F0-D0D5EE71FB61}"/>
    <cellStyle name="RaekkeNiv1 5" xfId="9001" xr:uid="{5F259363-2675-4C43-BBB7-941744491339}"/>
    <cellStyle name="RaekkeNiv1_3. Chng in credit spreads" xfId="9002" xr:uid="{382B0937-86CD-4CDA-A894-8797EE9EB494}"/>
    <cellStyle name="RaekkeNiv2" xfId="9003" xr:uid="{5CB6594D-93F0-4DCE-8EFA-DD10D846C6EE}"/>
    <cellStyle name="RaekkeNiv2 2" xfId="9004" xr:uid="{5D6C65A8-903B-4818-A8FC-E437663EBACE}"/>
    <cellStyle name="RaekkeNiv2 2 2" xfId="9005" xr:uid="{01EDB408-08F4-4428-97B7-70CB28D47B82}"/>
    <cellStyle name="RaekkeNiv2 2 2 2" xfId="9006" xr:uid="{7AF12061-BD85-4DAC-85F2-DA04B6BDD680}"/>
    <cellStyle name="RaekkeNiv2 2 2 3" xfId="9007" xr:uid="{2A8F75BA-8CF9-4627-86A2-C853362685A1}"/>
    <cellStyle name="RaekkeNiv2 2 2_Avstem DM og grunnlag" xfId="41590" xr:uid="{89B020C0-3296-4A6D-AAAD-84567A3D945D}"/>
    <cellStyle name="RaekkeNiv2 2 3" xfId="9008" xr:uid="{125E741D-F951-4AD2-8218-FECC105F765D}"/>
    <cellStyle name="RaekkeNiv2 2 4" xfId="9009" xr:uid="{AA33B3B5-E2C5-46A3-BCDF-B6D6C673EC01}"/>
    <cellStyle name="RaekkeNiv2 2_3. Chng in credit spreads" xfId="9010" xr:uid="{0A973046-BA79-42A1-B32C-734F6496E377}"/>
    <cellStyle name="RaekkeNiv2 3" xfId="9011" xr:uid="{8C2743D5-E1E6-404E-AA73-22A64ABC0100}"/>
    <cellStyle name="RaekkeNiv2 3 2" xfId="9012" xr:uid="{6B5B263B-FC7C-4974-88BE-809835AF3022}"/>
    <cellStyle name="RaekkeNiv2 3 3" xfId="9013" xr:uid="{0C87EDE9-A25C-4B03-82E6-19D3AE04AAF7}"/>
    <cellStyle name="RaekkeNiv2 3 4" xfId="9014" xr:uid="{8EF192EA-CF06-43F4-A537-6989262D7535}"/>
    <cellStyle name="RaekkeNiv2 3 5" xfId="41591" xr:uid="{EEE919B9-9DAC-4E01-BD06-33767230BC9E}"/>
    <cellStyle name="RaekkeNiv2 3_Avstem DM og grunnlag" xfId="41592" xr:uid="{C4E23347-1EC5-4ED8-9A07-F22ADC819ECF}"/>
    <cellStyle name="RaekkeNiv2 4" xfId="9015" xr:uid="{F2C7F8CF-EC68-432E-9DC7-D0EC7454671A}"/>
    <cellStyle name="RaekkeNiv2 5" xfId="9016" xr:uid="{02164739-3F03-4666-82BD-1539D0780616}"/>
    <cellStyle name="RaekkeNiv2_3. Chng in credit spreads" xfId="9017" xr:uid="{951086FA-E9E4-4E73-AAAA-3AEE027DFCEE}"/>
    <cellStyle name="RaekkeNiv3" xfId="9018" xr:uid="{D1DB4557-ACE3-471A-8900-EC94EDD4269C}"/>
    <cellStyle name="RaekkeNiv3 2" xfId="9019" xr:uid="{B8A19EA9-38C5-447C-BB84-05D693C693BF}"/>
    <cellStyle name="RaekkeNiv3 2 2" xfId="9020" xr:uid="{4DF5C0DE-A769-4795-A0C3-36A92BEDCF90}"/>
    <cellStyle name="RaekkeNiv3 2 2 2" xfId="9021" xr:uid="{E8FBA2F2-D774-400E-BDB1-4B7A588A1E18}"/>
    <cellStyle name="RaekkeNiv3 2 2 3" xfId="9022" xr:uid="{6356A860-C628-4408-8C3A-D74CDD059E6C}"/>
    <cellStyle name="RaekkeNiv3 2 2_Avstem DM og grunnlag" xfId="41593" xr:uid="{4C779241-6691-4DB1-8810-88F84866FD84}"/>
    <cellStyle name="RaekkeNiv3 2 3" xfId="9023" xr:uid="{CEB60F12-7C21-4C32-9009-70339F7015E6}"/>
    <cellStyle name="RaekkeNiv3 2 4" xfId="9024" xr:uid="{6209D792-B09C-499D-B445-B9426A52AA96}"/>
    <cellStyle name="RaekkeNiv3 2_3. Chng in credit spreads" xfId="9025" xr:uid="{DE5FE17A-51B5-4C1C-B84F-AFAF1641848C}"/>
    <cellStyle name="RaekkeNiv3 3" xfId="9026" xr:uid="{46C67E6C-EE2E-497B-A996-B2E8F0F0A70E}"/>
    <cellStyle name="RaekkeNiv3 3 2" xfId="9027" xr:uid="{D35D9678-2F19-48B0-BE16-3FFFF24EA900}"/>
    <cellStyle name="RaekkeNiv3 3 3" xfId="9028" xr:uid="{77DAC119-D52F-4690-844E-7CB55242A264}"/>
    <cellStyle name="RaekkeNiv3 3 4" xfId="9029" xr:uid="{95623925-4314-4B90-B202-E3FEC9E8B483}"/>
    <cellStyle name="RaekkeNiv3 3 5" xfId="41594" xr:uid="{EFD6FEB5-3B21-4A8A-87CB-C93C364486E8}"/>
    <cellStyle name="RaekkeNiv3 3_Avstem DM og grunnlag" xfId="41595" xr:uid="{29E71789-EBD7-4927-A53A-21DC89810AE6}"/>
    <cellStyle name="RaekkeNiv3 4" xfId="9030" xr:uid="{19F5A6F9-7326-4B1B-BA90-D36498901794}"/>
    <cellStyle name="RaekkeNiv3 5" xfId="9031" xr:uid="{FF18DC7D-8C20-4997-8FF4-E33CDD8553F0}"/>
    <cellStyle name="RaekkeNiv3_3. Chng in credit spreads" xfId="9032" xr:uid="{67DCFB05-3AF2-413F-9A12-F7A7438A098E}"/>
    <cellStyle name="RaekkeNiv4" xfId="9033" xr:uid="{A8EEACBA-7AC3-438E-A447-3018A3B7DCCB}"/>
    <cellStyle name="RaekkeNiv4 2" xfId="9034" xr:uid="{E31579A3-AE19-45A1-9528-056D75D10673}"/>
    <cellStyle name="RaekkeNiv4 2 2" xfId="9035" xr:uid="{538F1D95-3E9D-43F8-AF4A-CEB48156683C}"/>
    <cellStyle name="RaekkeNiv4 2 2 2" xfId="9036" xr:uid="{1191A12C-338D-44FF-86BC-143E8D998928}"/>
    <cellStyle name="RaekkeNiv4 2 2 3" xfId="9037" xr:uid="{EAA9A92D-E2B3-46FA-A083-3776699B44B3}"/>
    <cellStyle name="RaekkeNiv4 2 2_Avstem DM og grunnlag" xfId="41596" xr:uid="{3BAB56FE-766D-4928-A279-A7D2A0538DF3}"/>
    <cellStyle name="RaekkeNiv4 2 3" xfId="9038" xr:uid="{FA11F8D9-DF45-468E-94CC-5120445168BD}"/>
    <cellStyle name="RaekkeNiv4 2 4" xfId="9039" xr:uid="{3937D45B-0C7F-42CB-BA2B-C4D38A404EC1}"/>
    <cellStyle name="RaekkeNiv4 2_3. Chng in credit spreads" xfId="9040" xr:uid="{AECAC690-DF40-4FC4-9373-6574077B0C37}"/>
    <cellStyle name="RaekkeNiv4 3" xfId="9041" xr:uid="{C0ABCCD3-30F5-4EEE-815F-A012B44A9163}"/>
    <cellStyle name="RaekkeNiv4 3 2" xfId="9042" xr:uid="{4E6B9C56-8F88-42EA-9654-0D81A68BD408}"/>
    <cellStyle name="RaekkeNiv4 3 3" xfId="9043" xr:uid="{A481E5EB-D707-477C-A445-799E9A77F84E}"/>
    <cellStyle name="RaekkeNiv4 3 4" xfId="9044" xr:uid="{BFF6544B-0761-48DE-9792-4ADD366281E6}"/>
    <cellStyle name="RaekkeNiv4 3 5" xfId="41597" xr:uid="{AD8F0B73-3399-4DE3-9AEE-AD4C721284B5}"/>
    <cellStyle name="RaekkeNiv4 3_Avstem DM og grunnlag" xfId="41598" xr:uid="{5C54CA37-47DD-4E90-B696-B231279D1AEE}"/>
    <cellStyle name="RaekkeNiv4 4" xfId="9045" xr:uid="{8FD9FAE4-5748-4ED4-9FD4-7006CCE9A238}"/>
    <cellStyle name="RaekkeNiv4 5" xfId="9046" xr:uid="{245A9ACF-7856-443A-8AC2-D3BCFC4794C8}"/>
    <cellStyle name="RaekkeNiv4_3. Chng in credit spreads" xfId="9047" xr:uid="{E41C9065-2BD3-4215-B868-8ED138CA8FFE}"/>
    <cellStyle name="Ratio" xfId="9048" xr:uid="{6C3D34FD-4867-4D4A-B306-FAF9E9D46AD9}"/>
    <cellStyle name="Ratio 2" xfId="38929" xr:uid="{2C541588-F46F-4684-99AF-F7A92E93937A}"/>
    <cellStyle name="Ratio 3" xfId="38930" xr:uid="{CE624D6B-C816-440D-9652-1D34B5A7501F}"/>
    <cellStyle name="Ratio_AVA DVA EL" xfId="38931" xr:uid="{D4606192-3524-4CE8-AF9F-BDE8B355535E}"/>
    <cellStyle name="Resultat" xfId="9049" xr:uid="{383A52A7-2629-4581-AC5C-F9A0BD979810}"/>
    <cellStyle name="Resultat 2" xfId="38932" xr:uid="{3F0CF442-0C4F-4DAB-A659-1A6A3C1E4302}"/>
    <cellStyle name="Resultat 3" xfId="38933" xr:uid="{D9C72A5B-33D8-4E80-B9A6-54F729A09CAD}"/>
    <cellStyle name="Resultat_AVA DVA EL" xfId="38934" xr:uid="{5CCA8D0D-0DF5-44D3-9E56-CB7755DBDE77}"/>
    <cellStyle name="Reuters Cells" xfId="9050" xr:uid="{CB7B708E-0B06-4CAF-83D9-65C3927DD954}"/>
    <cellStyle name="Reuters Cells 2" xfId="9051" xr:uid="{133D3D89-DA9B-4E89-9E22-6749185E00D2}"/>
    <cellStyle name="Reuters Cells 2 2" xfId="9052" xr:uid="{435D1ABA-AF64-4BFC-A374-2160A80079FF}"/>
    <cellStyle name="Reuters Cells 2 3" xfId="9053" xr:uid="{55FC9211-7FE1-4702-9421-A1E73FCF2DE9}"/>
    <cellStyle name="Reuters Cells 2 4" xfId="41599" xr:uid="{F63D79A0-C512-486B-A936-A9A69D39D5E2}"/>
    <cellStyle name="Reuters Cells 2_3. Chng in credit spreads" xfId="9054" xr:uid="{C7177A12-9513-428B-92DB-C04898F6C4AF}"/>
    <cellStyle name="Reuters Cells 3" xfId="9055" xr:uid="{CD9DF2E6-ED64-4F3B-BD0A-E4E86D271BEE}"/>
    <cellStyle name="Reuters Cells 3 2" xfId="9056" xr:uid="{E6325EB3-3EF5-41DE-AD6D-0ABBCE42711F}"/>
    <cellStyle name="Reuters Cells 3 2 2" xfId="38935" xr:uid="{9D972D1E-DEFE-4807-94D3-871D638C57D4}"/>
    <cellStyle name="Reuters Cells 3 2 3" xfId="38936" xr:uid="{DE19FFA6-ECFE-413B-AC53-2D115CE8F43B}"/>
    <cellStyle name="Reuters Cells 3 2_AVA DVA EL" xfId="38937" xr:uid="{6F06F858-6C2A-4050-938C-045B77D7ED39}"/>
    <cellStyle name="Reuters Cells 3 3" xfId="38938" xr:uid="{3F7E817B-0E93-4DBB-915C-873E9A04BBFE}"/>
    <cellStyle name="Reuters Cells 3 4" xfId="38939" xr:uid="{8DD3E316-FCF1-4A1D-B618-5E8ED69941AB}"/>
    <cellStyle name="Reuters Cells 3_3. Chng in credit spreads" xfId="9057" xr:uid="{E7D7CFEE-F281-47D8-B62A-B469F0003700}"/>
    <cellStyle name="Reuters Cells 4" xfId="38940" xr:uid="{7A0E3566-0EDA-4A0F-B7DF-F33F426E8B1D}"/>
    <cellStyle name="Reuters Cells_3. Chng in credit spreads" xfId="9058" xr:uid="{FD3F9E50-3E68-4006-9546-B2B95E77CD26}"/>
    <cellStyle name="reviseExposure" xfId="38941" xr:uid="{8E348604-49F7-4018-830F-06A2DFA42707}"/>
    <cellStyle name="Rossz" xfId="38942" xr:uid="{6C01420D-83E3-4EA5-970B-B73B957DD4D5}"/>
    <cellStyle name="Rossz 2" xfId="38943" xr:uid="{716E2531-02DC-412A-9083-E7056F393AE0}"/>
    <cellStyle name="Rossz_AVA DVA EL" xfId="38944" xr:uid="{62029D9D-AA3E-49CA-ADD2-8BF563875BCD}"/>
    <cellStyle name="Rubrik1" xfId="9059" xr:uid="{B1C19786-398F-4180-B97E-4C3A91AB3FE1}"/>
    <cellStyle name="Rubrik1 2" xfId="38945" xr:uid="{ED4919E1-1989-4A9A-BCEA-0934C750A6E2}"/>
    <cellStyle name="Rubrik1 3" xfId="38946" xr:uid="{20EF4883-15CE-44E3-ADBD-182F06A62487}"/>
    <cellStyle name="Rubrik1_AVA DVA EL" xfId="38947" xr:uid="{E5FAB9F9-69E5-4926-A201-D8E6149D316F}"/>
    <cellStyle name="Salida" xfId="38948" xr:uid="{552CE54F-4E27-44D8-B663-2EC350EAF612}"/>
    <cellStyle name="Salida 2" xfId="38949" xr:uid="{4F11DA0A-98B2-4FD0-A6C7-4C71F38C7F5C}"/>
    <cellStyle name="Salida_AVA DVA EL" xfId="38950" xr:uid="{52D7B0AD-3934-4B08-AEFB-24D9293246AA}"/>
    <cellStyle name="Salomon Logo" xfId="9060" xr:uid="{D348094C-8EB5-43C5-8CB1-432D9619F72C}"/>
    <cellStyle name="Salomon Logo 2" xfId="38951" xr:uid="{300F64C8-1CF0-4400-B67C-E8AF6A524E91}"/>
    <cellStyle name="Salomon Logo 3" xfId="38952" xr:uid="{584F5CFA-A2EC-43D0-8A52-B3537982CE2F}"/>
    <cellStyle name="Salomon Logo_AVA DVA EL" xfId="38953" xr:uid="{031EBF44-3FAA-4E92-BF90-A66C9C59BCA1}"/>
    <cellStyle name="Sammenkædet celle" xfId="38954" xr:uid="{D821225E-2B03-4A57-923D-89D41FBF7E74}"/>
    <cellStyle name="Sammenkædet celle 2" xfId="38955" xr:uid="{711439E4-B898-416B-93E6-F140B20E59BA}"/>
    <cellStyle name="Sammenkædet celle 3" xfId="38956" xr:uid="{3F3CB3C6-8966-43ED-A9DB-BB26F7ACC29F}"/>
    <cellStyle name="Sammenkædet celle_AVA DVA EL" xfId="38957" xr:uid="{E971FBF3-C93F-4EF7-A1D8-D32342C5B281}"/>
    <cellStyle name="ScotchRule" xfId="9061" xr:uid="{5F95E7D7-7002-4E29-8D19-AF7B78A4C1DE}"/>
    <cellStyle name="ScotchRule 2" xfId="38958" xr:uid="{3D3AD5D7-1D46-446B-A830-A5B6B0A1C361}"/>
    <cellStyle name="ScotchRule 3" xfId="38959" xr:uid="{9899D8F9-47D4-42BA-834D-325DC9B15E45}"/>
    <cellStyle name="ScotchRule_AVA DVA EL" xfId="38960" xr:uid="{5E650903-AB46-41DA-9C0D-21F0B06DE262}"/>
    <cellStyle name="semestre" xfId="9062" xr:uid="{694AB1DB-D480-4DDE-853D-4EC099402F26}"/>
    <cellStyle name="Semleges" xfId="38961" xr:uid="{82B0C6D1-398B-46D3-9DC4-09DFEE67B478}"/>
    <cellStyle name="Semleges 2" xfId="38962" xr:uid="{80A2ED3B-2202-4152-AECF-BA18FC5B92E7}"/>
    <cellStyle name="Semleges_AVA DVA EL" xfId="38963" xr:uid="{A6A0AF16-722B-4AA3-8A3C-76AB67289905}"/>
    <cellStyle name="Shaded" xfId="9063" xr:uid="{C3DD7A48-936E-4F1F-B97E-FC0337DF9168}"/>
    <cellStyle name="Shaded 2" xfId="38964" xr:uid="{A153B476-29DF-4282-93F3-D34B730C99E3}"/>
    <cellStyle name="Shaded 3" xfId="38965" xr:uid="{0187E602-FA45-47E5-9BE6-F0BE2943CD28}"/>
    <cellStyle name="Shaded_AVA DVA EL" xfId="38966" xr:uid="{04526CEC-B287-439A-B9A5-D585A778F26A}"/>
    <cellStyle name="ShadedCells_Database" xfId="9064" xr:uid="{62A0BA4F-919C-4B36-80C5-E01AFF6A4AF5}"/>
    <cellStyle name="showCheck" xfId="38967" xr:uid="{6172D1A3-BA40-4CC6-A893-EC56375519C8}"/>
    <cellStyle name="showExposure" xfId="38968" xr:uid="{A13875CE-6AE0-4AB5-A51B-393EE3EE7657}"/>
    <cellStyle name="showExposure 2" xfId="38969" xr:uid="{7A548CA4-6814-4DF1-80A5-445FDF6123CC}"/>
    <cellStyle name="showExposure_AVA DVA EL" xfId="38970" xr:uid="{6816F130-A219-425E-8680-FD63CC48D364}"/>
    <cellStyle name="showParameterE" xfId="38971" xr:uid="{1A58284D-7075-4C26-B735-AD979C3342D2}"/>
    <cellStyle name="showParameterS" xfId="38972" xr:uid="{8EFAB1AB-B2B5-4240-8FF0-F6C716F32F00}"/>
    <cellStyle name="showPD" xfId="38973" xr:uid="{1207D2D9-6F21-43C9-8A91-AC14E8195EFE}"/>
    <cellStyle name="showPercentage" xfId="38974" xr:uid="{064468F4-B07C-434C-A3C4-1C87337CFFFC}"/>
    <cellStyle name="showSelection" xfId="38975" xr:uid="{C365BB58-C756-44F5-8500-13F17628CBAE}"/>
    <cellStyle name="SimCorp_Data" xfId="9065" xr:uid="{F9668D6B-39C5-4B3C-A1CA-0769E017CFFC}"/>
    <cellStyle name="Single Accounting" xfId="9066" xr:uid="{FBC78A79-4499-4545-BF5D-94151ECB3F35}"/>
    <cellStyle name="Single Accounting 2" xfId="38976" xr:uid="{17E9889D-39E5-4970-8197-675A0F6F716B}"/>
    <cellStyle name="Single Accounting 3" xfId="38977" xr:uid="{B801B787-640F-4578-9E5F-0473D741A260}"/>
    <cellStyle name="Single Accounting_AVA DVA EL" xfId="38978" xr:uid="{EDFB9A54-8ADD-4132-AAAF-9F0F729A7A71}"/>
    <cellStyle name="Skaičiavimas" xfId="9067" xr:uid="{F52BB9A1-0EDD-4CAA-931F-279FD445F542}"/>
    <cellStyle name="Skaičiavimas 2" xfId="38979" xr:uid="{2BA2ED4F-FD2E-44A3-B6B4-9F8A146E5163}"/>
    <cellStyle name="Skaičiavimas_AVA DVA EL" xfId="38980" xr:uid="{926B38C3-C418-4D65-ABFC-95322BC986F7}"/>
    <cellStyle name="Standard 2" xfId="38981" xr:uid="{C505FE0A-C14D-4860-9CE4-110D67EDAD72}"/>
    <cellStyle name="Standard 2 2" xfId="38982" xr:uid="{2FCE4601-45B0-4F11-993C-450274DA3DB9}"/>
    <cellStyle name="Standard 2 2 2" xfId="38983" xr:uid="{12C78DC5-9A93-449D-B2DD-F7FC571BD55A}"/>
    <cellStyle name="Standard 2 2_AVA DVA EL" xfId="38984" xr:uid="{3FCD4526-FDF5-4BEB-A769-DEA4FD8A69DB}"/>
    <cellStyle name="Standard 2 3" xfId="38985" xr:uid="{DE1F50B3-DB50-42BF-BACD-6EB56C3E83D4}"/>
    <cellStyle name="Standard 2_4Q16" xfId="38986" xr:uid="{2B71D18A-C95D-463B-8F13-91FEB3F99A19}"/>
    <cellStyle name="Standard 3" xfId="38987" xr:uid="{D756AE76-E298-48EE-82E5-AC9A2EA65AEC}"/>
    <cellStyle name="Standard 3 2" xfId="38988" xr:uid="{DFD4DF53-EA2E-4169-99C4-7133FCBCA3CB}"/>
    <cellStyle name="Standard 3 2 2" xfId="38989" xr:uid="{69315191-6F91-4442-8345-5F61668C3BF2}"/>
    <cellStyle name="Standard 3 2 2 2" xfId="38990" xr:uid="{00438775-82FD-4D01-8676-DDEDCA4A6A24}"/>
    <cellStyle name="Standard 3 2 2_AVA DVA EL" xfId="38991" xr:uid="{68E9DC63-5DD6-46AC-8D7B-E5CE981E2F87}"/>
    <cellStyle name="Standard 3 2 3" xfId="38992" xr:uid="{67209E54-971D-40A2-B729-4CD91219A55E}"/>
    <cellStyle name="Standard 3 2 3 2" xfId="38993" xr:uid="{D4B60A8E-7EF0-42C0-831B-E460253216E0}"/>
    <cellStyle name="Standard 3 2 3_AVA DVA EL" xfId="38994" xr:uid="{21B61037-8456-40BE-A59D-DB7120A902D3}"/>
    <cellStyle name="Standard 3 2 4" xfId="38995" xr:uid="{90552A47-090E-4B73-A342-DFED48B80D40}"/>
    <cellStyle name="Standard 3 2 5" xfId="38996" xr:uid="{510D58A7-6AC1-487E-A6D8-299AB4B853F2}"/>
    <cellStyle name="Standard 3 2_Balanse bankkonsern" xfId="38997" xr:uid="{3B58645B-9313-4EDD-BF54-CBD15267BA71}"/>
    <cellStyle name="Standard 3 3" xfId="38998" xr:uid="{8735F8C5-52FC-452F-805C-DB56FA3F20B5}"/>
    <cellStyle name="Standard 3 3 2" xfId="38999" xr:uid="{0E3AF8A1-2C89-4DA4-8409-DD1D8F7D9205}"/>
    <cellStyle name="Standard 3 3_AVA DVA EL" xfId="39000" xr:uid="{6AADB657-D5E7-4668-B3D7-62E9EB414516}"/>
    <cellStyle name="Standard 3_4Q16" xfId="39001" xr:uid="{D83E60B0-0FC2-4A78-89BC-B76DB08A973B}"/>
    <cellStyle name="Standard 4" xfId="39002" xr:uid="{A53B86BA-D698-447C-AC76-5CD5FDA27CE4}"/>
    <cellStyle name="Standard 4 2" xfId="39003" xr:uid="{D82EDB8E-473B-4FB1-A20B-FDD6E568EFA9}"/>
    <cellStyle name="Standard 4_AVA DVA EL" xfId="39004" xr:uid="{7F4D9113-CCAC-4DD2-83F0-C89EB97A743D}"/>
    <cellStyle name="Standard_01d Geographische Märkte" xfId="9068" xr:uid="{9BFAE831-8F28-4A5D-81A4-2652EF8410B5}"/>
    <cellStyle name="Standaard_Blad1" xfId="9069" xr:uid="{18A8404F-D84F-44DD-8869-BEB570101483}"/>
    <cellStyle name="Stil 1" xfId="9070" xr:uid="{7669FA87-AC22-4E9F-B34E-E94E6A2A5359}"/>
    <cellStyle name="Stil 1 10" xfId="9071" xr:uid="{D9543A2F-F145-4E63-94FC-7414EED09DC6}"/>
    <cellStyle name="Stil 1 11" xfId="9072" xr:uid="{5EE5D936-EE1D-4519-9E49-66FE3A4A1D07}"/>
    <cellStyle name="Stil 1 12" xfId="9073" xr:uid="{FD5DCAF3-A433-4E61-8B0E-1EAB56FF9FED}"/>
    <cellStyle name="Stil 1 13" xfId="9074" xr:uid="{E9ACFA2F-CF2D-4199-8627-0C22F933396E}"/>
    <cellStyle name="Stil 1 14" xfId="9075" xr:uid="{9BB0AF17-605D-412A-95C4-12323065B209}"/>
    <cellStyle name="Stil 1 2" xfId="9076" xr:uid="{C2404AD4-F3E2-47E0-B43B-820AC07FB241}"/>
    <cellStyle name="Stil 1 2 2" xfId="9077" xr:uid="{DAA138B8-FF05-4012-90F3-BA95E83185F0}"/>
    <cellStyle name="Stil 1 2 2 2" xfId="9078" xr:uid="{08DA8574-9B8B-4C41-B9C6-0898D6D390A9}"/>
    <cellStyle name="Stil 1 2 2 2 2" xfId="9079" xr:uid="{FE1ECF27-4786-4BEA-B623-DE10074A2140}"/>
    <cellStyle name="Stil 1 2 2 2_3. Chng in credit spreads" xfId="9080" xr:uid="{EEB44A3F-7B52-4CC9-BD2B-2A07AABFAE10}"/>
    <cellStyle name="Stil 1 2 2 3" xfId="9081" xr:uid="{2AE17467-1D24-48ED-93FD-8BF2E3B0718A}"/>
    <cellStyle name="Stil 1 2 2_3. Chng in credit spreads" xfId="9082" xr:uid="{8D99909A-72E5-4767-8D29-7CD70677B6D0}"/>
    <cellStyle name="Stil 1 2 3" xfId="9083" xr:uid="{4E3A628A-EAC1-40BB-8EC1-203353A7281B}"/>
    <cellStyle name="Stil 1 2 3 2" xfId="9084" xr:uid="{0AEB27CF-6677-4635-A834-5AC0EA6A4FA2}"/>
    <cellStyle name="Stil 1 2 3 2 2" xfId="41600" xr:uid="{FC4A8F46-6464-474A-9B03-C026B52E0B3E}"/>
    <cellStyle name="Stil 1 2 3 2_Avstem DM og grunnlag" xfId="41601" xr:uid="{407FE296-F703-4441-9290-6ECCB8E325F3}"/>
    <cellStyle name="Stil 1 2 3 3" xfId="9085" xr:uid="{8F9D5344-B2C2-42F3-A2A4-98FE7208DA1C}"/>
    <cellStyle name="Stil 1 2 3_3. Chng in credit spreads" xfId="9086" xr:uid="{A7899C69-5DB0-45C3-980E-E2DF6AD65CB4}"/>
    <cellStyle name="Stil 1 2 4" xfId="9087" xr:uid="{D2A96B3D-C951-4933-AD00-E26A8270EEB0}"/>
    <cellStyle name="Stil 1 2 4 2" xfId="9088" xr:uid="{3E7D2479-67CE-4EE0-BE35-3D836DFA9F5B}"/>
    <cellStyle name="Stil 1 2 4_3. Chng in credit spreads" xfId="9089" xr:uid="{A224E7A3-1161-490B-9E72-7D30C50B6F31}"/>
    <cellStyle name="Stil 1 2_3. Chng in credit spreads" xfId="9090" xr:uid="{3CD15278-D105-4D1B-AD54-60AA54E51009}"/>
    <cellStyle name="Stil 1 3" xfId="9091" xr:uid="{0A87A77F-6B16-49C4-9F71-0BC19B3915B9}"/>
    <cellStyle name="Stil 1 3 2" xfId="9092" xr:uid="{21391181-FB80-4979-8C49-86CD5B1963FB}"/>
    <cellStyle name="Stil 1 3 2 2" xfId="9093" xr:uid="{BE454CA4-BA2D-4216-A581-74908F1F3C94}"/>
    <cellStyle name="Stil 1 3 2 2 2" xfId="39005" xr:uid="{CAD5A3EB-BCFD-4AFC-929B-4FE0AF0091F5}"/>
    <cellStyle name="Stil 1 3 2 2 3" xfId="39006" xr:uid="{8026B165-94E9-4C0B-BBD5-B6B85C5D80E5}"/>
    <cellStyle name="Stil 1 3 2 2_AVA DVA EL" xfId="39007" xr:uid="{CED4DE32-FCD2-4713-A00C-B53631CFA989}"/>
    <cellStyle name="Stil 1 3 2 3" xfId="9094" xr:uid="{6BA94E5B-F3EF-4165-9FC8-B4C485FD654C}"/>
    <cellStyle name="Stil 1 3 2 4" xfId="39008" xr:uid="{83404DF2-39D8-46C9-8FAF-8CE0BD8E2C83}"/>
    <cellStyle name="Stil 1 3 2_3. Chng in credit spreads" xfId="9095" xr:uid="{EDBE4035-D97D-4738-8AEC-E08488A1B6E7}"/>
    <cellStyle name="Stil 1 3 3" xfId="9096" xr:uid="{E79DD491-7410-4157-A263-D9CE6C306D92}"/>
    <cellStyle name="Stil 1 3 3 2" xfId="9097" xr:uid="{C7901B2F-0EE7-483B-B569-CCF8C2746250}"/>
    <cellStyle name="Stil 1 3 3 3" xfId="9098" xr:uid="{C111C166-EA22-4F9F-A648-FAEDCE49D85C}"/>
    <cellStyle name="Stil 1 3 3 4" xfId="9099" xr:uid="{C6AF7737-DAAC-48E4-AEF9-AD84DEB5DF37}"/>
    <cellStyle name="Stil 1 3 3_3. Chng in credit spreads" xfId="9100" xr:uid="{8D007CEA-5703-4038-B9EE-C0F7196FD8C1}"/>
    <cellStyle name="Stil 1 3 4" xfId="9101" xr:uid="{4B119D8F-B882-4310-B10D-058E50103A9E}"/>
    <cellStyle name="Stil 1 3_3. Chng in credit spreads" xfId="9102" xr:uid="{87921A80-0DEB-463C-8D1A-BBC239CBEEE1}"/>
    <cellStyle name="Stil 1 4" xfId="9103" xr:uid="{76BE0B8C-96B9-4BC5-89E0-E8B3B5C3BC18}"/>
    <cellStyle name="Stil 1 4 2" xfId="9104" xr:uid="{E981DF2E-78F6-4C7F-A4B4-1BCD2C67B921}"/>
    <cellStyle name="Stil 1 4 2 2" xfId="9105" xr:uid="{F63D99BF-37B3-49F3-9AC4-FCD1E922CB58}"/>
    <cellStyle name="Stil 1 4 2 3" xfId="9106" xr:uid="{CE236D3F-A873-4FB6-AF80-B81D0C09DD02}"/>
    <cellStyle name="Stil 1 4 2_3. Chng in credit spreads" xfId="9107" xr:uid="{C66BE4B5-6A92-4891-A9D1-75CB5AE99FB5}"/>
    <cellStyle name="Stil 1 4 3" xfId="9108" xr:uid="{486E0AFE-896F-4D2E-92B6-FFB1AD38CA90}"/>
    <cellStyle name="Stil 1 4 4" xfId="9109" xr:uid="{8DF3206A-4958-4005-B395-3FEEF74EDEC6}"/>
    <cellStyle name="Stil 1 4_3. Chng in credit spreads" xfId="9110" xr:uid="{C341C9A1-E6BB-43FC-9F76-E7AB98E0901F}"/>
    <cellStyle name="Stil 1 5" xfId="9111" xr:uid="{3AC4665E-5AB3-4959-A4AD-35CB04E9F85C}"/>
    <cellStyle name="Stil 1 5 2" xfId="9112" xr:uid="{3775F1B5-E977-40E9-8CDE-B2B035087713}"/>
    <cellStyle name="Stil 1 5 2 2" xfId="9113" xr:uid="{9DC8A053-2A9E-4770-835A-592121999A4B}"/>
    <cellStyle name="Stil 1 5 2_3. Chng in credit spreads" xfId="9114" xr:uid="{324C21C3-C1E4-4146-B516-DD1DBAF5B6F7}"/>
    <cellStyle name="Stil 1 5 3" xfId="9115" xr:uid="{BC1E47D4-15F0-4DEB-8FA7-928FD940E204}"/>
    <cellStyle name="Stil 1 5 4" xfId="41602" xr:uid="{4DDF7AA4-0A9F-4556-BF04-96923FA32E12}"/>
    <cellStyle name="Stil 1 5_3. Chng in credit spreads" xfId="9116" xr:uid="{7945CADD-EF13-4C42-A453-B56AC072BD1D}"/>
    <cellStyle name="Stil 1 6" xfId="9117" xr:uid="{35ABB7A6-7460-4FFC-9B3B-BCBEFC8464C6}"/>
    <cellStyle name="Stil 1 6 2" xfId="9118" xr:uid="{C1F7635B-D9C9-4E57-90C4-B0A4348654B2}"/>
    <cellStyle name="Stil 1 6 2 2" xfId="9119" xr:uid="{679DF137-0741-4B14-932C-08E9CA67873D}"/>
    <cellStyle name="Stil 1 6 2_3. Chng in credit spreads" xfId="9120" xr:uid="{326094F4-FD8B-4709-886D-5B03FE43EDB6}"/>
    <cellStyle name="Stil 1 6_3. Chng in credit spreads" xfId="9121" xr:uid="{939A750B-026B-4F3F-9915-C96F2C909135}"/>
    <cellStyle name="Stil 1 7" xfId="9122" xr:uid="{3F185D61-DBB3-4B04-8DD9-B8EF4BDB2524}"/>
    <cellStyle name="Stil 1 7 2" xfId="9123" xr:uid="{3683F857-792C-47B3-9B38-294BA69174B4}"/>
    <cellStyle name="Stil 1 7 2 2" xfId="9124" xr:uid="{B0DE5809-C760-415D-9611-12D4F8EA19CB}"/>
    <cellStyle name="Stil 1 7 2_3. Chng in credit spreads" xfId="9125" xr:uid="{49D50E88-15C3-4C77-8AA5-957BC995AC0D}"/>
    <cellStyle name="Stil 1 7 3" xfId="9126" xr:uid="{D7B1830E-773E-45FC-B18F-7FD87B825599}"/>
    <cellStyle name="Stil 1 7 4" xfId="9127" xr:uid="{10A4CD18-FD24-4078-949F-B8BD6ED5137B}"/>
    <cellStyle name="Stil 1 7 5" xfId="9128" xr:uid="{B3A7F1A8-8480-42C6-AB9E-AA63B406DC31}"/>
    <cellStyle name="Stil 1 7_3. Chng in credit spreads" xfId="9129" xr:uid="{FE645905-82B5-4AC6-A523-596D5E79AE07}"/>
    <cellStyle name="Stil 1 8" xfId="9130" xr:uid="{84F7167B-AA7D-4FA0-A533-6407831FA231}"/>
    <cellStyle name="Stil 1 8 2" xfId="9131" xr:uid="{125DCE4E-A1B5-42B5-B02F-CE52EBA53FFF}"/>
    <cellStyle name="Stil 1 8 3" xfId="9132" xr:uid="{0A130225-A2B4-461E-8CA1-7D5B56D61801}"/>
    <cellStyle name="Stil 1 8_3. Chng in credit spreads" xfId="9133" xr:uid="{4F7D55E7-BEDA-421C-8971-B0D4F7A0D898}"/>
    <cellStyle name="Stil 1 9" xfId="9134" xr:uid="{2BD1B875-2E4B-49CB-9309-678EC50AEE9C}"/>
    <cellStyle name="Stil 1_3. Chng in credit spreads" xfId="9135" xr:uid="{BD047D06-B2F6-47BD-9C42-5E4E7AF87382}"/>
    <cellStyle name="Stil 10" xfId="9136" xr:uid="{C022F179-8545-42EB-A974-FF3B39AF231D}"/>
    <cellStyle name="Stil 10 2" xfId="9137" xr:uid="{647BE209-91B8-4569-800F-5C564D05CFF7}"/>
    <cellStyle name="Stil 10 3" xfId="9138" xr:uid="{A1E41DD8-B007-4CB5-8ED4-47C9A7CC5B8E}"/>
    <cellStyle name="Stil 10_3. Chng in credit spreads" xfId="9139" xr:uid="{16FDB4E0-6906-48D7-B97C-509DF8FA8804}"/>
    <cellStyle name="Stil 11" xfId="9140" xr:uid="{63366C2C-EA52-46AB-926C-4FC40E25C162}"/>
    <cellStyle name="Stil 11 2" xfId="9141" xr:uid="{E7966D57-3955-43AF-9624-4A1E98E0A4F3}"/>
    <cellStyle name="Stil 11 3" xfId="9142" xr:uid="{3B2D79D9-1A65-438F-ADB6-103163AE201A}"/>
    <cellStyle name="Stil 11_3. Chng in credit spreads" xfId="9143" xr:uid="{E446ECA6-B731-4D49-82DC-B08191C828F4}"/>
    <cellStyle name="Stil 12" xfId="9144" xr:uid="{48FD7CC9-DB00-4492-9805-560ECF9C83FD}"/>
    <cellStyle name="Stil 12 2" xfId="9145" xr:uid="{C56611ED-F99B-45BF-A493-0242403B7D59}"/>
    <cellStyle name="Stil 12 3" xfId="9146" xr:uid="{327D09D9-23A3-42A5-9D75-761215F7ADEC}"/>
    <cellStyle name="Stil 12_3. Chng in credit spreads" xfId="9147" xr:uid="{284C5F15-6D47-4DE2-AC1C-E62348D38373}"/>
    <cellStyle name="Stil 13" xfId="9148" xr:uid="{F84B44E6-7AD7-4009-9EB4-4CC72FFF1174}"/>
    <cellStyle name="Stil 13 2" xfId="41603" xr:uid="{09AC70C1-A245-40BF-BBE6-1C8B0B068A9F}"/>
    <cellStyle name="Stil 13_Avstem DM og grunnlag" xfId="41604" xr:uid="{3EC5E689-C86C-443A-A994-679B62A42D4F}"/>
    <cellStyle name="Stil 14" xfId="9149" xr:uid="{4CE08281-83BF-462D-B526-D9B706126819}"/>
    <cellStyle name="Stil 14 2" xfId="9150" xr:uid="{0D8FAF37-8C84-4FEB-A1E3-38148B206E5B}"/>
    <cellStyle name="Stil 14 3" xfId="9151" xr:uid="{B0C10C43-2EE5-4F49-B7FD-4D64058243D3}"/>
    <cellStyle name="Stil 14_3. Chng in credit spreads" xfId="9152" xr:uid="{9160814F-E2B9-41EC-BFA0-D6CF835269E7}"/>
    <cellStyle name="Stil 15" xfId="9153" xr:uid="{A3E724BD-49B2-4877-A444-698E3A08D7B5}"/>
    <cellStyle name="Stil 15 2" xfId="9154" xr:uid="{D8A2CD10-FD81-43B3-9B56-65B46C5224BC}"/>
    <cellStyle name="Stil 15 3" xfId="9155" xr:uid="{43EA51CA-109B-4C51-8C03-2C7A9A3EE655}"/>
    <cellStyle name="Stil 15_3. Chng in credit spreads" xfId="9156" xr:uid="{A9DD1D1A-DE35-49E7-A016-5184AB5EF26F}"/>
    <cellStyle name="Stil 16" xfId="9157" xr:uid="{90015AE2-293B-48A2-A268-10C2F5C9FB98}"/>
    <cellStyle name="Stil 16 2" xfId="9158" xr:uid="{4C846284-A430-448F-9981-CB2338A4AF8C}"/>
    <cellStyle name="Stil 16 3" xfId="9159" xr:uid="{C47D0B78-505A-4324-A995-31086FC15E47}"/>
    <cellStyle name="Stil 16_3. Chng in credit spreads" xfId="9160" xr:uid="{9DB68185-F496-460F-B764-C1A0D18CC53E}"/>
    <cellStyle name="Stil 17" xfId="9161" xr:uid="{E8B9103A-ABAA-440F-A219-06C6483B2024}"/>
    <cellStyle name="Stil 17 2" xfId="9162" xr:uid="{A65E8CAD-434A-4ED2-9833-B747573037EB}"/>
    <cellStyle name="Stil 17 3" xfId="9163" xr:uid="{A40FF4F2-F50E-4096-AC92-39C6A36E8032}"/>
    <cellStyle name="Stil 17_3. Chng in credit spreads" xfId="9164" xr:uid="{42869D17-1D6B-411B-BBE7-439FE8624442}"/>
    <cellStyle name="Stil 18" xfId="9165" xr:uid="{530056A1-7958-4EB9-A33D-3F4B860F2C27}"/>
    <cellStyle name="Stil 18 2" xfId="9166" xr:uid="{EFE525DA-E2C3-4F4D-BA64-B00BC4C9C7FF}"/>
    <cellStyle name="Stil 18 3" xfId="9167" xr:uid="{0A1067EB-EB6B-4C1C-8176-6BB46E03773F}"/>
    <cellStyle name="Stil 18_3. Chng in credit spreads" xfId="9168" xr:uid="{DDBE5A82-CA87-4320-86CC-5B1E43542A5E}"/>
    <cellStyle name="Stil 19" xfId="9169" xr:uid="{69B8EE21-8137-4CD9-B0E2-B87AE19E3C49}"/>
    <cellStyle name="Stil 19 2" xfId="9170" xr:uid="{A732853F-7E77-4A40-A667-8644B7568D50}"/>
    <cellStyle name="Stil 19 3" xfId="9171" xr:uid="{4A354EE4-D56C-4B00-B044-F91AB06E29F7}"/>
    <cellStyle name="Stil 19_3. Chng in credit spreads" xfId="9172" xr:uid="{F9AEC97D-852C-4871-8FAD-DD76EB30903C}"/>
    <cellStyle name="Stil 2" xfId="9173" xr:uid="{F1F14041-4040-4DC2-BAF7-C1065D541341}"/>
    <cellStyle name="Stil 2 2" xfId="9174" xr:uid="{56707122-E5B1-4CC9-8062-8AED1553C51A}"/>
    <cellStyle name="Stil 2 3" xfId="39009" xr:uid="{21920BAE-7E7C-4BD9-BB83-C228192DE477}"/>
    <cellStyle name="Stil 2_3. Chng in credit spreads" xfId="9175" xr:uid="{C09C8766-39FB-4616-9642-AE2841D8A5A9}"/>
    <cellStyle name="Stil 20" xfId="9176" xr:uid="{BED9A72E-F6C5-48EF-ACA3-6C0322BB82C3}"/>
    <cellStyle name="Stil 20 2" xfId="9177" xr:uid="{6B7501B8-9A81-47EF-97FE-AE99537DADA9}"/>
    <cellStyle name="Stil 20 3" xfId="9178" xr:uid="{DD0AD9F8-24E3-4A16-8BE8-87D65A182626}"/>
    <cellStyle name="Stil 20_3. Chng in credit spreads" xfId="9179" xr:uid="{FD8EE461-1574-42CE-9AED-C64C672088D8}"/>
    <cellStyle name="Stil 21" xfId="9180" xr:uid="{BBC3F263-E798-4E0E-8F74-137527DA974C}"/>
    <cellStyle name="Stil 21 2" xfId="9181" xr:uid="{0A9B83ED-2A77-4376-86BC-23678B4CC3B6}"/>
    <cellStyle name="Stil 21 3" xfId="9182" xr:uid="{A7B1E832-3DDB-44BF-9F3D-1DE470F3C579}"/>
    <cellStyle name="Stil 21_3. Chng in credit spreads" xfId="9183" xr:uid="{E2B151F4-442F-4EE3-A1CA-D0F106A8BDD5}"/>
    <cellStyle name="Stil 22" xfId="9184" xr:uid="{3DA6236C-F1A9-4930-A588-7F1C09BACCE5}"/>
    <cellStyle name="Stil 22 2" xfId="9185" xr:uid="{0B157825-475B-4C80-88D2-0144A8F3A74F}"/>
    <cellStyle name="Stil 22 3" xfId="9186" xr:uid="{BDD5C462-F9C5-4240-B273-F14C4B14F93C}"/>
    <cellStyle name="Stil 22_3. Chng in credit spreads" xfId="9187" xr:uid="{BC2983AE-4124-4660-B508-7C7C2C95193D}"/>
    <cellStyle name="Stil 23" xfId="9188" xr:uid="{2D4A976E-1CF2-49E9-AF12-582B947DAFBB}"/>
    <cellStyle name="Stil 23 2" xfId="9189" xr:uid="{549303D1-F67C-4A39-B46B-ACAB7A1EB272}"/>
    <cellStyle name="Stil 23 3" xfId="9190" xr:uid="{EA43E9BF-C294-4E0A-BF75-64460885346F}"/>
    <cellStyle name="Stil 23_3. Chng in credit spreads" xfId="9191" xr:uid="{65B083DE-38C4-4F45-B94C-D7DFBE399BAE}"/>
    <cellStyle name="Stil 24" xfId="9192" xr:uid="{FD98FAB8-AA99-4C8F-A8D3-954D7430A0CF}"/>
    <cellStyle name="Stil 24 2" xfId="9193" xr:uid="{8322AFA9-AAA0-4165-9D56-C77CA6E34C42}"/>
    <cellStyle name="Stil 24 3" xfId="9194" xr:uid="{41CF0990-AF9A-44AB-A6C6-099D8466C5E8}"/>
    <cellStyle name="Stil 24_3. Chng in credit spreads" xfId="9195" xr:uid="{0159CDA1-0DE7-47DD-9285-49C3EC8BE172}"/>
    <cellStyle name="Stil 25" xfId="9196" xr:uid="{8A4B7C50-9E71-49C5-80C8-00FEC041CD94}"/>
    <cellStyle name="Stil 25 2" xfId="9197" xr:uid="{2A06ABB7-7A41-4DDD-BD51-2908FF366F07}"/>
    <cellStyle name="Stil 25 3" xfId="9198" xr:uid="{B71CC18D-3DB4-413E-9AC4-698FE846379B}"/>
    <cellStyle name="Stil 25_3. Chng in credit spreads" xfId="9199" xr:uid="{2275E2DF-15E2-4A49-A106-982949884F51}"/>
    <cellStyle name="Stil 26" xfId="9200" xr:uid="{470C48EF-5591-4184-9B73-298CD470645E}"/>
    <cellStyle name="Stil 26 2" xfId="9201" xr:uid="{B25DD62E-F107-4B3B-9042-E04BA5132E74}"/>
    <cellStyle name="Stil 26 3" xfId="9202" xr:uid="{9CBB61DE-6C42-4B93-9A3A-507FA53EDC5A}"/>
    <cellStyle name="Stil 26_3. Chng in credit spreads" xfId="9203" xr:uid="{42DE8AE0-19D7-4939-ABA2-8E221E501476}"/>
    <cellStyle name="Stil 27" xfId="9204" xr:uid="{3AF77445-B2FA-4555-922E-61C70BD10DE7}"/>
    <cellStyle name="Stil 27 2" xfId="9205" xr:uid="{6DFC5A7C-8722-49CF-91CD-ABAF392C9749}"/>
    <cellStyle name="Stil 27 3" xfId="9206" xr:uid="{E7B33FB0-CD42-4DD7-A002-3BD0FCB8AD61}"/>
    <cellStyle name="Stil 27_3. Chng in credit spreads" xfId="9207" xr:uid="{C2153458-891C-4456-A31B-F891B6E05B5A}"/>
    <cellStyle name="Stil 28" xfId="9208" xr:uid="{2F40A2D3-2018-48C2-A77B-665C02E4CCC4}"/>
    <cellStyle name="Stil 28 2" xfId="41605" xr:uid="{8828A451-9469-40A2-9B38-0B711DF982AB}"/>
    <cellStyle name="Stil 28_Avstem DM og grunnlag" xfId="41606" xr:uid="{82CA4F09-A8C5-41CF-8AA5-B89C97335049}"/>
    <cellStyle name="Stil 29" xfId="9209" xr:uid="{218693AD-A16E-4F44-B576-8548EA7FD9C2}"/>
    <cellStyle name="Stil 29 2" xfId="41607" xr:uid="{A3DBB57A-E4C7-4560-B0B7-1227E97C22CF}"/>
    <cellStyle name="Stil 29_Avstem DM og grunnlag" xfId="41608" xr:uid="{39E414F3-CB4F-4AF1-BF4A-37C4D528B2C2}"/>
    <cellStyle name="Stil 3" xfId="9210" xr:uid="{0BC63AC0-8BA2-4404-8E40-89B848D1E800}"/>
    <cellStyle name="Stil 3 2" xfId="9211" xr:uid="{9E9806DD-B1DB-459C-95E2-12DB21DADD34}"/>
    <cellStyle name="Stil 3 3" xfId="9212" xr:uid="{FA44FC33-1289-4562-9FEB-0FEDBA495411}"/>
    <cellStyle name="Stil 3_3. Chng in credit spreads" xfId="9213" xr:uid="{030BC14D-E31C-4792-A42C-C569E8C3E141}"/>
    <cellStyle name="Stil 30" xfId="9214" xr:uid="{D7AE749A-76E2-40D4-B1BC-26A340043EE6}"/>
    <cellStyle name="Stil 30 2" xfId="9215" xr:uid="{B8E2C7E3-05E9-4107-B5A9-0B57538FD3A3}"/>
    <cellStyle name="Stil 30 3" xfId="9216" xr:uid="{04A37738-C36C-4C0C-A325-C067E0C378CE}"/>
    <cellStyle name="Stil 30_3. Chng in credit spreads" xfId="9217" xr:uid="{3BAE1F54-2CC7-4B74-ABBF-F8B50A133926}"/>
    <cellStyle name="Stil 31" xfId="9218" xr:uid="{313E8B57-B550-41C2-A304-85E33E588A30}"/>
    <cellStyle name="Stil 31 2" xfId="9219" xr:uid="{799E1FE0-B6DC-4480-A219-406E739557FE}"/>
    <cellStyle name="Stil 31 3" xfId="9220" xr:uid="{ABA1DCC1-EE76-4F8C-BD87-CC6EDD3440FE}"/>
    <cellStyle name="Stil 31_3. Chng in credit spreads" xfId="9221" xr:uid="{C9AAA8EE-DD1F-49C1-90C4-1EAC0F7F4ACB}"/>
    <cellStyle name="Stil 32" xfId="9222" xr:uid="{55B98766-AFFC-441E-9C80-DA9AC77FF413}"/>
    <cellStyle name="Stil 32 2" xfId="9223" xr:uid="{C92850AC-51FC-4CEE-8D49-A52983D35480}"/>
    <cellStyle name="Stil 32 3" xfId="9224" xr:uid="{0B50DBBB-1844-4FDD-AB7F-3131B16C3481}"/>
    <cellStyle name="Stil 32_3. Chng in credit spreads" xfId="9225" xr:uid="{E92FC889-BA04-420D-BF6A-2690D34980B6}"/>
    <cellStyle name="Stil 33" xfId="9226" xr:uid="{5F04BB04-5152-43B7-85A9-F8C81951F79D}"/>
    <cellStyle name="Stil 33 2" xfId="9227" xr:uid="{DD5F1BF6-EA5A-457A-B904-0A5D76BF5553}"/>
    <cellStyle name="Stil 33 3" xfId="9228" xr:uid="{3195E92E-336A-4593-B33E-392B2EFA7478}"/>
    <cellStyle name="Stil 33_3. Chng in credit spreads" xfId="9229" xr:uid="{B60B8211-B6FA-4245-B723-A93FFC4DAACD}"/>
    <cellStyle name="Stil 34" xfId="9230" xr:uid="{577F943E-B206-4D6D-83F4-A2799F1F4120}"/>
    <cellStyle name="Stil 34 2" xfId="9231" xr:uid="{9342E939-03A5-4CF7-84A9-DE744B8B7D92}"/>
    <cellStyle name="Stil 34 3" xfId="9232" xr:uid="{10BCFFFC-F834-4B02-B1FB-E0633DCAC10C}"/>
    <cellStyle name="Stil 34_3. Chng in credit spreads" xfId="9233" xr:uid="{85326B7B-5CD1-4A3C-92D6-C14BBB762672}"/>
    <cellStyle name="Stil 35" xfId="9234" xr:uid="{980AC9BF-8820-4D6B-AFF0-29168418F773}"/>
    <cellStyle name="Stil 35 2" xfId="9235" xr:uid="{50D569FC-7132-404E-8184-EDF2B7261B79}"/>
    <cellStyle name="Stil 35 3" xfId="9236" xr:uid="{DB0852CE-6B55-47D3-88EA-901DBD3809D6}"/>
    <cellStyle name="Stil 35_3. Chng in credit spreads" xfId="9237" xr:uid="{3630A4FE-377D-4D62-87E1-CA88371A615B}"/>
    <cellStyle name="Stil 36" xfId="9238" xr:uid="{F647817A-4CC8-49B5-9482-FE551285BC57}"/>
    <cellStyle name="Stil 36 2" xfId="9239" xr:uid="{843BB126-C100-41D4-B556-4FA70B3B5F01}"/>
    <cellStyle name="Stil 36 3" xfId="9240" xr:uid="{A2C6AB89-A958-4AA1-B93F-EF964A8D9C8C}"/>
    <cellStyle name="Stil 36_3. Chng in credit spreads" xfId="9241" xr:uid="{5C918BA9-CF00-4D05-8EE6-6939D6CE6465}"/>
    <cellStyle name="Stil 37" xfId="9242" xr:uid="{EE4FDB66-7C38-41AC-8059-3DBCBD6EA4AA}"/>
    <cellStyle name="Stil 37 2" xfId="9243" xr:uid="{7656B31B-F02D-4551-B998-50C3D8287D6D}"/>
    <cellStyle name="Stil 37 3" xfId="9244" xr:uid="{E670B2D3-6FA1-4917-B54D-59F5C0441BFE}"/>
    <cellStyle name="Stil 37_3. Chng in credit spreads" xfId="9245" xr:uid="{41A6A918-D67B-45ED-9D3E-36BB7B1A172C}"/>
    <cellStyle name="Stil 38" xfId="9246" xr:uid="{7142893F-67AE-444C-8B40-D97D58CF91AA}"/>
    <cellStyle name="Stil 38 2" xfId="9247" xr:uid="{26921927-E97C-4717-B846-97D6E9795E45}"/>
    <cellStyle name="Stil 38 3" xfId="9248" xr:uid="{3850AE5F-B8BD-40A6-8D83-A5E4B2EB18EF}"/>
    <cellStyle name="Stil 38_3. Chng in credit spreads" xfId="9249" xr:uid="{990BF34B-90CE-4093-B5FC-7062B4F3B834}"/>
    <cellStyle name="Stil 39" xfId="9250" xr:uid="{F57A992C-8A3F-4438-8F13-69F8D7042A0F}"/>
    <cellStyle name="Stil 39 2" xfId="41609" xr:uid="{E3083D34-C986-4071-A12D-C4DF1C8D776A}"/>
    <cellStyle name="Stil 39_Avstem DM og grunnlag" xfId="41610" xr:uid="{2061C2C2-123D-41E0-80F0-8B2AE9DA1737}"/>
    <cellStyle name="Stil 4" xfId="9251" xr:uid="{B12660C8-D03C-4167-A64A-09BF60ACD2BA}"/>
    <cellStyle name="Stil 4 2" xfId="9252" xr:uid="{BCA5D40C-485B-42BF-9E9C-0BD661DB54C1}"/>
    <cellStyle name="Stil 4 3" xfId="9253" xr:uid="{1073EEDF-5235-46B6-A7DF-235536DF8971}"/>
    <cellStyle name="Stil 4_3. Chng in credit spreads" xfId="9254" xr:uid="{B13DE409-C4F9-407E-BC46-0C5C53EFF802}"/>
    <cellStyle name="Stil 40" xfId="9255" xr:uid="{5AEB93E2-2CD7-4C57-9B27-3F7C4A3C545A}"/>
    <cellStyle name="Stil 40 2" xfId="41611" xr:uid="{B0121420-C33E-407F-87F3-A8E18ACB48A4}"/>
    <cellStyle name="Stil 40_Avstem DM og grunnlag" xfId="41612" xr:uid="{47889726-00E3-4DBC-B54F-BA58FE73281E}"/>
    <cellStyle name="Stil 41" xfId="9256" xr:uid="{BF2CE6A7-BC01-40AC-931A-72E267901354}"/>
    <cellStyle name="Stil 41 2" xfId="41613" xr:uid="{F1E08EB9-E64B-4F09-AA1A-8E7E562C713F}"/>
    <cellStyle name="Stil 41_Avstem DM og grunnlag" xfId="41614" xr:uid="{223BCFDF-B103-4EE0-8AFE-A102A64A5497}"/>
    <cellStyle name="Stil 42" xfId="9257" xr:uid="{7641F546-5A7D-48EE-858E-1D759FD27462}"/>
    <cellStyle name="Stil 42 2" xfId="41615" xr:uid="{96A82DA1-95FF-40F0-9CA3-E6BC326F7421}"/>
    <cellStyle name="Stil 42_Avstem DM og grunnlag" xfId="41616" xr:uid="{A7BA94E7-68AE-4247-852F-EDCB9D0FD5EC}"/>
    <cellStyle name="Stil 43" xfId="9258" xr:uid="{DD4CB13D-6322-43AD-9B5A-1D35D1DC90B9}"/>
    <cellStyle name="Stil 43 2" xfId="41617" xr:uid="{26F29DA4-8EEB-458F-97D4-A8B1C9523077}"/>
    <cellStyle name="Stil 43_Avstem DM og grunnlag" xfId="41618" xr:uid="{B050C331-4D4D-4C46-A5C3-F52F7E7D6972}"/>
    <cellStyle name="Stil 44" xfId="9259" xr:uid="{0CEAB5F9-1E43-4E19-8EBA-6500A72EBE46}"/>
    <cellStyle name="Stil 44 2" xfId="41619" xr:uid="{421396D4-1BD0-43F8-A570-F083E3B927E7}"/>
    <cellStyle name="Stil 44_Avstem DM og grunnlag" xfId="41620" xr:uid="{F2B7DC43-BF0A-440B-BEE3-E9AA1C3EC62C}"/>
    <cellStyle name="Stil 45" xfId="9260" xr:uid="{01E21D0B-71F6-4A06-A1E6-23C5B5DF664B}"/>
    <cellStyle name="Stil 45 2" xfId="9261" xr:uid="{51D9DB3E-D124-46E0-8EFD-A87B0975DE2B}"/>
    <cellStyle name="Stil 45 3" xfId="9262" xr:uid="{5ADF7AA7-66A3-4291-AECE-96C07DBFC836}"/>
    <cellStyle name="Stil 45_3. Chng in credit spreads" xfId="9263" xr:uid="{2403181C-6AF9-4E48-AC28-9D5A977046B5}"/>
    <cellStyle name="Stil 46" xfId="9264" xr:uid="{4DF96566-4A2E-43A7-8C61-275DD8AE341C}"/>
    <cellStyle name="Stil 46 2" xfId="9265" xr:uid="{6E88F5E5-C468-4438-834F-3218A37093C1}"/>
    <cellStyle name="Stil 46 3" xfId="9266" xr:uid="{36F9BB4C-E664-413A-9B07-B2D0C2F5124C}"/>
    <cellStyle name="Stil 46_3. Chng in credit spreads" xfId="9267" xr:uid="{A58C4332-976F-4DAF-918C-BD35B074352F}"/>
    <cellStyle name="Stil 47" xfId="9268" xr:uid="{C8B243CB-18B5-462B-A695-43953E06671E}"/>
    <cellStyle name="Stil 47 2" xfId="9269" xr:uid="{49D656CD-4D2E-472D-A7F5-58D9C7481A5F}"/>
    <cellStyle name="Stil 47 3" xfId="9270" xr:uid="{5EDD134A-81C6-499E-95E0-C6AB29AE1C91}"/>
    <cellStyle name="Stil 47_3. Chng in credit spreads" xfId="9271" xr:uid="{32839548-C625-4B23-82CD-89AE551C74F8}"/>
    <cellStyle name="Stil 48" xfId="9272" xr:uid="{14263C43-91E2-46AB-9F7D-B2F5430029F9}"/>
    <cellStyle name="Stil 48 2" xfId="9273" xr:uid="{26149D1E-FA34-469C-B5D3-E6B52541561F}"/>
    <cellStyle name="Stil 48 3" xfId="9274" xr:uid="{B69A4D03-D5EF-418C-B308-0159E80289FD}"/>
    <cellStyle name="Stil 48_3. Chng in credit spreads" xfId="9275" xr:uid="{75BD116B-9242-4CD1-B1E4-F67B8118ABB6}"/>
    <cellStyle name="Stil 49" xfId="9276" xr:uid="{77DE129F-D08F-4471-A7DA-F667DD853FC5}"/>
    <cellStyle name="Stil 49 2" xfId="41621" xr:uid="{75321B93-F267-4B62-A2F1-5A039D1C5787}"/>
    <cellStyle name="Stil 49_Avstem DM og grunnlag" xfId="41622" xr:uid="{09DCBDBD-CEE1-46F6-96DB-0A67C64818C4}"/>
    <cellStyle name="Stil 5" xfId="9277" xr:uid="{5B48743E-6D62-438B-B78D-9129906EA8FF}"/>
    <cellStyle name="Stil 5 2" xfId="9278" xr:uid="{0CA8F13E-97F4-45B0-B5D9-DE23B47B9E6E}"/>
    <cellStyle name="Stil 5 3" xfId="9279" xr:uid="{B1A2C626-5F5A-4629-96EB-388B2AE1EF4D}"/>
    <cellStyle name="Stil 5_3. Chng in credit spreads" xfId="9280" xr:uid="{8DE980DF-DB3E-4F1B-B436-DBA4832A8531}"/>
    <cellStyle name="Stil 50" xfId="9281" xr:uid="{10F85F26-57C1-4EC8-A647-0C415AA3A056}"/>
    <cellStyle name="Stil 50 2" xfId="41623" xr:uid="{71981250-CEA5-45FF-A9BD-50196FEEB496}"/>
    <cellStyle name="Stil 50_Avstem DM og grunnlag" xfId="41624" xr:uid="{28FF8242-0692-4857-AA28-20236DCDC64A}"/>
    <cellStyle name="Stil 51" xfId="9282" xr:uid="{39DDCE08-3704-4A98-B8EC-AB63BD661B52}"/>
    <cellStyle name="Stil 51 2" xfId="9283" xr:uid="{EF8DF334-D70C-4D4A-A103-3DBF8624AC9E}"/>
    <cellStyle name="Stil 51 2 2" xfId="41625" xr:uid="{D3C13DBB-A690-4296-8C59-5CC6B09CF593}"/>
    <cellStyle name="Stil 51 2_Avstem DM og grunnlag" xfId="41626" xr:uid="{1479D5D0-71FF-40C3-9C00-C6389C1C27D3}"/>
    <cellStyle name="Stil 51 3" xfId="9284" xr:uid="{B8A5F622-E8BB-493F-856A-C2AA9C0FEB93}"/>
    <cellStyle name="Stil 51 4" xfId="41627" xr:uid="{0E3A9FCA-47B8-4276-815D-981F82A39333}"/>
    <cellStyle name="Stil 51_3. Chng in credit spreads" xfId="9285" xr:uid="{0B5A6031-48AA-4B70-8581-CAC2998B75B5}"/>
    <cellStyle name="Stil 52" xfId="9286" xr:uid="{349987A6-86F6-4FBE-BDF7-E50D2A02C65E}"/>
    <cellStyle name="Stil 52 2" xfId="9287" xr:uid="{33A9B4A1-A0E0-4136-9D9D-023D9E31D92C}"/>
    <cellStyle name="Stil 52 2 2" xfId="41628" xr:uid="{3DC638B2-9658-4C43-A133-FE41D90E1FC7}"/>
    <cellStyle name="Stil 52 2_Avstem DM og grunnlag" xfId="41629" xr:uid="{DA0DBEAF-A5C1-4713-87B0-D3DD78458D69}"/>
    <cellStyle name="Stil 52 3" xfId="9288" xr:uid="{33AB24C1-0BE6-4CBE-83BB-3F81D3686BAE}"/>
    <cellStyle name="Stil 52 4" xfId="41630" xr:uid="{B285462A-5469-4188-802F-6D03A802DD3C}"/>
    <cellStyle name="Stil 52_3. Chng in credit spreads" xfId="9289" xr:uid="{C8526793-1C23-454B-9492-EC7A19488347}"/>
    <cellStyle name="Stil 53" xfId="9290" xr:uid="{3ABDFF19-45AC-4C4C-9A84-4B606C28A552}"/>
    <cellStyle name="Stil 53 2" xfId="9291" xr:uid="{8452C8E8-3C79-4C49-A2CF-28D5DA3BD1CA}"/>
    <cellStyle name="Stil 53 2 2" xfId="41631" xr:uid="{C3B5C6F9-6DE5-4826-8C8A-F7675BED9F18}"/>
    <cellStyle name="Stil 53 2_Avstem DM og grunnlag" xfId="41632" xr:uid="{676E740F-980A-4D2F-98CF-2B8D2FB01020}"/>
    <cellStyle name="Stil 53 3" xfId="9292" xr:uid="{A8D35C92-3BD4-4679-A3A5-465787FB58F0}"/>
    <cellStyle name="Stil 53 4" xfId="41633" xr:uid="{04410B3E-8350-4572-8231-248D34FF17E3}"/>
    <cellStyle name="Stil 53_3. Chng in credit spreads" xfId="9293" xr:uid="{D44906F9-FC61-40CC-B43C-97FF4BAAF7BA}"/>
    <cellStyle name="Stil 54" xfId="9294" xr:uid="{574211C9-C355-46E2-91B3-8FA84CF50C20}"/>
    <cellStyle name="Stil 54 2" xfId="9295" xr:uid="{EA5F1745-C5A6-4492-AE7A-8D24C1741BCA}"/>
    <cellStyle name="Stil 54 2 2" xfId="41634" xr:uid="{BDA4F81E-F45A-4EAA-8173-D791F630580C}"/>
    <cellStyle name="Stil 54 2_Avstem DM og grunnlag" xfId="41635" xr:uid="{8CAD7099-A011-4AEB-9822-3FD2BECB49FF}"/>
    <cellStyle name="Stil 54 3" xfId="9296" xr:uid="{3C4DD823-CC0C-4C20-83BA-C8A79861A1B1}"/>
    <cellStyle name="Stil 54 4" xfId="41636" xr:uid="{FEFA9FF5-90A1-4781-83C6-0751CEE7AE0D}"/>
    <cellStyle name="Stil 54_3. Chng in credit spreads" xfId="9297" xr:uid="{C1091F96-C41A-44E4-8A6B-8EBC5BB1DD03}"/>
    <cellStyle name="Stil 55" xfId="9298" xr:uid="{C5B2BA81-BEE6-465B-A199-9F67561709CD}"/>
    <cellStyle name="Stil 55 2" xfId="41637" xr:uid="{B1FE6903-0F5E-4583-9746-E4BA4DFEE0EC}"/>
    <cellStyle name="Stil 55_Avstem DM og grunnlag" xfId="41638" xr:uid="{8E152AE7-5A50-4E6F-9383-09218564E0D7}"/>
    <cellStyle name="Stil 56" xfId="9299" xr:uid="{FB827B0B-AE4E-4073-A750-FB9E45F1E019}"/>
    <cellStyle name="Stil 56 2" xfId="41639" xr:uid="{7A5259D8-89AC-403E-87A0-BD2FBFDDBD6B}"/>
    <cellStyle name="Stil 56_Avstem DM og grunnlag" xfId="41640" xr:uid="{E7F15792-315A-4B8E-8953-A86A8CA7A4DE}"/>
    <cellStyle name="Stil 57" xfId="9300" xr:uid="{41273488-1F3D-4DF9-92C9-32D20745B6F0}"/>
    <cellStyle name="Stil 57 2" xfId="41641" xr:uid="{CAE61E15-8DD5-453A-8185-F8FB02CED54C}"/>
    <cellStyle name="Stil 57_Avstem DM og grunnlag" xfId="41642" xr:uid="{9EF219AA-D013-4736-B01A-776405955C0F}"/>
    <cellStyle name="Stil 58" xfId="9301" xr:uid="{C8CC5556-0552-4910-BE74-E984AFE5F0EB}"/>
    <cellStyle name="Stil 58 2" xfId="41643" xr:uid="{B8CB8BEB-DD32-43DE-8A99-B98117405FF1}"/>
    <cellStyle name="Stil 58_Avstem DM og grunnlag" xfId="41644" xr:uid="{8790A6B1-FF57-4B55-A2DD-B40D9641A0D7}"/>
    <cellStyle name="Stil 6" xfId="9302" xr:uid="{41D137F4-CFC8-44E8-9C4C-AB420EC75489}"/>
    <cellStyle name="Stil 6 2" xfId="9303" xr:uid="{2EF9BB87-7A80-4120-8479-E11A1E143E1B}"/>
    <cellStyle name="Stil 6 3" xfId="9304" xr:uid="{06DDCEFA-5B0D-4A54-B6DD-78FB3FC765F6}"/>
    <cellStyle name="Stil 6_3. Chng in credit spreads" xfId="9305" xr:uid="{0EC8E93C-2EDD-4268-9B04-F744278B1EF1}"/>
    <cellStyle name="Stil 7" xfId="9306" xr:uid="{ADEF89C4-5773-4C18-A9F0-247F5BBB1E3F}"/>
    <cellStyle name="Stil 7 2" xfId="9307" xr:uid="{CAB1ADE1-7506-438A-BF5D-A4C1492907C0}"/>
    <cellStyle name="Stil 7 3" xfId="9308" xr:uid="{F9CCF316-6CE1-4503-A5E2-01DF1CB67625}"/>
    <cellStyle name="Stil 7_3. Chng in credit spreads" xfId="9309" xr:uid="{71ED395E-2EDD-45C3-BD06-4989C0E429F8}"/>
    <cellStyle name="Stil 8" xfId="9310" xr:uid="{168C43D8-E994-4EA7-A1CA-DC884542978D}"/>
    <cellStyle name="Stil 8 2" xfId="9311" xr:uid="{5C15C6A9-9D5B-4393-9682-3AD96415F5D4}"/>
    <cellStyle name="Stil 8 3" xfId="9312" xr:uid="{3A9BA199-643A-4A8E-8EFC-379B8063F191}"/>
    <cellStyle name="Stil 8_3. Chng in credit spreads" xfId="9313" xr:uid="{42DB7085-AF8C-424C-8F8C-9574A8272BA5}"/>
    <cellStyle name="Stil 9" xfId="9314" xr:uid="{96D8BA59-B7C2-43A6-A146-E815D9B8F976}"/>
    <cellStyle name="Stil 9 2" xfId="9315" xr:uid="{4DA2D6D0-AB3F-4657-9C68-C1A618B0F951}"/>
    <cellStyle name="Stil 9 3" xfId="9316" xr:uid="{83E757F0-F3A1-4176-A55A-EA6448F1CC16}"/>
    <cellStyle name="Stil 9_3. Chng in credit spreads" xfId="9317" xr:uid="{811E61C1-5D90-4E80-9329-11BB0A6D4CF4}"/>
    <cellStyle name="Style 1" xfId="9318" xr:uid="{09814A9D-D2AE-4A4F-92B4-DB8AAB9F798D}"/>
    <cellStyle name="Style 1 2" xfId="39010" xr:uid="{959D30F0-E3E1-4644-8049-C6B16BD85501}"/>
    <cellStyle name="Style 1 2 2" xfId="39011" xr:uid="{7F1CD4DE-7446-4749-A8DB-919D9B9BE968}"/>
    <cellStyle name="Style 1 2 3" xfId="39012" xr:uid="{2F57977D-D5E5-4490-B345-DF1453998948}"/>
    <cellStyle name="Style 1 2_AVA DVA EL" xfId="39013" xr:uid="{F8284B9B-FBA7-45EE-BE90-C6FC711BBEC5}"/>
    <cellStyle name="Style 1 3" xfId="39014" xr:uid="{E2DF44AC-C706-4707-9530-0CB83F16967D}"/>
    <cellStyle name="Style 1 3 2" xfId="39015" xr:uid="{3EF6FFF9-F7E4-4B1D-80AB-00C067C9CDA5}"/>
    <cellStyle name="Style 1 3 2 2" xfId="39016" xr:uid="{B5EB300B-7C81-4453-B636-E4A08C628EA8}"/>
    <cellStyle name="Style 1 3 2 3" xfId="39017" xr:uid="{80B65EC8-63F0-4F50-8728-9932BF8ABFFF}"/>
    <cellStyle name="Style 1 3 2_AVA DVA EL" xfId="39018" xr:uid="{6241D2BD-947C-4A84-89D3-FF9002D8B4CA}"/>
    <cellStyle name="Style 1 3 3" xfId="39019" xr:uid="{E4F48553-49B6-4DF9-A20C-9E2128817A45}"/>
    <cellStyle name="Style 1 3 4" xfId="39020" xr:uid="{CD7244B0-E9A9-40E0-9686-CCEE0F057CE6}"/>
    <cellStyle name="Style 1 3_AVA DVA EL" xfId="39021" xr:uid="{F388B107-6E51-4B7B-8588-D1664EE59CE7}"/>
    <cellStyle name="Style 1 4" xfId="39022" xr:uid="{35CCE309-1335-4E96-9AFC-30E0D7D0E344}"/>
    <cellStyle name="Style 1 4 2" xfId="39023" xr:uid="{B5C31E75-1575-472A-BD09-A7A93E9B6AF0}"/>
    <cellStyle name="Style 1 4 3" xfId="39024" xr:uid="{104394BB-FABD-4511-803B-5E9DB997676E}"/>
    <cellStyle name="Style 1 4_AVA DVA EL" xfId="39025" xr:uid="{751AC69E-E05B-4AC9-8F61-5C9CA82C95C7}"/>
    <cellStyle name="Style 1 5" xfId="39026" xr:uid="{BF9FCD1F-B330-489F-8F5D-4BF7DD727D8E}"/>
    <cellStyle name="Style 1_AVA DVA EL" xfId="39027" xr:uid="{773CE9D1-A0AE-415C-ABD4-9702FD83BF77}"/>
    <cellStyle name="Style 21" xfId="39028" xr:uid="{D2590DBC-EA8D-4CCF-8577-6C783DEC9FFD}"/>
    <cellStyle name="Style 21 10" xfId="39029" xr:uid="{8D60FA53-C4E3-410D-A4B1-05E4EBF14443}"/>
    <cellStyle name="Style 21 10 2" xfId="39030" xr:uid="{F53F5B36-D3AB-48CB-9927-E1A7976A2C01}"/>
    <cellStyle name="Style 21 10_AVA DVA EL" xfId="39031" xr:uid="{4F8F80DE-E867-4211-8852-8AB45B8BC188}"/>
    <cellStyle name="Style 21 11" xfId="39032" xr:uid="{33227619-C5D0-4459-85C5-9030CCB27B07}"/>
    <cellStyle name="Style 21 11 2" xfId="39033" xr:uid="{6D5E9BEF-0A00-46F8-91B4-F5CEE902B52C}"/>
    <cellStyle name="Style 21 11_AVA DVA EL" xfId="39034" xr:uid="{64AEB611-CF72-4454-B1A6-82C6892A467E}"/>
    <cellStyle name="Style 21 12" xfId="39035" xr:uid="{665DC567-467E-47A9-B318-63B1F2AD7691}"/>
    <cellStyle name="Style 21 2" xfId="39036" xr:uid="{7E789841-75B0-40AA-B11A-6B2D1EB1C920}"/>
    <cellStyle name="Style 21 2 2" xfId="39037" xr:uid="{D523F1B8-AEDA-4E7E-90A6-0DF20AFAC63F}"/>
    <cellStyle name="Style 21 2 2 2" xfId="39038" xr:uid="{B0FE33D1-1FFA-4EDA-A921-023C71D64191}"/>
    <cellStyle name="Style 21 2 2_AVA DVA EL" xfId="39039" xr:uid="{EF01FE51-DDED-403D-8E02-993B6F58E03A}"/>
    <cellStyle name="Style 21 2 3" xfId="39040" xr:uid="{BE22047D-673B-4011-A5F7-E220E9A10189}"/>
    <cellStyle name="Style 21 2_4Q16" xfId="39041" xr:uid="{942AB7D6-89C9-4691-8DC1-A3DC2371E763}"/>
    <cellStyle name="Style 21 3" xfId="39042" xr:uid="{17646346-6BA6-417C-841A-5F425B3F2647}"/>
    <cellStyle name="Style 21 3 2" xfId="39043" xr:uid="{493EDE55-31D0-4D9A-957B-571FE6E96C3B}"/>
    <cellStyle name="Style 21 3 2 2" xfId="39044" xr:uid="{499F4880-B0E8-4FA7-B5F0-0AA1C7FC21B8}"/>
    <cellStyle name="Style 21 3 2_AVA DVA EL" xfId="39045" xr:uid="{58DEB311-F97F-48A0-92BB-9B49A43D1ADE}"/>
    <cellStyle name="Style 21 3 3" xfId="39046" xr:uid="{F6B8A051-EA8A-4AF6-8EB4-7F519C9FF563}"/>
    <cellStyle name="Style 21 3_4Q16" xfId="39047" xr:uid="{E04E635B-F3BC-4FA8-982C-A8DD55D0AE32}"/>
    <cellStyle name="Style 21 4" xfId="39048" xr:uid="{6223E139-0724-4839-9D07-D4C8CD45FA6F}"/>
    <cellStyle name="Style 21 4 2" xfId="39049" xr:uid="{FA008665-1D8C-485F-BE79-2A5BE72BB5E9}"/>
    <cellStyle name="Style 21 4_AVA DVA EL" xfId="39050" xr:uid="{29F8B7A9-6510-4C3A-8562-D1389198C423}"/>
    <cellStyle name="Style 21 5" xfId="39051" xr:uid="{47C18BEF-956B-42E5-A0D8-2EA27C4DB542}"/>
    <cellStyle name="Style 21 5 2" xfId="39052" xr:uid="{D939D564-FD97-4E37-9D05-F5A7F701C983}"/>
    <cellStyle name="Style 21 5_AVA DVA EL" xfId="39053" xr:uid="{B9DE63FF-73F2-433F-8B84-3D68E63553A4}"/>
    <cellStyle name="Style 21 6" xfId="39054" xr:uid="{8C049EB4-1D47-4828-A8DF-09AAFFE79CD9}"/>
    <cellStyle name="Style 21 6 2" xfId="39055" xr:uid="{5592D395-F214-411F-9E11-DE853226A7C9}"/>
    <cellStyle name="Style 21 6_AVA DVA EL" xfId="39056" xr:uid="{50BC5084-C03F-43D0-9769-C8E08421B952}"/>
    <cellStyle name="Style 21 7" xfId="39057" xr:uid="{3A0EA2F9-B132-4E7B-A606-A6E2E9AFF385}"/>
    <cellStyle name="Style 21 7 2" xfId="39058" xr:uid="{A32D5548-0F24-4D19-9DBE-037CD9E42FF2}"/>
    <cellStyle name="Style 21 7_AVA DVA EL" xfId="39059" xr:uid="{9B97D79E-029C-40FA-87E8-2B9AC2E4EE2B}"/>
    <cellStyle name="Style 21 8" xfId="39060" xr:uid="{FB9F4015-AF3E-47A5-83DE-4A89EA185BCF}"/>
    <cellStyle name="Style 21 8 2" xfId="39061" xr:uid="{8FF9A307-A164-4B9E-8420-D080BAFE0F97}"/>
    <cellStyle name="Style 21 8_AVA DVA EL" xfId="39062" xr:uid="{E61A9E03-67CD-426D-8671-7629DF8BCBBA}"/>
    <cellStyle name="Style 21 9" xfId="39063" xr:uid="{33CF1478-AF4A-47C7-A6EE-C6B1F8E23605}"/>
    <cellStyle name="Style 21 9 2" xfId="39064" xr:uid="{27CA4047-3A46-43F1-99E5-7FC04B3E23A0}"/>
    <cellStyle name="Style 21 9_AVA DVA EL" xfId="39065" xr:uid="{D06A2D00-76F9-4A60-8259-86CB87DA76C8}"/>
    <cellStyle name="Style 21_4Q16" xfId="39066" xr:uid="{28A892F2-493C-4CA8-A1B3-9DCAF8B25318}"/>
    <cellStyle name="Style 22" xfId="39067" xr:uid="{2659B293-8615-4707-8D5E-5D701A62C720}"/>
    <cellStyle name="Style 22 10" xfId="39068" xr:uid="{599764BF-F241-49B2-B572-5620466926C6}"/>
    <cellStyle name="Style 22 10 2" xfId="39069" xr:uid="{36ED6DBD-5563-457A-A3C0-15FC2F655A74}"/>
    <cellStyle name="Style 22 10_AVA DVA EL" xfId="39070" xr:uid="{A510376F-C99E-4720-98BC-E6D87284C6A0}"/>
    <cellStyle name="Style 22 11" xfId="39071" xr:uid="{990BCD6A-225B-4FD0-ACC3-1367DEE0D4FA}"/>
    <cellStyle name="Style 22 11 2" xfId="39072" xr:uid="{70144A58-4067-47D8-8BA3-4229E9A0A02D}"/>
    <cellStyle name="Style 22 11_AVA DVA EL" xfId="39073" xr:uid="{882A6A5B-95BC-403D-9E25-BDC123F3F1BE}"/>
    <cellStyle name="Style 22 12" xfId="39074" xr:uid="{1E725914-C9A5-49C1-B14E-8ED9844B9710}"/>
    <cellStyle name="Style 22 2" xfId="39075" xr:uid="{3CA74A93-44BC-4D84-91A2-56BDD3BD0FE2}"/>
    <cellStyle name="Style 22 2 2" xfId="39076" xr:uid="{B23F4244-E5BF-40ED-AB49-012CA56BD6F7}"/>
    <cellStyle name="Style 22 2 2 2" xfId="39077" xr:uid="{AF6E80BB-42C8-4FC1-914E-DB84650BCEE2}"/>
    <cellStyle name="Style 22 2 2_AVA DVA EL" xfId="39078" xr:uid="{0F06DEE7-A447-4F40-99C9-5446D0F04510}"/>
    <cellStyle name="Style 22 2 3" xfId="39079" xr:uid="{A934D9F9-59BB-48CE-9D2A-DDFF0105D0A1}"/>
    <cellStyle name="Style 22 2_4Q16" xfId="39080" xr:uid="{6EFC2D2C-388C-4677-AC41-5FEC7D80180C}"/>
    <cellStyle name="Style 22 3" xfId="39081" xr:uid="{A292E478-DFE0-405A-B810-3B2AF8679943}"/>
    <cellStyle name="Style 22 3 2" xfId="39082" xr:uid="{9ED087CA-1FB9-4572-87DF-1631DFCC6B82}"/>
    <cellStyle name="Style 22 3 2 2" xfId="39083" xr:uid="{D1D9FEE1-DE4B-4526-92AD-9DEE28848379}"/>
    <cellStyle name="Style 22 3 2_AVA DVA EL" xfId="39084" xr:uid="{4EC4FE71-6240-4520-A860-A8D2A4C1DC33}"/>
    <cellStyle name="Style 22 3 3" xfId="39085" xr:uid="{AC7BB076-72E0-47F4-88A6-2A9728C583F5}"/>
    <cellStyle name="Style 22 3_4Q16" xfId="39086" xr:uid="{81EAC215-629B-4B6E-945D-0381EF60A942}"/>
    <cellStyle name="Style 22 4" xfId="39087" xr:uid="{19EC21FF-0B1D-459D-89F7-D9803CA95031}"/>
    <cellStyle name="Style 22 4 2" xfId="39088" xr:uid="{D0D56671-E3CA-447D-9C92-33FA49AE929E}"/>
    <cellStyle name="Style 22 4_AVA DVA EL" xfId="39089" xr:uid="{97540963-3833-409A-8148-0E6FD21A41F5}"/>
    <cellStyle name="Style 22 5" xfId="39090" xr:uid="{6540487A-B974-4FB6-88DA-6761AC19B687}"/>
    <cellStyle name="Style 22 5 2" xfId="39091" xr:uid="{0F017A2F-9752-424A-B03D-277CFEFC208F}"/>
    <cellStyle name="Style 22 5_AVA DVA EL" xfId="39092" xr:uid="{A21D4BA5-BF94-4F67-B4F6-BE2C4B582FBA}"/>
    <cellStyle name="Style 22 6" xfId="39093" xr:uid="{9A7D173B-AD25-4AB0-959D-5061F85C5728}"/>
    <cellStyle name="Style 22 6 2" xfId="39094" xr:uid="{1716F9E8-15C6-4433-B2D2-C9FA187CD818}"/>
    <cellStyle name="Style 22 6_AVA DVA EL" xfId="39095" xr:uid="{50B416BB-F09F-4239-93DF-8F701C2BAB8A}"/>
    <cellStyle name="Style 22 7" xfId="39096" xr:uid="{7D2A05BF-7446-43D3-9424-FC7A26F12A5A}"/>
    <cellStyle name="Style 22 7 2" xfId="39097" xr:uid="{73773D10-F467-479C-8B31-AA41C891CC81}"/>
    <cellStyle name="Style 22 7_AVA DVA EL" xfId="39098" xr:uid="{9D47B160-2227-40C5-AD72-75E65E6F02FA}"/>
    <cellStyle name="Style 22 8" xfId="39099" xr:uid="{C9F44379-CEEE-4720-AE8A-B21616BBA7BF}"/>
    <cellStyle name="Style 22 8 2" xfId="39100" xr:uid="{B58D99B8-E084-40E6-A52D-C7893BDBBFDB}"/>
    <cellStyle name="Style 22 8_AVA DVA EL" xfId="39101" xr:uid="{92A86E85-8021-41FF-88C2-C729455D50CE}"/>
    <cellStyle name="Style 22 9" xfId="39102" xr:uid="{6704D5B7-49C7-467A-8D45-BEEF52C8D4AD}"/>
    <cellStyle name="Style 22 9 2" xfId="39103" xr:uid="{5F930D6A-7A91-4056-B614-26D443DDA37C}"/>
    <cellStyle name="Style 22 9_AVA DVA EL" xfId="39104" xr:uid="{7AE2DD44-20A2-4B1E-AC0D-2CA4650C2014}"/>
    <cellStyle name="Style 22_4Q16" xfId="39105" xr:uid="{34FE5558-58A8-41BA-903B-E2555F18A53E}"/>
    <cellStyle name="Style 23" xfId="39106" xr:uid="{1E53ECF3-B654-4C5A-9DE9-6C964F858FD6}"/>
    <cellStyle name="Style 23 10" xfId="39107" xr:uid="{EED505E8-3ABA-4B35-9AE6-BC8909F726ED}"/>
    <cellStyle name="Style 23 10 2" xfId="39108" xr:uid="{5E1A7924-F269-4699-A892-E99D6272F5AC}"/>
    <cellStyle name="Style 23 10_AVA DVA EL" xfId="39109" xr:uid="{07B2D3C1-D9AE-402D-B32D-42C068181953}"/>
    <cellStyle name="Style 23 11" xfId="39110" xr:uid="{AF052C70-E104-4B21-AC9B-09AA74353340}"/>
    <cellStyle name="Style 23 11 2" xfId="39111" xr:uid="{3BD7484B-1C4C-4621-BB14-5BD07F133B77}"/>
    <cellStyle name="Style 23 11_AVA DVA EL" xfId="39112" xr:uid="{ACEA3031-EBD8-4383-8B43-9E2E73CE9E41}"/>
    <cellStyle name="Style 23 12" xfId="39113" xr:uid="{CC10C27F-5F06-4C30-9197-D5A0109B2363}"/>
    <cellStyle name="Style 23 2" xfId="39114" xr:uid="{745EA5C2-B07F-4EA1-BEEF-7DE20368575B}"/>
    <cellStyle name="Style 23 2 2" xfId="39115" xr:uid="{3ABB5ADF-7A50-480D-BD79-6B2BE214F399}"/>
    <cellStyle name="Style 23 2 2 2" xfId="39116" xr:uid="{DF674E65-769A-483A-8469-BA8661666EEF}"/>
    <cellStyle name="Style 23 2 2_AVA DVA EL" xfId="39117" xr:uid="{5729649E-D075-4B8E-9868-30223AEDB5B9}"/>
    <cellStyle name="Style 23 2 3" xfId="39118" xr:uid="{F012D118-ECF6-4319-ADBB-A5572D57AB1C}"/>
    <cellStyle name="Style 23 2_4Q16" xfId="39119" xr:uid="{55AA8813-40AF-4F34-AF81-ED43D51DB70C}"/>
    <cellStyle name="Style 23 3" xfId="39120" xr:uid="{4CB2F0EF-3162-44B6-8BFF-1B228B6A3733}"/>
    <cellStyle name="Style 23 3 2" xfId="39121" xr:uid="{5C0AE646-4530-4D6B-97C5-9D0C57679535}"/>
    <cellStyle name="Style 23 3 2 2" xfId="39122" xr:uid="{54575ED1-C25F-4DAC-96CC-1685CCD7DF54}"/>
    <cellStyle name="Style 23 3 2_AVA DVA EL" xfId="39123" xr:uid="{B0614DE0-3F20-45D0-8956-1046D0BD23DF}"/>
    <cellStyle name="Style 23 3 3" xfId="39124" xr:uid="{C23CF0BE-5938-474B-8239-7FBC6BDC9E9A}"/>
    <cellStyle name="Style 23 3_4Q16" xfId="39125" xr:uid="{0ECFB42D-D91E-402C-B5FD-EE80EC5F589B}"/>
    <cellStyle name="Style 23 4" xfId="39126" xr:uid="{DDB55E07-C353-4689-9DC8-ED25FD751E3B}"/>
    <cellStyle name="Style 23 4 2" xfId="39127" xr:uid="{0FD80E96-2A75-4FCA-85E4-CFD9DF3442D4}"/>
    <cellStyle name="Style 23 4_AVA DVA EL" xfId="39128" xr:uid="{2281F7C0-8E61-4676-8C28-2269ACEA8098}"/>
    <cellStyle name="Style 23 5" xfId="39129" xr:uid="{110EBC6A-7918-44B6-81B5-C5F2CF6EC900}"/>
    <cellStyle name="Style 23 5 2" xfId="39130" xr:uid="{D74B531E-2526-4F84-821E-29F6F2BC753B}"/>
    <cellStyle name="Style 23 5_AVA DVA EL" xfId="39131" xr:uid="{ED0AE58A-3F91-4C27-913A-F82FF7203B29}"/>
    <cellStyle name="Style 23 6" xfId="39132" xr:uid="{93445B9B-2712-426C-A7C3-85F3869C8C14}"/>
    <cellStyle name="Style 23 6 2" xfId="39133" xr:uid="{CCA5657F-C8FD-4D16-AF17-6526D6DCB586}"/>
    <cellStyle name="Style 23 6_AVA DVA EL" xfId="39134" xr:uid="{D25485A1-216E-43FA-AA93-8BAE0183C517}"/>
    <cellStyle name="Style 23 7" xfId="39135" xr:uid="{77DD07D5-E954-4100-B37A-145C0B0A0866}"/>
    <cellStyle name="Style 23 7 2" xfId="39136" xr:uid="{1A758F98-27C6-49CF-A32B-C7D6FAFD033B}"/>
    <cellStyle name="Style 23 7_AVA DVA EL" xfId="39137" xr:uid="{BA9EFB01-FCDA-49CD-BF67-C759343851FA}"/>
    <cellStyle name="Style 23 8" xfId="39138" xr:uid="{68FE222A-5648-407E-A8CC-BAF1DE29D698}"/>
    <cellStyle name="Style 23 8 2" xfId="39139" xr:uid="{90152914-58D8-456B-9425-DCF113CDD0C0}"/>
    <cellStyle name="Style 23 8_AVA DVA EL" xfId="39140" xr:uid="{7EBCC9D5-192A-48D5-A5C4-D63BF8B2CAC2}"/>
    <cellStyle name="Style 23 9" xfId="39141" xr:uid="{63BBA593-5B70-4AA2-AC08-4EE49775D457}"/>
    <cellStyle name="Style 23 9 2" xfId="39142" xr:uid="{08D5DFFD-C815-44C3-B9A3-1D4D55923EEC}"/>
    <cellStyle name="Style 23 9_AVA DVA EL" xfId="39143" xr:uid="{0A1FF0DA-4336-4423-9836-AD94C8194790}"/>
    <cellStyle name="Style 23_4Q16" xfId="39144" xr:uid="{BED3B657-D1A0-4E21-80DD-BA72B7155443}"/>
    <cellStyle name="Style 24" xfId="39145" xr:uid="{9109C08B-94BB-40C2-B017-EBCCD9BD7F8A}"/>
    <cellStyle name="Style 24 10" xfId="39146" xr:uid="{8210C487-B283-4F4A-864C-9CDEDAC76403}"/>
    <cellStyle name="Style 24 10 2" xfId="39147" xr:uid="{CE4BEAC7-3B54-41F8-9FED-CD796F17A375}"/>
    <cellStyle name="Style 24 10_AVA DVA EL" xfId="39148" xr:uid="{D50B63DB-EC9D-4CCA-953D-64CD79123BA7}"/>
    <cellStyle name="Style 24 11" xfId="39149" xr:uid="{0FCF70DA-59AB-4F32-BEAA-68258F356A41}"/>
    <cellStyle name="Style 24 11 2" xfId="39150" xr:uid="{B5DA12EB-58F3-45B5-B5D6-5600426100D6}"/>
    <cellStyle name="Style 24 11_AVA DVA EL" xfId="39151" xr:uid="{072C4C28-F0A0-48DE-9B88-11F2F82CD0AD}"/>
    <cellStyle name="Style 24 12" xfId="39152" xr:uid="{3D37978C-C90B-4C8C-8AB0-CCA82C5497C5}"/>
    <cellStyle name="Style 24 2" xfId="39153" xr:uid="{ABA7FC24-FCBE-450A-BD35-777C97006265}"/>
    <cellStyle name="Style 24 2 2" xfId="39154" xr:uid="{872D0B23-BAE4-4D9F-AD89-013103850F20}"/>
    <cellStyle name="Style 24 2 2 2" xfId="39155" xr:uid="{77BE326B-2746-4308-B78D-A39C33D60B98}"/>
    <cellStyle name="Style 24 2 2_AVA DVA EL" xfId="39156" xr:uid="{D159443B-D671-45E0-B049-DED1475F7A32}"/>
    <cellStyle name="Style 24 2 3" xfId="39157" xr:uid="{96E3D39A-E74D-426B-AAC1-57BDE0C44C52}"/>
    <cellStyle name="Style 24 2_4Q16" xfId="39158" xr:uid="{DD325423-8079-4EF4-A012-7BC3DA77661A}"/>
    <cellStyle name="Style 24 3" xfId="39159" xr:uid="{E421F7E2-8753-4E4D-9B98-BC2FFCE4492F}"/>
    <cellStyle name="Style 24 3 2" xfId="39160" xr:uid="{AFE01ED0-0025-41B2-ADAB-B465325558CC}"/>
    <cellStyle name="Style 24 3 2 2" xfId="39161" xr:uid="{8EB69241-4F3B-4E70-87C6-561E191044A1}"/>
    <cellStyle name="Style 24 3 2_AVA DVA EL" xfId="39162" xr:uid="{76D25FA1-E44A-4C1E-B6FD-89BD31387C33}"/>
    <cellStyle name="Style 24 3 3" xfId="39163" xr:uid="{1AC6CD83-27CF-4F53-A7F0-632DB3CE26AD}"/>
    <cellStyle name="Style 24 3_4Q16" xfId="39164" xr:uid="{8204ECA0-DA5F-4254-8A96-90C58538FC43}"/>
    <cellStyle name="Style 24 4" xfId="39165" xr:uid="{332F1F80-7F6D-407C-9A3E-2F6202FBDD61}"/>
    <cellStyle name="Style 24 4 2" xfId="39166" xr:uid="{8AEA3471-F658-47C5-87A6-BDBD2635A135}"/>
    <cellStyle name="Style 24 4_AVA DVA EL" xfId="39167" xr:uid="{68F81707-D8A1-4596-A4DC-78CC1C0BBD7C}"/>
    <cellStyle name="Style 24 5" xfId="39168" xr:uid="{465B331A-A48D-491F-90D4-485510111C46}"/>
    <cellStyle name="Style 24 5 2" xfId="39169" xr:uid="{00997F28-2FAD-4C0C-8E5F-8067D7C46E7A}"/>
    <cellStyle name="Style 24 5_AVA DVA EL" xfId="39170" xr:uid="{CC2D3E30-36CC-4475-9A0F-378D414ACDDA}"/>
    <cellStyle name="Style 24 6" xfId="39171" xr:uid="{E93E3F7B-C574-47D0-89D7-E576840EC313}"/>
    <cellStyle name="Style 24 6 2" xfId="39172" xr:uid="{19C5EA69-CDDD-4FF6-9312-6740EE9431B5}"/>
    <cellStyle name="Style 24 6_AVA DVA EL" xfId="39173" xr:uid="{9F2BA504-69FF-4F36-873A-1F6A04D8E174}"/>
    <cellStyle name="Style 24 7" xfId="39174" xr:uid="{D2A45FF8-7D13-4B20-89DC-1C4F2C6DEDF4}"/>
    <cellStyle name="Style 24 7 2" xfId="39175" xr:uid="{9F0B19C5-B707-4B04-BD18-7043BFB1B0D2}"/>
    <cellStyle name="Style 24 7_AVA DVA EL" xfId="39176" xr:uid="{451ACB4B-F964-4D75-A91E-1297A2508114}"/>
    <cellStyle name="Style 24 8" xfId="39177" xr:uid="{1E24024F-7E6C-420E-BE4A-99A3AFBAB614}"/>
    <cellStyle name="Style 24 8 2" xfId="39178" xr:uid="{8D528B85-F7E0-4F1E-87C6-1DF07562D136}"/>
    <cellStyle name="Style 24 8_AVA DVA EL" xfId="39179" xr:uid="{EC8706D5-8627-48B3-974A-DBD3F77338D3}"/>
    <cellStyle name="Style 24 9" xfId="39180" xr:uid="{D976CFBC-60FF-4D7A-B30E-0C65A4C49368}"/>
    <cellStyle name="Style 24 9 2" xfId="39181" xr:uid="{5D5EAA29-D433-4F99-9D66-CD441C759B1C}"/>
    <cellStyle name="Style 24 9_AVA DVA EL" xfId="39182" xr:uid="{2F2207D2-28C0-4803-8425-669CF7609767}"/>
    <cellStyle name="Style 24_4Q16" xfId="39183" xr:uid="{738DDBCF-3D9A-413D-930A-C265F6010178}"/>
    <cellStyle name="Style 25" xfId="39184" xr:uid="{2C98A4A9-7F1C-41A3-93EC-3C194BA70AE4}"/>
    <cellStyle name="Style 25 10" xfId="39185" xr:uid="{C5A09145-E5C5-4A37-9422-8B0FA2097687}"/>
    <cellStyle name="Style 25 10 2" xfId="39186" xr:uid="{AAA236A4-C750-402F-8842-75A18C1C16B1}"/>
    <cellStyle name="Style 25 10_AVA DVA EL" xfId="39187" xr:uid="{2D8DD6AD-7266-476B-B528-AB244019D4AF}"/>
    <cellStyle name="Style 25 11" xfId="39188" xr:uid="{824A9CB8-7E33-4D9C-9087-A8710F854CFF}"/>
    <cellStyle name="Style 25 11 2" xfId="39189" xr:uid="{2934C213-0193-4B0F-A673-A3B3CF06975C}"/>
    <cellStyle name="Style 25 11_AVA DVA EL" xfId="39190" xr:uid="{D6B57BFA-EEE7-4D35-98DC-6BF7BC391D9B}"/>
    <cellStyle name="Style 25 12" xfId="39191" xr:uid="{00E50B40-1B50-4567-A27D-3E19F6E4A0C5}"/>
    <cellStyle name="Style 25 2" xfId="39192" xr:uid="{5F495BB8-26AE-41DA-89CE-EAE85F01E769}"/>
    <cellStyle name="Style 25 2 2" xfId="39193" xr:uid="{5F2969D8-A9F3-4840-B56B-03E803A58F99}"/>
    <cellStyle name="Style 25 2 2 2" xfId="39194" xr:uid="{48471B0F-D42A-4713-BB17-5EEAD553E8CE}"/>
    <cellStyle name="Style 25 2 2_AVA DVA EL" xfId="39195" xr:uid="{9B3F2578-6A8B-45AF-AF1F-8857234D72F0}"/>
    <cellStyle name="Style 25 2 3" xfId="39196" xr:uid="{F7297B9E-703A-4B1B-90C4-EC9104F03C95}"/>
    <cellStyle name="Style 25 2_4Q16" xfId="39197" xr:uid="{8372F888-0FC6-4B82-BA3F-E8C48CCD6B7F}"/>
    <cellStyle name="Style 25 3" xfId="39198" xr:uid="{79E22859-18F2-4A50-A35D-1A2225BB9D18}"/>
    <cellStyle name="Style 25 3 2" xfId="39199" xr:uid="{C4308B40-EB51-4C84-9C0A-1B9DCE515093}"/>
    <cellStyle name="Style 25 3 2 2" xfId="39200" xr:uid="{74AE5083-A6D4-4AB0-A31D-B58C85EC720A}"/>
    <cellStyle name="Style 25 3 2_AVA DVA EL" xfId="39201" xr:uid="{C81D09E7-10CA-43A6-A400-307900C29A52}"/>
    <cellStyle name="Style 25 3 3" xfId="39202" xr:uid="{38D02408-2F78-471E-A809-22B8E8A50694}"/>
    <cellStyle name="Style 25 3_4Q16" xfId="39203" xr:uid="{B62FA99D-0941-4B6C-A5D3-952F1FF3B818}"/>
    <cellStyle name="Style 25 4" xfId="39204" xr:uid="{CC8A8F91-F1F4-4A6B-9EB1-3F92813D7FD7}"/>
    <cellStyle name="Style 25 4 2" xfId="39205" xr:uid="{1D63A462-F32F-4F7D-B1E4-8407AFBDE1DA}"/>
    <cellStyle name="Style 25 4_AVA DVA EL" xfId="39206" xr:uid="{C28E92D2-5809-4D76-912C-0D4A367E2821}"/>
    <cellStyle name="Style 25 5" xfId="39207" xr:uid="{FFBC9ABF-0927-421E-8103-9AB88EB5A2A4}"/>
    <cellStyle name="Style 25 5 2" xfId="39208" xr:uid="{CA278B9F-2AAE-4792-9182-DA021B852079}"/>
    <cellStyle name="Style 25 5_AVA DVA EL" xfId="39209" xr:uid="{CEC7F6A1-B958-4D5B-93E1-90E82DB2094B}"/>
    <cellStyle name="Style 25 6" xfId="39210" xr:uid="{0305380A-4DC4-489C-8019-6D7D6C1D3C7B}"/>
    <cellStyle name="Style 25 6 2" xfId="39211" xr:uid="{56CDA213-2364-4182-B344-EBBEC55364BF}"/>
    <cellStyle name="Style 25 6_AVA DVA EL" xfId="39212" xr:uid="{0EFBC6E6-AF8E-4537-9E3F-EAD874561D54}"/>
    <cellStyle name="Style 25 7" xfId="39213" xr:uid="{5F7BFB82-648B-4F77-9E61-9DD4552DA9C8}"/>
    <cellStyle name="Style 25 7 2" xfId="39214" xr:uid="{03A899F0-5BFA-46BB-92AB-3EAD9E09101C}"/>
    <cellStyle name="Style 25 7_AVA DVA EL" xfId="39215" xr:uid="{B9A96950-9843-452D-A289-FA00A3241E32}"/>
    <cellStyle name="Style 25 8" xfId="39216" xr:uid="{FC4B57C6-A73A-4C47-8A07-FDED61A6147E}"/>
    <cellStyle name="Style 25 8 2" xfId="39217" xr:uid="{1CEFAB64-F829-4688-AD0F-D99EF05AA532}"/>
    <cellStyle name="Style 25 8_AVA DVA EL" xfId="39218" xr:uid="{C539113E-72A3-4ABB-B7A0-F82A55A3E87C}"/>
    <cellStyle name="Style 25 9" xfId="39219" xr:uid="{94B8DEF6-D809-429F-B932-B28BFF6EB0FF}"/>
    <cellStyle name="Style 25 9 2" xfId="39220" xr:uid="{43DF5C25-C39C-450D-B921-BE4DF68BF17E}"/>
    <cellStyle name="Style 25 9_AVA DVA EL" xfId="39221" xr:uid="{CD5B3F62-11F2-4278-A258-E7197F90AD4D}"/>
    <cellStyle name="Style 25_4Q16" xfId="39222" xr:uid="{75D8AD05-DC8D-4574-A4DA-3F7DAFD52609}"/>
    <cellStyle name="Style 26" xfId="39223" xr:uid="{1B10143D-D699-4117-B782-A2DDEB1170FC}"/>
    <cellStyle name="Style 26 10" xfId="39224" xr:uid="{80FB0689-A623-4547-A6A9-B513F91C6185}"/>
    <cellStyle name="Style 26 10 2" xfId="39225" xr:uid="{8610E994-82BD-4D0E-95AC-02B722AAC621}"/>
    <cellStyle name="Style 26 10_AVA DVA EL" xfId="39226" xr:uid="{3569644A-3218-427A-85EE-922C20BFDDD4}"/>
    <cellStyle name="Style 26 11" xfId="39227" xr:uid="{E5640443-2ADF-450B-AE17-96E4D905C5CB}"/>
    <cellStyle name="Style 26 11 2" xfId="39228" xr:uid="{7FA667DE-143F-4CDA-A66F-DCEBBE998631}"/>
    <cellStyle name="Style 26 11_AVA DVA EL" xfId="39229" xr:uid="{19C72F3F-8A44-4675-BDB3-A120E6FAC28B}"/>
    <cellStyle name="Style 26 12" xfId="39230" xr:uid="{1F2F758A-8683-4289-95BD-09F63F08FBC9}"/>
    <cellStyle name="Style 26 2" xfId="39231" xr:uid="{69B4820F-C75C-4C32-9583-A5D25174E632}"/>
    <cellStyle name="Style 26 2 2" xfId="39232" xr:uid="{A9CEAC59-2CD6-4FD6-BA09-330638988DFE}"/>
    <cellStyle name="Style 26 2 2 2" xfId="39233" xr:uid="{ADBE81FA-3607-494C-AA85-E5F18B159DDE}"/>
    <cellStyle name="Style 26 2 2_AVA DVA EL" xfId="39234" xr:uid="{D553169E-AC90-4B8A-9464-39E8992FD226}"/>
    <cellStyle name="Style 26 2 3" xfId="39235" xr:uid="{6EDD1B46-8B91-46BA-9D89-85C6B3831EDD}"/>
    <cellStyle name="Style 26 2_4Q16" xfId="39236" xr:uid="{0AA2E7B1-D461-40EB-A7A6-4660A1345FF2}"/>
    <cellStyle name="Style 26 3" xfId="39237" xr:uid="{ADA1F48E-DFC9-414F-8FA1-C1247279112A}"/>
    <cellStyle name="Style 26 3 2" xfId="39238" xr:uid="{5CA309F6-F9BE-4DA2-AF2F-4268E6784445}"/>
    <cellStyle name="Style 26 3 2 2" xfId="39239" xr:uid="{685D2EC7-5B99-41EC-B11C-2334BFFBA852}"/>
    <cellStyle name="Style 26 3 2_AVA DVA EL" xfId="39240" xr:uid="{31959B9F-8015-438E-B098-4040F9D2C271}"/>
    <cellStyle name="Style 26 3 3" xfId="39241" xr:uid="{BA682E54-0123-47A0-8300-2F73FCB22582}"/>
    <cellStyle name="Style 26 3_4Q16" xfId="39242" xr:uid="{9A4753E1-F544-4B91-8651-9F78B59C2B9C}"/>
    <cellStyle name="Style 26 4" xfId="39243" xr:uid="{B786F9DC-1381-40DD-B861-9948E36997F1}"/>
    <cellStyle name="Style 26 4 2" xfId="39244" xr:uid="{5AB613B8-90B6-44B0-96A3-D86C00B46FC2}"/>
    <cellStyle name="Style 26 4_AVA DVA EL" xfId="39245" xr:uid="{91024B7E-2205-482B-B317-A16920729814}"/>
    <cellStyle name="Style 26 5" xfId="39246" xr:uid="{5806BE52-85E9-40F5-AA99-2D2537A93C25}"/>
    <cellStyle name="Style 26 5 2" xfId="39247" xr:uid="{6F0535B4-0BC6-4BA8-AB33-7375BB53B2A1}"/>
    <cellStyle name="Style 26 5_AVA DVA EL" xfId="39248" xr:uid="{A07B2F6A-C350-48E9-8F4D-465E987833BF}"/>
    <cellStyle name="Style 26 6" xfId="39249" xr:uid="{A9C91EC5-A2E5-4F72-997B-9B434138B271}"/>
    <cellStyle name="Style 26 6 2" xfId="39250" xr:uid="{B38B9F3F-6656-4E03-83E2-11081340984A}"/>
    <cellStyle name="Style 26 6_AVA DVA EL" xfId="39251" xr:uid="{03A44245-67F4-47D0-B311-93A5FC80F6AE}"/>
    <cellStyle name="Style 26 7" xfId="39252" xr:uid="{AA565172-F79D-4015-9B35-9E77F02792F3}"/>
    <cellStyle name="Style 26 7 2" xfId="39253" xr:uid="{178C313B-81AC-4162-B2EB-27E4EF2F92A5}"/>
    <cellStyle name="Style 26 7_AVA DVA EL" xfId="39254" xr:uid="{0366F6B6-6FDF-4AF9-9BDC-3CEF34B4377B}"/>
    <cellStyle name="Style 26 8" xfId="39255" xr:uid="{B614B6F2-D8D6-4397-B34D-FE1C2279F538}"/>
    <cellStyle name="Style 26 8 2" xfId="39256" xr:uid="{31D25614-8B40-40E6-B9B0-96751C897A66}"/>
    <cellStyle name="Style 26 8_AVA DVA EL" xfId="39257" xr:uid="{49DDF9EB-68EA-4AD5-84A2-1CB51895BAAB}"/>
    <cellStyle name="Style 26 9" xfId="39258" xr:uid="{A88673F8-9C14-429C-B575-FA6428D70913}"/>
    <cellStyle name="Style 26 9 2" xfId="39259" xr:uid="{4BD4D66D-68B4-4D46-B219-38AADDDC4B92}"/>
    <cellStyle name="Style 26 9_AVA DVA EL" xfId="39260" xr:uid="{41960C50-ADC1-4C05-A43B-D44193745C4A}"/>
    <cellStyle name="Style 26_4Q16" xfId="39261" xr:uid="{52B75F28-D070-48C7-B0B0-1B284076AF3A}"/>
    <cellStyle name="Style 27" xfId="39262" xr:uid="{70BAC3F0-3546-4405-AB0B-F73464BA6B58}"/>
    <cellStyle name="Style 27 10" xfId="39263" xr:uid="{6A512B5F-3D91-4CD8-A9FE-6F07810137CC}"/>
    <cellStyle name="Style 27 10 2" xfId="39264" xr:uid="{2954CE5D-1513-42B1-A2C9-B301262E960C}"/>
    <cellStyle name="Style 27 10_AVA DVA EL" xfId="39265" xr:uid="{B37A7D55-F717-4325-B054-21FF383612FF}"/>
    <cellStyle name="Style 27 11" xfId="39266" xr:uid="{DC87DEA9-2012-4A1D-A6CE-C2AB7DEB9767}"/>
    <cellStyle name="Style 27 11 2" xfId="39267" xr:uid="{52FA96C9-5FB5-49E3-9310-1F284F4985B4}"/>
    <cellStyle name="Style 27 11_AVA DVA EL" xfId="39268" xr:uid="{1838811F-B3A4-4D7C-876F-01BB4EAFE06A}"/>
    <cellStyle name="Style 27 12" xfId="39269" xr:uid="{C0D06972-15C3-497F-BF0F-949F98A5A1F0}"/>
    <cellStyle name="Style 27 2" xfId="39270" xr:uid="{755BEA4F-3DAC-4A99-BB41-2C279DC7C880}"/>
    <cellStyle name="Style 27 2 2" xfId="39271" xr:uid="{87E27EC0-0ADD-4DCA-8977-6855B6211B00}"/>
    <cellStyle name="Style 27 2 2 2" xfId="39272" xr:uid="{71D95997-B70D-4829-8205-C1D0038131E8}"/>
    <cellStyle name="Style 27 2 2_AVA DVA EL" xfId="39273" xr:uid="{1DD30877-7B84-451D-8B2B-5B8A9AF6A0B7}"/>
    <cellStyle name="Style 27 2 3" xfId="39274" xr:uid="{5619C289-AB99-45AC-9E34-B3E1850591EB}"/>
    <cellStyle name="Style 27 2_4Q16" xfId="39275" xr:uid="{95FE74DC-E2CE-4F54-BB0F-6113C57D4AF2}"/>
    <cellStyle name="Style 27 3" xfId="39276" xr:uid="{33F74E2A-425C-4022-9327-02C2904CF705}"/>
    <cellStyle name="Style 27 3 2" xfId="39277" xr:uid="{2B7F87D2-5D83-4743-9D13-B4FE8311FC9C}"/>
    <cellStyle name="Style 27 3 2 2" xfId="39278" xr:uid="{A6B1405D-0FF1-4DF7-9A40-9BE7610747D9}"/>
    <cellStyle name="Style 27 3 2_AVA DVA EL" xfId="39279" xr:uid="{54C7977D-FE33-4D55-AD05-196C5441615E}"/>
    <cellStyle name="Style 27 3 3" xfId="39280" xr:uid="{512CA91C-37E0-4E03-AB51-71B9C845AED2}"/>
    <cellStyle name="Style 27 3_4Q16" xfId="39281" xr:uid="{A666F31E-C0AC-455D-826D-074941624A1D}"/>
    <cellStyle name="Style 27 4" xfId="39282" xr:uid="{40696872-259D-4112-92D4-47375EC62954}"/>
    <cellStyle name="Style 27 4 2" xfId="39283" xr:uid="{DF0217D8-16D9-40AF-B4A8-30EE8FA3C86F}"/>
    <cellStyle name="Style 27 4_AVA DVA EL" xfId="39284" xr:uid="{75E6D139-9C1C-4272-88C1-C0C5785C661F}"/>
    <cellStyle name="Style 27 5" xfId="39285" xr:uid="{0D8E6154-C064-4B2C-BEBE-688DCA98B959}"/>
    <cellStyle name="Style 27 5 2" xfId="39286" xr:uid="{F5085E96-989F-4585-91D2-4798E7A74CA9}"/>
    <cellStyle name="Style 27 5_AVA DVA EL" xfId="39287" xr:uid="{563261DF-2418-49C9-827C-AF8FB5F93ED9}"/>
    <cellStyle name="Style 27 6" xfId="39288" xr:uid="{530D66C9-4D06-4FCD-AF03-5E14E83BB40B}"/>
    <cellStyle name="Style 27 6 2" xfId="39289" xr:uid="{DCB5BC1F-10E2-4CD5-8F63-909D42093012}"/>
    <cellStyle name="Style 27 6_AVA DVA EL" xfId="39290" xr:uid="{FC6D54BC-3F38-4467-84C8-D791BAF5C862}"/>
    <cellStyle name="Style 27 7" xfId="39291" xr:uid="{CF07E002-F418-4BA2-B1FD-A915C8515DC9}"/>
    <cellStyle name="Style 27 7 2" xfId="39292" xr:uid="{3FB99C2D-E536-4872-91E8-9964C4B87ECB}"/>
    <cellStyle name="Style 27 7_AVA DVA EL" xfId="39293" xr:uid="{1F3713B7-3FDE-4906-ADDD-59FEF91A6E86}"/>
    <cellStyle name="Style 27 8" xfId="39294" xr:uid="{E4A0847C-6BD9-40CD-86BB-29BD0A637357}"/>
    <cellStyle name="Style 27 8 2" xfId="39295" xr:uid="{801DF345-7B72-4CD0-ACB3-716719EFC8F0}"/>
    <cellStyle name="Style 27 8_AVA DVA EL" xfId="39296" xr:uid="{8A5C67E0-B8F4-47F5-B714-D1763173EB45}"/>
    <cellStyle name="Style 27 9" xfId="39297" xr:uid="{817664A7-4286-40BE-93C5-9A979010140E}"/>
    <cellStyle name="Style 27 9 2" xfId="39298" xr:uid="{DD190CC7-9539-400D-9F44-C1917DED0C9C}"/>
    <cellStyle name="Style 27 9_AVA DVA EL" xfId="39299" xr:uid="{A7E87CF7-8E7D-479D-9212-0019B3EC1E33}"/>
    <cellStyle name="Style 27_4Q16" xfId="39300" xr:uid="{5B593278-53B7-4BDF-92DE-ED7032A4017D}"/>
    <cellStyle name="Style 28" xfId="39301" xr:uid="{47E5559A-493A-47E3-ABD4-1F6DA71301B1}"/>
    <cellStyle name="Style 28 10" xfId="39302" xr:uid="{196DC22C-99E9-477B-AE88-A97B6A856961}"/>
    <cellStyle name="Style 28 10 2" xfId="39303" xr:uid="{E5379207-F456-41B3-AF01-2D7F3A505B03}"/>
    <cellStyle name="Style 28 10_AVA DVA EL" xfId="39304" xr:uid="{82D9D279-2C3F-4AAC-A1D7-F7B1EB220C42}"/>
    <cellStyle name="Style 28 11" xfId="39305" xr:uid="{43F719B0-0E30-4D12-9698-50CE47DD06D5}"/>
    <cellStyle name="Style 28 11 2" xfId="39306" xr:uid="{9AEC0413-AD28-4B58-9705-B6AA89BFD576}"/>
    <cellStyle name="Style 28 11_AVA DVA EL" xfId="39307" xr:uid="{B067ECD7-262D-40BB-B7D0-FB13E1A73B95}"/>
    <cellStyle name="Style 28 12" xfId="39308" xr:uid="{E8E97F3C-3CF7-488B-A658-98CD85CA97D2}"/>
    <cellStyle name="Style 28 2" xfId="39309" xr:uid="{F5A6AB60-046D-4223-B3AD-A7B11BA02DEB}"/>
    <cellStyle name="Style 28 2 2" xfId="39310" xr:uid="{DA15C1FA-9F9A-448A-8BFE-5C5961394C8C}"/>
    <cellStyle name="Style 28 2 2 2" xfId="39311" xr:uid="{6862C380-B61A-4C57-9402-DE9B5E68C8D2}"/>
    <cellStyle name="Style 28 2 2_AVA DVA EL" xfId="39312" xr:uid="{FF60BFD5-BAE5-4AF6-9480-EF3E825BBE2F}"/>
    <cellStyle name="Style 28 2 3" xfId="39313" xr:uid="{F4ABC3DE-B4D8-4085-81BE-E2126B9AC4C7}"/>
    <cellStyle name="Style 28 2_4Q16" xfId="39314" xr:uid="{98CF9182-1134-43DB-9D34-5B39CA34B889}"/>
    <cellStyle name="Style 28 3" xfId="39315" xr:uid="{B9A502A5-4C06-4196-B18E-86623326722D}"/>
    <cellStyle name="Style 28 3 2" xfId="39316" xr:uid="{B5952D76-C816-48FB-AEBA-CB48BB9882FF}"/>
    <cellStyle name="Style 28 3 2 2" xfId="39317" xr:uid="{B051FCEB-CD9D-42F5-BD14-9EF42C2E40A1}"/>
    <cellStyle name="Style 28 3 2_AVA DVA EL" xfId="39318" xr:uid="{B410CC93-0D2B-43A4-9CD7-6D867FA42619}"/>
    <cellStyle name="Style 28 3 3" xfId="39319" xr:uid="{73D767FF-0F3F-47E9-927D-4AA79C0CA639}"/>
    <cellStyle name="Style 28 3_4Q16" xfId="39320" xr:uid="{F0A6DC94-910D-41D7-8D5B-A8297E94B6DC}"/>
    <cellStyle name="Style 28 4" xfId="39321" xr:uid="{41B86F88-5424-4C4A-9028-813D2A8D0EF2}"/>
    <cellStyle name="Style 28 4 2" xfId="39322" xr:uid="{64AA795A-885B-4C6B-BF4A-D42FF3A61FD1}"/>
    <cellStyle name="Style 28 4_AVA DVA EL" xfId="39323" xr:uid="{5C56919B-14DE-4392-B6A6-EE52E389F5C3}"/>
    <cellStyle name="Style 28 5" xfId="39324" xr:uid="{13B4DDD3-915D-402E-8703-32CADED36C33}"/>
    <cellStyle name="Style 28 5 2" xfId="39325" xr:uid="{1EF82752-B3CB-49ED-8FBA-43AB57756F03}"/>
    <cellStyle name="Style 28 5_AVA DVA EL" xfId="39326" xr:uid="{1C5FA889-3F52-4553-85D7-3DF55782A9A1}"/>
    <cellStyle name="Style 28 6" xfId="39327" xr:uid="{E34B0793-F33E-4B51-B0CE-2BE952A9351C}"/>
    <cellStyle name="Style 28 6 2" xfId="39328" xr:uid="{FE31418F-1C90-402F-B61A-EBA3E1AD4A74}"/>
    <cellStyle name="Style 28 6_AVA DVA EL" xfId="39329" xr:uid="{5A6E632C-C67E-479B-A421-0DF23062C07E}"/>
    <cellStyle name="Style 28 7" xfId="39330" xr:uid="{C77D40DE-CC31-4672-BBDB-82E063E1B919}"/>
    <cellStyle name="Style 28 7 2" xfId="39331" xr:uid="{B7A0E7F9-5067-475D-865F-3A0B5746C428}"/>
    <cellStyle name="Style 28 7_AVA DVA EL" xfId="39332" xr:uid="{6E557CF6-2491-41FB-B481-2E4EBF436C9C}"/>
    <cellStyle name="Style 28 8" xfId="39333" xr:uid="{6A1008B8-8594-4768-BB8A-549B4FF9BBF6}"/>
    <cellStyle name="Style 28 8 2" xfId="39334" xr:uid="{D098C045-B357-49E0-8EE9-44E95AFA31D7}"/>
    <cellStyle name="Style 28 8_AVA DVA EL" xfId="39335" xr:uid="{2A69DDBD-FD70-423C-B975-4C016AE388B8}"/>
    <cellStyle name="Style 28 9" xfId="39336" xr:uid="{BFF6B619-9D33-4D1D-8359-117C45579051}"/>
    <cellStyle name="Style 28 9 2" xfId="39337" xr:uid="{1886DEF5-7E60-48DB-B08F-51FA63EEFF88}"/>
    <cellStyle name="Style 28 9_AVA DVA EL" xfId="39338" xr:uid="{089A40FA-935F-4EB3-BEE7-1637E75F886D}"/>
    <cellStyle name="Style 28_4Q16" xfId="39339" xr:uid="{D49ABF4D-BEB5-4A0B-A515-EB0E87AC4CF8}"/>
    <cellStyle name="Style 29" xfId="39340" xr:uid="{7F68E248-30E9-4FE0-BB07-4483D1B27FC5}"/>
    <cellStyle name="Style 29 10" xfId="39341" xr:uid="{33830891-8D72-4CF1-BC3D-5E83F139B4C4}"/>
    <cellStyle name="Style 29 10 2" xfId="39342" xr:uid="{996D2524-A509-4D65-AF59-90369F271C5E}"/>
    <cellStyle name="Style 29 10_AVA DVA EL" xfId="39343" xr:uid="{BB3D9A3B-F60A-4825-90A4-28D72EA3053D}"/>
    <cellStyle name="Style 29 11" xfId="39344" xr:uid="{9C2D2E75-2A09-45AC-8920-66D6F355632A}"/>
    <cellStyle name="Style 29 11 2" xfId="39345" xr:uid="{1B0B94C5-5F81-4D38-A095-047E0B4DD954}"/>
    <cellStyle name="Style 29 11_AVA DVA EL" xfId="39346" xr:uid="{F0A389C0-4DDC-4E85-BEFF-E3006C91F057}"/>
    <cellStyle name="Style 29 12" xfId="39347" xr:uid="{F338D779-CFA8-4240-A409-02F5B41ED563}"/>
    <cellStyle name="Style 29 2" xfId="39348" xr:uid="{4DAC8856-AEA3-41CB-AC5C-D66FAAF15CC4}"/>
    <cellStyle name="Style 29 2 2" xfId="39349" xr:uid="{E776ACC1-223D-435F-9A7A-F453B7222FFF}"/>
    <cellStyle name="Style 29 2 2 2" xfId="39350" xr:uid="{38E8014D-020D-4B75-8AFE-0011D5527119}"/>
    <cellStyle name="Style 29 2 2_AVA DVA EL" xfId="39351" xr:uid="{1C220FA6-2866-4C91-9174-B67BDE363E6D}"/>
    <cellStyle name="Style 29 2 3" xfId="39352" xr:uid="{8F5EEA1B-ECBD-42FE-AE9B-E142D7C24182}"/>
    <cellStyle name="Style 29 2_4Q16" xfId="39353" xr:uid="{6F90362B-0582-4012-9A69-C4B55C2A0C37}"/>
    <cellStyle name="Style 29 3" xfId="39354" xr:uid="{6BBE55E2-DCAB-43C4-8728-328A19067FFF}"/>
    <cellStyle name="Style 29 3 2" xfId="39355" xr:uid="{D936D548-6D97-4337-900E-97882F293A6B}"/>
    <cellStyle name="Style 29 3 2 2" xfId="39356" xr:uid="{6BC2C49F-3E6B-4BA7-9BB5-1CC7769A0452}"/>
    <cellStyle name="Style 29 3 2_AVA DVA EL" xfId="39357" xr:uid="{E827D9C9-40FF-4617-9B4D-74FA00E54B8C}"/>
    <cellStyle name="Style 29 3 3" xfId="39358" xr:uid="{73F6078E-A7D8-4598-8546-E344A9E76A18}"/>
    <cellStyle name="Style 29 3_4Q16" xfId="39359" xr:uid="{7613BB3B-9016-413B-94FC-D90084218A14}"/>
    <cellStyle name="Style 29 4" xfId="39360" xr:uid="{AAFEE8C7-85A2-46B5-843A-441ABC257AC3}"/>
    <cellStyle name="Style 29 4 2" xfId="39361" xr:uid="{9A62ACDE-C7C8-4FB6-95B4-ADD2FD09561B}"/>
    <cellStyle name="Style 29 4_AVA DVA EL" xfId="39362" xr:uid="{6061A772-B95D-43F6-AF27-B7BAF29CA2E6}"/>
    <cellStyle name="Style 29 5" xfId="39363" xr:uid="{C35222E8-F586-40F3-83B8-77B848FA80EF}"/>
    <cellStyle name="Style 29 5 2" xfId="39364" xr:uid="{D172903D-5DB0-4776-9C7C-97F021C0557F}"/>
    <cellStyle name="Style 29 5_AVA DVA EL" xfId="39365" xr:uid="{C8E78683-FC7B-4833-9043-E5D421211E7E}"/>
    <cellStyle name="Style 29 6" xfId="39366" xr:uid="{55916FE2-93B2-450E-BFD8-36C6567D859B}"/>
    <cellStyle name="Style 29 6 2" xfId="39367" xr:uid="{85B2B4F2-3B31-4789-9C8C-675F1E37BC4E}"/>
    <cellStyle name="Style 29 6_AVA DVA EL" xfId="39368" xr:uid="{B3B406E4-A394-4537-9F02-230E38B0B2AA}"/>
    <cellStyle name="Style 29 7" xfId="39369" xr:uid="{0E877342-C6B8-42EE-BEDD-CDE6EFA753C2}"/>
    <cellStyle name="Style 29 7 2" xfId="39370" xr:uid="{2780F352-0D9D-46AF-8CA8-AD759BA88922}"/>
    <cellStyle name="Style 29 7_AVA DVA EL" xfId="39371" xr:uid="{C9CCCF01-9744-4A6F-9506-ECF59D5F1605}"/>
    <cellStyle name="Style 29 8" xfId="39372" xr:uid="{0E36F182-59BA-4E17-9E20-8C93A513D850}"/>
    <cellStyle name="Style 29 8 2" xfId="39373" xr:uid="{3D40F6E1-C027-45BC-9B10-1968EF8AC041}"/>
    <cellStyle name="Style 29 8_AVA DVA EL" xfId="39374" xr:uid="{3660BB23-6E93-41EB-B381-51D20E0FDFF4}"/>
    <cellStyle name="Style 29 9" xfId="39375" xr:uid="{F2B04F78-34A7-417C-A509-17C703FE3528}"/>
    <cellStyle name="Style 29 9 2" xfId="39376" xr:uid="{6CD86885-CABA-47E4-8ADA-7A6E3CFA5E1B}"/>
    <cellStyle name="Style 29 9_AVA DVA EL" xfId="39377" xr:uid="{47FD5726-5836-43D5-A46E-081E03BEE379}"/>
    <cellStyle name="Style 29_4Q16" xfId="39378" xr:uid="{21969936-CCF2-44CA-881A-533F39A74FCE}"/>
    <cellStyle name="Style 30" xfId="39379" xr:uid="{883726BA-0444-4D9F-ACE0-2627C5F1DA89}"/>
    <cellStyle name="Style 30 10" xfId="39380" xr:uid="{6982C0CA-758E-48B8-BDD2-DCC4AC747D58}"/>
    <cellStyle name="Style 30 10 2" xfId="39381" xr:uid="{30FC5122-122C-4226-8FB4-253475E28FFE}"/>
    <cellStyle name="Style 30 10_AVA DVA EL" xfId="39382" xr:uid="{EBD40023-B32B-4224-A3E4-D3ADF75D19D4}"/>
    <cellStyle name="Style 30 11" xfId="39383" xr:uid="{FA7EA7FD-2D93-4DE7-A2B7-A0A984A0754C}"/>
    <cellStyle name="Style 30 11 2" xfId="39384" xr:uid="{687BA048-C208-4E11-9548-69C6832C49D0}"/>
    <cellStyle name="Style 30 11_AVA DVA EL" xfId="39385" xr:uid="{9BF2303A-262A-4989-B40B-91DC27804944}"/>
    <cellStyle name="Style 30 12" xfId="39386" xr:uid="{F430D967-00A2-48BF-86A3-2CA4498D7D01}"/>
    <cellStyle name="Style 30 2" xfId="39387" xr:uid="{0132B328-4592-438D-B56E-904C65849573}"/>
    <cellStyle name="Style 30 2 2" xfId="39388" xr:uid="{AC0B8BEC-A70E-42DF-ABE5-5BC584D48826}"/>
    <cellStyle name="Style 30 2 2 2" xfId="39389" xr:uid="{B56EDA70-7289-4F9C-B553-664703FEABCA}"/>
    <cellStyle name="Style 30 2 2_AVA DVA EL" xfId="39390" xr:uid="{F0692852-825E-49BC-A2B4-18BE2FF668FC}"/>
    <cellStyle name="Style 30 2 3" xfId="39391" xr:uid="{B3488330-B2C9-495E-A3BB-DEA36BACFC5F}"/>
    <cellStyle name="Style 30 2_4Q16" xfId="39392" xr:uid="{C3860EFA-5696-4F7E-A0CF-B2313B4352C6}"/>
    <cellStyle name="Style 30 3" xfId="39393" xr:uid="{52809502-EFA3-431B-87E9-337DFEF64AA9}"/>
    <cellStyle name="Style 30 3 2" xfId="39394" xr:uid="{24A3D639-CF57-4BC7-B60E-0197CF630818}"/>
    <cellStyle name="Style 30 3 2 2" xfId="39395" xr:uid="{41411859-7861-43D7-8051-26C95B860495}"/>
    <cellStyle name="Style 30 3 2_AVA DVA EL" xfId="39396" xr:uid="{FBAD92DD-20E8-479D-8D9B-B55C7FA5AF54}"/>
    <cellStyle name="Style 30 3 3" xfId="39397" xr:uid="{8DE3F2B9-0630-42C4-BFA5-9E226C7E49E0}"/>
    <cellStyle name="Style 30 3_4Q16" xfId="39398" xr:uid="{4B21A186-42EF-4331-9BCF-9B8A1D012E66}"/>
    <cellStyle name="Style 30 4" xfId="39399" xr:uid="{81418B16-CA68-40FE-9BC6-EF8D8271575B}"/>
    <cellStyle name="Style 30 4 2" xfId="39400" xr:uid="{A3626EED-E29B-4F54-8FF6-0AB80EDE054A}"/>
    <cellStyle name="Style 30 4_AVA DVA EL" xfId="39401" xr:uid="{71F67BA6-7E58-49D6-A7B1-DFA596E13BE7}"/>
    <cellStyle name="Style 30 5" xfId="39402" xr:uid="{C7235D58-6B80-4BEC-9701-04B4F6FCE20C}"/>
    <cellStyle name="Style 30 5 2" xfId="39403" xr:uid="{757A3FDC-83F0-4609-B8E1-46704830BDE0}"/>
    <cellStyle name="Style 30 5_AVA DVA EL" xfId="39404" xr:uid="{145372FA-A8C8-49C9-A844-94695F4AEDFF}"/>
    <cellStyle name="Style 30 6" xfId="39405" xr:uid="{09BAF4BD-63B6-4C63-AEA6-F173B980BEA2}"/>
    <cellStyle name="Style 30 6 2" xfId="39406" xr:uid="{58E366B6-F8A1-413F-A6BF-3B4DB69D2A00}"/>
    <cellStyle name="Style 30 6_AVA DVA EL" xfId="39407" xr:uid="{A5AD8F73-1A9E-4EC3-9B12-D513179BA65C}"/>
    <cellStyle name="Style 30 7" xfId="39408" xr:uid="{994424AE-9A50-4AB1-8385-8E4D423A37FF}"/>
    <cellStyle name="Style 30 7 2" xfId="39409" xr:uid="{1E70C701-3514-4CA3-AF0B-BA95999E092E}"/>
    <cellStyle name="Style 30 7_AVA DVA EL" xfId="39410" xr:uid="{51B78BEC-8B1F-4F6B-8BA9-AC4B9B7A405A}"/>
    <cellStyle name="Style 30 8" xfId="39411" xr:uid="{FCB3CE8B-8AE3-4CA0-8CB6-B89F993E0EDC}"/>
    <cellStyle name="Style 30 8 2" xfId="39412" xr:uid="{C9D82BAA-984F-4F45-913E-F175A9B0E9D6}"/>
    <cellStyle name="Style 30 8_AVA DVA EL" xfId="39413" xr:uid="{3EA1DA06-D583-4A68-A583-2939E3B54ECB}"/>
    <cellStyle name="Style 30 9" xfId="39414" xr:uid="{1F7F680A-EE0B-4155-8921-ABD52704B17E}"/>
    <cellStyle name="Style 30 9 2" xfId="39415" xr:uid="{3A2CAC1A-57F5-457C-B283-437BEC752C4F}"/>
    <cellStyle name="Style 30 9_AVA DVA EL" xfId="39416" xr:uid="{EE861B07-D3EC-4714-B94F-125A3F4482D7}"/>
    <cellStyle name="Style 30_4Q16" xfId="39417" xr:uid="{C2A9DDB0-FF9E-41BC-9F3E-A909A97851D1}"/>
    <cellStyle name="Style 31" xfId="39418" xr:uid="{C4BA3920-A66F-45A8-B7BC-BF8E62CA1E9B}"/>
    <cellStyle name="Style 31 10" xfId="39419" xr:uid="{C3465E92-626F-4938-849B-06C436BC8096}"/>
    <cellStyle name="Style 31 10 2" xfId="39420" xr:uid="{6FC35DB3-2651-4F30-B744-419E010A1368}"/>
    <cellStyle name="Style 31 10_AVA DVA EL" xfId="39421" xr:uid="{E96DCB64-6F2E-401B-9CC9-CF2F722587DA}"/>
    <cellStyle name="Style 31 11" xfId="39422" xr:uid="{6937FEA3-D5D8-4DEB-83B7-D6102F95B7F2}"/>
    <cellStyle name="Style 31 11 2" xfId="39423" xr:uid="{18CF45BC-B751-41C7-8CC7-2B3E2322B821}"/>
    <cellStyle name="Style 31 11_AVA DVA EL" xfId="39424" xr:uid="{1A5C1B1C-2EE0-4F80-BCD0-88B4D6523293}"/>
    <cellStyle name="Style 31 12" xfId="39425" xr:uid="{FF77C69A-06D2-49A7-B270-E3EB706B462D}"/>
    <cellStyle name="Style 31 2" xfId="39426" xr:uid="{4F9AB42E-DD59-4E66-B1A4-A53414F5556D}"/>
    <cellStyle name="Style 31 2 2" xfId="39427" xr:uid="{3F5AD8F7-C79F-41DE-B8BB-BBAA8B9A697D}"/>
    <cellStyle name="Style 31 2 2 2" xfId="39428" xr:uid="{7BDA2CCD-0A9F-41E3-8223-BE3EA7B3D40C}"/>
    <cellStyle name="Style 31 2 2_AVA DVA EL" xfId="39429" xr:uid="{BF84F33C-605A-4558-9023-6A81355EFB23}"/>
    <cellStyle name="Style 31 2 3" xfId="39430" xr:uid="{A5B75722-2773-4649-B3F4-6FB2E949A6B9}"/>
    <cellStyle name="Style 31 2_4Q16" xfId="39431" xr:uid="{80ADC2FA-21EC-4766-82DA-DF2D64238D9E}"/>
    <cellStyle name="Style 31 3" xfId="39432" xr:uid="{C9C1A4D3-1639-414E-9F62-ADE19EF20F7C}"/>
    <cellStyle name="Style 31 3 2" xfId="39433" xr:uid="{B8518F71-58E4-4B69-950D-7877789D862F}"/>
    <cellStyle name="Style 31 3 2 2" xfId="39434" xr:uid="{ADA35200-18FA-44B2-A374-F7ABED09F96A}"/>
    <cellStyle name="Style 31 3 2_AVA DVA EL" xfId="39435" xr:uid="{F02C8E1E-1A8E-4EE7-83D9-CCBDA900A5AA}"/>
    <cellStyle name="Style 31 3 3" xfId="39436" xr:uid="{C00D0E73-9B35-403D-9148-997C0B3F7160}"/>
    <cellStyle name="Style 31 3_4Q16" xfId="39437" xr:uid="{0774083D-555E-401B-8521-384FDCBA4DF5}"/>
    <cellStyle name="Style 31 4" xfId="39438" xr:uid="{998CBED3-A012-452A-A908-361F1A8FC233}"/>
    <cellStyle name="Style 31 4 2" xfId="39439" xr:uid="{19A29F2D-1B25-4122-80FD-0F55AF5AFD04}"/>
    <cellStyle name="Style 31 4_AVA DVA EL" xfId="39440" xr:uid="{966F06C5-2AF5-46D0-B3FE-082268D8616F}"/>
    <cellStyle name="Style 31 5" xfId="39441" xr:uid="{45FEADA5-642A-4375-8C26-60238944C390}"/>
    <cellStyle name="Style 31 5 2" xfId="39442" xr:uid="{2B8F25DB-DF79-4F44-8B83-03976640ABD0}"/>
    <cellStyle name="Style 31 5_AVA DVA EL" xfId="39443" xr:uid="{7D487E89-1289-4E71-9C26-B6127D411137}"/>
    <cellStyle name="Style 31 6" xfId="39444" xr:uid="{FFCBFD5B-D736-427B-A02C-1C97F68A3DB0}"/>
    <cellStyle name="Style 31 6 2" xfId="39445" xr:uid="{2D30C783-6C7D-4BFE-8A28-F49AF51E3D34}"/>
    <cellStyle name="Style 31 6_AVA DVA EL" xfId="39446" xr:uid="{17FB864E-0289-4E2F-B808-8D64FA45C57F}"/>
    <cellStyle name="Style 31 7" xfId="39447" xr:uid="{54FBBA9E-A6B4-4798-AF1A-0844BA02A002}"/>
    <cellStyle name="Style 31 7 2" xfId="39448" xr:uid="{E19F7177-C989-4D35-9DB5-95EBC0FE128A}"/>
    <cellStyle name="Style 31 7_AVA DVA EL" xfId="39449" xr:uid="{EF48F1A6-7976-481B-9AAA-6197A8E6A7F6}"/>
    <cellStyle name="Style 31 8" xfId="39450" xr:uid="{13A56FFC-623B-433B-A25A-A4B8834238ED}"/>
    <cellStyle name="Style 31 8 2" xfId="39451" xr:uid="{17A1E743-D8D4-4CAB-B47D-FD86C8865917}"/>
    <cellStyle name="Style 31 8_AVA DVA EL" xfId="39452" xr:uid="{D027E575-F2E2-4EA7-A69D-4AF0F117B05B}"/>
    <cellStyle name="Style 31 9" xfId="39453" xr:uid="{7E438530-FB73-42CF-9794-71EA4EFEF62A}"/>
    <cellStyle name="Style 31 9 2" xfId="39454" xr:uid="{64F3831D-91F1-4A95-9660-92C7C80519CD}"/>
    <cellStyle name="Style 31 9_AVA DVA EL" xfId="39455" xr:uid="{E1A8B63A-A039-4888-9EE2-0D9DD8A9DAEE}"/>
    <cellStyle name="Style 31_4Q16" xfId="39456" xr:uid="{DCAC6F6E-1D43-49AB-93A2-C707BBF09400}"/>
    <cellStyle name="Style 32" xfId="39457" xr:uid="{50CE9E59-9564-42C5-8EF2-1FDCD007CAE0}"/>
    <cellStyle name="Style 32 10" xfId="39458" xr:uid="{AA29E22B-99EE-4A9E-9E13-6BC31271AB07}"/>
    <cellStyle name="Style 32 10 2" xfId="39459" xr:uid="{3CE552E0-74CF-4450-9CB1-52433FAE2B11}"/>
    <cellStyle name="Style 32 10_AVA DVA EL" xfId="39460" xr:uid="{883E9D27-3FEB-4696-8B82-ED7DE69F4C00}"/>
    <cellStyle name="Style 32 11" xfId="39461" xr:uid="{872912AF-83DC-48B3-B9FC-1B346FBBE895}"/>
    <cellStyle name="Style 32 11 2" xfId="39462" xr:uid="{23C7417D-FFCE-426C-AD2E-F31C05F4D6B0}"/>
    <cellStyle name="Style 32 11_AVA DVA EL" xfId="39463" xr:uid="{8900DF1A-92F6-47BE-8B8A-C7CC228CFC3C}"/>
    <cellStyle name="Style 32 12" xfId="39464" xr:uid="{97AC4F05-EBAB-4A3C-974E-8FE8ABABA4A9}"/>
    <cellStyle name="Style 32 12 2" xfId="39465" xr:uid="{36768BC9-28B9-4077-9288-B2F649D6BAD5}"/>
    <cellStyle name="Style 32 12_AVA DVA EL" xfId="39466" xr:uid="{B03CF85E-7CF1-4CD9-A5C0-E94D0E7231C4}"/>
    <cellStyle name="Style 32 13" xfId="39467" xr:uid="{F38330BE-5E55-4F3B-B5B2-361F4B6EC807}"/>
    <cellStyle name="Style 32 13 2" xfId="39468" xr:uid="{7228E9A1-3109-4900-B0B7-B7CBE2F1A987}"/>
    <cellStyle name="Style 32 13_AVA DVA EL" xfId="39469" xr:uid="{5B76C795-D460-407F-BB2C-8E56E5988F6A}"/>
    <cellStyle name="Style 32 14" xfId="39470" xr:uid="{349A107F-D309-4D5D-921A-644FC68F66DC}"/>
    <cellStyle name="Style 32 14 2" xfId="39471" xr:uid="{96E4CD31-1DB9-4023-A02F-427669F03FE6}"/>
    <cellStyle name="Style 32 14_AVA DVA EL" xfId="39472" xr:uid="{1CE0991A-A490-4CC2-A876-A06477C62974}"/>
    <cellStyle name="Style 32 15" xfId="39473" xr:uid="{87553E27-C9A4-4192-B9B8-29757DD42067}"/>
    <cellStyle name="Style 32 2" xfId="39474" xr:uid="{7221393A-158F-44E4-8789-DC854BC24E0E}"/>
    <cellStyle name="Style 32 2 2" xfId="39475" xr:uid="{2528CC3E-3D77-4D12-9EC7-F1106DEDF575}"/>
    <cellStyle name="Style 32 2 2 2" xfId="39476" xr:uid="{E184FA1C-DF62-4F7E-8999-E9F8580709A4}"/>
    <cellStyle name="Style 32 2 2_AVA DVA EL" xfId="39477" xr:uid="{6065E7AE-4044-4244-975E-385DE912CB80}"/>
    <cellStyle name="Style 32 2 3" xfId="39478" xr:uid="{02F230F8-3773-4414-B7FC-18BA0CD4438C}"/>
    <cellStyle name="Style 32 2 3 2" xfId="39479" xr:uid="{C1BF20F1-1518-45BA-B776-C15CC8E15D88}"/>
    <cellStyle name="Style 32 2 3_AVA DVA EL" xfId="39480" xr:uid="{688A00EB-0F51-46D6-B2EC-345D57328060}"/>
    <cellStyle name="Style 32 2 4" xfId="39481" xr:uid="{6F9CDACF-C814-4632-86E3-530DAA17E960}"/>
    <cellStyle name="Style 32 2_4Q16" xfId="39482" xr:uid="{CF3B0BF7-D113-4C08-A434-5BF875E4F6A2}"/>
    <cellStyle name="Style 32 3" xfId="39483" xr:uid="{35FDFD2A-FED0-403F-B2AF-1C72569E8BB8}"/>
    <cellStyle name="Style 32 3 2" xfId="39484" xr:uid="{DCE65AAD-8CE5-464D-9D03-686F588E2EA1}"/>
    <cellStyle name="Style 32 3 2 2" xfId="39485" xr:uid="{6F25DDC7-270F-49DF-9E12-F8A6FE41629C}"/>
    <cellStyle name="Style 32 3 2_AVA DVA EL" xfId="39486" xr:uid="{57C83956-2AA4-4723-9A5D-7017BC876C39}"/>
    <cellStyle name="Style 32 3 3" xfId="39487" xr:uid="{A40422F4-2673-4C0F-8717-E711377FB4C4}"/>
    <cellStyle name="Style 32 3_4Q16" xfId="39488" xr:uid="{1F9EF274-F025-4078-BE97-D27F90E2BB8B}"/>
    <cellStyle name="Style 32 4" xfId="39489" xr:uid="{CE854E93-9026-470E-9965-C07C4EC0E158}"/>
    <cellStyle name="Style 32 4 2" xfId="39490" xr:uid="{6E502C19-6684-4AE7-9CCE-5B470E717DCC}"/>
    <cellStyle name="Style 32 4_AVA DVA EL" xfId="39491" xr:uid="{1530AA31-C7E4-40E9-9A83-AD6899AAD342}"/>
    <cellStyle name="Style 32 5" xfId="39492" xr:uid="{57AE45D0-AB2E-4823-B3E3-3D508B271C57}"/>
    <cellStyle name="Style 32 5 2" xfId="39493" xr:uid="{7A299DE4-6399-4D35-AD98-8404E8C0DC9F}"/>
    <cellStyle name="Style 32 5_AVA DVA EL" xfId="39494" xr:uid="{468C15E9-3AB5-412F-A4E6-ABF570F4C277}"/>
    <cellStyle name="Style 32 6" xfId="39495" xr:uid="{1CE38DDF-964C-4E9E-9D88-C6145949621A}"/>
    <cellStyle name="Style 32 6 2" xfId="39496" xr:uid="{084A0AF6-5E8E-4D1C-B9D7-A6C49E1D4752}"/>
    <cellStyle name="Style 32 6_AVA DVA EL" xfId="39497" xr:uid="{87B1E46E-32E8-49AE-92EE-3CC0CF294EBB}"/>
    <cellStyle name="Style 32 7" xfId="39498" xr:uid="{E77D630A-9F6B-48E0-8C3F-E256DA18133F}"/>
    <cellStyle name="Style 32 7 2" xfId="39499" xr:uid="{1454AE5D-0A6A-450C-A4DE-48542DAC7D49}"/>
    <cellStyle name="Style 32 7_AVA DVA EL" xfId="39500" xr:uid="{1B1BFF44-366E-45C1-AE5A-44AD2E031EEB}"/>
    <cellStyle name="Style 32 8" xfId="39501" xr:uid="{6FDF74B6-A266-46D7-8597-7EF7B924CFBA}"/>
    <cellStyle name="Style 32 8 2" xfId="39502" xr:uid="{C47E7E31-8F3F-490E-B611-EDDD003B5E37}"/>
    <cellStyle name="Style 32 8_AVA DVA EL" xfId="39503" xr:uid="{17D5DD8C-1B1C-468A-AD9B-6E6BC00528FE}"/>
    <cellStyle name="Style 32 9" xfId="39504" xr:uid="{D05AA8CE-CDD9-44D9-805D-A70A8F1F2B0D}"/>
    <cellStyle name="Style 32 9 2" xfId="39505" xr:uid="{9ED58C19-123D-452D-A10B-B04C80BE5219}"/>
    <cellStyle name="Style 32 9_AVA DVA EL" xfId="39506" xr:uid="{8828D644-60C8-4F80-988D-706B1A1E90AC}"/>
    <cellStyle name="Style 32_4Q16" xfId="39507" xr:uid="{2DDA37C6-A98D-4FAF-A374-0A550A86B6A0}"/>
    <cellStyle name="Style 33" xfId="39508" xr:uid="{E9973FF7-38CC-4E2C-9CB3-228C419F09F9}"/>
    <cellStyle name="Style 33 10" xfId="39509" xr:uid="{DCFC9476-2992-410C-85FE-5BB8C4AA3421}"/>
    <cellStyle name="Style 33 10 2" xfId="39510" xr:uid="{54C27DF6-A414-46C2-812A-BF7A9501B274}"/>
    <cellStyle name="Style 33 10_AVA DVA EL" xfId="39511" xr:uid="{4904F2C2-72B0-480E-8BC7-06879C86CC72}"/>
    <cellStyle name="Style 33 11" xfId="39512" xr:uid="{BAFB1F59-334C-44E3-A978-2E2C3E264013}"/>
    <cellStyle name="Style 33 11 2" xfId="39513" xr:uid="{40863A0A-8C95-47E7-8BF8-86EC7CAD0A62}"/>
    <cellStyle name="Style 33 11_AVA DVA EL" xfId="39514" xr:uid="{89DD8F57-8446-432D-B105-2B61D81E4BD2}"/>
    <cellStyle name="Style 33 12" xfId="39515" xr:uid="{01CBB31A-A294-4EDD-9DC1-674FEB50FAE2}"/>
    <cellStyle name="Style 33 2" xfId="39516" xr:uid="{18BB22CB-2C3D-40D3-9A7F-5BA6A9CAB2E8}"/>
    <cellStyle name="Style 33 2 2" xfId="39517" xr:uid="{58B56559-38AB-4670-8BEF-676624CF598E}"/>
    <cellStyle name="Style 33 2 2 2" xfId="39518" xr:uid="{96DB58C6-6E06-4649-A54D-C32FB6B0434D}"/>
    <cellStyle name="Style 33 2 2_AVA DVA EL" xfId="39519" xr:uid="{5D6B2EA7-1392-458D-8FE4-8EB8A4DE6EC2}"/>
    <cellStyle name="Style 33 2 3" xfId="39520" xr:uid="{57AACC91-456D-49B3-B7EF-2F993D24EE5A}"/>
    <cellStyle name="Style 33 2_4Q16" xfId="39521" xr:uid="{E60496E0-525D-4B4D-83A5-99BA49753B2D}"/>
    <cellStyle name="Style 33 3" xfId="39522" xr:uid="{4F8EBDCF-C778-49F8-8268-391E3F2C76D3}"/>
    <cellStyle name="Style 33 3 2" xfId="39523" xr:uid="{A1CBD825-3C79-420D-B0DA-ADF6DC7CB1E3}"/>
    <cellStyle name="Style 33 3 2 2" xfId="39524" xr:uid="{20F57EE0-11A4-43A7-8DC4-F83C67680319}"/>
    <cellStyle name="Style 33 3 2_AVA DVA EL" xfId="39525" xr:uid="{008289CA-C890-43B5-93B4-0AF2FFBD035E}"/>
    <cellStyle name="Style 33 3 3" xfId="39526" xr:uid="{27BC877C-A5E0-4DBD-91BE-32C75E928945}"/>
    <cellStyle name="Style 33 3_4Q16" xfId="39527" xr:uid="{1AA7DD04-BEBA-43D9-8A6B-033F0E5B7752}"/>
    <cellStyle name="Style 33 4" xfId="39528" xr:uid="{FC3958BE-3979-48D3-A1FD-072BAB2B86CF}"/>
    <cellStyle name="Style 33 4 2" xfId="39529" xr:uid="{EB44E824-89EB-4E3E-A4C7-0DC8E65D2170}"/>
    <cellStyle name="Style 33 4_AVA DVA EL" xfId="39530" xr:uid="{7C65D9AC-DE63-4059-85D9-7FD0B6A7E8FA}"/>
    <cellStyle name="Style 33 5" xfId="39531" xr:uid="{56F43C4C-3F32-47DC-97D9-1B5640253A60}"/>
    <cellStyle name="Style 33 5 2" xfId="39532" xr:uid="{990EA884-733A-4C04-87BD-B974F85EB76E}"/>
    <cellStyle name="Style 33 5_AVA DVA EL" xfId="39533" xr:uid="{C3B1E30B-4321-470C-A8DB-BA3AED654806}"/>
    <cellStyle name="Style 33 6" xfId="39534" xr:uid="{4C45F7C2-3122-4B35-A1F9-E8623D5D4604}"/>
    <cellStyle name="Style 33 6 2" xfId="39535" xr:uid="{B761B48A-B195-4B16-A2DA-DB1AF24ABFD1}"/>
    <cellStyle name="Style 33 6_AVA DVA EL" xfId="39536" xr:uid="{F4B944F0-7593-4D9B-B275-67DCE58D4262}"/>
    <cellStyle name="Style 33 7" xfId="39537" xr:uid="{77BF53C1-D22D-4BC8-AC0E-1986E63B4E37}"/>
    <cellStyle name="Style 33 7 2" xfId="39538" xr:uid="{085C44B8-A84E-4F83-8FC4-A2047C8DA70E}"/>
    <cellStyle name="Style 33 7_AVA DVA EL" xfId="39539" xr:uid="{AC0BEE1B-FEC7-4E18-9676-B1B09B92D691}"/>
    <cellStyle name="Style 33 8" xfId="39540" xr:uid="{ED0CF857-A927-4D90-95EC-6BA771121889}"/>
    <cellStyle name="Style 33 8 2" xfId="39541" xr:uid="{E295EB7A-8F02-4DC7-9942-BFB216584181}"/>
    <cellStyle name="Style 33 8_AVA DVA EL" xfId="39542" xr:uid="{AFE5F02F-0C0B-4AD1-A7FA-ED6C329B8A1C}"/>
    <cellStyle name="Style 33 9" xfId="39543" xr:uid="{EA17BF32-4F93-491A-90EE-2139135DB88C}"/>
    <cellStyle name="Style 33 9 2" xfId="39544" xr:uid="{8C372D28-4E36-4381-8EF3-9167FB009FCD}"/>
    <cellStyle name="Style 33 9_AVA DVA EL" xfId="39545" xr:uid="{419B52EB-8689-4287-8DF8-E165F50352EE}"/>
    <cellStyle name="Style 33_4Q16" xfId="39546" xr:uid="{B84C35E9-7AE3-49C8-976E-6AA06CBC4E2E}"/>
    <cellStyle name="Style 34" xfId="39547" xr:uid="{30236000-4F72-4416-89B9-A867CAAE1CF0}"/>
    <cellStyle name="Style 34 2" xfId="39548" xr:uid="{5935EE9D-654B-4388-8F67-27DA0A44122C}"/>
    <cellStyle name="Style 34 2 2" xfId="39549" xr:uid="{86122930-9316-4177-89B6-3F66E1EEA899}"/>
    <cellStyle name="Style 34 2_AVA DVA EL" xfId="39550" xr:uid="{35C37A79-D3EB-4695-92C7-E2322B455165}"/>
    <cellStyle name="Style 34 3" xfId="39551" xr:uid="{C953ACFF-0565-420B-BA3F-D43F09CD5795}"/>
    <cellStyle name="Style 34 3 2" xfId="39552" xr:uid="{F84FDB50-AE13-4909-8560-2EECE40A2286}"/>
    <cellStyle name="Style 34 3_AVA DVA EL" xfId="39553" xr:uid="{C58A416F-9DEB-4E44-9C67-1D0A43446E72}"/>
    <cellStyle name="Style 34 4" xfId="39554" xr:uid="{8B86F435-BE63-4C95-814A-D759A9360FE9}"/>
    <cellStyle name="Style 34 4 2" xfId="39555" xr:uid="{01B49804-B853-4D76-B2E3-C73138D20E05}"/>
    <cellStyle name="Style 34 4_AVA DVA EL" xfId="39556" xr:uid="{E6597ABC-2871-41CC-B436-25CF4E4DF2AA}"/>
    <cellStyle name="Style 34 5" xfId="39557" xr:uid="{1AFE9FD7-05A9-4FBF-8AB6-48B1F0DDF430}"/>
    <cellStyle name="Style 34_4Q16" xfId="39558" xr:uid="{C74EFB90-6720-4AA1-AAF1-D4EC421DA56E}"/>
    <cellStyle name="Style 35" xfId="39559" xr:uid="{F296AC79-30C1-47D6-B657-92A072880D9C}"/>
    <cellStyle name="Style 35 10" xfId="39560" xr:uid="{BCB208AD-F662-4C08-BD3A-645AE717DEAD}"/>
    <cellStyle name="Style 35 10 2" xfId="39561" xr:uid="{C9C360C7-39A6-4942-95C0-3ED216741EF8}"/>
    <cellStyle name="Style 35 10_AVA DVA EL" xfId="39562" xr:uid="{E4456D46-64D2-4812-9387-C85DFB05AE50}"/>
    <cellStyle name="Style 35 11" xfId="39563" xr:uid="{2B9CAFB3-0857-4E71-99DF-8453B11A6571}"/>
    <cellStyle name="Style 35 11 2" xfId="39564" xr:uid="{D0592615-6666-4F49-B636-4FD4C87D38E5}"/>
    <cellStyle name="Style 35 11_AVA DVA EL" xfId="39565" xr:uid="{A890A996-7838-4088-9824-4C416AAD4718}"/>
    <cellStyle name="Style 35 12" xfId="39566" xr:uid="{48FA1C4B-BDBB-42E1-9CFA-5E82A8618DEF}"/>
    <cellStyle name="Style 35 2" xfId="39567" xr:uid="{DCC482FC-4554-42FB-9527-46E5C8F52EE7}"/>
    <cellStyle name="Style 35 2 2" xfId="39568" xr:uid="{08408538-B90B-4952-8F74-AD3268121831}"/>
    <cellStyle name="Style 35 2 2 2" xfId="39569" xr:uid="{0C6D28A3-B112-41F0-9390-A33838C12B97}"/>
    <cellStyle name="Style 35 2 2_AVA DVA EL" xfId="39570" xr:uid="{08511D06-C2F5-48E9-9E78-A7A9AAA4D3A6}"/>
    <cellStyle name="Style 35 2 3" xfId="39571" xr:uid="{5206D479-3230-41F6-B0CE-E5E6BD8AF37A}"/>
    <cellStyle name="Style 35 2_4Q16" xfId="39572" xr:uid="{21B2C41E-FFDC-4BD2-891A-055EE65230D8}"/>
    <cellStyle name="Style 35 3" xfId="39573" xr:uid="{21EB3E80-7EBF-4887-BBA3-0B13EFE5A389}"/>
    <cellStyle name="Style 35 3 2" xfId="39574" xr:uid="{A7AD3B6E-7528-4621-984C-DB8C6324B7BC}"/>
    <cellStyle name="Style 35 3 2 2" xfId="39575" xr:uid="{294A2716-6670-4965-B184-758BA3ACE2D8}"/>
    <cellStyle name="Style 35 3 2_AVA DVA EL" xfId="39576" xr:uid="{63934FBA-1ABE-4529-B202-2304B543B3BE}"/>
    <cellStyle name="Style 35 3 3" xfId="39577" xr:uid="{04460470-1AC0-423C-B555-66279D92C911}"/>
    <cellStyle name="Style 35 3_4Q16" xfId="39578" xr:uid="{0A3F0480-A559-47A8-B404-3CEF1E001FE6}"/>
    <cellStyle name="Style 35 4" xfId="39579" xr:uid="{7CB07568-75FA-4E14-82DB-102BFEA5EFB1}"/>
    <cellStyle name="Style 35 4 2" xfId="39580" xr:uid="{897D46F0-FEF2-41EF-BA0E-DC80BE5274CA}"/>
    <cellStyle name="Style 35 4_AVA DVA EL" xfId="39581" xr:uid="{D96B4E28-3A3A-4A3E-AB58-3F2D12D80306}"/>
    <cellStyle name="Style 35 5" xfId="39582" xr:uid="{A01F2049-1D05-4878-BD61-08272F84BBD5}"/>
    <cellStyle name="Style 35 5 2" xfId="39583" xr:uid="{72963117-8590-4BB2-84D4-FC4808307CC3}"/>
    <cellStyle name="Style 35 5_AVA DVA EL" xfId="39584" xr:uid="{EE9F1A70-FD84-4757-ACCF-441C59551243}"/>
    <cellStyle name="Style 35 6" xfId="39585" xr:uid="{93867AEE-E7F3-4B9D-8303-A54F857067BC}"/>
    <cellStyle name="Style 35 6 2" xfId="39586" xr:uid="{BA555688-AF06-4D39-8EA0-DFEEF0E77570}"/>
    <cellStyle name="Style 35 6_AVA DVA EL" xfId="39587" xr:uid="{3B5A3608-7A2E-4C2C-9366-BDCD6FEC6180}"/>
    <cellStyle name="Style 35 7" xfId="39588" xr:uid="{C86F4393-A5E8-4B02-A019-3DD52122F44F}"/>
    <cellStyle name="Style 35 7 2" xfId="39589" xr:uid="{73F72E59-F3DA-4BF4-9E61-89E18921990E}"/>
    <cellStyle name="Style 35 7_AVA DVA EL" xfId="39590" xr:uid="{71FCC4B0-543E-4C47-AB17-67099DF842B3}"/>
    <cellStyle name="Style 35 8" xfId="39591" xr:uid="{1140E816-A5D5-4095-8B7D-217C14D9F6D8}"/>
    <cellStyle name="Style 35 8 2" xfId="39592" xr:uid="{B8DFDDFD-30DC-4581-A520-A59348E1355B}"/>
    <cellStyle name="Style 35 8_AVA DVA EL" xfId="39593" xr:uid="{461DDC5E-060D-4DF8-9B78-CF45917A207A}"/>
    <cellStyle name="Style 35 9" xfId="39594" xr:uid="{25356E3E-8007-4183-B32A-125B86F6FF68}"/>
    <cellStyle name="Style 35 9 2" xfId="39595" xr:uid="{D47C0916-E68E-4B44-AA42-FB8D7F4ED5D8}"/>
    <cellStyle name="Style 35 9_AVA DVA EL" xfId="39596" xr:uid="{A1C51CA5-9878-437D-890A-7753DD5CB768}"/>
    <cellStyle name="Style 35_4Q16" xfId="39597" xr:uid="{7B80A2C1-B029-4C35-9468-12BCF7019B88}"/>
    <cellStyle name="Style 36" xfId="39598" xr:uid="{61C34841-A5FC-44D6-8D48-C0DFE4B5C2CB}"/>
    <cellStyle name="Style 36 10" xfId="39599" xr:uid="{E56DA079-5F02-4092-8867-87EE1B1F85AD}"/>
    <cellStyle name="Style 36 10 2" xfId="39600" xr:uid="{6FA2CD08-8693-4445-B2D2-78BA0C3B00D0}"/>
    <cellStyle name="Style 36 10_AVA DVA EL" xfId="39601" xr:uid="{4B9F8049-E777-4719-88F9-109FF5B00F20}"/>
    <cellStyle name="Style 36 11" xfId="39602" xr:uid="{D13F06FB-0DD9-4315-8011-C9B6B64C2BFD}"/>
    <cellStyle name="Style 36 11 2" xfId="39603" xr:uid="{3906686E-1E55-4777-84C7-FA73347187BF}"/>
    <cellStyle name="Style 36 11_AVA DVA EL" xfId="39604" xr:uid="{45A47D2E-8852-4A04-85BD-6646AB0CC85F}"/>
    <cellStyle name="Style 36 12" xfId="39605" xr:uid="{8C77051B-B9FB-4883-B19A-466CE8A1F58D}"/>
    <cellStyle name="Style 36 2" xfId="39606" xr:uid="{1980ADCA-6F7F-4A8F-A2B6-D074B96527C2}"/>
    <cellStyle name="Style 36 2 2" xfId="39607" xr:uid="{A070E168-15FD-4751-BF9F-65FB53463310}"/>
    <cellStyle name="Style 36 2 2 2" xfId="39608" xr:uid="{99E5F831-25A5-4483-AEC8-292EB41975AD}"/>
    <cellStyle name="Style 36 2 2_AVA DVA EL" xfId="39609" xr:uid="{6E202DED-3BCF-4902-92EA-A309B6BE82DE}"/>
    <cellStyle name="Style 36 2 3" xfId="39610" xr:uid="{3968534E-28A6-4819-83FD-3A8DEA795790}"/>
    <cellStyle name="Style 36 2_4Q16" xfId="39611" xr:uid="{ABA77520-5C56-48FD-A603-2E9AD49876A8}"/>
    <cellStyle name="Style 36 3" xfId="39612" xr:uid="{209CE04C-B5B2-4E06-8720-0C809DAD2BEC}"/>
    <cellStyle name="Style 36 3 2" xfId="39613" xr:uid="{B896DF05-A349-48D6-B9D7-47697F37152A}"/>
    <cellStyle name="Style 36 3 2 2" xfId="39614" xr:uid="{E975F531-3674-4CDE-9A73-9A472A2DFDBC}"/>
    <cellStyle name="Style 36 3 2_AVA DVA EL" xfId="39615" xr:uid="{E4EDCE44-6A17-4FAC-B0D2-9536735B53FA}"/>
    <cellStyle name="Style 36 3 3" xfId="39616" xr:uid="{957E5C60-7727-4349-B4F7-97283A69B774}"/>
    <cellStyle name="Style 36 3_4Q16" xfId="39617" xr:uid="{21C24FA0-0AB7-4F8C-8572-00E91BF197B8}"/>
    <cellStyle name="Style 36 4" xfId="39618" xr:uid="{5196D6C4-98AB-4E95-A79D-F44791ADC251}"/>
    <cellStyle name="Style 36 4 2" xfId="39619" xr:uid="{5C034710-CB3B-4A4C-99CD-575BCE6EA651}"/>
    <cellStyle name="Style 36 4_AVA DVA EL" xfId="39620" xr:uid="{C47BB62C-1AD4-4C34-9347-0790EA436627}"/>
    <cellStyle name="Style 36 5" xfId="39621" xr:uid="{88AE5466-F05E-47F9-A8D4-47FB4ABD342E}"/>
    <cellStyle name="Style 36 5 2" xfId="39622" xr:uid="{4C547C71-4C0D-4809-A7E3-DB3C272A8BD6}"/>
    <cellStyle name="Style 36 5_AVA DVA EL" xfId="39623" xr:uid="{1D1E1055-E987-422C-9967-66F825C04115}"/>
    <cellStyle name="Style 36 6" xfId="39624" xr:uid="{5B62F568-6C44-4742-8A6A-7573AB000BDC}"/>
    <cellStyle name="Style 36 6 2" xfId="39625" xr:uid="{5B9BD4BB-7E5F-445B-8B44-4015D8E318DB}"/>
    <cellStyle name="Style 36 6_AVA DVA EL" xfId="39626" xr:uid="{CC4D7115-34D8-4A3F-B33D-2E69FB36AB8B}"/>
    <cellStyle name="Style 36 7" xfId="39627" xr:uid="{70A4F106-C474-4BF4-A6D4-6390FA4797D2}"/>
    <cellStyle name="Style 36 7 2" xfId="39628" xr:uid="{D653E66E-549E-42D8-929C-51C82570ABB5}"/>
    <cellStyle name="Style 36 7_AVA DVA EL" xfId="39629" xr:uid="{E5051523-37D5-4B81-A53A-3C8E147A0148}"/>
    <cellStyle name="Style 36 8" xfId="39630" xr:uid="{5A804EBC-01B5-4737-9E2C-E46CEAA3F81A}"/>
    <cellStyle name="Style 36 8 2" xfId="39631" xr:uid="{4158F222-F1AA-4052-943E-F954444A28E2}"/>
    <cellStyle name="Style 36 8_AVA DVA EL" xfId="39632" xr:uid="{390D7145-58BC-4F5E-880A-D697AE51B5F8}"/>
    <cellStyle name="Style 36 9" xfId="39633" xr:uid="{EEC23B9C-231E-426E-983B-E3E1E15F3342}"/>
    <cellStyle name="Style 36 9 2" xfId="39634" xr:uid="{3A81B4A7-5BC2-4FED-800C-187428E6F150}"/>
    <cellStyle name="Style 36 9_AVA DVA EL" xfId="39635" xr:uid="{9D241082-6A0A-4419-B6F0-F07B5409EE82}"/>
    <cellStyle name="Style 36_4Q16" xfId="39636" xr:uid="{4F7F9CA8-098D-4D34-B85D-4C198A67D653}"/>
    <cellStyle name="Style D green" xfId="9319" xr:uid="{87243350-DC22-48CC-9379-BC0692D170F1}"/>
    <cellStyle name="Style D green 2" xfId="39637" xr:uid="{0171493B-7D76-423A-81FC-64AB5C3E317C}"/>
    <cellStyle name="Style D green_AVA DVA EL" xfId="39638" xr:uid="{57F7DD12-C974-43B0-AD73-74057571AEE7}"/>
    <cellStyle name="Style E" xfId="9320" xr:uid="{8E5E2E31-8C52-47B2-AE40-8466AE3BAC22}"/>
    <cellStyle name="Style E 2" xfId="39639" xr:uid="{4D172372-0349-4E72-BE1C-6E0E53AF3EE8}"/>
    <cellStyle name="Style E_AVA DVA EL" xfId="39640" xr:uid="{E71ACD61-9CD9-4F76-9FA2-61094D032030}"/>
    <cellStyle name="Style H" xfId="9321" xr:uid="{2C5BE8D3-9360-4DBD-BB2D-DA6730338E50}"/>
    <cellStyle name="Style H 2" xfId="39641" xr:uid="{67315E7F-77A6-4D3B-B529-CFE41417A353}"/>
    <cellStyle name="Style H_AVA DVA EL" xfId="39642" xr:uid="{C84D1862-0C00-452A-B8C0-7EEC664CCEBF}"/>
    <cellStyle name="Sub total" xfId="9322" xr:uid="{D7131A44-A8AA-4890-8CE3-9666182974C1}"/>
    <cellStyle name="Sub total 10" xfId="9323" xr:uid="{4EB24203-E9A9-4714-9456-9DC385F604D3}"/>
    <cellStyle name="Sub total 11" xfId="9324" xr:uid="{D76394FE-D647-4A28-84EE-11E701EBB073}"/>
    <cellStyle name="Sub total 12" xfId="9325" xr:uid="{AC823D0B-FFDE-438C-8629-CE6C6DF1F402}"/>
    <cellStyle name="Sub total 13" xfId="9326" xr:uid="{765B0B89-4347-4FA3-A0D5-54DE4DB29E65}"/>
    <cellStyle name="Sub total 14" xfId="9327" xr:uid="{435F83AB-4F4B-494D-A632-CF18FB95F07D}"/>
    <cellStyle name="Sub total 15" xfId="9328" xr:uid="{53517AF6-7E97-4B1D-8846-CC5E6988CA27}"/>
    <cellStyle name="Sub total 16" xfId="9329" xr:uid="{629E2D47-E3F8-4535-B924-0ECF324E1A86}"/>
    <cellStyle name="Sub total 17" xfId="9330" xr:uid="{2163A88F-70EC-4A06-B2CC-C0E7D76662E5}"/>
    <cellStyle name="Sub total 18" xfId="9331" xr:uid="{F574DE52-B3F4-40A4-8772-3F1D79F46CFD}"/>
    <cellStyle name="Sub total 19" xfId="9332" xr:uid="{B4B6A259-0C03-4022-B2D6-56663B05F1C7}"/>
    <cellStyle name="Sub total 2" xfId="9333" xr:uid="{C55F1401-7B9B-43A6-B429-F094EE054ABC}"/>
    <cellStyle name="Sub total 2 2" xfId="9334" xr:uid="{5C461342-2A17-40F9-846A-934A8C9FE0C6}"/>
    <cellStyle name="Sub total 2 2 2" xfId="9335" xr:uid="{A99530E3-09BD-428D-8B3D-939CCB73E28B}"/>
    <cellStyle name="Sub total 2 2_3. Chng in credit spreads" xfId="9336" xr:uid="{64862795-0A0D-4EDB-B198-7937695EA967}"/>
    <cellStyle name="Sub total 2 3" xfId="9337" xr:uid="{861ED4EE-4568-42F6-96C5-F48AC3AB55D2}"/>
    <cellStyle name="Sub total 2_3. Chng in credit spreads" xfId="9338" xr:uid="{8F245B56-B37C-46F1-B361-BB43F948690B}"/>
    <cellStyle name="Sub total 20" xfId="9339" xr:uid="{A125F003-C72B-41B9-B01E-5C949A2C5196}"/>
    <cellStyle name="Sub total 21" xfId="9340" xr:uid="{44A07E25-BF71-4448-BC78-8009B62A98CB}"/>
    <cellStyle name="Sub total 22" xfId="9341" xr:uid="{CE83AC5C-5650-4F9B-9D02-F795F9DA3520}"/>
    <cellStyle name="Sub total 23" xfId="9342" xr:uid="{5AEF664E-490A-4CB4-B7EE-6D716D56D7F5}"/>
    <cellStyle name="Sub total 24" xfId="9343" xr:uid="{E2788A4E-507E-4982-B9C2-134A3FEBA237}"/>
    <cellStyle name="Sub total 25" xfId="9344" xr:uid="{449CCA32-8D62-4B56-BD58-6FBCD72F6ACC}"/>
    <cellStyle name="Sub total 26" xfId="9345" xr:uid="{BF20E4A8-EB0B-4BE8-BB85-A0656568B512}"/>
    <cellStyle name="Sub total 3" xfId="9346" xr:uid="{C36E029A-1BF0-42EF-BAF9-3ECBA8507845}"/>
    <cellStyle name="Sub total 3 2" xfId="9347" xr:uid="{6A0DD009-05A2-4214-AB34-B479E7DC2029}"/>
    <cellStyle name="Sub total 3 2 2" xfId="9348" xr:uid="{24A31718-46AD-41AD-A05B-3A64132FCBE4}"/>
    <cellStyle name="Sub total 3 2 3" xfId="39643" xr:uid="{0609AD8F-4275-4345-A31B-934ABBA74647}"/>
    <cellStyle name="Sub total 3 2_3. Chng in credit spreads" xfId="9349" xr:uid="{B30FBAA7-A096-4D3F-A0A5-D2243247A2F7}"/>
    <cellStyle name="Sub total 3 3" xfId="9350" xr:uid="{27CE34A5-87AD-4225-910C-17DC2540B020}"/>
    <cellStyle name="Sub total 3 4" xfId="39644" xr:uid="{17DFDA6F-398F-4CFD-85E8-2B1CA3B81500}"/>
    <cellStyle name="Sub total 3_3. Chng in credit spreads" xfId="9351" xr:uid="{47DF7A0F-95E5-4A84-BDBC-088B16ECE6DA}"/>
    <cellStyle name="Sub total 4" xfId="9352" xr:uid="{FF4A52E8-5CCF-4C98-A5F4-624BF3D09994}"/>
    <cellStyle name="Sub total 5" xfId="9353" xr:uid="{7314D3BB-052F-46DF-B1A7-FFABB781D8D0}"/>
    <cellStyle name="Sub total 6" xfId="9354" xr:uid="{AC468EE4-8983-4565-BE2C-9682CF8E0FC2}"/>
    <cellStyle name="Sub total 7" xfId="9355" xr:uid="{9D0AB8DC-BF19-4ADD-8A69-063220C551AA}"/>
    <cellStyle name="Sub total 8" xfId="9356" xr:uid="{EF2CE72D-6768-4E81-B3A8-127DCC210301}"/>
    <cellStyle name="Sub total 9" xfId="9357" xr:uid="{C899223C-B544-4032-AE6D-D446F11CA9D1}"/>
    <cellStyle name="Sub total_1" xfId="9358" xr:uid="{208091B7-F3EA-4D2B-ABE0-C0775A510EA6}"/>
    <cellStyle name="Subtitle" xfId="9359" xr:uid="{0ABE9E58-B32E-4826-9778-3A4E8BCA5F44}"/>
    <cellStyle name="Subtitle 2" xfId="9360" xr:uid="{2CD37863-1C64-4E02-A851-9C6D54CA4068}"/>
    <cellStyle name="Subtitle 2 2" xfId="39645" xr:uid="{9BFE5720-D84D-4778-92AB-9B05B5AD7A24}"/>
    <cellStyle name="Subtitle 2 3" xfId="39646" xr:uid="{46F3476A-7A55-4B40-8092-9961D80EC5D1}"/>
    <cellStyle name="Subtitle 2_AVA DVA EL" xfId="39647" xr:uid="{E7EA1D1A-DF37-4920-8CE1-DCD57E3853AE}"/>
    <cellStyle name="Subtitle 3" xfId="39648" xr:uid="{6DB9AE49-146F-48A8-B53B-22A1D8107721}"/>
    <cellStyle name="Subtitle 4" xfId="39649" xr:uid="{565BCF1E-B091-40A0-A6F0-F6BEB061377C}"/>
    <cellStyle name="Subtitle_AVA DVA EL" xfId="39650" xr:uid="{99C0FCD8-628A-48CF-99A3-8B96171C4E85}"/>
    <cellStyle name="Suma" xfId="9361" xr:uid="{29B5BE16-C6D5-465A-87A0-7A6D0479C8B3}"/>
    <cellStyle name="Suma 2" xfId="9362" xr:uid="{2111CDA0-2BBA-474B-9252-4A38D1733D09}"/>
    <cellStyle name="Suma 2 2" xfId="39651" xr:uid="{CF4B258E-5238-4E02-8877-635936D436E6}"/>
    <cellStyle name="Suma 2 3" xfId="39652" xr:uid="{5269D5D3-8E5D-4B09-90D9-09EA0DB58D88}"/>
    <cellStyle name="Suma 2_AVA DVA EL" xfId="39653" xr:uid="{61BD2F50-0887-42D1-8CA7-06843F49C105}"/>
    <cellStyle name="Suma 3" xfId="39654" xr:uid="{39D3A32E-8CFE-4C57-9F11-9DC1026A5FE5}"/>
    <cellStyle name="Suma 4" xfId="41645" xr:uid="{0CD14B5B-3961-430B-AA33-DFB843C224F0}"/>
    <cellStyle name="Suma 5" xfId="41646" xr:uid="{83BD1715-6FF7-430F-B896-B79AF5AE8EAF}"/>
    <cellStyle name="Suma 6" xfId="41647" xr:uid="{53DCF4E9-78EF-4AED-9AF5-1A9D4B11E6E0}"/>
    <cellStyle name="Suma 7" xfId="41648" xr:uid="{5BE97FDD-4BA5-494A-907D-C94D9546B842}"/>
    <cellStyle name="Suma_3. Chng in credit spreads" xfId="9363" xr:uid="{B4D930EB-3362-4325-994E-C2EE0E6C0F47}"/>
    <cellStyle name="Summa" xfId="9364" xr:uid="{77EFB49A-A806-4ED4-A04F-712023A96776}"/>
    <cellStyle name="Summa 1 låst" xfId="9365" xr:uid="{5DF42AE0-3FC2-4CE7-95F8-A060EAEAF035}"/>
    <cellStyle name="Summa 1 låst 2" xfId="39655" xr:uid="{BB6022DF-A134-4A58-B42B-CAF6026E80B1}"/>
    <cellStyle name="Summa 1 låst 3" xfId="39656" xr:uid="{34E30011-8FA7-4974-981B-A61B411713A6}"/>
    <cellStyle name="Summa 1 låst_AVA DVA EL" xfId="39657" xr:uid="{A0D184FE-0AD7-442E-AB96-0BFAF2D773BE}"/>
    <cellStyle name="Summa 10" xfId="41649" xr:uid="{9E195DD1-785A-4469-B3C2-D58C68195258}"/>
    <cellStyle name="Summa 11" xfId="41650" xr:uid="{1CBED9BC-54CD-4E2E-83DF-553FB4914145}"/>
    <cellStyle name="Summa 12" xfId="41651" xr:uid="{1E64F709-FEEF-4B9E-B404-8CD2880A2B6D}"/>
    <cellStyle name="Summa 2" xfId="9366" xr:uid="{196535FD-8FF7-4B03-ADD0-A571906C772B}"/>
    <cellStyle name="Summa 2 2" xfId="41652" xr:uid="{EF89719C-F5A3-4313-AB46-F3BF8B77FFFF}"/>
    <cellStyle name="Summa 2_Avstem DM og grunnlag" xfId="41653" xr:uid="{3A758920-9CAD-4F8C-B3A3-747C3A31E101}"/>
    <cellStyle name="Summa 3" xfId="9367" xr:uid="{89C26390-64E0-4E0D-89E5-CA93628DFBA5}"/>
    <cellStyle name="Summa 3 2" xfId="41654" xr:uid="{55DF003C-8A04-4A30-89A2-A4AF01C2691E}"/>
    <cellStyle name="Summa 3_Avstem DM og grunnlag" xfId="41655" xr:uid="{92769BF6-B7D7-4394-9AC7-6582B9C87D82}"/>
    <cellStyle name="Summa 4" xfId="9368" xr:uid="{8B94758F-3DE8-43AF-A808-E5AA9BB99142}"/>
    <cellStyle name="Summa 4 2" xfId="41656" xr:uid="{2FB0D37E-ED0F-429F-A4E5-30AB0A0DDD5E}"/>
    <cellStyle name="Summa 4_Avstem DM og grunnlag" xfId="41657" xr:uid="{8C63ADBE-07DB-43BC-ACF8-D8A532C3F4BB}"/>
    <cellStyle name="Summa 5" xfId="9369" xr:uid="{3FFD60E5-A9B7-4C2C-8646-9B66581567BD}"/>
    <cellStyle name="Summa 5 2" xfId="41658" xr:uid="{CB7B1817-CBC7-4195-9F5E-2B24BBCE4F04}"/>
    <cellStyle name="Summa 5_Avstem DM og grunnlag" xfId="41659" xr:uid="{51123E82-DF01-4835-8613-AE0C0C152A56}"/>
    <cellStyle name="Summa 6" xfId="9370" xr:uid="{9DC2A250-176F-49B9-93F0-128F6F303356}"/>
    <cellStyle name="Summa 6 2" xfId="41660" xr:uid="{487BCD41-BA43-4F87-90CD-EED11566A13D}"/>
    <cellStyle name="Summa 6_Avstem DM og grunnlag" xfId="41661" xr:uid="{C67D729C-9209-4ADE-BB82-8154E537F4E2}"/>
    <cellStyle name="Summa 7" xfId="9371" xr:uid="{DD88C20D-A793-44A6-977C-88DEB216309E}"/>
    <cellStyle name="Summa 7 2" xfId="41662" xr:uid="{0637A6D0-D877-414A-8C10-485C13EAE239}"/>
    <cellStyle name="Summa 7_Avstem DM og grunnlag" xfId="41663" xr:uid="{F871149F-F90B-4BD0-80A8-1BAA55AD68BF}"/>
    <cellStyle name="Summa 8" xfId="41664" xr:uid="{8452F166-673E-444B-98F4-D69B6C3F5006}"/>
    <cellStyle name="Summa 9" xfId="41665" xr:uid="{E32397C0-8DE5-4F1A-84D7-BAAF1995AAD9}"/>
    <cellStyle name="Summa_3. Chng in credit spreads" xfId="9372" xr:uid="{D4CAEF62-DA6C-47B5-9BBF-891C8DBE84B5}"/>
    <cellStyle name="Summa1 låst" xfId="9373" xr:uid="{8CAC8780-D5A9-4880-B5AF-28750DB78F41}"/>
    <cellStyle name="Summa1 låst 2" xfId="39658" xr:uid="{838C78C8-44B6-40E7-8FDD-8CE3426A47E4}"/>
    <cellStyle name="Summa1 låst 3" xfId="39659" xr:uid="{275BD061-5C1A-4C5D-86D0-1448CE4416B4}"/>
    <cellStyle name="Summa1 låst_AVA DVA EL" xfId="39660" xr:uid="{3BFAFA3F-4483-4181-866C-0E7BCF5FCD52}"/>
    <cellStyle name="sup2Date" xfId="39661" xr:uid="{A9A5D8C4-C94B-472D-A72A-253C741B7522}"/>
    <cellStyle name="sup2Int" xfId="39662" xr:uid="{440D8F76-2C94-46A7-B871-1B2AD58468A6}"/>
    <cellStyle name="sup2ParameterE" xfId="39663" xr:uid="{8AD5B727-39AD-47CA-89A0-927AC08B8A55}"/>
    <cellStyle name="sup2Percentage" xfId="39664" xr:uid="{6937A524-DD79-49D6-A4C1-88D9BEAD133C}"/>
    <cellStyle name="sup2PercentageL" xfId="39665" xr:uid="{DC4DDEDF-5A35-4A3D-8548-31C4B2D53430}"/>
    <cellStyle name="sup2PercentageM" xfId="39666" xr:uid="{CB701066-9BAD-4195-9A7A-9FFD385D7333}"/>
    <cellStyle name="sup2Selection" xfId="39667" xr:uid="{6DFC5052-8960-475F-A275-92A8CF0A495E}"/>
    <cellStyle name="sup2Text" xfId="39668" xr:uid="{BAB12CDB-5664-47B8-82B2-DE06CC387302}"/>
    <cellStyle name="sup3ParameterE" xfId="39669" xr:uid="{17BD40CA-0753-4D31-9221-75DFC7C5A204}"/>
    <cellStyle name="sup3Percentage" xfId="39670" xr:uid="{8C638A86-CCC8-4C08-92BB-2260F6EE3BB0}"/>
    <cellStyle name="supDate" xfId="39671" xr:uid="{E71B1E5D-B789-41C6-AA2E-B95B6AC37A1F}"/>
    <cellStyle name="supFloat" xfId="39672" xr:uid="{C067BB43-6348-404F-AC0C-D2EB9AEFF354}"/>
    <cellStyle name="supInt" xfId="39673" xr:uid="{8B97CEA2-6B77-4BAD-A78A-E6C96466B6DC}"/>
    <cellStyle name="supParameterE" xfId="39674" xr:uid="{88AFD535-3021-4207-AA91-AA8C02A66237}"/>
    <cellStyle name="supParameterS" xfId="39675" xr:uid="{C76616A6-8646-4A11-A9FD-DA0FAAE460E1}"/>
    <cellStyle name="supPD" xfId="39676" xr:uid="{82414BDB-8EA4-46D5-A9F8-F32B16931BB6}"/>
    <cellStyle name="supPercentage" xfId="39677" xr:uid="{6E76822A-83F3-46CD-9C70-5E2084C452D5}"/>
    <cellStyle name="supPercentageL" xfId="39678" xr:uid="{F1DB412E-6F57-4394-89B1-53EB26EEFF8E}"/>
    <cellStyle name="supPercentageM" xfId="39679" xr:uid="{892F0E3F-9B76-4259-9598-8BB851E08850}"/>
    <cellStyle name="supSelection" xfId="39680" xr:uid="{84B3EC5B-9A47-4CD8-9162-4F2C1F2192CD}"/>
    <cellStyle name="supText" xfId="39681" xr:uid="{492C57D2-9EAF-4884-8FD4-B72FB5047AC7}"/>
    <cellStyle name="Susietas langelis" xfId="9374" xr:uid="{24195248-439A-4B1E-A5E1-38CC13CF20E8}"/>
    <cellStyle name="Susietas langelis 2" xfId="39682" xr:uid="{29165081-9D79-439E-8522-FE83B8D0BECA}"/>
    <cellStyle name="Susietas langelis_AVA DVA EL" xfId="39683" xr:uid="{0061A944-0732-4AD8-810A-41D3575B9DEE}"/>
    <cellStyle name="SwitchCell" xfId="9375" xr:uid="{C9FDCBC6-AA5D-4B02-AAE6-4715C6E79124}"/>
    <cellStyle name="SwitchCell 2" xfId="39684" xr:uid="{ADF2C7A2-B4E7-4884-B39C-3E4815636B34}"/>
    <cellStyle name="SwitchCell 3" xfId="39685" xr:uid="{6BD597BF-8E76-48D0-98EF-C19780F0BC90}"/>
    <cellStyle name="SwitchCell_AVA DVA EL" xfId="39686" xr:uid="{A34CFAC7-3466-4DE9-8C10-CC30705F1C49}"/>
    <cellStyle name="Számítás" xfId="39687" xr:uid="{F146A024-DFFA-4A9F-8096-7A29A78B26D4}"/>
    <cellStyle name="Számítás 2" xfId="39688" xr:uid="{420318AB-262D-425E-8071-6CBA7F55524A}"/>
    <cellStyle name="Számítás_AVA DVA EL" xfId="39689" xr:uid="{E217C9E8-4BF5-43C8-A309-71C122EC573C}"/>
    <cellStyle name="Tabelltittel" xfId="9376" xr:uid="{33B0FA70-641E-46B4-A948-F3DD1291C4E6}"/>
    <cellStyle name="Tabelltittel 2" xfId="39690" xr:uid="{1522AB8C-5ADD-44D4-B93F-737E7662F2C6}"/>
    <cellStyle name="Tabelltittel_AVA DVA EL" xfId="39691" xr:uid="{D0F76527-A157-4010-869C-D8CA4E1428A1}"/>
    <cellStyle name="Table Col Head" xfId="9377" xr:uid="{290DB549-81DB-4388-894A-FAD23B974B5B}"/>
    <cellStyle name="Table Col Head 2" xfId="39692" xr:uid="{C87D27F0-77AC-4EF1-B69B-2CB13DD49FD2}"/>
    <cellStyle name="Table Col Head 3" xfId="39693" xr:uid="{771DD89F-CB27-4660-8080-077CA1FF3BC7}"/>
    <cellStyle name="Table Col Head_AVA DVA EL" xfId="39694" xr:uid="{C1CC6066-DB0E-406F-964D-D7DF3BA7D69A}"/>
    <cellStyle name="Table end" xfId="9378" xr:uid="{E6FBF4EB-1A0E-4152-A01B-DFC63E3046D1}"/>
    <cellStyle name="Table end 2" xfId="9379" xr:uid="{253C930E-130D-4B95-AB03-36A9E4B76231}"/>
    <cellStyle name="Table end 2 2" xfId="9380" xr:uid="{E484D148-992B-4DDD-8287-FC5D9B7684F6}"/>
    <cellStyle name="Table end 2_3. Chng in credit spreads" xfId="9381" xr:uid="{5AB36802-3C40-49AA-8021-FCC16A8F5001}"/>
    <cellStyle name="Table end 3" xfId="9382" xr:uid="{5FFEA4AC-A75D-4CDE-B872-D120C5C7B4B1}"/>
    <cellStyle name="Table end 3 2" xfId="9383" xr:uid="{550F070C-5092-4F48-A5F7-FB8F7C965FBA}"/>
    <cellStyle name="Table end 3 2 2" xfId="39695" xr:uid="{0572A664-C4C3-4A47-9398-E15E4C3A3BCA}"/>
    <cellStyle name="Table end 3 2 3" xfId="39696" xr:uid="{FC6CBF17-588E-4A96-A426-136F5939C771}"/>
    <cellStyle name="Table end 3 2_AVA DVA EL" xfId="39697" xr:uid="{4DABFBFD-1357-48BF-A390-3C7008375CA3}"/>
    <cellStyle name="Table end 3 3" xfId="39698" xr:uid="{C8DF0622-3052-4362-BD6D-D257C9A7A9D2}"/>
    <cellStyle name="Table end 3 4" xfId="39699" xr:uid="{39C61764-FE3B-4182-AC5A-2837F75AF2D0}"/>
    <cellStyle name="Table end 3_3. Chng in credit spreads" xfId="9384" xr:uid="{BDBBF9A3-CC2B-4A7F-AA90-959E5A7F4FFA}"/>
    <cellStyle name="Table end 4" xfId="39700" xr:uid="{F748392A-3CDB-43AE-B3EF-6D4F46981EA9}"/>
    <cellStyle name="Table end_1" xfId="9385" xr:uid="{687AB661-73F0-40E0-8903-CCF062D7A445}"/>
    <cellStyle name="Table head" xfId="9386" xr:uid="{C4609042-074F-4ACE-9011-8C9B117A0E8C}"/>
    <cellStyle name="Table head 2" xfId="9387" xr:uid="{4A3DCAD7-9D03-448D-AB4F-6C62A3981A44}"/>
    <cellStyle name="Table head 2 2" xfId="9388" xr:uid="{7C6A15EF-33E0-4230-A9FF-FF59F8FAC43A}"/>
    <cellStyle name="Table head 2 2 2" xfId="9389" xr:uid="{D83B6FED-4D74-476D-97AB-DD16CC71F208}"/>
    <cellStyle name="Table head 2 2_3. Chng in credit spreads" xfId="9390" xr:uid="{92DE0AA1-308E-4B6A-97C8-25602D7BC072}"/>
    <cellStyle name="Table head 2 3" xfId="9391" xr:uid="{08EAE821-BCE6-4877-97E4-D2319C2FA6C1}"/>
    <cellStyle name="Table head 2_3. Chng in credit spreads" xfId="9392" xr:uid="{57AC4105-4D41-4BBF-8C69-E72360C708F8}"/>
    <cellStyle name="Table head 3" xfId="9393" xr:uid="{4C347ACF-44ED-44DD-AF3A-E49B627D22D8}"/>
    <cellStyle name="Table head 3 2" xfId="9394" xr:uid="{53F8D162-5A03-480E-BDDD-0B2D03FE5D6E}"/>
    <cellStyle name="Table head 3 2 2" xfId="9395" xr:uid="{1C9A1F96-9EAE-43BE-A6DD-E7F1C9CAF3DC}"/>
    <cellStyle name="Table head 3 2 3" xfId="39701" xr:uid="{1FC7E100-7E5C-4964-8E46-205E5327AF83}"/>
    <cellStyle name="Table head 3 2_3. Chng in credit spreads" xfId="9396" xr:uid="{0B8E01E6-69F1-47E8-9BA6-08046BE72F19}"/>
    <cellStyle name="Table head 3 3" xfId="9397" xr:uid="{CA677E1E-3C47-4001-A126-9C26148F2FF1}"/>
    <cellStyle name="Table head 3 4" xfId="39702" xr:uid="{1C5E5328-F2F1-4206-B268-B92D68CE4150}"/>
    <cellStyle name="Table head 3_3. Chng in credit spreads" xfId="9398" xr:uid="{8A3D4311-1422-4A83-B3FE-07065951E1AF}"/>
    <cellStyle name="Table head 4" xfId="9399" xr:uid="{21D8C94B-AAE1-4367-A410-B41A370E8FC4}"/>
    <cellStyle name="Table head 5" xfId="9400" xr:uid="{B727E399-78CC-4C65-937E-CF5CBBF51781}"/>
    <cellStyle name="Table head 6" xfId="9401" xr:uid="{51746EA3-7376-473B-A4CE-0FD9203456C4}"/>
    <cellStyle name="Table head 7" xfId="9402" xr:uid="{FEC3FA79-1FD3-4F4E-872F-B6D1653A276A}"/>
    <cellStyle name="Table head 8" xfId="9403" xr:uid="{E9CF794D-6AF3-4B4A-8B6E-8C7B7EE0EA8A}"/>
    <cellStyle name="Table head 9" xfId="9404" xr:uid="{A8E2354A-D7A4-4271-BE54-ABF43222D676}"/>
    <cellStyle name="Table Head Aligned" xfId="9405" xr:uid="{6858F665-6A65-45BF-8A1D-E4F1DB20FEFC}"/>
    <cellStyle name="Table Head Aligned 2" xfId="39703" xr:uid="{03CFC8CF-D320-42C2-ABD7-C1E375A4992F}"/>
    <cellStyle name="Table Head Aligned 3" xfId="39704" xr:uid="{24C960FD-1EDB-4491-992C-706C6949143B}"/>
    <cellStyle name="Table Head Aligned_AVA DVA EL" xfId="39705" xr:uid="{1072A5F7-B32F-4E14-8A4C-AD57122E8672}"/>
    <cellStyle name="Table Head Blue" xfId="9406" xr:uid="{6DCAB7EA-A30B-41F4-BC11-7E54E612ABD2}"/>
    <cellStyle name="Table Head Blue 2" xfId="39706" xr:uid="{A9C3A2D4-5FEB-43DF-9C7C-3D8489C6CBA5}"/>
    <cellStyle name="Table Head Blue 3" xfId="39707" xr:uid="{B29CC7B3-FDCC-453C-83D4-B327063D5309}"/>
    <cellStyle name="Table Head Blue_AVA DVA EL" xfId="39708" xr:uid="{4A7D1CC7-338D-4949-852D-5ED5B0D156B6}"/>
    <cellStyle name="Table Head Green" xfId="9407" xr:uid="{3EAC5D74-35B6-409C-BA67-ECC65BC65103}"/>
    <cellStyle name="Table Head Green 2" xfId="39709" xr:uid="{8A91DDE1-6657-426D-A4C4-186C3FE64D88}"/>
    <cellStyle name="Table Head Green 3" xfId="39710" xr:uid="{6BF69386-9C4D-4DAB-9A79-79969522ADF7}"/>
    <cellStyle name="Table Head Green_AVA DVA EL" xfId="39711" xr:uid="{33B3E767-2516-4BCD-9301-9EA23E65FCE8}"/>
    <cellStyle name="Table Head_03-Egne aksjer 1002" xfId="9408" xr:uid="{29D1961D-E37E-461B-BD60-C386C9E28340}"/>
    <cellStyle name="Table Heading" xfId="9409" xr:uid="{9238E22B-9FB9-4AE7-AFFE-CED73C2A83BC}"/>
    <cellStyle name="Table Heading 2" xfId="9410" xr:uid="{2A4B09E5-4E5A-44D4-B32A-024E6B354EAD}"/>
    <cellStyle name="Table Heading 2 2" xfId="39712" xr:uid="{396CD8B6-40B5-4F31-959C-7AAF27959C4B}"/>
    <cellStyle name="Table Heading 2 3" xfId="39713" xr:uid="{4B61F9AD-75DB-4D27-AE3D-720DFF24AC1B}"/>
    <cellStyle name="Table Heading 2_AVA DVA EL" xfId="39714" xr:uid="{0E1AEBEF-C7FF-42DA-B072-12EABD289C77}"/>
    <cellStyle name="Table Heading 3" xfId="39715" xr:uid="{B8B8CE41-9FE3-4961-893A-A8C55ADB9BA2}"/>
    <cellStyle name="Table Heading 4" xfId="39716" xr:uid="{CFF02772-1193-4A05-AB43-BC46FEB48684}"/>
    <cellStyle name="Table Heading_AVA DVA EL" xfId="39717" xr:uid="{FE2CE539-52C8-4A50-BC16-B97D795C2DA3}"/>
    <cellStyle name="Table Source" xfId="9411" xr:uid="{905F171E-FED3-43AC-9377-A5BFCCA2534E}"/>
    <cellStyle name="Table Source 2" xfId="39718" xr:uid="{99EC43BB-1DF1-4D56-9FBE-5B6B617469B2}"/>
    <cellStyle name="Table Source 3" xfId="39719" xr:uid="{B1CDF66C-2FEB-428D-A0F4-D2B07966A5AA}"/>
    <cellStyle name="Table Source_AVA DVA EL" xfId="39720" xr:uid="{8643D30C-3F0F-4CF0-A245-023CF9476451}"/>
    <cellStyle name="Table Sub Head" xfId="9412" xr:uid="{819210E6-129D-4A4E-9019-92900988D2AE}"/>
    <cellStyle name="Table Sub Head 2" xfId="39721" xr:uid="{D75287A7-7C01-4A91-B65D-79565D44330C}"/>
    <cellStyle name="Table Sub Head 3" xfId="39722" xr:uid="{8FF142CD-8C13-48F8-8A38-336C24E379C6}"/>
    <cellStyle name="Table Sub Head_AVA DVA EL" xfId="39723" xr:uid="{D26ABC07-CA61-4671-9E9B-86ACD39C769E}"/>
    <cellStyle name="Table Text" xfId="9413" xr:uid="{73A28E3F-8D7F-4137-8CC4-415AD8CFFBE5}"/>
    <cellStyle name="Table Text 2" xfId="39724" xr:uid="{3C4611E9-DF34-4C6A-8072-4F067D50DEB9}"/>
    <cellStyle name="Table Text 3" xfId="39725" xr:uid="{91BF1272-F2D1-415B-BC7F-E44B6F94AFCB}"/>
    <cellStyle name="table text bold" xfId="9414" xr:uid="{2D03F957-0156-4C6F-9F3B-BD12FEFFE500}"/>
    <cellStyle name="table text bold 2" xfId="9415" xr:uid="{67E081DF-9FE2-4344-9E9A-F7183812DDE1}"/>
    <cellStyle name="table text bold 2 2" xfId="9416" xr:uid="{A513E4A9-DA95-4907-B991-27E8D7C9EEBC}"/>
    <cellStyle name="table text bold 2_3. Chng in credit spreads" xfId="9417" xr:uid="{4AE0344A-89B0-48F9-86A8-0A4E46FE1208}"/>
    <cellStyle name="table text bold 3" xfId="9418" xr:uid="{BF578A0F-3C29-4BB5-A4A1-AD9A07B0B97D}"/>
    <cellStyle name="table text bold 3 2" xfId="9419" xr:uid="{39C68315-C109-4716-B40B-CBEDF0157C11}"/>
    <cellStyle name="table text bold 3 2 2" xfId="39726" xr:uid="{CF4A0BF1-6DBB-48EB-9857-C3C46CD39911}"/>
    <cellStyle name="table text bold 3 2 3" xfId="39727" xr:uid="{424D5804-9F40-4EC8-BC29-BF62D9191EA4}"/>
    <cellStyle name="table text bold 3 2_AVA DVA EL" xfId="39728" xr:uid="{DD258478-2A42-4F82-8A29-425D8CFAC5CA}"/>
    <cellStyle name="table text bold 3 3" xfId="39729" xr:uid="{55A52633-D2B9-4719-9FCC-355332C107A1}"/>
    <cellStyle name="table text bold 3 4" xfId="39730" xr:uid="{B6CBC75B-238C-4793-AD79-D979807F1605}"/>
    <cellStyle name="table text bold 3_3. Chng in credit spreads" xfId="9420" xr:uid="{4980647E-D2F6-40FD-AA6C-95D5E08F9647}"/>
    <cellStyle name="table text bold 4" xfId="39731" xr:uid="{6100158D-0906-4A7F-8ABE-2A7274C61718}"/>
    <cellStyle name="table text bold green" xfId="9421" xr:uid="{4C2CE9C0-6AA0-405B-AA8C-DBC15ED933FD}"/>
    <cellStyle name="table text bold green 2" xfId="9422" xr:uid="{DEECDEF9-D635-41E4-96E6-7C6CE4C0B06E}"/>
    <cellStyle name="table text bold green 2 2" xfId="9423" xr:uid="{BC1151B6-2FFA-40AF-B10C-747F811D2699}"/>
    <cellStyle name="table text bold green 2_3. Chng in credit spreads" xfId="9424" xr:uid="{38E5C246-B208-434D-8CF5-22C85A555267}"/>
    <cellStyle name="table text bold green 3" xfId="9425" xr:uid="{BB57980F-6AB5-464D-A74F-BD5B9666F544}"/>
    <cellStyle name="table text bold green_1" xfId="9426" xr:uid="{2F2A792A-8B26-459E-8929-5953A462F83A}"/>
    <cellStyle name="table text bold_1" xfId="9427" xr:uid="{FD231799-F874-405A-8DCB-2CADABCFBAFD}"/>
    <cellStyle name="table text light" xfId="9428" xr:uid="{32B81F5B-42F3-416E-8012-6F633FB99435}"/>
    <cellStyle name="table text light 2" xfId="9429" xr:uid="{8019435A-185A-47C3-97A4-304A43CA6E9B}"/>
    <cellStyle name="table text light 2 2" xfId="9430" xr:uid="{EF0111E4-6299-44C4-908B-0FB28D2E007F}"/>
    <cellStyle name="table text light 2_3. Chng in credit spreads" xfId="9431" xr:uid="{BFB28670-6127-4C60-80F8-728B39CD5966}"/>
    <cellStyle name="table text light 3" xfId="9432" xr:uid="{A1908788-AF92-4503-9564-B8E32819AADA}"/>
    <cellStyle name="table text light 3 2" xfId="9433" xr:uid="{A7185917-8EFC-4C0D-AF28-8E23A0F8DB6A}"/>
    <cellStyle name="table text light 3 2 2" xfId="39732" xr:uid="{083CEE29-D9B1-4FE9-BF6B-717991212DD2}"/>
    <cellStyle name="table text light 3 2 3" xfId="39733" xr:uid="{D4AAD7C3-F44A-4C91-ACAA-8416DAC42CF6}"/>
    <cellStyle name="table text light 3 2_AVA DVA EL" xfId="39734" xr:uid="{677DA5AA-6EFF-435F-A5E4-426D6F14C4D0}"/>
    <cellStyle name="table text light 3 3" xfId="39735" xr:uid="{27805C74-710A-4C0F-8FC8-A381D3FBA1DD}"/>
    <cellStyle name="table text light 3 4" xfId="39736" xr:uid="{939F396C-FC4E-4725-B733-1E794A606B9A}"/>
    <cellStyle name="table text light 3_3. Chng in credit spreads" xfId="9434" xr:uid="{970DD3BC-A5B9-4568-B083-C6F80A477638}"/>
    <cellStyle name="table text light 4" xfId="39737" xr:uid="{F1DF486F-46CF-4A1B-A128-981B2EFF4C6F}"/>
    <cellStyle name="table text light_1" xfId="9435" xr:uid="{9B5B0301-B4FA-4663-A795-9DF039F56739}"/>
    <cellStyle name="Table Text_3. Chng in credit spreads" xfId="9436" xr:uid="{B9A7034B-9CFB-4839-A80D-1D7EF6A3D5E4}"/>
    <cellStyle name="Table Title" xfId="9437" xr:uid="{DBE349F0-9FE2-4551-A466-C32E99E38119}"/>
    <cellStyle name="Table Title 2" xfId="39738" xr:uid="{75D12692-2F35-43A9-AA3F-6E2CE544AA46}"/>
    <cellStyle name="Table Title 3" xfId="39739" xr:uid="{90FF22C5-75A3-486B-A36A-1540F612F526}"/>
    <cellStyle name="Table Title_AVA DVA EL" xfId="39740" xr:uid="{B68C03F0-BA90-4809-890E-E008395CE22F}"/>
    <cellStyle name="Table Units" xfId="9438" xr:uid="{00D145A5-0033-485F-B9FC-C1AEA600A0D1}"/>
    <cellStyle name="Table Units 2" xfId="9439" xr:uid="{C27E0D43-1001-4DB6-B9A6-A08775C38FCF}"/>
    <cellStyle name="Table Units 2 2" xfId="39741" xr:uid="{63C026F7-B78E-40AA-9F69-906E035FCCEE}"/>
    <cellStyle name="Table Units 2 3" xfId="39742" xr:uid="{D8EACE75-3DCB-4121-B8E4-1F4F3886B6A6}"/>
    <cellStyle name="Table Units 2_AVA DVA EL" xfId="39743" xr:uid="{F84CAD8B-61D4-4177-816F-4B2824BCF056}"/>
    <cellStyle name="Table Units 3" xfId="39744" xr:uid="{05905340-2B19-48D8-BC11-CFF1C468BF9F}"/>
    <cellStyle name="Table Units 4" xfId="39745" xr:uid="{108479A7-A232-407F-B04F-5C28EFD193DA}"/>
    <cellStyle name="Table Units_3. Chng in credit spreads" xfId="9440" xr:uid="{2ABEEB5D-C338-44A9-B7E7-9CAF4EAF1E97}"/>
    <cellStyle name="Table_Header" xfId="9441" xr:uid="{433A96AC-ECCF-41DD-AC8C-23692057D184}"/>
    <cellStyle name="TableBorder" xfId="9442" xr:uid="{C3D535BC-DA87-420E-A16B-AF2B3A4F8E87}"/>
    <cellStyle name="TableBorder 2" xfId="9443" xr:uid="{20799A48-2879-43E4-8369-64A73CF1FE0F}"/>
    <cellStyle name="TableBorder 2 2" xfId="39746" xr:uid="{DAEF1D88-F091-452F-AC19-3F17EAE6275E}"/>
    <cellStyle name="TableBorder 2 3" xfId="39747" xr:uid="{97471D85-C934-484E-9EE9-597EEE100639}"/>
    <cellStyle name="TableBorder 2_Adj_Balance_Sheet" xfId="41666" xr:uid="{96E0C1EA-F4E3-4CF7-AA60-8E48A75C700C}"/>
    <cellStyle name="TableBorder 3" xfId="39748" xr:uid="{96E2D1A0-5073-405C-B4B8-04FC7356C0B9}"/>
    <cellStyle name="TableBorder 4" xfId="39749" xr:uid="{74A31F9F-CA8B-4BF3-9CDC-0F04DE067B26}"/>
    <cellStyle name="TableBorder_3. Chng in credit spreads" xfId="9444" xr:uid="{12F4E2F2-AE6D-4D88-A80F-7F4B5907B984}"/>
    <cellStyle name="TableColumnHeader" xfId="9445" xr:uid="{9E3BFE1F-C800-495D-A312-AFEC06B98EA7}"/>
    <cellStyle name="TableColumnHeader 2" xfId="39750" xr:uid="{41B0EA2B-8F86-44E4-8FBC-9842B3F3AD34}"/>
    <cellStyle name="TableColumnHeader 3" xfId="39751" xr:uid="{2CB1F2B7-3853-4234-A700-F7C1D3FCDED4}"/>
    <cellStyle name="TableColumnHeader_AVA DVA EL" xfId="39752" xr:uid="{ED76181F-3069-4F34-A91A-EFE2760CACEF}"/>
    <cellStyle name="TableHeading" xfId="9446" xr:uid="{15810783-8286-468E-BDF5-114547809322}"/>
    <cellStyle name="TableHeading 2" xfId="9447" xr:uid="{28D1FA58-D389-4E78-B82E-8301CE247722}"/>
    <cellStyle name="TableHeading 2 2" xfId="39753" xr:uid="{CF77FA6F-657C-4C3A-A7E7-73A23712C136}"/>
    <cellStyle name="TableHeading 2 3" xfId="39754" xr:uid="{ABC33F68-515C-4F29-A18A-55B853AB5284}"/>
    <cellStyle name="TableHeading 2_AVA DVA EL" xfId="39755" xr:uid="{FFEFC347-F10A-46B6-A095-97B26E2DEB20}"/>
    <cellStyle name="TableHeading 3" xfId="39756" xr:uid="{AAFC9AE6-C8FF-4D71-A7D9-30DDDD6A7150}"/>
    <cellStyle name="TableHeading 4" xfId="39757" xr:uid="{87476B53-F19B-442F-9DB5-4D789950D801}"/>
    <cellStyle name="TableHeading_3. Chng in credit spreads" xfId="9448" xr:uid="{52297075-C7BB-4B3B-BE33-A39EE088FB31}"/>
    <cellStyle name="TableHighlight" xfId="9449" xr:uid="{FAA5A4AE-DE14-483F-A899-817277E36389}"/>
    <cellStyle name="TableHighlight 2" xfId="9450" xr:uid="{F6FAAA27-2EFD-40FC-A0AE-01FC7324514C}"/>
    <cellStyle name="TableHighlight 2 2" xfId="39758" xr:uid="{5446BF18-1D78-4360-A530-B722BC27EC8F}"/>
    <cellStyle name="TableHighlight 2 3" xfId="39759" xr:uid="{60FD4198-8E74-4195-B2E4-E13556191CE8}"/>
    <cellStyle name="TableHighlight 2_Adj_Balance_Sheet" xfId="41667" xr:uid="{52B0E3DB-A75F-4272-96BD-BFDBCB99763A}"/>
    <cellStyle name="TableHighlight 3" xfId="39760" xr:uid="{9FA104A2-B971-4803-9F0D-D32FE9371AE3}"/>
    <cellStyle name="TableHighlight 4" xfId="39761" xr:uid="{539E86CA-329D-4722-8EF0-A8910441EF88}"/>
    <cellStyle name="TableHighlight_3. Chng in credit spreads" xfId="9451" xr:uid="{33598049-5CAE-42A5-8430-CAF8A067ADCF}"/>
    <cellStyle name="TableNote" xfId="9452" xr:uid="{4D082AB1-B7FC-4BA9-8042-62A84A15BE17}"/>
    <cellStyle name="TableNote 2" xfId="9453" xr:uid="{6C020CA7-9380-48B5-8125-FDED1C540039}"/>
    <cellStyle name="TableNote 2 2" xfId="39762" xr:uid="{DEA13E94-696C-421E-93F4-3ECAB7B7CBBA}"/>
    <cellStyle name="TableNote 2 3" xfId="39763" xr:uid="{34034B19-04E8-4382-ADD5-EA4A03B40B36}"/>
    <cellStyle name="TableNote 2_Adj_Balance_Sheet" xfId="41668" xr:uid="{5592B901-EEF7-426B-AB43-0AB29564AC3A}"/>
    <cellStyle name="TableNote 3" xfId="39764" xr:uid="{977D22DA-4230-4C0D-99CE-E99D1172E22A}"/>
    <cellStyle name="TableNote 4" xfId="39765" xr:uid="{40A97847-D0B4-4CF2-ADF5-53528E6DB785}"/>
    <cellStyle name="TableNote_3. Chng in credit spreads" xfId="9454" xr:uid="{4E057FCC-84D6-4C72-B4EA-CDA58CF4864B}"/>
    <cellStyle name="Tekst objaśnienia" xfId="9455" xr:uid="{1F053B21-DD39-4967-8860-6B35DCADCBAD}"/>
    <cellStyle name="Tekst objaśnienia 2" xfId="39766" xr:uid="{F43FD4D3-214A-4054-9071-D1487FDFBBEB}"/>
    <cellStyle name="Tekst objaśnienia 3" xfId="39767" xr:uid="{D646A3F8-D95A-4286-86F6-4999983BABA8}"/>
    <cellStyle name="Tekst objaśnienia_AVA DVA EL" xfId="39768" xr:uid="{4E0B2496-3810-4113-A783-ADAEE50BB047}"/>
    <cellStyle name="Tekst ostrzeżenia" xfId="9456" xr:uid="{C1D6A32F-024F-4D93-9BF1-4EE3841B96ED}"/>
    <cellStyle name="Tekst ostrzeżenia 2" xfId="39769" xr:uid="{A54CEB35-3238-4D65-9901-2F357D3B0140}"/>
    <cellStyle name="Tekst ostrzeżenia 3" xfId="39770" xr:uid="{E7CF73B2-5E24-4528-A87F-897E18E5346B}"/>
    <cellStyle name="Tekst ostrzeżenia_AVA DVA EL" xfId="39771" xr:uid="{EDB8392B-8AD0-4264-9910-D0C49CE00FFC}"/>
    <cellStyle name="test a style" xfId="9457" xr:uid="{57DCE5DA-DC16-4726-9CED-85C76B7E9ABF}"/>
    <cellStyle name="test a style 2" xfId="39772" xr:uid="{606DD9C7-A41A-4259-853D-34AA818A3D88}"/>
    <cellStyle name="test a style 3" xfId="39773" xr:uid="{3F5570C5-D41C-4A12-9A2E-9C554A431387}"/>
    <cellStyle name="test a style_AVA DVA EL" xfId="39774" xr:uid="{D1558DD6-15C9-4F09-9C8B-1BEBC118C485}"/>
    <cellStyle name="tête chapitre" xfId="9458" xr:uid="{C30CE93C-7197-4BEA-A5D6-80DB336A9D91}"/>
    <cellStyle name="Text" xfId="9459" xr:uid="{EBC3DA55-93E7-4138-BA90-948557BDDE0E}"/>
    <cellStyle name="Text [3]" xfId="9460" xr:uid="{203EC07B-E67D-4AE9-AB24-B948DAD9F9CF}"/>
    <cellStyle name="Text [3] 2" xfId="39775" xr:uid="{03DA3EEB-E0F4-4E80-BBEE-28E1622332EB}"/>
    <cellStyle name="Text [3] 3" xfId="39776" xr:uid="{C33CEFE1-95FA-42F6-8C6E-24559A2FBF10}"/>
    <cellStyle name="Text [3]_AVA DVA EL" xfId="39777" xr:uid="{F976B6E9-2DD3-41C3-96F6-5D9EC6C47AAE}"/>
    <cellStyle name="Text [5]" xfId="9461" xr:uid="{0F59DE32-3946-4334-8B79-0F7DABAEC9A7}"/>
    <cellStyle name="Text [5] 2" xfId="39778" xr:uid="{0AAE11BB-5FEB-49BB-862D-FE5E2C13149A}"/>
    <cellStyle name="Text [5] 3" xfId="39779" xr:uid="{A2F0478F-F839-427B-BCA7-7ADFD6E3F84A}"/>
    <cellStyle name="Text [5]_AVA DVA EL" xfId="39780" xr:uid="{D47D80A4-365A-4EB0-816E-D9710F41B10F}"/>
    <cellStyle name="Text 1" xfId="9462" xr:uid="{9DC2CE3E-5CE1-4E06-910B-B335AEA01D71}"/>
    <cellStyle name="Text 1 2" xfId="39781" xr:uid="{BA5D81A8-8EEA-4714-9AC4-4BDC27648EAE}"/>
    <cellStyle name="Text 1 3" xfId="39782" xr:uid="{73D4FC6D-586B-4EA1-AF81-2F2A12A6327D}"/>
    <cellStyle name="Text 1_AVA DVA EL" xfId="39783" xr:uid="{DB1153F1-4213-4DC0-A28F-186E51CB3710}"/>
    <cellStyle name="Text 12" xfId="9463" xr:uid="{0FDA5E9D-93B1-4326-AC1F-0E553CB2A182}"/>
    <cellStyle name="Text 12 2" xfId="39784" xr:uid="{E91C9A6B-A9CD-43D0-B820-3812B92E72FB}"/>
    <cellStyle name="Text 12 3" xfId="39785" xr:uid="{A012429F-4810-4C63-8712-04D4BE42FE60}"/>
    <cellStyle name="Text 12_AVA DVA EL" xfId="39786" xr:uid="{94B66CB4-5FB7-491B-AE95-9DD2EFACC217}"/>
    <cellStyle name="Text 2" xfId="9464" xr:uid="{EFC69BA1-8177-4DC4-8113-5B2B0ABD5FA3}"/>
    <cellStyle name="Text 2 2" xfId="39787" xr:uid="{2AF42303-DAC5-4A26-BC69-F3259B186B77}"/>
    <cellStyle name="Text 2 3" xfId="39788" xr:uid="{27207BD8-A337-4316-BFC0-FB197306E347}"/>
    <cellStyle name="Text 2_AVA DVA EL" xfId="39789" xr:uid="{2B490BEB-7AB3-4218-8977-98E4E0A95745}"/>
    <cellStyle name="Text 3" xfId="9465" xr:uid="{8D43D386-6788-4BEC-AFAA-4FE58B4D441A}"/>
    <cellStyle name="Text 3 2" xfId="39790" xr:uid="{87BC623C-EF5D-4968-99B5-6ED4AEC2CFAF}"/>
    <cellStyle name="Text 3 3" xfId="39791" xr:uid="{79BB697F-5DB6-4EC0-82F0-B5B74407D581}"/>
    <cellStyle name="Text 3_AVA DVA EL" xfId="39792" xr:uid="{135EF4EC-3D5C-4197-ADDF-FF19B4DAF81B}"/>
    <cellStyle name="Text 4" xfId="39793" xr:uid="{BE47C0CC-4AF4-4B5A-B874-366A5040A6F0}"/>
    <cellStyle name="Text 5" xfId="39794" xr:uid="{AAA1187A-C019-44DB-BF8D-37D07EA682E0}"/>
    <cellStyle name="Text 6" xfId="39795" xr:uid="{06C420B9-4904-46CC-816F-C268C63E6BD0}"/>
    <cellStyle name="Text 7" xfId="41669" xr:uid="{4B921065-538C-451D-99B6-60CAB0421B12}"/>
    <cellStyle name="Text 8" xfId="41670" xr:uid="{956AB9F9-9933-4261-8CE1-DD9674FD5A56}"/>
    <cellStyle name="Text Head 1" xfId="9466" xr:uid="{7C762898-0A19-4321-9B4D-28FF6BCA0EED}"/>
    <cellStyle name="Text Head 1 2" xfId="39796" xr:uid="{AF3BA3EB-004C-439E-87A5-3A8A3D213DB9}"/>
    <cellStyle name="Text Head 1 3" xfId="39797" xr:uid="{524187EF-12F9-4020-8B33-D423937EF34A}"/>
    <cellStyle name="Text Head 1_AVA DVA EL" xfId="39798" xr:uid="{5C687DCF-455E-47F0-8E00-E14EC336DA98}"/>
    <cellStyle name="Text Head 2" xfId="9467" xr:uid="{43D10DBC-7B97-4E16-8E92-4A9926FEFDCB}"/>
    <cellStyle name="Text Head 2 2" xfId="39799" xr:uid="{F51CD1F7-0468-46B4-8916-FFC99984EEA0}"/>
    <cellStyle name="Text Head 2 3" xfId="39800" xr:uid="{ECB7431B-903B-4740-8733-0F28729B8FF5}"/>
    <cellStyle name="Text Head 2_AVA DVA EL" xfId="39801" xr:uid="{ECABBFFA-4E57-47C5-9A53-B3DA42CD59E3}"/>
    <cellStyle name="Text Indent 1" xfId="9468" xr:uid="{0294746C-7BF5-403A-BB4C-BA53573D897F}"/>
    <cellStyle name="Text Indent 1 2" xfId="39802" xr:uid="{C46424DA-F18F-43E0-BB60-2013B6267862}"/>
    <cellStyle name="Text Indent 1 3" xfId="39803" xr:uid="{3D9DD173-815C-48DB-9F6A-37D92EFDB2B4}"/>
    <cellStyle name="Text Indent 1_AVA DVA EL" xfId="39804" xr:uid="{DF604CD4-74EB-40B1-A433-E0B24865E36A}"/>
    <cellStyle name="Text Indent 2" xfId="9469" xr:uid="{0214E361-9319-426C-8B32-2A97F26B9D65}"/>
    <cellStyle name="Text Indent 2 2" xfId="39805" xr:uid="{12A9DFF4-B212-43C5-B09D-0076B4CE66F5}"/>
    <cellStyle name="Text Indent 2 3" xfId="39806" xr:uid="{72033006-6C59-41E4-ADAD-044337EFEF6D}"/>
    <cellStyle name="Text Indent 2_AVA DVA EL" xfId="39807" xr:uid="{9A09EB7E-09B5-4319-8E50-A01F0A987E6D}"/>
    <cellStyle name="Text_3. Chng in credit spreads" xfId="9470" xr:uid="{03C89411-E845-42FF-8C81-EEB229E24E6E}"/>
    <cellStyle name="Texto de advertencia" xfId="39808" xr:uid="{7E5A312B-CC7C-40F1-B869-217DB007791C}"/>
    <cellStyle name="Texto de advertencia 2" xfId="39809" xr:uid="{E8C4FE2A-8B39-4BE2-A4BD-F893A9032DDA}"/>
    <cellStyle name="Texto de advertencia_AVA DVA EL" xfId="39810" xr:uid="{C1A9BCC2-5F44-4788-BC02-17399E1D876A}"/>
    <cellStyle name="Texto explicativo" xfId="39811" xr:uid="{F363F588-D47E-4355-A747-D77E61C11A45}"/>
    <cellStyle name="Texto explicativo 2" xfId="39812" xr:uid="{A95665C6-DEC6-4D60-A990-625B20DF126A}"/>
    <cellStyle name="Texto explicativo_AVA DVA EL" xfId="39813" xr:uid="{B7E03ECD-486A-411D-BCE6-C1EF8A96B40E}"/>
    <cellStyle name="Textrubrik" xfId="9471" xr:uid="{DD96A379-9FCC-4E66-A791-9950A64ACFEB}"/>
    <cellStyle name="Textrubrik 2" xfId="39814" xr:uid="{2BF9A01C-2227-4720-B1D0-A41DFA4C05B9}"/>
    <cellStyle name="Textrubrik 3" xfId="39815" xr:uid="{9C275107-F67B-4E1F-AC0D-EA50DF895D6F}"/>
    <cellStyle name="Textrubrik_AVA DVA EL" xfId="39816" xr:uid="{17DD23EA-9213-45CC-960F-EC5D43CFF249}"/>
    <cellStyle name="Tikrinimo langelis" xfId="9472" xr:uid="{3A2B80A4-F121-4336-B1C6-28D46104DE82}"/>
    <cellStyle name="Tikrinimo langelis 2" xfId="39817" xr:uid="{1ECF84CA-F498-4016-8979-225B43EF0C5F}"/>
    <cellStyle name="Tikrinimo langelis_AVA DVA EL" xfId="39818" xr:uid="{8E27DE92-2639-406F-ADD4-137917D8B72D}"/>
    <cellStyle name="Times 10" xfId="9473" xr:uid="{257DD3A1-158E-43CC-BEE9-EB9682C7166C}"/>
    <cellStyle name="Times 10 2" xfId="39819" xr:uid="{65F631D5-3B73-4F83-853E-FDECB8C118DF}"/>
    <cellStyle name="Times 10 3" xfId="39820" xr:uid="{2126AE70-7620-4C54-BE2A-AE83F5ABD638}"/>
    <cellStyle name="Times 10_AVA DVA EL" xfId="39821" xr:uid="{277BB19D-AC56-4108-8218-555E34E869A5}"/>
    <cellStyle name="Times 12" xfId="9474" xr:uid="{D33DFEFC-822F-4A60-9F04-25ACE3D3D08F}"/>
    <cellStyle name="Times 12 2" xfId="39822" xr:uid="{3F3FD4DF-868F-4D27-8F63-3FF0800DD368}"/>
    <cellStyle name="Times 12 3" xfId="39823" xr:uid="{382771AA-9A15-4D7E-84BE-745346416D1E}"/>
    <cellStyle name="Times 12_AVA DVA EL" xfId="39824" xr:uid="{64650845-0365-44E0-8374-9B31D98DFDE2}"/>
    <cellStyle name="Titel" xfId="39825" xr:uid="{EF295187-6B77-456C-A8CC-05E804693E9C}"/>
    <cellStyle name="Titel 2" xfId="39826" xr:uid="{CF7D4175-61D9-4FFB-B990-A2D683804387}"/>
    <cellStyle name="Titel 3" xfId="39827" xr:uid="{63106DAE-A4A3-438D-9F21-4B99B8594692}"/>
    <cellStyle name="Titel_AVA DVA EL" xfId="39828" xr:uid="{946210AF-FAAF-4ABB-BB49-93AB8E7832E5}"/>
    <cellStyle name="Title" xfId="9475" xr:uid="{EFBF7B63-04E8-48F4-9FAE-15FF351F0E44}"/>
    <cellStyle name="Title 2" xfId="9476" xr:uid="{607F2BAD-E311-4B9D-90E1-281290E73230}"/>
    <cellStyle name="Title 2 2" xfId="39829" xr:uid="{7879E017-C1CC-4A7E-BDEC-58918819D29D}"/>
    <cellStyle name="Title 2 2 2" xfId="39830" xr:uid="{F36C9D7F-97CD-4B23-8846-16BE4782AE03}"/>
    <cellStyle name="Title 2 2 2 2" xfId="39831" xr:uid="{1B7B6387-43B8-40F8-9B65-C9E3F123F636}"/>
    <cellStyle name="Title 2 2 2 3" xfId="39832" xr:uid="{0CF6C81F-96A9-445E-9066-1DBD5E7C19E9}"/>
    <cellStyle name="Title 2 2 2_AVA DVA EL" xfId="39833" xr:uid="{350DE72D-1EA3-4858-8716-E1CE08407E07}"/>
    <cellStyle name="Title 2 2 3" xfId="39834" xr:uid="{7BAD31E2-4D9B-4CA8-BEC2-03B9F10C72B9}"/>
    <cellStyle name="Title 2 2_AVA DVA EL" xfId="39835" xr:uid="{9A39A332-2667-4807-AE97-625EAAEC96CF}"/>
    <cellStyle name="Title 2 3" xfId="39836" xr:uid="{27C39AEE-BF95-4207-92CE-BB48BD6AAB0C}"/>
    <cellStyle name="Title 2 3 2" xfId="39837" xr:uid="{3F90BC7C-0B9E-4113-A131-F4D653E99296}"/>
    <cellStyle name="Title 2 3_AVA DVA EL" xfId="39838" xr:uid="{D3A65079-9F90-4181-BD7A-FBEC6437E407}"/>
    <cellStyle name="Title 2 4" xfId="39839" xr:uid="{B4F367AB-BA04-4D03-9FAB-FC96E3E5CA91}"/>
    <cellStyle name="Title 2 4 2" xfId="39840" xr:uid="{42425650-7A44-4A47-98AC-985B968B4EA5}"/>
    <cellStyle name="Title 2 4 3" xfId="39841" xr:uid="{5DC8CF3C-0E10-4032-939E-5A743E36779F}"/>
    <cellStyle name="Title 2 4_AVA DVA EL" xfId="39842" xr:uid="{0176C684-6CA4-4A49-BD91-5DFA23664AC5}"/>
    <cellStyle name="Title 2 5" xfId="39843" xr:uid="{6B2B2A15-418C-494D-87F4-6489E6D333A6}"/>
    <cellStyle name="Title 2 5 2" xfId="39844" xr:uid="{B9371D7E-3E73-4DA9-A1E5-3A1A0C9375A6}"/>
    <cellStyle name="Title 2 5 3" xfId="39845" xr:uid="{FB96621E-742D-4E93-A0FD-5DED67D7903C}"/>
    <cellStyle name="Title 2 5_AVA DVA EL" xfId="39846" xr:uid="{71873E9C-679B-4669-B688-C471568B1DE3}"/>
    <cellStyle name="Title 2 6" xfId="39847" xr:uid="{29870BD9-25BB-45A0-A1AD-36B30D87FEBA}"/>
    <cellStyle name="Title 2_4Q16" xfId="39848" xr:uid="{7344B952-EFAA-4453-8B7C-CF0C64EB9265}"/>
    <cellStyle name="Title 3" xfId="39849" xr:uid="{A96972E4-D5AF-4B17-AF8C-3672104EDF41}"/>
    <cellStyle name="Title 3 2" xfId="39850" xr:uid="{3455EC19-22DC-4C0F-8D5C-4C89DC5C765E}"/>
    <cellStyle name="Title 3 2 2" xfId="39851" xr:uid="{CB2AB4D9-3698-4D0C-BBFE-4EFAF6FC5453}"/>
    <cellStyle name="Title 3 2 3" xfId="39852" xr:uid="{9A064CC0-A102-4964-B27B-7338D07C8C92}"/>
    <cellStyle name="Title 3 2_AVA DVA EL" xfId="39853" xr:uid="{1CFF2849-53E6-478A-85AA-A41A474F7855}"/>
    <cellStyle name="Title 3 3" xfId="39854" xr:uid="{0D734617-0F13-4FE4-B22E-AC73341F9101}"/>
    <cellStyle name="Title 3_AVA DVA EL" xfId="39855" xr:uid="{062C70E8-1BBB-4D81-9597-3BF028102F37}"/>
    <cellStyle name="Title 4" xfId="39856" xr:uid="{99FC15AF-0145-47BA-87B6-9DB15991F6B6}"/>
    <cellStyle name="Title 4 2" xfId="39857" xr:uid="{4E61A179-07A9-4726-9396-9C9112DAB7A6}"/>
    <cellStyle name="Title 4 2 2" xfId="39858" xr:uid="{2739C26E-0AF7-4972-A5D9-F80B678119FD}"/>
    <cellStyle name="Title 4 2 3" xfId="39859" xr:uid="{A342FC33-BE2D-42F1-B6FD-ABACC15F403C}"/>
    <cellStyle name="Title 4 2_AVA DVA EL" xfId="39860" xr:uid="{4EBD5504-9448-457B-8982-F037C884FF63}"/>
    <cellStyle name="Title 4 3" xfId="39861" xr:uid="{04FFE07C-B494-4EE8-997B-7C165FFAF948}"/>
    <cellStyle name="Title 4_AVA DVA EL" xfId="39862" xr:uid="{23CD77D1-A762-42CC-A4F0-603DCCBBB2E0}"/>
    <cellStyle name="Title 5" xfId="39863" xr:uid="{ECBF3900-E29A-4024-9F77-09634FCD16A9}"/>
    <cellStyle name="Title 5 2" xfId="39864" xr:uid="{6F4EE313-72BD-4EF8-A3B9-21456CCD84BD}"/>
    <cellStyle name="Title 5 2 2" xfId="39865" xr:uid="{7483E1DF-8810-4BEC-B4D4-E3D8FACC062A}"/>
    <cellStyle name="Title 5 2 3" xfId="39866" xr:uid="{C8488185-ADFA-4C48-8582-3CBA1A30EE90}"/>
    <cellStyle name="Title 5 2_AVA DVA EL" xfId="39867" xr:uid="{C77E812D-A8F3-474C-922E-F5CF552DD362}"/>
    <cellStyle name="Title 5 3" xfId="39868" xr:uid="{BB7231E4-6EA6-4F99-8B75-97A474215B0F}"/>
    <cellStyle name="Title 5_AVA DVA EL" xfId="39869" xr:uid="{CAAD29D6-7F68-4F1C-947B-5940898AB555}"/>
    <cellStyle name="Title 6" xfId="39870" xr:uid="{E55B04D0-C2AE-4805-8B0A-06907EBDDA00}"/>
    <cellStyle name="Title 6 2" xfId="39871" xr:uid="{77915A8A-CE01-4833-9462-5B71F6E15DD5}"/>
    <cellStyle name="Title 6 2 2" xfId="39872" xr:uid="{84FE4B51-6ABF-46D7-83E3-F9AEE3208D1D}"/>
    <cellStyle name="Title 6 2 3" xfId="39873" xr:uid="{7989D1C4-23B9-4A89-927D-F64775B1733F}"/>
    <cellStyle name="Title 6 2_AVA DVA EL" xfId="39874" xr:uid="{E430F813-BA1B-42FB-9792-20FB3BD6388E}"/>
    <cellStyle name="Title 6 3" xfId="39875" xr:uid="{1DDB5527-26BA-46BC-89E4-52DD4D0CEE65}"/>
    <cellStyle name="Title 6_AVA DVA EL" xfId="39876" xr:uid="{30F83683-5135-42B7-96FE-D69C7B19EC5F}"/>
    <cellStyle name="Title 7" xfId="39877" xr:uid="{366FFEFF-4D21-4291-AE81-0704D4E8901B}"/>
    <cellStyle name="Title 7 2" xfId="39878" xr:uid="{D49344A9-36A2-4794-9207-BB8AAF4977C0}"/>
    <cellStyle name="Title 7_AVA DVA EL" xfId="39879" xr:uid="{B97FED5E-8347-4E37-A63C-D45A6FB3306F}"/>
    <cellStyle name="Title 8" xfId="39880" xr:uid="{E7FECB00-458D-4809-BE84-44F45A936824}"/>
    <cellStyle name="Title 8 2" xfId="39881" xr:uid="{E28E63D7-D4A7-4241-A512-69ECC25110B6}"/>
    <cellStyle name="Title 8_AVA DVA EL" xfId="39882" xr:uid="{7C87D010-6743-42D4-A71E-71D8E41F2CE2}"/>
    <cellStyle name="Title 9" xfId="39883" xr:uid="{54DD28FD-A30C-4681-8C9F-83E4B8D865D2}"/>
    <cellStyle name="Title 9 2" xfId="39884" xr:uid="{FCD3BFDB-4E25-4DA8-A104-8DF3798EF860}"/>
    <cellStyle name="Title 9_AVA DVA EL" xfId="39885" xr:uid="{A5E30F3D-BC22-4C3A-9BB8-17C370E77C11}"/>
    <cellStyle name="Title_4Q16" xfId="39886" xr:uid="{3343F682-EF76-42C3-A8B0-30755EBA037D}"/>
    <cellStyle name="Titles" xfId="9477" xr:uid="{032949D5-5F78-4D9A-8C47-AA67AF2AA788}"/>
    <cellStyle name="Titles 2" xfId="39887" xr:uid="{4C52E4E1-3D95-4070-82F0-3F5AE7102C76}"/>
    <cellStyle name="Titles 3" xfId="39888" xr:uid="{38BFC504-C7AF-4C5F-A4AB-4DB8B4579B15}"/>
    <cellStyle name="Titles_AVA DVA EL" xfId="39889" xr:uid="{5626A0CD-44C4-4079-A94D-E0E24E818E79}"/>
    <cellStyle name="titre" xfId="9478" xr:uid="{771FC281-E108-40DA-98DF-CC3CC905B551}"/>
    <cellStyle name="Tittel" xfId="39890" xr:uid="{EBDC9C7C-391C-49F7-A7B3-13781708D0EC}"/>
    <cellStyle name="Tittel 2" xfId="9479" xr:uid="{D4FAFB7D-331E-47D2-A076-8C4F0DC77B63}"/>
    <cellStyle name="Tittel 2 2" xfId="39891" xr:uid="{C8CB6407-2A14-4108-89B3-0E74F8AF7BBD}"/>
    <cellStyle name="Tittel 2_AVA DVA EL" xfId="39892" xr:uid="{E6B160B4-99AC-4254-895B-04353355E1A0}"/>
    <cellStyle name="Tittel 3" xfId="9480" xr:uid="{E17D90FD-70DE-4A20-93C9-F1200CB97761}"/>
    <cellStyle name="Tittel 3 2" xfId="39893" xr:uid="{576BDD04-4A34-4900-8024-0A81FBA25C6E}"/>
    <cellStyle name="Tittel 3 3" xfId="39894" xr:uid="{DBAC3014-949B-4B2A-BA1C-4FD527A8FF80}"/>
    <cellStyle name="Tittel 3_AVA DVA EL" xfId="39895" xr:uid="{139974DD-1864-479F-972F-0E810A962A7F}"/>
    <cellStyle name="Tittel 4" xfId="39896" xr:uid="{EA711031-C95A-4F0B-B0A3-207F6E3D295C}"/>
    <cellStyle name="Tittel 5" xfId="39897" xr:uid="{4A32EF15-5ACE-40DE-A35B-1A87DA71F1F1}"/>
    <cellStyle name="Tittel 6" xfId="39898" xr:uid="{CFA7312D-4A5F-43FB-8926-8F5FA7EBE057}"/>
    <cellStyle name="Tittel_3Q19" xfId="42852" xr:uid="{4ED141E0-C595-4F57-9220-DFC2C71FF521}"/>
    <cellStyle name="Título" xfId="39899" xr:uid="{9A40AE41-9770-4A34-81D5-B6F24492FAFA}"/>
    <cellStyle name="Título 1" xfId="39900" xr:uid="{850BE039-982C-4E4D-BE2D-13C64DCDC2DE}"/>
    <cellStyle name="Título 1 2" xfId="39901" xr:uid="{6D51B4C1-C4A8-4F5C-937B-8CEED31039D4}"/>
    <cellStyle name="Título 1_AVA DVA EL" xfId="39902" xr:uid="{C091CC3F-2D44-4FC2-86F4-EC259E9B6B90}"/>
    <cellStyle name="Título 2" xfId="39903" xr:uid="{AA6079E5-D2D3-44E5-B50A-06F47EF2F1BD}"/>
    <cellStyle name="Título 2 2" xfId="39904" xr:uid="{8B3699DA-FB13-4807-9CC2-B3A2BAA35AF9}"/>
    <cellStyle name="Título 2_AVA DVA EL" xfId="39905" xr:uid="{BA666EF0-DAD5-4906-BB56-CF77C6215002}"/>
    <cellStyle name="Título 3" xfId="39906" xr:uid="{AFD5ED17-A7D5-4CC9-81AD-51E22C5D0BF9}"/>
    <cellStyle name="Título 3 2" xfId="39907" xr:uid="{6AF683DE-73A5-4A37-AC83-3BF75AE1E506}"/>
    <cellStyle name="Título 3_AVA DVA EL" xfId="39908" xr:uid="{0A974915-2494-46BE-BD35-96054C47127C}"/>
    <cellStyle name="Título 4" xfId="39909" xr:uid="{0927337C-76F5-4174-AD7D-F7F52B7E37C0}"/>
    <cellStyle name="Título_20091015 DE_Proposed amendments to CR SEC_MKR" xfId="39910" xr:uid="{13EF62F1-1B92-4518-B697-F41ECEBDFAB3}"/>
    <cellStyle name="TOC" xfId="9481" xr:uid="{C30D161E-688C-4474-9BB7-8316CA1BD2F9}"/>
    <cellStyle name="TOC 1" xfId="9482" xr:uid="{AC3049E3-4B47-4432-B18A-43B859510926}"/>
    <cellStyle name="TOC 1 2" xfId="39911" xr:uid="{60E50E3C-CCE5-4786-A5DB-6DDAF2DB9BC4}"/>
    <cellStyle name="TOC 1 3" xfId="39912" xr:uid="{120666FF-FB15-4FDF-AACB-03F568BC0869}"/>
    <cellStyle name="TOC 1_AVA DVA EL" xfId="39913" xr:uid="{E0E7A229-BDE1-473D-AFA2-EDC5B48B5188}"/>
    <cellStyle name="TOC 2" xfId="9483" xr:uid="{47CD2981-7407-4FFC-9472-0C4F7CC0098C}"/>
    <cellStyle name="TOC 2 2" xfId="39914" xr:uid="{F6653E73-B762-4B31-978D-998D8EFA7EC3}"/>
    <cellStyle name="TOC 2 3" xfId="39915" xr:uid="{D1F0B84F-489A-4CC5-A5EC-8C9C3D6F6CD6}"/>
    <cellStyle name="TOC 2_AVA DVA EL" xfId="39916" xr:uid="{BA1EAC00-E523-4589-9A27-8EE96FAE0983}"/>
    <cellStyle name="TOC 3" xfId="39917" xr:uid="{2615601B-6FFE-47F3-A55C-9416B7578532}"/>
    <cellStyle name="TOC 4" xfId="39918" xr:uid="{0126DB94-6ADD-45C5-A6F6-A3DC0649A751}"/>
    <cellStyle name="TOC_3. Chng in credit spreads" xfId="9484" xr:uid="{6537C92E-05E7-418C-A177-7485513F5488}"/>
    <cellStyle name="Total" xfId="9485" xr:uid="{D239A31C-A58E-4EF2-8D34-D2847321F742}"/>
    <cellStyle name="Total 10" xfId="39919" xr:uid="{B510176D-A4D8-477E-BE5F-98E1533C346A}"/>
    <cellStyle name="Total 10 2" xfId="39920" xr:uid="{8BFC5F5D-D98E-45B1-AC3D-685B45394ED1}"/>
    <cellStyle name="Total 10 3" xfId="39921" xr:uid="{36439F51-AA57-42DD-951B-09F091107D6E}"/>
    <cellStyle name="Total 10_AVA DVA EL" xfId="39922" xr:uid="{878CB76E-30C5-44D6-BE26-8BB887B4CA4F}"/>
    <cellStyle name="Total 11" xfId="39923" xr:uid="{89E9BDE3-398D-45C1-8675-B0252A4F34BF}"/>
    <cellStyle name="Total 11 2" xfId="39924" xr:uid="{DB13EDD0-6047-485D-8BC9-DB85BB7847B1}"/>
    <cellStyle name="Total 11 3" xfId="39925" xr:uid="{DCC77BF4-6931-4A9E-9698-74499E3B34EE}"/>
    <cellStyle name="Total 11_AVA DVA EL" xfId="39926" xr:uid="{519118A1-8734-4483-A285-439DEA145D02}"/>
    <cellStyle name="Total 12" xfId="39927" xr:uid="{302F2328-6460-4890-A7E3-91F14CFAD8FF}"/>
    <cellStyle name="Total 12 2" xfId="39928" xr:uid="{F6FDF644-EC50-41B6-BAC7-C5992E01481B}"/>
    <cellStyle name="Total 12 3" xfId="39929" xr:uid="{DDC0E189-BB81-4AC1-8B48-58BC634A5B7B}"/>
    <cellStyle name="Total 12_AVA DVA EL" xfId="39930" xr:uid="{EE40DEAA-54D2-4D29-8F40-3658F9C81191}"/>
    <cellStyle name="Total 13" xfId="39931" xr:uid="{6C6D2D3D-5FCA-4417-BB63-9DD9FEC93F2C}"/>
    <cellStyle name="Total 13 2" xfId="39932" xr:uid="{912AB8A4-2FFC-4559-ACA0-9A2962CE5C9A}"/>
    <cellStyle name="Total 13 3" xfId="39933" xr:uid="{FF96E9B7-685E-4ECE-B741-E5F093F378B4}"/>
    <cellStyle name="Total 13_AVA DVA EL" xfId="39934" xr:uid="{8F2BBAFD-01DF-4636-AA90-CD99D37C9E65}"/>
    <cellStyle name="Total 15" xfId="42608" xr:uid="{71AF3F0B-6BCF-4569-873B-FF280E27E4F4}"/>
    <cellStyle name="Total 16" xfId="42646" xr:uid="{59B04403-8311-4106-9282-5E858D33EA41}"/>
    <cellStyle name="Total 17" xfId="42684" xr:uid="{0A793469-C6D7-4E5D-BF2A-ECCDCD3A2F06}"/>
    <cellStyle name="Total 2" xfId="9486" xr:uid="{704785FA-0407-49EF-B408-BE084D286E98}"/>
    <cellStyle name="Total 2 2" xfId="39935" xr:uid="{329FF93F-A8CE-4133-B1B4-11EE1C5C667F}"/>
    <cellStyle name="Total 2 2 2" xfId="39936" xr:uid="{2DA4AFA4-2F83-40D0-905E-5CA3A6DA1E67}"/>
    <cellStyle name="Total 2 2 2 2" xfId="39937" xr:uid="{CA399787-CD7B-4036-98D6-AF358242E176}"/>
    <cellStyle name="Total 2 2 2 3" xfId="39938" xr:uid="{2AE3759E-D2CF-4741-9DC0-C95F31104BB2}"/>
    <cellStyle name="Total 2 2 2_AVA DVA EL" xfId="39939" xr:uid="{476DE57A-6F96-4235-AC6B-B0FBE3D9488E}"/>
    <cellStyle name="Total 2 2 3" xfId="39940" xr:uid="{75B2C455-9115-462A-BD45-A1E1504F6E36}"/>
    <cellStyle name="Total 2 2 3 2" xfId="39941" xr:uid="{8A2B6FA9-F38C-485A-825E-05B97E961B48}"/>
    <cellStyle name="Total 2 2 3 3" xfId="39942" xr:uid="{DE0D0692-C3A0-46D0-AF01-118A9EFCB1C1}"/>
    <cellStyle name="Total 2 2 3_AVA DVA EL" xfId="39943" xr:uid="{849C2743-F7C0-4CFD-983A-6B00D7A03C8F}"/>
    <cellStyle name="Total 2 2 4" xfId="39944" xr:uid="{144BD5A6-8204-4C8E-8759-9C1B29744457}"/>
    <cellStyle name="Total 2 2 4 2" xfId="39945" xr:uid="{C599680D-A493-4F41-B73D-892D8EDC5BC2}"/>
    <cellStyle name="Total 2 2 4 3" xfId="39946" xr:uid="{4A6F2EC8-BD38-4C90-B965-12F3F4769AC8}"/>
    <cellStyle name="Total 2 2 4_AVA DVA EL" xfId="39947" xr:uid="{496D685F-3779-48CC-8C81-9554D547C9AD}"/>
    <cellStyle name="Total 2 2 5" xfId="39948" xr:uid="{23F5EE0B-AC9D-464C-B434-89A3FA16DD1D}"/>
    <cellStyle name="Total 2 2 5 2" xfId="39949" xr:uid="{4F2130C0-A766-4BBF-83EC-B3FEBC3E7C08}"/>
    <cellStyle name="Total 2 2 5 3" xfId="39950" xr:uid="{108F42BB-6297-4BA6-83E6-BBAED67B7EDE}"/>
    <cellStyle name="Total 2 2 5_AVA DVA EL" xfId="39951" xr:uid="{2136EFCB-0371-411E-A5D4-0BEB4B8A7811}"/>
    <cellStyle name="Total 2 2 6" xfId="39952" xr:uid="{19508208-8342-4F58-AB2B-0547B3066F05}"/>
    <cellStyle name="Total 2 2 6 2" xfId="39953" xr:uid="{E6187722-4D2C-418E-8B69-FC0540AC776C}"/>
    <cellStyle name="Total 2 2 6 3" xfId="39954" xr:uid="{69E9E525-B314-4000-BA89-2FED23F7C77D}"/>
    <cellStyle name="Total 2 2 6_AVA DVA EL" xfId="39955" xr:uid="{02B72A27-9F8D-4506-B99C-206EB30179B8}"/>
    <cellStyle name="Total 2 2 7" xfId="39956" xr:uid="{67C7FAEE-266E-48C4-8D52-3D9948AA3915}"/>
    <cellStyle name="Total 2 2_AVA DVA EL" xfId="39957" xr:uid="{E0F5824D-CE97-447B-B26B-FC9F90B36F9F}"/>
    <cellStyle name="Total 2 3" xfId="39958" xr:uid="{3E28A89F-6795-4AF9-B49B-FD7580792001}"/>
    <cellStyle name="Total 2 3 2" xfId="39959" xr:uid="{44A43F14-3451-45C3-9D0E-8BE8912C749E}"/>
    <cellStyle name="Total 2 3 2 2" xfId="39960" xr:uid="{295B26C5-E32B-4405-838F-6341840F5479}"/>
    <cellStyle name="Total 2 3 2 3" xfId="39961" xr:uid="{0455BA03-0738-4441-AF33-0BBF517501F4}"/>
    <cellStyle name="Total 2 3 2_AVA DVA EL" xfId="39962" xr:uid="{F76D1B4B-BBAC-4F0A-B65E-5F6CA9883505}"/>
    <cellStyle name="Total 2 3 3" xfId="39963" xr:uid="{6CDFC6DF-BF4A-419D-8004-3C6CCA082E11}"/>
    <cellStyle name="Total 2 3 4" xfId="39964" xr:uid="{BB12006D-B1FA-488E-8736-22886FED8DC1}"/>
    <cellStyle name="Total 2 3_AVA DVA EL" xfId="39965" xr:uid="{E4A0D538-FD4C-42D1-B758-BD2D076CC5D7}"/>
    <cellStyle name="Total 2 4" xfId="39966" xr:uid="{42C1ED6A-DB6E-4063-8CBC-1457B93512A7}"/>
    <cellStyle name="Total 2 4 2" xfId="39967" xr:uid="{7E89A305-9DD0-43EA-9E11-0EC6FBAD5E17}"/>
    <cellStyle name="Total 2 4 3" xfId="39968" xr:uid="{5659CE26-D6EF-49A5-88E8-05F3BCEE2ECB}"/>
    <cellStyle name="Total 2 4_AVA DVA EL" xfId="39969" xr:uid="{0F4A15DA-7BC0-47DF-BDDB-5BCBA6336A74}"/>
    <cellStyle name="Total 2 5" xfId="39970" xr:uid="{AE7C9CEC-DF6D-4BEA-8397-63556D154993}"/>
    <cellStyle name="Total 2 5 2" xfId="39971" xr:uid="{F5DDCA48-4109-4F8E-805C-7BA96CA5713A}"/>
    <cellStyle name="Total 2 5 3" xfId="39972" xr:uid="{8CFF3724-79E6-4006-8AB1-C4C8CA94C226}"/>
    <cellStyle name="Total 2 5_AVA DVA EL" xfId="39973" xr:uid="{FA084398-D023-4809-B380-27157AE988E4}"/>
    <cellStyle name="Total 2 6" xfId="39974" xr:uid="{6B7BFED7-CE16-4AEB-B7F9-132C92F75DE2}"/>
    <cellStyle name="Total 2 6 2" xfId="39975" xr:uid="{AF3C4E77-AE64-4A1E-B104-C444BD6E1654}"/>
    <cellStyle name="Total 2 6 2 2" xfId="39976" xr:uid="{BB9716FC-0C95-422D-8480-95C653FF3EAA}"/>
    <cellStyle name="Total 2 6 2 3" xfId="39977" xr:uid="{E20D13CC-B2E6-499C-8378-09708722DE76}"/>
    <cellStyle name="Total 2 6 2_AVA DVA EL" xfId="39978" xr:uid="{18B4FABA-02CC-428A-A4A5-990F87EC031A}"/>
    <cellStyle name="Total 2 6 3" xfId="39979" xr:uid="{F1BA0FF1-4BBE-45D7-807F-C1C59AB4FD1E}"/>
    <cellStyle name="Total 2 6 3 2" xfId="39980" xr:uid="{F40658A8-893C-4CB7-8685-BF3B793D38F2}"/>
    <cellStyle name="Total 2 6 3 3" xfId="39981" xr:uid="{29999B38-2AA9-48AC-977C-E18D583E4F2D}"/>
    <cellStyle name="Total 2 6 3_AVA DVA EL" xfId="39982" xr:uid="{6B9B94C4-D22D-4A14-B4D4-B55F24737017}"/>
    <cellStyle name="Total 2 6 4" xfId="39983" xr:uid="{63443456-DBC3-4442-881C-081DA975A2E8}"/>
    <cellStyle name="Total 2 6 5" xfId="39984" xr:uid="{7DEB3374-AAAD-4235-8E47-9840A4970F39}"/>
    <cellStyle name="Total 2 6_AVA DVA EL" xfId="39985" xr:uid="{6DA23B27-24E0-4EDE-981A-438D6482CFB0}"/>
    <cellStyle name="Total 2 7" xfId="39986" xr:uid="{5ACA0BC3-C586-4295-A8C7-51A14D56D4E2}"/>
    <cellStyle name="Total 2 7 2" xfId="39987" xr:uid="{0012EAC7-79AD-4A69-8D83-337570C52D4E}"/>
    <cellStyle name="Total 2 7 3" xfId="39988" xr:uid="{02739FF5-0C93-4F70-BF7B-50A6AF9320D4}"/>
    <cellStyle name="Total 2 7_AVA DVA EL" xfId="39989" xr:uid="{0ADC0142-6A62-4D10-BE03-0F5DAE27837F}"/>
    <cellStyle name="Total 2 8" xfId="39990" xr:uid="{2079D5A7-80C5-477B-8E3D-AB81BE71F1ED}"/>
    <cellStyle name="Total 2 8 2" xfId="39991" xr:uid="{78ED4E02-3C96-4E6A-AA4F-1EC5FF039BED}"/>
    <cellStyle name="Total 2 8 3" xfId="39992" xr:uid="{437766F1-A12A-4E75-B206-3748DF934E57}"/>
    <cellStyle name="Total 2 8_AVA DVA EL" xfId="39993" xr:uid="{432427E8-0A01-4305-96A2-C4E3C2D29318}"/>
    <cellStyle name="Total 2 9" xfId="39994" xr:uid="{C3DD0361-FD96-43D1-8403-8CB519A8AFD8}"/>
    <cellStyle name="Total 2_4Q16" xfId="39995" xr:uid="{CE9B7B72-2982-47F6-876C-FD04729A4E62}"/>
    <cellStyle name="Total 3" xfId="9487" xr:uid="{EBE238B6-8C44-4F2C-BE3F-06EF320D7FAB}"/>
    <cellStyle name="Total 3 2" xfId="39996" xr:uid="{560FEBF8-0B46-4A1B-A4FF-111080D7FB47}"/>
    <cellStyle name="Total 3 2 2" xfId="39997" xr:uid="{90C1D3EC-9938-4373-A729-4D1AE93AC736}"/>
    <cellStyle name="Total 3 2 3" xfId="39998" xr:uid="{CF556560-2897-4742-A966-1AD356C36F8D}"/>
    <cellStyle name="Total 3 2_AVA DVA EL" xfId="39999" xr:uid="{D7E916A3-B12B-40CF-B197-939DFF57BD42}"/>
    <cellStyle name="Total 3 3" xfId="40000" xr:uid="{565E4504-A347-4687-A7FC-10B4D27708C8}"/>
    <cellStyle name="Total 3 3 2" xfId="40001" xr:uid="{70D43F9D-4729-4830-96C8-7196238EABA6}"/>
    <cellStyle name="Total 3 3 3" xfId="40002" xr:uid="{3B3811DE-0744-4552-BBD5-D4241C47455A}"/>
    <cellStyle name="Total 3 3_AVA DVA EL" xfId="40003" xr:uid="{B65F4C29-9768-4E3C-A03B-104346A494C5}"/>
    <cellStyle name="Total 3 4" xfId="40004" xr:uid="{63312598-95EC-4408-8B94-8171B414F8FA}"/>
    <cellStyle name="Total 3_AVA DVA EL" xfId="40005" xr:uid="{443CF4C2-8C9A-4831-98D7-B24DDDCFFA86}"/>
    <cellStyle name="Total 4" xfId="40006" xr:uid="{260453D4-926C-4E6E-AF30-3FF493B94F36}"/>
    <cellStyle name="Total 4 2" xfId="40007" xr:uid="{08FD7DFD-E2E2-42CD-B40E-BCB2B5FFDA74}"/>
    <cellStyle name="Total 4 2 2" xfId="40008" xr:uid="{4F5505BC-BEA2-4871-8987-29F289051D96}"/>
    <cellStyle name="Total 4 2 3" xfId="40009" xr:uid="{8908BFEB-AC9B-4DDD-92AC-B31B3A7A674A}"/>
    <cellStyle name="Total 4 2_AVA DVA EL" xfId="40010" xr:uid="{9F109C30-81EB-441E-90DF-CD183A445EF0}"/>
    <cellStyle name="Total 4 3" xfId="40011" xr:uid="{74D8290E-D9B5-488D-A787-03A62C63528B}"/>
    <cellStyle name="Total 4 3 2" xfId="40012" xr:uid="{3F62E771-6415-403C-B2F4-C55AE1BFFC12}"/>
    <cellStyle name="Total 4 3 3" xfId="40013" xr:uid="{4A51426B-7405-4BD2-B187-5E5F2C08F423}"/>
    <cellStyle name="Total 4 3_AVA DVA EL" xfId="40014" xr:uid="{0F4A71BF-1EF7-4568-84C8-3B785688B2C1}"/>
    <cellStyle name="Total 4 4" xfId="40015" xr:uid="{0848AE9D-CC1E-464D-8A4E-09C51C884B5E}"/>
    <cellStyle name="Total 4 4 2" xfId="40016" xr:uid="{AEADB901-4566-4B7D-BBBF-D1F7D537FE50}"/>
    <cellStyle name="Total 4 4 3" xfId="40017" xr:uid="{DCB9729B-4D9C-4701-AC14-7420CDC6FC4F}"/>
    <cellStyle name="Total 4 4_AVA DVA EL" xfId="40018" xr:uid="{AE03D712-14E5-4BD6-9C39-CBF1077F210B}"/>
    <cellStyle name="Total 4 5" xfId="40019" xr:uid="{78384A77-757A-43B7-93C3-D4CF79A60166}"/>
    <cellStyle name="Total 4 5 2" xfId="40020" xr:uid="{B143F540-C2E9-4C23-A4A0-193B4563DD6B}"/>
    <cellStyle name="Total 4 5 3" xfId="40021" xr:uid="{E663A93C-C9DB-453F-8221-4D80EF9F5483}"/>
    <cellStyle name="Total 4 5_AVA DVA EL" xfId="40022" xr:uid="{5C805802-5AC4-40DA-A134-B2F3B217C79F}"/>
    <cellStyle name="Total 4 6" xfId="40023" xr:uid="{B34D1E8A-9D19-466D-A3D4-671BBC413A77}"/>
    <cellStyle name="Total 4_AVA DVA EL" xfId="40024" xr:uid="{5527CF4D-98B2-4C58-9D50-1B5F4E309917}"/>
    <cellStyle name="Total 5" xfId="40025" xr:uid="{3F9BDD9C-4D12-43ED-99EB-37766B0E3893}"/>
    <cellStyle name="Total 5 2" xfId="40026" xr:uid="{2C2E47B7-D810-4A96-B711-E60363D19487}"/>
    <cellStyle name="Total 5 2 2" xfId="40027" xr:uid="{2ADF38C6-0372-4B75-9574-B54A16FD3A49}"/>
    <cellStyle name="Total 5 2 3" xfId="40028" xr:uid="{12003E7A-89F5-4597-991F-4C87CFCBD676}"/>
    <cellStyle name="Total 5 2_AVA DVA EL" xfId="40029" xr:uid="{3D3CAE9F-8BDD-4691-8A06-8E99AD44AA1F}"/>
    <cellStyle name="Total 5 3" xfId="40030" xr:uid="{060B7278-6FF3-408A-AC28-BB590BEE6DDF}"/>
    <cellStyle name="Total 5_AVA DVA EL" xfId="40031" xr:uid="{1B9D67C0-0187-420D-A49B-AD3A635028C3}"/>
    <cellStyle name="Total 6" xfId="40032" xr:uid="{A9B4857F-B0FB-4D51-86F8-8879BBDC663D}"/>
    <cellStyle name="Total 6 2" xfId="40033" xr:uid="{43681376-42B2-43A5-91DD-0FA1AFFE9978}"/>
    <cellStyle name="Total 6 2 2" xfId="40034" xr:uid="{7F95368E-1496-488C-966F-1BC68A481430}"/>
    <cellStyle name="Total 6 2 3" xfId="40035" xr:uid="{DAA602F1-1644-4578-90AF-0BD92AADAC13}"/>
    <cellStyle name="Total 6 2_AVA DVA EL" xfId="40036" xr:uid="{32C6960E-D140-453E-9E29-0799DB703662}"/>
    <cellStyle name="Total 6 3" xfId="40037" xr:uid="{4542C10A-5A88-4189-A401-93A9F6640DE2}"/>
    <cellStyle name="Total 6_AVA DVA EL" xfId="40038" xr:uid="{5B3A6C55-A278-4C23-A65E-5F918FDFF225}"/>
    <cellStyle name="Total 7" xfId="40039" xr:uid="{1C538852-12B5-488F-998B-4430331E2082}"/>
    <cellStyle name="Total 7 2" xfId="40040" xr:uid="{5F7F67A6-12B6-4145-AB4F-247229E5C73E}"/>
    <cellStyle name="Total 7 2 2" xfId="40041" xr:uid="{EF3D71AB-EE67-46E1-B258-060BB0403363}"/>
    <cellStyle name="Total 7 2 3" xfId="40042" xr:uid="{D7FD6E86-4BD6-4EA8-B1B7-DBEDC5CACDE8}"/>
    <cellStyle name="Total 7 2_AVA DVA EL" xfId="40043" xr:uid="{50FD8363-DB10-4A73-B61F-CD60EB59B170}"/>
    <cellStyle name="Total 7 3" xfId="40044" xr:uid="{DDB391D3-1D07-46EE-B58C-5E0043EF97F3}"/>
    <cellStyle name="Total 7_AVA DVA EL" xfId="40045" xr:uid="{BF3B199B-96F9-419F-8844-2CB20D8354E6}"/>
    <cellStyle name="Total 8" xfId="40046" xr:uid="{F5A91E47-CF7B-4B1E-ABDB-601B948B3710}"/>
    <cellStyle name="Total 8 2" xfId="40047" xr:uid="{3ADAD892-314B-4CB9-B158-44ADE8C3257E}"/>
    <cellStyle name="Total 8 2 2" xfId="40048" xr:uid="{A90E7175-6036-40EE-A031-CB0D9E3F5B61}"/>
    <cellStyle name="Total 8 2 3" xfId="40049" xr:uid="{164CF777-5D45-40E9-88A8-B074305B11A6}"/>
    <cellStyle name="Total 8 2_AVA DVA EL" xfId="40050" xr:uid="{C550CC57-0D6E-4F24-B2E9-1DACC57C6187}"/>
    <cellStyle name="Total 8 3" xfId="40051" xr:uid="{CE15B9A5-80B9-43A5-A40A-A7C9560B6258}"/>
    <cellStyle name="Total 8_AVA DVA EL" xfId="40052" xr:uid="{20E9260B-9779-4C0C-97F7-4D19C7AB83EB}"/>
    <cellStyle name="Total 9" xfId="40053" xr:uid="{41DE82C6-3D36-4D27-A66E-29649514B705}"/>
    <cellStyle name="Total 9 2" xfId="40054" xr:uid="{8A0BFF54-8332-43BA-888B-F923398DC5F2}"/>
    <cellStyle name="Total 9 2 2" xfId="40055" xr:uid="{3780B01E-5221-4D61-B344-A92BC5AAA751}"/>
    <cellStyle name="Total 9 2 3" xfId="40056" xr:uid="{ED5D9BF2-729D-4D3E-858C-5D241C53DE73}"/>
    <cellStyle name="Total 9 2_AVA DVA EL" xfId="40057" xr:uid="{51C212A8-2841-40C6-85BB-6DD80FEC1015}"/>
    <cellStyle name="Total 9 3" xfId="40058" xr:uid="{653E1E43-E653-4187-A16A-B555377377A6}"/>
    <cellStyle name="Total 9_AVA DVA EL" xfId="40059" xr:uid="{7AE9D46A-A86A-496B-8B45-60BE0CBC2A9A}"/>
    <cellStyle name="Total Currency" xfId="9488" xr:uid="{0A08CB68-CC64-4AAF-BB29-E69789254722}"/>
    <cellStyle name="Total Currency 2" xfId="40060" xr:uid="{3B2869C1-515E-4AD0-A7CB-5C2C97929FF8}"/>
    <cellStyle name="Total Currency 3" xfId="40061" xr:uid="{2F9EB207-7AF5-41D6-9915-943EB5D0AED5}"/>
    <cellStyle name="Total Currency_AVA DVA EL" xfId="40062" xr:uid="{DF0F17EF-3436-4577-97F5-A31558F6CE22}"/>
    <cellStyle name="Total Normal" xfId="9489" xr:uid="{BB4EEE85-5C4A-4651-9023-29E6373E0B4D}"/>
    <cellStyle name="Total Normal 2" xfId="40063" xr:uid="{047A7D39-6B35-47BA-B643-A306A4B32085}"/>
    <cellStyle name="Total Normal 3" xfId="40064" xr:uid="{015DD3A6-838B-4453-83C4-DB821D15C42C}"/>
    <cellStyle name="Total Normal_AVA DVA EL" xfId="40065" xr:uid="{6A8F3349-DDB4-45C2-9694-F8AE77419F5E}"/>
    <cellStyle name="Total_06-Tilknytta 0906" xfId="40465" xr:uid="{3F20BFCE-7BBF-46A8-B610-D8A496D0A3C3}"/>
    <cellStyle name="Totalt" xfId="40066" xr:uid="{51A7667F-29D9-4C48-98C6-6918A9CA4B64}"/>
    <cellStyle name="Totalt 2" xfId="9490" xr:uid="{9612ABDE-E47F-4256-9499-6F767893647E}"/>
    <cellStyle name="Totalt 2 2" xfId="40067" xr:uid="{29D8FB78-D7F3-4158-BC04-E0375412D478}"/>
    <cellStyle name="Totalt 2 2 2" xfId="40068" xr:uid="{FFE98A90-2510-456A-8F73-BA074FDC337C}"/>
    <cellStyle name="Totalt 2 2 3" xfId="40069" xr:uid="{EFA35296-EC3C-484C-A2F3-6AAE9C58B274}"/>
    <cellStyle name="Totalt 2 2_AVA DVA EL" xfId="40070" xr:uid="{EBC159DE-A2B4-4377-89DC-FD781F30C704}"/>
    <cellStyle name="Totalt 2 3" xfId="40071" xr:uid="{1A68B9D6-0E1C-4986-854B-4AE4D2687627}"/>
    <cellStyle name="Totalt 2 3 2" xfId="40072" xr:uid="{A3F91229-1AE4-456A-8693-6E620861BF45}"/>
    <cellStyle name="Totalt 2 3 3" xfId="40073" xr:uid="{94329BFD-1A4D-4DF2-9F08-93398D92B5FC}"/>
    <cellStyle name="Totalt 2 3_AVA DVA EL" xfId="40074" xr:uid="{1AA1761F-B9C0-47D1-A513-D08DF1178FDF}"/>
    <cellStyle name="Totalt 2 4" xfId="40075" xr:uid="{02DC6352-C8DB-4F39-AFE9-F0F31A3CE2EC}"/>
    <cellStyle name="Totalt 2_AVA DVA EL" xfId="40076" xr:uid="{C40B8CFF-754F-46A2-9F50-737A1A9A332A}"/>
    <cellStyle name="Totalt 3" xfId="9491" xr:uid="{7904880A-BF12-4D8F-AAC0-8AFDEBE0DDE9}"/>
    <cellStyle name="Totalt 3 2" xfId="9492" xr:uid="{4E80AC20-243C-4F4D-B394-34F0F2C3CFF8}"/>
    <cellStyle name="Totalt 3 3" xfId="40077" xr:uid="{F5428E7A-7E14-421F-80D0-A0D58AC035BB}"/>
    <cellStyle name="Totalt 3_3. Chng in credit spreads" xfId="9493" xr:uid="{4D47DE39-55EF-4C84-BC84-A04E86BED4D3}"/>
    <cellStyle name="Totalt 4" xfId="40078" xr:uid="{DE12D6CF-DEEF-4185-8878-649CE9A69AFE}"/>
    <cellStyle name="Totalt 4 2" xfId="40079" xr:uid="{7EB24B26-B336-4BA4-9898-25D3B70E3DBE}"/>
    <cellStyle name="Totalt 4 3" xfId="40080" xr:uid="{9C38D8EB-1B15-4266-8574-16A932E0B4A8}"/>
    <cellStyle name="Totalt 4_AVA DVA EL" xfId="40081" xr:uid="{66DDB696-6BC0-4D88-A201-FD2FF2550636}"/>
    <cellStyle name="Totalt 5" xfId="40082" xr:uid="{68683C42-1C91-44CC-8D91-0C1842CD7694}"/>
    <cellStyle name="Totalt 6" xfId="40083" xr:uid="{48738946-460C-4503-AACA-BABD6CA107EF}"/>
    <cellStyle name="Totalt 7" xfId="40084" xr:uid="{D61B61DA-039A-4470-A578-573F90A1A7C6}"/>
    <cellStyle name="Totalt 8" xfId="41671" xr:uid="{E18549C8-4480-44B4-A45A-E6F571875DA9}"/>
    <cellStyle name="Totalt_3Q19" xfId="42853" xr:uid="{3F121AB0-DED5-4775-BA6C-FDBDF0BA7DFC}"/>
    <cellStyle name="ts" xfId="9494" xr:uid="{2C02E1E9-E916-45A4-9D2A-E12FD221E2FD}"/>
    <cellStyle name="ts 2" xfId="40085" xr:uid="{2C70FA4D-73CB-49F8-B038-CACDF5056FD0}"/>
    <cellStyle name="ts 3" xfId="40086" xr:uid="{35D43465-0A5A-44E4-B34C-47B1DAC0DBED}"/>
    <cellStyle name="ts_AVA DVA EL" xfId="40087" xr:uid="{0A19F6A7-E899-44EF-84C1-F49C986DC4F0}"/>
    <cellStyle name="Tusenskille [0] 2" xfId="9495" xr:uid="{8A0A4C9A-2EB5-43E4-8181-97C4DE856A9A}"/>
    <cellStyle name="Tusenskille [0] 2 2" xfId="9496" xr:uid="{6B04F5FB-2082-4216-9CBE-1C7257E5F70C}"/>
    <cellStyle name="Tusenskille [0] 2 2 2" xfId="9497" xr:uid="{92930C2F-9B78-41F8-8C3B-EE5570EB878C}"/>
    <cellStyle name="Tusenskille [0] 2 2_3. Chng in credit spreads" xfId="9498" xr:uid="{3EF94D43-948B-4970-960C-5E54DC22C739}"/>
    <cellStyle name="Tusenskille [0] 2 3" xfId="9499" xr:uid="{12AC713B-101A-4651-A115-024EDBAFB338}"/>
    <cellStyle name="Tusenskille [0] 2_3. Chng in credit spreads" xfId="9500" xr:uid="{F2B5E2F9-7E3E-42BE-BB25-EBC2E675B2E5}"/>
    <cellStyle name="Tusenskille [0] 3" xfId="9501" xr:uid="{F773E726-E01A-4EFE-A960-A21FBC883EE9}"/>
    <cellStyle name="Tusenskille [0]_Bok2" xfId="15" xr:uid="{B18060CC-7007-47BC-8BC9-A994CB4BE632}"/>
    <cellStyle name="Tusenskille 10" xfId="9502" xr:uid="{A1B749AF-7CB2-402C-B0DF-3DEF2C0A4BE2}"/>
    <cellStyle name="Tusenskille 10 2" xfId="9503" xr:uid="{A18869F7-5826-4844-ADF0-39F32DAF7996}"/>
    <cellStyle name="Tusenskille 10 2 2" xfId="9504" xr:uid="{2DD88CBD-730F-466A-9491-2EC4D22AB02F}"/>
    <cellStyle name="Tusenskille 10 2_3. Chng in credit spreads" xfId="9505" xr:uid="{AFC3B3D6-4CAA-4657-9128-3225DAC2A768}"/>
    <cellStyle name="Tusenskille 10 3" xfId="9506" xr:uid="{2BB9E653-0E3C-45D3-8823-2D99AFC972B6}"/>
    <cellStyle name="Tusenskille 10_3. Chng in credit spreads" xfId="9507" xr:uid="{3BB349A1-B7EB-43B6-8CE1-33D839F3D528}"/>
    <cellStyle name="Tusenskille 11" xfId="9508" xr:uid="{A1B3C705-690C-4A09-853B-E3B346880D3D}"/>
    <cellStyle name="Tusenskille 11 2" xfId="9509" xr:uid="{EB77EAA1-DEDF-443C-8FE3-8465C86DA3D6}"/>
    <cellStyle name="Tusenskille 11 2 2" xfId="40088" xr:uid="{D8C45639-225A-4F55-800E-377B055909BE}"/>
    <cellStyle name="Tusenskille 11 2 3" xfId="40089" xr:uid="{FFA6F90C-3AFA-422B-BEC3-36BF9FA5D26F}"/>
    <cellStyle name="Tusenskille 11 2_AVA DVA EL" xfId="40090" xr:uid="{48B73D7B-4861-43CC-B0A9-368267584A17}"/>
    <cellStyle name="Tusenskille 11 3" xfId="9510" xr:uid="{E54AF400-638E-4488-AF54-5B45D4D1891E}"/>
    <cellStyle name="Tusenskille 11 3 2" xfId="41672" xr:uid="{4AD60474-0EC2-4548-A8A5-BDB1EB8D66DB}"/>
    <cellStyle name="Tusenskille 11 3_Avstem DM og grunnlag" xfId="41673" xr:uid="{470F9385-4237-4911-8D45-EA97875B49F5}"/>
    <cellStyle name="Tusenskille 11 4" xfId="40091" xr:uid="{AD5FC276-0CA6-420F-855B-08D52DCA6E71}"/>
    <cellStyle name="Tusenskille 11_3. Chng in credit spreads" xfId="9511" xr:uid="{695CE0E6-FAA9-40ED-A134-8EA79C060021}"/>
    <cellStyle name="Tusenskille 12" xfId="9512" xr:uid="{DE9A39DA-17CF-486E-A9A4-BDE1AC5BB8F2}"/>
    <cellStyle name="Tusenskille 12 2" xfId="9513" xr:uid="{94F043ED-AB42-4FBC-AB8C-DCE18EBFDB03}"/>
    <cellStyle name="Tusenskille 12 3" xfId="9514" xr:uid="{0540F047-96BE-4A1F-A04C-6864AEC1B24E}"/>
    <cellStyle name="Tusenskille 12 3 2" xfId="41674" xr:uid="{B6C723D9-72C7-4BA9-A33E-7DA04A9A3211}"/>
    <cellStyle name="Tusenskille 12 3_Avstem DM og grunnlag" xfId="41675" xr:uid="{5B9ED230-21D7-4E7C-984D-A660165B7B42}"/>
    <cellStyle name="Tusenskille 12_3. Chng in credit spreads" xfId="9515" xr:uid="{15CBDCD8-E158-4EC1-8499-A3D5EEFF7CF5}"/>
    <cellStyle name="Tusenskille 13" xfId="9516" xr:uid="{FD773855-C25C-40AE-925F-918D2C454BF1}"/>
    <cellStyle name="Tusenskille 13 2" xfId="9517" xr:uid="{63E7EB81-98B3-43CC-8F8F-6B3256A5E3AD}"/>
    <cellStyle name="Tusenskille 13 3" xfId="9518" xr:uid="{7BEA1478-7117-4B75-B9D1-B96FA9F9B1DC}"/>
    <cellStyle name="Tusenskille 13 3 2" xfId="41676" xr:uid="{077E4B75-F89D-46CD-B589-E3A207131D04}"/>
    <cellStyle name="Tusenskille 13 3_Avstem DM og grunnlag" xfId="41677" xr:uid="{8C3597FD-377A-43EC-ABBC-B0F97EC5C164}"/>
    <cellStyle name="Tusenskille 13_3. Chng in credit spreads" xfId="9519" xr:uid="{E2FBA5B2-3A4E-4E4F-8863-936C4AE0873F}"/>
    <cellStyle name="Tusenskille 14" xfId="9520" xr:uid="{E6556875-EE8E-4ABC-881E-E13B7055AEA0}"/>
    <cellStyle name="Tusenskille 14 2" xfId="9521" xr:uid="{102324DE-88F9-4632-AE08-5459C6E986CF}"/>
    <cellStyle name="Tusenskille 14 2 2" xfId="9522" xr:uid="{25066A66-27D7-4982-A874-7BC054F0B4D3}"/>
    <cellStyle name="Tusenskille 14 2 2 2" xfId="9523" xr:uid="{5BE4231E-6DD7-410D-8986-268336916AB5}"/>
    <cellStyle name="Tusenskille 14 2 2 2 2" xfId="9524" xr:uid="{2CBE81BA-58F4-4B9A-A62A-868BFB261CBE}"/>
    <cellStyle name="Tusenskille 14 2 2 2 3" xfId="9525" xr:uid="{0C455FFC-8EDA-4954-9898-3DDD68090198}"/>
    <cellStyle name="Tusenskille 14 2 2 2_3. Chng in credit spreads" xfId="9526" xr:uid="{4386C492-C0F8-43C2-9A67-B1F608F1E2ED}"/>
    <cellStyle name="Tusenskille 14 2 2 3" xfId="9527" xr:uid="{B544637D-965C-4B8B-9F82-768294ADB1DE}"/>
    <cellStyle name="Tusenskille 14 2 2 4" xfId="9528" xr:uid="{D9C0A37F-F24A-4FC6-B501-BB2B995A2007}"/>
    <cellStyle name="Tusenskille 14 2 2_3. Chng in credit spreads" xfId="9529" xr:uid="{FE1E11C2-4C6B-4EF1-A810-860C4C80C257}"/>
    <cellStyle name="Tusenskille 14 2 3" xfId="9530" xr:uid="{015621C6-97AB-4C68-B8AB-6FBEFFD3258C}"/>
    <cellStyle name="Tusenskille 14 2 3 2" xfId="9531" xr:uid="{13D6545D-F604-4CDA-875C-E32CA406240C}"/>
    <cellStyle name="Tusenskille 14 2 3 2 2" xfId="9532" xr:uid="{0AC2781F-5482-48F7-9B5A-F9B39F25F60A}"/>
    <cellStyle name="Tusenskille 14 2 3 2 3" xfId="9533" xr:uid="{4230A904-459B-446F-87CF-47C973CD2F91}"/>
    <cellStyle name="Tusenskille 14 2 3 2_3. Chng in credit spreads" xfId="9534" xr:uid="{845D7D99-FBC9-4D6A-8AC3-2DC4780F5031}"/>
    <cellStyle name="Tusenskille 14 2 3 3" xfId="9535" xr:uid="{03FFB623-DFCF-4650-9BF6-427D8C98E1AB}"/>
    <cellStyle name="Tusenskille 14 2 3 4" xfId="9536" xr:uid="{7AF62B82-0A3C-4AF8-A931-E02984DF6060}"/>
    <cellStyle name="Tusenskille 14 2 3_3. Chng in credit spreads" xfId="9537" xr:uid="{476BAD48-C9B9-4BA9-B8AD-535845BB98A1}"/>
    <cellStyle name="Tusenskille 14 2 4" xfId="9538" xr:uid="{870D610A-4D61-4E5A-886C-82BB8D6117A7}"/>
    <cellStyle name="Tusenskille 14 2 4 2" xfId="9539" xr:uid="{8E5BF4B1-BB86-4158-B51D-7420DDFEC78F}"/>
    <cellStyle name="Tusenskille 14 2 4 3" xfId="9540" xr:uid="{069F1B7E-E458-4046-A92E-6F0093162351}"/>
    <cellStyle name="Tusenskille 14 2 4_3. Chng in credit spreads" xfId="9541" xr:uid="{2C67C1C9-7907-4BBE-9AC3-DA7504FB3614}"/>
    <cellStyle name="Tusenskille 14 2 5" xfId="9542" xr:uid="{5B561445-EB51-4A8E-AA2A-D790983019A2}"/>
    <cellStyle name="Tusenskille 14 2 6" xfId="9543" xr:uid="{0268C799-DAFE-462E-A7D2-82DFAF09E431}"/>
    <cellStyle name="Tusenskille 14 2_3. Chng in credit spreads" xfId="9544" xr:uid="{E3D84602-985E-429B-8483-5B46ACC08F36}"/>
    <cellStyle name="Tusenskille 14 3" xfId="9545" xr:uid="{EA8F9E22-1CE8-415B-BAB4-6394B19CA417}"/>
    <cellStyle name="Tusenskille 14 3 2" xfId="9546" xr:uid="{07751316-888A-4ED7-808F-AC04C36DE282}"/>
    <cellStyle name="Tusenskille 14 3 2 2" xfId="9547" xr:uid="{EDC44B54-BA3D-4161-9A39-6C2B2E9BB3FE}"/>
    <cellStyle name="Tusenskille 14 3 2 2 2" xfId="9548" xr:uid="{0D08FC75-B11D-4CFF-A616-3AA77B975C78}"/>
    <cellStyle name="Tusenskille 14 3 2 2 3" xfId="9549" xr:uid="{E49DFB17-7C9A-47A6-9B6D-0F1ECF940082}"/>
    <cellStyle name="Tusenskille 14 3 2 2_3. Chng in credit spreads" xfId="9550" xr:uid="{098CAEB3-CEE7-42E6-9943-BCC9F83D1E60}"/>
    <cellStyle name="Tusenskille 14 3 2 3" xfId="9551" xr:uid="{05A07B82-F659-4CE7-BA68-6C17E5156BBD}"/>
    <cellStyle name="Tusenskille 14 3 2 4" xfId="9552" xr:uid="{CA03180A-08E4-45DA-B989-B4CB6D9EF3B6}"/>
    <cellStyle name="Tusenskille 14 3 2_3. Chng in credit spreads" xfId="9553" xr:uid="{218D979D-553F-4ED8-99D5-7AAB9BAB860E}"/>
    <cellStyle name="Tusenskille 14 3 3" xfId="9554" xr:uid="{598146A7-1361-4CA3-9780-262C729D953C}"/>
    <cellStyle name="Tusenskille 14 3 3 2" xfId="9555" xr:uid="{BDC2A740-71FE-4A5E-9381-EB264A811A87}"/>
    <cellStyle name="Tusenskille 14 3 3 2 2" xfId="9556" xr:uid="{6EDBB7B4-E7FD-4A41-97C0-A69944CB6CC4}"/>
    <cellStyle name="Tusenskille 14 3 3 2 3" xfId="9557" xr:uid="{AF11640F-776D-4875-B960-82195847A161}"/>
    <cellStyle name="Tusenskille 14 3 3 2_3. Chng in credit spreads" xfId="9558" xr:uid="{62BFFF00-BC65-42A9-A692-EA89458FA955}"/>
    <cellStyle name="Tusenskille 14 3 3 3" xfId="9559" xr:uid="{61D89638-9363-4C79-9BDD-37550B9B3F1B}"/>
    <cellStyle name="Tusenskille 14 3 3 4" xfId="9560" xr:uid="{4A3636E7-D6D3-4D40-9496-CA14F1CF8C66}"/>
    <cellStyle name="Tusenskille 14 3 3_3. Chng in credit spreads" xfId="9561" xr:uid="{C56D975C-49E8-4E58-9190-34B0EB926A07}"/>
    <cellStyle name="Tusenskille 14 3 4" xfId="9562" xr:uid="{5345AA90-9755-47EB-940B-70993316D50F}"/>
    <cellStyle name="Tusenskille 14 3 4 2" xfId="9563" xr:uid="{976D388B-3AF3-4E5C-84CA-BAB5278B1078}"/>
    <cellStyle name="Tusenskille 14 3 4 3" xfId="9564" xr:uid="{CC8F1147-2E98-4CA3-9D2C-225726AD974E}"/>
    <cellStyle name="Tusenskille 14 3 4_3. Chng in credit spreads" xfId="9565" xr:uid="{CA353A71-61FA-4405-A8B9-38E94D01129A}"/>
    <cellStyle name="Tusenskille 14 3 5" xfId="9566" xr:uid="{30005728-5A82-41DA-AC77-4453963DB5AE}"/>
    <cellStyle name="Tusenskille 14 3 6" xfId="9567" xr:uid="{863F9F7B-CA1C-4042-9442-E03724183251}"/>
    <cellStyle name="Tusenskille 14 3_3. Chng in credit spreads" xfId="9568" xr:uid="{CFF1B45A-D474-4059-B0D5-4D95C2923AB8}"/>
    <cellStyle name="Tusenskille 14 4" xfId="9569" xr:uid="{4C6FFB29-5B42-411A-A22E-5EC39AA529D7}"/>
    <cellStyle name="Tusenskille 14 4 2" xfId="9570" xr:uid="{991E47CC-5940-4049-971A-81E45E1CA4FA}"/>
    <cellStyle name="Tusenskille 14 4 2 2" xfId="9571" xr:uid="{797391E2-DDAA-4B9F-90BF-6DED99128D12}"/>
    <cellStyle name="Tusenskille 14 4 2 3" xfId="9572" xr:uid="{39B98CCC-8BB4-469A-9BB0-ADE385F27834}"/>
    <cellStyle name="Tusenskille 14 4 2_3. Chng in credit spreads" xfId="9573" xr:uid="{096A539D-B62B-4449-B460-2452C1066FAF}"/>
    <cellStyle name="Tusenskille 14 4 3" xfId="9574" xr:uid="{A08C41B8-A4A0-4E55-ABF2-33D04A443DBF}"/>
    <cellStyle name="Tusenskille 14 4 4" xfId="9575" xr:uid="{877B4072-6F84-4F5B-8F1A-E06C915E8799}"/>
    <cellStyle name="Tusenskille 14 4_3. Chng in credit spreads" xfId="9576" xr:uid="{2D1344E4-F31D-4F0C-A2C3-B84E65A10649}"/>
    <cellStyle name="Tusenskille 14 5" xfId="9577" xr:uid="{F58F5AE1-B1D9-45D7-9DA0-46FC7D825CFF}"/>
    <cellStyle name="Tusenskille 14 5 2" xfId="9578" xr:uid="{7AB44B18-EEDD-4BCE-B5C1-1C764A0C8E67}"/>
    <cellStyle name="Tusenskille 14 5 2 2" xfId="9579" xr:uid="{548EF437-DAEB-4F79-837B-2B27A4F0B239}"/>
    <cellStyle name="Tusenskille 14 5 2 3" xfId="9580" xr:uid="{34FFDFF4-0391-4FAC-95EA-1D46DB1C5DDC}"/>
    <cellStyle name="Tusenskille 14 5 2_3. Chng in credit spreads" xfId="9581" xr:uid="{2752BEC5-9870-4D81-B692-0A8DFB68C557}"/>
    <cellStyle name="Tusenskille 14 5 3" xfId="9582" xr:uid="{5D8BD4CF-60CC-4459-83E9-CD493C3415D3}"/>
    <cellStyle name="Tusenskille 14 5 4" xfId="9583" xr:uid="{4C24B0B7-4BB0-4AE9-BC8D-704A8157C2E6}"/>
    <cellStyle name="Tusenskille 14 5_3. Chng in credit spreads" xfId="9584" xr:uid="{8460E61F-1E9C-430B-ADA9-823102A401B2}"/>
    <cellStyle name="Tusenskille 14 6" xfId="9585" xr:uid="{5654DE3D-11B3-4B42-91E7-E3B42FE8E581}"/>
    <cellStyle name="Tusenskille 14 6 2" xfId="9586" xr:uid="{FD88E37B-0AD3-4DEE-9F6B-F753A79286B6}"/>
    <cellStyle name="Tusenskille 14 6 3" xfId="9587" xr:uid="{6C57BE0C-8B6B-4903-B139-69AD1FB6AE71}"/>
    <cellStyle name="Tusenskille 14 6_3. Chng in credit spreads" xfId="9588" xr:uid="{CB74517C-E326-4CB2-9BA8-1DB4E5C6670C}"/>
    <cellStyle name="Tusenskille 14 7" xfId="9589" xr:uid="{B1B53F5A-B6B3-4BEB-B3FF-04CB6A9D939B}"/>
    <cellStyle name="Tusenskille 14 8" xfId="9590" xr:uid="{C9EAAF80-14C0-4BAC-9E23-BEB2A73840D4}"/>
    <cellStyle name="Tusenskille 14_3. Chng in credit spreads" xfId="9591" xr:uid="{F84D9C37-A808-4863-A973-CBC364204850}"/>
    <cellStyle name="Tusenskille 15" xfId="9592" xr:uid="{F25BEEF4-3133-4D15-85D2-3CECEE212254}"/>
    <cellStyle name="Tusenskille 15 2" xfId="9593" xr:uid="{06008227-25A9-447E-8B02-F45A075D1924}"/>
    <cellStyle name="Tusenskille 15 3" xfId="9594" xr:uid="{77A16768-76A5-44BC-8083-6E084FBBF7C6}"/>
    <cellStyle name="Tusenskille 15 3 2" xfId="41678" xr:uid="{6EF3239F-9E26-4B53-B2E6-3DB097A3D472}"/>
    <cellStyle name="Tusenskille 15 3_Avstem DM og grunnlag" xfId="41679" xr:uid="{02EB2642-E3A7-40F9-AC17-DC4AA4947B31}"/>
    <cellStyle name="Tusenskille 15_3. Chng in credit spreads" xfId="9595" xr:uid="{7181B47C-4388-46A2-9EB0-C1E2D761F3D4}"/>
    <cellStyle name="Tusenskille 16" xfId="9596" xr:uid="{13ACA208-2246-4937-B651-39C3903985A6}"/>
    <cellStyle name="Tusenskille 16 2" xfId="9597" xr:uid="{44BCA323-6018-465C-B022-356471921AE3}"/>
    <cellStyle name="Tusenskille 16 2 2" xfId="9598" xr:uid="{0F12C720-3B89-485E-8F89-FEF6B7887BBC}"/>
    <cellStyle name="Tusenskille 16 2 2 2" xfId="9599" xr:uid="{AE33DA92-B5F8-467C-ADC5-AF60FF9FB8C1}"/>
    <cellStyle name="Tusenskille 16 2 2 2 2" xfId="9600" xr:uid="{2EA0413A-AB1E-4BDD-8A14-997D6190156E}"/>
    <cellStyle name="Tusenskille 16 2 2 2 3" xfId="9601" xr:uid="{50C6C65B-58C2-4B31-A447-5EA608210408}"/>
    <cellStyle name="Tusenskille 16 2 2 2_3. Chng in credit spreads" xfId="9602" xr:uid="{368630E1-9931-426D-A2AC-4D696C9502ED}"/>
    <cellStyle name="Tusenskille 16 2 2 3" xfId="9603" xr:uid="{78BEE081-99F2-4902-9C3B-C75A1A5557F0}"/>
    <cellStyle name="Tusenskille 16 2 2 4" xfId="9604" xr:uid="{4E54AE75-57B5-4306-BF97-3908C56D9E1E}"/>
    <cellStyle name="Tusenskille 16 2 2_3. Chng in credit spreads" xfId="9605" xr:uid="{20BC4954-C8E7-441C-AE46-7BEAB3BD41D5}"/>
    <cellStyle name="Tusenskille 16 2 3" xfId="9606" xr:uid="{3EB4EAE2-B19F-426E-BEB8-74D2BD5904C2}"/>
    <cellStyle name="Tusenskille 16 2 3 2" xfId="9607" xr:uid="{21BBF711-106E-47D0-914C-A51378EC99FC}"/>
    <cellStyle name="Tusenskille 16 2 3 2 2" xfId="9608" xr:uid="{A43F8954-6C86-44A7-BFFB-CD6049D3CA17}"/>
    <cellStyle name="Tusenskille 16 2 3 2 3" xfId="9609" xr:uid="{0D3845D2-9927-430E-9335-1F89BA5D4737}"/>
    <cellStyle name="Tusenskille 16 2 3 2_3. Chng in credit spreads" xfId="9610" xr:uid="{AF1E7D81-8586-4F2A-AC3D-FDA24AA4F49E}"/>
    <cellStyle name="Tusenskille 16 2 3 3" xfId="9611" xr:uid="{14ED6A29-B8D1-4273-B7D7-0889FB35D97A}"/>
    <cellStyle name="Tusenskille 16 2 3 4" xfId="9612" xr:uid="{395FACD3-4941-46D0-B0BA-95DAD2EA29E3}"/>
    <cellStyle name="Tusenskille 16 2 3_3. Chng in credit spreads" xfId="9613" xr:uid="{CDC9F2E7-1DD7-4431-8FA8-B49C95F0743D}"/>
    <cellStyle name="Tusenskille 16 2 4" xfId="9614" xr:uid="{DDCEF7B0-4E77-4256-9F74-4A76C4421991}"/>
    <cellStyle name="Tusenskille 16 2 4 2" xfId="9615" xr:uid="{3068F575-21C3-42FF-911B-DD0262F5EA8C}"/>
    <cellStyle name="Tusenskille 16 2 4 3" xfId="9616" xr:uid="{F48B4BFE-371D-4109-8B03-2747003280DE}"/>
    <cellStyle name="Tusenskille 16 2 4_3. Chng in credit spreads" xfId="9617" xr:uid="{72E58C69-F165-4F40-B4FF-5DD764F8DFB6}"/>
    <cellStyle name="Tusenskille 16 2 5" xfId="9618" xr:uid="{798C069B-11DB-401A-A3CC-7250B9C9A345}"/>
    <cellStyle name="Tusenskille 16 2 6" xfId="9619" xr:uid="{E0A4A2CB-0AA0-4257-BEFE-B7D75B3D75FE}"/>
    <cellStyle name="Tusenskille 16 2_3. Chng in credit spreads" xfId="9620" xr:uid="{3777D33D-37B2-41B9-9806-78BBB9C219E6}"/>
    <cellStyle name="Tusenskille 16 3" xfId="9621" xr:uid="{48310198-F431-41DC-9002-7F89830338FE}"/>
    <cellStyle name="Tusenskille 16 3 2" xfId="9622" xr:uid="{A89F4739-6C59-4AFF-A203-614F3995AFAF}"/>
    <cellStyle name="Tusenskille 16 3 2 2" xfId="9623" xr:uid="{8181C6C4-BEDF-4A72-88F8-137BDC549638}"/>
    <cellStyle name="Tusenskille 16 3 2 3" xfId="9624" xr:uid="{ED6A06F2-5B95-4775-A4E9-A4A01BE4AFE6}"/>
    <cellStyle name="Tusenskille 16 3 2_3. Chng in credit spreads" xfId="9625" xr:uid="{58B33470-AFE3-44D4-804E-A7B92221CBA1}"/>
    <cellStyle name="Tusenskille 16 3 3" xfId="9626" xr:uid="{10EA5B89-4E7A-4F99-8E00-F8DECD6F7CFD}"/>
    <cellStyle name="Tusenskille 16 3 4" xfId="9627" xr:uid="{02BC9B87-F221-48BF-BBA6-BC60295E76FF}"/>
    <cellStyle name="Tusenskille 16 3 5" xfId="41680" xr:uid="{E16394D0-BF75-4A1E-AF80-113B493E3461}"/>
    <cellStyle name="Tusenskille 16 3 6" xfId="41681" xr:uid="{08C8C83D-CBF6-439A-8115-DC5A9B706049}"/>
    <cellStyle name="Tusenskille 16 3 7" xfId="41682" xr:uid="{97021FD0-FE34-4C80-8EC0-517F7227406A}"/>
    <cellStyle name="Tusenskille 16 3 8" xfId="41683" xr:uid="{E8D1CE28-54B0-4D85-8D07-A3C634C92797}"/>
    <cellStyle name="Tusenskille 16 3 9" xfId="41684" xr:uid="{FC8945FF-DA42-4E5C-A23C-52CC38030423}"/>
    <cellStyle name="Tusenskille 16 3_3. Chng in credit spreads" xfId="9628" xr:uid="{94F0F8C3-36E7-4150-BB44-ED2033852E14}"/>
    <cellStyle name="Tusenskille 16 4" xfId="9629" xr:uid="{E8327340-6BD9-4134-97F3-0247117EA0D9}"/>
    <cellStyle name="Tusenskille 16 4 2" xfId="9630" xr:uid="{531FF306-65AD-446F-A21A-DABD063EC943}"/>
    <cellStyle name="Tusenskille 16 4 2 2" xfId="9631" xr:uid="{7DE14C1D-2E9B-4EAC-9203-6C9425A287E4}"/>
    <cellStyle name="Tusenskille 16 4 2 3" xfId="9632" xr:uid="{1072F3CF-6914-4AB0-9390-6C5024D75AA3}"/>
    <cellStyle name="Tusenskille 16 4 2_3. Chng in credit spreads" xfId="9633" xr:uid="{BA51D6AE-A320-4C97-89DD-73586D01C41F}"/>
    <cellStyle name="Tusenskille 16 4 3" xfId="9634" xr:uid="{4D074725-DC8C-4682-B24F-65869C38AB14}"/>
    <cellStyle name="Tusenskille 16 4 4" xfId="9635" xr:uid="{0FAEE417-400A-4BC5-AB8A-229F54A70389}"/>
    <cellStyle name="Tusenskille 16 4_3. Chng in credit spreads" xfId="9636" xr:uid="{97673D25-AEFB-48FD-A7FB-C3DAC38EFE67}"/>
    <cellStyle name="Tusenskille 16 5" xfId="9637" xr:uid="{74117D0A-1B09-49C5-8DF9-E6CE68C574E7}"/>
    <cellStyle name="Tusenskille 16 5 2" xfId="9638" xr:uid="{10A7FF2A-C5FC-4564-8F59-4D92B77D6204}"/>
    <cellStyle name="Tusenskille 16 5 3" xfId="9639" xr:uid="{EE7BAB18-BC17-4183-BD6D-341A364CE999}"/>
    <cellStyle name="Tusenskille 16 5_3. Chng in credit spreads" xfId="9640" xr:uid="{E99790F9-0883-4DF2-905B-6E928CBA661A}"/>
    <cellStyle name="Tusenskille 16 6" xfId="9641" xr:uid="{2E64D5C8-337B-438E-9981-FAD221A37D68}"/>
    <cellStyle name="Tusenskille 16 7" xfId="9642" xr:uid="{0EC5A454-8A1D-4C06-A557-5CCD6272243D}"/>
    <cellStyle name="Tusenskille 16_3. Chng in credit spreads" xfId="9643" xr:uid="{54F127C6-057B-4810-B985-39800AD873AC}"/>
    <cellStyle name="Tusenskille 17" xfId="9644" xr:uid="{42112486-506B-44BD-A6A5-15E87B724A30}"/>
    <cellStyle name="Tusenskille 17 2" xfId="9645" xr:uid="{BD45F80F-9E3E-401A-8680-ADD707CD2EF3}"/>
    <cellStyle name="Tusenskille 17 2 2" xfId="9646" xr:uid="{FADF3441-2D6D-441A-A863-C97FD3D1B468}"/>
    <cellStyle name="Tusenskille 17 2 2 2" xfId="9647" xr:uid="{1E1066A8-C59D-441A-8FAA-70E2D9EBCD02}"/>
    <cellStyle name="Tusenskille 17 2 2 2 2" xfId="9648" xr:uid="{3472CEBD-6DE9-466F-A5F6-DE0A7875C75A}"/>
    <cellStyle name="Tusenskille 17 2 2 2 3" xfId="9649" xr:uid="{E334C407-DFE0-4CED-A3F3-59AA19C3ED65}"/>
    <cellStyle name="Tusenskille 17 2 2 2_3. Chng in credit spreads" xfId="9650" xr:uid="{A3426BC6-097C-49EF-92B1-66571062CE76}"/>
    <cellStyle name="Tusenskille 17 2 2 3" xfId="9651" xr:uid="{1A694D13-C234-4BC8-AD48-53BA452EA13E}"/>
    <cellStyle name="Tusenskille 17 2 2 4" xfId="9652" xr:uid="{8436D0BC-223B-41AC-8426-BA47A764A30B}"/>
    <cellStyle name="Tusenskille 17 2 2_3. Chng in credit spreads" xfId="9653" xr:uid="{3A3A62B4-6C1B-4ADB-939C-059293E65811}"/>
    <cellStyle name="Tusenskille 17 2 3" xfId="9654" xr:uid="{2E162BB0-3BA3-480C-A611-C3B533A9E149}"/>
    <cellStyle name="Tusenskille 17 2 3 2" xfId="9655" xr:uid="{C38AAD7E-120B-4ACC-9496-2FA4281B349F}"/>
    <cellStyle name="Tusenskille 17 2 3 2 2" xfId="9656" xr:uid="{C6232C18-1D5C-403F-A2AD-DCBC281A9EF0}"/>
    <cellStyle name="Tusenskille 17 2 3 2 3" xfId="9657" xr:uid="{3F337F5C-EEC6-4A0C-A1C9-B2DC7637E61F}"/>
    <cellStyle name="Tusenskille 17 2 3 2_3. Chng in credit spreads" xfId="9658" xr:uid="{481A1C97-F876-4B01-994F-21FC3DBD8D5C}"/>
    <cellStyle name="Tusenskille 17 2 3 3" xfId="9659" xr:uid="{4C957202-7513-4265-B345-16A4D7A5E73D}"/>
    <cellStyle name="Tusenskille 17 2 3 4" xfId="9660" xr:uid="{EE69A880-57B2-44D1-9E3F-16E3CED92E5A}"/>
    <cellStyle name="Tusenskille 17 2 3_3. Chng in credit spreads" xfId="9661" xr:uid="{42B0845A-B2B3-4641-99CC-735EB9E6B6DF}"/>
    <cellStyle name="Tusenskille 17 2 4" xfId="9662" xr:uid="{DB587FB6-24FB-43D0-8828-D28FFE680236}"/>
    <cellStyle name="Tusenskille 17 2 4 2" xfId="9663" xr:uid="{B7C434FC-678F-43F5-A1D1-7893599BDD87}"/>
    <cellStyle name="Tusenskille 17 2 4 3" xfId="9664" xr:uid="{352B6ECD-9405-451E-925E-8B890019EFCD}"/>
    <cellStyle name="Tusenskille 17 2 4_3. Chng in credit spreads" xfId="9665" xr:uid="{82301656-F720-4306-9F5D-121C61F17630}"/>
    <cellStyle name="Tusenskille 17 2 5" xfId="9666" xr:uid="{5AB04EBD-A5D1-4CEF-981C-ECCD4EA2DEE2}"/>
    <cellStyle name="Tusenskille 17 2 6" xfId="9667" xr:uid="{EC8B4CD0-82DC-47EB-A9BA-D6ABA561C511}"/>
    <cellStyle name="Tusenskille 17 2_3. Chng in credit spreads" xfId="9668" xr:uid="{543CE963-B621-469D-BA96-869D34D08D11}"/>
    <cellStyle name="Tusenskille 17 3" xfId="9669" xr:uid="{05064E9A-CC4D-4A56-B38B-A6814A37275A}"/>
    <cellStyle name="Tusenskille 17 3 2" xfId="9670" xr:uid="{0E2D852B-5301-4485-829A-1AED942C0C2F}"/>
    <cellStyle name="Tusenskille 17 3 2 2" xfId="9671" xr:uid="{64D992E1-7E47-43AD-872A-2E0120EC0CA8}"/>
    <cellStyle name="Tusenskille 17 3 2 3" xfId="9672" xr:uid="{1548E23C-D9C1-445A-89C2-3F35568D9F81}"/>
    <cellStyle name="Tusenskille 17 3 2_3. Chng in credit spreads" xfId="9673" xr:uid="{288A27C5-0340-483F-90B6-E810A5DCD158}"/>
    <cellStyle name="Tusenskille 17 3 3" xfId="9674" xr:uid="{638C1E47-A650-48C0-9231-DA53B31A6788}"/>
    <cellStyle name="Tusenskille 17 3 4" xfId="9675" xr:uid="{B20A32F5-8FCB-4999-B85D-58EEF1B9522C}"/>
    <cellStyle name="Tusenskille 17 3 5" xfId="41685" xr:uid="{FF0D8E61-3BA1-45EA-8024-6403099DA30C}"/>
    <cellStyle name="Tusenskille 17 3 6" xfId="41686" xr:uid="{54DD8A50-760F-45E3-AF94-B632FF288FBC}"/>
    <cellStyle name="Tusenskille 17 3 7" xfId="41687" xr:uid="{974FF370-8DC6-451F-8DC9-2A3745ED47B4}"/>
    <cellStyle name="Tusenskille 17 3 8" xfId="41688" xr:uid="{44E8BA85-12AA-4C31-8F57-FA758D789977}"/>
    <cellStyle name="Tusenskille 17 3 9" xfId="41689" xr:uid="{346BDC6F-9A95-4121-8761-FDC88B887FD0}"/>
    <cellStyle name="Tusenskille 17 3_3. Chng in credit spreads" xfId="9676" xr:uid="{D18A7811-56A7-4C7F-B63D-6605BC3AB297}"/>
    <cellStyle name="Tusenskille 17 4" xfId="9677" xr:uid="{F2981E03-7A50-40FA-9E4A-BD735D90BC46}"/>
    <cellStyle name="Tusenskille 17 4 2" xfId="9678" xr:uid="{741B1E42-2067-4AD2-8A92-E10A1CF85C0B}"/>
    <cellStyle name="Tusenskille 17 4 2 2" xfId="9679" xr:uid="{25C8FDF4-081F-4DC5-B527-FA9594BB7763}"/>
    <cellStyle name="Tusenskille 17 4 2 3" xfId="9680" xr:uid="{F6AB887A-63F3-4366-ADAC-5D8513F76A0B}"/>
    <cellStyle name="Tusenskille 17 4 2_3. Chng in credit spreads" xfId="9681" xr:uid="{81580006-EBD5-4844-AEEC-48E1B343BB0C}"/>
    <cellStyle name="Tusenskille 17 4 3" xfId="9682" xr:uid="{17D40526-536B-4DE8-AA33-A907CBA343BB}"/>
    <cellStyle name="Tusenskille 17 4 4" xfId="9683" xr:uid="{C799BB69-1C9B-445A-9A55-A2207B2C213A}"/>
    <cellStyle name="Tusenskille 17 4_3. Chng in credit spreads" xfId="9684" xr:uid="{A1901CD2-C828-47A8-AC64-E06163D47CFC}"/>
    <cellStyle name="Tusenskille 17 5" xfId="9685" xr:uid="{B29FA715-C9E2-4E33-B5A9-030E8027CDC5}"/>
    <cellStyle name="Tusenskille 17 5 2" xfId="9686" xr:uid="{9ABE621B-335B-4085-AD65-68EBFB3F02C3}"/>
    <cellStyle name="Tusenskille 17 5 3" xfId="9687" xr:uid="{B3F6604D-7061-43AF-955E-DCFDE43DCBD7}"/>
    <cellStyle name="Tusenskille 17 5_3. Chng in credit spreads" xfId="9688" xr:uid="{79539F0C-247B-483B-8378-4BC663729224}"/>
    <cellStyle name="Tusenskille 17 6" xfId="9689" xr:uid="{4F3B9CBF-BD74-48FE-A51D-B0AC44FBFECE}"/>
    <cellStyle name="Tusenskille 17 7" xfId="9690" xr:uid="{F10010B1-EC22-4CBF-8CB5-E017CBDE36A4}"/>
    <cellStyle name="Tusenskille 17_3. Chng in credit spreads" xfId="9691" xr:uid="{86BA68C3-DC15-4421-8B61-0535ACEEEFE4}"/>
    <cellStyle name="Tusenskille 18" xfId="9692" xr:uid="{79A89349-5096-4C61-AED3-4E78F94A0CE8}"/>
    <cellStyle name="Tusenskille 18 10" xfId="41690" xr:uid="{D5607C80-7C67-4627-9727-2FC0FBA93F49}"/>
    <cellStyle name="Tusenskille 18 2" xfId="9693" xr:uid="{3FA5A54F-7010-403F-9BFC-5A2692C37248}"/>
    <cellStyle name="Tusenskille 18 2 2" xfId="9694" xr:uid="{A68A7D0A-4F02-4D17-9F0E-FE61999C9FEB}"/>
    <cellStyle name="Tusenskille 18 2 2 2" xfId="9695" xr:uid="{E9D8634B-FB26-43D7-8876-4F0A9675A279}"/>
    <cellStyle name="Tusenskille 18 2 2 2 2" xfId="9696" xr:uid="{6F7BBA78-1A41-43EA-97F0-F95DDA22B6EF}"/>
    <cellStyle name="Tusenskille 18 2 2 2 3" xfId="9697" xr:uid="{2BAC03B2-8D7F-4D1B-B4B3-00F672EF5DB6}"/>
    <cellStyle name="Tusenskille 18 2 2 2_3. Chng in credit spreads" xfId="9698" xr:uid="{3B070781-E04F-47C3-A73A-D1D33D8CB2F7}"/>
    <cellStyle name="Tusenskille 18 2 2 3" xfId="9699" xr:uid="{D09C5F1B-D1E8-4D3F-9C67-721BACE9D215}"/>
    <cellStyle name="Tusenskille 18 2 2 4" xfId="9700" xr:uid="{44EBBD16-B4C5-47FE-B5AA-FEC72057FAB8}"/>
    <cellStyle name="Tusenskille 18 2 2_3. Chng in credit spreads" xfId="9701" xr:uid="{CA64170A-30DC-4934-A70F-6652879FF3C7}"/>
    <cellStyle name="Tusenskille 18 2 3" xfId="9702" xr:uid="{E205F058-FA7A-4263-B9B3-BC1D5800140C}"/>
    <cellStyle name="Tusenskille 18 2 3 2" xfId="9703" xr:uid="{FA09FD1B-5EE4-4C31-B431-0FE782E1B18E}"/>
    <cellStyle name="Tusenskille 18 2 3 2 2" xfId="9704" xr:uid="{DF0CB64F-D2BD-4A2E-AA99-367BFE77127A}"/>
    <cellStyle name="Tusenskille 18 2 3 2 3" xfId="9705" xr:uid="{207CCF40-3DE9-47E3-B129-DF5A62898EAD}"/>
    <cellStyle name="Tusenskille 18 2 3 2_3. Chng in credit spreads" xfId="9706" xr:uid="{5FD418D6-3DF0-415F-956D-AABE127BA761}"/>
    <cellStyle name="Tusenskille 18 2 3 3" xfId="9707" xr:uid="{ACA70ABD-3D05-4179-90FB-744D6D287502}"/>
    <cellStyle name="Tusenskille 18 2 3 4" xfId="9708" xr:uid="{51EB30AC-BE8A-4E09-BD7D-CF32CF30334E}"/>
    <cellStyle name="Tusenskille 18 2 3_3. Chng in credit spreads" xfId="9709" xr:uid="{346F006E-6B78-4882-98D1-CD644FB24F9E}"/>
    <cellStyle name="Tusenskille 18 2 4" xfId="9710" xr:uid="{985A3C3B-C3D9-4885-B1E5-416EB29C5458}"/>
    <cellStyle name="Tusenskille 18 2 4 2" xfId="9711" xr:uid="{316782CD-8460-4FFD-BC45-C45D140B714A}"/>
    <cellStyle name="Tusenskille 18 2 4 3" xfId="9712" xr:uid="{C9E2B22C-61E5-40D1-87E6-3EA5FD8724A7}"/>
    <cellStyle name="Tusenskille 18 2 4_3. Chng in credit spreads" xfId="9713" xr:uid="{93ACD7C5-05A3-4638-8106-CB0F63436BF7}"/>
    <cellStyle name="Tusenskille 18 2 5" xfId="9714" xr:uid="{D137B504-8590-4586-82D5-70B14B6506C0}"/>
    <cellStyle name="Tusenskille 18 2 6" xfId="9715" xr:uid="{A3C1EC31-0D28-485B-A660-1E33CC17CB9C}"/>
    <cellStyle name="Tusenskille 18 2 7" xfId="41691" xr:uid="{4EF45F84-D7A1-4BA7-9815-8876A7A87ACC}"/>
    <cellStyle name="Tusenskille 18 2_3. Chng in credit spreads" xfId="9716" xr:uid="{642ECAC4-5404-4993-8198-A6BB61ADCB1E}"/>
    <cellStyle name="Tusenskille 18 3" xfId="9717" xr:uid="{789BA647-DB9E-46C4-AE48-89F4D18AD6F3}"/>
    <cellStyle name="Tusenskille 18 3 2" xfId="9718" xr:uid="{5BF5F8CB-EE5D-4832-8284-6AB6E53D9F4F}"/>
    <cellStyle name="Tusenskille 18 3 2 2" xfId="9719" xr:uid="{A83B7DA3-8C60-497E-B797-09D6CF0B8AEF}"/>
    <cellStyle name="Tusenskille 18 3 2 3" xfId="9720" xr:uid="{C1AD501E-CA89-4E6D-8DD9-CE870C757C20}"/>
    <cellStyle name="Tusenskille 18 3 2_3. Chng in credit spreads" xfId="9721" xr:uid="{B277CC43-F0A2-4E3B-A131-9104B914A94B}"/>
    <cellStyle name="Tusenskille 18 3 3" xfId="9722" xr:uid="{6399EFB3-1C8A-4F76-B789-2EBEDF9768A3}"/>
    <cellStyle name="Tusenskille 18 3 4" xfId="9723" xr:uid="{4495880F-885D-428D-8D1C-C61FD160AC09}"/>
    <cellStyle name="Tusenskille 18 3_3. Chng in credit spreads" xfId="9724" xr:uid="{C2A03E33-203F-4A19-B997-2A8E0FC6F8E7}"/>
    <cellStyle name="Tusenskille 18 4" xfId="9725" xr:uid="{8D9B6324-5300-45FE-ABCE-68BD85791564}"/>
    <cellStyle name="Tusenskille 18 4 2" xfId="9726" xr:uid="{E9738895-5F6B-46AC-A073-2FDBD483A933}"/>
    <cellStyle name="Tusenskille 18 4 2 2" xfId="9727" xr:uid="{83DD81D7-315B-4E28-B13A-B885047B1D15}"/>
    <cellStyle name="Tusenskille 18 4 2 3" xfId="9728" xr:uid="{42F96F86-B03A-4998-AB59-4D1BFE002558}"/>
    <cellStyle name="Tusenskille 18 4 2_3. Chng in credit spreads" xfId="9729" xr:uid="{C0CBF81C-271D-494C-B2FA-412F91210E7E}"/>
    <cellStyle name="Tusenskille 18 4 3" xfId="9730" xr:uid="{0576ECA5-CB35-4856-A388-1D4B7B8FB1FF}"/>
    <cellStyle name="Tusenskille 18 4 4" xfId="9731" xr:uid="{E6EA6D30-D682-4F9E-A184-EDB7434274E4}"/>
    <cellStyle name="Tusenskille 18 4_3. Chng in credit spreads" xfId="9732" xr:uid="{03CF512B-E224-44D5-BD52-200091C0824C}"/>
    <cellStyle name="Tusenskille 18 5" xfId="9733" xr:uid="{42931093-F7BE-464A-8BBC-C4C9E04C079C}"/>
    <cellStyle name="Tusenskille 18 5 2" xfId="9734" xr:uid="{A71F32EF-58C4-4D32-9C2C-0000E233DF29}"/>
    <cellStyle name="Tusenskille 18 5 3" xfId="9735" xr:uid="{6767A325-2D11-4047-849D-C2E1E017D286}"/>
    <cellStyle name="Tusenskille 18 5_3. Chng in credit spreads" xfId="9736" xr:uid="{11475AD5-0AA2-499D-94F3-616FAE5CFDBA}"/>
    <cellStyle name="Tusenskille 18 6" xfId="9737" xr:uid="{1E125964-DDB0-4451-98AB-AB2BD5CF1C9B}"/>
    <cellStyle name="Tusenskille 18 7" xfId="9738" xr:uid="{63D82F2B-0DDC-4D63-BB6E-B53C3B8F54CC}"/>
    <cellStyle name="Tusenskille 18 8" xfId="41692" xr:uid="{77A3C361-B870-4A35-8C86-26F82BE11FD7}"/>
    <cellStyle name="Tusenskille 18 9" xfId="41693" xr:uid="{F85B7647-9FD2-42EF-9F1B-0EB188C1C3D2}"/>
    <cellStyle name="Tusenskille 18_3. Chng in credit spreads" xfId="9739" xr:uid="{A9D15ECE-4015-47EA-9B4C-69F7FB807A85}"/>
    <cellStyle name="Tusenskille 19" xfId="9740" xr:uid="{D77B1DF4-5A1C-47BF-B5FA-F115C3593440}"/>
    <cellStyle name="Tusenskille 19 2" xfId="40092" xr:uid="{8E00E9AB-D6C0-44D0-A479-73B42F7EB97E}"/>
    <cellStyle name="Tusenskille 19 3" xfId="40093" xr:uid="{AB0BA1D2-070E-4753-A35D-574D612182B4}"/>
    <cellStyle name="Tusenskille 19_AVA DVA EL" xfId="40094" xr:uid="{8C1B61AE-80C8-4957-98A7-DFA4F2B61E6A}"/>
    <cellStyle name="Tusenskille 2" xfId="9741" xr:uid="{2CB242BD-1235-4182-B41F-0B1F35153913}"/>
    <cellStyle name="Tusenskille 2 2" xfId="9742" xr:uid="{8F1AFAC9-A703-4F9F-97B7-655A3A37E41F}"/>
    <cellStyle name="Tusenskille 2 2 2" xfId="9743" xr:uid="{E5730CD0-14C8-44CC-89D0-8E231FC03CB0}"/>
    <cellStyle name="Tusenskille 2 2 3" xfId="8" xr:uid="{32D149FD-207A-464B-8052-B4B9EE9619D9}"/>
    <cellStyle name="Tusenskille 2 2_3. Chng in credit spreads" xfId="9744" xr:uid="{D0957FCB-D493-4524-9429-16F4ED29BA47}"/>
    <cellStyle name="Tusenskille 2 3" xfId="9745" xr:uid="{DE40A736-75BA-4EF4-9A14-18D8DA802146}"/>
    <cellStyle name="Tusenskille 2 3 2" xfId="9746" xr:uid="{86B2A7BA-547C-4E44-B881-45E721976505}"/>
    <cellStyle name="Tusenskille 2 3 2 2" xfId="40095" xr:uid="{8219DA02-645D-4079-8855-A7CA9A7D2C24}"/>
    <cellStyle name="Tusenskille 2 3 2 3" xfId="40096" xr:uid="{EB2D1C3D-110C-494E-9916-A5519BB31B09}"/>
    <cellStyle name="Tusenskille 2 3 2_AVA DVA EL" xfId="40097" xr:uid="{0FF802E5-DEAF-4452-BE7E-936C7BD4D3F9}"/>
    <cellStyle name="Tusenskille 2 3 3" xfId="40098" xr:uid="{794DC2DA-28D1-4A81-B902-AA808926092C}"/>
    <cellStyle name="Tusenskille 2 3_AVA DVA EL" xfId="40099" xr:uid="{30D5D831-975A-4B16-A4FB-7C3857923E56}"/>
    <cellStyle name="Tusenskille 2 4" xfId="41694" xr:uid="{8C6D122B-655B-49DD-8EC2-4F02613D92CA}"/>
    <cellStyle name="Tusenskille 2 5" xfId="41695" xr:uid="{7716EEE2-177C-4DF0-867F-E355C38C7B18}"/>
    <cellStyle name="Tusenskille 2 6" xfId="41696" xr:uid="{612CA9A9-703C-4514-B23B-376304E906A6}"/>
    <cellStyle name="Tusenskille 2 7" xfId="41697" xr:uid="{F754C2E8-2AE7-4AE4-8002-DB1723B3FA33}"/>
    <cellStyle name="Tusenskille 2_3. Chng in credit spreads" xfId="9747" xr:uid="{02524943-726E-4F71-8AF8-DA3216676F08}"/>
    <cellStyle name="Tusenskille 20" xfId="9748" xr:uid="{53D6F5E5-37E3-4FC3-878A-60267514EE45}"/>
    <cellStyle name="Tusenskille 20 2" xfId="40100" xr:uid="{B98A025A-CF4C-4429-BD92-6D80B85DB5EE}"/>
    <cellStyle name="Tusenskille 20 3" xfId="40101" xr:uid="{706CEB70-96F7-4FC2-9ED4-A82BB957B006}"/>
    <cellStyle name="Tusenskille 20_AVA DVA EL" xfId="40102" xr:uid="{FF79A95F-9F5B-4DC8-B686-698270678367}"/>
    <cellStyle name="Tusenskille 21" xfId="9749" xr:uid="{99DAEAC6-CAE5-4061-B8D9-1215AC4C09DE}"/>
    <cellStyle name="Tusenskille 21 2" xfId="40103" xr:uid="{544E5397-6837-4B77-BFFE-5AA621A8C2A9}"/>
    <cellStyle name="Tusenskille 21 3" xfId="40104" xr:uid="{C07CA3D2-492D-47AE-B178-FEFBE319A685}"/>
    <cellStyle name="Tusenskille 21_AVA DVA EL" xfId="40105" xr:uid="{2B233191-92D1-4C24-BB95-F88CAE8FB05D}"/>
    <cellStyle name="Tusenskille 22" xfId="9750" xr:uid="{7EED5B0B-3D36-4A98-964F-72423FBDEFA7}"/>
    <cellStyle name="Tusenskille 22 2" xfId="9751" xr:uid="{EB295F56-D07A-472F-B914-36C96BB8796E}"/>
    <cellStyle name="Tusenskille 22 3" xfId="9752" xr:uid="{C9D22680-9EBB-4201-888F-7ABE96E579F8}"/>
    <cellStyle name="Tusenskille 22 4" xfId="41698" xr:uid="{C20BE568-7177-4547-AB0C-B68479CA16DD}"/>
    <cellStyle name="Tusenskille 22_3. Chng in credit spreads" xfId="9753" xr:uid="{222F3408-8BCA-4735-AB3B-77999B8E24F1}"/>
    <cellStyle name="Tusenskille 23" xfId="9754" xr:uid="{98DEE470-2799-45C4-BD59-693A971F52DE}"/>
    <cellStyle name="Tusenskille 23 2" xfId="9755" xr:uid="{80138729-3F71-4A17-8EE7-F75E87FE20CD}"/>
    <cellStyle name="Tusenskille 23 3" xfId="9756" xr:uid="{2D7D1EAA-D331-4C8C-BFC1-5028BC26DA83}"/>
    <cellStyle name="Tusenskille 23 4" xfId="41699" xr:uid="{84BB756B-6C9D-467F-AC14-B3761B22601D}"/>
    <cellStyle name="Tusenskille 23_3. Chng in credit spreads" xfId="9757" xr:uid="{D4B1D6AD-3144-44AF-AB69-2EDB9C510768}"/>
    <cellStyle name="Tusenskille 24" xfId="9758" xr:uid="{C6B3DA8E-1BF3-43A8-A868-1086CEE2A9FC}"/>
    <cellStyle name="Tusenskille 24 2" xfId="9759" xr:uid="{0A991AED-A07F-4D24-AC88-E9C658717A2F}"/>
    <cellStyle name="Tusenskille 24 3" xfId="9760" xr:uid="{3ECC1FAB-F4D4-43C8-8686-B37B64485795}"/>
    <cellStyle name="Tusenskille 24 4" xfId="41700" xr:uid="{0036D6E2-69DE-4255-A5DD-2D0A3C788E22}"/>
    <cellStyle name="Tusenskille 24_3. Chng in credit spreads" xfId="9761" xr:uid="{3AF6D0DE-8BE4-4C37-BAD3-4B9FCECDFC04}"/>
    <cellStyle name="Tusenskille 25" xfId="9762" xr:uid="{698BB6A9-F062-4835-9B24-A4A76F55F17C}"/>
    <cellStyle name="Tusenskille 25 2" xfId="9763" xr:uid="{96F2DCCB-2CF1-498F-B364-B909A73EA4FE}"/>
    <cellStyle name="Tusenskille 25 3" xfId="9764" xr:uid="{5D11C22B-FC45-476B-9DC4-CBF10ED1BF1C}"/>
    <cellStyle name="Tusenskille 25 4" xfId="41701" xr:uid="{B72251D9-AE4E-40A4-89A8-82F51962F7D6}"/>
    <cellStyle name="Tusenskille 25_3. Chng in credit spreads" xfId="9765" xr:uid="{F66002DE-653E-4891-BEDE-60580BE6BC5E}"/>
    <cellStyle name="Tusenskille 26" xfId="9766" xr:uid="{C6FAC35B-F7D9-481B-958C-E117E4D027E8}"/>
    <cellStyle name="Tusenskille 26 2" xfId="9767" xr:uid="{8B8FE73E-E750-4BCF-A275-D92A17046F90}"/>
    <cellStyle name="Tusenskille 26 3" xfId="9768" xr:uid="{FE6A6370-84D0-4838-84D9-0FAC65403352}"/>
    <cellStyle name="Tusenskille 26 4" xfId="41702" xr:uid="{07BF95C0-9F6D-4C24-9EA8-43C6233EBB57}"/>
    <cellStyle name="Tusenskille 26_3. Chng in credit spreads" xfId="9769" xr:uid="{C50B06CE-184E-42C0-81AA-E5FA2C08E084}"/>
    <cellStyle name="Tusenskille 27" xfId="9770" xr:uid="{4821440D-9811-44EF-9FEB-C3E31DD77B6B}"/>
    <cellStyle name="Tusenskille 27 2" xfId="9771" xr:uid="{001828AC-99AB-4E29-8924-133C57D09252}"/>
    <cellStyle name="Tusenskille 27 3" xfId="9772" xr:uid="{24673D20-C3E8-419E-BCB2-4766BD8F1580}"/>
    <cellStyle name="Tusenskille 27 4" xfId="41703" xr:uid="{C6397777-022E-4344-8F38-8D431B3E3521}"/>
    <cellStyle name="Tusenskille 27_3. Chng in credit spreads" xfId="9773" xr:uid="{42700100-9FF6-4D9C-95DE-EE40285C9954}"/>
    <cellStyle name="Tusenskille 28" xfId="9774" xr:uid="{AB18767E-B069-4CE7-A3E8-EE08501B0310}"/>
    <cellStyle name="Tusenskille 28 2" xfId="9775" xr:uid="{501616DE-7F98-4609-8A72-F8DDE60B406A}"/>
    <cellStyle name="Tusenskille 28 3" xfId="9776" xr:uid="{A267E1C3-8CDE-44BC-B20B-8BDA6EF8DA20}"/>
    <cellStyle name="Tusenskille 28 4" xfId="41704" xr:uid="{1E9E0891-1550-45E3-AA9E-60C2F2530A56}"/>
    <cellStyle name="Tusenskille 28_3. Chng in credit spreads" xfId="9777" xr:uid="{831773D5-BCC5-440E-ABDE-80DF90A84378}"/>
    <cellStyle name="Tusenskille 29" xfId="9778" xr:uid="{6992DED2-F3CE-4269-AD77-02DBC1C34794}"/>
    <cellStyle name="Tusenskille 29 2" xfId="9779" xr:uid="{3197BDD4-CBDF-46AE-BF98-8C0DBF65EDE9}"/>
    <cellStyle name="Tusenskille 29 3" xfId="9780" xr:uid="{10E18D1D-F94F-477B-A2F9-E7CE02A2558A}"/>
    <cellStyle name="Tusenskille 29 4" xfId="41705" xr:uid="{3B89CACA-7D20-412A-BA39-35D05A7F4A9F}"/>
    <cellStyle name="Tusenskille 29_3. Chng in credit spreads" xfId="9781" xr:uid="{6BF400EC-7293-404C-B11E-E91FBE49E574}"/>
    <cellStyle name="Tusenskille 3" xfId="9782" xr:uid="{4DD31D21-B759-4B11-8EC8-14B42ECF0D01}"/>
    <cellStyle name="Tusenskille 3 2" xfId="9783" xr:uid="{546367FC-5B67-4EAF-A800-77251CE53130}"/>
    <cellStyle name="Tusenskille 3 2 2" xfId="9784" xr:uid="{1619CD73-36BD-4040-8ACA-9642B907AB9F}"/>
    <cellStyle name="Tusenskille 3 2 2 2" xfId="40106" xr:uid="{36C75AD8-C228-4E03-9213-4BD0171EBA50}"/>
    <cellStyle name="Tusenskille 3 2 2 3" xfId="40107" xr:uid="{57CCB60E-8136-4DC6-9EE6-645789E454DC}"/>
    <cellStyle name="Tusenskille 3 2 2_AVA DVA EL" xfId="40108" xr:uid="{C687B1E6-3F0F-4F02-86CB-4DC886F123AD}"/>
    <cellStyle name="Tusenskille 3 2 3" xfId="40109" xr:uid="{A9774B34-1B52-4099-BD74-A3B5DEECFA17}"/>
    <cellStyle name="Tusenskille 3 2 3 2" xfId="40110" xr:uid="{4EC9BE02-FAA9-4132-8D6D-6B45F9E861E4}"/>
    <cellStyle name="Tusenskille 3 2 3_AVA DVA EL" xfId="40111" xr:uid="{5234B3F2-AE84-4DB6-9D4F-445547CBA932}"/>
    <cellStyle name="Tusenskille 3 2 4" xfId="41706" xr:uid="{667C53FA-4797-487E-BD25-B353EC1F85B6}"/>
    <cellStyle name="Tusenskille 3 2 5" xfId="41707" xr:uid="{F76FE78F-C1AB-47A7-816E-4CE9E3E7D9A3}"/>
    <cellStyle name="Tusenskille 3 2 6" xfId="41708" xr:uid="{24FAE057-E631-43C9-9997-27871FD9A2CE}"/>
    <cellStyle name="Tusenskille 3 2 7" xfId="41709" xr:uid="{2AEB90B5-C6E2-4169-B7AC-042B450D0337}"/>
    <cellStyle name="Tusenskille 3 2_3. Chng in credit spreads" xfId="9785" xr:uid="{B09AB24C-D783-4287-BBE7-E31AB5A18F55}"/>
    <cellStyle name="Tusenskille 3 3" xfId="9786" xr:uid="{A315A12E-A765-43F8-85D4-4BFFC7678872}"/>
    <cellStyle name="Tusenskille 3 3 2" xfId="43161" xr:uid="{640171D3-C19D-46F6-A0E2-BEF1B3035318}"/>
    <cellStyle name="Tusenskille 3 3_NII" xfId="43160" xr:uid="{A0903FE7-7EB9-4349-A5CC-26410BEF4509}"/>
    <cellStyle name="Tusenskille 3 4" xfId="9787" xr:uid="{17389956-08E2-4A12-8A12-9297D42AF921}"/>
    <cellStyle name="Tusenskille 3 5" xfId="41710" xr:uid="{83D24721-D5E4-4ECD-8D15-30003735B8BC}"/>
    <cellStyle name="Tusenskille 3 6" xfId="41711" xr:uid="{E6C18981-9834-4C56-86FD-B281EC8E824B}"/>
    <cellStyle name="Tusenskille 3 7" xfId="41712" xr:uid="{69FF1F3D-EC8E-4891-9DDF-3AB506FFDCEE}"/>
    <cellStyle name="Tusenskille 3 8" xfId="41713" xr:uid="{E4AF8188-E1E1-41C5-A60F-8AFEC10CB793}"/>
    <cellStyle name="Tusenskille 3 9" xfId="41714" xr:uid="{CA14B7F9-D8E9-4A90-9A0F-15351ACBF429}"/>
    <cellStyle name="Tusenskille 3_3. Chng in credit spreads" xfId="9788" xr:uid="{8BE2292C-8F96-41C2-A91A-8554CAB75292}"/>
    <cellStyle name="Tusenskille 30" xfId="9789" xr:uid="{A99CF336-570F-447B-AB1C-A886856613F4}"/>
    <cellStyle name="Tusenskille 30 2" xfId="9790" xr:uid="{382604E5-ED09-40A7-A7D1-CC5E8D5DB621}"/>
    <cellStyle name="Tusenskille 30 3" xfId="9791" xr:uid="{638B88BB-7F8D-4A70-884A-FB94CD2C6781}"/>
    <cellStyle name="Tusenskille 30_3. Chng in credit spreads" xfId="9792" xr:uid="{02BB1ACF-1404-40DC-9500-1ED4F27D8D39}"/>
    <cellStyle name="Tusenskille 31" xfId="9793" xr:uid="{31D1086D-1E81-4E00-9336-6A6253643C08}"/>
    <cellStyle name="Tusenskille 31 2" xfId="9794" xr:uid="{C7585776-803C-427D-902F-231763D58552}"/>
    <cellStyle name="Tusenskille 31 3" xfId="9795" xr:uid="{0D4D8711-60D3-413D-A41B-621992F9EFAE}"/>
    <cellStyle name="Tusenskille 31_3. Chng in credit spreads" xfId="9796" xr:uid="{934C5F33-DC34-4546-B980-B8703CF9E3B7}"/>
    <cellStyle name="Tusenskille 32" xfId="9797" xr:uid="{CD86E879-9D9D-476D-A13D-D73FF0DDA237}"/>
    <cellStyle name="Tusenskille 32 2" xfId="9798" xr:uid="{9B769587-8220-4583-BAF2-00C3310E5A0B}"/>
    <cellStyle name="Tusenskille 32 3" xfId="9799" xr:uid="{74CE96A6-98E0-4C0E-AC7B-1826EA1B2C0A}"/>
    <cellStyle name="Tusenskille 32_3. Chng in credit spreads" xfId="9800" xr:uid="{22579FCD-94A9-4E9E-8608-7D412FECD29A}"/>
    <cellStyle name="Tusenskille 33" xfId="9801" xr:uid="{B11D0EDC-0F68-471C-A30C-BF7D40074BF3}"/>
    <cellStyle name="Tusenskille 33 2" xfId="9802" xr:uid="{140578F0-F406-4189-B66D-9CEA9E2885C0}"/>
    <cellStyle name="Tusenskille 33 3" xfId="9803" xr:uid="{46F06510-A082-4BD6-81B3-86BAF4D3EC5A}"/>
    <cellStyle name="Tusenskille 33_3. Chng in credit spreads" xfId="9804" xr:uid="{06E8A562-52BA-48C6-B0FA-6D5E9FCD43C3}"/>
    <cellStyle name="Tusenskille 34" xfId="9805" xr:uid="{3C41AEAE-6EEA-4187-B958-14FCF5CB0BAD}"/>
    <cellStyle name="Tusenskille 34 2" xfId="9806" xr:uid="{D74D164F-2BFF-4C77-9241-F541D3F6DBB6}"/>
    <cellStyle name="Tusenskille 34 3" xfId="9807" xr:uid="{7E9D2992-71F2-401A-B9F2-DE8932BB2E86}"/>
    <cellStyle name="Tusenskille 34_3. Chng in credit spreads" xfId="9808" xr:uid="{1F5E6A5D-E135-4362-9928-7325B635A90D}"/>
    <cellStyle name="Tusenskille 35" xfId="9809" xr:uid="{1B01E3CD-3473-4B23-B6C8-C2A627414CFE}"/>
    <cellStyle name="Tusenskille 35 2" xfId="9810" xr:uid="{A35AD4C8-C958-41B3-A877-8018D2C4BF6C}"/>
    <cellStyle name="Tusenskille 35 3" xfId="9811" xr:uid="{43255D34-BDF7-4EF7-AC85-8C490F471BB4}"/>
    <cellStyle name="Tusenskille 35_3. Chng in credit spreads" xfId="9812" xr:uid="{66350032-B0BC-4E97-9B73-FE33D3A92AC5}"/>
    <cellStyle name="Tusenskille 36" xfId="9813" xr:uid="{E5615392-E23B-41A2-B561-F71AC5368081}"/>
    <cellStyle name="Tusenskille 36 2" xfId="9814" xr:uid="{71A186AD-0A28-437D-A52A-C31C14BC8A6F}"/>
    <cellStyle name="Tusenskille 36 3" xfId="9815" xr:uid="{9BA1A4A4-674D-4BA1-8F2A-CD7F9C18CB72}"/>
    <cellStyle name="Tusenskille 36_3. Chng in credit spreads" xfId="9816" xr:uid="{D0720900-4859-46FA-810D-6335D8B6409E}"/>
    <cellStyle name="Tusenskille 37" xfId="9817" xr:uid="{4FFAE20D-3CDB-4F5E-9267-2F51D594F173}"/>
    <cellStyle name="Tusenskille 37 2" xfId="9818" xr:uid="{5EC2A0F2-99A1-4862-AAE8-426A7B500E8B}"/>
    <cellStyle name="Tusenskille 37 3" xfId="9819" xr:uid="{CCDEEDD3-DEA0-4853-8164-EF70C7F1B004}"/>
    <cellStyle name="Tusenskille 37_3. Chng in credit spreads" xfId="9820" xr:uid="{F9CF2A1D-5BA3-43EF-937D-A2E892C79A07}"/>
    <cellStyle name="Tusenskille 38" xfId="9821" xr:uid="{B0D7B5C3-8C5B-46BE-B03A-6524523EE683}"/>
    <cellStyle name="Tusenskille 38 2" xfId="9822" xr:uid="{9C318549-D5C5-43F0-9A9C-50293F41B264}"/>
    <cellStyle name="Tusenskille 38 3" xfId="9823" xr:uid="{D4D36E78-C804-4993-A4CB-1063112AA5B1}"/>
    <cellStyle name="Tusenskille 38_3. Chng in credit spreads" xfId="9824" xr:uid="{1AFB53B6-5BCA-4225-A4CC-8E951E1038AA}"/>
    <cellStyle name="Tusenskille 39" xfId="9825" xr:uid="{05499A6D-3A8F-432C-A047-033DFC2DDE05}"/>
    <cellStyle name="Tusenskille 39 2" xfId="9826" xr:uid="{BE0AE4F8-7865-4935-8AB5-79E3154DAF9A}"/>
    <cellStyle name="Tusenskille 39 3" xfId="9827" xr:uid="{D4FE0306-0047-4E04-8990-D11F36256C14}"/>
    <cellStyle name="Tusenskille 39_3. Chng in credit spreads" xfId="9828" xr:uid="{775D808F-FC08-4B73-8491-3443586FC219}"/>
    <cellStyle name="Tusenskille 4" xfId="9829" xr:uid="{6EB8B8F1-8319-47A5-AB8A-97DAC9C496E8}"/>
    <cellStyle name="Tusenskille 4 2" xfId="9830" xr:uid="{0619825B-07A0-432D-8EE9-4FF957C456B6}"/>
    <cellStyle name="Tusenskille 4 2 2" xfId="9831" xr:uid="{4EE81292-55F6-40E7-B7C5-3DA11FF0C55B}"/>
    <cellStyle name="Tusenskille 4 2 2 2" xfId="40112" xr:uid="{545A5B02-9B03-4E27-A02B-40A96D38B8F1}"/>
    <cellStyle name="Tusenskille 4 2 2_AVA DVA EL" xfId="40113" xr:uid="{04E0625B-255E-4196-9A31-3D9A9100D162}"/>
    <cellStyle name="Tusenskille 4 2 3" xfId="40114" xr:uid="{E726F683-77DE-4ADB-87AA-FC02B8F806A8}"/>
    <cellStyle name="Tusenskille 4 2 3 2" xfId="40115" xr:uid="{9AE66045-E075-4923-AB73-A28506314F0E}"/>
    <cellStyle name="Tusenskille 4 2 3 3" xfId="40116" xr:uid="{6BB559AE-B34C-417F-93DA-E0A86CD4AC98}"/>
    <cellStyle name="Tusenskille 4 2 3_AVA DVA EL" xfId="40117" xr:uid="{5659C1F0-E3DF-48D0-B72D-E2679F52734C}"/>
    <cellStyle name="Tusenskille 4 2 4" xfId="40118" xr:uid="{6F5DB401-C516-4DDD-B7A6-76DFC2E8087B}"/>
    <cellStyle name="Tusenskille 4 2 5" xfId="41715" xr:uid="{5154286D-FD05-4C39-8935-BA64F4518BB6}"/>
    <cellStyle name="Tusenskille 4 2 6" xfId="41716" xr:uid="{405E90D1-14B5-43C7-83C6-929958F3B99E}"/>
    <cellStyle name="Tusenskille 4 2 7" xfId="41717" xr:uid="{3DE9898B-9EF7-42F9-8DDE-09630CA569C1}"/>
    <cellStyle name="Tusenskille 4 2_3. Chng in credit spreads" xfId="9832" xr:uid="{BFE2DE1C-A6F6-4A83-B82B-EADDEB239647}"/>
    <cellStyle name="Tusenskille 4 3" xfId="9833" xr:uid="{17748E7A-F52C-4832-82DA-3EE2302A10F2}"/>
    <cellStyle name="Tusenskille 4 3 2" xfId="40119" xr:uid="{99B8DDDE-BBEB-4D9B-8EE8-AE3ED8B4809A}"/>
    <cellStyle name="Tusenskille 4 3_AVA DVA EL" xfId="40120" xr:uid="{3CC2A6CF-D5B7-49DD-BD23-D39E6E6A29DB}"/>
    <cellStyle name="Tusenskille 4 4" xfId="9834" xr:uid="{628BABE7-76AB-4CF2-86C1-FB8B0086097B}"/>
    <cellStyle name="Tusenskille 4 4 2" xfId="9835" xr:uid="{758E3EA5-0DB1-43A9-8D0C-DC42BA34B630}"/>
    <cellStyle name="Tusenskille 4 4 2 2" xfId="9836" xr:uid="{1CB6F87E-8C0A-4AD6-895A-DA27DABD2512}"/>
    <cellStyle name="Tusenskille 4 4 2 3" xfId="9837" xr:uid="{646D2518-5971-4037-87CA-5181E300282F}"/>
    <cellStyle name="Tusenskille 4 4 2 4" xfId="41718" xr:uid="{9BFBCA6D-4357-4513-A214-DDC08B3F0120}"/>
    <cellStyle name="Tusenskille 4 4 2_3. Chng in credit spreads" xfId="9838" xr:uid="{02700997-51DF-4270-8ED0-0102DEC289B0}"/>
    <cellStyle name="Tusenskille 4 4 3" xfId="9839" xr:uid="{9BD268B6-825E-4D8F-A2AD-D3E0DDE0FBDF}"/>
    <cellStyle name="Tusenskille 4 4 3 2" xfId="41719" xr:uid="{82334A5A-6693-419B-913A-FD211BDD96EF}"/>
    <cellStyle name="Tusenskille 4 4 3_Avstem DM og grunnlag" xfId="41720" xr:uid="{B1C08C4F-E54F-4787-88D5-D43421315D19}"/>
    <cellStyle name="Tusenskille 4 4 4" xfId="9840" xr:uid="{5D9B0943-9D28-49C9-A21F-5E498C8E0D7C}"/>
    <cellStyle name="Tusenskille 4 4 5" xfId="41721" xr:uid="{44E15C26-F36E-4EFD-B470-E65AEEF8A20E}"/>
    <cellStyle name="Tusenskille 4 4_3. Chng in credit spreads" xfId="9841" xr:uid="{4BC38B8C-BBCF-44F1-B3E7-E4DB6BB829A1}"/>
    <cellStyle name="Tusenskille 4 5" xfId="9842" xr:uid="{76972E49-E043-4709-B788-78C83FE2C8A8}"/>
    <cellStyle name="Tusenskille 4 5 2" xfId="40121" xr:uid="{942E42E9-406A-4000-A7F4-A6E268427E7F}"/>
    <cellStyle name="Tusenskille 4 5 3" xfId="40122" xr:uid="{81013930-A1A8-4599-884E-257BC806074C}"/>
    <cellStyle name="Tusenskille 4 5_AVA DVA EL" xfId="40123" xr:uid="{77859577-8D67-405C-B1F3-942F1EB39C4A}"/>
    <cellStyle name="Tusenskille 4 6" xfId="40124" xr:uid="{ABB1FDA5-54B4-42B6-837A-AE2E2B590A5F}"/>
    <cellStyle name="Tusenskille 4_3. Chng in credit spreads" xfId="9843" xr:uid="{612C26FF-CF62-446C-AF97-D6EAACDAC71F}"/>
    <cellStyle name="Tusenskille 40" xfId="9844" xr:uid="{DB9C5543-8EC2-4E90-95B6-799965DBD6F0}"/>
    <cellStyle name="Tusenskille 40 2" xfId="9845" xr:uid="{B5727C82-5E2F-440F-B259-BA2FF1811B9A}"/>
    <cellStyle name="Tusenskille 40 3" xfId="9846" xr:uid="{3675F5A1-BCDA-4CD5-9E1A-DF00CD8AD76F}"/>
    <cellStyle name="Tusenskille 40_3. Chng in credit spreads" xfId="9847" xr:uid="{FB7B9E16-1580-402D-B924-C82EE1501BA7}"/>
    <cellStyle name="Tusenskille 41" xfId="9848" xr:uid="{E866F8B0-E438-4D4D-B4AA-8BC3CA1CFC29}"/>
    <cellStyle name="Tusenskille 41 2" xfId="9849" xr:uid="{CE55AE3B-C5D1-4D0B-A437-960A36516EB8}"/>
    <cellStyle name="Tusenskille 41 3" xfId="9850" xr:uid="{AD633246-7940-4684-B5B6-D609E0C9CD98}"/>
    <cellStyle name="Tusenskille 41_3. Chng in credit spreads" xfId="9851" xr:uid="{171F1247-C3C8-4C59-B061-7069432A561D}"/>
    <cellStyle name="Tusenskille 42" xfId="9852" xr:uid="{D292C5C6-980C-4D20-956B-D4CF9058094B}"/>
    <cellStyle name="Tusenskille 42 2" xfId="9853" xr:uid="{AA8804D3-2616-4950-A360-E09B60492170}"/>
    <cellStyle name="Tusenskille 42 3" xfId="9854" xr:uid="{D96EDFA4-44B6-44A2-A10E-F37CF34EEB8D}"/>
    <cellStyle name="Tusenskille 42_3. Chng in credit spreads" xfId="9855" xr:uid="{05848899-5FA0-4646-B194-F09A3A244323}"/>
    <cellStyle name="Tusenskille 43" xfId="9856" xr:uid="{6E103031-CBF1-427E-9E82-A3E06FA659FC}"/>
    <cellStyle name="Tusenskille 43 2" xfId="9857" xr:uid="{8EFBB13E-3A9F-40ED-B345-9E1C550A48B8}"/>
    <cellStyle name="Tusenskille 43 3" xfId="9858" xr:uid="{0D629492-433F-4715-9CBB-A9EF9FEF48C3}"/>
    <cellStyle name="Tusenskille 43_3. Chng in credit spreads" xfId="9859" xr:uid="{813FE2BF-88A7-41F4-B660-C705654F1AA9}"/>
    <cellStyle name="Tusenskille 44" xfId="9860" xr:uid="{7D3FA20B-315C-47A7-90CA-DA2651653F4E}"/>
    <cellStyle name="Tusenskille 44 2" xfId="9861" xr:uid="{3D9E9575-1725-48EC-8D79-B844833409F7}"/>
    <cellStyle name="Tusenskille 44 3" xfId="9862" xr:uid="{24840781-5119-4082-8102-8FC388DE6EBF}"/>
    <cellStyle name="Tusenskille 44_3. Chng in credit spreads" xfId="9863" xr:uid="{B9BC2C31-8E7B-48FB-B498-928BB350DE46}"/>
    <cellStyle name="Tusenskille 45" xfId="9864" xr:uid="{03C33D30-FC29-4F89-8655-13A6350EF25B}"/>
    <cellStyle name="Tusenskille 45 2" xfId="9865" xr:uid="{4694E2CD-F75A-4D0A-BCEC-F18826E2EC29}"/>
    <cellStyle name="Tusenskille 45 3" xfId="9866" xr:uid="{B14E22D5-FBF5-4226-B560-66268CA0CDE6}"/>
    <cellStyle name="Tusenskille 45_3. Chng in credit spreads" xfId="9867" xr:uid="{1501C4B7-A774-4729-AEAD-A1687547F3D0}"/>
    <cellStyle name="Tusenskille 46" xfId="9868" xr:uid="{C4A734A9-C9B6-44E2-9E0F-B70C976A3C9B}"/>
    <cellStyle name="Tusenskille 46 2" xfId="9869" xr:uid="{3608BF9B-AF3E-4C7D-AEB0-991C457202C9}"/>
    <cellStyle name="Tusenskille 46 3" xfId="9870" xr:uid="{5348AE1C-2CE2-43E3-A539-E0A5CA1981FA}"/>
    <cellStyle name="Tusenskille 46_3. Chng in credit spreads" xfId="9871" xr:uid="{C0ACB9B7-8136-4412-87B4-1E06C73765E7}"/>
    <cellStyle name="Tusenskille 47" xfId="9872" xr:uid="{2BF528DD-D5DB-4594-93EB-663491192380}"/>
    <cellStyle name="Tusenskille 47 2" xfId="9873" xr:uid="{808F25D7-8DFC-4C63-B291-BE91624450A1}"/>
    <cellStyle name="Tusenskille 47 3" xfId="9874" xr:uid="{EC16B82F-042F-4A2E-A270-FAD436D84A01}"/>
    <cellStyle name="Tusenskille 47_3. Chng in credit spreads" xfId="9875" xr:uid="{E426D610-F550-43CE-AF0E-375AC96FCDE6}"/>
    <cellStyle name="Tusenskille 48" xfId="9876" xr:uid="{DB98D719-D8CD-4D94-A471-5EF2891B272E}"/>
    <cellStyle name="Tusenskille 48 2" xfId="9877" xr:uid="{FC5D081B-BD29-4045-850A-05A15EBE516A}"/>
    <cellStyle name="Tusenskille 48 3" xfId="9878" xr:uid="{0E2EE93B-9C62-429E-AA60-027403039E88}"/>
    <cellStyle name="Tusenskille 48_3. Chng in credit spreads" xfId="9879" xr:uid="{66E4EE93-F8CB-482F-9816-AF10D6DD5323}"/>
    <cellStyle name="Tusenskille 49" xfId="9880" xr:uid="{28D6169C-4CCF-4484-ADEE-54C6E8A1DB1A}"/>
    <cellStyle name="Tusenskille 49 2" xfId="9881" xr:uid="{7E550718-514E-40DE-B250-C829A602E153}"/>
    <cellStyle name="Tusenskille 49 3" xfId="9882" xr:uid="{1EEBE3D6-000A-47A4-BD96-136C0E4C60C1}"/>
    <cellStyle name="Tusenskille 49_3. Chng in credit spreads" xfId="9883" xr:uid="{8A806B56-3C5F-47CB-9735-8A525AF7830E}"/>
    <cellStyle name="Tusenskille 5" xfId="9884" xr:uid="{D9C298D8-5D05-42B2-AAE2-159D5ABD2C45}"/>
    <cellStyle name="Tusenskille 5 2" xfId="9885" xr:uid="{843AC434-A0A7-4539-BC39-2C36A43BE05E}"/>
    <cellStyle name="Tusenskille 5 2 2" xfId="9886" xr:uid="{8D0AE42D-F8F2-48EE-BF18-9713A5ED6819}"/>
    <cellStyle name="Tusenskille 5 2 3" xfId="40125" xr:uid="{90CF7DB0-A33A-4468-8DFF-85778EE79718}"/>
    <cellStyle name="Tusenskille 5 2_3. Chng in credit spreads" xfId="9887" xr:uid="{88F771F0-15FC-4A18-9CD3-E9B937E26991}"/>
    <cellStyle name="Tusenskille 5 3" xfId="9888" xr:uid="{D0284C75-AE52-405E-A0D7-BDAD179C0B1B}"/>
    <cellStyle name="Tusenskille 5 3 2" xfId="41722" xr:uid="{A033633F-DB3A-4F2C-8939-82D33CD2CEFA}"/>
    <cellStyle name="Tusenskille 5 3 3" xfId="41723" xr:uid="{DE80750C-7E2D-4F36-A56E-437030180B3C}"/>
    <cellStyle name="Tusenskille 5 3_Avstem DM og grunnlag" xfId="41724" xr:uid="{1E8F9349-5DD6-462D-A6FB-5FECFBF71DD9}"/>
    <cellStyle name="Tusenskille 5 4" xfId="9889" xr:uid="{CC9238C4-E8C6-4959-9089-507BD4DB003C}"/>
    <cellStyle name="Tusenskille 5_3. Chng in credit spreads" xfId="9890" xr:uid="{66B94846-55DA-4F02-BCAF-8BF2CB79ECAC}"/>
    <cellStyle name="Tusenskille 50" xfId="9891" xr:uid="{DB6FA65C-7177-41B3-945C-8DB3DB68E823}"/>
    <cellStyle name="Tusenskille 50 2" xfId="9892" xr:uid="{51AC7C7B-327D-4CD8-B257-0C5B4E2D0A1A}"/>
    <cellStyle name="Tusenskille 50 3" xfId="9893" xr:uid="{E135FB42-1157-4A79-80F5-F8AF6F2434BC}"/>
    <cellStyle name="Tusenskille 50_3. Chng in credit spreads" xfId="9894" xr:uid="{C4858CD2-E3DB-4282-A99A-935D699D0F35}"/>
    <cellStyle name="Tusenskille 51" xfId="9895" xr:uid="{701BAA55-C5C3-49AF-A2A7-C18461465845}"/>
    <cellStyle name="Tusenskille 51 2" xfId="9896" xr:uid="{F0839AF2-C93F-46A2-916F-4680BE4A5506}"/>
    <cellStyle name="Tusenskille 51 3" xfId="9897" xr:uid="{3A265288-4E7F-418C-88D8-F93C2C812633}"/>
    <cellStyle name="Tusenskille 51_3. Chng in credit spreads" xfId="9898" xr:uid="{E258A473-076E-4F5D-8E41-83383570FBD8}"/>
    <cellStyle name="Tusenskille 52" xfId="9899" xr:uid="{1E404EFD-D480-4513-8CD9-A1C697FF7564}"/>
    <cellStyle name="Tusenskille 52 2" xfId="9900" xr:uid="{F89BE532-7734-4281-9277-7B739DDE7B32}"/>
    <cellStyle name="Tusenskille 52 3" xfId="9901" xr:uid="{2E4E7AFE-538E-43A9-9B8A-C90A18C6292E}"/>
    <cellStyle name="Tusenskille 52_3. Chng in credit spreads" xfId="9902" xr:uid="{2CB68AE7-B419-4035-9017-814C1B58A6B0}"/>
    <cellStyle name="Tusenskille 53" xfId="9903" xr:uid="{A6FDD93E-05AF-4EAF-91E5-DD59406A077A}"/>
    <cellStyle name="Tusenskille 53 2" xfId="9904" xr:uid="{77601786-97A9-47A0-A7E8-31FC25E81FF7}"/>
    <cellStyle name="Tusenskille 53 3" xfId="9905" xr:uid="{2868120D-D670-4263-9550-34E84A5C22DB}"/>
    <cellStyle name="Tusenskille 53_3. Chng in credit spreads" xfId="9906" xr:uid="{CFDF1892-5F1D-4D72-B4A2-1B09EE354574}"/>
    <cellStyle name="Tusenskille 54" xfId="9907" xr:uid="{4A9478E7-A11A-46C3-8B71-F2E2E65AC4D6}"/>
    <cellStyle name="Tusenskille 54 2" xfId="9908" xr:uid="{713840A1-D68F-42C8-8821-C7A9180B7284}"/>
    <cellStyle name="Tusenskille 54 3" xfId="9909" xr:uid="{87C10EE2-5F73-4EAC-ABC7-DEF89DE403A5}"/>
    <cellStyle name="Tusenskille 54_3. Chng in credit spreads" xfId="9910" xr:uid="{661552E5-A338-4B6A-BE2B-67C0093FA0C5}"/>
    <cellStyle name="Tusenskille 55" xfId="9911" xr:uid="{70E7C5C2-6D5C-44E6-9288-B0CCE40A87F8}"/>
    <cellStyle name="Tusenskille 55 2" xfId="9912" xr:uid="{3FAF2580-95EA-462E-9D35-A0CE73470CDD}"/>
    <cellStyle name="Tusenskille 55 3" xfId="9913" xr:uid="{21D2AF36-F639-4B8D-B9E8-E46A333C8237}"/>
    <cellStyle name="Tusenskille 55_3. Chng in credit spreads" xfId="9914" xr:uid="{4A43D725-87A5-40E5-A5DE-B0505B2CBC41}"/>
    <cellStyle name="Tusenskille 56" xfId="9915" xr:uid="{120ED40B-0735-491E-8B1C-797D65A5EA1B}"/>
    <cellStyle name="Tusenskille 56 2" xfId="9916" xr:uid="{B21E82EA-EE80-4A9E-8E65-693EEB9598E3}"/>
    <cellStyle name="Tusenskille 56 3" xfId="9917" xr:uid="{E7233BEE-1B66-4377-97A7-E58E6AFFFAC8}"/>
    <cellStyle name="Tusenskille 56_3. Chng in credit spreads" xfId="9918" xr:uid="{DF402601-2F8F-4EB2-868C-B2C22DE30B96}"/>
    <cellStyle name="Tusenskille 57" xfId="9919" xr:uid="{4F9043C9-CD42-44AE-AEED-8D22D4CEC7C6}"/>
    <cellStyle name="Tusenskille 57 2" xfId="9920" xr:uid="{2637C07A-E080-4616-A9FB-008A75FAFEB4}"/>
    <cellStyle name="Tusenskille 57 3" xfId="9921" xr:uid="{18BC8309-32AD-4DEA-BDAA-C20612967AC0}"/>
    <cellStyle name="Tusenskille 57_3. Chng in credit spreads" xfId="9922" xr:uid="{D2D7A507-F0F3-4C16-923F-4C351D301BBA}"/>
    <cellStyle name="Tusenskille 58" xfId="9923" xr:uid="{70C09E48-650C-4F0E-B708-3FEEE224AB83}"/>
    <cellStyle name="Tusenskille 58 2" xfId="9924" xr:uid="{4F46625F-341C-4A52-94BD-96858E6E9417}"/>
    <cellStyle name="Tusenskille 58 3" xfId="9925" xr:uid="{C157B678-CC76-4FEB-985A-34D238CA4768}"/>
    <cellStyle name="Tusenskille 58_3. Chng in credit spreads" xfId="9926" xr:uid="{B3B5DACF-6352-435D-B8DC-25ACE5892C1D}"/>
    <cellStyle name="Tusenskille 59" xfId="9927" xr:uid="{778EA8BC-7026-4E7B-997B-1AD2255F154A}"/>
    <cellStyle name="Tusenskille 6" xfId="9928" xr:uid="{F0003C70-A9A6-48CA-B315-4AEE731DF818}"/>
    <cellStyle name="Tusenskille 6 2" xfId="9929" xr:uid="{91D11A07-37C8-4C3B-9AFA-4B9B69160566}"/>
    <cellStyle name="Tusenskille 6 2 2" xfId="40126" xr:uid="{C93A5A0C-626F-46B4-839E-50FB6318CC27}"/>
    <cellStyle name="Tusenskille 6 2 3" xfId="40127" xr:uid="{DDED2466-F941-419C-B14F-BF01DDC2E7D8}"/>
    <cellStyle name="Tusenskille 6 2_AVA DVA EL" xfId="40128" xr:uid="{15DAB716-0476-41AE-BB33-0C5B5D5B3C28}"/>
    <cellStyle name="Tusenskille 6 3" xfId="40129" xr:uid="{FAB67326-A8B8-44FB-A4CA-76094F8AC335}"/>
    <cellStyle name="Tusenskille 6 4" xfId="41725" xr:uid="{D00454D9-23D8-4D61-80A7-4428966DF9B6}"/>
    <cellStyle name="Tusenskille 6_3. Chng in credit spreads" xfId="9930" xr:uid="{092CDB5D-F700-4D33-9CC6-CFB9D6C69050}"/>
    <cellStyle name="Tusenskille 60" xfId="9931" xr:uid="{DF406389-8379-48D2-8516-265CE2177CB2}"/>
    <cellStyle name="Tusenskille 60 2" xfId="9932" xr:uid="{F153A5A7-AB7C-47F0-8BEC-55B64E1AE068}"/>
    <cellStyle name="Tusenskille 60 3" xfId="9933" xr:uid="{663C78F1-6072-4484-95A2-836D1948E579}"/>
    <cellStyle name="Tusenskille 60_3. Chng in credit spreads" xfId="9934" xr:uid="{F02754AE-2C32-4383-885C-4034D4F75942}"/>
    <cellStyle name="Tusenskille 61" xfId="9935" xr:uid="{691D7D45-FDF1-4E32-9DDF-FFF0B149FCFD}"/>
    <cellStyle name="Tusenskille 62" xfId="9936" xr:uid="{EE1F4BE4-0931-4D69-9CF3-58181557207D}"/>
    <cellStyle name="Tusenskille 62 2" xfId="9937" xr:uid="{A0E4C0D6-ED4F-4940-B101-5570748C6D44}"/>
    <cellStyle name="Tusenskille 62_3. Chng in credit spreads" xfId="9938" xr:uid="{8A3C6A10-C8F0-4953-99B2-7055DFB9541B}"/>
    <cellStyle name="Tusenskille 63" xfId="9939" xr:uid="{F158924F-CE1A-4756-98F8-4E77E427FC99}"/>
    <cellStyle name="Tusenskille 63 2" xfId="9940" xr:uid="{5F973987-9AD9-4D4E-87EC-16196122EC5F}"/>
    <cellStyle name="Tusenskille 63 2 2" xfId="9941" xr:uid="{CEA6CC3C-1D92-47E6-AC7A-73C76C2F1CBE}"/>
    <cellStyle name="Tusenskille 63 2 3" xfId="9942" xr:uid="{A1A61B54-0EF7-499C-8A4A-37964DDCB6DD}"/>
    <cellStyle name="Tusenskille 63 2_3. Chng in credit spreads" xfId="9943" xr:uid="{96AD7FD4-D0C8-41A5-8380-0021F023AD53}"/>
    <cellStyle name="Tusenskille 63 3" xfId="9944" xr:uid="{84C94B1A-3CD0-4399-B27B-9D9866227D3C}"/>
    <cellStyle name="Tusenskille 63 4" xfId="9945" xr:uid="{9A40D7AE-1E9B-4BC5-883C-EC230338DB95}"/>
    <cellStyle name="Tusenskille 63_3. Chng in credit spreads" xfId="9946" xr:uid="{919EC99E-38DD-497E-9D45-11BD3DF14CCB}"/>
    <cellStyle name="Tusenskille 64" xfId="9947" xr:uid="{AAA5489B-8741-4A36-8041-781A3132E9E6}"/>
    <cellStyle name="Tusenskille 65" xfId="9948" xr:uid="{C2C620D4-A185-40E8-98C0-972D81D2B3EA}"/>
    <cellStyle name="Tusenskille 66" xfId="9949" xr:uid="{4ACD1F31-96EE-4FD9-B170-170A79A1CFC8}"/>
    <cellStyle name="Tusenskille 67" xfId="9950" xr:uid="{6DDA8270-89A6-4A80-8267-4B97700E316B}"/>
    <cellStyle name="Tusenskille 68" xfId="9951" xr:uid="{FAD1B849-66CC-4AD7-AF7A-D50700FB5854}"/>
    <cellStyle name="Tusenskille 69" xfId="9952" xr:uid="{A8E07535-B9EB-45FF-A8BC-BAD24D85F71F}"/>
    <cellStyle name="Tusenskille 7" xfId="9953" xr:uid="{5AFD34D9-12A4-460A-ADA1-28A7465AE957}"/>
    <cellStyle name="Tusenskille 7 2" xfId="9954" xr:uid="{CDB0DFDC-F867-4A4B-9D18-918A48FD0F5F}"/>
    <cellStyle name="Tusenskille 7 2 2" xfId="9955" xr:uid="{E48DE971-5FEE-4375-8D61-33D9C350236D}"/>
    <cellStyle name="Tusenskille 7 2 2 2" xfId="41726" xr:uid="{921A3014-6090-45F2-99E4-DF99608DE87E}"/>
    <cellStyle name="Tusenskille 7 2 2_Avstem DM og grunnlag" xfId="41727" xr:uid="{56E2BE26-99D1-4502-B640-B370A7F0A521}"/>
    <cellStyle name="Tusenskille 7 2 3" xfId="40130" xr:uid="{3D1C70DE-2F20-4907-8CBB-CBD9BB1601EF}"/>
    <cellStyle name="Tusenskille 7 2_3. Chng in credit spreads" xfId="9956" xr:uid="{22C0C53E-50CD-4D1E-873F-6623CABEE4EF}"/>
    <cellStyle name="Tusenskille 7 3" xfId="9957" xr:uid="{E9F2274F-6217-4144-9451-1341CE595D7F}"/>
    <cellStyle name="Tusenskille 7 3 2" xfId="40131" xr:uid="{43401317-3E7C-4A36-A926-E77C9DEFCF4F}"/>
    <cellStyle name="Tusenskille 7 3 3" xfId="40132" xr:uid="{8C2AD771-A8BB-47DF-B836-2EA9F90C64E1}"/>
    <cellStyle name="Tusenskille 7 3_AVA DVA EL" xfId="40133" xr:uid="{B8584F8A-EAF8-4E32-BCD0-2467B118344B}"/>
    <cellStyle name="Tusenskille 7 4" xfId="40134" xr:uid="{9D1420CC-C9C9-4AB3-8220-BAE8DF536CB2}"/>
    <cellStyle name="Tusenskille 7_3. Chng in credit spreads" xfId="9958" xr:uid="{AECB7D40-6AB1-40F1-A784-88B5C124DC43}"/>
    <cellStyle name="Tusenskille 70" xfId="9959" xr:uid="{F54F5985-86D2-4B42-9283-3624B3D1BF49}"/>
    <cellStyle name="Tusenskille 71" xfId="9960" xr:uid="{10506F98-FC0D-4C50-96B7-00AC6201C83C}"/>
    <cellStyle name="Tusenskille 72" xfId="9961" xr:uid="{DAFB54AF-EF72-4B6C-9301-42AD0580E504}"/>
    <cellStyle name="Tusenskille 73" xfId="9962" xr:uid="{63156CC0-5BC1-4DCF-95D5-20FF06B759B9}"/>
    <cellStyle name="Tusenskille 8" xfId="9963" xr:uid="{19B19050-C0AF-4457-9F0E-F5DC7A95A0F2}"/>
    <cellStyle name="Tusenskille 8 2" xfId="9964" xr:uid="{42AF8ECA-8DC4-4751-BAF3-52DD489A2FBD}"/>
    <cellStyle name="Tusenskille 8 2 2" xfId="9965" xr:uid="{722EBF14-89A4-46A0-AF08-E3E39562E960}"/>
    <cellStyle name="Tusenskille 8 2_3. Chng in credit spreads" xfId="9966" xr:uid="{113F9314-128D-4D6B-BAB9-74F8913F53EE}"/>
    <cellStyle name="Tusenskille 8 3" xfId="9967" xr:uid="{946C94B1-605E-4658-95AA-7AD5C061AED7}"/>
    <cellStyle name="Tusenskille 8 3 2" xfId="41728" xr:uid="{56549443-E3EA-4678-BC35-F5A0FDBD932E}"/>
    <cellStyle name="Tusenskille 8 3_Avstem DM og grunnlag" xfId="41729" xr:uid="{3D24E9B2-16F5-43F2-AF2F-F356151AC2C9}"/>
    <cellStyle name="Tusenskille 8_3. Chng in credit spreads" xfId="9968" xr:uid="{970098D5-8565-4F23-88D1-041C9204BF61}"/>
    <cellStyle name="Tusenskille 9" xfId="9969" xr:uid="{B238BDE4-5DCD-4E17-AF62-ED6899AA461C}"/>
    <cellStyle name="Tusenskille 9 2" xfId="9970" xr:uid="{44E09904-904F-4C75-9BC6-67AF2B13FFA5}"/>
    <cellStyle name="Tusenskille 9 2 2" xfId="40135" xr:uid="{26A1C0AE-4ED4-4BFE-8923-0EB3F11A32E2}"/>
    <cellStyle name="Tusenskille 9 2 3" xfId="40136" xr:uid="{5807C2AC-4F93-4E21-97FF-70DF9A202196}"/>
    <cellStyle name="Tusenskille 9 2_Adj_Balance_Sheet" xfId="41730" xr:uid="{A0E7672A-B38D-4BEB-A24D-A8AFD48B15B4}"/>
    <cellStyle name="Tusenskille 9 3" xfId="9971" xr:uid="{98B6091B-3CF5-4971-B6A1-D45696E0F87E}"/>
    <cellStyle name="Tusenskille 9 3 2" xfId="41731" xr:uid="{7CADB2C3-09A1-4EE7-B36D-2076AFE8E7E2}"/>
    <cellStyle name="Tusenskille 9 3_Avstem DM og grunnlag" xfId="41732" xr:uid="{23CA6B21-381E-45BE-BA12-23ED95EB6011}"/>
    <cellStyle name="Tusenskille 9 4" xfId="40137" xr:uid="{784C2EDA-6F4B-495E-91BF-0FC2EC5267EE}"/>
    <cellStyle name="Tusenskille 9_3. Chng in credit spreads" xfId="9972" xr:uid="{54EB00D4-4F8C-474D-BD3E-4927CF5043DD}"/>
    <cellStyle name="Tytuł" xfId="9973" xr:uid="{21C92930-1B4D-4653-82EE-6E7EEA9F4552}"/>
    <cellStyle name="Tytuł 2" xfId="40138" xr:uid="{6762AA6D-499F-4519-B2F4-9D6AD643D3E0}"/>
    <cellStyle name="Tytuł 3" xfId="40139" xr:uid="{0E8C5C94-769F-4B2F-9102-B5A0817927A1}"/>
    <cellStyle name="Tytuł_AVA DVA EL" xfId="40140" xr:uid="{EB6ED12C-F017-4ACF-B445-CF965587BAE8}"/>
    <cellStyle name="Ugyldig" xfId="40141" xr:uid="{B9D0B988-ECDF-40E8-9064-8E323970D4C0}"/>
    <cellStyle name="Ugyldig 2" xfId="40142" xr:uid="{CAD99311-7778-4AED-91CC-9CC3CCB30A5E}"/>
    <cellStyle name="Ugyldig 3" xfId="40143" xr:uid="{ACAFAC45-4C1D-47CC-A90E-18E31AF26A3A}"/>
    <cellStyle name="Ugyldig_AVA DVA EL" xfId="40144" xr:uid="{A7FCE19B-0D28-45DA-924C-EB166ADBE70D}"/>
    <cellStyle name="Underline_Single" xfId="9974" xr:uid="{B496BC5E-81D4-465E-AC2E-4551B335557B}"/>
    <cellStyle name="Utdata" xfId="40145" xr:uid="{5B55B051-7E72-43AF-979C-9B825B701D88}"/>
    <cellStyle name="Utdata 2" xfId="9975" xr:uid="{0DC8BBBA-A5CF-48B4-B732-2A2B737C1E5C}"/>
    <cellStyle name="Utdata 2 2" xfId="40146" xr:uid="{C642F1D7-5040-4F6D-AEC6-3F8D5B2C3F31}"/>
    <cellStyle name="Utdata 2 2 2" xfId="40147" xr:uid="{F7D4624C-2274-410D-B90B-6409DDD729BC}"/>
    <cellStyle name="Utdata 2 2 3" xfId="40148" xr:uid="{6791F792-4A50-4612-876A-BFD31CAB5C5C}"/>
    <cellStyle name="Utdata 2 2_AVA DVA EL" xfId="40149" xr:uid="{E8815C6C-76C9-45AC-9159-BA4F2607AF73}"/>
    <cellStyle name="Utdata 2 3" xfId="40150" xr:uid="{E4119DBB-9654-4DAE-B1AB-99DBC9C458A3}"/>
    <cellStyle name="Utdata 2 3 2" xfId="40151" xr:uid="{4086D2D7-0F3F-4989-BFF3-C72105AF5AE5}"/>
    <cellStyle name="Utdata 2 3 3" xfId="40152" xr:uid="{941C2097-FAA9-4523-BF20-82AEA39C5A59}"/>
    <cellStyle name="Utdata 2 3_AVA DVA EL" xfId="40153" xr:uid="{12AE901F-4416-4B8C-9F5A-0C873C73ADDB}"/>
    <cellStyle name="Utdata 2 4" xfId="40154" xr:uid="{70D68777-CEFD-44A2-970E-4CBE6D9249C9}"/>
    <cellStyle name="Utdata 2_Adj_Balance_Sheet" xfId="41733" xr:uid="{15BE75A9-FC51-40EB-8DA4-3A9170B6CB99}"/>
    <cellStyle name="Utdata 3" xfId="9976" xr:uid="{F61B07E0-38FE-4A46-80C7-2BE1FD7CB7D3}"/>
    <cellStyle name="Utdata 3 2" xfId="9977" xr:uid="{3FBCA04D-A233-4066-9F6C-0E8B706E5C32}"/>
    <cellStyle name="Utdata 3 3" xfId="40155" xr:uid="{DA7884EA-45B8-4CE7-B173-894AEB517085}"/>
    <cellStyle name="Utdata 3_3. Chng in credit spreads" xfId="9978" xr:uid="{1200CB82-B855-48CA-8582-071C291205BE}"/>
    <cellStyle name="Utdata 4" xfId="40156" xr:uid="{0073B961-A9A9-49B5-88CA-023A05CE7F2C}"/>
    <cellStyle name="Utdata 4 2" xfId="40157" xr:uid="{3F31CC49-2FD9-40DC-A669-CF0B6CBF2B59}"/>
    <cellStyle name="Utdata 4 3" xfId="40158" xr:uid="{D7F6F9B4-D302-4D74-8652-028A4E676CE3}"/>
    <cellStyle name="Utdata 4_AVA DVA EL" xfId="40159" xr:uid="{4C29C676-B0FE-4303-A122-FD1DFD866EDE}"/>
    <cellStyle name="Utdata 5" xfId="40160" xr:uid="{E16B1964-5572-4777-A43F-DA0445214883}"/>
    <cellStyle name="Utdata 6" xfId="40161" xr:uid="{53C4B593-F151-4C11-8171-D324DAF2C1C8}"/>
    <cellStyle name="Utdata 7" xfId="40162" xr:uid="{C88FEE29-FA1A-49E3-8C2F-CE8B9EA84CAB}"/>
    <cellStyle name="Utdata 8" xfId="41734" xr:uid="{8A185DA0-D848-470B-AEA8-EFB1522212EB}"/>
    <cellStyle name="Utdata_3Q19" xfId="42854" xr:uid="{2E4BF336-B7D3-45FE-BDD6-F7BDB0DC728D}"/>
    <cellStyle name="Uthevingsfarge1" xfId="40163" xr:uid="{286A70C7-11D2-48E4-961F-6731CA0A9E4E}"/>
    <cellStyle name="Uthevingsfarge1 2" xfId="9979" xr:uid="{2E65A1FA-2646-4A2F-8896-E266CE185136}"/>
    <cellStyle name="Uthevingsfarge1 2 2" xfId="40164" xr:uid="{4B01EBEF-625D-483B-A3D6-D5BDB4D952F3}"/>
    <cellStyle name="Uthevingsfarge1 2 2 2" xfId="40165" xr:uid="{07C2BF27-E1DB-42F9-AF2E-4D5A71348827}"/>
    <cellStyle name="Uthevingsfarge1 2 2 3" xfId="40166" xr:uid="{A1B9E923-A1B8-410D-A1A4-11979306CDD1}"/>
    <cellStyle name="Uthevingsfarge1 2 2_AVA DVA EL" xfId="40167" xr:uid="{28552CF2-A36D-4929-8D64-9B4FDE73F4A8}"/>
    <cellStyle name="Uthevingsfarge1 2 3" xfId="40168" xr:uid="{28C282DA-FF26-447A-9B8E-CA3EDDF5402E}"/>
    <cellStyle name="Uthevingsfarge1 2_Adj_Balance_Sheet" xfId="41735" xr:uid="{6EA0FE92-25FB-4C00-9170-167B0FD4CA01}"/>
    <cellStyle name="Uthevingsfarge1 3" xfId="9980" xr:uid="{59F9A4E4-668C-43F8-AAE9-A10D872F0303}"/>
    <cellStyle name="Uthevingsfarge1 3 2" xfId="40169" xr:uid="{C241C2E3-A181-47E1-83B5-DC2896DD573D}"/>
    <cellStyle name="Uthevingsfarge1 3 3" xfId="40170" xr:uid="{26F99A78-258A-418F-B7ED-65788EF81FC4}"/>
    <cellStyle name="Uthevingsfarge1 3_AVA DVA EL" xfId="40171" xr:uid="{75920442-EFC2-45AB-BC2D-0B38789DB3F4}"/>
    <cellStyle name="Uthevingsfarge1 4" xfId="40172" xr:uid="{1DB06A30-B140-458D-9DE5-F1E207FE9FA6}"/>
    <cellStyle name="Uthevingsfarge1 4 2" xfId="40173" xr:uid="{CA61FCF6-FEEF-448D-A6BA-B13FB518CBC7}"/>
    <cellStyle name="Uthevingsfarge1 4 3" xfId="40174" xr:uid="{0790C33C-D4FC-45E7-B2EE-CA6AC3ABB1E7}"/>
    <cellStyle name="Uthevingsfarge1 4_AVA DVA EL" xfId="40175" xr:uid="{4084D5FA-C4AC-4DEC-BBF1-28DE695CD7E9}"/>
    <cellStyle name="Uthevingsfarge1 5" xfId="40176" xr:uid="{4AEA8534-74F9-4882-AF15-73473671DA24}"/>
    <cellStyle name="Uthevingsfarge1 6" xfId="40177" xr:uid="{0FA7166C-420E-47AF-8DC1-59033E8CE1B6}"/>
    <cellStyle name="Uthevingsfarge1 7" xfId="40178" xr:uid="{85815052-D69E-4B70-9AC5-2F7DA183623D}"/>
    <cellStyle name="Uthevingsfarge1 8" xfId="41736" xr:uid="{F63FD683-175D-4241-82F8-CC4962D36BB2}"/>
    <cellStyle name="Uthevingsfarge1_3Q19" xfId="42855" xr:uid="{28D49BF6-A94D-499E-8C01-E4B4DC0C4604}"/>
    <cellStyle name="Uthevingsfarge2" xfId="40179" xr:uid="{EF6C6BC1-3301-4985-AAA2-088080BA6D80}"/>
    <cellStyle name="Uthevingsfarge2 2" xfId="9981" xr:uid="{8F07946C-1D83-4895-AA23-FD03F635FBCB}"/>
    <cellStyle name="Uthevingsfarge2 2 2" xfId="40180" xr:uid="{67D9A0E7-EC29-4995-90D1-90E5E1D6A97C}"/>
    <cellStyle name="Uthevingsfarge2 2 2 2" xfId="40181" xr:uid="{149AFCE3-9CED-42D8-A26E-3177A2CEFDAA}"/>
    <cellStyle name="Uthevingsfarge2 2 2 3" xfId="40182" xr:uid="{61EC6617-BF50-449C-8752-1283B628BFA7}"/>
    <cellStyle name="Uthevingsfarge2 2 2_AVA DVA EL" xfId="40183" xr:uid="{6961FC82-8791-40DA-B4A6-71D91225D623}"/>
    <cellStyle name="Uthevingsfarge2 2 3" xfId="40184" xr:uid="{34500130-8A9A-442B-882C-BE73324252FA}"/>
    <cellStyle name="Uthevingsfarge2 2_Adj_Balance_Sheet" xfId="41737" xr:uid="{20D9ACF7-7B05-4142-B971-EF9964CC8549}"/>
    <cellStyle name="Uthevingsfarge2 3" xfId="9982" xr:uid="{CE040378-E669-4FB6-957B-ED623C41B535}"/>
    <cellStyle name="Uthevingsfarge2 3 2" xfId="40185" xr:uid="{536B78C8-A853-4177-9AE3-5D90A575B588}"/>
    <cellStyle name="Uthevingsfarge2 3 3" xfId="40186" xr:uid="{A570A8C2-6611-4357-8044-0A70CA0BAD3F}"/>
    <cellStyle name="Uthevingsfarge2 3_AVA DVA EL" xfId="40187" xr:uid="{8FEA8421-3DD6-467F-9F44-D83834416687}"/>
    <cellStyle name="Uthevingsfarge2 4" xfId="40188" xr:uid="{3D74DF78-5EC2-41B5-963D-AE615A4D5F47}"/>
    <cellStyle name="Uthevingsfarge2 4 2" xfId="40189" xr:uid="{81991DB9-9797-4D79-95C1-4BBC96AD3323}"/>
    <cellStyle name="Uthevingsfarge2 4 3" xfId="40190" xr:uid="{D1C99E5F-89F1-42FA-85E7-5DAC334A48DC}"/>
    <cellStyle name="Uthevingsfarge2 4_AVA DVA EL" xfId="40191" xr:uid="{C354035E-D0D6-4477-B608-65C3FDF10748}"/>
    <cellStyle name="Uthevingsfarge2 5" xfId="40192" xr:uid="{134CAC8A-3051-4FF1-85B8-D5B4E0B43E0B}"/>
    <cellStyle name="Uthevingsfarge2 6" xfId="40193" xr:uid="{EBC5FEC9-78B3-470A-BCAC-C794E3161A41}"/>
    <cellStyle name="Uthevingsfarge2 7" xfId="40194" xr:uid="{7B2767F1-DEBA-4434-A6BB-4EF77C53FA15}"/>
    <cellStyle name="Uthevingsfarge2 8" xfId="41738" xr:uid="{3A6A2194-F54F-4E4C-AFB8-BC0C25DFB552}"/>
    <cellStyle name="Uthevingsfarge2_3Q19" xfId="42856" xr:uid="{FCAFC585-FCD9-4D00-ACCD-3D08346566B1}"/>
    <cellStyle name="Uthevingsfarge3" xfId="40195" xr:uid="{6D2F0930-D7D4-48AD-AE27-41CEB8758459}"/>
    <cellStyle name="Uthevingsfarge3 2" xfId="9983" xr:uid="{76BE2010-002C-4967-8B55-A7B16B771F8A}"/>
    <cellStyle name="Uthevingsfarge3 2 2" xfId="40196" xr:uid="{E5452336-CF89-4A27-8C23-CBFA0269CA77}"/>
    <cellStyle name="Uthevingsfarge3 2 2 2" xfId="40197" xr:uid="{3B39E72C-D0F7-4DF8-9E22-B9F666506674}"/>
    <cellStyle name="Uthevingsfarge3 2 2 3" xfId="40198" xr:uid="{319BF247-6BE2-4D47-96CB-26C7D61571DA}"/>
    <cellStyle name="Uthevingsfarge3 2 2_AVA DVA EL" xfId="40199" xr:uid="{5C09C148-1916-4F0D-AA0F-1670324AE28F}"/>
    <cellStyle name="Uthevingsfarge3 2 3" xfId="40200" xr:uid="{C892EFB6-04D7-425C-A860-7F9B475CC5A1}"/>
    <cellStyle name="Uthevingsfarge3 2_Adj_Balance_Sheet" xfId="41739" xr:uid="{9E692898-1641-448E-9EBF-679144836FA9}"/>
    <cellStyle name="Uthevingsfarge3 3" xfId="9984" xr:uid="{58177631-989D-4DB1-821D-CA13D877ED1D}"/>
    <cellStyle name="Uthevingsfarge3 3 2" xfId="40201" xr:uid="{5FCEA27C-0125-462A-9ECB-5B1EA01F8F4A}"/>
    <cellStyle name="Uthevingsfarge3 3 3" xfId="40202" xr:uid="{C4C0E19B-57C6-4F5F-81FC-F3E5BC10E63B}"/>
    <cellStyle name="Uthevingsfarge3 3_AVA DVA EL" xfId="40203" xr:uid="{7809D3A8-E615-4846-8735-AECD9119F974}"/>
    <cellStyle name="Uthevingsfarge3 4" xfId="40204" xr:uid="{7D2170ED-187C-442C-85F9-2FF4CD1D38F6}"/>
    <cellStyle name="Uthevingsfarge3 4 2" xfId="40205" xr:uid="{BA625BA1-DEFE-4CDB-B615-EF06F50E2C89}"/>
    <cellStyle name="Uthevingsfarge3 4 3" xfId="40206" xr:uid="{F1E46C5A-89EF-4D48-AC69-C95B3A70F55A}"/>
    <cellStyle name="Uthevingsfarge3 4_AVA DVA EL" xfId="40207" xr:uid="{B81018B5-26EC-43BD-94E2-5881A7BD4AAB}"/>
    <cellStyle name="Uthevingsfarge3 5" xfId="40208" xr:uid="{FA8FE197-F729-473C-97B7-AFF91F0EF814}"/>
    <cellStyle name="Uthevingsfarge3 6" xfId="40209" xr:uid="{9AA0425A-70F5-41AF-8230-EA1EC2B64066}"/>
    <cellStyle name="Uthevingsfarge3 7" xfId="40210" xr:uid="{38B051FE-E266-4224-9722-025374F21596}"/>
    <cellStyle name="Uthevingsfarge3 8" xfId="41740" xr:uid="{584B428E-7467-4DF5-A47D-F05A1B31C795}"/>
    <cellStyle name="Uthevingsfarge3_3Q19" xfId="42857" xr:uid="{3886D5AA-C2DD-4093-A3E4-9C9A9C3A8AE1}"/>
    <cellStyle name="Uthevingsfarge4" xfId="40211" xr:uid="{B0209687-230D-42CF-8786-5DB188637D41}"/>
    <cellStyle name="Uthevingsfarge4 2" xfId="9985" xr:uid="{66E9BEB4-D34B-477D-91F7-A46D1A7BB456}"/>
    <cellStyle name="Uthevingsfarge4 2 2" xfId="40212" xr:uid="{ECF2B05D-7D26-47A9-A3D6-D4EAB90CC53C}"/>
    <cellStyle name="Uthevingsfarge4 2 2 2" xfId="40213" xr:uid="{A026A2E1-1F14-4BDB-AA25-56723A30399D}"/>
    <cellStyle name="Uthevingsfarge4 2 2 3" xfId="40214" xr:uid="{FD9F73D7-74DE-443F-A130-D92CFF951E05}"/>
    <cellStyle name="Uthevingsfarge4 2 2_AVA DVA EL" xfId="40215" xr:uid="{EC8C530D-CA6B-4999-8F70-E17C26FBCF7B}"/>
    <cellStyle name="Uthevingsfarge4 2 3" xfId="40216" xr:uid="{B9C1620E-BA1E-449A-AF7C-81B855C45C9A}"/>
    <cellStyle name="Uthevingsfarge4 2_Adj_Balance_Sheet" xfId="41741" xr:uid="{E05E37AB-2121-4FC4-BE48-549D077E0CC6}"/>
    <cellStyle name="Uthevingsfarge4 3" xfId="9986" xr:uid="{93B137FA-90F6-4DBE-B9EC-7A631F7C015E}"/>
    <cellStyle name="Uthevingsfarge4 3 2" xfId="40217" xr:uid="{38C3A450-B1BC-427F-B56E-A4377F9630E1}"/>
    <cellStyle name="Uthevingsfarge4 3 3" xfId="40218" xr:uid="{5F00E85D-8016-4047-A6B2-E8C7B59A07A8}"/>
    <cellStyle name="Uthevingsfarge4 3_AVA DVA EL" xfId="40219" xr:uid="{FB99AFEB-E733-4223-A146-B69A4C175221}"/>
    <cellStyle name="Uthevingsfarge4 4" xfId="40220" xr:uid="{F3A8C47F-E2F5-4AAC-B305-B5C86C60A4CF}"/>
    <cellStyle name="Uthevingsfarge4 4 2" xfId="40221" xr:uid="{939E839E-CBCA-4C2F-984B-23380D221B2E}"/>
    <cellStyle name="Uthevingsfarge4 4 3" xfId="40222" xr:uid="{7910CF37-58C2-45C9-A74C-44717A3F2ADB}"/>
    <cellStyle name="Uthevingsfarge4 4_AVA DVA EL" xfId="40223" xr:uid="{E9D56FC2-3110-4050-B6A0-316FD91BCF27}"/>
    <cellStyle name="Uthevingsfarge4 5" xfId="40224" xr:uid="{6CB189D7-50EA-4DF8-B16A-5B71814F62BF}"/>
    <cellStyle name="Uthevingsfarge4 6" xfId="40225" xr:uid="{14E8654B-3556-4DB1-B1CA-989ABEB210BA}"/>
    <cellStyle name="Uthevingsfarge4 7" xfId="40226" xr:uid="{8F3CF3D7-1DB1-41A2-B38C-9FE98C847A8D}"/>
    <cellStyle name="Uthevingsfarge4 8" xfId="41742" xr:uid="{DFB78BA1-D1A3-40C7-B4C0-5A9C5D1283F8}"/>
    <cellStyle name="Uthevingsfarge4_3Q19" xfId="42858" xr:uid="{C1F37065-4A76-4F0F-8B29-786C266164B9}"/>
    <cellStyle name="Uthevingsfarge5" xfId="40227" xr:uid="{046D52F0-66A2-4F84-8487-C0D1B355908E}"/>
    <cellStyle name="Uthevingsfarge5 2" xfId="9987" xr:uid="{F0C81D3A-0C7C-417E-83DA-BEACB1A4ABFA}"/>
    <cellStyle name="Uthevingsfarge5 2 2" xfId="40228" xr:uid="{A334E6C3-368E-4C32-A0B4-65F684CE3474}"/>
    <cellStyle name="Uthevingsfarge5 2 2 2" xfId="40229" xr:uid="{13EFAE78-A254-4B0C-B87A-190709710800}"/>
    <cellStyle name="Uthevingsfarge5 2 2 3" xfId="40230" xr:uid="{EA2F2A95-F953-43E5-8C20-277794501636}"/>
    <cellStyle name="Uthevingsfarge5 2 2_AVA DVA EL" xfId="40231" xr:uid="{73B80192-D0F9-437D-9F77-9CF286E30B10}"/>
    <cellStyle name="Uthevingsfarge5 2 3" xfId="40232" xr:uid="{6A9254BD-34A5-4227-97C9-6A23F4CCC966}"/>
    <cellStyle name="Uthevingsfarge5 2_Adj_Balance_Sheet" xfId="41743" xr:uid="{07D978B1-A38D-421C-9DAE-C4580FEBF780}"/>
    <cellStyle name="Uthevingsfarge5 3" xfId="9988" xr:uid="{9F49435A-4445-4B69-9EA2-A4E56D59FF4A}"/>
    <cellStyle name="Uthevingsfarge5 3 2" xfId="40233" xr:uid="{B7F2F8E9-D22A-443C-BBC0-554824E85B1D}"/>
    <cellStyle name="Uthevingsfarge5 3 3" xfId="40234" xr:uid="{963473CF-8562-4C52-9E4E-F87AA8E06EAC}"/>
    <cellStyle name="Uthevingsfarge5 3_AVA DVA EL" xfId="40235" xr:uid="{FEFA16F5-8373-4F06-9794-67C15C0E3FE7}"/>
    <cellStyle name="Uthevingsfarge5 4" xfId="40236" xr:uid="{40C5A05D-2EC3-4A2B-93E1-65411950FD15}"/>
    <cellStyle name="Uthevingsfarge5 4 2" xfId="40237" xr:uid="{58759651-48B4-464E-BA55-0F7F91AC6FA9}"/>
    <cellStyle name="Uthevingsfarge5 4 3" xfId="40238" xr:uid="{21D3C690-2B48-4E99-BC9D-8F39DCE21A77}"/>
    <cellStyle name="Uthevingsfarge5 4_AVA DVA EL" xfId="40239" xr:uid="{5A41922C-64E5-489F-B639-A8D6A9D57D74}"/>
    <cellStyle name="Uthevingsfarge5 5" xfId="40240" xr:uid="{92864E05-7EF7-41A3-B9BB-21347EF9B5FF}"/>
    <cellStyle name="Uthevingsfarge5 6" xfId="40241" xr:uid="{D0CE6B32-CE8B-44D8-8ACC-D50A0F28086E}"/>
    <cellStyle name="Uthevingsfarge5 7" xfId="40242" xr:uid="{89DF7899-136C-4A17-A017-C03CBA0EFA0C}"/>
    <cellStyle name="Uthevingsfarge5 8" xfId="41744" xr:uid="{93AA5294-93D1-42CB-A5B8-C5E85D042F69}"/>
    <cellStyle name="Uthevingsfarge5_3Q19" xfId="42859" xr:uid="{4A29F552-2DEE-49A8-96DD-9CA3694C583F}"/>
    <cellStyle name="Uthevingsfarge6" xfId="40243" xr:uid="{F0501A06-C42A-42C4-94DD-8376FB4381DF}"/>
    <cellStyle name="Uthevingsfarge6 2" xfId="9989" xr:uid="{8A8ACA82-1B8F-4BFA-9841-686640C7EA90}"/>
    <cellStyle name="Uthevingsfarge6 2 2" xfId="40244" xr:uid="{447E4B86-5D5D-4F76-A44C-63EBB3A937C2}"/>
    <cellStyle name="Uthevingsfarge6 2 2 2" xfId="40245" xr:uid="{C9103C21-283E-496E-912F-682A6AB67622}"/>
    <cellStyle name="Uthevingsfarge6 2 2 3" xfId="40246" xr:uid="{9139933E-7DCA-4C52-BDA7-44FAFE8F9362}"/>
    <cellStyle name="Uthevingsfarge6 2 2_AVA DVA EL" xfId="40247" xr:uid="{13F9D20E-7EC5-4AE5-B13D-CCA148CBB32D}"/>
    <cellStyle name="Uthevingsfarge6 2 3" xfId="40248" xr:uid="{ABA42CD4-AB70-4B74-B64F-05A38625C165}"/>
    <cellStyle name="Uthevingsfarge6 2_Adj_Balance_Sheet" xfId="41745" xr:uid="{D18D3DCE-6A86-4834-861E-81EE5AE2C707}"/>
    <cellStyle name="Uthevingsfarge6 3" xfId="9990" xr:uid="{9CF1257A-9101-40A2-80E4-B0D61E1E77C2}"/>
    <cellStyle name="Uthevingsfarge6 3 2" xfId="40249" xr:uid="{4AEFBE31-CDCD-43FC-8576-BA8323DAFF1E}"/>
    <cellStyle name="Uthevingsfarge6 3 3" xfId="40250" xr:uid="{EE4A0CD1-A23E-42FD-8E42-1B6CA2983A66}"/>
    <cellStyle name="Uthevingsfarge6 3_AVA DVA EL" xfId="40251" xr:uid="{FDFF9532-D8D4-42FF-8576-C08B284B80D7}"/>
    <cellStyle name="Uthevingsfarge6 4" xfId="40252" xr:uid="{11901C5E-3ADE-43B1-9948-C349CA033E56}"/>
    <cellStyle name="Uthevingsfarge6 4 2" xfId="40253" xr:uid="{390245F1-A331-42B1-8B9A-234082339303}"/>
    <cellStyle name="Uthevingsfarge6 4 3" xfId="40254" xr:uid="{F2DA8F90-4347-462F-B7AA-6C40A4AC4747}"/>
    <cellStyle name="Uthevingsfarge6 4_AVA DVA EL" xfId="40255" xr:uid="{43571562-1CE1-4FA5-9186-4493DA8E0611}"/>
    <cellStyle name="Uthevingsfarge6 5" xfId="40256" xr:uid="{724BFBFE-EC8F-4FA1-A966-1FEB8E4B96EA}"/>
    <cellStyle name="Uthevingsfarge6 6" xfId="40257" xr:uid="{1660D42D-DEEF-4732-8A3B-085210740FB7}"/>
    <cellStyle name="Uthevingsfarge6 7" xfId="40258" xr:uid="{58777840-FD96-4EF5-807D-2545E525F224}"/>
    <cellStyle name="Uthevingsfarge6 8" xfId="41746" xr:uid="{AF8FF731-5F5E-4062-B45F-039A9ED22F94}"/>
    <cellStyle name="Uthevingsfarge6_3Q19" xfId="42860" xr:uid="{FABDA5D3-EA2B-4A76-96AC-6F93DEA2828B}"/>
    <cellStyle name="Uwaga" xfId="9991" xr:uid="{D95489E1-A4FF-4D6F-93C7-DCE1B2B732E8}"/>
    <cellStyle name="Uwaga 2" xfId="40259" xr:uid="{46A56F7D-E8F5-44B4-BCD7-CE3131EBD721}"/>
    <cellStyle name="Uwaga 3" xfId="40260" xr:uid="{4E7A4AD4-5493-4460-BB1C-3C0FBFB16B40}"/>
    <cellStyle name="Uwaga_AVA DVA EL" xfId="40261" xr:uid="{B149CDF5-B68A-476B-B136-2BC3E5C867DB}"/>
    <cellStyle name="Valuta (0)_Costi" xfId="9992" xr:uid="{4148646D-EFE7-41E5-B31F-9C81E15BFD36}"/>
    <cellStyle name="Valuta 10" xfId="58193" xr:uid="{F713F67F-EA19-4DDE-9111-AAB3336FC38B}"/>
    <cellStyle name="Valuta 11" xfId="58196" xr:uid="{E2C3D935-8CBE-4DD0-B4E6-2904316C24BF}"/>
    <cellStyle name="Valuta 2" xfId="9993" xr:uid="{A1984C2A-884C-4149-936B-CBBDBBDDA898}"/>
    <cellStyle name="Valuta 2 2" xfId="40262" xr:uid="{2AD65833-A381-4C5A-92F6-26F20620C464}"/>
    <cellStyle name="Valuta 2 2 2" xfId="40263" xr:uid="{5AF9D117-8F84-4FEA-9458-A78A6D72FF03}"/>
    <cellStyle name="Valuta 2 2 3" xfId="40264" xr:uid="{51C6769B-5146-4AF3-BD67-1B8D2BD35781}"/>
    <cellStyle name="Valuta 2 2_AVA DVA EL" xfId="40265" xr:uid="{6889EB04-DFB0-4F7F-8AFB-FF845ED0B321}"/>
    <cellStyle name="Valuta 2 3" xfId="40266" xr:uid="{45C01391-F87F-4F7E-AA5F-CD644CB531E5}"/>
    <cellStyle name="Valuta 2_Adj_Balance_Sheet" xfId="41747" xr:uid="{BCA3E432-8B34-47CB-8F9A-866CF5D9B5C4}"/>
    <cellStyle name="Valuta 3" xfId="9994" xr:uid="{059B84A5-1CD6-4273-9717-8022E930B75D}"/>
    <cellStyle name="Valuta 3 2" xfId="40267" xr:uid="{228EA85C-3811-408A-BA43-27CE38779F06}"/>
    <cellStyle name="Valuta 3 2 2" xfId="40268" xr:uid="{C251168A-4AA5-4B3F-9F13-DEE001C7DD86}"/>
    <cellStyle name="Valuta 3 2 3" xfId="40269" xr:uid="{E37189CB-C99F-4C84-A06F-EABE69179039}"/>
    <cellStyle name="Valuta 3 2_AVA DVA EL" xfId="40270" xr:uid="{C9AAA2CD-8714-446A-BCF2-3798D08D36DC}"/>
    <cellStyle name="Valuta 3 3" xfId="40271" xr:uid="{B8B78181-494B-4EB2-8120-A4CC9F1F5CB8}"/>
    <cellStyle name="Valuta 3_Adj_Balance_Sheet" xfId="41748" xr:uid="{8EC6E5B4-4BDD-422A-B0F7-9479F526F986}"/>
    <cellStyle name="Valuta 4" xfId="9995" xr:uid="{0418740C-6AEB-4F47-8866-DCB84C29F506}"/>
    <cellStyle name="Valuta 4 2" xfId="40272" xr:uid="{76CA1A93-0EB6-44C8-98FC-6D40A436CE2A}"/>
    <cellStyle name="Valuta 4 3" xfId="40273" xr:uid="{1AFE8A8A-A0AB-4F75-A48B-0433D3DCC676}"/>
    <cellStyle name="Valuta 4_AVA DVA EL" xfId="40274" xr:uid="{36357D9E-A7FF-4861-ACAD-9BA76FF0FE69}"/>
    <cellStyle name="Valuta 5" xfId="58178" xr:uid="{B7722B78-834F-4950-A89A-7CBE97C98741}"/>
    <cellStyle name="Valuta 6" xfId="58181" xr:uid="{A7A5AFCF-3B72-46FC-91A3-67AAE7648B9C}"/>
    <cellStyle name="Valuta 7" xfId="58184" xr:uid="{0B6AE713-79C5-45C0-9C08-0200EFC5FA75}"/>
    <cellStyle name="Valuta 8" xfId="58187" xr:uid="{B65044F3-3807-4D51-BFD3-8A5F5214F04D}"/>
    <cellStyle name="Valuta 9" xfId="58190" xr:uid="{48BCD78E-8301-4F96-9B13-16ED2784D45E}"/>
    <cellStyle name="Varseltekst" xfId="40275" xr:uid="{AB877A5B-1F41-4688-8975-BA48F3940532}"/>
    <cellStyle name="Varseltekst 2" xfId="9996" xr:uid="{50CCD8B6-639C-4FBD-95F5-C65BB44FFC85}"/>
    <cellStyle name="Varseltekst 2 2" xfId="40276" xr:uid="{9D9E38C6-873B-4E9E-B096-719AFBBAA063}"/>
    <cellStyle name="Varseltekst 2 2 2" xfId="40277" xr:uid="{2E8DD94A-A2A5-4E85-A360-0C0520D58FCE}"/>
    <cellStyle name="Varseltekst 2 2 3" xfId="40278" xr:uid="{BB6C8032-CA29-4675-9012-7D91F0D34E7E}"/>
    <cellStyle name="Varseltekst 2 2_AVA DVA EL" xfId="40279" xr:uid="{0769656C-2483-4392-8BB3-7CD230C5B44B}"/>
    <cellStyle name="Varseltekst 2_AVA DVA EL" xfId="40280" xr:uid="{0E297C3F-109D-48DE-BC7A-BA7C55394D8B}"/>
    <cellStyle name="Varseltekst 3" xfId="9997" xr:uid="{9CD238A4-5CE1-4FE5-8485-AD47AB103090}"/>
    <cellStyle name="Varseltekst 3 2" xfId="40281" xr:uid="{7215B1F6-0E54-4242-B804-0858DCF843EC}"/>
    <cellStyle name="Varseltekst 3_AVA DVA EL" xfId="40282" xr:uid="{6EFB9D15-9718-4F5B-94AB-75D95DFA59DD}"/>
    <cellStyle name="Varseltekst 4" xfId="40283" xr:uid="{9A00E0C8-6155-40A1-BFF9-CE0B59D63146}"/>
    <cellStyle name="Varseltekst 4 2" xfId="40284" xr:uid="{7C45E2AF-A4CC-476F-B3D5-A0A5FEDC35F8}"/>
    <cellStyle name="Varseltekst 4 3" xfId="40285" xr:uid="{54874427-51F0-40D5-B666-C9C8ABC47B74}"/>
    <cellStyle name="Varseltekst 4_AVA DVA EL" xfId="40286" xr:uid="{A0F09085-BFB8-462C-A2C3-DB903D699D53}"/>
    <cellStyle name="Varseltekst 5" xfId="40287" xr:uid="{E542BE25-60EC-42D1-853A-E639D51FCF8C}"/>
    <cellStyle name="Varseltekst 6" xfId="40288" xr:uid="{5F8E05FF-5392-473D-AEC2-3F5FAEC8343F}"/>
    <cellStyle name="Varseltekst 7" xfId="41749" xr:uid="{3B435383-139D-49D0-974C-58E5AF56270B}"/>
    <cellStyle name="Varseltekst 8" xfId="41750" xr:uid="{228D3FF3-DE83-4F9F-99E5-36FC3C772954}"/>
    <cellStyle name="Varseltekst_3Q19" xfId="42861" xr:uid="{1F2A73DC-E234-4C87-98D6-E127BB149A61}"/>
    <cellStyle name="w" xfId="9998" xr:uid="{571660DB-F7CC-4279-8906-34B7F8BE2384}"/>
    <cellStyle name="w 2" xfId="40289" xr:uid="{0A0F50FF-1B0E-44DA-B6F1-E043E5F75117}"/>
    <cellStyle name="w 3" xfId="40290" xr:uid="{A8E13283-B46F-4D6A-9722-50F9279875E6}"/>
    <cellStyle name="w_3. Chng in credit spreads" xfId="9999" xr:uid="{A5176A60-93BB-4F91-B11C-0F25C9E319FB}"/>
    <cellStyle name="w_3. Chng in credit spreads_CVA" xfId="49482" xr:uid="{19CB5615-3FAF-4B00-952E-5ED621DB525B}"/>
    <cellStyle name="w_3. Chng in credit spreads_EPM OTHERGROUP" xfId="49483" xr:uid="{AB4E7A93-69B5-4EF9-9717-191276DAB30A}"/>
    <cellStyle name="w_3. Chng in credit spreads_Expenses" xfId="10000" xr:uid="{6535F504-C566-483E-9EB3-5AFA88BB8507}"/>
    <cellStyle name="w_3. Chng in credit spreads_FVA" xfId="49484" xr:uid="{EDCF3A4F-2C25-4999-B89D-E3DE8B8FF74F}"/>
    <cellStyle name="w_3. Chng in credit spreads_Kontroll DM--&gt;" xfId="41753" xr:uid="{33E1FAA9-07F4-4A0D-9C79-BB1ECC25D8FF}"/>
    <cellStyle name="w_3. Chng in credit spreads_Kontroll DM--&gt;_Factbook" xfId="41754" xr:uid="{EA079157-20A2-4DA5-8D84-DF90731EA85B}"/>
    <cellStyle name="w_3. Chng in credit spreads_Månedsanalyse" xfId="49485" xr:uid="{023E5800-03BF-4E42-B87E-576769DE1613}"/>
    <cellStyle name="w_3. Chng in credit spreads_Non-NII" xfId="49481" xr:uid="{E3BB36AC-CEB9-4266-9EDF-FCB68500AFA9}"/>
    <cellStyle name="w_3. Chng in credit spreads_Results &amp; key fig." xfId="41752" xr:uid="{BFE3D506-ECC4-4D90-AEF3-C8E435F545C6}"/>
    <cellStyle name="w_3Q19" xfId="10001" xr:uid="{FC75D236-23E0-4527-AD12-12CE9F820DDB}"/>
    <cellStyle name="w_3Q19_Fact Book" xfId="10002" xr:uid="{4EA79216-8A97-44FF-AF92-4B9A739DF661}"/>
    <cellStyle name="w_7. Other MTM adjustments" xfId="10003" xr:uid="{547219BB-D000-4A02-8392-343B17C490F5}"/>
    <cellStyle name="w_7. Other MTM adjustments_CVA" xfId="49487" xr:uid="{02FD7CA4-A961-453A-85CD-761A229B5141}"/>
    <cellStyle name="w_7. Other MTM adjustments_EPM OTHERGROUP" xfId="49488" xr:uid="{5E2EB3CB-65BF-41E3-AF5F-236BBACB191E}"/>
    <cellStyle name="w_7. Other MTM adjustments_Expenses" xfId="10004" xr:uid="{F128E897-E391-4706-9749-E513BCB3A3BC}"/>
    <cellStyle name="w_7. Other MTM adjustments_FVA" xfId="49489" xr:uid="{8F1F6B0B-A4FC-43AF-B98A-A5E6049317AA}"/>
    <cellStyle name="w_7. Other MTM adjustments_Kontroll DM--&gt;" xfId="41756" xr:uid="{2F2ED586-AC24-4A56-BD62-95162CB8F605}"/>
    <cellStyle name="w_7. Other MTM adjustments_Kontroll DM--&gt;_Factbook" xfId="41757" xr:uid="{A75FB20B-8442-4AB2-9AB4-912F6123E6D6}"/>
    <cellStyle name="w_7. Other MTM adjustments_Månedsanalyse" xfId="49490" xr:uid="{B871E625-2047-4CD3-914C-C6FFFDBAF9A5}"/>
    <cellStyle name="w_7. Other MTM adjustments_Non-NII" xfId="49486" xr:uid="{CB2D32F8-85DE-45E3-B4DB-FFC5A4410950}"/>
    <cellStyle name="w_7. Other MTM adjustments_Results &amp; key fig." xfId="41755" xr:uid="{843EEB3D-D525-4EDC-B3C0-62EFD78A86AC}"/>
    <cellStyle name="w_AVA DVA EL" xfId="40291" xr:uid="{07FC7C89-2DDD-4AF0-9F0E-01851A54F138}"/>
    <cellStyle name="w_Avstem DM og grunnlag" xfId="41758" xr:uid="{F9F52E49-9384-4C67-B773-204693009898}"/>
    <cellStyle name="w_Balanse bankkonsern" xfId="40292" xr:uid="{A62B941E-86DD-4C4C-B3BF-57B9C663B1C8}"/>
    <cellStyle name="w_Balanse bankkonsern_Note Bank" xfId="40293" xr:uid="{2F047A94-DA67-4383-92B0-3B0DA12045F4}"/>
    <cellStyle name="w_Balanse bankkonsern_Note Bankkonsern" xfId="40294" xr:uid="{00FDF9D1-A7DA-4194-9266-7C25065B3C9D}"/>
    <cellStyle name="w_Balanser" xfId="10005" xr:uid="{09B4400C-ADA0-4B87-BE5D-8F5D249B45D9}"/>
    <cellStyle name="w_Balanser jur selskaper mnd" xfId="10006" xr:uid="{4A512C81-1E4E-4360-A9C9-749109AC3384}"/>
    <cellStyle name="w_Balanser jur selskaper mnd_3Q19" xfId="10007" xr:uid="{A0D86CCE-32D2-4049-A93D-368054F72656}"/>
    <cellStyle name="w_Balanser jur selskaper mnd_3Q19_Fact Book" xfId="10008" xr:uid="{E7DF1041-3F34-4145-B658-4BE9921E97A8}"/>
    <cellStyle name="w_Balanser jur selskaper mnd_Fact Book" xfId="10009" xr:uid="{F6867670-1784-47B9-BAAF-5C11D608EA9A}"/>
    <cellStyle name="w_Balanser_3Q19" xfId="10010" xr:uid="{C4400819-FB2C-4C25-B18A-6119687F4AA1}"/>
    <cellStyle name="w_Balanser_3Q19_Fact Book" xfId="10011" xr:uid="{26C14BEB-3000-4D14-89C0-31BBF2C93402}"/>
    <cellStyle name="w_Balanser_Balanser jur selskaper mnd" xfId="10012" xr:uid="{71D00452-EF61-4BBB-B689-61F114E2ADE1}"/>
    <cellStyle name="w_Balanser_Balanser jur selskaper mnd_3Q19" xfId="10013" xr:uid="{8ABB83B6-4A1E-4D27-A916-9496FA298564}"/>
    <cellStyle name="w_Balanser_Balanser jur selskaper mnd_3Q19_Fact Book" xfId="10014" xr:uid="{83F1FE2C-3F78-4FC2-AAAA-C495836ABF8E}"/>
    <cellStyle name="w_Balanser_Balanser jur selskaper mnd_Fact Book" xfId="10015" xr:uid="{ED657C47-1441-4CEA-893D-1CE86B380884}"/>
    <cellStyle name="w_Balanser_Fact Book" xfId="10016" xr:uid="{715B3AA6-B97F-4E4D-841B-64D4E3FB2309}"/>
    <cellStyle name="w_CVA" xfId="49491" xr:uid="{1485C466-C996-4C90-91F6-F14E31BCFCA4}"/>
    <cellStyle name="w_EPM OTHERGROUP" xfId="49492" xr:uid="{4DB76CD9-5A42-4872-A99C-A84AE537E2F4}"/>
    <cellStyle name="w_Expenses" xfId="10017" xr:uid="{F6071A16-9583-4874-A3CD-984AAE928105}"/>
    <cellStyle name="w_Fact Book" xfId="10018" xr:uid="{00BB5B14-825F-45D2-8DC7-5B8AF3C76D10}"/>
    <cellStyle name="w_Factbook" xfId="41759" xr:uid="{8CA7DAB2-C072-4F88-A240-75EAC1936157}"/>
    <cellStyle name="w_Finansielle instrumenter" xfId="10019" xr:uid="{19958934-F2BA-4844-AD39-2A6AC6FF7D71}"/>
    <cellStyle name="w_Finansielle instrumenter_3Q19" xfId="10020" xr:uid="{6C6ED62C-7BC5-4E51-93EF-6216FDEA10C5}"/>
    <cellStyle name="w_Finansielle instrumenter_3Q19_Fact Book" xfId="10021" xr:uid="{053847DB-A96B-410E-AA03-1F2F9F5FD0BF}"/>
    <cellStyle name="w_Finansielle instrumenter_Balanser" xfId="10022" xr:uid="{D66B40CE-ACF2-4E60-857E-E97EE1FDD0E0}"/>
    <cellStyle name="w_Finansielle instrumenter_Balanser jur selskaper mnd" xfId="10023" xr:uid="{C6494A01-B128-4A20-9C23-DF670C6FD639}"/>
    <cellStyle name="w_Finansielle instrumenter_Balanser jur selskaper mnd_3Q19" xfId="10024" xr:uid="{29896F79-46ED-44BA-8770-5936328BAABF}"/>
    <cellStyle name="w_Finansielle instrumenter_Balanser jur selskaper mnd_3Q19_Fact Book" xfId="10025" xr:uid="{8C7DE412-ECCD-4563-BB4C-15BA7DF99428}"/>
    <cellStyle name="w_Finansielle instrumenter_Balanser jur selskaper mnd_Fact Book" xfId="10026" xr:uid="{2F2BD636-7DD1-412E-964A-7A165C789C79}"/>
    <cellStyle name="w_Finansielle instrumenter_Balanser_3Q19" xfId="10027" xr:uid="{7AD820CD-917E-450C-8A52-E9A78E1CF94C}"/>
    <cellStyle name="w_Finansielle instrumenter_Balanser_3Q19_Fact Book" xfId="10028" xr:uid="{C60A676A-F028-4B0D-9777-A53711BE8329}"/>
    <cellStyle name="w_Finansielle instrumenter_Balanser_Balanser jur selskaper mnd" xfId="10029" xr:uid="{AD2504ED-8E27-4813-A15F-CEDEF14ADF2D}"/>
    <cellStyle name="w_Finansielle instrumenter_Balanser_Balanser jur selskaper mnd_3Q19" xfId="10030" xr:uid="{50ECBF70-9501-4FDE-93AF-3F472D731605}"/>
    <cellStyle name="w_Finansielle instrumenter_Balanser_Balanser jur selskaper mnd_3Q19_Fact Book" xfId="10031" xr:uid="{68EAEDA8-878D-4BDD-A36C-ED2896DD277C}"/>
    <cellStyle name="w_Finansielle instrumenter_Balanser_Balanser jur selskaper mnd_Fact Book" xfId="10032" xr:uid="{4AF9A07E-6F2F-4986-8C1F-F34B97BFFD0C}"/>
    <cellStyle name="w_Finansielle instrumenter_Balanser_Fact Book" xfId="10033" xr:uid="{060043A5-9F84-4E59-8C31-1BE4124B06BC}"/>
    <cellStyle name="w_Finansielle instrumenter_Fact Book" xfId="10034" xr:uid="{B5CB0F16-5E11-42E7-8CF1-2D6325E5DD00}"/>
    <cellStyle name="w_Finansielle instrumenter_Månedstall 13 mnd" xfId="10035" xr:uid="{68D773D8-67DF-4FD2-A0F9-B8047AE492E6}"/>
    <cellStyle name="w_Finansielle instrumenter_Månedstall 13 mnd eks basisswap" xfId="10036" xr:uid="{1952A3A9-34D3-49EE-BF4C-6B12E6D7BD6B}"/>
    <cellStyle name="w_Finansielle instrumenter_Månedstall 13 mnd eks basisswap_3Q19" xfId="10037" xr:uid="{F227A226-E6F3-495E-B3C5-C794E3A0F4DA}"/>
    <cellStyle name="w_Finansielle instrumenter_Månedstall 13 mnd eks basisswap_3Q19_Fact Book" xfId="10038" xr:uid="{89DC98DF-AA26-45B9-8C5F-70201474C956}"/>
    <cellStyle name="w_Finansielle instrumenter_Månedstall 13 mnd eks basisswap_Balanser jur selskaper mnd" xfId="10039" xr:uid="{D4664A6F-922E-4B7A-9DCA-90855624E171}"/>
    <cellStyle name="w_Finansielle instrumenter_Månedstall 13 mnd eks basisswap_Balanser jur selskaper mnd_3Q19" xfId="10040" xr:uid="{CD37C431-2F54-4EAD-AF2B-AF034794C04A}"/>
    <cellStyle name="w_Finansielle instrumenter_Månedstall 13 mnd eks basisswap_Balanser jur selskaper mnd_3Q19_Fact Book" xfId="10041" xr:uid="{D10D8CCF-C57D-4B22-972A-46A4BD2DC449}"/>
    <cellStyle name="w_Finansielle instrumenter_Månedstall 13 mnd eks basisswap_Balanser jur selskaper mnd_Fact Book" xfId="10042" xr:uid="{FF2F707A-043E-4932-84C4-F90E73C9376B}"/>
    <cellStyle name="w_Finansielle instrumenter_Månedstall 13 mnd eks basisswap_Fact Book" xfId="10043" xr:uid="{A95B2F43-027F-444C-B3CA-0EAE7EA79A56}"/>
    <cellStyle name="w_Finansielle instrumenter_Månedstall 13 mnd_3Q19" xfId="10044" xr:uid="{2DC8A793-6F0D-47C7-9C64-04331EE6D0EF}"/>
    <cellStyle name="w_Finansielle instrumenter_Månedstall 13 mnd_3Q19_Fact Book" xfId="10045" xr:uid="{18464E63-5AC1-4CEB-BCCE-0CFED36D1A4F}"/>
    <cellStyle name="w_Finansielle instrumenter_Månedstall 13 mnd_Balanser jur selskaper mnd" xfId="10046" xr:uid="{4A723EF8-88F4-4F76-B812-699EB102C47D}"/>
    <cellStyle name="w_Finansielle instrumenter_Månedstall 13 mnd_Balanser jur selskaper mnd_3Q19" xfId="10047" xr:uid="{326EE183-8DF7-4155-B906-55D91ED74F45}"/>
    <cellStyle name="w_Finansielle instrumenter_Månedstall 13 mnd_Balanser jur selskaper mnd_3Q19_Fact Book" xfId="10048" xr:uid="{56586936-7747-41B7-9BA6-EF2BB79118D9}"/>
    <cellStyle name="w_Finansielle instrumenter_Månedstall 13 mnd_Balanser jur selskaper mnd_Fact Book" xfId="10049" xr:uid="{BF5A8D87-9136-4E10-823D-2461C4F3EA07}"/>
    <cellStyle name="w_Finansielle instrumenter_Månedstall 13 mnd_Fact Book" xfId="10050" xr:uid="{F5965C5D-AD63-4F53-9389-5B6122557365}"/>
    <cellStyle name="w_Finansielle instrumenter_Månedstall 13 mnd_Månedstall 13 mnd eks basisswap" xfId="10051" xr:uid="{5D41E7C1-3E73-4A02-9053-BBC1EF227D41}"/>
    <cellStyle name="w_Finansielle instrumenter_Månedstall 13 mnd_Månedstall 13 mnd eks basisswap_3Q19" xfId="10052" xr:uid="{E43F0D78-3E6D-4EBB-AB09-BC9DA71425E0}"/>
    <cellStyle name="w_Finansielle instrumenter_Månedstall 13 mnd_Månedstall 13 mnd eks basisswap_3Q19_Fact Book" xfId="10053" xr:uid="{3EDB7D46-1E47-46EE-B7E7-7FB3D8407744}"/>
    <cellStyle name="w_Finansielle instrumenter_Månedstall 13 mnd_Månedstall 13 mnd eks basisswap_Balanser jur selskaper mnd" xfId="10054" xr:uid="{6F9F4DDC-CF29-44F9-816F-26D405325CC6}"/>
    <cellStyle name="w_Finansielle instrumenter_Månedstall 13 mnd_Månedstall 13 mnd eks basisswap_Balanser jur selskaper mnd_3Q19" xfId="10055" xr:uid="{CE8D0A3F-2436-4BE5-88BD-99CCEC5F4797}"/>
    <cellStyle name="w_Finansielle instrumenter_Månedstall 13 mnd_Månedstall 13 mnd eks basisswap_Balanser jur selskaper mnd_3Q19_Fact Book" xfId="10056" xr:uid="{4FB04C55-AB71-4554-B365-9185A6C87913}"/>
    <cellStyle name="w_Finansielle instrumenter_Månedstall 13 mnd_Månedstall 13 mnd eks basisswap_Balanser jur selskaper mnd_Fact Book" xfId="10057" xr:uid="{5B73546E-829A-4F5F-8826-F328B06593BC}"/>
    <cellStyle name="w_Finansielle instrumenter_Månedstall 13 mnd_Månedstall 13 mnd eks basisswap_Fact Book" xfId="10058" xr:uid="{F9755AE8-77C9-4A0B-AFA1-D4F66892D482}"/>
    <cellStyle name="w_FVA" xfId="49493" xr:uid="{062B2657-7517-44C6-95BB-42DD00372651}"/>
    <cellStyle name="w_Juni 2017" xfId="40295" xr:uid="{921D2639-C155-4EF0-93F5-14D87E42707A}"/>
    <cellStyle name="w_Juridiske enheter" xfId="10059" xr:uid="{4C3059CA-59D9-4E71-B710-C5BD7D2C3FD0}"/>
    <cellStyle name="w_Juridiske enheter_3Q19" xfId="10060" xr:uid="{E9F71801-8164-4827-8A85-70A0575E2AA0}"/>
    <cellStyle name="w_Juridiske enheter_3Q19_Fact Book" xfId="10061" xr:uid="{689B33DF-4B1D-41AC-8DD8-2607246D214F}"/>
    <cellStyle name="w_Juridiske enheter_Balanser jur selskaper mnd" xfId="10062" xr:uid="{3CD255C2-4A37-4987-91DC-0D0DCA941B21}"/>
    <cellStyle name="w_Juridiske enheter_Balanser jur selskaper mnd_3Q19" xfId="10063" xr:uid="{C0326F2B-0675-4DCA-9C33-3C82976DC3DA}"/>
    <cellStyle name="w_Juridiske enheter_Balanser jur selskaper mnd_3Q19_Fact Book" xfId="10064" xr:uid="{95FC96EE-8824-437A-8533-D9BD44448874}"/>
    <cellStyle name="w_Juridiske enheter_Balanser jur selskaper mnd_Fact Book" xfId="10065" xr:uid="{D47769D9-0138-4424-97F3-65ECA0F3E84A}"/>
    <cellStyle name="w_Juridiske enheter_Fact Book" xfId="10066" xr:uid="{35C702E4-E6D0-4F7B-B676-F8CA6EEE79D7}"/>
    <cellStyle name="w_Kontroll DM--&gt;" xfId="41760" xr:uid="{C1ECCF1E-B512-4105-A16B-3E9235A60871}"/>
    <cellStyle name="w_Kontroll DM--&gt;_Factbook" xfId="41761" xr:uid="{E13D3FD0-523F-48B3-B6DC-8277E89C126C}"/>
    <cellStyle name="w_Kvartalstabeller" xfId="41762" xr:uid="{1E2676D8-27E6-4221-A599-36EF897F61AC}"/>
    <cellStyle name="w_Kvartalstabeller_1" xfId="41763" xr:uid="{FA558E21-097C-43FB-ACCD-19E1C47930C1}"/>
    <cellStyle name="w_Kvartalstabeller_Factbook" xfId="41764" xr:uid="{798877C3-6945-49AD-A682-32C1FBA2BC80}"/>
    <cellStyle name="w_Kvartalstabeller_Kvartalstabeller" xfId="41765" xr:uid="{6478F469-52F8-4F20-831D-3DF7D8156F4A}"/>
    <cellStyle name="w_Manuell input" xfId="49494" xr:uid="{C25FC7B4-ADEE-4EE0-8512-DC8771482544}"/>
    <cellStyle name="w_Manuell input_CVA" xfId="49495" xr:uid="{2456F6FE-5B12-4469-869E-B69062BF9197}"/>
    <cellStyle name="w_Manuell input_EPM OTHERGROUP" xfId="49496" xr:uid="{478114B6-AAE2-4C55-96A8-C495D10857BB}"/>
    <cellStyle name="w_Manuell input_FVA" xfId="49497" xr:uid="{258730D2-AFC4-4660-8432-9E0F8D1355B7}"/>
    <cellStyle name="w_Manuell input_Månedsanalyse" xfId="49498" xr:uid="{52FB3F9F-448A-46A2-AECA-E3A3EA3426FE}"/>
    <cellStyle name="w_Markets" xfId="42918" xr:uid="{1C8A2740-A9D8-429D-BF76-0B38DB48AFCA}"/>
    <cellStyle name="w_Månedsanalyse" xfId="49499" xr:uid="{0C905D3B-274A-48B1-B921-E28087B9F092}"/>
    <cellStyle name="w_Månedsrapport" xfId="49500" xr:uid="{7780E41C-395E-446F-B243-E29B59FF9337}"/>
    <cellStyle name="w_Månedstall 13 mnd" xfId="10067" xr:uid="{60D74CAC-AB6D-44AC-9B75-070787368F8E}"/>
    <cellStyle name="w_Månedstall 13 mnd eks basisswap" xfId="10068" xr:uid="{EFE60B74-DFAD-482A-B82B-9DD77286ED29}"/>
    <cellStyle name="w_Månedstall 13 mnd eks basisswap_3Q19" xfId="10069" xr:uid="{CF23F276-B4FC-47D8-826B-672EA1EBFCC4}"/>
    <cellStyle name="w_Månedstall 13 mnd eks basisswap_3Q19_Fact Book" xfId="10070" xr:uid="{6925F84C-49A4-4173-8E40-6F2BC9ECD7E3}"/>
    <cellStyle name="w_Månedstall 13 mnd eks basisswap_Balanser jur selskaper mnd" xfId="10071" xr:uid="{5E148393-70BE-499B-8128-E24AF3201168}"/>
    <cellStyle name="w_Månedstall 13 mnd eks basisswap_Balanser jur selskaper mnd_3Q19" xfId="10072" xr:uid="{121C1992-25DE-42AB-9EAF-BB0C219FF98D}"/>
    <cellStyle name="w_Månedstall 13 mnd eks basisswap_Balanser jur selskaper mnd_3Q19_Fact Book" xfId="10073" xr:uid="{C306DBC3-CF18-4153-BEA2-C3674994A6CA}"/>
    <cellStyle name="w_Månedstall 13 mnd eks basisswap_Balanser jur selskaper mnd_Fact Book" xfId="10074" xr:uid="{ACE79261-10D7-41E8-9BC6-603539C702B5}"/>
    <cellStyle name="w_Månedstall 13 mnd eks basisswap_Fact Book" xfId="10075" xr:uid="{577256D2-4E1C-45BF-A2D0-814D219A8451}"/>
    <cellStyle name="w_Månedstall 13 mnd_3Q19" xfId="10076" xr:uid="{A7DE7A33-5B7E-4B20-BCE0-CB691BC59774}"/>
    <cellStyle name="w_Månedstall 13 mnd_3Q19_Fact Book" xfId="10077" xr:uid="{F13EEE8A-168F-4176-A11D-5DE1A60E41CC}"/>
    <cellStyle name="w_Månedstall 13 mnd_Balanser jur selskaper mnd" xfId="10078" xr:uid="{BF66D758-452B-4A5F-B41D-28A8A2A6C2E7}"/>
    <cellStyle name="w_Månedstall 13 mnd_Balanser jur selskaper mnd_3Q19" xfId="10079" xr:uid="{E5943AAA-C9E1-4883-9604-975FEB0ED78C}"/>
    <cellStyle name="w_Månedstall 13 mnd_Balanser jur selskaper mnd_3Q19_Fact Book" xfId="10080" xr:uid="{0B289DCE-9E90-4070-B246-9B8EE509B5CF}"/>
    <cellStyle name="w_Månedstall 13 mnd_Balanser jur selskaper mnd_Fact Book" xfId="10081" xr:uid="{FCEC3506-9081-46EA-9D8F-C4E5747CB455}"/>
    <cellStyle name="w_Månedstall 13 mnd_Fact Book" xfId="10082" xr:uid="{A415563D-2298-42E3-AB00-5FC93D6423BD}"/>
    <cellStyle name="w_Månedstall 13 mnd_Månedstall 13 mnd eks basisswap" xfId="10083" xr:uid="{5FCBE488-BF3F-4DDF-B5D2-17DCC8DD4B38}"/>
    <cellStyle name="w_Månedstall 13 mnd_Månedstall 13 mnd eks basisswap_3Q19" xfId="10084" xr:uid="{197AB329-83C8-480E-B238-0AAD94AB4B5B}"/>
    <cellStyle name="w_Månedstall 13 mnd_Månedstall 13 mnd eks basisswap_3Q19_Fact Book" xfId="10085" xr:uid="{07888503-1095-4365-BB46-5C7F81F5F6C8}"/>
    <cellStyle name="w_Månedstall 13 mnd_Månedstall 13 mnd eks basisswap_Balanser jur selskaper mnd" xfId="10086" xr:uid="{0C267D08-8423-409F-9F99-7B6BD43B6079}"/>
    <cellStyle name="w_Månedstall 13 mnd_Månedstall 13 mnd eks basisswap_Balanser jur selskaper mnd_3Q19" xfId="10087" xr:uid="{289699CF-F049-49A0-9500-E5FD0223D5A2}"/>
    <cellStyle name="w_Månedstall 13 mnd_Månedstall 13 mnd eks basisswap_Balanser jur selskaper mnd_3Q19_Fact Book" xfId="10088" xr:uid="{D380ED9A-7F31-4BB8-8E9D-F2DA4B875228}"/>
    <cellStyle name="w_Månedstall 13 mnd_Månedstall 13 mnd eks basisswap_Balanser jur selskaper mnd_Fact Book" xfId="10089" xr:uid="{A258F0C1-78EB-488C-9BCB-B5EDC227AF67}"/>
    <cellStyle name="w_Månedstall 13 mnd_Månedstall 13 mnd eks basisswap_Fact Book" xfId="10090" xr:uid="{4CF6E298-5BBE-4D59-938E-DC30AE5F01B1}"/>
    <cellStyle name="w_NII" xfId="40453" xr:uid="{B376D525-15DE-4FE1-BF06-DF758D35CF22}"/>
    <cellStyle name="w_Non-NII" xfId="49480" xr:uid="{D7B7ADDA-919D-48FF-9AFC-2B07CF02C943}"/>
    <cellStyle name="w_Note Bank" xfId="40296" xr:uid="{16C666DF-17E3-490B-80BF-6CFE7CD1E11D}"/>
    <cellStyle name="w_Note Bankkonsern" xfId="40297" xr:uid="{74319B93-FA60-483E-9794-097B85AD7102}"/>
    <cellStyle name="w_Results &amp; key fig." xfId="10091" xr:uid="{F834DE78-B687-40B7-808B-F9E764401095}"/>
    <cellStyle name="w_Results &amp; key fig._1" xfId="41751" xr:uid="{51878790-F18D-4A2B-A89B-7FCE4B486DEB}"/>
    <cellStyle name="w_Results &amp; key fig._Expenses" xfId="10092" xr:uid="{16985946-154C-4E9E-85C5-6CAFB8D48A39}"/>
    <cellStyle name="w_Results &amp; key fig._Kontroll DM--&gt;" xfId="41767" xr:uid="{2A0C4045-5906-4AC1-AA4A-388225C51001}"/>
    <cellStyle name="w_Results &amp; key fig._Kontroll DM--&gt;_Factbook" xfId="41768" xr:uid="{0BD2C412-1F56-4CD8-934A-5DDF3A6E528B}"/>
    <cellStyle name="w_Results &amp; key fig._Results &amp; key fig." xfId="41766" xr:uid="{515AB82A-B98D-426F-BDFF-AF3410FBDF9F}"/>
    <cellStyle name="w_SAP data_link" xfId="10093" xr:uid="{E5CDB157-09E9-4F5B-9D86-DF1BC212A204}"/>
    <cellStyle name="w_SAP data_link_CVA" xfId="49502" xr:uid="{2AC9496D-7C6C-40B9-82E6-94B5A7DA393A}"/>
    <cellStyle name="w_SAP data_link_EPM OTHERGROUP" xfId="49503" xr:uid="{020F23D6-2EA1-482E-A96C-52D5FBFE523B}"/>
    <cellStyle name="w_SAP data_link_Expenses" xfId="10094" xr:uid="{874161CE-EEC4-45C5-8F54-4B2F6A518E5B}"/>
    <cellStyle name="w_SAP data_link_FVA" xfId="49504" xr:uid="{F4B634A2-7E19-452C-B96D-D0D4F68D132C}"/>
    <cellStyle name="w_SAP data_link_Kontroll DM--&gt;" xfId="41770" xr:uid="{82EF8397-C3E9-4B19-AD0B-1314CCAF3B57}"/>
    <cellStyle name="w_SAP data_link_Kontroll DM--&gt;_Factbook" xfId="41771" xr:uid="{7F46C356-316F-4106-944D-83C8F1D93EC8}"/>
    <cellStyle name="w_SAP data_link_Månedsanalyse" xfId="49505" xr:uid="{74492945-4DB7-4689-889A-94DDC57DA62E}"/>
    <cellStyle name="w_SAP data_link_Non-NII" xfId="49501" xr:uid="{54D20314-355A-4BE9-918D-EC8C45F157B6}"/>
    <cellStyle name="w_SAP data_link_Results &amp; key fig." xfId="41769" xr:uid="{418383F5-FA32-476F-A815-CA24B0EF917D}"/>
    <cellStyle name="Warburg" xfId="10095" xr:uid="{8D4D72D8-2EA4-41D4-8EFD-28004DC99871}"/>
    <cellStyle name="Warburg 2" xfId="40298" xr:uid="{4611C724-1D17-4B79-9A9A-A6AC9A4CA3E3}"/>
    <cellStyle name="Warburg 3" xfId="40299" xr:uid="{33B2679F-9BD1-433F-843D-115ED2C95CE3}"/>
    <cellStyle name="Warburg_AVA DVA EL" xfId="40300" xr:uid="{2C0CC05F-33B5-467B-AA22-4C2E940CF272}"/>
    <cellStyle name="Warning Text" xfId="10096" xr:uid="{BE1391F4-96BD-4F24-A90E-49E59F49FD1D}"/>
    <cellStyle name="Warning Text 10" xfId="42647" xr:uid="{60335013-44F7-437B-BC98-F96DCD8C341B}"/>
    <cellStyle name="Warning Text 2" xfId="10097" xr:uid="{504EDE12-BCE7-430E-9AD9-5C0F5AB50F13}"/>
    <cellStyle name="Warning Text 2 2" xfId="40301" xr:uid="{573E0E9E-6F6C-4EF2-8309-C287B1D6EA8B}"/>
    <cellStyle name="Warning Text 2 2 2" xfId="40302" xr:uid="{17C520CB-4CE9-4960-B504-D2DE1112463A}"/>
    <cellStyle name="Warning Text 2 2 2 2" xfId="40303" xr:uid="{D4B561BD-76F4-4D1D-9A4C-810735FDC90A}"/>
    <cellStyle name="Warning Text 2 2 2 3" xfId="40304" xr:uid="{714928FD-BEEA-4052-BB9C-DF8BC7C07FA0}"/>
    <cellStyle name="Warning Text 2 2 2_AVA DVA EL" xfId="40305" xr:uid="{08CC2B42-1EB4-4CF1-8994-11CA2CC1246F}"/>
    <cellStyle name="Warning Text 2 2 3" xfId="40306" xr:uid="{86F1418A-799D-4437-891D-96D37E95BF3D}"/>
    <cellStyle name="Warning Text 2 2 3 2" xfId="40307" xr:uid="{0456013D-0EC9-4E36-84BD-DE95302750A3}"/>
    <cellStyle name="Warning Text 2 2 3 3" xfId="40308" xr:uid="{603A8B28-75AD-4FCF-A30F-A1A39D5ACB63}"/>
    <cellStyle name="Warning Text 2 2 3_AVA DVA EL" xfId="40309" xr:uid="{EF912C5C-0F97-4AD1-808F-48F96E83C372}"/>
    <cellStyle name="Warning Text 2 2 4" xfId="40310" xr:uid="{12543420-D905-48D9-B893-36F3855851C5}"/>
    <cellStyle name="Warning Text 2 2 4 2" xfId="40311" xr:uid="{C41948ED-D2D1-43D5-B945-F95A9479C764}"/>
    <cellStyle name="Warning Text 2 2 4 3" xfId="40312" xr:uid="{3CE26401-6FAA-46F8-980B-BC1439819BAB}"/>
    <cellStyle name="Warning Text 2 2 4_AVA DVA EL" xfId="40313" xr:uid="{A1E7E789-1225-474B-A0FD-A9FFECFD59A5}"/>
    <cellStyle name="Warning Text 2 2 5" xfId="40314" xr:uid="{EFB76F0A-A2DD-464E-921E-AFFF47DF5B15}"/>
    <cellStyle name="Warning Text 2 2 5 2" xfId="40315" xr:uid="{F3B26DC8-3F09-4868-A1FD-18AE038E2661}"/>
    <cellStyle name="Warning Text 2 2 5 3" xfId="40316" xr:uid="{46CFE94C-1FDE-4AFC-9EB2-A790AE2051BC}"/>
    <cellStyle name="Warning Text 2 2 5_AVA DVA EL" xfId="40317" xr:uid="{3EC6AB36-44DB-412E-B959-EB5454234330}"/>
    <cellStyle name="Warning Text 2 2 6" xfId="40318" xr:uid="{FF0C37C9-63C1-426D-8A38-21AEF7A63216}"/>
    <cellStyle name="Warning Text 2 2 6 2" xfId="40319" xr:uid="{03FB7823-988D-4CE8-9DBD-211CBED600EB}"/>
    <cellStyle name="Warning Text 2 2 6 3" xfId="40320" xr:uid="{BDF455A5-EF79-4C81-8F65-A3334D84CCF1}"/>
    <cellStyle name="Warning Text 2 2 6_AVA DVA EL" xfId="40321" xr:uid="{DE0726F9-A3EB-491A-92F5-B6A11AF351C2}"/>
    <cellStyle name="Warning Text 2 2 7" xfId="40322" xr:uid="{FC882143-6962-4F92-8C25-754FF9C6745E}"/>
    <cellStyle name="Warning Text 2 2_AVA DVA EL" xfId="40323" xr:uid="{AA75AF21-A23D-4F37-A62E-E477B0ADFD58}"/>
    <cellStyle name="Warning Text 2 3" xfId="40324" xr:uid="{6E8CA1F8-9603-414A-9DE4-DD89DF02F8D8}"/>
    <cellStyle name="Warning Text 2 3 2" xfId="40325" xr:uid="{7FE2DAA1-6B25-41BD-9FE5-2BFE60D6C44E}"/>
    <cellStyle name="Warning Text 2 3 3" xfId="40326" xr:uid="{9C0F4BA5-DA54-4565-B3BA-E57398E9CD76}"/>
    <cellStyle name="Warning Text 2 3_AVA DVA EL" xfId="40327" xr:uid="{FAAB16E7-F4A8-4993-984D-CEB7AA7A161B}"/>
    <cellStyle name="Warning Text 2 4" xfId="40328" xr:uid="{C3EA73EF-AB3A-4CB3-AED7-629F5B4B6E4A}"/>
    <cellStyle name="Warning Text 2 4 2" xfId="40329" xr:uid="{F198EA26-1542-4535-AA5A-FE8CEB4A3137}"/>
    <cellStyle name="Warning Text 2 4 3" xfId="40330" xr:uid="{8A3EC04E-5CD2-44A5-B3A1-78AF73836C50}"/>
    <cellStyle name="Warning Text 2 4_AVA DVA EL" xfId="40331" xr:uid="{468C1B28-2A43-4DF7-95FF-BA1A3A2A112B}"/>
    <cellStyle name="Warning Text 2 5" xfId="40332" xr:uid="{AC70D0E9-24A7-44AB-8289-1B4FE2D8CCAB}"/>
    <cellStyle name="Warning Text 2_4Q16" xfId="40333" xr:uid="{5A089F28-EA62-43A4-AF85-696CCFBB86EE}"/>
    <cellStyle name="Warning Text 3" xfId="40334" xr:uid="{9CDA1E4B-6CCC-424A-9D06-D395546AE0D0}"/>
    <cellStyle name="Warning Text 3 2" xfId="40335" xr:uid="{1A6E8094-FD4B-4F0D-A483-EC1AD4085344}"/>
    <cellStyle name="Warning Text 3 3" xfId="40336" xr:uid="{846804AE-F7DC-4044-A01D-9230D52A0658}"/>
    <cellStyle name="Warning Text 3_AVA DVA EL" xfId="40337" xr:uid="{AA6E079E-438C-40F7-82BE-9AC0176DDFA2}"/>
    <cellStyle name="Warning Text 4" xfId="40338" xr:uid="{C7AE8BA9-275D-41F7-8C87-7B6571FFFC8D}"/>
    <cellStyle name="Warning Text 4 2" xfId="40339" xr:uid="{40BA4C0A-518E-4FD5-A0BC-1745F6B6BE1A}"/>
    <cellStyle name="Warning Text 4 2 2" xfId="40340" xr:uid="{79C2D799-7F23-40D7-8B6D-7CC3370FEEA2}"/>
    <cellStyle name="Warning Text 4 2 3" xfId="40341" xr:uid="{38921B43-64AE-414E-BA29-8DA2AD18F02E}"/>
    <cellStyle name="Warning Text 4 2_AVA DVA EL" xfId="40342" xr:uid="{36A668D5-756A-4DAF-AA32-C8C11D34BB9C}"/>
    <cellStyle name="Warning Text 4 3" xfId="40343" xr:uid="{94581BDA-7D9A-417D-B122-05C2C88D8F26}"/>
    <cellStyle name="Warning Text 4 3 2" xfId="40344" xr:uid="{DAAA0328-14C0-42E3-82ED-D46DB9B9FD98}"/>
    <cellStyle name="Warning Text 4 3 3" xfId="40345" xr:uid="{6B3BC27C-F4EC-4563-8E56-89530CD2A35D}"/>
    <cellStyle name="Warning Text 4 3_AVA DVA EL" xfId="40346" xr:uid="{1E2DEF79-48C3-4D2E-AD75-FA2D96739434}"/>
    <cellStyle name="Warning Text 4 4" xfId="40347" xr:uid="{E0BFA408-FEAE-4520-973D-37844C3C78CA}"/>
    <cellStyle name="Warning Text 4 5" xfId="40348" xr:uid="{D859161C-1C9F-4D4A-9A25-0C0868958382}"/>
    <cellStyle name="Warning Text 4_AVA DVA EL" xfId="40349" xr:uid="{8AB6CA96-DE4B-4566-89BD-06065064FD62}"/>
    <cellStyle name="Warning Text 5" xfId="40350" xr:uid="{8536D30B-A05E-4EFB-A85C-4E3EC6ABD3AA}"/>
    <cellStyle name="Warning Text 5 2" xfId="40351" xr:uid="{7B2E7651-4347-47F4-91F6-FE2F603F00BB}"/>
    <cellStyle name="Warning Text 5 3" xfId="40352" xr:uid="{E9C6F146-456B-47C5-BE2B-B1D5CEBF753C}"/>
    <cellStyle name="Warning Text 5_AVA DVA EL" xfId="40353" xr:uid="{96271A77-203A-4127-B4C2-9B0E2CB25DC7}"/>
    <cellStyle name="Warning Text 6" xfId="40354" xr:uid="{A175906D-255A-4C71-8558-98208DC807F2}"/>
    <cellStyle name="Warning Text 6 2" xfId="40355" xr:uid="{865346D8-CF27-40DA-B708-85B976507F16}"/>
    <cellStyle name="Warning Text 6 3" xfId="40356" xr:uid="{74B16D0E-9180-40C0-BDA7-FE2D0A621A5E}"/>
    <cellStyle name="Warning Text 6_AVA DVA EL" xfId="40357" xr:uid="{222A1281-9BE1-4702-9CC4-229302AF9B45}"/>
    <cellStyle name="Warning Text 7" xfId="41772" xr:uid="{0E8E3F37-CD94-4694-AF7B-25FF03CEB7F0}"/>
    <cellStyle name="Warning Text 9" xfId="42609" xr:uid="{2E6335D7-14CB-4A9F-9E9C-E422CD359EF6}"/>
    <cellStyle name="Warning Text_4Q16" xfId="40358" xr:uid="{B62766E1-3688-46D4-A620-B2E4258A466B}"/>
    <cellStyle name="Währung [0]_050526 Ratios Denmark without banks" xfId="10098" xr:uid="{A6020BDE-54A2-4921-A90D-3BCFE115B524}"/>
    <cellStyle name="Währung_050526 Ratios Denmark without banks" xfId="10099" xr:uid="{CCB87FFF-602F-48C5-A47E-974E2822E616}"/>
    <cellStyle name="Year" xfId="10100" xr:uid="{BC0DACCB-A681-449E-A12E-9F107B24DF43}"/>
    <cellStyle name="Year 2" xfId="10101" xr:uid="{21AE778C-CA76-48BB-AA7A-2C7B8BF980BF}"/>
    <cellStyle name="Year 2 2" xfId="10102" xr:uid="{4CB05C7D-590B-4C72-83FD-C8B520D8BA60}"/>
    <cellStyle name="Year 2 2 2" xfId="10103" xr:uid="{92F348AD-DC26-4D8A-8A08-712DC5C42B00}"/>
    <cellStyle name="Year 2 2_3. Chng in credit spreads" xfId="10104" xr:uid="{8D9152D8-B330-4EB1-934E-2957EC90DC69}"/>
    <cellStyle name="Year 2 3" xfId="10105" xr:uid="{6382D669-2588-4DF2-8499-A24F3FD918DD}"/>
    <cellStyle name="Year 2 3 2" xfId="10106" xr:uid="{BFEE3AFD-3840-49D3-8591-FE4AD877ACAB}"/>
    <cellStyle name="Year 2 3_3. Chng in credit spreads" xfId="10107" xr:uid="{E59A285D-7F82-4534-B5EB-44071037ED63}"/>
    <cellStyle name="Year 2 4" xfId="10108" xr:uid="{2F489AE3-2705-4B7E-A6FC-BE5994BCDB10}"/>
    <cellStyle name="Year 2_3. Chng in credit spreads" xfId="10109" xr:uid="{6685417B-322B-4F0E-9CAC-62E5968D3172}"/>
    <cellStyle name="Year 3" xfId="10110" xr:uid="{993D2DFE-B487-4FB1-ADD2-0A473DC10591}"/>
    <cellStyle name="Year 3 2" xfId="10111" xr:uid="{0622A846-9580-44BB-84A2-30902DC09A38}"/>
    <cellStyle name="Year 3 2 2" xfId="10112" xr:uid="{89BAA473-56B7-4F44-A659-4DE79AD9F6CC}"/>
    <cellStyle name="Year 3 2 3" xfId="40359" xr:uid="{68A7EED2-C961-4977-8E42-1677C532FE8E}"/>
    <cellStyle name="Year 3 2_3. Chng in credit spreads" xfId="10113" xr:uid="{C1A40807-62BE-4FC1-9FE2-EE771E69E9AE}"/>
    <cellStyle name="Year 3 3" xfId="10114" xr:uid="{CF525FC8-C140-402A-9A73-3E2191DD39D7}"/>
    <cellStyle name="Year 3 4" xfId="40360" xr:uid="{7C52DA9D-2669-4D62-B178-87D77A55C231}"/>
    <cellStyle name="Year 3_3. Chng in credit spreads" xfId="10115" xr:uid="{0B9BEF0C-3C85-4B07-AA8B-39F2A5171BBC}"/>
    <cellStyle name="Year 4" xfId="10116" xr:uid="{8BEB746C-2741-409F-96D0-405498A8749A}"/>
    <cellStyle name="Year 4 2" xfId="10117" xr:uid="{607020D0-9904-4D8F-A6BA-49131B6F7D47}"/>
    <cellStyle name="Year 4_3. Chng in credit spreads" xfId="10118" xr:uid="{1AEE7D07-C1CD-41DF-9E27-8A59574DF32F}"/>
    <cellStyle name="Year 5" xfId="10119" xr:uid="{B9C28EBE-DF7D-4AE0-910B-1ED0CD20FD8A}"/>
    <cellStyle name="Year_1" xfId="10120" xr:uid="{DAA0B809-56F1-44B4-B802-465C90E9E939}"/>
    <cellStyle name="YearFormat" xfId="10121" xr:uid="{557A7FB1-7345-46B4-BBDC-7D46B124D1E5}"/>
    <cellStyle name="YearFormat 2" xfId="40361" xr:uid="{9B7567E3-F12C-4E04-822A-4C434355D650}"/>
    <cellStyle name="YearFormat 3" xfId="40362" xr:uid="{43BDC16B-205F-431B-8944-282D003C39C9}"/>
    <cellStyle name="YearFormat_AVA DVA EL" xfId="40363" xr:uid="{83C388E6-B7FD-4D7B-938C-73244650F99D}"/>
    <cellStyle name="Yen" xfId="10122" xr:uid="{36A98C5C-CC94-414B-94B1-73ACF697126C}"/>
    <cellStyle name="Yen 2" xfId="40364" xr:uid="{FB1912F8-0A22-4CF4-8157-C6ED4080B3E9}"/>
    <cellStyle name="Yen 3" xfId="40365" xr:uid="{2D46A7C5-9DB0-412A-A82F-8A34065174B4}"/>
    <cellStyle name="Yen_AVA DVA EL" xfId="40366" xr:uid="{41FD1AAF-049A-4F08-B4BE-789124D9DD6F}"/>
    <cellStyle name="Złe" xfId="10123" xr:uid="{4FE871B6-0E9E-4E9A-85ED-AF4AA2AC350D}"/>
    <cellStyle name="Złe 2" xfId="40367" xr:uid="{90F08A36-9265-4AB3-9D57-93349813C1C8}"/>
    <cellStyle name="Złe 3" xfId="40368" xr:uid="{96FE54E1-F76D-4146-8373-AC6FDE3EB900}"/>
    <cellStyle name="Złe_AVA DVA EL" xfId="40369" xr:uid="{510E4081-699E-49D0-8D26-1D576E4E9ADD}"/>
    <cellStyle name="Összesen" xfId="40370" xr:uid="{2E7480F9-37A2-4F2E-B5F8-AE4B5B935330}"/>
    <cellStyle name="Összesen 2" xfId="40371" xr:uid="{9186001A-DE47-4DB1-A119-17AA2DAB49B0}"/>
    <cellStyle name="Összesen_AVA DVA EL" xfId="40372" xr:uid="{806C32B1-F5CC-4425-83FE-1340E903BEA1}"/>
    <cellStyle name="Акцент1" xfId="10124" xr:uid="{9A88675C-605D-4255-B8DB-E455B314F29B}"/>
    <cellStyle name="Акцент1 2" xfId="40373" xr:uid="{635717A9-D36B-4B0D-A7DF-67E9F6AD3EDE}"/>
    <cellStyle name="Акцент1 3" xfId="40374" xr:uid="{911D8925-0211-470A-A62D-02AC3F0E86C4}"/>
    <cellStyle name="Акцент1_AVA DVA EL" xfId="40375" xr:uid="{251B3089-47FD-4F81-9B32-08E343CD5452}"/>
    <cellStyle name="Акцент2" xfId="10125" xr:uid="{DD9775FE-CD4F-4DF6-A29E-03A9AE9FE5AA}"/>
    <cellStyle name="Акцент2 2" xfId="40376" xr:uid="{A607451C-2C0C-4214-BE16-20EA774E021C}"/>
    <cellStyle name="Акцент2 3" xfId="40377" xr:uid="{00A3924E-7FCC-4B80-8074-DBEE0E94FA92}"/>
    <cellStyle name="Акцент2_AVA DVA EL" xfId="40378" xr:uid="{7A942EB0-298F-4D4D-A505-08F3726CA204}"/>
    <cellStyle name="Акцент3" xfId="10126" xr:uid="{9A5D817E-9253-4C48-BD5E-AE305394908D}"/>
    <cellStyle name="Акцент3 2" xfId="40379" xr:uid="{DA0B1C98-00EB-45DE-989D-F603563552FC}"/>
    <cellStyle name="Акцент3 3" xfId="40380" xr:uid="{E39E8BB7-A10E-4899-B57F-1D58915F90FA}"/>
    <cellStyle name="Акцент3_AVA DVA EL" xfId="40381" xr:uid="{7BF6E380-FCED-407C-89C4-DF49A4002CC9}"/>
    <cellStyle name="Акцент4" xfId="10127" xr:uid="{1745F85C-C3F1-4DF6-A59B-98FB4075486C}"/>
    <cellStyle name="Акцент4 2" xfId="40382" xr:uid="{04B504B4-0ACC-4FDA-9DF5-74F962158C3A}"/>
    <cellStyle name="Акцент4 3" xfId="40383" xr:uid="{D2EB6320-E008-4A64-A76E-281E85C743B0}"/>
    <cellStyle name="Акцент4_AVA DVA EL" xfId="40384" xr:uid="{ED5588BE-E414-426A-A700-55015D2054B3}"/>
    <cellStyle name="Акцент5" xfId="10128" xr:uid="{B6413BF1-BE91-4A02-954A-8A007A92BED0}"/>
    <cellStyle name="Акцент5 2" xfId="40385" xr:uid="{CBDD4066-9133-4F20-ACE2-51FF33D2FA7D}"/>
    <cellStyle name="Акцент5 3" xfId="40386" xr:uid="{3E8551FE-151F-4866-8068-5EECA361CF3D}"/>
    <cellStyle name="Акцент5_AVA DVA EL" xfId="40387" xr:uid="{9FDA34BA-B15E-4740-9A57-0799EA01D592}"/>
    <cellStyle name="Акцент6" xfId="10129" xr:uid="{077E2EA6-F683-441E-BD58-25AFC746CE69}"/>
    <cellStyle name="Акцент6 2" xfId="40388" xr:uid="{842C7806-FEE9-435F-AB35-ECABC02B4A95}"/>
    <cellStyle name="Акцент6 3" xfId="40389" xr:uid="{58977071-76D0-46A7-86E8-64287422CA72}"/>
    <cellStyle name="Акцент6_AVA DVA EL" xfId="40390" xr:uid="{FE7307B9-4344-4F4E-9154-9CA7D21F1FA2}"/>
    <cellStyle name="Ввод " xfId="10130" xr:uid="{E229CBA6-A8D3-416B-A611-26798563AB61}"/>
    <cellStyle name="Ввод  2" xfId="40391" xr:uid="{1804C62B-8546-4EE0-A553-AE1FD65667DB}"/>
    <cellStyle name="Ввод  3" xfId="40392" xr:uid="{D713DD61-EBBD-4D40-A3E4-E8E2D4B3FC4E}"/>
    <cellStyle name="Ввод _AVA DVA EL" xfId="40393" xr:uid="{C3FCF3F2-0896-49FC-A311-56800ACE73E3}"/>
    <cellStyle name="Вывод" xfId="10131" xr:uid="{5B011A82-8FF2-420D-B75D-9A08D9F7C55C}"/>
    <cellStyle name="Вывод 2" xfId="40394" xr:uid="{563C9E5C-1CB9-4474-9F98-737895379321}"/>
    <cellStyle name="Вывод 3" xfId="40395" xr:uid="{1E8CD092-E76E-48FE-BDD9-3D389C21BDAF}"/>
    <cellStyle name="Вывод_AVA DVA EL" xfId="40396" xr:uid="{5BE8D728-5A37-40E0-BA28-E0330698DE96}"/>
    <cellStyle name="Вычисление" xfId="10132" xr:uid="{66666ABA-3F21-460E-ABD5-C86588F0349F}"/>
    <cellStyle name="Вычисление 2" xfId="40397" xr:uid="{98CF9489-5EA5-42E9-AD65-EA1A260EBDB2}"/>
    <cellStyle name="Вычисление 3" xfId="40398" xr:uid="{E01B732F-05F7-4A92-A6D6-6B667C585B7C}"/>
    <cellStyle name="Вычисление_AVA DVA EL" xfId="40399" xr:uid="{0EE74CF9-E593-4E60-B3B7-F5B97AC4339D}"/>
    <cellStyle name="Гиперссылка 2" xfId="40400" xr:uid="{11A1B523-6265-4251-B536-036D04D165EA}"/>
    <cellStyle name="Гиперссылка 2 2" xfId="40401" xr:uid="{E21616D4-F9ED-4064-B9BF-E9F1FFD463EF}"/>
    <cellStyle name="Гиперссылка 2 3" xfId="40402" xr:uid="{F2485195-C813-4EBE-BF08-7332A48C2696}"/>
    <cellStyle name="Гиперссылка 2_AVA DVA EL" xfId="40403" xr:uid="{5AAC97FF-E3F6-477E-978A-2DB9A8DCE5EB}"/>
    <cellStyle name="Заголовок 1" xfId="10133" xr:uid="{A83CACEF-C741-44E9-BEAF-854EFD4CA151}"/>
    <cellStyle name="Заголовок 1 2" xfId="40404" xr:uid="{7BD1F43A-5F23-4BC5-8CD8-E33FA64EB9B6}"/>
    <cellStyle name="Заголовок 1 3" xfId="40405" xr:uid="{234E0DBC-19D1-432C-8F4F-BA0D2E24D899}"/>
    <cellStyle name="Заголовок 1_AVA DVA EL" xfId="40406" xr:uid="{454CB5C2-5ADA-4547-9B8C-89EBC91A26A2}"/>
    <cellStyle name="Заголовок 2" xfId="10134" xr:uid="{DF8DDE59-B2B1-4AC2-9FCA-3C4DB96D1965}"/>
    <cellStyle name="Заголовок 2 2" xfId="40407" xr:uid="{9A0087CD-8006-44E5-8305-F2588B19E33C}"/>
    <cellStyle name="Заголовок 2 3" xfId="40408" xr:uid="{917AFF79-CD23-47F1-9952-CC7CC9374E33}"/>
    <cellStyle name="Заголовок 2_AVA DVA EL" xfId="40409" xr:uid="{91B0D2FA-9EEE-4ECC-9B9F-485390D9D34F}"/>
    <cellStyle name="Заголовок 3" xfId="10135" xr:uid="{C0131C48-CB47-46BA-B03E-65E03BCC6039}"/>
    <cellStyle name="Заголовок 3 2" xfId="40410" xr:uid="{D6C05120-1F65-4506-96DC-B00DD398392D}"/>
    <cellStyle name="Заголовок 3 3" xfId="40411" xr:uid="{5AEB0BE8-C609-435C-9113-CFEDB3EC2CDA}"/>
    <cellStyle name="Заголовок 3_AVA DVA EL" xfId="40412" xr:uid="{DBA36B63-5BB0-415B-9C0B-8296525CE158}"/>
    <cellStyle name="Заголовок 4" xfId="10136" xr:uid="{A10FF16C-9667-4D17-AB40-97DA03889D34}"/>
    <cellStyle name="Заголовок 4 2" xfId="40413" xr:uid="{67876864-786A-430E-93AB-2F67B4BC5894}"/>
    <cellStyle name="Заголовок 4 3" xfId="40414" xr:uid="{9A9ACC07-F8F1-4F01-8A37-7E4162515932}"/>
    <cellStyle name="Заголовок 4_AVA DVA EL" xfId="40415" xr:uid="{4D14E7D7-0AD2-45FB-8C17-F3167DF24847}"/>
    <cellStyle name="Итог" xfId="10137" xr:uid="{ABC6E146-8A54-4C5B-B3B6-3BD849F25501}"/>
    <cellStyle name="Итог 2" xfId="40416" xr:uid="{EE120B5B-17C9-487A-B114-09A28073A89B}"/>
    <cellStyle name="Итог 3" xfId="40417" xr:uid="{D964CCA1-743A-49E5-B45B-E688A319509D}"/>
    <cellStyle name="Итог_AVA DVA EL" xfId="40418" xr:uid="{8561E832-818E-48B3-9FD6-4FF9ACD180C0}"/>
    <cellStyle name="Контрольная ячейка" xfId="10138" xr:uid="{1DB054B0-A5ED-4E19-8089-5E1A646B7374}"/>
    <cellStyle name="Контрольная ячейка 2" xfId="40419" xr:uid="{67C1F7A3-9D6A-498C-9872-92588F77F563}"/>
    <cellStyle name="Контрольная ячейка 3" xfId="40420" xr:uid="{32681926-1A82-4CA4-A146-180323753B08}"/>
    <cellStyle name="Контрольная ячейка_AVA DVA EL" xfId="40421" xr:uid="{B9315232-AFF0-435C-B8A5-4B4D98CEAF56}"/>
    <cellStyle name="Название" xfId="10139" xr:uid="{75C14BE1-A4FB-454B-A690-9A7F544D2E2B}"/>
    <cellStyle name="Название 2" xfId="40422" xr:uid="{B114753F-5239-47B8-A2D4-E826F90E15D8}"/>
    <cellStyle name="Название 3" xfId="40423" xr:uid="{176E7C90-1E77-4CEC-BF6A-FFC069B851EB}"/>
    <cellStyle name="Название_AVA DVA EL" xfId="40424" xr:uid="{B9A59518-1147-4C7D-A52F-88D890A1AADA}"/>
    <cellStyle name="Нейтральный" xfId="10140" xr:uid="{A1F90B95-7BC4-4E15-9DBE-4F7270E000CD}"/>
    <cellStyle name="Нейтральный 2" xfId="40425" xr:uid="{A46BF35B-4923-45E6-A0D0-A7978F4B391E}"/>
    <cellStyle name="Нейтральный 3" xfId="40426" xr:uid="{1F608B19-ED4F-42C6-A60A-FC1B679C5C42}"/>
    <cellStyle name="Нейтральный_AVA DVA EL" xfId="40427" xr:uid="{B568491C-1FF8-4FF6-9E55-57030E8F7E91}"/>
    <cellStyle name="Обычный_Книга2" xfId="10141" xr:uid="{01F1A41B-1745-48BD-B584-C4D02F97E369}"/>
    <cellStyle name="Плохой" xfId="10142" xr:uid="{9484CE53-05CD-47DC-8F9E-3EE0D06CBB8E}"/>
    <cellStyle name="Плохой 2" xfId="40428" xr:uid="{DEE482A5-0840-4732-8740-D5788736B764}"/>
    <cellStyle name="Плохой 3" xfId="40429" xr:uid="{88A026D7-5481-4C88-B450-56DEECB18F0A}"/>
    <cellStyle name="Плохой_AVA DVA EL" xfId="40430" xr:uid="{0FBEB1F7-95DC-48CC-808A-BD3A7D030DBF}"/>
    <cellStyle name="Пояснение" xfId="10143" xr:uid="{D227BFF2-2E1B-4CDD-B99C-FF2540A80B16}"/>
    <cellStyle name="Пояснение 2" xfId="40431" xr:uid="{7F16A8AD-5E2D-40BC-96AD-4E788FE4E4D8}"/>
    <cellStyle name="Пояснение 3" xfId="40432" xr:uid="{BAFB3017-C2E9-4762-A71E-34A803B701B7}"/>
    <cellStyle name="Пояснение_AVA DVA EL" xfId="40433" xr:uid="{161C91D5-8808-4053-BCF6-BCC24D50187A}"/>
    <cellStyle name="Примечание" xfId="10144" xr:uid="{F08C6C7F-F07C-4F70-82FF-F04646F7BF45}"/>
    <cellStyle name="Примечание 2" xfId="40434" xr:uid="{5DB60C08-EC5A-4AF0-AE00-D3DB3BD21180}"/>
    <cellStyle name="Примечание 3" xfId="40435" xr:uid="{A3389BCE-935C-43CF-9192-B65CA308C3B5}"/>
    <cellStyle name="Примечание_AVA DVA EL" xfId="40436" xr:uid="{15C3E2EF-71DF-45A7-9143-BFA7841D6152}"/>
    <cellStyle name="Связанная ячейка" xfId="10145" xr:uid="{9A4AF45D-82F0-491E-899D-C9A822C43EF8}"/>
    <cellStyle name="Связанная ячейка 2" xfId="40437" xr:uid="{EFD4D61D-8014-415E-9F79-8FA28F10CEA7}"/>
    <cellStyle name="Связанная ячейка 3" xfId="40438" xr:uid="{DC805D13-283C-4E5D-A115-F72A51C48604}"/>
    <cellStyle name="Связанная ячейка_AVA DVA EL" xfId="40439" xr:uid="{A7DD66BD-F2D0-4AEA-A74D-5B6BCFFE4ED1}"/>
    <cellStyle name="Текст предупреждения" xfId="10146" xr:uid="{561014B5-03D2-4C24-A803-915E83FFBE6C}"/>
    <cellStyle name="Текст предупреждения 2" xfId="40440" xr:uid="{63D0AA6F-18B7-454E-9037-64C1D79EDC34}"/>
    <cellStyle name="Текст предупреждения 3" xfId="40441" xr:uid="{8B939BF0-F026-4941-B5AF-F871E116FA13}"/>
    <cellStyle name="Текст предупреждения_AVA DVA EL" xfId="40442" xr:uid="{1173D14F-47A7-42DF-9B41-CF15835D808D}"/>
    <cellStyle name="Финансовый_Книга2" xfId="10147" xr:uid="{A1572F3F-BD4A-43AC-83C7-2451A7FB252D}"/>
    <cellStyle name="Хороший" xfId="10148" xr:uid="{891C81A0-6196-4E03-919A-2E4DA7E03E0C}"/>
    <cellStyle name="Хороший 2" xfId="40443" xr:uid="{5114C5D4-F97B-4821-A307-6333AD7936C5}"/>
    <cellStyle name="Хороший 3" xfId="40444" xr:uid="{A7A0CB2D-0314-4625-958B-7E2FDEA49FB9}"/>
    <cellStyle name="Хороший_AVA DVA EL" xfId="40445" xr:uid="{5E3B3736-BC07-47A0-A057-1E81337BCF07}"/>
  </cellStyles>
  <dxfs count="0"/>
  <tableStyles count="1" defaultTableStyle="TableStyleMedium2" defaultPivotStyle="PivotStyleMedium9">
    <tableStyle name="Invisible" pivot="0" table="0" count="0" xr9:uid="{0136D64F-1252-4B37-8288-44A44AB9F722}"/>
  </tableStyles>
  <colors>
    <mruColors>
      <color rgb="FFC9EDE4"/>
      <color rgb="FFFFFFCC"/>
      <color rgb="FFCFB9D7"/>
      <color rgb="FFB9AFC8"/>
      <color rgb="FFA06EAF"/>
      <color rgb="FF6E6491"/>
      <color rgb="FF23195A"/>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30.xml.rels><?xml version="1.0" encoding="UTF-8" standalone="yes"?>
<Relationships xmlns="http://schemas.openxmlformats.org/package/2006/relationships"><Relationship Id="rId1" Type="http://schemas.microsoft.com/office/2006/relationships/activeXControlBinary" Target="activeX30.bin"/></Relationships>
</file>

<file path=xl/activeX/_rels/activeX31.xml.rels><?xml version="1.0" encoding="UTF-8" standalone="yes"?>
<Relationships xmlns="http://schemas.openxmlformats.org/package/2006/relationships"><Relationship Id="rId1" Type="http://schemas.microsoft.com/office/2006/relationships/activeXControlBinary" Target="activeX31.bin"/></Relationships>
</file>

<file path=xl/activeX/_rels/activeX32.xml.rels><?xml version="1.0" encoding="UTF-8" standalone="yes"?>
<Relationships xmlns="http://schemas.openxmlformats.org/package/2006/relationships"><Relationship Id="rId1" Type="http://schemas.microsoft.com/office/2006/relationships/activeXControlBinary" Target="activeX32.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10.xml><?xml version="1.0" encoding="utf-8"?>
<ax:ocx xmlns:ax="http://schemas.microsoft.com/office/2006/activeX" xmlns:r="http://schemas.openxmlformats.org/officeDocument/2006/relationships" ax:classid="{8BD21D10-EC42-11CE-9E0D-00AA006002F3}" ax:persistence="persistStreamInit" r:id="rId1"/>
</file>

<file path=xl/activeX/activeX11.xml><?xml version="1.0" encoding="utf-8"?>
<ax:ocx xmlns:ax="http://schemas.microsoft.com/office/2006/activeX" xmlns:r="http://schemas.openxmlformats.org/officeDocument/2006/relationships" ax:classid="{8BD21D10-EC42-11CE-9E0D-00AA006002F3}" ax:persistence="persistStreamInit" r:id="rId1"/>
</file>

<file path=xl/activeX/activeX12.xml><?xml version="1.0" encoding="utf-8"?>
<ax:ocx xmlns:ax="http://schemas.microsoft.com/office/2006/activeX" xmlns:r="http://schemas.openxmlformats.org/officeDocument/2006/relationships" ax:classid="{8BD21D10-EC42-11CE-9E0D-00AA006002F3}" ax:persistence="persistStreamInit" r:id="rId1"/>
</file>

<file path=xl/activeX/activeX13.xml><?xml version="1.0" encoding="utf-8"?>
<ax:ocx xmlns:ax="http://schemas.microsoft.com/office/2006/activeX" xmlns:r="http://schemas.openxmlformats.org/officeDocument/2006/relationships" ax:classid="{8BD21D10-EC42-11CE-9E0D-00AA006002F3}" ax:persistence="persistStreamInit" r:id="rId1"/>
</file>

<file path=xl/activeX/activeX14.xml><?xml version="1.0" encoding="utf-8"?>
<ax:ocx xmlns:ax="http://schemas.microsoft.com/office/2006/activeX" xmlns:r="http://schemas.openxmlformats.org/officeDocument/2006/relationships" ax:classid="{8BD21D10-EC42-11CE-9E0D-00AA006002F3}" ax:persistence="persistStreamInit" r:id="rId1"/>
</file>

<file path=xl/activeX/activeX15.xml><?xml version="1.0" encoding="utf-8"?>
<ax:ocx xmlns:ax="http://schemas.microsoft.com/office/2006/activeX" xmlns:r="http://schemas.openxmlformats.org/officeDocument/2006/relationships" ax:classid="{8BD21D10-EC42-11CE-9E0D-00AA006002F3}" ax:persistence="persistStreamInit" r:id="rId1"/>
</file>

<file path=xl/activeX/activeX16.xml><?xml version="1.0" encoding="utf-8"?>
<ax:ocx xmlns:ax="http://schemas.microsoft.com/office/2006/activeX" xmlns:r="http://schemas.openxmlformats.org/officeDocument/2006/relationships" ax:classid="{8BD21D10-EC42-11CE-9E0D-00AA006002F3}" ax:persistence="persistStreamInit" r:id="rId1"/>
</file>

<file path=xl/activeX/activeX17.xml><?xml version="1.0" encoding="utf-8"?>
<ax:ocx xmlns:ax="http://schemas.microsoft.com/office/2006/activeX" xmlns:r="http://schemas.openxmlformats.org/officeDocument/2006/relationships" ax:classid="{8BD21D10-EC42-11CE-9E0D-00AA006002F3}" ax:persistence="persistStreamInit" r:id="rId1"/>
</file>

<file path=xl/activeX/activeX18.xml><?xml version="1.0" encoding="utf-8"?>
<ax:ocx xmlns:ax="http://schemas.microsoft.com/office/2006/activeX" xmlns:r="http://schemas.openxmlformats.org/officeDocument/2006/relationships" ax:classid="{8BD21D10-EC42-11CE-9E0D-00AA006002F3}" ax:persistence="persistStreamInit" r:id="rId1"/>
</file>

<file path=xl/activeX/activeX19.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activeX/activeX20.xml><?xml version="1.0" encoding="utf-8"?>
<ax:ocx xmlns:ax="http://schemas.microsoft.com/office/2006/activeX" xmlns:r="http://schemas.openxmlformats.org/officeDocument/2006/relationships" ax:classid="{8BD21D10-EC42-11CE-9E0D-00AA006002F3}" ax:persistence="persistStreamInit" r:id="rId1"/>
</file>

<file path=xl/activeX/activeX21.xml><?xml version="1.0" encoding="utf-8"?>
<ax:ocx xmlns:ax="http://schemas.microsoft.com/office/2006/activeX" xmlns:r="http://schemas.openxmlformats.org/officeDocument/2006/relationships" ax:classid="{8BD21D10-EC42-11CE-9E0D-00AA006002F3}" ax:persistence="persistStreamInit" r:id="rId1"/>
</file>

<file path=xl/activeX/activeX22.xml><?xml version="1.0" encoding="utf-8"?>
<ax:ocx xmlns:ax="http://schemas.microsoft.com/office/2006/activeX" xmlns:r="http://schemas.openxmlformats.org/officeDocument/2006/relationships" ax:classid="{8BD21D10-EC42-11CE-9E0D-00AA006002F3}" ax:persistence="persistStreamInit" r:id="rId1"/>
</file>

<file path=xl/activeX/activeX23.xml><?xml version="1.0" encoding="utf-8"?>
<ax:ocx xmlns:ax="http://schemas.microsoft.com/office/2006/activeX" xmlns:r="http://schemas.openxmlformats.org/officeDocument/2006/relationships" ax:classid="{8BD21D10-EC42-11CE-9E0D-00AA006002F3}" ax:persistence="persistStreamInit" r:id="rId1"/>
</file>

<file path=xl/activeX/activeX24.xml><?xml version="1.0" encoding="utf-8"?>
<ax:ocx xmlns:ax="http://schemas.microsoft.com/office/2006/activeX" xmlns:r="http://schemas.openxmlformats.org/officeDocument/2006/relationships" ax:classid="{8BD21D10-EC42-11CE-9E0D-00AA006002F3}" ax:persistence="persistStreamInit" r:id="rId1"/>
</file>

<file path=xl/activeX/activeX25.xml><?xml version="1.0" encoding="utf-8"?>
<ax:ocx xmlns:ax="http://schemas.microsoft.com/office/2006/activeX" xmlns:r="http://schemas.openxmlformats.org/officeDocument/2006/relationships" ax:classid="{8BD21D10-EC42-11CE-9E0D-00AA006002F3}" ax:persistence="persistStreamInit" r:id="rId1"/>
</file>

<file path=xl/activeX/activeX26.xml><?xml version="1.0" encoding="utf-8"?>
<ax:ocx xmlns:ax="http://schemas.microsoft.com/office/2006/activeX" xmlns:r="http://schemas.openxmlformats.org/officeDocument/2006/relationships" ax:classid="{8BD21D10-EC42-11CE-9E0D-00AA006002F3}" ax:persistence="persistStreamInit" r:id="rId1"/>
</file>

<file path=xl/activeX/activeX27.xml><?xml version="1.0" encoding="utf-8"?>
<ax:ocx xmlns:ax="http://schemas.microsoft.com/office/2006/activeX" xmlns:r="http://schemas.openxmlformats.org/officeDocument/2006/relationships" ax:classid="{8BD21D10-EC42-11CE-9E0D-00AA006002F3}" ax:persistence="persistStreamInit" r:id="rId1"/>
</file>

<file path=xl/activeX/activeX28.xml><?xml version="1.0" encoding="utf-8"?>
<ax:ocx xmlns:ax="http://schemas.microsoft.com/office/2006/activeX" xmlns:r="http://schemas.openxmlformats.org/officeDocument/2006/relationships" ax:classid="{8BD21D10-EC42-11CE-9E0D-00AA006002F3}" ax:persistence="persistStreamInit" r:id="rId1"/>
</file>

<file path=xl/activeX/activeX29.xml><?xml version="1.0" encoding="utf-8"?>
<ax:ocx xmlns:ax="http://schemas.microsoft.com/office/2006/activeX" xmlns:r="http://schemas.openxmlformats.org/officeDocument/2006/relationships" ax:classid="{8BD21D10-EC42-11CE-9E0D-00AA006002F3}" ax:persistence="persistStreamInit" r:id="rId1"/>
</file>

<file path=xl/activeX/activeX3.xml><?xml version="1.0" encoding="utf-8"?>
<ax:ocx xmlns:ax="http://schemas.microsoft.com/office/2006/activeX" xmlns:r="http://schemas.openxmlformats.org/officeDocument/2006/relationships" ax:classid="{8BD21D10-EC42-11CE-9E0D-00AA006002F3}" ax:persistence="persistStreamInit" r:id="rId1"/>
</file>

<file path=xl/activeX/activeX30.xml><?xml version="1.0" encoding="utf-8"?>
<ax:ocx xmlns:ax="http://schemas.microsoft.com/office/2006/activeX" xmlns:r="http://schemas.openxmlformats.org/officeDocument/2006/relationships" ax:classid="{8BD21D10-EC42-11CE-9E0D-00AA006002F3}" ax:persistence="persistStreamInit" r:id="rId1"/>
</file>

<file path=xl/activeX/activeX31.xml><?xml version="1.0" encoding="utf-8"?>
<ax:ocx xmlns:ax="http://schemas.microsoft.com/office/2006/activeX" xmlns:r="http://schemas.openxmlformats.org/officeDocument/2006/relationships" ax:classid="{8BD21D10-EC42-11CE-9E0D-00AA006002F3}" ax:persistence="persistStreamInit" r:id="rId1"/>
</file>

<file path=xl/activeX/activeX32.xml><?xml version="1.0" encoding="utf-8"?>
<ax:ocx xmlns:ax="http://schemas.microsoft.com/office/2006/activeX" xmlns:r="http://schemas.openxmlformats.org/officeDocument/2006/relationships" ax:classid="{8BD21D10-EC42-11CE-9E0D-00AA006002F3}" ax:persistence="persistStreamInit" r:id="rId1"/>
</file>

<file path=xl/activeX/activeX4.xml><?xml version="1.0" encoding="utf-8"?>
<ax:ocx xmlns:ax="http://schemas.microsoft.com/office/2006/activeX" xmlns:r="http://schemas.openxmlformats.org/officeDocument/2006/relationships" ax:classid="{8BD21D10-EC42-11CE-9E0D-00AA006002F3}" ax:persistence="persistStreamInit" r:id="rId1"/>
</file>

<file path=xl/activeX/activeX5.xml><?xml version="1.0" encoding="utf-8"?>
<ax:ocx xmlns:ax="http://schemas.microsoft.com/office/2006/activeX" xmlns:r="http://schemas.openxmlformats.org/officeDocument/2006/relationships" ax:classid="{8BD21D10-EC42-11CE-9E0D-00AA006002F3}" ax:persistence="persistStreamInit" r:id="rId1"/>
</file>

<file path=xl/activeX/activeX6.xml><?xml version="1.0" encoding="utf-8"?>
<ax:ocx xmlns:ax="http://schemas.microsoft.com/office/2006/activeX" xmlns:r="http://schemas.openxmlformats.org/officeDocument/2006/relationships" ax:classid="{8BD21D10-EC42-11CE-9E0D-00AA006002F3}" ax:persistence="persistStreamInit" r:id="rId1"/>
</file>

<file path=xl/activeX/activeX7.xml><?xml version="1.0" encoding="utf-8"?>
<ax:ocx xmlns:ax="http://schemas.microsoft.com/office/2006/activeX" xmlns:r="http://schemas.openxmlformats.org/officeDocument/2006/relationships" ax:classid="{8BD21D10-EC42-11CE-9E0D-00AA006002F3}" ax:persistence="persistStreamInit" r:id="rId1"/>
</file>

<file path=xl/activeX/activeX8.xml><?xml version="1.0" encoding="utf-8"?>
<ax:ocx xmlns:ax="http://schemas.microsoft.com/office/2006/activeX" xmlns:r="http://schemas.openxmlformats.org/officeDocument/2006/relationships" ax:classid="{8BD21D10-EC42-11CE-9E0D-00AA006002F3}" ax:persistence="persistStreamInit" r:id="rId1"/>
</file>

<file path=xl/activeX/activeX9.xml><?xml version="1.0" encoding="utf-8"?>
<ax:ocx xmlns:ax="http://schemas.microsoft.com/office/2006/activeX" xmlns:r="http://schemas.openxmlformats.org/officeDocument/2006/relationships" ax:classid="{8BD21D10-EC42-11CE-9E0D-00AA006002F3}" ax:persistence="persistStreamInit" r:id="rId1"/>
</file>

<file path=xl/charts/_rels/chart11.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29.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30.xml"/></Relationships>
</file>

<file path=xl/charts/_rels/chart16.xml.rels><?xml version="1.0" encoding="UTF-8" standalone="yes"?>
<Relationships xmlns="http://schemas.openxmlformats.org/package/2006/relationships"><Relationship Id="rId3" Type="http://schemas.openxmlformats.org/officeDocument/2006/relationships/chartUserShapes" Target="../drawings/drawing31.xml"/><Relationship Id="rId2" Type="http://schemas.microsoft.com/office/2011/relationships/chartColorStyle" Target="colors1.xml"/><Relationship Id="rId1" Type="http://schemas.microsoft.com/office/2011/relationships/chartStyle" Target="style1.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33.xml"/></Relationships>
</file>

<file path=xl/charts/_rels/chart18.xml.rels><?xml version="1.0" encoding="UTF-8" standalone="yes"?>
<Relationships xmlns="http://schemas.openxmlformats.org/package/2006/relationships"><Relationship Id="rId1" Type="http://schemas.openxmlformats.org/officeDocument/2006/relationships/chartUserShapes" Target="../drawings/drawing34.xml"/></Relationships>
</file>

<file path=xl/charts/_rels/chart19.xml.rels><?xml version="1.0" encoding="UTF-8" standalone="yes"?>
<Relationships xmlns="http://schemas.openxmlformats.org/package/2006/relationships"><Relationship Id="rId1" Type="http://schemas.openxmlformats.org/officeDocument/2006/relationships/chartUserShapes" Target="../drawings/drawing37.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0.xml.rels><?xml version="1.0" encoding="UTF-8" standalone="yes"?>
<Relationships xmlns="http://schemas.openxmlformats.org/package/2006/relationships"><Relationship Id="rId1" Type="http://schemas.openxmlformats.org/officeDocument/2006/relationships/chartUserShapes" Target="../drawings/drawing38.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355605263721629"/>
          <c:y val="0.24663794044641937"/>
          <c:w val="0.53557065214566146"/>
          <c:h val="0.5198592157633134"/>
        </c:manualLayout>
      </c:layout>
      <c:pieChart>
        <c:varyColors val="1"/>
        <c:ser>
          <c:idx val="0"/>
          <c:order val="0"/>
          <c:tx>
            <c:strRef>
              <c:f>EAD!$C$178:$C$179</c:f>
              <c:strCache>
                <c:ptCount val="2"/>
                <c:pt idx="0">
                  <c:v>30 June </c:v>
                </c:pt>
                <c:pt idx="1">
                  <c:v>2026 </c:v>
                </c:pt>
              </c:strCache>
            </c:strRef>
          </c:tx>
          <c:spPr>
            <a:ln w="3175">
              <a:solidFill>
                <a:schemeClr val="tx1">
                  <a:lumMod val="60000"/>
                  <a:lumOff val="40000"/>
                </a:schemeClr>
              </a:solidFill>
            </a:ln>
          </c:spPr>
          <c:dPt>
            <c:idx val="0"/>
            <c:bubble3D val="0"/>
            <c:spPr>
              <a:solidFill>
                <a:srgbClr val="007272"/>
              </a:solidFill>
              <a:ln w="3175">
                <a:solidFill>
                  <a:schemeClr val="tx1">
                    <a:lumMod val="60000"/>
                    <a:lumOff val="40000"/>
                  </a:schemeClr>
                </a:solidFill>
              </a:ln>
            </c:spPr>
            <c:extLst>
              <c:ext xmlns:c16="http://schemas.microsoft.com/office/drawing/2014/chart" uri="{C3380CC4-5D6E-409C-BE32-E72D297353CC}">
                <c16:uniqueId val="{00000001-C646-498D-9AAE-97A1666C6ADB}"/>
              </c:ext>
            </c:extLst>
          </c:dPt>
          <c:dPt>
            <c:idx val="1"/>
            <c:bubble3D val="0"/>
            <c:spPr>
              <a:solidFill>
                <a:schemeClr val="bg1"/>
              </a:solidFill>
              <a:ln w="3175">
                <a:solidFill>
                  <a:schemeClr val="tx1">
                    <a:lumMod val="60000"/>
                    <a:lumOff val="40000"/>
                  </a:schemeClr>
                </a:solidFill>
              </a:ln>
            </c:spPr>
            <c:extLst>
              <c:ext xmlns:c16="http://schemas.microsoft.com/office/drawing/2014/chart" uri="{C3380CC4-5D6E-409C-BE32-E72D297353CC}">
                <c16:uniqueId val="{00000003-C646-498D-9AAE-97A1666C6ADB}"/>
              </c:ext>
            </c:extLst>
          </c:dPt>
          <c:dPt>
            <c:idx val="2"/>
            <c:bubble3D val="0"/>
            <c:spPr>
              <a:solidFill>
                <a:srgbClr val="007272"/>
              </a:solidFill>
              <a:ln w="3175">
                <a:solidFill>
                  <a:schemeClr val="tx1">
                    <a:lumMod val="60000"/>
                    <a:lumOff val="40000"/>
                  </a:schemeClr>
                </a:solidFill>
              </a:ln>
            </c:spPr>
            <c:extLst>
              <c:ext xmlns:c16="http://schemas.microsoft.com/office/drawing/2014/chart" uri="{C3380CC4-5D6E-409C-BE32-E72D297353CC}">
                <c16:uniqueId val="{00000005-C646-498D-9AAE-97A1666C6ADB}"/>
              </c:ext>
            </c:extLst>
          </c:dPt>
          <c:dPt>
            <c:idx val="3"/>
            <c:bubble3D val="0"/>
            <c:spPr>
              <a:solidFill>
                <a:schemeClr val="accent2"/>
              </a:solidFill>
              <a:ln w="3175">
                <a:solidFill>
                  <a:schemeClr val="tx1">
                    <a:lumMod val="60000"/>
                    <a:lumOff val="40000"/>
                  </a:schemeClr>
                </a:solidFill>
              </a:ln>
            </c:spPr>
            <c:extLst>
              <c:ext xmlns:c16="http://schemas.microsoft.com/office/drawing/2014/chart" uri="{C3380CC4-5D6E-409C-BE32-E72D297353CC}">
                <c16:uniqueId val="{00000007-C646-498D-9AAE-97A1666C6ADB}"/>
              </c:ext>
            </c:extLst>
          </c:dPt>
          <c:dPt>
            <c:idx val="4"/>
            <c:bubble3D val="0"/>
            <c:spPr>
              <a:solidFill>
                <a:schemeClr val="bg1"/>
              </a:solidFill>
              <a:ln w="3175">
                <a:solidFill>
                  <a:schemeClr val="tx1">
                    <a:lumMod val="60000"/>
                    <a:lumOff val="40000"/>
                  </a:schemeClr>
                </a:solidFill>
              </a:ln>
            </c:spPr>
            <c:extLst>
              <c:ext xmlns:c16="http://schemas.microsoft.com/office/drawing/2014/chart" uri="{C3380CC4-5D6E-409C-BE32-E72D297353CC}">
                <c16:uniqueId val="{00000009-C646-498D-9AAE-97A1666C6ADB}"/>
              </c:ext>
            </c:extLst>
          </c:dPt>
          <c:dPt>
            <c:idx val="5"/>
            <c:bubble3D val="0"/>
            <c:spPr>
              <a:solidFill>
                <a:srgbClr val="007272"/>
              </a:solidFill>
              <a:ln w="3175">
                <a:solidFill>
                  <a:schemeClr val="tx1">
                    <a:lumMod val="60000"/>
                    <a:lumOff val="40000"/>
                  </a:schemeClr>
                </a:solidFill>
              </a:ln>
            </c:spPr>
            <c:extLst>
              <c:ext xmlns:c16="http://schemas.microsoft.com/office/drawing/2014/chart" uri="{C3380CC4-5D6E-409C-BE32-E72D297353CC}">
                <c16:uniqueId val="{0000000B-C646-498D-9AAE-97A1666C6ADB}"/>
              </c:ext>
            </c:extLst>
          </c:dPt>
          <c:dPt>
            <c:idx val="6"/>
            <c:bubble3D val="0"/>
            <c:spPr>
              <a:solidFill>
                <a:schemeClr val="accent2"/>
              </a:solidFill>
              <a:ln w="3175">
                <a:solidFill>
                  <a:schemeClr val="tx1">
                    <a:lumMod val="60000"/>
                    <a:lumOff val="40000"/>
                  </a:schemeClr>
                </a:solidFill>
              </a:ln>
            </c:spPr>
            <c:extLst>
              <c:ext xmlns:c16="http://schemas.microsoft.com/office/drawing/2014/chart" uri="{C3380CC4-5D6E-409C-BE32-E72D297353CC}">
                <c16:uniqueId val="{0000000D-C646-498D-9AAE-97A1666C6ADB}"/>
              </c:ext>
            </c:extLst>
          </c:dPt>
          <c:dPt>
            <c:idx val="7"/>
            <c:bubble3D val="0"/>
            <c:spPr>
              <a:solidFill>
                <a:schemeClr val="bg1"/>
              </a:solidFill>
              <a:ln w="3175">
                <a:solidFill>
                  <a:schemeClr val="tx1">
                    <a:lumMod val="60000"/>
                    <a:lumOff val="40000"/>
                  </a:schemeClr>
                </a:solidFill>
              </a:ln>
            </c:spPr>
            <c:extLst>
              <c:ext xmlns:c16="http://schemas.microsoft.com/office/drawing/2014/chart" uri="{C3380CC4-5D6E-409C-BE32-E72D297353CC}">
                <c16:uniqueId val="{0000000F-C646-498D-9AAE-97A1666C6ADB}"/>
              </c:ext>
            </c:extLst>
          </c:dPt>
          <c:dPt>
            <c:idx val="8"/>
            <c:bubble3D val="0"/>
            <c:spPr>
              <a:solidFill>
                <a:srgbClr val="007272"/>
              </a:solidFill>
              <a:ln w="3175">
                <a:solidFill>
                  <a:schemeClr val="tx1">
                    <a:lumMod val="60000"/>
                    <a:lumOff val="40000"/>
                  </a:schemeClr>
                </a:solidFill>
              </a:ln>
            </c:spPr>
            <c:extLst>
              <c:ext xmlns:c16="http://schemas.microsoft.com/office/drawing/2014/chart" uri="{C3380CC4-5D6E-409C-BE32-E72D297353CC}">
                <c16:uniqueId val="{00000011-C646-498D-9AAE-97A1666C6ADB}"/>
              </c:ext>
            </c:extLst>
          </c:dPt>
          <c:dPt>
            <c:idx val="9"/>
            <c:bubble3D val="0"/>
            <c:spPr>
              <a:solidFill>
                <a:schemeClr val="accent2"/>
              </a:solidFill>
              <a:ln w="3175">
                <a:solidFill>
                  <a:schemeClr val="tx1">
                    <a:lumMod val="60000"/>
                    <a:lumOff val="40000"/>
                  </a:schemeClr>
                </a:solidFill>
              </a:ln>
            </c:spPr>
            <c:extLst>
              <c:ext xmlns:c16="http://schemas.microsoft.com/office/drawing/2014/chart" uri="{C3380CC4-5D6E-409C-BE32-E72D297353CC}">
                <c16:uniqueId val="{00000013-C646-498D-9AAE-97A1666C6ADB}"/>
              </c:ext>
            </c:extLst>
          </c:dPt>
          <c:dPt>
            <c:idx val="10"/>
            <c:bubble3D val="0"/>
            <c:spPr>
              <a:solidFill>
                <a:schemeClr val="bg1"/>
              </a:solidFill>
              <a:ln w="3175">
                <a:solidFill>
                  <a:schemeClr val="tx1">
                    <a:lumMod val="60000"/>
                    <a:lumOff val="40000"/>
                  </a:schemeClr>
                </a:solidFill>
              </a:ln>
            </c:spPr>
            <c:extLst>
              <c:ext xmlns:c16="http://schemas.microsoft.com/office/drawing/2014/chart" uri="{C3380CC4-5D6E-409C-BE32-E72D297353CC}">
                <c16:uniqueId val="{00000015-C646-498D-9AAE-97A1666C6ADB}"/>
              </c:ext>
            </c:extLst>
          </c:dPt>
          <c:dPt>
            <c:idx val="11"/>
            <c:bubble3D val="0"/>
            <c:spPr>
              <a:solidFill>
                <a:srgbClr val="80B9BA"/>
              </a:solidFill>
              <a:ln w="3175">
                <a:solidFill>
                  <a:schemeClr val="tx1">
                    <a:lumMod val="60000"/>
                    <a:lumOff val="40000"/>
                  </a:schemeClr>
                </a:solidFill>
              </a:ln>
            </c:spPr>
            <c:extLst>
              <c:ext xmlns:c16="http://schemas.microsoft.com/office/drawing/2014/chart" uri="{C3380CC4-5D6E-409C-BE32-E72D297353CC}">
                <c16:uniqueId val="{00000017-C646-498D-9AAE-97A1666C6ADB}"/>
              </c:ext>
            </c:extLst>
          </c:dPt>
          <c:dPt>
            <c:idx val="12"/>
            <c:bubble3D val="0"/>
            <c:spPr>
              <a:solidFill>
                <a:schemeClr val="bg1"/>
              </a:solidFill>
              <a:ln w="3175">
                <a:solidFill>
                  <a:schemeClr val="tx1">
                    <a:lumMod val="60000"/>
                    <a:lumOff val="40000"/>
                  </a:schemeClr>
                </a:solidFill>
              </a:ln>
            </c:spPr>
            <c:extLst>
              <c:ext xmlns:c16="http://schemas.microsoft.com/office/drawing/2014/chart" uri="{C3380CC4-5D6E-409C-BE32-E72D297353CC}">
                <c16:uniqueId val="{00000019-C646-498D-9AAE-97A1666C6ADB}"/>
              </c:ext>
            </c:extLst>
          </c:dPt>
          <c:dLbls>
            <c:dLbl>
              <c:idx val="0"/>
              <c:layout>
                <c:manualLayout>
                  <c:x val="-0.23371527777777781"/>
                  <c:y val="-4.4097222222222225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C646-498D-9AAE-97A1666C6ADB}"/>
                </c:ext>
              </c:extLst>
            </c:dLbl>
            <c:dLbl>
              <c:idx val="1"/>
              <c:layout>
                <c:manualLayout>
                  <c:x val="-8.3784722222222302E-2"/>
                  <c:y val="-8.3784722222222219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646-498D-9AAE-97A1666C6ADB}"/>
                </c:ext>
              </c:extLst>
            </c:dLbl>
            <c:dLbl>
              <c:idx val="2"/>
              <c:layout>
                <c:manualLayout>
                  <c:x val="4.4097222222222225E-2"/>
                  <c:y val="-5.5523611111111114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C646-498D-9AAE-97A1666C6ADB}"/>
                </c:ext>
              </c:extLst>
            </c:dLbl>
            <c:dLbl>
              <c:idx val="3"/>
              <c:layout>
                <c:manualLayout>
                  <c:x val="0.2204861111111111"/>
                  <c:y val="0"/>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C646-498D-9AAE-97A1666C6ADB}"/>
                </c:ext>
              </c:extLst>
            </c:dLbl>
            <c:dLbl>
              <c:idx val="4"/>
              <c:layout>
                <c:manualLayout>
                  <c:x val="0.11465277777777762"/>
                  <c:y val="0.1234722222222222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C646-498D-9AAE-97A1666C6ADB}"/>
                </c:ext>
              </c:extLst>
            </c:dLbl>
            <c:dLbl>
              <c:idx val="5"/>
              <c:layout>
                <c:manualLayout>
                  <c:x val="5.2916666666666667E-2"/>
                  <c:y val="0.1367013888888888"/>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C646-498D-9AAE-97A1666C6ADB}"/>
                </c:ext>
              </c:extLst>
            </c:dLbl>
            <c:dLbl>
              <c:idx val="6"/>
              <c:layout>
                <c:manualLayout>
                  <c:x val="0"/>
                  <c:y val="0.1631597222222222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C646-498D-9AAE-97A1666C6ADB}"/>
                </c:ext>
              </c:extLst>
            </c:dLbl>
            <c:dLbl>
              <c:idx val="7"/>
              <c:layout>
                <c:manualLayout>
                  <c:x val="-5.2916666666666688E-2"/>
                  <c:y val="2.204861111111095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C646-498D-9AAE-97A1666C6ADB}"/>
                </c:ext>
              </c:extLst>
            </c:dLbl>
            <c:dLbl>
              <c:idx val="8"/>
              <c:layout>
                <c:manualLayout>
                  <c:x val="-5.7326388888888899E-2"/>
                  <c:y val="0.25135416666666666"/>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1-C646-498D-9AAE-97A1666C6ADB}"/>
                </c:ext>
              </c:extLst>
            </c:dLbl>
            <c:dLbl>
              <c:idx val="9"/>
              <c:layout>
                <c:manualLayout>
                  <c:x val="-0.22489583333333332"/>
                  <c:y val="5.2916666666666667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3-C646-498D-9AAE-97A1666C6ADB}"/>
                </c:ext>
              </c:extLst>
            </c:dLbl>
            <c:numFmt formatCode="0%" sourceLinked="0"/>
            <c:spPr>
              <a:noFill/>
              <a:ln>
                <a:noFill/>
              </a:ln>
              <a:effectLst/>
            </c:spPr>
            <c:txPr>
              <a:bodyPr wrap="square" lIns="38100" tIns="19050" rIns="38100" bIns="19050" anchor="ctr">
                <a:spAutoFit/>
              </a:bodyPr>
              <a:lstStyle/>
              <a:p>
                <a:pPr>
                  <a:defRPr sz="700"/>
                </a:pPr>
                <a:endParaRPr lang="nb-NO"/>
              </a:p>
            </c:txPr>
            <c:dLblPos val="outEnd"/>
            <c:showLegendKey val="0"/>
            <c:showVal val="0"/>
            <c:showCatName val="1"/>
            <c:showSerName val="0"/>
            <c:showPercent val="1"/>
            <c:showBubbleSize val="0"/>
            <c:showLeaderLines val="1"/>
            <c:leaderLines>
              <c:spPr>
                <a:ln w="3175">
                  <a:solidFill>
                    <a:schemeClr val="tx1">
                      <a:shade val="95000"/>
                      <a:satMod val="105000"/>
                    </a:schemeClr>
                  </a:solidFill>
                </a:ln>
              </c:spPr>
            </c:leaderLines>
            <c:extLst>
              <c:ext xmlns:c15="http://schemas.microsoft.com/office/drawing/2012/chart" uri="{CE6537A1-D6FC-4f65-9D91-7224C49458BB}"/>
            </c:extLst>
          </c:dLbls>
          <c:cat>
            <c:strRef>
              <c:f>EAD!$A$180:$A$189</c:f>
              <c:strCache>
                <c:ptCount val="10"/>
                <c:pt idx="0">
                  <c:v>Retail store facility building loans</c:v>
                </c:pt>
                <c:pt idx="1">
                  <c:v>Hotel building loans</c:v>
                </c:pt>
                <c:pt idx="2">
                  <c:v>Shopping centre building loans</c:v>
                </c:pt>
                <c:pt idx="3">
                  <c:v>Office premises building loans</c:v>
                </c:pt>
                <c:pt idx="4">
                  <c:v>Leasing of retail store facilities</c:v>
                </c:pt>
                <c:pt idx="5">
                  <c:v>Leasing of hotels</c:v>
                </c:pt>
                <c:pt idx="6">
                  <c:v>Leasing of shopping centres</c:v>
                </c:pt>
                <c:pt idx="7">
                  <c:v>Leasing of office premises</c:v>
                </c:pt>
                <c:pt idx="8">
                  <c:v>Leasing of warehouse/ logistics/ multi-purpose buildings</c:v>
                </c:pt>
                <c:pt idx="9">
                  <c:v>Other</c:v>
                </c:pt>
              </c:strCache>
            </c:strRef>
          </c:cat>
          <c:val>
            <c:numRef>
              <c:f>EAD!$C$180:$C$189</c:f>
              <c:numCache>
                <c:formatCode>0.0_);\(0.0\)</c:formatCode>
                <c:ptCount val="10"/>
                <c:pt idx="0">
                  <c:v>1.9061530019473665</c:v>
                </c:pt>
                <c:pt idx="1">
                  <c:v>7.7509466918577798</c:v>
                </c:pt>
                <c:pt idx="2">
                  <c:v>1.2425396635479999</c:v>
                </c:pt>
                <c:pt idx="3">
                  <c:v>7.4732016403309398</c:v>
                </c:pt>
                <c:pt idx="4">
                  <c:v>21.62690846346274</c:v>
                </c:pt>
                <c:pt idx="5">
                  <c:v>30.64114205676395</c:v>
                </c:pt>
                <c:pt idx="6">
                  <c:v>11.308579941390756</c:v>
                </c:pt>
                <c:pt idx="7">
                  <c:v>100.60397664756103</c:v>
                </c:pt>
                <c:pt idx="8">
                  <c:v>34.188680082198864</c:v>
                </c:pt>
                <c:pt idx="9">
                  <c:v>47.724856874264837</c:v>
                </c:pt>
              </c:numCache>
            </c:numRef>
          </c:val>
          <c:extLst>
            <c:ext xmlns:c16="http://schemas.microsoft.com/office/drawing/2014/chart" uri="{C3380CC4-5D6E-409C-BE32-E72D297353CC}">
              <c16:uniqueId val="{0000001A-C646-498D-9AAE-97A1666C6ADB}"/>
            </c:ext>
          </c:extLst>
        </c:ser>
        <c:dLbls>
          <c:showLegendKey val="0"/>
          <c:showVal val="0"/>
          <c:showCatName val="0"/>
          <c:showSerName val="0"/>
          <c:showPercent val="0"/>
          <c:showBubbleSize val="0"/>
          <c:showLeaderLines val="1"/>
        </c:dLbls>
        <c:firstSliceAng val="0"/>
      </c:pieChart>
    </c:plotArea>
    <c:plotVisOnly val="1"/>
    <c:dispBlanksAs val="gap"/>
    <c:showDLblsOverMax val="0"/>
  </c:chart>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355605263721629"/>
          <c:y val="0.24663794044641937"/>
          <c:w val="0.53557065214566146"/>
          <c:h val="0.5198592157633134"/>
        </c:manualLayout>
      </c:layout>
      <c:pieChart>
        <c:varyColors val="1"/>
        <c:ser>
          <c:idx val="0"/>
          <c:order val="0"/>
          <c:tx>
            <c:strRef>
              <c:f>EAD!$C$7:$C$8</c:f>
              <c:strCache>
                <c:ptCount val="2"/>
                <c:pt idx="0">
                  <c:v>30 June </c:v>
                </c:pt>
                <c:pt idx="1">
                  <c:v>2026 </c:v>
                </c:pt>
              </c:strCache>
            </c:strRef>
          </c:tx>
          <c:spPr>
            <a:ln w="3175">
              <a:solidFill>
                <a:schemeClr val="tx1">
                  <a:lumMod val="60000"/>
                  <a:lumOff val="40000"/>
                </a:schemeClr>
              </a:solidFill>
            </a:ln>
          </c:spPr>
          <c:dPt>
            <c:idx val="0"/>
            <c:bubble3D val="0"/>
            <c:spPr>
              <a:solidFill>
                <a:srgbClr val="007272"/>
              </a:solidFill>
              <a:ln w="3175">
                <a:solidFill>
                  <a:schemeClr val="tx1">
                    <a:lumMod val="60000"/>
                    <a:lumOff val="40000"/>
                  </a:schemeClr>
                </a:solidFill>
              </a:ln>
            </c:spPr>
            <c:extLst>
              <c:ext xmlns:c16="http://schemas.microsoft.com/office/drawing/2014/chart" uri="{C3380CC4-5D6E-409C-BE32-E72D297353CC}">
                <c16:uniqueId val="{00000001-0D50-4C14-87A6-77FD67AA8BD6}"/>
              </c:ext>
            </c:extLst>
          </c:dPt>
          <c:dPt>
            <c:idx val="1"/>
            <c:bubble3D val="0"/>
            <c:spPr>
              <a:solidFill>
                <a:schemeClr val="accent2"/>
              </a:solidFill>
              <a:ln w="3175">
                <a:solidFill>
                  <a:schemeClr val="tx1">
                    <a:lumMod val="60000"/>
                    <a:lumOff val="40000"/>
                  </a:schemeClr>
                </a:solidFill>
              </a:ln>
            </c:spPr>
            <c:extLst>
              <c:ext xmlns:c16="http://schemas.microsoft.com/office/drawing/2014/chart" uri="{C3380CC4-5D6E-409C-BE32-E72D297353CC}">
                <c16:uniqueId val="{00000003-0D50-4C14-87A6-77FD67AA8BD6}"/>
              </c:ext>
            </c:extLst>
          </c:dPt>
          <c:dPt>
            <c:idx val="2"/>
            <c:bubble3D val="0"/>
            <c:spPr>
              <a:noFill/>
              <a:ln w="3175">
                <a:solidFill>
                  <a:schemeClr val="tx1">
                    <a:lumMod val="60000"/>
                    <a:lumOff val="40000"/>
                  </a:schemeClr>
                </a:solidFill>
              </a:ln>
            </c:spPr>
            <c:extLst>
              <c:ext xmlns:c16="http://schemas.microsoft.com/office/drawing/2014/chart" uri="{C3380CC4-5D6E-409C-BE32-E72D297353CC}">
                <c16:uniqueId val="{00000005-0D50-4C14-87A6-77FD67AA8BD6}"/>
              </c:ext>
            </c:extLst>
          </c:dPt>
          <c:dPt>
            <c:idx val="3"/>
            <c:bubble3D val="0"/>
            <c:spPr>
              <a:solidFill>
                <a:schemeClr val="accent1"/>
              </a:solidFill>
              <a:ln w="3175">
                <a:solidFill>
                  <a:schemeClr val="tx1">
                    <a:lumMod val="60000"/>
                    <a:lumOff val="40000"/>
                  </a:schemeClr>
                </a:solidFill>
              </a:ln>
            </c:spPr>
            <c:extLst>
              <c:ext xmlns:c16="http://schemas.microsoft.com/office/drawing/2014/chart" uri="{C3380CC4-5D6E-409C-BE32-E72D297353CC}">
                <c16:uniqueId val="{00000007-0D50-4C14-87A6-77FD67AA8BD6}"/>
              </c:ext>
            </c:extLst>
          </c:dPt>
          <c:dPt>
            <c:idx val="4"/>
            <c:bubble3D val="0"/>
            <c:spPr>
              <a:solidFill>
                <a:schemeClr val="accent2"/>
              </a:solidFill>
              <a:ln w="3175">
                <a:solidFill>
                  <a:schemeClr val="tx1">
                    <a:lumMod val="60000"/>
                    <a:lumOff val="40000"/>
                  </a:schemeClr>
                </a:solidFill>
              </a:ln>
            </c:spPr>
            <c:extLst>
              <c:ext xmlns:c16="http://schemas.microsoft.com/office/drawing/2014/chart" uri="{C3380CC4-5D6E-409C-BE32-E72D297353CC}">
                <c16:uniqueId val="{00000009-0D50-4C14-87A6-77FD67AA8BD6}"/>
              </c:ext>
            </c:extLst>
          </c:dPt>
          <c:dPt>
            <c:idx val="5"/>
            <c:bubble3D val="0"/>
            <c:spPr>
              <a:noFill/>
              <a:ln w="3175">
                <a:solidFill>
                  <a:schemeClr val="tx1">
                    <a:lumMod val="60000"/>
                    <a:lumOff val="40000"/>
                  </a:schemeClr>
                </a:solidFill>
              </a:ln>
            </c:spPr>
            <c:extLst>
              <c:ext xmlns:c16="http://schemas.microsoft.com/office/drawing/2014/chart" uri="{C3380CC4-5D6E-409C-BE32-E72D297353CC}">
                <c16:uniqueId val="{0000000B-0D50-4C14-87A6-77FD67AA8BD6}"/>
              </c:ext>
            </c:extLst>
          </c:dPt>
          <c:dPt>
            <c:idx val="6"/>
            <c:bubble3D val="0"/>
            <c:spPr>
              <a:solidFill>
                <a:schemeClr val="accent1"/>
              </a:solidFill>
              <a:ln w="3175">
                <a:solidFill>
                  <a:schemeClr val="tx1">
                    <a:lumMod val="60000"/>
                    <a:lumOff val="40000"/>
                  </a:schemeClr>
                </a:solidFill>
              </a:ln>
            </c:spPr>
            <c:extLst>
              <c:ext xmlns:c16="http://schemas.microsoft.com/office/drawing/2014/chart" uri="{C3380CC4-5D6E-409C-BE32-E72D297353CC}">
                <c16:uniqueId val="{0000000D-0D50-4C14-87A6-77FD67AA8BD6}"/>
              </c:ext>
            </c:extLst>
          </c:dPt>
          <c:dPt>
            <c:idx val="7"/>
            <c:bubble3D val="0"/>
            <c:spPr>
              <a:solidFill>
                <a:schemeClr val="accent2"/>
              </a:solidFill>
              <a:ln w="3175">
                <a:solidFill>
                  <a:schemeClr val="tx1">
                    <a:lumMod val="60000"/>
                    <a:lumOff val="40000"/>
                  </a:schemeClr>
                </a:solidFill>
              </a:ln>
            </c:spPr>
            <c:extLst>
              <c:ext xmlns:c16="http://schemas.microsoft.com/office/drawing/2014/chart" uri="{C3380CC4-5D6E-409C-BE32-E72D297353CC}">
                <c16:uniqueId val="{0000000F-0D50-4C14-87A6-77FD67AA8BD6}"/>
              </c:ext>
            </c:extLst>
          </c:dPt>
          <c:dPt>
            <c:idx val="8"/>
            <c:bubble3D val="0"/>
            <c:spPr>
              <a:noFill/>
              <a:ln w="3175">
                <a:solidFill>
                  <a:schemeClr val="tx1">
                    <a:lumMod val="60000"/>
                    <a:lumOff val="40000"/>
                  </a:schemeClr>
                </a:solidFill>
              </a:ln>
            </c:spPr>
            <c:extLst>
              <c:ext xmlns:c16="http://schemas.microsoft.com/office/drawing/2014/chart" uri="{C3380CC4-5D6E-409C-BE32-E72D297353CC}">
                <c16:uniqueId val="{00000011-0D50-4C14-87A6-77FD67AA8BD6}"/>
              </c:ext>
            </c:extLst>
          </c:dPt>
          <c:dPt>
            <c:idx val="9"/>
            <c:bubble3D val="0"/>
            <c:spPr>
              <a:solidFill>
                <a:schemeClr val="accent1"/>
              </a:solidFill>
              <a:ln w="3175">
                <a:solidFill>
                  <a:schemeClr val="tx1">
                    <a:lumMod val="60000"/>
                    <a:lumOff val="40000"/>
                  </a:schemeClr>
                </a:solidFill>
              </a:ln>
            </c:spPr>
            <c:extLst>
              <c:ext xmlns:c16="http://schemas.microsoft.com/office/drawing/2014/chart" uri="{C3380CC4-5D6E-409C-BE32-E72D297353CC}">
                <c16:uniqueId val="{00000013-0D50-4C14-87A6-77FD67AA8BD6}"/>
              </c:ext>
            </c:extLst>
          </c:dPt>
          <c:dPt>
            <c:idx val="10"/>
            <c:bubble3D val="0"/>
            <c:spPr>
              <a:solidFill>
                <a:schemeClr val="accent2"/>
              </a:solidFill>
              <a:ln w="3175">
                <a:solidFill>
                  <a:schemeClr val="tx1">
                    <a:lumMod val="60000"/>
                    <a:lumOff val="40000"/>
                  </a:schemeClr>
                </a:solidFill>
              </a:ln>
            </c:spPr>
            <c:extLst>
              <c:ext xmlns:c16="http://schemas.microsoft.com/office/drawing/2014/chart" uri="{C3380CC4-5D6E-409C-BE32-E72D297353CC}">
                <c16:uniqueId val="{00000015-0D50-4C14-87A6-77FD67AA8BD6}"/>
              </c:ext>
            </c:extLst>
          </c:dPt>
          <c:dPt>
            <c:idx val="11"/>
            <c:bubble3D val="0"/>
            <c:spPr>
              <a:noFill/>
              <a:ln w="3175">
                <a:solidFill>
                  <a:schemeClr val="tx1">
                    <a:lumMod val="60000"/>
                    <a:lumOff val="40000"/>
                  </a:schemeClr>
                </a:solidFill>
              </a:ln>
            </c:spPr>
            <c:extLst>
              <c:ext xmlns:c16="http://schemas.microsoft.com/office/drawing/2014/chart" uri="{C3380CC4-5D6E-409C-BE32-E72D297353CC}">
                <c16:uniqueId val="{00000017-0D50-4C14-87A6-77FD67AA8BD6}"/>
              </c:ext>
            </c:extLst>
          </c:dPt>
          <c:dPt>
            <c:idx val="12"/>
            <c:bubble3D val="0"/>
            <c:spPr>
              <a:solidFill>
                <a:schemeClr val="accent1"/>
              </a:solidFill>
              <a:ln w="3175">
                <a:solidFill>
                  <a:schemeClr val="tx1">
                    <a:lumMod val="60000"/>
                    <a:lumOff val="40000"/>
                  </a:schemeClr>
                </a:solidFill>
              </a:ln>
            </c:spPr>
            <c:extLst>
              <c:ext xmlns:c16="http://schemas.microsoft.com/office/drawing/2014/chart" uri="{C3380CC4-5D6E-409C-BE32-E72D297353CC}">
                <c16:uniqueId val="{00000019-0D50-4C14-87A6-77FD67AA8BD6}"/>
              </c:ext>
            </c:extLst>
          </c:dPt>
          <c:dPt>
            <c:idx val="13"/>
            <c:bubble3D val="0"/>
            <c:spPr>
              <a:noFill/>
              <a:ln w="3175">
                <a:solidFill>
                  <a:schemeClr val="tx1">
                    <a:lumMod val="60000"/>
                    <a:lumOff val="40000"/>
                  </a:schemeClr>
                </a:solidFill>
              </a:ln>
            </c:spPr>
            <c:extLst>
              <c:ext xmlns:c16="http://schemas.microsoft.com/office/drawing/2014/chart" uri="{C3380CC4-5D6E-409C-BE32-E72D297353CC}">
                <c16:uniqueId val="{0000001D-0D50-4C14-87A6-77FD67AA8BD6}"/>
              </c:ext>
            </c:extLst>
          </c:dPt>
          <c:dPt>
            <c:idx val="14"/>
            <c:bubble3D val="0"/>
            <c:spPr>
              <a:solidFill>
                <a:schemeClr val="accent2"/>
              </a:solidFill>
              <a:ln w="3175">
                <a:solidFill>
                  <a:schemeClr val="tx1">
                    <a:lumMod val="60000"/>
                    <a:lumOff val="40000"/>
                  </a:schemeClr>
                </a:solidFill>
              </a:ln>
            </c:spPr>
            <c:extLst>
              <c:ext xmlns:c16="http://schemas.microsoft.com/office/drawing/2014/chart" uri="{C3380CC4-5D6E-409C-BE32-E72D297353CC}">
                <c16:uniqueId val="{0000001C-0D50-4C14-87A6-77FD67AA8BD6}"/>
              </c:ext>
            </c:extLst>
          </c:dPt>
          <c:dLbls>
            <c:dLbl>
              <c:idx val="0"/>
              <c:layout>
                <c:manualLayout>
                  <c:x val="-0.24694444444444444"/>
                  <c:y val="-1.3229166666666667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0D50-4C14-87A6-77FD67AA8BD6}"/>
                </c:ext>
              </c:extLst>
            </c:dLbl>
            <c:dLbl>
              <c:idx val="1"/>
              <c:layout>
                <c:manualLayout>
                  <c:x val="-0.20284722222222229"/>
                  <c:y val="-0.15875"/>
                </c:manualLayout>
              </c:layout>
              <c:tx>
                <c:rich>
                  <a:bodyPr/>
                  <a:lstStyle/>
                  <a:p>
                    <a:r>
                      <a:rPr lang="en-US"/>
                      <a:t>Commercial real estate</a:t>
                    </a:r>
                    <a:r>
                      <a:rPr lang="en-US" baseline="0"/>
                      <a:t>
</a:t>
                    </a:r>
                    <a:fld id="{80C25628-BAD3-47A0-9BA8-61402ACDA46C}" type="PERCENTAGE">
                      <a:rPr lang="en-US" baseline="0"/>
                      <a:pPr/>
                      <a:t>[PERCENTAGE]</a:t>
                    </a:fld>
                    <a:endParaRPr lang="en-US" baseline="0"/>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0D50-4C14-87A6-77FD67AA8BD6}"/>
                </c:ext>
              </c:extLst>
            </c:dLbl>
            <c:dLbl>
              <c:idx val="2"/>
              <c:layout>
                <c:manualLayout>
                  <c:x val="-7.4965277777777783E-2"/>
                  <c:y val="-0.25135416666666666"/>
                </c:manualLayout>
              </c:layout>
              <c:tx>
                <c:rich>
                  <a:bodyPr/>
                  <a:lstStyle/>
                  <a:p>
                    <a:r>
                      <a:rPr lang="en-US"/>
                      <a:t>Shipping</a:t>
                    </a:r>
                    <a:r>
                      <a:rPr lang="en-US" baseline="0"/>
                      <a:t>
</a:t>
                    </a:r>
                    <a:fld id="{121ED730-FC5E-4F52-A357-F57564CF3033}" type="PERCENTAGE">
                      <a:rPr lang="en-US" baseline="0"/>
                      <a:pPr/>
                      <a:t>[PERCENTAGE]</a:t>
                    </a:fld>
                    <a:endParaRPr lang="en-US" baseline="0"/>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0D50-4C14-87A6-77FD67AA8BD6}"/>
                </c:ext>
              </c:extLst>
            </c:dLbl>
            <c:dLbl>
              <c:idx val="3"/>
              <c:layout>
                <c:manualLayout>
                  <c:x val="4.707187499999984E-2"/>
                  <c:y val="-0.22489583333333332"/>
                </c:manualLayout>
              </c:layout>
              <c:tx>
                <c:rich>
                  <a:bodyPr/>
                  <a:lstStyle/>
                  <a:p>
                    <a:r>
                      <a:rPr lang="en-US"/>
                      <a:t>Oil, gas and offshore</a:t>
                    </a:r>
                    <a:r>
                      <a:rPr lang="en-US" baseline="0"/>
                      <a:t>
</a:t>
                    </a:r>
                    <a:fld id="{A01184E1-C501-45ED-9997-565C55894A09}" type="PERCENTAGE">
                      <a:rPr lang="en-US" baseline="0"/>
                      <a:pPr/>
                      <a:t>[PERCENTAGE]</a:t>
                    </a:fld>
                    <a:endParaRPr lang="en-US" baseline="0"/>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0D50-4C14-87A6-77FD67AA8BD6}"/>
                </c:ext>
              </c:extLst>
            </c:dLbl>
            <c:dLbl>
              <c:idx val="4"/>
              <c:layout>
                <c:manualLayout>
                  <c:x val="6.1734722222222226E-2"/>
                  <c:y val="-0.15434027777777781"/>
                </c:manualLayout>
              </c:layout>
              <c:tx>
                <c:rich>
                  <a:bodyPr/>
                  <a:lstStyle/>
                  <a:p>
                    <a:r>
                      <a:rPr lang="en-US"/>
                      <a:t>Power</a:t>
                    </a:r>
                    <a:r>
                      <a:rPr lang="en-US" baseline="0"/>
                      <a:t> and</a:t>
                    </a:r>
                  </a:p>
                  <a:p>
                    <a:r>
                      <a:rPr lang="en-US" baseline="0"/>
                      <a:t>renewables
</a:t>
                    </a:r>
                    <a:fld id="{61C3936C-68E8-4141-B408-72F0377BA90F}" type="PERCENTAGE">
                      <a:rPr lang="en-US" baseline="0"/>
                      <a:pPr/>
                      <a:t>[PERCENTAGE]</a:t>
                    </a:fld>
                    <a:endParaRPr lang="en-US" baseline="0"/>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9-0D50-4C14-87A6-77FD67AA8BD6}"/>
                </c:ext>
              </c:extLst>
            </c:dLbl>
            <c:dLbl>
              <c:idx val="5"/>
              <c:layout>
                <c:manualLayout>
                  <c:x val="7.0555555555555552E-2"/>
                  <c:y val="-9.701388888888888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0D50-4C14-87A6-77FD67AA8BD6}"/>
                </c:ext>
              </c:extLst>
            </c:dLbl>
            <c:dLbl>
              <c:idx val="6"/>
              <c:layout>
                <c:manualLayout>
                  <c:x val="4.4097222222222059E-2"/>
                  <c:y val="-2.2048611111111113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0D50-4C14-87A6-77FD67AA8BD6}"/>
                </c:ext>
              </c:extLst>
            </c:dLbl>
            <c:dLbl>
              <c:idx val="7"/>
              <c:layout>
                <c:manualLayout>
                  <c:x val="5.2916666666666667E-2"/>
                  <c:y val="7.0555555555555552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0D50-4C14-87A6-77FD67AA8BD6}"/>
                </c:ext>
              </c:extLst>
            </c:dLbl>
            <c:dLbl>
              <c:idx val="8"/>
              <c:layout>
                <c:manualLayout>
                  <c:x val="9.2604166666666668E-2"/>
                  <c:y val="0.15874999999999984"/>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1-0D50-4C14-87A6-77FD67AA8BD6}"/>
                </c:ext>
              </c:extLst>
            </c:dLbl>
            <c:dLbl>
              <c:idx val="9"/>
              <c:layout>
                <c:manualLayout>
                  <c:x val="5.2916666666666667E-2"/>
                  <c:y val="0.20284722222222223"/>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3-0D50-4C14-87A6-77FD67AA8BD6}"/>
                </c:ext>
              </c:extLst>
            </c:dLbl>
            <c:dLbl>
              <c:idx val="10"/>
              <c:layout>
                <c:manualLayout>
                  <c:x val="-9.7013888888888886E-2"/>
                  <c:y val="0.1835923611111111"/>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5-0D50-4C14-87A6-77FD67AA8BD6}"/>
                </c:ext>
              </c:extLst>
            </c:dLbl>
            <c:dLbl>
              <c:idx val="11"/>
              <c:layout>
                <c:manualLayout>
                  <c:x val="-0.25135416666666666"/>
                  <c:y val="0.22930555555555557"/>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7-0D50-4C14-87A6-77FD67AA8BD6}"/>
                </c:ext>
              </c:extLst>
            </c:dLbl>
            <c:dLbl>
              <c:idx val="12"/>
              <c:layout>
                <c:manualLayout>
                  <c:x val="-0.34395833333333337"/>
                  <c:y val="0.12788194444444428"/>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9-0D50-4C14-87A6-77FD67AA8BD6}"/>
                </c:ext>
              </c:extLst>
            </c:dLbl>
            <c:dLbl>
              <c:idx val="13"/>
              <c:layout>
                <c:manualLayout>
                  <c:x val="-0.34836805555555556"/>
                  <c:y val="-2.8843750000001615E-3"/>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D-0D50-4C14-87A6-77FD67AA8BD6}"/>
                </c:ext>
              </c:extLst>
            </c:dLbl>
            <c:dLbl>
              <c:idx val="14"/>
              <c:layout>
                <c:manualLayout>
                  <c:x val="-2.2048611111111113E-2"/>
                  <c:y val="-1.7638888888888971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C-0D50-4C14-87A6-77FD67AA8BD6}"/>
                </c:ext>
              </c:extLst>
            </c:dLbl>
            <c:numFmt formatCode="0%" sourceLinked="0"/>
            <c:spPr>
              <a:noFill/>
              <a:ln>
                <a:noFill/>
              </a:ln>
              <a:effectLst/>
            </c:spPr>
            <c:txPr>
              <a:bodyPr wrap="square" lIns="38100" tIns="19050" rIns="38100" bIns="19050" anchor="ctr">
                <a:spAutoFit/>
              </a:bodyPr>
              <a:lstStyle/>
              <a:p>
                <a:pPr>
                  <a:defRPr sz="600"/>
                </a:pPr>
                <a:endParaRPr lang="nb-NO"/>
              </a:p>
            </c:txPr>
            <c:dLblPos val="outEnd"/>
            <c:showLegendKey val="0"/>
            <c:showVal val="0"/>
            <c:showCatName val="1"/>
            <c:showSerName val="0"/>
            <c:showPercent val="1"/>
            <c:showBubbleSize val="0"/>
            <c:showLeaderLines val="1"/>
            <c:leaderLines>
              <c:spPr>
                <a:ln w="3175">
                  <a:solidFill>
                    <a:schemeClr val="tx1">
                      <a:shade val="95000"/>
                      <a:satMod val="105000"/>
                    </a:schemeClr>
                  </a:solidFill>
                </a:ln>
              </c:spPr>
            </c:leaderLines>
            <c:extLst>
              <c:ext xmlns:c15="http://schemas.microsoft.com/office/drawing/2012/chart" uri="{CE6537A1-D6FC-4f65-9D91-7224C49458BB}"/>
            </c:extLst>
          </c:dLbls>
          <c:cat>
            <c:strRef>
              <c:f>EAD!$A$9:$A$23</c:f>
              <c:strCache>
                <c:ptCount val="15"/>
                <c:pt idx="0">
                  <c:v>Bank, insurance and portfolio management</c:v>
                </c:pt>
                <c:pt idx="1">
                  <c:v>Commercial real estate1</c:v>
                </c:pt>
                <c:pt idx="2">
                  <c:v>Shipping1</c:v>
                </c:pt>
                <c:pt idx="3">
                  <c:v>Oil, gas and offshore1</c:v>
                </c:pt>
                <c:pt idx="4">
                  <c:v>Power and renewables1</c:v>
                </c:pt>
                <c:pt idx="5">
                  <c:v>Healthcare</c:v>
                </c:pt>
                <c:pt idx="6">
                  <c:v>Public sector</c:v>
                </c:pt>
                <c:pt idx="7">
                  <c:v>Fishing, fish farming and farming</c:v>
                </c:pt>
                <c:pt idx="8">
                  <c:v>Retail industries</c:v>
                </c:pt>
                <c:pt idx="9">
                  <c:v>Manufacturing</c:v>
                </c:pt>
                <c:pt idx="10">
                  <c:v>Technology, media and telecom</c:v>
                </c:pt>
                <c:pt idx="11">
                  <c:v>Services</c:v>
                </c:pt>
                <c:pt idx="12">
                  <c:v>Residential property </c:v>
                </c:pt>
                <c:pt idx="13">
                  <c:v>Other corporate customers</c:v>
                </c:pt>
                <c:pt idx="14">
                  <c:v>Personal customers*</c:v>
                </c:pt>
              </c:strCache>
            </c:strRef>
          </c:cat>
          <c:val>
            <c:numRef>
              <c:f>EAD!$C$9:$C$23</c:f>
              <c:numCache>
                <c:formatCode>#,##0.0_);\(#,##0.0\)</c:formatCode>
                <c:ptCount val="15"/>
                <c:pt idx="0">
                  <c:v>119.42052338738604</c:v>
                </c:pt>
                <c:pt idx="1">
                  <c:v>264.46698506332638</c:v>
                </c:pt>
                <c:pt idx="2">
                  <c:v>54.89687348621343</c:v>
                </c:pt>
                <c:pt idx="3">
                  <c:v>80.586968837575782</c:v>
                </c:pt>
                <c:pt idx="4">
                  <c:v>114.31130088692004</c:v>
                </c:pt>
                <c:pt idx="5">
                  <c:v>48.475946659876556</c:v>
                </c:pt>
                <c:pt idx="6">
                  <c:v>10.917699842053123</c:v>
                </c:pt>
                <c:pt idx="7">
                  <c:v>109.3423309026584</c:v>
                </c:pt>
                <c:pt idx="8">
                  <c:v>66.150992182552272</c:v>
                </c:pt>
                <c:pt idx="9">
                  <c:v>88.582323222594766</c:v>
                </c:pt>
                <c:pt idx="10">
                  <c:v>62.356367817017741</c:v>
                </c:pt>
                <c:pt idx="11">
                  <c:v>75.895166123035352</c:v>
                </c:pt>
                <c:pt idx="12">
                  <c:v>141.99339682448789</c:v>
                </c:pt>
                <c:pt idx="13">
                  <c:v>111.89970584897887</c:v>
                </c:pt>
                <c:pt idx="14">
                  <c:v>1244.208986377273</c:v>
                </c:pt>
              </c:numCache>
            </c:numRef>
          </c:val>
          <c:extLst>
            <c:ext xmlns:c16="http://schemas.microsoft.com/office/drawing/2014/chart" uri="{C3380CC4-5D6E-409C-BE32-E72D297353CC}">
              <c16:uniqueId val="{0000001A-0D50-4C14-87A6-77FD67AA8BD6}"/>
            </c:ext>
          </c:extLst>
        </c:ser>
        <c:dLbls>
          <c:showLegendKey val="0"/>
          <c:showVal val="0"/>
          <c:showCatName val="0"/>
          <c:showSerName val="0"/>
          <c:showPercent val="0"/>
          <c:showBubbleSize val="0"/>
          <c:showLeaderLines val="1"/>
        </c:dLbls>
        <c:firstSliceAng val="0"/>
      </c:pieChart>
    </c:plotArea>
    <c:plotVisOnly val="1"/>
    <c:dispBlanksAs val="gap"/>
    <c:showDLblsOverMax val="0"/>
  </c:chart>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9569097222222227E-2"/>
          <c:y val="8.819444444444445E-2"/>
          <c:w val="0.86192395833333335"/>
          <c:h val="0.81479166666666669"/>
        </c:manualLayout>
      </c:layout>
      <c:barChart>
        <c:barDir val="col"/>
        <c:grouping val="clustered"/>
        <c:varyColors val="0"/>
        <c:ser>
          <c:idx val="6"/>
          <c:order val="0"/>
          <c:tx>
            <c:strRef>
              <c:f>EAD!$I$523</c:f>
              <c:strCache>
                <c:ptCount val="1"/>
                <c:pt idx="0">
                  <c:v>31 Dec. 2024</c:v>
                </c:pt>
              </c:strCache>
            </c:strRef>
          </c:tx>
          <c:spPr>
            <a:solidFill>
              <a:srgbClr val="23195A"/>
            </a:solidFill>
            <a:ln w="3175">
              <a:solidFill>
                <a:schemeClr val="tx1">
                  <a:lumMod val="60000"/>
                  <a:lumOff val="40000"/>
                </a:schemeClr>
              </a:solidFill>
            </a:ln>
          </c:spPr>
          <c:invertIfNegative val="0"/>
          <c:cat>
            <c:strRef>
              <c:f>EAD!$A$431:$A$433</c:f>
              <c:strCache>
                <c:ptCount val="3"/>
                <c:pt idx="0">
                  <c:v>Low risk</c:v>
                </c:pt>
                <c:pt idx="1">
                  <c:v>Medium risk</c:v>
                </c:pt>
                <c:pt idx="2">
                  <c:v>High risk*</c:v>
                </c:pt>
              </c:strCache>
            </c:strRef>
          </c:cat>
          <c:val>
            <c:numRef>
              <c:f>EAD!$I$431:$I$433</c:f>
              <c:numCache>
                <c:formatCode>_(* #,##0.0_);_(* \(#,##0.0\);_(* "-"_);_(@_)</c:formatCode>
                <c:ptCount val="3"/>
                <c:pt idx="0">
                  <c:v>95.392038215639985</c:v>
                </c:pt>
                <c:pt idx="1">
                  <c:v>15.697279017550009</c:v>
                </c:pt>
                <c:pt idx="2">
                  <c:v>3.8861731699600011</c:v>
                </c:pt>
              </c:numCache>
            </c:numRef>
          </c:val>
          <c:extLst>
            <c:ext xmlns:c16="http://schemas.microsoft.com/office/drawing/2014/chart" uri="{C3380CC4-5D6E-409C-BE32-E72D297353CC}">
              <c16:uniqueId val="{00000000-2316-4EF5-9063-85AC6CA8D010}"/>
            </c:ext>
          </c:extLst>
        </c:ser>
        <c:ser>
          <c:idx val="5"/>
          <c:order val="1"/>
          <c:tx>
            <c:strRef>
              <c:f>EAD!$H$523</c:f>
              <c:strCache>
                <c:ptCount val="1"/>
                <c:pt idx="0">
                  <c:v>31 March 2025</c:v>
                </c:pt>
              </c:strCache>
            </c:strRef>
          </c:tx>
          <c:spPr>
            <a:solidFill>
              <a:srgbClr val="6E2382"/>
            </a:solidFill>
            <a:ln w="3175">
              <a:solidFill>
                <a:schemeClr val="tx1">
                  <a:lumMod val="60000"/>
                  <a:lumOff val="40000"/>
                </a:schemeClr>
              </a:solidFill>
            </a:ln>
          </c:spPr>
          <c:invertIfNegative val="0"/>
          <c:cat>
            <c:strRef>
              <c:f>EAD!$A$431:$A$433</c:f>
              <c:strCache>
                <c:ptCount val="3"/>
                <c:pt idx="0">
                  <c:v>Low risk</c:v>
                </c:pt>
                <c:pt idx="1">
                  <c:v>Medium risk</c:v>
                </c:pt>
                <c:pt idx="2">
                  <c:v>High risk*</c:v>
                </c:pt>
              </c:strCache>
            </c:strRef>
          </c:cat>
          <c:val>
            <c:numRef>
              <c:f>EAD!$H$431:$H$433</c:f>
              <c:numCache>
                <c:formatCode>_(* #,##0.0_);_(* \(#,##0.0\);_(* "-"_);_(@_)</c:formatCode>
                <c:ptCount val="3"/>
                <c:pt idx="0">
                  <c:v>93.986406721570106</c:v>
                </c:pt>
                <c:pt idx="1">
                  <c:v>16.740843870041797</c:v>
                </c:pt>
                <c:pt idx="2">
                  <c:v>3.62773797414996</c:v>
                </c:pt>
              </c:numCache>
            </c:numRef>
          </c:val>
          <c:extLst>
            <c:ext xmlns:c16="http://schemas.microsoft.com/office/drawing/2014/chart" uri="{C3380CC4-5D6E-409C-BE32-E72D297353CC}">
              <c16:uniqueId val="{00000001-2316-4EF5-9063-85AC6CA8D010}"/>
            </c:ext>
          </c:extLst>
        </c:ser>
        <c:ser>
          <c:idx val="4"/>
          <c:order val="2"/>
          <c:tx>
            <c:strRef>
              <c:f>EAD!$G$523</c:f>
              <c:strCache>
                <c:ptCount val="1"/>
                <c:pt idx="0">
                  <c:v>30 June 2025</c:v>
                </c:pt>
              </c:strCache>
            </c:strRef>
          </c:tx>
          <c:spPr>
            <a:solidFill>
              <a:srgbClr val="6E6491"/>
            </a:solidFill>
            <a:ln w="3175">
              <a:solidFill>
                <a:schemeClr val="tx1">
                  <a:lumMod val="60000"/>
                  <a:lumOff val="40000"/>
                </a:schemeClr>
              </a:solidFill>
            </a:ln>
          </c:spPr>
          <c:invertIfNegative val="0"/>
          <c:cat>
            <c:strRef>
              <c:f>EAD!$A$431:$A$433</c:f>
              <c:strCache>
                <c:ptCount val="3"/>
                <c:pt idx="0">
                  <c:v>Low risk</c:v>
                </c:pt>
                <c:pt idx="1">
                  <c:v>Medium risk</c:v>
                </c:pt>
                <c:pt idx="2">
                  <c:v>High risk*</c:v>
                </c:pt>
              </c:strCache>
            </c:strRef>
          </c:cat>
          <c:val>
            <c:numRef>
              <c:f>EAD!$G$431:$G$433</c:f>
              <c:numCache>
                <c:formatCode>_(* #,##0.0_);_(* \(#,##0.0\);_(* "-"_);_(@_)</c:formatCode>
                <c:ptCount val="3"/>
                <c:pt idx="0">
                  <c:v>97.582245267873844</c:v>
                </c:pt>
                <c:pt idx="1">
                  <c:v>15.868531620234709</c:v>
                </c:pt>
                <c:pt idx="2">
                  <c:v>3.4913854750769495</c:v>
                </c:pt>
              </c:numCache>
            </c:numRef>
          </c:val>
          <c:extLst>
            <c:ext xmlns:c16="http://schemas.microsoft.com/office/drawing/2014/chart" uri="{C3380CC4-5D6E-409C-BE32-E72D297353CC}">
              <c16:uniqueId val="{00000002-2316-4EF5-9063-85AC6CA8D010}"/>
            </c:ext>
          </c:extLst>
        </c:ser>
        <c:ser>
          <c:idx val="3"/>
          <c:order val="3"/>
          <c:tx>
            <c:strRef>
              <c:f>EAD!$F$523</c:f>
              <c:strCache>
                <c:ptCount val="1"/>
                <c:pt idx="0">
                  <c:v>30 Sept. 2025</c:v>
                </c:pt>
              </c:strCache>
            </c:strRef>
          </c:tx>
          <c:spPr>
            <a:solidFill>
              <a:srgbClr val="A06EAF"/>
            </a:solidFill>
            <a:ln w="3175">
              <a:solidFill>
                <a:schemeClr val="tx1">
                  <a:lumMod val="60000"/>
                  <a:lumOff val="40000"/>
                </a:schemeClr>
              </a:solidFill>
            </a:ln>
          </c:spPr>
          <c:invertIfNegative val="0"/>
          <c:cat>
            <c:strRef>
              <c:f>EAD!$A$431:$A$433</c:f>
              <c:strCache>
                <c:ptCount val="3"/>
                <c:pt idx="0">
                  <c:v>Low risk</c:v>
                </c:pt>
                <c:pt idx="1">
                  <c:v>Medium risk</c:v>
                </c:pt>
                <c:pt idx="2">
                  <c:v>High risk*</c:v>
                </c:pt>
              </c:strCache>
            </c:strRef>
          </c:cat>
          <c:val>
            <c:numRef>
              <c:f>EAD!$F$431:$F$433</c:f>
              <c:numCache>
                <c:formatCode>_(* #,##0.0_);_(* \(#,##0.0\);_(* "-"_);_(@_)</c:formatCode>
                <c:ptCount val="3"/>
                <c:pt idx="0">
                  <c:v>88.423634449472601</c:v>
                </c:pt>
                <c:pt idx="1">
                  <c:v>13.06850722110407</c:v>
                </c:pt>
                <c:pt idx="2">
                  <c:v>4.0626228303725398</c:v>
                </c:pt>
              </c:numCache>
            </c:numRef>
          </c:val>
          <c:extLst>
            <c:ext xmlns:c16="http://schemas.microsoft.com/office/drawing/2014/chart" uri="{C3380CC4-5D6E-409C-BE32-E72D297353CC}">
              <c16:uniqueId val="{00000003-2316-4EF5-9063-85AC6CA8D010}"/>
            </c:ext>
          </c:extLst>
        </c:ser>
        <c:ser>
          <c:idx val="2"/>
          <c:order val="4"/>
          <c:tx>
            <c:strRef>
              <c:f>EAD!$E$523</c:f>
              <c:strCache>
                <c:ptCount val="1"/>
                <c:pt idx="0">
                  <c:v>31 Dec. 2025</c:v>
                </c:pt>
              </c:strCache>
            </c:strRef>
          </c:tx>
          <c:spPr>
            <a:solidFill>
              <a:srgbClr val="B9AFC8"/>
            </a:solidFill>
            <a:ln w="3175">
              <a:solidFill>
                <a:schemeClr val="tx1">
                  <a:lumMod val="60000"/>
                  <a:lumOff val="40000"/>
                </a:schemeClr>
              </a:solidFill>
            </a:ln>
          </c:spPr>
          <c:invertIfNegative val="0"/>
          <c:cat>
            <c:strRef>
              <c:f>EAD!$A$431:$A$433</c:f>
              <c:strCache>
                <c:ptCount val="3"/>
                <c:pt idx="0">
                  <c:v>Low risk</c:v>
                </c:pt>
                <c:pt idx="1">
                  <c:v>Medium risk</c:v>
                </c:pt>
                <c:pt idx="2">
                  <c:v>High risk*</c:v>
                </c:pt>
              </c:strCache>
            </c:strRef>
          </c:cat>
          <c:val>
            <c:numRef>
              <c:f>EAD!$E$431:$E$433</c:f>
              <c:numCache>
                <c:formatCode>_(* #,##0.0_);_(* \(#,##0.0\);_(* "-"_);_(@_)</c:formatCode>
                <c:ptCount val="3"/>
                <c:pt idx="0">
                  <c:v>91.728475819879947</c:v>
                </c:pt>
                <c:pt idx="1">
                  <c:v>13.634315830189999</c:v>
                </c:pt>
                <c:pt idx="2">
                  <c:v>3.3611340764700013</c:v>
                </c:pt>
              </c:numCache>
            </c:numRef>
          </c:val>
          <c:extLst>
            <c:ext xmlns:c16="http://schemas.microsoft.com/office/drawing/2014/chart" uri="{C3380CC4-5D6E-409C-BE32-E72D297353CC}">
              <c16:uniqueId val="{00000004-2316-4EF5-9063-85AC6CA8D010}"/>
            </c:ext>
          </c:extLst>
        </c:ser>
        <c:ser>
          <c:idx val="1"/>
          <c:order val="5"/>
          <c:tx>
            <c:strRef>
              <c:f>EAD!$D$523</c:f>
              <c:strCache>
                <c:ptCount val="1"/>
                <c:pt idx="0">
                  <c:v>31 March 2026</c:v>
                </c:pt>
              </c:strCache>
            </c:strRef>
          </c:tx>
          <c:spPr>
            <a:solidFill>
              <a:srgbClr val="CFB9D7"/>
            </a:solidFill>
            <a:ln w="3175">
              <a:solidFill>
                <a:schemeClr val="tx1">
                  <a:lumMod val="60000"/>
                  <a:lumOff val="40000"/>
                </a:schemeClr>
              </a:solidFill>
            </a:ln>
          </c:spPr>
          <c:invertIfNegative val="0"/>
          <c:cat>
            <c:strRef>
              <c:f>EAD!$A$431:$A$433</c:f>
              <c:strCache>
                <c:ptCount val="3"/>
                <c:pt idx="0">
                  <c:v>Low risk</c:v>
                </c:pt>
                <c:pt idx="1">
                  <c:v>Medium risk</c:v>
                </c:pt>
                <c:pt idx="2">
                  <c:v>High risk*</c:v>
                </c:pt>
              </c:strCache>
            </c:strRef>
          </c:cat>
          <c:val>
            <c:numRef>
              <c:f>EAD!$D$431:$D$433</c:f>
              <c:numCache>
                <c:formatCode>_(* #,##0.0_);_(* \(#,##0.0\);_(* "-"_);_(@_)</c:formatCode>
                <c:ptCount val="3"/>
                <c:pt idx="0">
                  <c:v>87.724087267598307</c:v>
                </c:pt>
                <c:pt idx="1">
                  <c:v>14.723987918357277</c:v>
                </c:pt>
                <c:pt idx="2">
                  <c:v>3.1049826371857354</c:v>
                </c:pt>
              </c:numCache>
            </c:numRef>
          </c:val>
          <c:extLst>
            <c:ext xmlns:c16="http://schemas.microsoft.com/office/drawing/2014/chart" uri="{C3380CC4-5D6E-409C-BE32-E72D297353CC}">
              <c16:uniqueId val="{00000005-2316-4EF5-9063-85AC6CA8D010}"/>
            </c:ext>
          </c:extLst>
        </c:ser>
        <c:ser>
          <c:idx val="0"/>
          <c:order val="6"/>
          <c:tx>
            <c:strRef>
              <c:f>EAD!$C$523</c:f>
              <c:strCache>
                <c:ptCount val="1"/>
                <c:pt idx="0">
                  <c:v>30 June 2026</c:v>
                </c:pt>
              </c:strCache>
            </c:strRef>
          </c:tx>
          <c:invertIfNegative val="0"/>
          <c:dLbls>
            <c:dLbl>
              <c:idx val="0"/>
              <c:layout>
                <c:manualLayout>
                  <c:x val="4.8146364949446319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D43-407D-BBD2-9A4672400DEA}"/>
                </c:ext>
              </c:extLst>
            </c:dLbl>
            <c:dLbl>
              <c:idx val="2"/>
              <c:layout>
                <c:manualLayout>
                  <c:x val="0"/>
                  <c:y val="9.629272989889263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4C3-4D1D-A045-3C3359CC0F86}"/>
                </c:ext>
              </c:extLst>
            </c:dLbl>
            <c:numFmt formatCode="#,##0" sourceLinked="0"/>
            <c:spPr>
              <a:noFill/>
              <a:ln>
                <a:noFill/>
              </a:ln>
              <a:effectLst/>
            </c:spPr>
            <c:txPr>
              <a:bodyPr wrap="square" lIns="38100" tIns="19050" rIns="38100" bIns="19050" anchor="ctr">
                <a:spAutoFit/>
              </a:bodyPr>
              <a:lstStyle/>
              <a:p>
                <a:pPr>
                  <a:defRPr sz="800" b="1">
                    <a:latin typeface="+mj-lt"/>
                  </a:defRPr>
                </a:pPr>
                <a:endParaRPr lang="nb-N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EAD!$A$431:$A$433</c:f>
              <c:strCache>
                <c:ptCount val="3"/>
                <c:pt idx="0">
                  <c:v>Low risk</c:v>
                </c:pt>
                <c:pt idx="1">
                  <c:v>Medium risk</c:v>
                </c:pt>
                <c:pt idx="2">
                  <c:v>High risk*</c:v>
                </c:pt>
              </c:strCache>
            </c:strRef>
          </c:cat>
          <c:val>
            <c:numRef>
              <c:f>EAD!$C$431:$C$433</c:f>
              <c:numCache>
                <c:formatCode>_(* #,##0.0_);_(* \(#,##0.0\);_(* "-"_);_(@_)</c:formatCode>
                <c:ptCount val="3"/>
                <c:pt idx="0">
                  <c:v>96.203454775741278</c:v>
                </c:pt>
                <c:pt idx="1">
                  <c:v>14.957082308909765</c:v>
                </c:pt>
                <c:pt idx="2">
                  <c:v>3.1507638022690139</c:v>
                </c:pt>
              </c:numCache>
            </c:numRef>
          </c:val>
          <c:extLst>
            <c:ext xmlns:c16="http://schemas.microsoft.com/office/drawing/2014/chart" uri="{C3380CC4-5D6E-409C-BE32-E72D297353CC}">
              <c16:uniqueId val="{00000009-2316-4EF5-9063-85AC6CA8D010}"/>
            </c:ext>
          </c:extLst>
        </c:ser>
        <c:dLbls>
          <c:showLegendKey val="0"/>
          <c:showVal val="0"/>
          <c:showCatName val="0"/>
          <c:showSerName val="0"/>
          <c:showPercent val="0"/>
          <c:showBubbleSize val="0"/>
        </c:dLbls>
        <c:gapWidth val="150"/>
        <c:axId val="367130880"/>
        <c:axId val="366686208"/>
      </c:barChart>
      <c:catAx>
        <c:axId val="367130880"/>
        <c:scaling>
          <c:orientation val="minMax"/>
        </c:scaling>
        <c:delete val="0"/>
        <c:axPos val="b"/>
        <c:numFmt formatCode="General" sourceLinked="0"/>
        <c:majorTickMark val="none"/>
        <c:minorTickMark val="none"/>
        <c:tickLblPos val="low"/>
        <c:spPr>
          <a:ln w="3175"/>
        </c:spPr>
        <c:txPr>
          <a:bodyPr rot="0" vert="horz"/>
          <a:lstStyle/>
          <a:p>
            <a:pPr>
              <a:defRPr sz="700" baseline="0">
                <a:latin typeface="Arial" panose="020B0604020202020204" pitchFamily="34" charset="0"/>
                <a:cs typeface="Arial" panose="020B0604020202020204" pitchFamily="34" charset="0"/>
              </a:defRPr>
            </a:pPr>
            <a:endParaRPr lang="nb-NO"/>
          </a:p>
        </c:txPr>
        <c:crossAx val="366686208"/>
        <c:crosses val="autoZero"/>
        <c:auto val="1"/>
        <c:lblAlgn val="ctr"/>
        <c:lblOffset val="100"/>
        <c:noMultiLvlLbl val="0"/>
      </c:catAx>
      <c:valAx>
        <c:axId val="366686208"/>
        <c:scaling>
          <c:orientation val="minMax"/>
          <c:max val="100"/>
          <c:min val="0"/>
        </c:scaling>
        <c:delete val="0"/>
        <c:axPos val="l"/>
        <c:majorGridlines>
          <c:spPr>
            <a:ln w="3175">
              <a:solidFill>
                <a:schemeClr val="bg1">
                  <a:lumMod val="75000"/>
                </a:schemeClr>
              </a:solidFill>
            </a:ln>
          </c:spPr>
        </c:majorGridlines>
        <c:numFmt formatCode="0" sourceLinked="0"/>
        <c:majorTickMark val="out"/>
        <c:minorTickMark val="none"/>
        <c:tickLblPos val="nextTo"/>
        <c:txPr>
          <a:bodyPr/>
          <a:lstStyle/>
          <a:p>
            <a:pPr>
              <a:defRPr sz="700">
                <a:latin typeface="Arial" panose="020B0604020202020204" pitchFamily="34" charset="0"/>
                <a:cs typeface="Arial" panose="020B0604020202020204" pitchFamily="34" charset="0"/>
              </a:defRPr>
            </a:pPr>
            <a:endParaRPr lang="nb-NO"/>
          </a:p>
        </c:txPr>
        <c:crossAx val="367130880"/>
        <c:crosses val="autoZero"/>
        <c:crossBetween val="between"/>
        <c:majorUnit val="10"/>
      </c:valAx>
    </c:plotArea>
    <c:legend>
      <c:legendPos val="l"/>
      <c:layout>
        <c:manualLayout>
          <c:xMode val="edge"/>
          <c:yMode val="edge"/>
          <c:x val="0.72760416666666672"/>
          <c:y val="7.1831944444444434E-2"/>
          <c:w val="0.2680008643599377"/>
          <c:h val="0.35362743055555551"/>
        </c:manualLayout>
      </c:layout>
      <c:overlay val="1"/>
      <c:spPr>
        <a:solidFill>
          <a:schemeClr val="bg1"/>
        </a:solidFill>
      </c:spPr>
      <c:txPr>
        <a:bodyPr/>
        <a:lstStyle/>
        <a:p>
          <a:pPr>
            <a:defRPr sz="600">
              <a:latin typeface="Arial" panose="020B0604020202020204" pitchFamily="34" charset="0"/>
              <a:cs typeface="Arial" panose="020B0604020202020204" pitchFamily="34" charset="0"/>
            </a:defRPr>
          </a:pPr>
          <a:endParaRPr lang="nb-NO"/>
        </a:p>
      </c:txPr>
    </c:legend>
    <c:plotVisOnly val="1"/>
    <c:dispBlanksAs val="gap"/>
    <c:showDLblsOverMax val="0"/>
  </c:chart>
  <c:printSettings>
    <c:headerFooter/>
    <c:pageMargins b="0.75" l="0.7" r="0.7" t="0.75" header="0.3" footer="0.3"/>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355605263721629"/>
          <c:y val="0.24663794044641937"/>
          <c:w val="0.53557065214566146"/>
          <c:h val="0.5198592157633134"/>
        </c:manualLayout>
      </c:layout>
      <c:pieChart>
        <c:varyColors val="0"/>
        <c:ser>
          <c:idx val="0"/>
          <c:order val="0"/>
          <c:dPt>
            <c:idx val="0"/>
            <c:bubble3D val="0"/>
            <c:spPr>
              <a:solidFill>
                <a:schemeClr val="accent2"/>
              </a:solidFill>
              <a:ln w="3175">
                <a:solidFill>
                  <a:schemeClr val="tx1">
                    <a:lumMod val="60000"/>
                    <a:lumOff val="40000"/>
                  </a:schemeClr>
                </a:solidFill>
              </a:ln>
            </c:spPr>
            <c:extLst>
              <c:ext xmlns:c16="http://schemas.microsoft.com/office/drawing/2014/chart" uri="{C3380CC4-5D6E-409C-BE32-E72D297353CC}">
                <c16:uniqueId val="{00000001-3D8B-4881-87A7-7A29625A5350}"/>
              </c:ext>
            </c:extLst>
          </c:dPt>
          <c:dPt>
            <c:idx val="1"/>
            <c:bubble3D val="0"/>
            <c:spPr>
              <a:solidFill>
                <a:schemeClr val="accent1"/>
              </a:solidFill>
              <a:ln w="3175">
                <a:solidFill>
                  <a:schemeClr val="tx1">
                    <a:lumMod val="60000"/>
                    <a:lumOff val="40000"/>
                  </a:schemeClr>
                </a:solidFill>
              </a:ln>
            </c:spPr>
            <c:extLst>
              <c:ext xmlns:c16="http://schemas.microsoft.com/office/drawing/2014/chart" uri="{C3380CC4-5D6E-409C-BE32-E72D297353CC}">
                <c16:uniqueId val="{00000003-3D8B-4881-87A7-7A29625A5350}"/>
              </c:ext>
            </c:extLst>
          </c:dPt>
          <c:dPt>
            <c:idx val="2"/>
            <c:bubble3D val="0"/>
            <c:spPr>
              <a:solidFill>
                <a:schemeClr val="bg1"/>
              </a:solidFill>
              <a:ln w="3175">
                <a:solidFill>
                  <a:schemeClr val="tx1">
                    <a:lumMod val="60000"/>
                    <a:lumOff val="40000"/>
                  </a:schemeClr>
                </a:solidFill>
              </a:ln>
            </c:spPr>
            <c:extLst>
              <c:ext xmlns:c16="http://schemas.microsoft.com/office/drawing/2014/chart" uri="{C3380CC4-5D6E-409C-BE32-E72D297353CC}">
                <c16:uniqueId val="{00000005-3D8B-4881-87A7-7A29625A5350}"/>
              </c:ext>
            </c:extLst>
          </c:dPt>
          <c:dPt>
            <c:idx val="3"/>
            <c:bubble3D val="0"/>
            <c:spPr>
              <a:solidFill>
                <a:schemeClr val="accent1"/>
              </a:solidFill>
              <a:ln w="3175">
                <a:solidFill>
                  <a:schemeClr val="tx1">
                    <a:lumMod val="60000"/>
                    <a:lumOff val="40000"/>
                  </a:schemeClr>
                </a:solidFill>
              </a:ln>
            </c:spPr>
            <c:extLst>
              <c:ext xmlns:c16="http://schemas.microsoft.com/office/drawing/2014/chart" uri="{C3380CC4-5D6E-409C-BE32-E72D297353CC}">
                <c16:uniqueId val="{00000007-3D8B-4881-87A7-7A29625A5350}"/>
              </c:ext>
            </c:extLst>
          </c:dPt>
          <c:dPt>
            <c:idx val="6"/>
            <c:bubble3D val="0"/>
            <c:extLst>
              <c:ext xmlns:c16="http://schemas.microsoft.com/office/drawing/2014/chart" uri="{C3380CC4-5D6E-409C-BE32-E72D297353CC}">
                <c16:uniqueId val="{0000000D-3D8B-4881-87A7-7A29625A5350}"/>
              </c:ext>
            </c:extLst>
          </c:dPt>
          <c:dPt>
            <c:idx val="7"/>
            <c:bubble3D val="0"/>
            <c:extLst>
              <c:ext xmlns:c16="http://schemas.microsoft.com/office/drawing/2014/chart" uri="{C3380CC4-5D6E-409C-BE32-E72D297353CC}">
                <c16:uniqueId val="{0000000F-3D8B-4881-87A7-7A29625A5350}"/>
              </c:ext>
            </c:extLst>
          </c:dPt>
          <c:dPt>
            <c:idx val="8"/>
            <c:bubble3D val="0"/>
            <c:extLst>
              <c:ext xmlns:c16="http://schemas.microsoft.com/office/drawing/2014/chart" uri="{C3380CC4-5D6E-409C-BE32-E72D297353CC}">
                <c16:uniqueId val="{00000011-3D8B-4881-87A7-7A29625A5350}"/>
              </c:ext>
            </c:extLst>
          </c:dPt>
          <c:dLbls>
            <c:dLbl>
              <c:idx val="0"/>
              <c:layout>
                <c:manualLayout>
                  <c:x val="8.8194444444445255E-3"/>
                  <c:y val="-4.4097222222222239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3D8B-4881-87A7-7A29625A5350}"/>
                </c:ext>
              </c:extLst>
            </c:dLbl>
            <c:dLbl>
              <c:idx val="1"/>
              <c:layout>
                <c:manualLayout>
                  <c:x val="1.7638888888888888E-2"/>
                  <c:y val="2.2048611111111192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3D8B-4881-87A7-7A29625A5350}"/>
                </c:ext>
              </c:extLst>
            </c:dLbl>
            <c:dLbl>
              <c:idx val="2"/>
              <c:layout>
                <c:manualLayout>
                  <c:x val="-2.2048611111111113E-2"/>
                  <c:y val="2.2048611111111113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3D8B-4881-87A7-7A29625A5350}"/>
                </c:ext>
              </c:extLst>
            </c:dLbl>
            <c:dLbl>
              <c:idx val="3"/>
              <c:layout>
                <c:manualLayout>
                  <c:x val="-8.8194444444444648E-3"/>
                  <c:y val="-3.0868055555555555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3D8B-4881-87A7-7A29625A5350}"/>
                </c:ext>
              </c:extLst>
            </c:dLbl>
            <c:numFmt formatCode="0%" sourceLinked="0"/>
            <c:spPr>
              <a:noFill/>
              <a:ln>
                <a:noFill/>
              </a:ln>
              <a:effectLst/>
            </c:spPr>
            <c:txPr>
              <a:bodyPr wrap="square" lIns="38100" tIns="19050" rIns="38100" bIns="19050" anchor="ctr">
                <a:spAutoFit/>
              </a:bodyPr>
              <a:lstStyle/>
              <a:p>
                <a:pPr>
                  <a:defRPr sz="700">
                    <a:latin typeface="+mj-lt"/>
                  </a:defRPr>
                </a:pPr>
                <a:endParaRPr lang="nb-NO"/>
              </a:p>
            </c:txPr>
            <c:dLblPos val="outEnd"/>
            <c:showLegendKey val="0"/>
            <c:showVal val="0"/>
            <c:showCatName val="1"/>
            <c:showSerName val="0"/>
            <c:showPercent val="1"/>
            <c:showBubbleSize val="0"/>
            <c:separator>
</c:separator>
            <c:showLeaderLines val="1"/>
            <c:leaderLines>
              <c:spPr>
                <a:ln w="3175">
                  <a:solidFill>
                    <a:schemeClr val="tx1">
                      <a:shade val="95000"/>
                      <a:satMod val="105000"/>
                    </a:schemeClr>
                  </a:solidFill>
                </a:ln>
              </c:spPr>
            </c:leaderLines>
            <c:extLst>
              <c:ext xmlns:c15="http://schemas.microsoft.com/office/drawing/2012/chart" uri="{CE6537A1-D6FC-4f65-9D91-7224C49458BB}"/>
            </c:extLst>
          </c:dLbls>
          <c:cat>
            <c:strRef>
              <c:f>EAD!$A$422:$A$425</c:f>
              <c:strCache>
                <c:ptCount val="4"/>
                <c:pt idx="0">
                  <c:v>Hydro</c:v>
                </c:pt>
                <c:pt idx="1">
                  <c:v>Wind</c:v>
                </c:pt>
                <c:pt idx="2">
                  <c:v>Solar</c:v>
                </c:pt>
                <c:pt idx="3">
                  <c:v>Other</c:v>
                </c:pt>
              </c:strCache>
            </c:strRef>
          </c:cat>
          <c:val>
            <c:numRef>
              <c:f>EAD!$C$422:$C$425</c:f>
              <c:numCache>
                <c:formatCode>_(* #,##0.0_);_(* \(#,##0.0\);_(* "-"_);_(@_)</c:formatCode>
                <c:ptCount val="4"/>
                <c:pt idx="0">
                  <c:v>29.383868935379752</c:v>
                </c:pt>
                <c:pt idx="1">
                  <c:v>30.673006933932442</c:v>
                </c:pt>
                <c:pt idx="2">
                  <c:v>20.965842391717935</c:v>
                </c:pt>
                <c:pt idx="3">
                  <c:v>33.288582625889916</c:v>
                </c:pt>
              </c:numCache>
            </c:numRef>
          </c:val>
          <c:extLst>
            <c:ext xmlns:c16="http://schemas.microsoft.com/office/drawing/2014/chart" uri="{C3380CC4-5D6E-409C-BE32-E72D297353CC}">
              <c16:uniqueId val="{00000012-3D8B-4881-87A7-7A29625A5350}"/>
            </c:ext>
          </c:extLst>
        </c:ser>
        <c:dLbls>
          <c:showLegendKey val="0"/>
          <c:showVal val="0"/>
          <c:showCatName val="0"/>
          <c:showSerName val="0"/>
          <c:showPercent val="0"/>
          <c:showBubbleSize val="0"/>
          <c:showLeaderLines val="1"/>
        </c:dLbls>
        <c:firstSliceAng val="0"/>
      </c:pieChart>
    </c:plotArea>
    <c:plotVisOnly val="1"/>
    <c:dispBlanksAs val="gap"/>
    <c:showDLblsOverMax val="0"/>
  </c:chart>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8763922689103552E-4"/>
          <c:y val="8.9884135201226918E-5"/>
          <c:w val="0.99724489413607298"/>
          <c:h val="0.83926210599376494"/>
        </c:manualLayout>
      </c:layout>
      <c:barChart>
        <c:barDir val="col"/>
        <c:grouping val="stacked"/>
        <c:varyColors val="0"/>
        <c:ser>
          <c:idx val="0"/>
          <c:order val="0"/>
          <c:tx>
            <c:strRef>
              <c:f>'Liq&amp;funding (1)'!$A$22</c:f>
              <c:strCache>
                <c:ptCount val="1"/>
                <c:pt idx="0">
                  <c:v>Senior preferred bonds</c:v>
                </c:pt>
              </c:strCache>
            </c:strRef>
          </c:tx>
          <c:spPr>
            <a:solidFill>
              <a:schemeClr val="tx2"/>
            </a:solidFill>
            <a:ln w="3175">
              <a:noFill/>
              <a:prstDash val="solid"/>
            </a:ln>
          </c:spPr>
          <c:invertIfNegative val="0"/>
          <c:cat>
            <c:strRef>
              <c:f>'Liq&amp;funding (1)'!$B$21:$L$21</c:f>
              <c:strCache>
                <c:ptCount val="11"/>
                <c:pt idx="0">
                  <c:v>2026</c:v>
                </c:pt>
                <c:pt idx="1">
                  <c:v>2027</c:v>
                </c:pt>
                <c:pt idx="2">
                  <c:v>2028</c:v>
                </c:pt>
                <c:pt idx="3">
                  <c:v>2029</c:v>
                </c:pt>
                <c:pt idx="4">
                  <c:v>2030</c:v>
                </c:pt>
                <c:pt idx="5">
                  <c:v>2031</c:v>
                </c:pt>
                <c:pt idx="6">
                  <c:v>2032</c:v>
                </c:pt>
                <c:pt idx="7">
                  <c:v>2033</c:v>
                </c:pt>
                <c:pt idx="8">
                  <c:v>2034</c:v>
                </c:pt>
                <c:pt idx="9">
                  <c:v>2035</c:v>
                </c:pt>
                <c:pt idx="10">
                  <c:v>&gt;2035 </c:v>
                </c:pt>
              </c:strCache>
            </c:strRef>
          </c:cat>
          <c:val>
            <c:numRef>
              <c:f>'Liq&amp;funding (1)'!$B$22:$L$22</c:f>
              <c:numCache>
                <c:formatCode>#,##0.0_);\(#,##0.0\);""</c:formatCode>
                <c:ptCount val="11"/>
                <c:pt idx="0">
                  <c:v>14.4</c:v>
                </c:pt>
                <c:pt idx="1">
                  <c:v>14.4</c:v>
                </c:pt>
                <c:pt idx="2">
                  <c:v>23.4</c:v>
                </c:pt>
                <c:pt idx="3">
                  <c:v>21.8</c:v>
                </c:pt>
                <c:pt idx="4">
                  <c:v>22.9</c:v>
                </c:pt>
                <c:pt idx="5">
                  <c:v>9.5</c:v>
                </c:pt>
                <c:pt idx="6">
                  <c:v>0</c:v>
                </c:pt>
                <c:pt idx="7">
                  <c:v>0</c:v>
                </c:pt>
                <c:pt idx="8">
                  <c:v>0</c:v>
                </c:pt>
                <c:pt idx="9">
                  <c:v>0.7</c:v>
                </c:pt>
                <c:pt idx="10">
                  <c:v>0</c:v>
                </c:pt>
              </c:numCache>
            </c:numRef>
          </c:val>
          <c:extLst>
            <c:ext xmlns:c16="http://schemas.microsoft.com/office/drawing/2014/chart" uri="{C3380CC4-5D6E-409C-BE32-E72D297353CC}">
              <c16:uniqueId val="{00000000-ECF4-4A57-BD70-3FB0D7ED69D1}"/>
            </c:ext>
          </c:extLst>
        </c:ser>
        <c:ser>
          <c:idx val="3"/>
          <c:order val="1"/>
          <c:tx>
            <c:strRef>
              <c:f>'Liq&amp;funding (1)'!$A$23</c:f>
              <c:strCache>
                <c:ptCount val="1"/>
                <c:pt idx="0">
                  <c:v>Senior non-preferred bonds</c:v>
                </c:pt>
              </c:strCache>
            </c:strRef>
          </c:tx>
          <c:spPr>
            <a:solidFill>
              <a:schemeClr val="accent1"/>
            </a:solidFill>
          </c:spPr>
          <c:invertIfNegative val="0"/>
          <c:cat>
            <c:strRef>
              <c:f>'Liq&amp;funding (1)'!$B$21:$L$21</c:f>
              <c:strCache>
                <c:ptCount val="11"/>
                <c:pt idx="0">
                  <c:v>2026</c:v>
                </c:pt>
                <c:pt idx="1">
                  <c:v>2027</c:v>
                </c:pt>
                <c:pt idx="2">
                  <c:v>2028</c:v>
                </c:pt>
                <c:pt idx="3">
                  <c:v>2029</c:v>
                </c:pt>
                <c:pt idx="4">
                  <c:v>2030</c:v>
                </c:pt>
                <c:pt idx="5">
                  <c:v>2031</c:v>
                </c:pt>
                <c:pt idx="6">
                  <c:v>2032</c:v>
                </c:pt>
                <c:pt idx="7">
                  <c:v>2033</c:v>
                </c:pt>
                <c:pt idx="8">
                  <c:v>2034</c:v>
                </c:pt>
                <c:pt idx="9">
                  <c:v>2035</c:v>
                </c:pt>
                <c:pt idx="10">
                  <c:v>&gt;2035 </c:v>
                </c:pt>
              </c:strCache>
            </c:strRef>
          </c:cat>
          <c:val>
            <c:numRef>
              <c:f>'Liq&amp;funding (1)'!$B$23:$L$23</c:f>
              <c:numCache>
                <c:formatCode>#,##0.0_);\(#,##0.0\);""</c:formatCode>
                <c:ptCount val="11"/>
                <c:pt idx="0">
                  <c:v>10.6</c:v>
                </c:pt>
                <c:pt idx="1">
                  <c:v>20.8</c:v>
                </c:pt>
                <c:pt idx="2">
                  <c:v>22.5</c:v>
                </c:pt>
                <c:pt idx="3">
                  <c:v>14</c:v>
                </c:pt>
                <c:pt idx="4">
                  <c:v>18.8</c:v>
                </c:pt>
                <c:pt idx="5">
                  <c:v>30.5</c:v>
                </c:pt>
                <c:pt idx="6">
                  <c:v>0</c:v>
                </c:pt>
                <c:pt idx="7">
                  <c:v>0</c:v>
                </c:pt>
                <c:pt idx="8">
                  <c:v>0</c:v>
                </c:pt>
                <c:pt idx="9">
                  <c:v>0</c:v>
                </c:pt>
                <c:pt idx="10">
                  <c:v>0.8</c:v>
                </c:pt>
              </c:numCache>
            </c:numRef>
          </c:val>
          <c:extLst>
            <c:ext xmlns:c16="http://schemas.microsoft.com/office/drawing/2014/chart" uri="{C3380CC4-5D6E-409C-BE32-E72D297353CC}">
              <c16:uniqueId val="{00000001-ECF4-4A57-BD70-3FB0D7ED69D1}"/>
            </c:ext>
          </c:extLst>
        </c:ser>
        <c:ser>
          <c:idx val="1"/>
          <c:order val="2"/>
          <c:tx>
            <c:strRef>
              <c:f>'Liq&amp;funding (1)'!$A$24</c:f>
              <c:strCache>
                <c:ptCount val="1"/>
                <c:pt idx="0">
                  <c:v>Covered bonds</c:v>
                </c:pt>
              </c:strCache>
            </c:strRef>
          </c:tx>
          <c:spPr>
            <a:solidFill>
              <a:srgbClr val="A5E1D2"/>
            </a:solidFill>
          </c:spPr>
          <c:invertIfNegative val="0"/>
          <c:cat>
            <c:strRef>
              <c:f>'Liq&amp;funding (1)'!$B$21:$L$21</c:f>
              <c:strCache>
                <c:ptCount val="11"/>
                <c:pt idx="0">
                  <c:v>2026</c:v>
                </c:pt>
                <c:pt idx="1">
                  <c:v>2027</c:v>
                </c:pt>
                <c:pt idx="2">
                  <c:v>2028</c:v>
                </c:pt>
                <c:pt idx="3">
                  <c:v>2029</c:v>
                </c:pt>
                <c:pt idx="4">
                  <c:v>2030</c:v>
                </c:pt>
                <c:pt idx="5">
                  <c:v>2031</c:v>
                </c:pt>
                <c:pt idx="6">
                  <c:v>2032</c:v>
                </c:pt>
                <c:pt idx="7">
                  <c:v>2033</c:v>
                </c:pt>
                <c:pt idx="8">
                  <c:v>2034</c:v>
                </c:pt>
                <c:pt idx="9">
                  <c:v>2035</c:v>
                </c:pt>
                <c:pt idx="10">
                  <c:v>&gt;2035 </c:v>
                </c:pt>
              </c:strCache>
            </c:strRef>
          </c:cat>
          <c:val>
            <c:numRef>
              <c:f>'Liq&amp;funding (1)'!$B$24:$L$24</c:f>
              <c:numCache>
                <c:formatCode>#,##0.0_);\(#,##0.0\);""</c:formatCode>
                <c:ptCount val="11"/>
                <c:pt idx="0">
                  <c:v>20.8</c:v>
                </c:pt>
                <c:pt idx="1">
                  <c:v>39.4</c:v>
                </c:pt>
                <c:pt idx="2">
                  <c:v>46.5</c:v>
                </c:pt>
                <c:pt idx="3">
                  <c:v>61.9</c:v>
                </c:pt>
                <c:pt idx="4">
                  <c:v>43.8</c:v>
                </c:pt>
                <c:pt idx="5">
                  <c:v>53.1</c:v>
                </c:pt>
                <c:pt idx="6">
                  <c:v>19</c:v>
                </c:pt>
                <c:pt idx="7">
                  <c:v>5.8</c:v>
                </c:pt>
                <c:pt idx="8">
                  <c:v>2.6</c:v>
                </c:pt>
                <c:pt idx="9">
                  <c:v>0.5</c:v>
                </c:pt>
                <c:pt idx="10">
                  <c:v>33</c:v>
                </c:pt>
              </c:numCache>
            </c:numRef>
          </c:val>
          <c:extLst>
            <c:ext xmlns:c16="http://schemas.microsoft.com/office/drawing/2014/chart" uri="{C3380CC4-5D6E-409C-BE32-E72D297353CC}">
              <c16:uniqueId val="{00000002-ECF4-4A57-BD70-3FB0D7ED69D1}"/>
            </c:ext>
          </c:extLst>
        </c:ser>
        <c:dLbls>
          <c:showLegendKey val="0"/>
          <c:showVal val="0"/>
          <c:showCatName val="0"/>
          <c:showSerName val="0"/>
          <c:showPercent val="0"/>
          <c:showBubbleSize val="0"/>
        </c:dLbls>
        <c:gapWidth val="61"/>
        <c:overlap val="100"/>
        <c:axId val="367222784"/>
        <c:axId val="367224320"/>
      </c:barChart>
      <c:lineChart>
        <c:grouping val="standard"/>
        <c:varyColors val="0"/>
        <c:ser>
          <c:idx val="2"/>
          <c:order val="3"/>
          <c:tx>
            <c:strRef>
              <c:f>'Liq&amp;funding (1)'!$A$25</c:f>
              <c:strCache>
                <c:ptCount val="1"/>
                <c:pt idx="0">
                  <c:v>Total</c:v>
                </c:pt>
              </c:strCache>
            </c:strRef>
          </c:tx>
          <c:spPr>
            <a:ln>
              <a:noFill/>
            </a:ln>
          </c:spPr>
          <c:marker>
            <c:symbol val="none"/>
          </c:marker>
          <c:dLbls>
            <c:numFmt formatCode="#\ ##0" sourceLinked="0"/>
            <c:spPr>
              <a:noFill/>
              <a:ln>
                <a:noFill/>
              </a:ln>
              <a:effectLst/>
            </c:spPr>
            <c:txPr>
              <a:bodyPr anchor="ctr" anchorCtr="0"/>
              <a:lstStyle/>
              <a:p>
                <a:pPr algn="ctr">
                  <a:defRPr sz="1050"/>
                </a:pPr>
                <a:endParaRPr lang="nb-N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'Liq&amp;funding (1)'!$B$21:$L$21</c:f>
              <c:strCache>
                <c:ptCount val="11"/>
                <c:pt idx="0">
                  <c:v>2026</c:v>
                </c:pt>
                <c:pt idx="1">
                  <c:v>2027</c:v>
                </c:pt>
                <c:pt idx="2">
                  <c:v>2028</c:v>
                </c:pt>
                <c:pt idx="3">
                  <c:v>2029</c:v>
                </c:pt>
                <c:pt idx="4">
                  <c:v>2030</c:v>
                </c:pt>
                <c:pt idx="5">
                  <c:v>2031</c:v>
                </c:pt>
                <c:pt idx="6">
                  <c:v>2032</c:v>
                </c:pt>
                <c:pt idx="7">
                  <c:v>2033</c:v>
                </c:pt>
                <c:pt idx="8">
                  <c:v>2034</c:v>
                </c:pt>
                <c:pt idx="9">
                  <c:v>2035</c:v>
                </c:pt>
                <c:pt idx="10">
                  <c:v>&gt;2035 </c:v>
                </c:pt>
              </c:strCache>
            </c:strRef>
          </c:cat>
          <c:val>
            <c:numRef>
              <c:f>'Liq&amp;funding (1)'!$B$25:$L$25</c:f>
              <c:numCache>
                <c:formatCode>#,##0.0_);\(#,##0.0\);""</c:formatCode>
                <c:ptCount val="11"/>
                <c:pt idx="0">
                  <c:v>45.8</c:v>
                </c:pt>
                <c:pt idx="1">
                  <c:v>74.599999999999994</c:v>
                </c:pt>
                <c:pt idx="2">
                  <c:v>92.4</c:v>
                </c:pt>
                <c:pt idx="3">
                  <c:v>97.699999999999989</c:v>
                </c:pt>
                <c:pt idx="4">
                  <c:v>85.5</c:v>
                </c:pt>
                <c:pt idx="5">
                  <c:v>93.1</c:v>
                </c:pt>
                <c:pt idx="6">
                  <c:v>19</c:v>
                </c:pt>
                <c:pt idx="7">
                  <c:v>5.8</c:v>
                </c:pt>
                <c:pt idx="8">
                  <c:v>2.6</c:v>
                </c:pt>
                <c:pt idx="9">
                  <c:v>1.2</c:v>
                </c:pt>
                <c:pt idx="10">
                  <c:v>33.799999999999997</c:v>
                </c:pt>
              </c:numCache>
            </c:numRef>
          </c:val>
          <c:smooth val="0"/>
          <c:extLst>
            <c:ext xmlns:c16="http://schemas.microsoft.com/office/drawing/2014/chart" uri="{C3380CC4-5D6E-409C-BE32-E72D297353CC}">
              <c16:uniqueId val="{00000003-ECF4-4A57-BD70-3FB0D7ED69D1}"/>
            </c:ext>
          </c:extLst>
        </c:ser>
        <c:dLbls>
          <c:showLegendKey val="0"/>
          <c:showVal val="0"/>
          <c:showCatName val="0"/>
          <c:showSerName val="0"/>
          <c:showPercent val="0"/>
          <c:showBubbleSize val="0"/>
        </c:dLbls>
        <c:marker val="1"/>
        <c:smooth val="0"/>
        <c:axId val="367222784"/>
        <c:axId val="367224320"/>
      </c:lineChart>
      <c:catAx>
        <c:axId val="367222784"/>
        <c:scaling>
          <c:orientation val="minMax"/>
        </c:scaling>
        <c:delete val="0"/>
        <c:axPos val="b"/>
        <c:numFmt formatCode="General" sourceLinked="1"/>
        <c:majorTickMark val="none"/>
        <c:minorTickMark val="none"/>
        <c:tickLblPos val="nextTo"/>
        <c:spPr>
          <a:ln w="3175">
            <a:solidFill>
              <a:schemeClr val="tx1">
                <a:lumMod val="60000"/>
                <a:lumOff val="40000"/>
              </a:schemeClr>
            </a:solidFill>
            <a:prstDash val="solid"/>
          </a:ln>
        </c:spPr>
        <c:txPr>
          <a:bodyPr rot="0" vert="horz"/>
          <a:lstStyle/>
          <a:p>
            <a:pPr>
              <a:defRPr sz="800" b="0" i="0" u="none" strike="noStrike" baseline="0">
                <a:solidFill>
                  <a:srgbClr val="000000"/>
                </a:solidFill>
                <a:latin typeface="Arial"/>
                <a:ea typeface="Arial"/>
                <a:cs typeface="Arial"/>
              </a:defRPr>
            </a:pPr>
            <a:endParaRPr lang="nb-NO"/>
          </a:p>
        </c:txPr>
        <c:crossAx val="367224320"/>
        <c:crosses val="autoZero"/>
        <c:auto val="1"/>
        <c:lblAlgn val="ctr"/>
        <c:lblOffset val="100"/>
        <c:tickLblSkip val="1"/>
        <c:tickMarkSkip val="1"/>
        <c:noMultiLvlLbl val="0"/>
      </c:catAx>
      <c:valAx>
        <c:axId val="367224320"/>
        <c:scaling>
          <c:orientation val="minMax"/>
          <c:max val="125"/>
          <c:min val="0"/>
        </c:scaling>
        <c:delete val="1"/>
        <c:axPos val="l"/>
        <c:numFmt formatCode="#,##0.0_);\(#,##0.0\);&quot;&quot;" sourceLinked="1"/>
        <c:majorTickMark val="out"/>
        <c:minorTickMark val="none"/>
        <c:tickLblPos val="nextTo"/>
        <c:crossAx val="367222784"/>
        <c:crosses val="autoZero"/>
        <c:crossBetween val="between"/>
      </c:valAx>
    </c:plotArea>
    <c:legend>
      <c:legendPos val="r"/>
      <c:legendEntry>
        <c:idx val="3"/>
        <c:delete val="1"/>
      </c:legendEntry>
      <c:layout>
        <c:manualLayout>
          <c:xMode val="edge"/>
          <c:yMode val="edge"/>
          <c:x val="0.13239905079899669"/>
          <c:y val="0.92278300433900429"/>
          <c:w val="0.78164123122123041"/>
          <c:h val="6.7084183004395476E-2"/>
        </c:manualLayout>
      </c:layout>
      <c:overlay val="0"/>
      <c:spPr>
        <a:solidFill>
          <a:srgbClr val="FFFFFF"/>
        </a:solidFill>
        <a:ln w="25400">
          <a:noFill/>
        </a:ln>
      </c:spPr>
      <c:txPr>
        <a:bodyPr/>
        <a:lstStyle/>
        <a:p>
          <a:pPr>
            <a:defRPr sz="900" b="0" i="0" u="none" strike="noStrike" baseline="0">
              <a:solidFill>
                <a:srgbClr val="000000"/>
              </a:solidFill>
              <a:latin typeface="Arial"/>
              <a:ea typeface="Arial"/>
              <a:cs typeface="Arial"/>
            </a:defRPr>
          </a:pPr>
          <a:endParaRPr lang="nb-NO"/>
        </a:p>
      </c:txPr>
    </c:legend>
    <c:plotVisOnly val="1"/>
    <c:dispBlanksAs val="gap"/>
    <c:showDLblsOverMax val="0"/>
  </c:chart>
  <c:spPr>
    <a:solidFill>
      <a:srgbClr val="FFFFFF"/>
    </a:solidFill>
    <a:ln w="9525">
      <a:noFill/>
      <a:prstDash val="solid"/>
    </a:ln>
  </c:spPr>
  <c:txPr>
    <a:bodyPr/>
    <a:lstStyle/>
    <a:p>
      <a:pPr>
        <a:defRPr sz="1625" b="0" i="0" u="none" strike="noStrike" baseline="0">
          <a:solidFill>
            <a:srgbClr val="000000"/>
          </a:solidFill>
          <a:latin typeface="Arial"/>
          <a:ea typeface="Arial"/>
          <a:cs typeface="Arial"/>
        </a:defRPr>
      </a:pPr>
      <a:endParaRPr lang="nb-NO"/>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513833848367264E-2"/>
          <c:y val="0.17581192005710208"/>
          <c:w val="0.74962160184138693"/>
          <c:h val="0.71636331192005709"/>
        </c:manualLayout>
      </c:layout>
      <c:ofPieChart>
        <c:ofPieType val="pie"/>
        <c:varyColors val="1"/>
        <c:ser>
          <c:idx val="0"/>
          <c:order val="0"/>
          <c:spPr>
            <a:ln w="3175">
              <a:solidFill>
                <a:schemeClr val="tx1">
                  <a:lumMod val="60000"/>
                  <a:lumOff val="40000"/>
                </a:schemeClr>
              </a:solidFill>
            </a:ln>
          </c:spPr>
          <c:dPt>
            <c:idx val="0"/>
            <c:bubble3D val="0"/>
            <c:spPr>
              <a:solidFill>
                <a:schemeClr val="bg1">
                  <a:lumMod val="75000"/>
                </a:schemeClr>
              </a:solidFill>
              <a:ln w="3175">
                <a:solidFill>
                  <a:schemeClr val="tx1">
                    <a:lumMod val="60000"/>
                    <a:lumOff val="40000"/>
                  </a:schemeClr>
                </a:solidFill>
              </a:ln>
            </c:spPr>
            <c:extLst>
              <c:ext xmlns:c16="http://schemas.microsoft.com/office/drawing/2014/chart" uri="{C3380CC4-5D6E-409C-BE32-E72D297353CC}">
                <c16:uniqueId val="{00000001-6CD9-4D1B-8971-1AF208F1483F}"/>
              </c:ext>
            </c:extLst>
          </c:dPt>
          <c:dPt>
            <c:idx val="1"/>
            <c:bubble3D val="0"/>
            <c:spPr>
              <a:solidFill>
                <a:schemeClr val="bg1">
                  <a:lumMod val="85000"/>
                </a:schemeClr>
              </a:solidFill>
              <a:ln w="3175">
                <a:solidFill>
                  <a:schemeClr val="tx1">
                    <a:lumMod val="60000"/>
                    <a:lumOff val="40000"/>
                  </a:schemeClr>
                </a:solidFill>
              </a:ln>
            </c:spPr>
            <c:extLst>
              <c:ext xmlns:c16="http://schemas.microsoft.com/office/drawing/2014/chart" uri="{C3380CC4-5D6E-409C-BE32-E72D297353CC}">
                <c16:uniqueId val="{00000003-6CD9-4D1B-8971-1AF208F1483F}"/>
              </c:ext>
            </c:extLst>
          </c:dPt>
          <c:dPt>
            <c:idx val="2"/>
            <c:bubble3D val="0"/>
            <c:spPr>
              <a:solidFill>
                <a:schemeClr val="bg1">
                  <a:lumMod val="75000"/>
                </a:schemeClr>
              </a:solidFill>
              <a:ln w="3175">
                <a:solidFill>
                  <a:schemeClr val="tx1">
                    <a:lumMod val="60000"/>
                    <a:lumOff val="40000"/>
                  </a:schemeClr>
                </a:solidFill>
              </a:ln>
            </c:spPr>
            <c:extLst>
              <c:ext xmlns:c16="http://schemas.microsoft.com/office/drawing/2014/chart" uri="{C3380CC4-5D6E-409C-BE32-E72D297353CC}">
                <c16:uniqueId val="{00000005-6CD9-4D1B-8971-1AF208F1483F}"/>
              </c:ext>
            </c:extLst>
          </c:dPt>
          <c:dPt>
            <c:idx val="3"/>
            <c:bubble3D val="0"/>
            <c:spPr>
              <a:solidFill>
                <a:schemeClr val="accent1"/>
              </a:solidFill>
              <a:ln w="3175">
                <a:solidFill>
                  <a:schemeClr val="tx1">
                    <a:lumMod val="60000"/>
                    <a:lumOff val="40000"/>
                  </a:schemeClr>
                </a:solidFill>
              </a:ln>
            </c:spPr>
            <c:extLst>
              <c:ext xmlns:c16="http://schemas.microsoft.com/office/drawing/2014/chart" uri="{C3380CC4-5D6E-409C-BE32-E72D297353CC}">
                <c16:uniqueId val="{00000007-6CD9-4D1B-8971-1AF208F1483F}"/>
              </c:ext>
            </c:extLst>
          </c:dPt>
          <c:dPt>
            <c:idx val="4"/>
            <c:bubble3D val="0"/>
            <c:spPr>
              <a:solidFill>
                <a:schemeClr val="accent2"/>
              </a:solidFill>
              <a:ln w="3175">
                <a:solidFill>
                  <a:schemeClr val="tx1">
                    <a:lumMod val="60000"/>
                    <a:lumOff val="40000"/>
                  </a:schemeClr>
                </a:solidFill>
              </a:ln>
            </c:spPr>
            <c:extLst>
              <c:ext xmlns:c16="http://schemas.microsoft.com/office/drawing/2014/chart" uri="{C3380CC4-5D6E-409C-BE32-E72D297353CC}">
                <c16:uniqueId val="{00000009-6CD9-4D1B-8971-1AF208F1483F}"/>
              </c:ext>
            </c:extLst>
          </c:dPt>
          <c:dPt>
            <c:idx val="5"/>
            <c:bubble3D val="0"/>
            <c:spPr>
              <a:solidFill>
                <a:schemeClr val="accent1"/>
              </a:solidFill>
              <a:ln w="3175">
                <a:solidFill>
                  <a:schemeClr val="tx1">
                    <a:lumMod val="60000"/>
                    <a:lumOff val="40000"/>
                  </a:schemeClr>
                </a:solidFill>
              </a:ln>
            </c:spPr>
            <c:extLst>
              <c:ext xmlns:c16="http://schemas.microsoft.com/office/drawing/2014/chart" uri="{C3380CC4-5D6E-409C-BE32-E72D297353CC}">
                <c16:uniqueId val="{0000000B-6CD9-4D1B-8971-1AF208F1483F}"/>
              </c:ext>
            </c:extLst>
          </c:dPt>
          <c:dPt>
            <c:idx val="6"/>
            <c:bubble3D val="0"/>
            <c:spPr>
              <a:noFill/>
              <a:ln w="3175">
                <a:solidFill>
                  <a:schemeClr val="tx1">
                    <a:lumMod val="60000"/>
                    <a:lumOff val="40000"/>
                  </a:schemeClr>
                </a:solidFill>
              </a:ln>
            </c:spPr>
            <c:extLst>
              <c:ext xmlns:c16="http://schemas.microsoft.com/office/drawing/2014/chart" uri="{C3380CC4-5D6E-409C-BE32-E72D297353CC}">
                <c16:uniqueId val="{0000000D-6CD9-4D1B-8971-1AF208F1483F}"/>
              </c:ext>
            </c:extLst>
          </c:dPt>
          <c:dPt>
            <c:idx val="7"/>
            <c:bubble3D val="0"/>
            <c:spPr>
              <a:solidFill>
                <a:schemeClr val="accent2"/>
              </a:solidFill>
              <a:ln w="3175">
                <a:solidFill>
                  <a:schemeClr val="tx1">
                    <a:lumMod val="60000"/>
                    <a:lumOff val="40000"/>
                  </a:schemeClr>
                </a:solidFill>
              </a:ln>
            </c:spPr>
            <c:extLst>
              <c:ext xmlns:c16="http://schemas.microsoft.com/office/drawing/2014/chart" uri="{C3380CC4-5D6E-409C-BE32-E72D297353CC}">
                <c16:uniqueId val="{0000000F-6CD9-4D1B-8971-1AF208F1483F}"/>
              </c:ext>
            </c:extLst>
          </c:dPt>
          <c:dPt>
            <c:idx val="8"/>
            <c:bubble3D val="0"/>
            <c:spPr>
              <a:noFill/>
              <a:ln w="3175">
                <a:solidFill>
                  <a:schemeClr val="tx1">
                    <a:lumMod val="60000"/>
                    <a:lumOff val="40000"/>
                  </a:schemeClr>
                </a:solidFill>
              </a:ln>
            </c:spPr>
            <c:extLst>
              <c:ext xmlns:c16="http://schemas.microsoft.com/office/drawing/2014/chart" uri="{C3380CC4-5D6E-409C-BE32-E72D297353CC}">
                <c16:uniqueId val="{00000011-6CD9-4D1B-8971-1AF208F1483F}"/>
              </c:ext>
            </c:extLst>
          </c:dPt>
          <c:dPt>
            <c:idx val="9"/>
            <c:bubble3D val="0"/>
            <c:spPr>
              <a:solidFill>
                <a:schemeClr val="accent2"/>
              </a:solidFill>
              <a:ln w="3175">
                <a:solidFill>
                  <a:schemeClr val="tx1">
                    <a:lumMod val="60000"/>
                    <a:lumOff val="40000"/>
                  </a:schemeClr>
                </a:solidFill>
              </a:ln>
            </c:spPr>
            <c:extLst>
              <c:ext xmlns:c16="http://schemas.microsoft.com/office/drawing/2014/chart" uri="{C3380CC4-5D6E-409C-BE32-E72D297353CC}">
                <c16:uniqueId val="{00000013-6CD9-4D1B-8971-1AF208F1483F}"/>
              </c:ext>
            </c:extLst>
          </c:dPt>
          <c:dPt>
            <c:idx val="10"/>
            <c:bubble3D val="0"/>
            <c:spPr>
              <a:solidFill>
                <a:schemeClr val="accent1"/>
              </a:solidFill>
              <a:ln w="3175">
                <a:solidFill>
                  <a:schemeClr val="tx1">
                    <a:lumMod val="60000"/>
                    <a:lumOff val="40000"/>
                  </a:schemeClr>
                </a:solidFill>
              </a:ln>
            </c:spPr>
            <c:extLst>
              <c:ext xmlns:c16="http://schemas.microsoft.com/office/drawing/2014/chart" uri="{C3380CC4-5D6E-409C-BE32-E72D297353CC}">
                <c16:uniqueId val="{00000015-6CD9-4D1B-8971-1AF208F1483F}"/>
              </c:ext>
            </c:extLst>
          </c:dPt>
          <c:dPt>
            <c:idx val="11"/>
            <c:bubble3D val="0"/>
            <c:spPr>
              <a:solidFill>
                <a:schemeClr val="accent2"/>
              </a:solidFill>
              <a:ln w="3175">
                <a:solidFill>
                  <a:schemeClr val="tx1">
                    <a:lumMod val="60000"/>
                    <a:lumOff val="40000"/>
                  </a:schemeClr>
                </a:solidFill>
              </a:ln>
            </c:spPr>
            <c:extLst>
              <c:ext xmlns:c16="http://schemas.microsoft.com/office/drawing/2014/chart" uri="{C3380CC4-5D6E-409C-BE32-E72D297353CC}">
                <c16:uniqueId val="{00000017-6CD9-4D1B-8971-1AF208F1483F}"/>
              </c:ext>
            </c:extLst>
          </c:dPt>
          <c:dPt>
            <c:idx val="12"/>
            <c:bubble3D val="0"/>
            <c:spPr>
              <a:noFill/>
              <a:ln w="3175">
                <a:solidFill>
                  <a:schemeClr val="tx1">
                    <a:lumMod val="60000"/>
                    <a:lumOff val="40000"/>
                  </a:schemeClr>
                </a:solidFill>
              </a:ln>
            </c:spPr>
            <c:extLst>
              <c:ext xmlns:c16="http://schemas.microsoft.com/office/drawing/2014/chart" uri="{C3380CC4-5D6E-409C-BE32-E72D297353CC}">
                <c16:uniqueId val="{00000019-6CD9-4D1B-8971-1AF208F1483F}"/>
              </c:ext>
            </c:extLst>
          </c:dPt>
          <c:dPt>
            <c:idx val="13"/>
            <c:bubble3D val="0"/>
            <c:spPr>
              <a:solidFill>
                <a:schemeClr val="accent1"/>
              </a:solidFill>
              <a:ln w="3175">
                <a:solidFill>
                  <a:schemeClr val="tx1">
                    <a:lumMod val="60000"/>
                    <a:lumOff val="40000"/>
                  </a:schemeClr>
                </a:solidFill>
              </a:ln>
            </c:spPr>
            <c:extLst>
              <c:ext xmlns:c16="http://schemas.microsoft.com/office/drawing/2014/chart" uri="{C3380CC4-5D6E-409C-BE32-E72D297353CC}">
                <c16:uniqueId val="{0000001B-6CD9-4D1B-8971-1AF208F1483F}"/>
              </c:ext>
            </c:extLst>
          </c:dPt>
          <c:dPt>
            <c:idx val="14"/>
            <c:bubble3D val="0"/>
            <c:spPr>
              <a:solidFill>
                <a:schemeClr val="accent2"/>
              </a:solidFill>
              <a:ln w="3175">
                <a:solidFill>
                  <a:schemeClr val="tx1">
                    <a:lumMod val="60000"/>
                    <a:lumOff val="40000"/>
                  </a:schemeClr>
                </a:solidFill>
              </a:ln>
            </c:spPr>
            <c:extLst>
              <c:ext xmlns:c16="http://schemas.microsoft.com/office/drawing/2014/chart" uri="{C3380CC4-5D6E-409C-BE32-E72D297353CC}">
                <c16:uniqueId val="{0000001D-6CD9-4D1B-8971-1AF208F1483F}"/>
              </c:ext>
            </c:extLst>
          </c:dPt>
          <c:dPt>
            <c:idx val="15"/>
            <c:bubble3D val="0"/>
            <c:spPr>
              <a:noFill/>
              <a:ln w="3175">
                <a:solidFill>
                  <a:schemeClr val="tx1">
                    <a:lumMod val="60000"/>
                    <a:lumOff val="40000"/>
                  </a:schemeClr>
                </a:solidFill>
              </a:ln>
            </c:spPr>
            <c:extLst>
              <c:ext xmlns:c16="http://schemas.microsoft.com/office/drawing/2014/chart" uri="{C3380CC4-5D6E-409C-BE32-E72D297353CC}">
                <c16:uniqueId val="{0000001F-6CD9-4D1B-8971-1AF208F1483F}"/>
              </c:ext>
            </c:extLst>
          </c:dPt>
          <c:dPt>
            <c:idx val="16"/>
            <c:bubble3D val="0"/>
            <c:spPr>
              <a:solidFill>
                <a:schemeClr val="tx2"/>
              </a:solidFill>
              <a:ln w="3175">
                <a:solidFill>
                  <a:schemeClr val="tx1">
                    <a:lumMod val="60000"/>
                    <a:lumOff val="40000"/>
                  </a:schemeClr>
                </a:solidFill>
              </a:ln>
            </c:spPr>
            <c:extLst>
              <c:ext xmlns:c16="http://schemas.microsoft.com/office/drawing/2014/chart" uri="{C3380CC4-5D6E-409C-BE32-E72D297353CC}">
                <c16:uniqueId val="{00000021-6CD9-4D1B-8971-1AF208F1483F}"/>
              </c:ext>
            </c:extLst>
          </c:dPt>
          <c:dLbls>
            <c:dLbl>
              <c:idx val="0"/>
              <c:delete val="1"/>
              <c:extLst>
                <c:ext xmlns:c15="http://schemas.microsoft.com/office/drawing/2012/chart" uri="{CE6537A1-D6FC-4f65-9D91-7224C49458BB}"/>
                <c:ext xmlns:c16="http://schemas.microsoft.com/office/drawing/2014/chart" uri="{C3380CC4-5D6E-409C-BE32-E72D297353CC}">
                  <c16:uniqueId val="{00000001-6CD9-4D1B-8971-1AF208F1483F}"/>
                </c:ext>
              </c:extLst>
            </c:dLbl>
            <c:dLbl>
              <c:idx val="1"/>
              <c:delete val="1"/>
              <c:extLst>
                <c:ext xmlns:c15="http://schemas.microsoft.com/office/drawing/2012/chart" uri="{CE6537A1-D6FC-4f65-9D91-7224C49458BB}"/>
                <c:ext xmlns:c16="http://schemas.microsoft.com/office/drawing/2014/chart" uri="{C3380CC4-5D6E-409C-BE32-E72D297353CC}">
                  <c16:uniqueId val="{00000003-6CD9-4D1B-8971-1AF208F1483F}"/>
                </c:ext>
              </c:extLst>
            </c:dLbl>
            <c:dLbl>
              <c:idx val="2"/>
              <c:layout>
                <c:manualLayout>
                  <c:x val="0"/>
                  <c:y val="-3.0216512015227254E-2"/>
                </c:manualLayout>
              </c:layout>
              <c:tx>
                <c:strRef>
                  <c:f>Data_PC!$A$16</c:f>
                  <c:strCache>
                    <c:ptCount val="1"/>
                    <c:pt idx="0">
                      <c:v>Other corporate customers 1%</c:v>
                    </c:pt>
                  </c:strCache>
                </c:strRef>
              </c:tx>
              <c:spPr>
                <a:noFill/>
                <a:ln>
                  <a:noFill/>
                </a:ln>
                <a:effectLst/>
              </c:spPr>
              <c:txPr>
                <a:bodyPr wrap="square" lIns="38100" tIns="19050" rIns="38100" bIns="19050" anchor="ctr">
                  <a:spAutoFit/>
                </a:bodyPr>
                <a:lstStyle/>
                <a:p>
                  <a:pPr>
                    <a:defRPr sz="800">
                      <a:solidFill>
                        <a:schemeClr val="accent1"/>
                      </a:solidFill>
                    </a:defRPr>
                  </a:pPr>
                  <a:endParaRPr lang="nb-NO"/>
                </a:p>
              </c:txPr>
              <c:dLblPos val="bestFit"/>
              <c:showLegendKey val="0"/>
              <c:showVal val="0"/>
              <c:showCatName val="1"/>
              <c:showSerName val="0"/>
              <c:showPercent val="0"/>
              <c:showBubbleSize val="0"/>
              <c:extLst>
                <c:ext xmlns:c15="http://schemas.microsoft.com/office/drawing/2012/chart" uri="{CE6537A1-D6FC-4f65-9D91-7224C49458BB}">
                  <c15:dlblFieldTable>
                    <c15:dlblFTEntry>
                      <c15:txfldGUID>{F3963FC5-E525-429A-BEDA-241610554435}</c15:txfldGUID>
                      <c15:f>Data_PC!$A$16</c15:f>
                      <c15:dlblFieldTableCache>
                        <c:ptCount val="1"/>
                        <c:pt idx="0">
                          <c:v>Other corporate customers 1%</c:v>
                        </c:pt>
                      </c15:dlblFieldTableCache>
                    </c15:dlblFTEntry>
                  </c15:dlblFieldTable>
                  <c15:showDataLabelsRange val="0"/>
                </c:ext>
                <c:ext xmlns:c16="http://schemas.microsoft.com/office/drawing/2014/chart" uri="{C3380CC4-5D6E-409C-BE32-E72D297353CC}">
                  <c16:uniqueId val="{00000005-6CD9-4D1B-8971-1AF208F1483F}"/>
                </c:ext>
              </c:extLst>
            </c:dLbl>
            <c:dLbl>
              <c:idx val="3"/>
              <c:layout>
                <c:manualLayout>
                  <c:x val="0.35604198503054774"/>
                  <c:y val="4.7637794444289339E-2"/>
                </c:manualLayout>
              </c:layout>
              <c:spPr>
                <a:noFill/>
                <a:ln>
                  <a:noFill/>
                </a:ln>
                <a:effectLst/>
              </c:spPr>
              <c:txPr>
                <a:bodyPr wrap="square" lIns="38100" tIns="19050" rIns="38100" bIns="19050" anchor="ctr">
                  <a:noAutofit/>
                </a:bodyPr>
                <a:lstStyle/>
                <a:p>
                  <a:pPr>
                    <a:defRPr sz="800"/>
                  </a:pPr>
                  <a:endParaRPr lang="nb-NO"/>
                </a:p>
              </c:txPr>
              <c:dLblPos val="bestFit"/>
              <c:showLegendKey val="0"/>
              <c:showVal val="0"/>
              <c:showCatName val="1"/>
              <c:showSerName val="0"/>
              <c:showPercent val="0"/>
              <c:showBubbleSize val="0"/>
              <c:extLst>
                <c:ext xmlns:c15="http://schemas.microsoft.com/office/drawing/2012/chart" uri="{CE6537A1-D6FC-4f65-9D91-7224C49458BB}">
                  <c15:layout>
                    <c:manualLayout>
                      <c:w val="0.18732625797665808"/>
                      <c:h val="6.9201194106683642E-2"/>
                    </c:manualLayout>
                  </c15:layout>
                </c:ext>
                <c:ext xmlns:c16="http://schemas.microsoft.com/office/drawing/2014/chart" uri="{C3380CC4-5D6E-409C-BE32-E72D297353CC}">
                  <c16:uniqueId val="{00000007-6CD9-4D1B-8971-1AF208F1483F}"/>
                </c:ext>
              </c:extLst>
            </c:dLbl>
            <c:dLbl>
              <c:idx val="4"/>
              <c:layout>
                <c:manualLayout>
                  <c:x val="-4.2556953383805765E-3"/>
                  <c:y val="7.1298691475682628E-3"/>
                </c:manualLayout>
              </c:layout>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CD9-4D1B-8971-1AF208F1483F}"/>
                </c:ext>
              </c:extLst>
            </c:dLbl>
            <c:dLbl>
              <c:idx val="5"/>
              <c:delete val="1"/>
              <c:extLst>
                <c:ext xmlns:c15="http://schemas.microsoft.com/office/drawing/2012/chart" uri="{CE6537A1-D6FC-4f65-9D91-7224C49458BB}"/>
                <c:ext xmlns:c16="http://schemas.microsoft.com/office/drawing/2014/chart" uri="{C3380CC4-5D6E-409C-BE32-E72D297353CC}">
                  <c16:uniqueId val="{0000000B-6CD9-4D1B-8971-1AF208F1483F}"/>
                </c:ext>
              </c:extLst>
            </c:dLbl>
            <c:spPr>
              <a:noFill/>
              <a:ln>
                <a:noFill/>
              </a:ln>
              <a:effectLst/>
            </c:spPr>
            <c:txPr>
              <a:bodyPr wrap="square" lIns="38100" tIns="19050" rIns="38100" bIns="19050" anchor="ctr">
                <a:spAutoFit/>
              </a:bodyPr>
              <a:lstStyle/>
              <a:p>
                <a:pPr>
                  <a:defRPr sz="800"/>
                </a:pPr>
                <a:endParaRPr lang="nb-NO"/>
              </a:p>
            </c:txPr>
            <c:dLblPos val="outEnd"/>
            <c:showLegendKey val="0"/>
            <c:showVal val="0"/>
            <c:showCatName val="1"/>
            <c:showSerName val="0"/>
            <c:showPercent val="0"/>
            <c:showBubbleSize val="0"/>
            <c:showLeaderLines val="1"/>
            <c:leaderLines>
              <c:spPr>
                <a:ln w="6350">
                  <a:solidFill>
                    <a:schemeClr val="bg1">
                      <a:lumMod val="50000"/>
                    </a:schemeClr>
                  </a:solidFill>
                </a:ln>
              </c:spPr>
            </c:leaderLines>
            <c:extLst>
              <c:ext xmlns:c15="http://schemas.microsoft.com/office/drawing/2012/chart" uri="{CE6537A1-D6FC-4f65-9D91-7224C49458BB}"/>
            </c:extLst>
          </c:dLbls>
          <c:cat>
            <c:multiLvlStrRef>
              <c:f>Data_PC!$A$4:$B$8</c:f>
              <c:multiLvlStrCache>
                <c:ptCount val="5"/>
                <c:lvl>
                  <c:pt idx="3">
                    <c:v>(87.3%)</c:v>
                  </c:pt>
                  <c:pt idx="4">
                    <c:v>(12.7%)</c:v>
                  </c:pt>
                </c:lvl>
                <c:lvl>
                  <c:pt idx="0">
                    <c:v>Large corporates and international customers</c:v>
                  </c:pt>
                  <c:pt idx="1">
                    <c:v>Corporate customers Norway</c:v>
                  </c:pt>
                  <c:pt idx="2">
                    <c:v>Other corporate customers</c:v>
                  </c:pt>
                  <c:pt idx="3">
                    <c:v>Mortgages</c:v>
                  </c:pt>
                  <c:pt idx="4">
                    <c:v>Other exposures</c:v>
                  </c:pt>
                </c:lvl>
              </c:multiLvlStrCache>
            </c:multiLvlStrRef>
          </c:cat>
          <c:val>
            <c:numRef>
              <c:f>Data_PC!$C$4:$C$8</c:f>
              <c:numCache>
                <c:formatCode>0.0</c:formatCode>
                <c:ptCount val="5"/>
                <c:pt idx="0">
                  <c:v>778.67228288500439</c:v>
                </c:pt>
                <c:pt idx="1">
                  <c:v>553.27230614297855</c:v>
                </c:pt>
                <c:pt idx="2">
                  <c:v>17.351992056693799</c:v>
                </c:pt>
                <c:pt idx="3" formatCode="0.0_);\(0.0\);\-_)">
                  <c:v>1086.2488364594553</c:v>
                </c:pt>
                <c:pt idx="4" formatCode="0.0_);\(0.0\);\-_)">
                  <c:v>157.96014991781649</c:v>
                </c:pt>
              </c:numCache>
            </c:numRef>
          </c:val>
          <c:extLst>
            <c:ext xmlns:c16="http://schemas.microsoft.com/office/drawing/2014/chart" uri="{C3380CC4-5D6E-409C-BE32-E72D297353CC}">
              <c16:uniqueId val="{00000022-6CD9-4D1B-8971-1AF208F1483F}"/>
            </c:ext>
          </c:extLst>
        </c:ser>
        <c:dLbls>
          <c:showLegendKey val="0"/>
          <c:showVal val="0"/>
          <c:showCatName val="0"/>
          <c:showSerName val="0"/>
          <c:showPercent val="0"/>
          <c:showBubbleSize val="0"/>
          <c:showLeaderLines val="1"/>
        </c:dLbls>
        <c:gapWidth val="100"/>
        <c:splitType val="pos"/>
        <c:splitPos val="2"/>
        <c:secondPieSize val="120"/>
        <c:serLines/>
      </c:ofPieChart>
    </c:plotArea>
    <c:plotVisOnly val="1"/>
    <c:dispBlanksAs val="gap"/>
    <c:showDLblsOverMax val="0"/>
  </c:chart>
  <c:printSettings>
    <c:headerFooter/>
    <c:pageMargins b="0.75" l="0.7" r="0.7" t="0.75" header="0.3" footer="0.3"/>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380030608350418E-2"/>
          <c:y val="9.8398828749980252E-2"/>
          <c:w val="0.91273643816082195"/>
          <c:h val="0.7939048153740571"/>
        </c:manualLayout>
      </c:layout>
      <c:barChart>
        <c:barDir val="col"/>
        <c:grouping val="clustered"/>
        <c:varyColors val="0"/>
        <c:ser>
          <c:idx val="6"/>
          <c:order val="0"/>
          <c:tx>
            <c:strRef>
              <c:f>Data_PC!$I$40</c:f>
              <c:strCache>
                <c:ptCount val="1"/>
                <c:pt idx="0">
                  <c:v>31 Dec. 2024</c:v>
                </c:pt>
              </c:strCache>
            </c:strRef>
          </c:tx>
          <c:spPr>
            <a:solidFill>
              <a:srgbClr val="23195A"/>
            </a:solidFill>
            <a:ln w="3175">
              <a:solidFill>
                <a:schemeClr val="tx1">
                  <a:lumMod val="60000"/>
                  <a:lumOff val="40000"/>
                </a:schemeClr>
              </a:solidFill>
            </a:ln>
          </c:spPr>
          <c:invertIfNegative val="0"/>
          <c:cat>
            <c:strRef>
              <c:f>Data_PC!$A$41:$A$43</c:f>
              <c:strCache>
                <c:ptCount val="3"/>
                <c:pt idx="0">
                  <c:v>Low risk</c:v>
                </c:pt>
                <c:pt idx="1">
                  <c:v>Medium risk</c:v>
                </c:pt>
                <c:pt idx="2">
                  <c:v>High risk*</c:v>
                </c:pt>
              </c:strCache>
            </c:strRef>
          </c:cat>
          <c:val>
            <c:numRef>
              <c:f>Data_PC!$I$41:$I$43</c:f>
              <c:numCache>
                <c:formatCode>0</c:formatCode>
                <c:ptCount val="3"/>
                <c:pt idx="0">
                  <c:v>949.02300849839992</c:v>
                </c:pt>
                <c:pt idx="1">
                  <c:v>235.51067272569003</c:v>
                </c:pt>
                <c:pt idx="2">
                  <c:v>24.586847467880002</c:v>
                </c:pt>
              </c:numCache>
            </c:numRef>
          </c:val>
          <c:extLst>
            <c:ext xmlns:c16="http://schemas.microsoft.com/office/drawing/2014/chart" uri="{C3380CC4-5D6E-409C-BE32-E72D297353CC}">
              <c16:uniqueId val="{00000000-1EED-4A9F-B7DA-DDE78AFCC12B}"/>
            </c:ext>
          </c:extLst>
        </c:ser>
        <c:ser>
          <c:idx val="5"/>
          <c:order val="1"/>
          <c:tx>
            <c:strRef>
              <c:f>Data_PC!$H$40</c:f>
              <c:strCache>
                <c:ptCount val="1"/>
                <c:pt idx="0">
                  <c:v>31 March 2025</c:v>
                </c:pt>
              </c:strCache>
            </c:strRef>
          </c:tx>
          <c:spPr>
            <a:solidFill>
              <a:srgbClr val="6E2382"/>
            </a:solidFill>
            <a:ln w="3175">
              <a:solidFill>
                <a:schemeClr val="tx1">
                  <a:lumMod val="60000"/>
                  <a:lumOff val="40000"/>
                </a:schemeClr>
              </a:solidFill>
            </a:ln>
          </c:spPr>
          <c:invertIfNegative val="0"/>
          <c:cat>
            <c:strRef>
              <c:f>Data_PC!$A$41:$A$43</c:f>
              <c:strCache>
                <c:ptCount val="3"/>
                <c:pt idx="0">
                  <c:v>Low risk</c:v>
                </c:pt>
                <c:pt idx="1">
                  <c:v>Medium risk</c:v>
                </c:pt>
                <c:pt idx="2">
                  <c:v>High risk*</c:v>
                </c:pt>
              </c:strCache>
            </c:strRef>
          </c:cat>
          <c:val>
            <c:numRef>
              <c:f>Data_PC!$H$41:$H$43</c:f>
              <c:numCache>
                <c:formatCode>0</c:formatCode>
                <c:ptCount val="3"/>
                <c:pt idx="0">
                  <c:v>959.16096940143257</c:v>
                </c:pt>
                <c:pt idx="1">
                  <c:v>219.83726858204739</c:v>
                </c:pt>
                <c:pt idx="2">
                  <c:v>43.843857096683578</c:v>
                </c:pt>
              </c:numCache>
            </c:numRef>
          </c:val>
          <c:extLst>
            <c:ext xmlns:c16="http://schemas.microsoft.com/office/drawing/2014/chart" uri="{C3380CC4-5D6E-409C-BE32-E72D297353CC}">
              <c16:uniqueId val="{00000001-1EED-4A9F-B7DA-DDE78AFCC12B}"/>
            </c:ext>
          </c:extLst>
        </c:ser>
        <c:ser>
          <c:idx val="4"/>
          <c:order val="2"/>
          <c:tx>
            <c:strRef>
              <c:f>Data_PC!$G$40</c:f>
              <c:strCache>
                <c:ptCount val="1"/>
                <c:pt idx="0">
                  <c:v>30 June 2025</c:v>
                </c:pt>
              </c:strCache>
            </c:strRef>
          </c:tx>
          <c:spPr>
            <a:solidFill>
              <a:srgbClr val="6E6491"/>
            </a:solidFill>
            <a:ln w="3175">
              <a:solidFill>
                <a:schemeClr val="tx1">
                  <a:lumMod val="60000"/>
                  <a:lumOff val="40000"/>
                </a:schemeClr>
              </a:solidFill>
            </a:ln>
          </c:spPr>
          <c:invertIfNegative val="0"/>
          <c:cat>
            <c:strRef>
              <c:f>Data_PC!$A$41:$A$43</c:f>
              <c:strCache>
                <c:ptCount val="3"/>
                <c:pt idx="0">
                  <c:v>Low risk</c:v>
                </c:pt>
                <c:pt idx="1">
                  <c:v>Medium risk</c:v>
                </c:pt>
                <c:pt idx="2">
                  <c:v>High risk*</c:v>
                </c:pt>
              </c:strCache>
            </c:strRef>
          </c:cat>
          <c:val>
            <c:numRef>
              <c:f>Data_PC!$G$41:$G$43</c:f>
              <c:numCache>
                <c:formatCode>0</c:formatCode>
                <c:ptCount val="3"/>
                <c:pt idx="0">
                  <c:v>950.91833086680515</c:v>
                </c:pt>
                <c:pt idx="1">
                  <c:v>224.60182368689777</c:v>
                </c:pt>
                <c:pt idx="2">
                  <c:v>45.210954091256973</c:v>
                </c:pt>
              </c:numCache>
            </c:numRef>
          </c:val>
          <c:extLst>
            <c:ext xmlns:c16="http://schemas.microsoft.com/office/drawing/2014/chart" uri="{C3380CC4-5D6E-409C-BE32-E72D297353CC}">
              <c16:uniqueId val="{00000002-1EED-4A9F-B7DA-DDE78AFCC12B}"/>
            </c:ext>
          </c:extLst>
        </c:ser>
        <c:ser>
          <c:idx val="3"/>
          <c:order val="3"/>
          <c:tx>
            <c:strRef>
              <c:f>Data_PC!$F$40</c:f>
              <c:strCache>
                <c:ptCount val="1"/>
                <c:pt idx="0">
                  <c:v>30 Sept. 2025</c:v>
                </c:pt>
              </c:strCache>
            </c:strRef>
          </c:tx>
          <c:spPr>
            <a:solidFill>
              <a:srgbClr val="A06EAF"/>
            </a:solidFill>
            <a:ln w="3175">
              <a:solidFill>
                <a:schemeClr val="tx1">
                  <a:lumMod val="60000"/>
                  <a:lumOff val="40000"/>
                </a:schemeClr>
              </a:solidFill>
            </a:ln>
          </c:spPr>
          <c:invertIfNegative val="0"/>
          <c:cat>
            <c:strRef>
              <c:f>Data_PC!$A$41:$A$43</c:f>
              <c:strCache>
                <c:ptCount val="3"/>
                <c:pt idx="0">
                  <c:v>Low risk</c:v>
                </c:pt>
                <c:pt idx="1">
                  <c:v>Medium risk</c:v>
                </c:pt>
                <c:pt idx="2">
                  <c:v>High risk*</c:v>
                </c:pt>
              </c:strCache>
            </c:strRef>
          </c:cat>
          <c:val>
            <c:numRef>
              <c:f>Data_PC!$F$41:$F$43</c:f>
              <c:numCache>
                <c:formatCode>0</c:formatCode>
                <c:ptCount val="3"/>
                <c:pt idx="0">
                  <c:v>941.73467329490552</c:v>
                </c:pt>
                <c:pt idx="1">
                  <c:v>237.8613464538121</c:v>
                </c:pt>
                <c:pt idx="2">
                  <c:v>47.149483999432675</c:v>
                </c:pt>
              </c:numCache>
            </c:numRef>
          </c:val>
          <c:extLst>
            <c:ext xmlns:c16="http://schemas.microsoft.com/office/drawing/2014/chart" uri="{C3380CC4-5D6E-409C-BE32-E72D297353CC}">
              <c16:uniqueId val="{00000003-1EED-4A9F-B7DA-DDE78AFCC12B}"/>
            </c:ext>
          </c:extLst>
        </c:ser>
        <c:ser>
          <c:idx val="2"/>
          <c:order val="4"/>
          <c:tx>
            <c:strRef>
              <c:f>Data_PC!$E$40</c:f>
              <c:strCache>
                <c:ptCount val="1"/>
                <c:pt idx="0">
                  <c:v>31 Dec. 2025</c:v>
                </c:pt>
              </c:strCache>
            </c:strRef>
          </c:tx>
          <c:spPr>
            <a:solidFill>
              <a:srgbClr val="B9AFC8"/>
            </a:solidFill>
            <a:ln w="3175">
              <a:solidFill>
                <a:schemeClr val="tx1">
                  <a:lumMod val="60000"/>
                  <a:lumOff val="40000"/>
                </a:schemeClr>
              </a:solidFill>
            </a:ln>
          </c:spPr>
          <c:invertIfNegative val="0"/>
          <c:cat>
            <c:strRef>
              <c:f>Data_PC!$A$41:$A$43</c:f>
              <c:strCache>
                <c:ptCount val="3"/>
                <c:pt idx="0">
                  <c:v>Low risk</c:v>
                </c:pt>
                <c:pt idx="1">
                  <c:v>Medium risk</c:v>
                </c:pt>
                <c:pt idx="2">
                  <c:v>High risk*</c:v>
                </c:pt>
              </c:strCache>
            </c:strRef>
          </c:cat>
          <c:val>
            <c:numRef>
              <c:f>Data_PC!$E$41:$E$43</c:f>
              <c:numCache>
                <c:formatCode>0</c:formatCode>
                <c:ptCount val="3"/>
                <c:pt idx="0">
                  <c:v>944.57186989980903</c:v>
                </c:pt>
                <c:pt idx="1">
                  <c:v>240.80234335335993</c:v>
                </c:pt>
                <c:pt idx="2">
                  <c:v>47.578714976180038</c:v>
                </c:pt>
              </c:numCache>
            </c:numRef>
          </c:val>
          <c:extLst>
            <c:ext xmlns:c16="http://schemas.microsoft.com/office/drawing/2014/chart" uri="{C3380CC4-5D6E-409C-BE32-E72D297353CC}">
              <c16:uniqueId val="{00000004-1EED-4A9F-B7DA-DDE78AFCC12B}"/>
            </c:ext>
          </c:extLst>
        </c:ser>
        <c:ser>
          <c:idx val="1"/>
          <c:order val="5"/>
          <c:tx>
            <c:strRef>
              <c:f>Data_PC!$D$40</c:f>
              <c:strCache>
                <c:ptCount val="1"/>
                <c:pt idx="0">
                  <c:v>31 March 2026</c:v>
                </c:pt>
              </c:strCache>
            </c:strRef>
          </c:tx>
          <c:spPr>
            <a:solidFill>
              <a:srgbClr val="CFB9D7"/>
            </a:solidFill>
            <a:ln w="3175">
              <a:solidFill>
                <a:schemeClr val="tx1">
                  <a:lumMod val="60000"/>
                  <a:lumOff val="40000"/>
                </a:schemeClr>
              </a:solidFill>
            </a:ln>
          </c:spPr>
          <c:invertIfNegative val="0"/>
          <c:cat>
            <c:strRef>
              <c:f>Data_PC!$A$41:$A$43</c:f>
              <c:strCache>
                <c:ptCount val="3"/>
                <c:pt idx="0">
                  <c:v>Low risk</c:v>
                </c:pt>
                <c:pt idx="1">
                  <c:v>Medium risk</c:v>
                </c:pt>
                <c:pt idx="2">
                  <c:v>High risk*</c:v>
                </c:pt>
              </c:strCache>
            </c:strRef>
          </c:cat>
          <c:val>
            <c:numRef>
              <c:f>Data_PC!$D$41:$D$43</c:f>
              <c:numCache>
                <c:formatCode>0</c:formatCode>
                <c:ptCount val="3"/>
                <c:pt idx="0">
                  <c:v>936.99652248284485</c:v>
                </c:pt>
                <c:pt idx="1">
                  <c:v>244.02628298985371</c:v>
                </c:pt>
                <c:pt idx="2">
                  <c:v>52.947358142079523</c:v>
                </c:pt>
              </c:numCache>
            </c:numRef>
          </c:val>
          <c:extLst>
            <c:ext xmlns:c16="http://schemas.microsoft.com/office/drawing/2014/chart" uri="{C3380CC4-5D6E-409C-BE32-E72D297353CC}">
              <c16:uniqueId val="{00000005-1EED-4A9F-B7DA-DDE78AFCC12B}"/>
            </c:ext>
          </c:extLst>
        </c:ser>
        <c:ser>
          <c:idx val="0"/>
          <c:order val="6"/>
          <c:tx>
            <c:strRef>
              <c:f>Data_PC!$C$40</c:f>
              <c:strCache>
                <c:ptCount val="1"/>
                <c:pt idx="0">
                  <c:v>30 June 2026</c:v>
                </c:pt>
              </c:strCache>
            </c:strRef>
          </c:tx>
          <c:spPr>
            <a:ln w="3175">
              <a:solidFill>
                <a:schemeClr val="tx1">
                  <a:lumMod val="60000"/>
                  <a:lumOff val="40000"/>
                </a:schemeClr>
              </a:solidFill>
            </a:ln>
          </c:spPr>
          <c:invertIfNegative val="0"/>
          <c:dLbls>
            <c:dLbl>
              <c:idx val="1"/>
              <c:layout>
                <c:manualLayout>
                  <c:x val="2.1010095930112812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BDC-4099-9BE5-6886E6AA9663}"/>
                </c:ext>
              </c:extLst>
            </c:dLbl>
            <c:spPr>
              <a:noFill/>
              <a:ln>
                <a:noFill/>
              </a:ln>
              <a:effectLst/>
            </c:spPr>
            <c:txPr>
              <a:bodyPr rot="0" vert="horz" lIns="36000" rIns="36000" anchor="ctr" anchorCtr="1"/>
              <a:lstStyle/>
              <a:p>
                <a:pPr>
                  <a:defRPr sz="800" b="1"/>
                </a:pPr>
                <a:endParaRPr lang="nb-NO"/>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Data_PC!$A$41:$A$43</c:f>
              <c:strCache>
                <c:ptCount val="3"/>
                <c:pt idx="0">
                  <c:v>Low risk</c:v>
                </c:pt>
                <c:pt idx="1">
                  <c:v>Medium risk</c:v>
                </c:pt>
                <c:pt idx="2">
                  <c:v>High risk*</c:v>
                </c:pt>
              </c:strCache>
            </c:strRef>
          </c:cat>
          <c:val>
            <c:numRef>
              <c:f>Data_PC!$C$41:$C$43</c:f>
              <c:numCache>
                <c:formatCode>0</c:formatCode>
                <c:ptCount val="3"/>
                <c:pt idx="0">
                  <c:v>963.01411945743257</c:v>
                </c:pt>
                <c:pt idx="1">
                  <c:v>230.46844320966639</c:v>
                </c:pt>
                <c:pt idx="2">
                  <c:v>50.726423710174771</c:v>
                </c:pt>
              </c:numCache>
            </c:numRef>
          </c:val>
          <c:extLst>
            <c:ext xmlns:c16="http://schemas.microsoft.com/office/drawing/2014/chart" uri="{C3380CC4-5D6E-409C-BE32-E72D297353CC}">
              <c16:uniqueId val="{00000007-1EED-4A9F-B7DA-DDE78AFCC12B}"/>
            </c:ext>
          </c:extLst>
        </c:ser>
        <c:dLbls>
          <c:showLegendKey val="0"/>
          <c:showVal val="0"/>
          <c:showCatName val="0"/>
          <c:showSerName val="0"/>
          <c:showPercent val="0"/>
          <c:showBubbleSize val="0"/>
        </c:dLbls>
        <c:gapWidth val="150"/>
        <c:axId val="368342528"/>
        <c:axId val="368344064"/>
      </c:barChart>
      <c:catAx>
        <c:axId val="368342528"/>
        <c:scaling>
          <c:orientation val="minMax"/>
        </c:scaling>
        <c:delete val="0"/>
        <c:axPos val="b"/>
        <c:numFmt formatCode="General" sourceLinked="0"/>
        <c:majorTickMark val="none"/>
        <c:minorTickMark val="none"/>
        <c:tickLblPos val="nextTo"/>
        <c:spPr>
          <a:ln w="3175">
            <a:solidFill>
              <a:schemeClr val="tx1">
                <a:lumMod val="60000"/>
                <a:lumOff val="40000"/>
              </a:schemeClr>
            </a:solidFill>
          </a:ln>
        </c:spPr>
        <c:txPr>
          <a:bodyPr/>
          <a:lstStyle/>
          <a:p>
            <a:pPr>
              <a:defRPr sz="800"/>
            </a:pPr>
            <a:endParaRPr lang="nb-NO"/>
          </a:p>
        </c:txPr>
        <c:crossAx val="368344064"/>
        <c:crosses val="autoZero"/>
        <c:auto val="1"/>
        <c:lblAlgn val="ctr"/>
        <c:lblOffset val="100"/>
        <c:noMultiLvlLbl val="0"/>
      </c:catAx>
      <c:valAx>
        <c:axId val="368344064"/>
        <c:scaling>
          <c:orientation val="minMax"/>
          <c:max val="1000"/>
          <c:min val="0"/>
        </c:scaling>
        <c:delete val="0"/>
        <c:axPos val="l"/>
        <c:majorGridlines>
          <c:spPr>
            <a:ln w="3175">
              <a:solidFill>
                <a:schemeClr val="bg1">
                  <a:lumMod val="75000"/>
                </a:schemeClr>
              </a:solidFill>
            </a:ln>
          </c:spPr>
        </c:majorGridlines>
        <c:numFmt formatCode="#,##0" sourceLinked="0"/>
        <c:majorTickMark val="none"/>
        <c:minorTickMark val="none"/>
        <c:tickLblPos val="nextTo"/>
        <c:txPr>
          <a:bodyPr/>
          <a:lstStyle/>
          <a:p>
            <a:pPr>
              <a:defRPr sz="800"/>
            </a:pPr>
            <a:endParaRPr lang="nb-NO"/>
          </a:p>
        </c:txPr>
        <c:crossAx val="368342528"/>
        <c:crosses val="autoZero"/>
        <c:crossBetween val="between"/>
        <c:majorUnit val="200"/>
      </c:valAx>
    </c:plotArea>
    <c:legend>
      <c:legendPos val="r"/>
      <c:layout>
        <c:manualLayout>
          <c:xMode val="edge"/>
          <c:yMode val="edge"/>
          <c:x val="0.81046633254112943"/>
          <c:y val="3.5552611338632328E-2"/>
          <c:w val="0.17282684247420843"/>
          <c:h val="0.39527035987091935"/>
        </c:manualLayout>
      </c:layout>
      <c:overlay val="0"/>
      <c:spPr>
        <a:solidFill>
          <a:schemeClr val="bg1"/>
        </a:solidFill>
      </c:spPr>
      <c:txPr>
        <a:bodyPr/>
        <a:lstStyle/>
        <a:p>
          <a:pPr>
            <a:defRPr sz="800"/>
          </a:pPr>
          <a:endParaRPr lang="nb-NO"/>
        </a:p>
      </c:txPr>
    </c:legend>
    <c:plotVisOnly val="1"/>
    <c:dispBlanksAs val="gap"/>
    <c:showDLblsOverMax val="0"/>
  </c:chart>
  <c:printSettings>
    <c:headerFooter/>
    <c:pageMargins b="0.75" l="0.7" r="0.7" t="0.75" header="0.3" footer="0.3"/>
    <c:pageSetup orientation="portrait"/>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101742274819198E-2"/>
          <c:y val="0.11336458772299481"/>
          <c:w val="0.91998044049967131"/>
          <c:h val="0.74473732265767667"/>
        </c:manualLayout>
      </c:layout>
      <c:barChart>
        <c:barDir val="col"/>
        <c:grouping val="clustered"/>
        <c:varyColors val="0"/>
        <c:ser>
          <c:idx val="0"/>
          <c:order val="0"/>
          <c:tx>
            <c:strRef>
              <c:f>PC!$D$181</c:f>
              <c:strCache>
                <c:ptCount val="1"/>
                <c:pt idx="0">
                  <c:v>31 Dec. 2025</c:v>
                </c:pt>
              </c:strCache>
            </c:strRef>
          </c:tx>
          <c:spPr>
            <a:solidFill>
              <a:srgbClr val="28B482"/>
            </a:solidFill>
            <a:ln>
              <a:noFill/>
            </a:ln>
            <a:effectLst/>
          </c:spPr>
          <c:invertIfNegative val="0"/>
          <c:cat>
            <c:strRef>
              <c:f>PC!$A$126:$A$130</c:f>
              <c:strCache>
                <c:ptCount val="5"/>
                <c:pt idx="0">
                  <c:v>0-40</c:v>
                </c:pt>
                <c:pt idx="1">
                  <c:v>40-60</c:v>
                </c:pt>
                <c:pt idx="2">
                  <c:v>60-75</c:v>
                </c:pt>
                <c:pt idx="3">
                  <c:v>75-90</c:v>
                </c:pt>
                <c:pt idx="4">
                  <c:v>&gt;90</c:v>
                </c:pt>
              </c:strCache>
            </c:strRef>
          </c:cat>
          <c:val>
            <c:numRef>
              <c:f>PC!$D$126:$D$130</c:f>
              <c:numCache>
                <c:formatCode>0.0_);\(0.0\);\-_)</c:formatCode>
                <c:ptCount val="5"/>
                <c:pt idx="0">
                  <c:v>20.470945587867607</c:v>
                </c:pt>
                <c:pt idx="1">
                  <c:v>38.730449914427098</c:v>
                </c:pt>
                <c:pt idx="2">
                  <c:v>22.865569336541181</c:v>
                </c:pt>
                <c:pt idx="3">
                  <c:v>15.363285608628871</c:v>
                </c:pt>
                <c:pt idx="4">
                  <c:v>2.569749552535233</c:v>
                </c:pt>
              </c:numCache>
            </c:numRef>
          </c:val>
          <c:extLst>
            <c:ext xmlns:c16="http://schemas.microsoft.com/office/drawing/2014/chart" uri="{C3380CC4-5D6E-409C-BE32-E72D297353CC}">
              <c16:uniqueId val="{00000000-D85E-4C60-951C-EE3E0CF809E9}"/>
            </c:ext>
          </c:extLst>
        </c:ser>
        <c:ser>
          <c:idx val="1"/>
          <c:order val="1"/>
          <c:tx>
            <c:strRef>
              <c:f>PC!$C$181</c:f>
              <c:strCache>
                <c:ptCount val="1"/>
                <c:pt idx="0">
                  <c:v>31 March 2026</c:v>
                </c:pt>
              </c:strCache>
            </c:strRef>
          </c:tx>
          <c:spPr>
            <a:solidFill>
              <a:schemeClr val="accent1"/>
            </a:solidFill>
            <a:ln>
              <a:noFill/>
            </a:ln>
            <a:effectLst/>
          </c:spPr>
          <c:invertIfNegative val="0"/>
          <c:cat>
            <c:strRef>
              <c:f>PC!$A$126:$A$130</c:f>
              <c:strCache>
                <c:ptCount val="5"/>
                <c:pt idx="0">
                  <c:v>0-40</c:v>
                </c:pt>
                <c:pt idx="1">
                  <c:v>40-60</c:v>
                </c:pt>
                <c:pt idx="2">
                  <c:v>60-75</c:v>
                </c:pt>
                <c:pt idx="3">
                  <c:v>75-90</c:v>
                </c:pt>
                <c:pt idx="4">
                  <c:v>&gt;90</c:v>
                </c:pt>
              </c:strCache>
            </c:strRef>
          </c:cat>
          <c:val>
            <c:numRef>
              <c:f>PC!$C$126:$C$130</c:f>
              <c:numCache>
                <c:formatCode>0.0_);\(0.0\);\-_)</c:formatCode>
                <c:ptCount val="5"/>
                <c:pt idx="0">
                  <c:v>21.742229835730171</c:v>
                </c:pt>
                <c:pt idx="1">
                  <c:v>39.079361889124023</c:v>
                </c:pt>
                <c:pt idx="2">
                  <c:v>22.203394955782649</c:v>
                </c:pt>
                <c:pt idx="3">
                  <c:v>15.011060590755218</c:v>
                </c:pt>
                <c:pt idx="4">
                  <c:v>1.9639527286079344</c:v>
                </c:pt>
              </c:numCache>
            </c:numRef>
          </c:val>
          <c:extLst>
            <c:ext xmlns:c16="http://schemas.microsoft.com/office/drawing/2014/chart" uri="{C3380CC4-5D6E-409C-BE32-E72D297353CC}">
              <c16:uniqueId val="{00000001-D85E-4C60-951C-EE3E0CF809E9}"/>
            </c:ext>
          </c:extLst>
        </c:ser>
        <c:ser>
          <c:idx val="2"/>
          <c:order val="2"/>
          <c:tx>
            <c:strRef>
              <c:f>PC!$B$181</c:f>
              <c:strCache>
                <c:ptCount val="1"/>
                <c:pt idx="0">
                  <c:v>30 June 2026</c:v>
                </c:pt>
              </c:strCache>
            </c:strRef>
          </c:tx>
          <c:spPr>
            <a:solidFill>
              <a:schemeClr val="accent2"/>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ysClr val="windowText" lastClr="000000"/>
                    </a:solidFill>
                    <a:latin typeface="+mj-lt"/>
                    <a:ea typeface="+mn-ea"/>
                    <a:cs typeface="+mn-cs"/>
                  </a:defRPr>
                </a:pPr>
                <a:endParaRPr lang="nb-N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PC!$A$126:$A$130</c:f>
              <c:strCache>
                <c:ptCount val="5"/>
                <c:pt idx="0">
                  <c:v>0-40</c:v>
                </c:pt>
                <c:pt idx="1">
                  <c:v>40-60</c:v>
                </c:pt>
                <c:pt idx="2">
                  <c:v>60-75</c:v>
                </c:pt>
                <c:pt idx="3">
                  <c:v>75-90</c:v>
                </c:pt>
                <c:pt idx="4">
                  <c:v>&gt;90</c:v>
                </c:pt>
              </c:strCache>
            </c:strRef>
          </c:cat>
          <c:val>
            <c:numRef>
              <c:f>PC!$B$126:$B$130</c:f>
              <c:numCache>
                <c:formatCode>0.0_);\(0.0\);\-_)</c:formatCode>
                <c:ptCount val="5"/>
                <c:pt idx="0">
                  <c:v>22.641249756708742</c:v>
                </c:pt>
                <c:pt idx="1">
                  <c:v>39.763673584768718</c:v>
                </c:pt>
                <c:pt idx="2">
                  <c:v>21.55098039535369</c:v>
                </c:pt>
                <c:pt idx="3">
                  <c:v>14.483417238672121</c:v>
                </c:pt>
                <c:pt idx="4">
                  <c:v>1.560679024496753</c:v>
                </c:pt>
              </c:numCache>
            </c:numRef>
          </c:val>
          <c:extLst>
            <c:ext xmlns:c16="http://schemas.microsoft.com/office/drawing/2014/chart" uri="{C3380CC4-5D6E-409C-BE32-E72D297353CC}">
              <c16:uniqueId val="{00000002-D85E-4C60-951C-EE3E0CF809E9}"/>
            </c:ext>
          </c:extLst>
        </c:ser>
        <c:dLbls>
          <c:showLegendKey val="0"/>
          <c:showVal val="0"/>
          <c:showCatName val="0"/>
          <c:showSerName val="0"/>
          <c:showPercent val="0"/>
          <c:showBubbleSize val="0"/>
        </c:dLbls>
        <c:gapWidth val="150"/>
        <c:axId val="368384256"/>
        <c:axId val="368398336"/>
      </c:barChart>
      <c:catAx>
        <c:axId val="368384256"/>
        <c:scaling>
          <c:orientation val="minMax"/>
        </c:scaling>
        <c:delete val="0"/>
        <c:axPos val="b"/>
        <c:numFmt formatCode="General" sourceLinked="1"/>
        <c:majorTickMark val="none"/>
        <c:minorTickMark val="none"/>
        <c:tickLblPos val="nextTo"/>
        <c:spPr>
          <a:noFill/>
          <a:ln w="3175" cap="flat" cmpd="sng" algn="ctr">
            <a:solidFill>
              <a:schemeClr val="tx1">
                <a:lumMod val="60000"/>
                <a:lumOff val="40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nb-NO"/>
          </a:p>
        </c:txPr>
        <c:crossAx val="368398336"/>
        <c:crosses val="autoZero"/>
        <c:auto val="1"/>
        <c:lblAlgn val="ctr"/>
        <c:lblOffset val="100"/>
        <c:noMultiLvlLbl val="0"/>
      </c:catAx>
      <c:valAx>
        <c:axId val="368398336"/>
        <c:scaling>
          <c:orientation val="minMax"/>
          <c:max val="45"/>
          <c:min val="0"/>
        </c:scaling>
        <c:delete val="0"/>
        <c:axPos val="l"/>
        <c:majorGridlines>
          <c:spPr>
            <a:ln w="317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nb-NO"/>
          </a:p>
        </c:txPr>
        <c:crossAx val="368384256"/>
        <c:crosses val="autoZero"/>
        <c:crossBetween val="between"/>
        <c:majorUnit val="10"/>
      </c:valAx>
      <c:spPr>
        <a:noFill/>
        <a:ln>
          <a:noFill/>
        </a:ln>
        <a:effectLst/>
      </c:spPr>
    </c:plotArea>
    <c:legend>
      <c:legendPos val="r"/>
      <c:layout>
        <c:manualLayout>
          <c:xMode val="edge"/>
          <c:yMode val="edge"/>
          <c:x val="0.81129151919026932"/>
          <c:y val="7.8328416912487708E-2"/>
          <c:w val="0.17041556869051905"/>
          <c:h val="0.26106635552613122"/>
        </c:manualLayout>
      </c:layout>
      <c:overlay val="0"/>
      <c:spPr>
        <a:solidFill>
          <a:schemeClr val="bg1"/>
        </a:solid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j-lt"/>
              <a:ea typeface="+mn-ea"/>
              <a:cs typeface="+mn-cs"/>
            </a:defRPr>
          </a:pPr>
          <a:endParaRPr lang="nb-N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ysClr val="windowText" lastClr="000000"/>
          </a:solidFill>
          <a:latin typeface="+mj-lt"/>
        </a:defRPr>
      </a:pPr>
      <a:endParaRPr lang="nb-NO"/>
    </a:p>
  </c:txPr>
  <c:printSettings>
    <c:headerFooter/>
    <c:pageMargins b="0.75" l="0.7" r="0.7" t="0.75" header="0.3" footer="0.3"/>
    <c:pageSetup/>
  </c:printSettings>
  <c:userShapes r:id="rId3"/>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513833848367264E-2"/>
          <c:y val="0.17581192005710208"/>
          <c:w val="0.74962160184138693"/>
          <c:h val="0.71636331192005709"/>
        </c:manualLayout>
      </c:layout>
      <c:ofPieChart>
        <c:ofPieType val="pie"/>
        <c:varyColors val="1"/>
        <c:ser>
          <c:idx val="0"/>
          <c:order val="0"/>
          <c:spPr>
            <a:ln w="3175">
              <a:solidFill>
                <a:schemeClr val="tx1">
                  <a:lumMod val="60000"/>
                  <a:lumOff val="40000"/>
                </a:schemeClr>
              </a:solidFill>
            </a:ln>
          </c:spPr>
          <c:dPt>
            <c:idx val="0"/>
            <c:bubble3D val="0"/>
            <c:spPr>
              <a:solidFill>
                <a:schemeClr val="bg1">
                  <a:lumMod val="75000"/>
                </a:schemeClr>
              </a:solidFill>
              <a:ln w="3175">
                <a:solidFill>
                  <a:schemeClr val="tx1">
                    <a:lumMod val="60000"/>
                    <a:lumOff val="40000"/>
                  </a:schemeClr>
                </a:solidFill>
              </a:ln>
            </c:spPr>
            <c:extLst>
              <c:ext xmlns:c16="http://schemas.microsoft.com/office/drawing/2014/chart" uri="{C3380CC4-5D6E-409C-BE32-E72D297353CC}">
                <c16:uniqueId val="{00000001-341A-4C45-88F1-14CF64BACFD8}"/>
              </c:ext>
            </c:extLst>
          </c:dPt>
          <c:dPt>
            <c:idx val="1"/>
            <c:bubble3D val="0"/>
            <c:spPr>
              <a:solidFill>
                <a:schemeClr val="bg1">
                  <a:lumMod val="85000"/>
                </a:schemeClr>
              </a:solidFill>
              <a:ln w="3175">
                <a:solidFill>
                  <a:schemeClr val="tx1">
                    <a:lumMod val="60000"/>
                    <a:lumOff val="40000"/>
                  </a:schemeClr>
                </a:solidFill>
              </a:ln>
            </c:spPr>
            <c:extLst>
              <c:ext xmlns:c16="http://schemas.microsoft.com/office/drawing/2014/chart" uri="{C3380CC4-5D6E-409C-BE32-E72D297353CC}">
                <c16:uniqueId val="{00000003-341A-4C45-88F1-14CF64BACFD8}"/>
              </c:ext>
            </c:extLst>
          </c:dPt>
          <c:dPt>
            <c:idx val="2"/>
            <c:bubble3D val="0"/>
            <c:spPr>
              <a:solidFill>
                <a:schemeClr val="bg1">
                  <a:lumMod val="75000"/>
                </a:schemeClr>
              </a:solidFill>
              <a:ln w="3175">
                <a:solidFill>
                  <a:schemeClr val="tx1">
                    <a:lumMod val="60000"/>
                    <a:lumOff val="40000"/>
                  </a:schemeClr>
                </a:solidFill>
              </a:ln>
            </c:spPr>
            <c:extLst>
              <c:ext xmlns:c16="http://schemas.microsoft.com/office/drawing/2014/chart" uri="{C3380CC4-5D6E-409C-BE32-E72D297353CC}">
                <c16:uniqueId val="{00000005-341A-4C45-88F1-14CF64BACFD8}"/>
              </c:ext>
            </c:extLst>
          </c:dPt>
          <c:dPt>
            <c:idx val="3"/>
            <c:bubble3D val="0"/>
            <c:spPr>
              <a:solidFill>
                <a:schemeClr val="bg1"/>
              </a:solidFill>
              <a:ln w="3175">
                <a:solidFill>
                  <a:schemeClr val="tx1">
                    <a:lumMod val="60000"/>
                    <a:lumOff val="40000"/>
                  </a:schemeClr>
                </a:solidFill>
              </a:ln>
            </c:spPr>
            <c:extLst>
              <c:ext xmlns:c16="http://schemas.microsoft.com/office/drawing/2014/chart" uri="{C3380CC4-5D6E-409C-BE32-E72D297353CC}">
                <c16:uniqueId val="{00000007-341A-4C45-88F1-14CF64BACFD8}"/>
              </c:ext>
            </c:extLst>
          </c:dPt>
          <c:dPt>
            <c:idx val="4"/>
            <c:bubble3D val="0"/>
            <c:spPr>
              <a:solidFill>
                <a:schemeClr val="accent1"/>
              </a:solidFill>
              <a:ln w="3175">
                <a:solidFill>
                  <a:schemeClr val="tx1">
                    <a:lumMod val="60000"/>
                    <a:lumOff val="40000"/>
                  </a:schemeClr>
                </a:solidFill>
              </a:ln>
            </c:spPr>
            <c:extLst>
              <c:ext xmlns:c16="http://schemas.microsoft.com/office/drawing/2014/chart" uri="{C3380CC4-5D6E-409C-BE32-E72D297353CC}">
                <c16:uniqueId val="{00000009-341A-4C45-88F1-14CF64BACFD8}"/>
              </c:ext>
            </c:extLst>
          </c:dPt>
          <c:dPt>
            <c:idx val="5"/>
            <c:bubble3D val="0"/>
            <c:spPr>
              <a:solidFill>
                <a:srgbClr val="A5E1D2"/>
              </a:solidFill>
              <a:ln w="3175">
                <a:solidFill>
                  <a:schemeClr val="tx1">
                    <a:lumMod val="60000"/>
                    <a:lumOff val="40000"/>
                  </a:schemeClr>
                </a:solidFill>
              </a:ln>
            </c:spPr>
            <c:extLst>
              <c:ext xmlns:c16="http://schemas.microsoft.com/office/drawing/2014/chart" uri="{C3380CC4-5D6E-409C-BE32-E72D297353CC}">
                <c16:uniqueId val="{0000000B-341A-4C45-88F1-14CF64BACFD8}"/>
              </c:ext>
            </c:extLst>
          </c:dPt>
          <c:dPt>
            <c:idx val="6"/>
            <c:bubble3D val="0"/>
            <c:spPr>
              <a:solidFill>
                <a:schemeClr val="bg1"/>
              </a:solidFill>
              <a:ln w="3175">
                <a:solidFill>
                  <a:schemeClr val="tx1">
                    <a:lumMod val="60000"/>
                    <a:lumOff val="40000"/>
                  </a:schemeClr>
                </a:solidFill>
              </a:ln>
            </c:spPr>
            <c:extLst>
              <c:ext xmlns:c16="http://schemas.microsoft.com/office/drawing/2014/chart" uri="{C3380CC4-5D6E-409C-BE32-E72D297353CC}">
                <c16:uniqueId val="{0000000D-341A-4C45-88F1-14CF64BACFD8}"/>
              </c:ext>
            </c:extLst>
          </c:dPt>
          <c:dPt>
            <c:idx val="7"/>
            <c:bubble3D val="0"/>
            <c:spPr>
              <a:solidFill>
                <a:schemeClr val="accent1"/>
              </a:solidFill>
              <a:ln w="3175">
                <a:solidFill>
                  <a:schemeClr val="tx1">
                    <a:lumMod val="60000"/>
                    <a:lumOff val="40000"/>
                  </a:schemeClr>
                </a:solidFill>
              </a:ln>
            </c:spPr>
            <c:extLst>
              <c:ext xmlns:c16="http://schemas.microsoft.com/office/drawing/2014/chart" uri="{C3380CC4-5D6E-409C-BE32-E72D297353CC}">
                <c16:uniqueId val="{0000000F-341A-4C45-88F1-14CF64BACFD8}"/>
              </c:ext>
            </c:extLst>
          </c:dPt>
          <c:dPt>
            <c:idx val="8"/>
            <c:bubble3D val="0"/>
            <c:spPr>
              <a:solidFill>
                <a:srgbClr val="A5E1D2"/>
              </a:solidFill>
              <a:ln w="3175">
                <a:solidFill>
                  <a:schemeClr val="tx1">
                    <a:lumMod val="60000"/>
                    <a:lumOff val="40000"/>
                  </a:schemeClr>
                </a:solidFill>
              </a:ln>
            </c:spPr>
            <c:extLst>
              <c:ext xmlns:c16="http://schemas.microsoft.com/office/drawing/2014/chart" uri="{C3380CC4-5D6E-409C-BE32-E72D297353CC}">
                <c16:uniqueId val="{00000011-341A-4C45-88F1-14CF64BACFD8}"/>
              </c:ext>
            </c:extLst>
          </c:dPt>
          <c:dPt>
            <c:idx val="9"/>
            <c:bubble3D val="0"/>
            <c:spPr>
              <a:solidFill>
                <a:schemeClr val="accent1"/>
              </a:solidFill>
              <a:ln w="3175">
                <a:solidFill>
                  <a:schemeClr val="tx1">
                    <a:lumMod val="60000"/>
                    <a:lumOff val="40000"/>
                  </a:schemeClr>
                </a:solidFill>
              </a:ln>
            </c:spPr>
            <c:extLst>
              <c:ext xmlns:c16="http://schemas.microsoft.com/office/drawing/2014/chart" uri="{C3380CC4-5D6E-409C-BE32-E72D297353CC}">
                <c16:uniqueId val="{00000013-341A-4C45-88F1-14CF64BACFD8}"/>
              </c:ext>
            </c:extLst>
          </c:dPt>
          <c:dPt>
            <c:idx val="10"/>
            <c:bubble3D val="0"/>
            <c:spPr>
              <a:solidFill>
                <a:sysClr val="window" lastClr="FFFFFF"/>
              </a:solidFill>
              <a:ln w="3175">
                <a:solidFill>
                  <a:schemeClr val="tx1">
                    <a:lumMod val="60000"/>
                    <a:lumOff val="40000"/>
                  </a:schemeClr>
                </a:solidFill>
              </a:ln>
            </c:spPr>
            <c:extLst>
              <c:ext xmlns:c16="http://schemas.microsoft.com/office/drawing/2014/chart" uri="{C3380CC4-5D6E-409C-BE32-E72D297353CC}">
                <c16:uniqueId val="{00000015-341A-4C45-88F1-14CF64BACFD8}"/>
              </c:ext>
            </c:extLst>
          </c:dPt>
          <c:dPt>
            <c:idx val="11"/>
            <c:bubble3D val="0"/>
            <c:spPr>
              <a:solidFill>
                <a:schemeClr val="accent2"/>
              </a:solidFill>
              <a:ln w="3175">
                <a:solidFill>
                  <a:schemeClr val="tx1">
                    <a:lumMod val="60000"/>
                    <a:lumOff val="40000"/>
                  </a:schemeClr>
                </a:solidFill>
              </a:ln>
            </c:spPr>
            <c:extLst>
              <c:ext xmlns:c16="http://schemas.microsoft.com/office/drawing/2014/chart" uri="{C3380CC4-5D6E-409C-BE32-E72D297353CC}">
                <c16:uniqueId val="{00000017-341A-4C45-88F1-14CF64BACFD8}"/>
              </c:ext>
            </c:extLst>
          </c:dPt>
          <c:dPt>
            <c:idx val="12"/>
            <c:bubble3D val="0"/>
            <c:spPr>
              <a:solidFill>
                <a:schemeClr val="accent1"/>
              </a:solidFill>
              <a:ln w="3175">
                <a:solidFill>
                  <a:schemeClr val="tx1">
                    <a:lumMod val="60000"/>
                    <a:lumOff val="40000"/>
                  </a:schemeClr>
                </a:solidFill>
              </a:ln>
            </c:spPr>
            <c:extLst>
              <c:ext xmlns:c16="http://schemas.microsoft.com/office/drawing/2014/chart" uri="{C3380CC4-5D6E-409C-BE32-E72D297353CC}">
                <c16:uniqueId val="{00000019-341A-4C45-88F1-14CF64BACFD8}"/>
              </c:ext>
            </c:extLst>
          </c:dPt>
          <c:dPt>
            <c:idx val="13"/>
            <c:bubble3D val="0"/>
            <c:spPr>
              <a:solidFill>
                <a:schemeClr val="bg1"/>
              </a:solidFill>
              <a:ln w="3175">
                <a:solidFill>
                  <a:schemeClr val="tx1">
                    <a:lumMod val="60000"/>
                    <a:lumOff val="40000"/>
                  </a:schemeClr>
                </a:solidFill>
              </a:ln>
            </c:spPr>
            <c:extLst>
              <c:ext xmlns:c16="http://schemas.microsoft.com/office/drawing/2014/chart" uri="{C3380CC4-5D6E-409C-BE32-E72D297353CC}">
                <c16:uniqueId val="{0000001B-341A-4C45-88F1-14CF64BACFD8}"/>
              </c:ext>
            </c:extLst>
          </c:dPt>
          <c:dPt>
            <c:idx val="14"/>
            <c:bubble3D val="0"/>
            <c:spPr>
              <a:solidFill>
                <a:schemeClr val="accent2"/>
              </a:solidFill>
              <a:ln w="3175">
                <a:solidFill>
                  <a:schemeClr val="tx1">
                    <a:lumMod val="60000"/>
                    <a:lumOff val="40000"/>
                  </a:schemeClr>
                </a:solidFill>
              </a:ln>
            </c:spPr>
            <c:extLst>
              <c:ext xmlns:c16="http://schemas.microsoft.com/office/drawing/2014/chart" uri="{C3380CC4-5D6E-409C-BE32-E72D297353CC}">
                <c16:uniqueId val="{0000001D-341A-4C45-88F1-14CF64BACFD8}"/>
              </c:ext>
            </c:extLst>
          </c:dPt>
          <c:dPt>
            <c:idx val="15"/>
            <c:bubble3D val="0"/>
            <c:spPr>
              <a:solidFill>
                <a:schemeClr val="accent1"/>
              </a:solidFill>
              <a:ln w="3175">
                <a:solidFill>
                  <a:schemeClr val="tx1">
                    <a:lumMod val="60000"/>
                    <a:lumOff val="40000"/>
                  </a:schemeClr>
                </a:solidFill>
              </a:ln>
            </c:spPr>
            <c:extLst>
              <c:ext xmlns:c16="http://schemas.microsoft.com/office/drawing/2014/chart" uri="{C3380CC4-5D6E-409C-BE32-E72D297353CC}">
                <c16:uniqueId val="{0000001F-341A-4C45-88F1-14CF64BACFD8}"/>
              </c:ext>
            </c:extLst>
          </c:dPt>
          <c:dPt>
            <c:idx val="16"/>
            <c:bubble3D val="0"/>
            <c:spPr>
              <a:solidFill>
                <a:schemeClr val="accent2"/>
              </a:solidFill>
              <a:ln w="3175">
                <a:solidFill>
                  <a:schemeClr val="tx1">
                    <a:lumMod val="60000"/>
                    <a:lumOff val="40000"/>
                  </a:schemeClr>
                </a:solidFill>
              </a:ln>
            </c:spPr>
            <c:extLst>
              <c:ext xmlns:c16="http://schemas.microsoft.com/office/drawing/2014/chart" uri="{C3380CC4-5D6E-409C-BE32-E72D297353CC}">
                <c16:uniqueId val="{00000021-341A-4C45-88F1-14CF64BACFD8}"/>
              </c:ext>
            </c:extLst>
          </c:dPt>
          <c:dPt>
            <c:idx val="17"/>
            <c:bubble3D val="0"/>
            <c:spPr>
              <a:solidFill>
                <a:schemeClr val="accent1"/>
              </a:solidFill>
              <a:ln w="3175">
                <a:solidFill>
                  <a:schemeClr val="tx1">
                    <a:lumMod val="60000"/>
                    <a:lumOff val="40000"/>
                  </a:schemeClr>
                </a:solidFill>
              </a:ln>
            </c:spPr>
            <c:extLst>
              <c:ext xmlns:c16="http://schemas.microsoft.com/office/drawing/2014/chart" uri="{C3380CC4-5D6E-409C-BE32-E72D297353CC}">
                <c16:uniqueId val="{00000022-B9AB-4D5F-B5FF-FAED4F558692}"/>
              </c:ext>
            </c:extLst>
          </c:dPt>
          <c:dLbls>
            <c:dLbl>
              <c:idx val="0"/>
              <c:delete val="1"/>
              <c:extLst>
                <c:ext xmlns:c15="http://schemas.microsoft.com/office/drawing/2012/chart" uri="{CE6537A1-D6FC-4f65-9D91-7224C49458BB}"/>
                <c:ext xmlns:c16="http://schemas.microsoft.com/office/drawing/2014/chart" uri="{C3380CC4-5D6E-409C-BE32-E72D297353CC}">
                  <c16:uniqueId val="{00000001-341A-4C45-88F1-14CF64BACFD8}"/>
                </c:ext>
              </c:extLst>
            </c:dLbl>
            <c:dLbl>
              <c:idx val="1"/>
              <c:delete val="1"/>
              <c:extLst>
                <c:ext xmlns:c15="http://schemas.microsoft.com/office/drawing/2012/chart" uri="{CE6537A1-D6FC-4f65-9D91-7224C49458BB}"/>
                <c:ext xmlns:c16="http://schemas.microsoft.com/office/drawing/2014/chart" uri="{C3380CC4-5D6E-409C-BE32-E72D297353CC}">
                  <c16:uniqueId val="{00000003-341A-4C45-88F1-14CF64BACFD8}"/>
                </c:ext>
              </c:extLst>
            </c:dLbl>
            <c:dLbl>
              <c:idx val="2"/>
              <c:layout>
                <c:manualLayout>
                  <c:x val="-3.1616850901901791E-2"/>
                  <c:y val="-3.0539747962914681E-2"/>
                </c:manualLayout>
              </c:layout>
              <c:tx>
                <c:strRef>
                  <c:f>Data_BCN!$A$28</c:f>
                  <c:strCache>
                    <c:ptCount val="1"/>
                    <c:pt idx="0">
                      <c:v>Other corporate customers 1%</c:v>
                    </c:pt>
                  </c:strCache>
                </c:strRef>
              </c:tx>
              <c:spPr>
                <a:noFill/>
                <a:ln>
                  <a:noFill/>
                </a:ln>
                <a:effectLst/>
              </c:spPr>
              <c:txPr>
                <a:bodyPr wrap="square" lIns="38100" tIns="19050" rIns="38100" bIns="19050" anchor="ctr">
                  <a:spAutoFit/>
                </a:bodyPr>
                <a:lstStyle/>
                <a:p>
                  <a:pPr>
                    <a:defRPr sz="800">
                      <a:solidFill>
                        <a:schemeClr val="accent1"/>
                      </a:solidFill>
                    </a:defRPr>
                  </a:pPr>
                  <a:endParaRPr lang="nb-NO"/>
                </a:p>
              </c:txPr>
              <c:dLblPos val="bestFit"/>
              <c:showLegendKey val="0"/>
              <c:showVal val="0"/>
              <c:showCatName val="1"/>
              <c:showSerName val="0"/>
              <c:showPercent val="0"/>
              <c:showBubbleSize val="0"/>
              <c:extLst>
                <c:ext xmlns:c15="http://schemas.microsoft.com/office/drawing/2012/chart" uri="{CE6537A1-D6FC-4f65-9D91-7224C49458BB}">
                  <c15:dlblFieldTable>
                    <c15:dlblFTEntry>
                      <c15:txfldGUID>{D89D7102-64A7-4616-9A7E-050A8C20460E}</c15:txfldGUID>
                      <c15:f>Data_BCN!$A$28</c15:f>
                      <c15:dlblFieldTableCache>
                        <c:ptCount val="1"/>
                        <c:pt idx="0">
                          <c:v>Other corporate customers 1%</c:v>
                        </c:pt>
                      </c15:dlblFieldTableCache>
                    </c15:dlblFTEntry>
                  </c15:dlblFieldTable>
                  <c15:showDataLabelsRange val="0"/>
                </c:ext>
                <c:ext xmlns:c16="http://schemas.microsoft.com/office/drawing/2014/chart" uri="{C3380CC4-5D6E-409C-BE32-E72D297353CC}">
                  <c16:uniqueId val="{00000005-341A-4C45-88F1-14CF64BACFD8}"/>
                </c:ext>
              </c:extLst>
            </c:dLbl>
            <c:dLbl>
              <c:idx val="3"/>
              <c:layout>
                <c:manualLayout>
                  <c:x val="4.9210923065994741E-2"/>
                  <c:y val="0.11326068320061368"/>
                </c:manualLayout>
              </c:layout>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41A-4C45-88F1-14CF64BACFD8}"/>
                </c:ext>
              </c:extLst>
            </c:dLbl>
            <c:dLbl>
              <c:idx val="4"/>
              <c:layout>
                <c:manualLayout>
                  <c:x val="-9.2881398702295129E-2"/>
                  <c:y val="0.16061526621044969"/>
                </c:manualLayout>
              </c:layout>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41A-4C45-88F1-14CF64BACFD8}"/>
                </c:ext>
              </c:extLst>
            </c:dLbl>
            <c:dLbl>
              <c:idx val="5"/>
              <c:layout>
                <c:manualLayout>
                  <c:x val="-1.0015508474731827E-3"/>
                  <c:y val="8.8004993106863813E-2"/>
                </c:manualLayout>
              </c:layout>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41A-4C45-88F1-14CF64BACFD8}"/>
                </c:ext>
              </c:extLst>
            </c:dLbl>
            <c:dLbl>
              <c:idx val="6"/>
              <c:layout>
                <c:manualLayout>
                  <c:x val="-4.7062070352247277E-2"/>
                  <c:y val="-7.0163603232098405E-4"/>
                </c:manualLayout>
              </c:layout>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41A-4C45-88F1-14CF64BACFD8}"/>
                </c:ext>
              </c:extLst>
            </c:dLbl>
            <c:dLbl>
              <c:idx val="7"/>
              <c:layout>
                <c:manualLayout>
                  <c:x val="-0.13903729607570847"/>
                  <c:y val="-0.13352760208833964"/>
                </c:manualLayout>
              </c:layout>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41A-4C45-88F1-14CF64BACFD8}"/>
                </c:ext>
              </c:extLst>
            </c:dLbl>
            <c:dLbl>
              <c:idx val="8"/>
              <c:layout>
                <c:manualLayout>
                  <c:x val="3.6301515908878527E-2"/>
                  <c:y val="-0.17043727988507779"/>
                </c:manualLayout>
              </c:layout>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41A-4C45-88F1-14CF64BACFD8}"/>
                </c:ext>
              </c:extLst>
            </c:dLbl>
            <c:dLbl>
              <c:idx val="9"/>
              <c:layout>
                <c:manualLayout>
                  <c:x val="7.4622945318519637E-2"/>
                  <c:y val="-0.12464120209879143"/>
                </c:manualLayout>
              </c:layout>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41A-4C45-88F1-14CF64BACFD8}"/>
                </c:ext>
              </c:extLst>
            </c:dLbl>
            <c:dLbl>
              <c:idx val="10"/>
              <c:layout>
                <c:manualLayout>
                  <c:x val="8.9079933145606902E-2"/>
                  <c:y val="-6.8503787142096553E-2"/>
                </c:manualLayout>
              </c:layout>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5-341A-4C45-88F1-14CF64BACFD8}"/>
                </c:ext>
              </c:extLst>
            </c:dLbl>
            <c:dLbl>
              <c:idx val="11"/>
              <c:layout>
                <c:manualLayout>
                  <c:x val="2.645812037685728E-2"/>
                  <c:y val="-1.6367449432767536E-2"/>
                </c:manualLayout>
              </c:layout>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7-341A-4C45-88F1-14CF64BACFD8}"/>
                </c:ext>
              </c:extLst>
            </c:dLbl>
            <c:dLbl>
              <c:idx val="12"/>
              <c:layout>
                <c:manualLayout>
                  <c:x val="1.9829774640239838E-2"/>
                  <c:y val="-8.2313813322058751E-3"/>
                </c:manualLayout>
              </c:layout>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9-341A-4C45-88F1-14CF64BACFD8}"/>
                </c:ext>
              </c:extLst>
            </c:dLbl>
            <c:dLbl>
              <c:idx val="13"/>
              <c:layout>
                <c:manualLayout>
                  <c:x val="2.6676673852465253E-2"/>
                  <c:y val="5.2737018916854993E-3"/>
                </c:manualLayout>
              </c:layout>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B-341A-4C45-88F1-14CF64BACFD8}"/>
                </c:ext>
              </c:extLst>
            </c:dLbl>
            <c:dLbl>
              <c:idx val="14"/>
              <c:layout>
                <c:manualLayout>
                  <c:x val="8.55800855052599E-3"/>
                  <c:y val="5.1277426018601489E-2"/>
                </c:manualLayout>
              </c:layout>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D-341A-4C45-88F1-14CF64BACFD8}"/>
                </c:ext>
              </c:extLst>
            </c:dLbl>
            <c:dLbl>
              <c:idx val="15"/>
              <c:layout>
                <c:manualLayout>
                  <c:x val="3.9450983016247693E-2"/>
                  <c:y val="0.10286762179828454"/>
                </c:manualLayout>
              </c:layout>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F-341A-4C45-88F1-14CF64BACFD8}"/>
                </c:ext>
              </c:extLst>
            </c:dLbl>
            <c:dLbl>
              <c:idx val="16"/>
              <c:layout>
                <c:manualLayout>
                  <c:x val="6.040731509968137E-2"/>
                  <c:y val="9.784511926476383E-2"/>
                </c:manualLayout>
              </c:layout>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21-341A-4C45-88F1-14CF64BACFD8}"/>
                </c:ext>
              </c:extLst>
            </c:dLbl>
            <c:dLbl>
              <c:idx val="17"/>
              <c:delete val="1"/>
              <c:extLst>
                <c:ext xmlns:c15="http://schemas.microsoft.com/office/drawing/2012/chart" uri="{CE6537A1-D6FC-4f65-9D91-7224C49458BB}"/>
                <c:ext xmlns:c16="http://schemas.microsoft.com/office/drawing/2014/chart" uri="{C3380CC4-5D6E-409C-BE32-E72D297353CC}">
                  <c16:uniqueId val="{00000022-B9AB-4D5F-B5FF-FAED4F558692}"/>
                </c:ext>
              </c:extLst>
            </c:dLbl>
            <c:spPr>
              <a:noFill/>
              <a:ln>
                <a:noFill/>
              </a:ln>
              <a:effectLst/>
            </c:spPr>
            <c:txPr>
              <a:bodyPr wrap="square" lIns="38100" tIns="19050" rIns="38100" bIns="19050" anchor="ctr">
                <a:spAutoFit/>
              </a:bodyPr>
              <a:lstStyle/>
              <a:p>
                <a:pPr>
                  <a:defRPr sz="800"/>
                </a:pPr>
                <a:endParaRPr lang="nb-NO"/>
              </a:p>
            </c:txPr>
            <c:dLblPos val="outEnd"/>
            <c:showLegendKey val="0"/>
            <c:showVal val="0"/>
            <c:showCatName val="1"/>
            <c:showSerName val="0"/>
            <c:showPercent val="0"/>
            <c:showBubbleSize val="0"/>
            <c:showLeaderLines val="1"/>
            <c:leaderLines>
              <c:spPr>
                <a:ln w="6350">
                  <a:solidFill>
                    <a:schemeClr val="bg1">
                      <a:lumMod val="50000"/>
                    </a:schemeClr>
                  </a:solidFill>
                </a:ln>
              </c:spPr>
            </c:leaderLines>
            <c:extLst>
              <c:ext xmlns:c15="http://schemas.microsoft.com/office/drawing/2012/chart" uri="{CE6537A1-D6FC-4f65-9D91-7224C49458BB}"/>
            </c:extLst>
          </c:dLbls>
          <c:cat>
            <c:multiLvlStrRef>
              <c:f>Data_BCN!$A$4:$B$20</c:f>
              <c:multiLvlStrCache>
                <c:ptCount val="17"/>
                <c:lvl>
                  <c:pt idx="3">
                    <c:v>(1.4%)</c:v>
                  </c:pt>
                  <c:pt idx="4">
                    <c:v>(0.5%)</c:v>
                  </c:pt>
                  <c:pt idx="5">
                    <c:v>(45.2%)</c:v>
                  </c:pt>
                  <c:pt idx="6">
                    <c:v>(25.4%)</c:v>
                  </c:pt>
                  <c:pt idx="7">
                    <c:v>(0.2%)</c:v>
                  </c:pt>
                  <c:pt idx="8">
                    <c:v>(2.9%)</c:v>
                  </c:pt>
                  <c:pt idx="9">
                    <c:v>(0.0%)</c:v>
                  </c:pt>
                  <c:pt idx="10">
                    <c:v>(1.3%)</c:v>
                  </c:pt>
                  <c:pt idx="11">
                    <c:v>(6.8%)</c:v>
                  </c:pt>
                  <c:pt idx="12">
                    <c:v>(3.3%)</c:v>
                  </c:pt>
                  <c:pt idx="13">
                    <c:v>(3.2%)</c:v>
                  </c:pt>
                  <c:pt idx="14">
                    <c:v>(0.7%)</c:v>
                  </c:pt>
                  <c:pt idx="15">
                    <c:v>(3.6%)</c:v>
                  </c:pt>
                  <c:pt idx="16">
                    <c:v>(5.5%)</c:v>
                  </c:pt>
                </c:lvl>
                <c:lvl>
                  <c:pt idx="0">
                    <c:v>Large corporates and international customers</c:v>
                  </c:pt>
                  <c:pt idx="1">
                    <c:v>Personal customers</c:v>
                  </c:pt>
                  <c:pt idx="2">
                    <c:v>Other</c:v>
                  </c:pt>
                  <c:pt idx="3">
                    <c:v>Bank, insurance and portfolio management</c:v>
                  </c:pt>
                  <c:pt idx="4">
                    <c:v>Shipping</c:v>
                  </c:pt>
                  <c:pt idx="5">
                    <c:v>Commercial real estate</c:v>
                  </c:pt>
                  <c:pt idx="6">
                    <c:v>Residential property</c:v>
                  </c:pt>
                  <c:pt idx="7">
                    <c:v>Oil, gas and offshore</c:v>
                  </c:pt>
                  <c:pt idx="8">
                    <c:v>Power and renewables</c:v>
                  </c:pt>
                  <c:pt idx="9">
                    <c:v>Healthcare</c:v>
                  </c:pt>
                  <c:pt idx="10">
                    <c:v>Public sector</c:v>
                  </c:pt>
                  <c:pt idx="11">
                    <c:v>Fishing, fish farming and farming</c:v>
                  </c:pt>
                  <c:pt idx="12">
                    <c:v>Retail industries</c:v>
                  </c:pt>
                  <c:pt idx="13">
                    <c:v>Manufacturing</c:v>
                  </c:pt>
                  <c:pt idx="14">
                    <c:v>Technology, media and telecom</c:v>
                  </c:pt>
                  <c:pt idx="15">
                    <c:v>Services</c:v>
                  </c:pt>
                  <c:pt idx="16">
                    <c:v>Other corporate customers</c:v>
                  </c:pt>
                </c:lvl>
              </c:multiLvlStrCache>
            </c:multiLvlStrRef>
          </c:cat>
          <c:val>
            <c:numRef>
              <c:f>Data_BCN!$C$4:$C$20</c:f>
              <c:numCache>
                <c:formatCode>0.0</c:formatCode>
                <c:ptCount val="17"/>
                <c:pt idx="0">
                  <c:v>778.67228288500439</c:v>
                </c:pt>
                <c:pt idx="1">
                  <c:v>1244.2089863772717</c:v>
                </c:pt>
                <c:pt idx="2">
                  <c:v>17.351992056693799</c:v>
                </c:pt>
                <c:pt idx="3" formatCode="0.0_);\(0.0\);\-_)">
                  <c:v>7.8412126635096975</c:v>
                </c:pt>
                <c:pt idx="4" formatCode="0.0_);\(0.0\);\-_)">
                  <c:v>2.5264447991443495</c:v>
                </c:pt>
                <c:pt idx="5" formatCode="0.0_);\(0.0\);\-_)">
                  <c:v>250.24775985771453</c:v>
                </c:pt>
                <c:pt idx="6" formatCode="0.0_);\(0.0\);\-_)">
                  <c:v>140.41053418772989</c:v>
                </c:pt>
                <c:pt idx="7" formatCode="0.0_);\(0.0\);\-_)">
                  <c:v>1.2082681370090762</c:v>
                </c:pt>
                <c:pt idx="8" formatCode="0.0_);\(0.0\);\-_)">
                  <c:v>16.091960251648732</c:v>
                </c:pt>
                <c:pt idx="9" formatCode="0.0_);\(0.0\);\-_)">
                  <c:v>2.2273792662698001E-2</c:v>
                </c:pt>
                <c:pt idx="10" formatCode="0.0_);\(0.0\);\-_)">
                  <c:v>6.9313488009032991</c:v>
                </c:pt>
                <c:pt idx="11" formatCode="0.0_);\(0.0\);\-_)">
                  <c:v>37.760423059398839</c:v>
                </c:pt>
                <c:pt idx="12" formatCode="0.0_);\(0.0\);\-_)">
                  <c:v>18.443148694787958</c:v>
                </c:pt>
                <c:pt idx="13" formatCode="0.0_);\(0.0\);\-_)">
                  <c:v>17.868606341796468</c:v>
                </c:pt>
                <c:pt idx="14" formatCode="0.0_);\(0.0\);\-_)">
                  <c:v>3.7582492590031484</c:v>
                </c:pt>
                <c:pt idx="15" formatCode="0.0_);\(0.0\);\-_)">
                  <c:v>19.963551850431045</c:v>
                </c:pt>
                <c:pt idx="16" formatCode="0.0_);\(0.0\);\-_)">
                  <c:v>30.198524447238832</c:v>
                </c:pt>
              </c:numCache>
            </c:numRef>
          </c:val>
          <c:extLst>
            <c:ext xmlns:c16="http://schemas.microsoft.com/office/drawing/2014/chart" uri="{C3380CC4-5D6E-409C-BE32-E72D297353CC}">
              <c16:uniqueId val="{00000022-341A-4C45-88F1-14CF64BACFD8}"/>
            </c:ext>
          </c:extLst>
        </c:ser>
        <c:dLbls>
          <c:showLegendKey val="0"/>
          <c:showVal val="0"/>
          <c:showCatName val="0"/>
          <c:showSerName val="0"/>
          <c:showPercent val="0"/>
          <c:showBubbleSize val="0"/>
          <c:showLeaderLines val="1"/>
        </c:dLbls>
        <c:gapWidth val="100"/>
        <c:splitType val="pos"/>
        <c:splitPos val="14"/>
        <c:secondPieSize val="120"/>
        <c:serLines/>
      </c:ofPieChart>
    </c:plotArea>
    <c:plotVisOnly val="1"/>
    <c:dispBlanksAs val="gap"/>
    <c:showDLblsOverMax val="0"/>
  </c:chart>
  <c:printSettings>
    <c:headerFooter/>
    <c:pageMargins b="0.75" l="0.7" r="0.7" t="0.75" header="0.3" footer="0.3"/>
    <c:pageSetup/>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380030608350418E-2"/>
          <c:y val="9.8398828749980252E-2"/>
          <c:w val="0.91273643816082195"/>
          <c:h val="0.80145970190338656"/>
        </c:manualLayout>
      </c:layout>
      <c:barChart>
        <c:barDir val="col"/>
        <c:grouping val="clustered"/>
        <c:varyColors val="0"/>
        <c:ser>
          <c:idx val="6"/>
          <c:order val="0"/>
          <c:tx>
            <c:strRef>
              <c:f>Data_BCN!$I$39</c:f>
              <c:strCache>
                <c:ptCount val="1"/>
                <c:pt idx="0">
                  <c:v>31 Dec. 2024</c:v>
                </c:pt>
              </c:strCache>
            </c:strRef>
          </c:tx>
          <c:spPr>
            <a:solidFill>
              <a:srgbClr val="23195A"/>
            </a:solidFill>
            <a:ln w="3175">
              <a:solidFill>
                <a:schemeClr val="tx1">
                  <a:lumMod val="60000"/>
                  <a:lumOff val="40000"/>
                </a:schemeClr>
              </a:solidFill>
            </a:ln>
          </c:spPr>
          <c:invertIfNegative val="0"/>
          <c:cat>
            <c:strRef>
              <c:f>Data_BCN!$A$40:$A$42</c:f>
              <c:strCache>
                <c:ptCount val="3"/>
                <c:pt idx="0">
                  <c:v>Low risk</c:v>
                </c:pt>
                <c:pt idx="1">
                  <c:v>Medium risk</c:v>
                </c:pt>
                <c:pt idx="2">
                  <c:v>High risk*</c:v>
                </c:pt>
              </c:strCache>
            </c:strRef>
          </c:cat>
          <c:val>
            <c:numRef>
              <c:f>Data_BCN!$I$40:$I$42</c:f>
              <c:numCache>
                <c:formatCode>0</c:formatCode>
                <c:ptCount val="3"/>
                <c:pt idx="0">
                  <c:v>364.16437554405962</c:v>
                </c:pt>
                <c:pt idx="1">
                  <c:v>134.22111536692003</c:v>
                </c:pt>
                <c:pt idx="2">
                  <c:v>36.609582593949995</c:v>
                </c:pt>
              </c:numCache>
            </c:numRef>
          </c:val>
          <c:extLst>
            <c:ext xmlns:c16="http://schemas.microsoft.com/office/drawing/2014/chart" uri="{C3380CC4-5D6E-409C-BE32-E72D297353CC}">
              <c16:uniqueId val="{00000000-B4A0-40B0-82CF-5B9CD2347D96}"/>
            </c:ext>
          </c:extLst>
        </c:ser>
        <c:ser>
          <c:idx val="5"/>
          <c:order val="1"/>
          <c:tx>
            <c:strRef>
              <c:f>Data_BCN!$H$39</c:f>
              <c:strCache>
                <c:ptCount val="1"/>
                <c:pt idx="0">
                  <c:v>31 March 2025</c:v>
                </c:pt>
              </c:strCache>
            </c:strRef>
          </c:tx>
          <c:spPr>
            <a:solidFill>
              <a:srgbClr val="6E2382"/>
            </a:solidFill>
            <a:ln w="3175">
              <a:solidFill>
                <a:schemeClr val="tx1">
                  <a:lumMod val="60000"/>
                  <a:lumOff val="40000"/>
                </a:schemeClr>
              </a:solidFill>
            </a:ln>
          </c:spPr>
          <c:invertIfNegative val="0"/>
          <c:cat>
            <c:strRef>
              <c:f>Data_BCN!$A$40:$A$42</c:f>
              <c:strCache>
                <c:ptCount val="3"/>
                <c:pt idx="0">
                  <c:v>Low risk</c:v>
                </c:pt>
                <c:pt idx="1">
                  <c:v>Medium risk</c:v>
                </c:pt>
                <c:pt idx="2">
                  <c:v>High risk*</c:v>
                </c:pt>
              </c:strCache>
            </c:strRef>
          </c:cat>
          <c:val>
            <c:numRef>
              <c:f>Data_BCN!$H$40:$H$42</c:f>
              <c:numCache>
                <c:formatCode>0</c:formatCode>
                <c:ptCount val="3"/>
                <c:pt idx="0">
                  <c:v>362.64814584205192</c:v>
                </c:pt>
                <c:pt idx="1">
                  <c:v>138.50084445551107</c:v>
                </c:pt>
                <c:pt idx="2">
                  <c:v>36.696380904024451</c:v>
                </c:pt>
              </c:numCache>
            </c:numRef>
          </c:val>
          <c:extLst>
            <c:ext xmlns:c16="http://schemas.microsoft.com/office/drawing/2014/chart" uri="{C3380CC4-5D6E-409C-BE32-E72D297353CC}">
              <c16:uniqueId val="{00000001-B4A0-40B0-82CF-5B9CD2347D96}"/>
            </c:ext>
          </c:extLst>
        </c:ser>
        <c:ser>
          <c:idx val="4"/>
          <c:order val="2"/>
          <c:tx>
            <c:strRef>
              <c:f>Data_BCN!$G$39</c:f>
              <c:strCache>
                <c:ptCount val="1"/>
                <c:pt idx="0">
                  <c:v>30 June 2025</c:v>
                </c:pt>
              </c:strCache>
            </c:strRef>
          </c:tx>
          <c:spPr>
            <a:solidFill>
              <a:srgbClr val="6E6491"/>
            </a:solidFill>
            <a:ln w="3175">
              <a:solidFill>
                <a:schemeClr val="tx1">
                  <a:lumMod val="60000"/>
                  <a:lumOff val="40000"/>
                </a:schemeClr>
              </a:solidFill>
            </a:ln>
          </c:spPr>
          <c:invertIfNegative val="0"/>
          <c:cat>
            <c:strRef>
              <c:f>Data_BCN!$A$40:$A$42</c:f>
              <c:strCache>
                <c:ptCount val="3"/>
                <c:pt idx="0">
                  <c:v>Low risk</c:v>
                </c:pt>
                <c:pt idx="1">
                  <c:v>Medium risk</c:v>
                </c:pt>
                <c:pt idx="2">
                  <c:v>High risk*</c:v>
                </c:pt>
              </c:strCache>
            </c:strRef>
          </c:cat>
          <c:val>
            <c:numRef>
              <c:f>Data_BCN!$G$40:$G$42</c:f>
              <c:numCache>
                <c:formatCode>0</c:formatCode>
                <c:ptCount val="3"/>
                <c:pt idx="0">
                  <c:v>353.92223722836593</c:v>
                </c:pt>
                <c:pt idx="1">
                  <c:v>145.54733015231761</c:v>
                </c:pt>
                <c:pt idx="2">
                  <c:v>36.1791144073933</c:v>
                </c:pt>
              </c:numCache>
            </c:numRef>
          </c:val>
          <c:extLst>
            <c:ext xmlns:c16="http://schemas.microsoft.com/office/drawing/2014/chart" uri="{C3380CC4-5D6E-409C-BE32-E72D297353CC}">
              <c16:uniqueId val="{00000002-B4A0-40B0-82CF-5B9CD2347D96}"/>
            </c:ext>
          </c:extLst>
        </c:ser>
        <c:ser>
          <c:idx val="3"/>
          <c:order val="3"/>
          <c:tx>
            <c:strRef>
              <c:f>Data_BCN!$F$39</c:f>
              <c:strCache>
                <c:ptCount val="1"/>
                <c:pt idx="0">
                  <c:v>30 Sept. 2025</c:v>
                </c:pt>
              </c:strCache>
            </c:strRef>
          </c:tx>
          <c:spPr>
            <a:solidFill>
              <a:srgbClr val="A06EAF"/>
            </a:solidFill>
            <a:ln w="3175">
              <a:solidFill>
                <a:schemeClr val="tx1">
                  <a:lumMod val="60000"/>
                  <a:lumOff val="40000"/>
                </a:schemeClr>
              </a:solidFill>
            </a:ln>
          </c:spPr>
          <c:invertIfNegative val="0"/>
          <c:cat>
            <c:strRef>
              <c:f>Data_BCN!$A$40:$A$42</c:f>
              <c:strCache>
                <c:ptCount val="3"/>
                <c:pt idx="0">
                  <c:v>Low risk</c:v>
                </c:pt>
                <c:pt idx="1">
                  <c:v>Medium risk</c:v>
                </c:pt>
                <c:pt idx="2">
                  <c:v>High risk*</c:v>
                </c:pt>
              </c:strCache>
            </c:strRef>
          </c:cat>
          <c:val>
            <c:numRef>
              <c:f>Data_BCN!$F$40:$F$42</c:f>
              <c:numCache>
                <c:formatCode>0</c:formatCode>
                <c:ptCount val="3"/>
                <c:pt idx="0">
                  <c:v>351.96785829959879</c:v>
                </c:pt>
                <c:pt idx="1">
                  <c:v>148.1122474870443</c:v>
                </c:pt>
                <c:pt idx="2">
                  <c:v>39.119688881269752</c:v>
                </c:pt>
              </c:numCache>
            </c:numRef>
          </c:val>
          <c:extLst>
            <c:ext xmlns:c16="http://schemas.microsoft.com/office/drawing/2014/chart" uri="{C3380CC4-5D6E-409C-BE32-E72D297353CC}">
              <c16:uniqueId val="{00000003-B4A0-40B0-82CF-5B9CD2347D96}"/>
            </c:ext>
          </c:extLst>
        </c:ser>
        <c:ser>
          <c:idx val="2"/>
          <c:order val="4"/>
          <c:tx>
            <c:strRef>
              <c:f>Data_BCN!$E$39</c:f>
              <c:strCache>
                <c:ptCount val="1"/>
                <c:pt idx="0">
                  <c:v>31 Dec. 2025</c:v>
                </c:pt>
              </c:strCache>
            </c:strRef>
          </c:tx>
          <c:spPr>
            <a:solidFill>
              <a:srgbClr val="B9AFC8"/>
            </a:solidFill>
            <a:ln w="3175">
              <a:solidFill>
                <a:schemeClr val="tx1">
                  <a:lumMod val="60000"/>
                  <a:lumOff val="40000"/>
                </a:schemeClr>
              </a:solidFill>
            </a:ln>
          </c:spPr>
          <c:invertIfNegative val="0"/>
          <c:cat>
            <c:strRef>
              <c:f>Data_BCN!$A$40:$A$42</c:f>
              <c:strCache>
                <c:ptCount val="3"/>
                <c:pt idx="0">
                  <c:v>Low risk</c:v>
                </c:pt>
                <c:pt idx="1">
                  <c:v>Medium risk</c:v>
                </c:pt>
                <c:pt idx="2">
                  <c:v>High risk*</c:v>
                </c:pt>
              </c:strCache>
            </c:strRef>
          </c:cat>
          <c:val>
            <c:numRef>
              <c:f>Data_BCN!$E$40:$E$42</c:f>
              <c:numCache>
                <c:formatCode>0</c:formatCode>
                <c:ptCount val="3"/>
                <c:pt idx="0">
                  <c:v>368.75055122896066</c:v>
                </c:pt>
                <c:pt idx="1">
                  <c:v>148.40464387278007</c:v>
                </c:pt>
                <c:pt idx="2">
                  <c:v>41.457315403960017</c:v>
                </c:pt>
              </c:numCache>
            </c:numRef>
          </c:val>
          <c:extLst>
            <c:ext xmlns:c16="http://schemas.microsoft.com/office/drawing/2014/chart" uri="{C3380CC4-5D6E-409C-BE32-E72D297353CC}">
              <c16:uniqueId val="{00000004-B4A0-40B0-82CF-5B9CD2347D96}"/>
            </c:ext>
          </c:extLst>
        </c:ser>
        <c:ser>
          <c:idx val="1"/>
          <c:order val="5"/>
          <c:tx>
            <c:strRef>
              <c:f>Data_BCN!$D$39</c:f>
              <c:strCache>
                <c:ptCount val="1"/>
                <c:pt idx="0">
                  <c:v>31 March 2026</c:v>
                </c:pt>
              </c:strCache>
            </c:strRef>
          </c:tx>
          <c:spPr>
            <a:solidFill>
              <a:srgbClr val="CFB9D7"/>
            </a:solidFill>
            <a:ln w="3175">
              <a:solidFill>
                <a:schemeClr val="tx1">
                  <a:lumMod val="60000"/>
                  <a:lumOff val="40000"/>
                </a:schemeClr>
              </a:solidFill>
            </a:ln>
          </c:spPr>
          <c:invertIfNegative val="0"/>
          <c:cat>
            <c:strRef>
              <c:f>Data_BCN!$A$40:$A$42</c:f>
              <c:strCache>
                <c:ptCount val="3"/>
                <c:pt idx="0">
                  <c:v>Low risk</c:v>
                </c:pt>
                <c:pt idx="1">
                  <c:v>Medium risk</c:v>
                </c:pt>
                <c:pt idx="2">
                  <c:v>High risk*</c:v>
                </c:pt>
              </c:strCache>
            </c:strRef>
          </c:cat>
          <c:val>
            <c:numRef>
              <c:f>Data_BCN!$D$40:$D$42</c:f>
              <c:numCache>
                <c:formatCode>0</c:formatCode>
                <c:ptCount val="3"/>
                <c:pt idx="0">
                  <c:v>362.95736584271981</c:v>
                </c:pt>
                <c:pt idx="1">
                  <c:v>144.25585362615797</c:v>
                </c:pt>
                <c:pt idx="2">
                  <c:v>37.161281274420517</c:v>
                </c:pt>
              </c:numCache>
            </c:numRef>
          </c:val>
          <c:extLst>
            <c:ext xmlns:c16="http://schemas.microsoft.com/office/drawing/2014/chart" uri="{C3380CC4-5D6E-409C-BE32-E72D297353CC}">
              <c16:uniqueId val="{00000005-B4A0-40B0-82CF-5B9CD2347D96}"/>
            </c:ext>
          </c:extLst>
        </c:ser>
        <c:ser>
          <c:idx val="0"/>
          <c:order val="6"/>
          <c:tx>
            <c:strRef>
              <c:f>Data_BCN!$C$39</c:f>
              <c:strCache>
                <c:ptCount val="1"/>
                <c:pt idx="0">
                  <c:v>30 June 2026</c:v>
                </c:pt>
              </c:strCache>
            </c:strRef>
          </c:tx>
          <c:spPr>
            <a:ln w="3175">
              <a:solidFill>
                <a:schemeClr val="tx1">
                  <a:lumMod val="60000"/>
                  <a:lumOff val="40000"/>
                </a:schemeClr>
              </a:solidFill>
            </a:ln>
          </c:spPr>
          <c:invertIfNegative val="0"/>
          <c:dLbls>
            <c:dLbl>
              <c:idx val="0"/>
              <c:layout>
                <c:manualLayout>
                  <c:x val="2.1134524577205113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376-40CD-A8A4-0107B42D2F9D}"/>
                </c:ext>
              </c:extLst>
            </c:dLbl>
            <c:dLbl>
              <c:idx val="1"/>
              <c:layout>
                <c:manualLayout>
                  <c:x val="2.1134524577205499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376-40CD-A8A4-0107B42D2F9D}"/>
                </c:ext>
              </c:extLst>
            </c:dLbl>
            <c:spPr>
              <a:noFill/>
              <a:ln>
                <a:noFill/>
              </a:ln>
              <a:effectLst/>
            </c:spPr>
            <c:txPr>
              <a:bodyPr/>
              <a:lstStyle/>
              <a:p>
                <a:pPr>
                  <a:defRPr sz="800" b="1"/>
                </a:pPr>
                <a:endParaRPr lang="nb-N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Data_BCN!$A$40:$A$42</c:f>
              <c:strCache>
                <c:ptCount val="3"/>
                <c:pt idx="0">
                  <c:v>Low risk</c:v>
                </c:pt>
                <c:pt idx="1">
                  <c:v>Medium risk</c:v>
                </c:pt>
                <c:pt idx="2">
                  <c:v>High risk*</c:v>
                </c:pt>
              </c:strCache>
            </c:strRef>
          </c:cat>
          <c:val>
            <c:numRef>
              <c:f>Data_BCN!$C$40:$C$42</c:f>
              <c:numCache>
                <c:formatCode>0</c:formatCode>
                <c:ptCount val="3"/>
                <c:pt idx="0">
                  <c:v>371.62684880560107</c:v>
                </c:pt>
                <c:pt idx="1">
                  <c:v>142.97635492651185</c:v>
                </c:pt>
                <c:pt idx="2">
                  <c:v>38.669102410866152</c:v>
                </c:pt>
              </c:numCache>
            </c:numRef>
          </c:val>
          <c:extLst>
            <c:ext xmlns:c16="http://schemas.microsoft.com/office/drawing/2014/chart" uri="{C3380CC4-5D6E-409C-BE32-E72D297353CC}">
              <c16:uniqueId val="{00000006-B4A0-40B0-82CF-5B9CD2347D96}"/>
            </c:ext>
          </c:extLst>
        </c:ser>
        <c:dLbls>
          <c:showLegendKey val="0"/>
          <c:showVal val="0"/>
          <c:showCatName val="0"/>
          <c:showSerName val="0"/>
          <c:showPercent val="0"/>
          <c:showBubbleSize val="0"/>
        </c:dLbls>
        <c:gapWidth val="150"/>
        <c:axId val="367535616"/>
        <c:axId val="367537152"/>
      </c:barChart>
      <c:catAx>
        <c:axId val="367535616"/>
        <c:scaling>
          <c:orientation val="minMax"/>
        </c:scaling>
        <c:delete val="0"/>
        <c:axPos val="b"/>
        <c:numFmt formatCode="General" sourceLinked="0"/>
        <c:majorTickMark val="none"/>
        <c:minorTickMark val="none"/>
        <c:tickLblPos val="nextTo"/>
        <c:spPr>
          <a:ln w="3175">
            <a:solidFill>
              <a:schemeClr val="tx1">
                <a:lumMod val="60000"/>
                <a:lumOff val="40000"/>
              </a:schemeClr>
            </a:solidFill>
          </a:ln>
        </c:spPr>
        <c:txPr>
          <a:bodyPr/>
          <a:lstStyle/>
          <a:p>
            <a:pPr>
              <a:defRPr sz="800"/>
            </a:pPr>
            <a:endParaRPr lang="nb-NO"/>
          </a:p>
        </c:txPr>
        <c:crossAx val="367537152"/>
        <c:crosses val="autoZero"/>
        <c:auto val="1"/>
        <c:lblAlgn val="ctr"/>
        <c:lblOffset val="100"/>
        <c:noMultiLvlLbl val="0"/>
      </c:catAx>
      <c:valAx>
        <c:axId val="367537152"/>
        <c:scaling>
          <c:orientation val="minMax"/>
          <c:max val="500"/>
          <c:min val="0"/>
        </c:scaling>
        <c:delete val="0"/>
        <c:axPos val="l"/>
        <c:majorGridlines>
          <c:spPr>
            <a:ln w="3175">
              <a:solidFill>
                <a:schemeClr val="bg1">
                  <a:lumMod val="75000"/>
                </a:schemeClr>
              </a:solidFill>
            </a:ln>
          </c:spPr>
        </c:majorGridlines>
        <c:numFmt formatCode="0" sourceLinked="1"/>
        <c:majorTickMark val="none"/>
        <c:minorTickMark val="none"/>
        <c:tickLblPos val="nextTo"/>
        <c:txPr>
          <a:bodyPr/>
          <a:lstStyle/>
          <a:p>
            <a:pPr>
              <a:defRPr sz="800"/>
            </a:pPr>
            <a:endParaRPr lang="nb-NO"/>
          </a:p>
        </c:txPr>
        <c:crossAx val="367535616"/>
        <c:crosses val="autoZero"/>
        <c:crossBetween val="between"/>
        <c:majorUnit val="100"/>
      </c:valAx>
    </c:plotArea>
    <c:legend>
      <c:legendPos val="r"/>
      <c:layout>
        <c:manualLayout>
          <c:xMode val="edge"/>
          <c:yMode val="edge"/>
          <c:x val="0.81046633254112943"/>
          <c:y val="3.5552611338632328E-2"/>
          <c:w val="0.17282684247420843"/>
          <c:h val="0.39527035987091935"/>
        </c:manualLayout>
      </c:layout>
      <c:overlay val="0"/>
      <c:spPr>
        <a:solidFill>
          <a:schemeClr val="bg1"/>
        </a:solidFill>
      </c:spPr>
      <c:txPr>
        <a:bodyPr/>
        <a:lstStyle/>
        <a:p>
          <a:pPr>
            <a:defRPr sz="800"/>
          </a:pPr>
          <a:endParaRPr lang="nb-NO"/>
        </a:p>
      </c:txPr>
    </c:legend>
    <c:plotVisOnly val="1"/>
    <c:dispBlanksAs val="gap"/>
    <c:showDLblsOverMax val="0"/>
  </c:chart>
  <c:printSettings>
    <c:headerFooter/>
    <c:pageMargins b="0.75" l="0.7" r="0.7" t="0.75" header="0.3" footer="0.3"/>
    <c:pageSetup orientation="portrait"/>
  </c:printSettings>
  <c:userShapes r:id="rId1"/>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513833848367264E-2"/>
          <c:y val="0.17581192005710208"/>
          <c:w val="0.74962160184138693"/>
          <c:h val="0.71636331192005709"/>
        </c:manualLayout>
      </c:layout>
      <c:ofPieChart>
        <c:ofPieType val="pie"/>
        <c:varyColors val="1"/>
        <c:ser>
          <c:idx val="0"/>
          <c:order val="0"/>
          <c:spPr>
            <a:ln w="3175">
              <a:solidFill>
                <a:schemeClr val="tx1">
                  <a:lumMod val="60000"/>
                  <a:lumOff val="40000"/>
                </a:schemeClr>
              </a:solidFill>
            </a:ln>
          </c:spPr>
          <c:dPt>
            <c:idx val="0"/>
            <c:bubble3D val="0"/>
            <c:spPr>
              <a:solidFill>
                <a:schemeClr val="bg1">
                  <a:lumMod val="75000"/>
                </a:schemeClr>
              </a:solidFill>
              <a:ln w="3175">
                <a:solidFill>
                  <a:schemeClr val="tx1">
                    <a:lumMod val="60000"/>
                    <a:lumOff val="40000"/>
                  </a:schemeClr>
                </a:solidFill>
              </a:ln>
            </c:spPr>
            <c:extLst>
              <c:ext xmlns:c16="http://schemas.microsoft.com/office/drawing/2014/chart" uri="{C3380CC4-5D6E-409C-BE32-E72D297353CC}">
                <c16:uniqueId val="{00000001-F532-410B-88C6-A5B869EF7B6B}"/>
              </c:ext>
            </c:extLst>
          </c:dPt>
          <c:dPt>
            <c:idx val="1"/>
            <c:bubble3D val="0"/>
            <c:spPr>
              <a:solidFill>
                <a:schemeClr val="bg1">
                  <a:lumMod val="85000"/>
                </a:schemeClr>
              </a:solidFill>
              <a:ln w="3175">
                <a:solidFill>
                  <a:schemeClr val="tx1">
                    <a:lumMod val="60000"/>
                    <a:lumOff val="40000"/>
                  </a:schemeClr>
                </a:solidFill>
              </a:ln>
            </c:spPr>
            <c:extLst>
              <c:ext xmlns:c16="http://schemas.microsoft.com/office/drawing/2014/chart" uri="{C3380CC4-5D6E-409C-BE32-E72D297353CC}">
                <c16:uniqueId val="{00000003-F532-410B-88C6-A5B869EF7B6B}"/>
              </c:ext>
            </c:extLst>
          </c:dPt>
          <c:dPt>
            <c:idx val="2"/>
            <c:bubble3D val="0"/>
            <c:spPr>
              <a:solidFill>
                <a:schemeClr val="bg1">
                  <a:lumMod val="75000"/>
                </a:schemeClr>
              </a:solidFill>
              <a:ln w="3175">
                <a:solidFill>
                  <a:schemeClr val="tx1">
                    <a:lumMod val="60000"/>
                    <a:lumOff val="40000"/>
                  </a:schemeClr>
                </a:solidFill>
              </a:ln>
            </c:spPr>
            <c:extLst>
              <c:ext xmlns:c16="http://schemas.microsoft.com/office/drawing/2014/chart" uri="{C3380CC4-5D6E-409C-BE32-E72D297353CC}">
                <c16:uniqueId val="{00000005-F532-410B-88C6-A5B869EF7B6B}"/>
              </c:ext>
            </c:extLst>
          </c:dPt>
          <c:dPt>
            <c:idx val="3"/>
            <c:bubble3D val="0"/>
            <c:spPr>
              <a:solidFill>
                <a:srgbClr val="A5E1D2"/>
              </a:solidFill>
              <a:ln w="3175">
                <a:solidFill>
                  <a:schemeClr val="tx1">
                    <a:lumMod val="60000"/>
                    <a:lumOff val="40000"/>
                  </a:schemeClr>
                </a:solidFill>
              </a:ln>
            </c:spPr>
            <c:extLst>
              <c:ext xmlns:c16="http://schemas.microsoft.com/office/drawing/2014/chart" uri="{C3380CC4-5D6E-409C-BE32-E72D297353CC}">
                <c16:uniqueId val="{00000007-F532-410B-88C6-A5B869EF7B6B}"/>
              </c:ext>
            </c:extLst>
          </c:dPt>
          <c:dPt>
            <c:idx val="4"/>
            <c:bubble3D val="0"/>
            <c:spPr>
              <a:solidFill>
                <a:schemeClr val="accent1"/>
              </a:solidFill>
              <a:ln w="3175">
                <a:solidFill>
                  <a:schemeClr val="tx1">
                    <a:lumMod val="60000"/>
                    <a:lumOff val="40000"/>
                  </a:schemeClr>
                </a:solidFill>
              </a:ln>
            </c:spPr>
            <c:extLst>
              <c:ext xmlns:c16="http://schemas.microsoft.com/office/drawing/2014/chart" uri="{C3380CC4-5D6E-409C-BE32-E72D297353CC}">
                <c16:uniqueId val="{00000009-F532-410B-88C6-A5B869EF7B6B}"/>
              </c:ext>
            </c:extLst>
          </c:dPt>
          <c:dPt>
            <c:idx val="5"/>
            <c:bubble3D val="0"/>
            <c:spPr>
              <a:solidFill>
                <a:schemeClr val="bg1"/>
              </a:solidFill>
              <a:ln w="3175">
                <a:solidFill>
                  <a:schemeClr val="tx1">
                    <a:lumMod val="60000"/>
                    <a:lumOff val="40000"/>
                  </a:schemeClr>
                </a:solidFill>
              </a:ln>
            </c:spPr>
            <c:extLst>
              <c:ext xmlns:c16="http://schemas.microsoft.com/office/drawing/2014/chart" uri="{C3380CC4-5D6E-409C-BE32-E72D297353CC}">
                <c16:uniqueId val="{0000000B-F532-410B-88C6-A5B869EF7B6B}"/>
              </c:ext>
            </c:extLst>
          </c:dPt>
          <c:dPt>
            <c:idx val="6"/>
            <c:bubble3D val="0"/>
            <c:spPr>
              <a:solidFill>
                <a:srgbClr val="A5E1D2"/>
              </a:solidFill>
              <a:ln w="3175">
                <a:solidFill>
                  <a:schemeClr val="tx1">
                    <a:lumMod val="60000"/>
                    <a:lumOff val="40000"/>
                  </a:schemeClr>
                </a:solidFill>
              </a:ln>
            </c:spPr>
            <c:extLst>
              <c:ext xmlns:c16="http://schemas.microsoft.com/office/drawing/2014/chart" uri="{C3380CC4-5D6E-409C-BE32-E72D297353CC}">
                <c16:uniqueId val="{0000000D-F532-410B-88C6-A5B869EF7B6B}"/>
              </c:ext>
            </c:extLst>
          </c:dPt>
          <c:dPt>
            <c:idx val="7"/>
            <c:bubble3D val="0"/>
            <c:spPr>
              <a:solidFill>
                <a:schemeClr val="accent1"/>
              </a:solidFill>
              <a:ln w="3175">
                <a:solidFill>
                  <a:schemeClr val="tx1">
                    <a:lumMod val="60000"/>
                    <a:lumOff val="40000"/>
                  </a:schemeClr>
                </a:solidFill>
              </a:ln>
            </c:spPr>
            <c:extLst>
              <c:ext xmlns:c16="http://schemas.microsoft.com/office/drawing/2014/chart" uri="{C3380CC4-5D6E-409C-BE32-E72D297353CC}">
                <c16:uniqueId val="{0000000F-F532-410B-88C6-A5B869EF7B6B}"/>
              </c:ext>
            </c:extLst>
          </c:dPt>
          <c:dPt>
            <c:idx val="8"/>
            <c:bubble3D val="0"/>
            <c:spPr>
              <a:solidFill>
                <a:sysClr val="window" lastClr="FFFFFF"/>
              </a:solidFill>
              <a:ln w="3175">
                <a:solidFill>
                  <a:schemeClr val="tx1">
                    <a:lumMod val="60000"/>
                    <a:lumOff val="40000"/>
                  </a:schemeClr>
                </a:solidFill>
              </a:ln>
            </c:spPr>
            <c:extLst>
              <c:ext xmlns:c16="http://schemas.microsoft.com/office/drawing/2014/chart" uri="{C3380CC4-5D6E-409C-BE32-E72D297353CC}">
                <c16:uniqueId val="{00000011-F532-410B-88C6-A5B869EF7B6B}"/>
              </c:ext>
            </c:extLst>
          </c:dPt>
          <c:dPt>
            <c:idx val="9"/>
            <c:bubble3D val="0"/>
            <c:spPr>
              <a:solidFill>
                <a:schemeClr val="accent2"/>
              </a:solidFill>
              <a:ln w="3175">
                <a:solidFill>
                  <a:schemeClr val="tx1">
                    <a:lumMod val="60000"/>
                    <a:lumOff val="40000"/>
                  </a:schemeClr>
                </a:solidFill>
              </a:ln>
            </c:spPr>
            <c:extLst>
              <c:ext xmlns:c16="http://schemas.microsoft.com/office/drawing/2014/chart" uri="{C3380CC4-5D6E-409C-BE32-E72D297353CC}">
                <c16:uniqueId val="{00000013-F532-410B-88C6-A5B869EF7B6B}"/>
              </c:ext>
            </c:extLst>
          </c:dPt>
          <c:dPt>
            <c:idx val="10"/>
            <c:bubble3D val="0"/>
            <c:spPr>
              <a:solidFill>
                <a:schemeClr val="accent1"/>
              </a:solidFill>
              <a:ln w="3175">
                <a:solidFill>
                  <a:schemeClr val="tx1">
                    <a:lumMod val="60000"/>
                    <a:lumOff val="40000"/>
                  </a:schemeClr>
                </a:solidFill>
              </a:ln>
            </c:spPr>
            <c:extLst>
              <c:ext xmlns:c16="http://schemas.microsoft.com/office/drawing/2014/chart" uri="{C3380CC4-5D6E-409C-BE32-E72D297353CC}">
                <c16:uniqueId val="{00000015-F532-410B-88C6-A5B869EF7B6B}"/>
              </c:ext>
            </c:extLst>
          </c:dPt>
          <c:dPt>
            <c:idx val="11"/>
            <c:bubble3D val="0"/>
            <c:spPr>
              <a:solidFill>
                <a:schemeClr val="bg1"/>
              </a:solidFill>
              <a:ln w="3175">
                <a:solidFill>
                  <a:schemeClr val="tx1">
                    <a:lumMod val="60000"/>
                    <a:lumOff val="40000"/>
                  </a:schemeClr>
                </a:solidFill>
              </a:ln>
            </c:spPr>
            <c:extLst>
              <c:ext xmlns:c16="http://schemas.microsoft.com/office/drawing/2014/chart" uri="{C3380CC4-5D6E-409C-BE32-E72D297353CC}">
                <c16:uniqueId val="{00000017-F532-410B-88C6-A5B869EF7B6B}"/>
              </c:ext>
            </c:extLst>
          </c:dPt>
          <c:dPt>
            <c:idx val="12"/>
            <c:bubble3D val="0"/>
            <c:spPr>
              <a:solidFill>
                <a:schemeClr val="accent2"/>
              </a:solidFill>
              <a:ln w="3175">
                <a:solidFill>
                  <a:schemeClr val="tx1">
                    <a:lumMod val="60000"/>
                    <a:lumOff val="40000"/>
                  </a:schemeClr>
                </a:solidFill>
              </a:ln>
            </c:spPr>
            <c:extLst>
              <c:ext xmlns:c16="http://schemas.microsoft.com/office/drawing/2014/chart" uri="{C3380CC4-5D6E-409C-BE32-E72D297353CC}">
                <c16:uniqueId val="{00000019-F532-410B-88C6-A5B869EF7B6B}"/>
              </c:ext>
            </c:extLst>
          </c:dPt>
          <c:dPt>
            <c:idx val="13"/>
            <c:bubble3D val="0"/>
            <c:spPr>
              <a:solidFill>
                <a:schemeClr val="accent1"/>
              </a:solidFill>
              <a:ln w="3175">
                <a:solidFill>
                  <a:schemeClr val="tx1">
                    <a:lumMod val="60000"/>
                    <a:lumOff val="40000"/>
                  </a:schemeClr>
                </a:solidFill>
              </a:ln>
            </c:spPr>
            <c:extLst>
              <c:ext xmlns:c16="http://schemas.microsoft.com/office/drawing/2014/chart" uri="{C3380CC4-5D6E-409C-BE32-E72D297353CC}">
                <c16:uniqueId val="{0000001B-F532-410B-88C6-A5B869EF7B6B}"/>
              </c:ext>
            </c:extLst>
          </c:dPt>
          <c:dPt>
            <c:idx val="14"/>
            <c:bubble3D val="0"/>
            <c:spPr>
              <a:solidFill>
                <a:schemeClr val="bg1"/>
              </a:solidFill>
              <a:ln w="3175">
                <a:solidFill>
                  <a:schemeClr val="tx1">
                    <a:lumMod val="60000"/>
                    <a:lumOff val="40000"/>
                  </a:schemeClr>
                </a:solidFill>
              </a:ln>
            </c:spPr>
            <c:extLst>
              <c:ext xmlns:c16="http://schemas.microsoft.com/office/drawing/2014/chart" uri="{C3380CC4-5D6E-409C-BE32-E72D297353CC}">
                <c16:uniqueId val="{0000001D-F532-410B-88C6-A5B869EF7B6B}"/>
              </c:ext>
            </c:extLst>
          </c:dPt>
          <c:dPt>
            <c:idx val="15"/>
            <c:bubble3D val="0"/>
            <c:spPr>
              <a:solidFill>
                <a:schemeClr val="accent1"/>
              </a:solidFill>
              <a:ln w="3175">
                <a:solidFill>
                  <a:schemeClr val="tx1">
                    <a:lumMod val="60000"/>
                    <a:lumOff val="40000"/>
                  </a:schemeClr>
                </a:solidFill>
              </a:ln>
            </c:spPr>
            <c:extLst>
              <c:ext xmlns:c16="http://schemas.microsoft.com/office/drawing/2014/chart" uri="{C3380CC4-5D6E-409C-BE32-E72D297353CC}">
                <c16:uniqueId val="{0000001F-F532-410B-88C6-A5B869EF7B6B}"/>
              </c:ext>
            </c:extLst>
          </c:dPt>
          <c:dPt>
            <c:idx val="16"/>
            <c:bubble3D val="0"/>
            <c:spPr>
              <a:solidFill>
                <a:schemeClr val="accent1"/>
              </a:solidFill>
              <a:ln w="3175">
                <a:solidFill>
                  <a:schemeClr val="tx1">
                    <a:lumMod val="60000"/>
                    <a:lumOff val="40000"/>
                  </a:schemeClr>
                </a:solidFill>
              </a:ln>
            </c:spPr>
            <c:extLst>
              <c:ext xmlns:c16="http://schemas.microsoft.com/office/drawing/2014/chart" uri="{C3380CC4-5D6E-409C-BE32-E72D297353CC}">
                <c16:uniqueId val="{00000021-F532-410B-88C6-A5B869EF7B6B}"/>
              </c:ext>
            </c:extLst>
          </c:dPt>
          <c:dPt>
            <c:idx val="17"/>
            <c:bubble3D val="0"/>
            <c:spPr>
              <a:solidFill>
                <a:schemeClr val="accent1"/>
              </a:solidFill>
              <a:ln w="3175">
                <a:solidFill>
                  <a:schemeClr val="tx1">
                    <a:lumMod val="60000"/>
                    <a:lumOff val="40000"/>
                  </a:schemeClr>
                </a:solidFill>
              </a:ln>
            </c:spPr>
            <c:extLst>
              <c:ext xmlns:c16="http://schemas.microsoft.com/office/drawing/2014/chart" uri="{C3380CC4-5D6E-409C-BE32-E72D297353CC}">
                <c16:uniqueId val="{00000022-9F66-4BEF-8C88-F06754AF08F5}"/>
              </c:ext>
            </c:extLst>
          </c:dPt>
          <c:dLbls>
            <c:dLbl>
              <c:idx val="0"/>
              <c:delete val="1"/>
              <c:extLst>
                <c:ext xmlns:c15="http://schemas.microsoft.com/office/drawing/2012/chart" uri="{CE6537A1-D6FC-4f65-9D91-7224C49458BB}"/>
                <c:ext xmlns:c16="http://schemas.microsoft.com/office/drawing/2014/chart" uri="{C3380CC4-5D6E-409C-BE32-E72D297353CC}">
                  <c16:uniqueId val="{00000001-F532-410B-88C6-A5B869EF7B6B}"/>
                </c:ext>
              </c:extLst>
            </c:dLbl>
            <c:dLbl>
              <c:idx val="1"/>
              <c:delete val="1"/>
              <c:extLst>
                <c:ext xmlns:c15="http://schemas.microsoft.com/office/drawing/2012/chart" uri="{CE6537A1-D6FC-4f65-9D91-7224C49458BB}"/>
                <c:ext xmlns:c16="http://schemas.microsoft.com/office/drawing/2014/chart" uri="{C3380CC4-5D6E-409C-BE32-E72D297353CC}">
                  <c16:uniqueId val="{00000003-F532-410B-88C6-A5B869EF7B6B}"/>
                </c:ext>
              </c:extLst>
            </c:dLbl>
            <c:dLbl>
              <c:idx val="2"/>
              <c:layout>
                <c:manualLayout>
                  <c:x val="-0.10723573770345379"/>
                  <c:y val="-6.6838295054731559E-2"/>
                </c:manualLayout>
              </c:layout>
              <c:tx>
                <c:strRef>
                  <c:f>Data_LCI!$A$28</c:f>
                  <c:strCache>
                    <c:ptCount val="1"/>
                    <c:pt idx="0">
                      <c:v>Other corporate customers 1%</c:v>
                    </c:pt>
                  </c:strCache>
                </c:strRef>
              </c:tx>
              <c:spPr>
                <a:noFill/>
                <a:ln>
                  <a:noFill/>
                </a:ln>
                <a:effectLst/>
              </c:spPr>
              <c:txPr>
                <a:bodyPr wrap="square" lIns="38100" tIns="19050" rIns="38100" bIns="19050" anchor="ctr">
                  <a:spAutoFit/>
                </a:bodyPr>
                <a:lstStyle/>
                <a:p>
                  <a:pPr>
                    <a:defRPr sz="800">
                      <a:solidFill>
                        <a:schemeClr val="accent1"/>
                      </a:solidFill>
                    </a:defRPr>
                  </a:pPr>
                  <a:endParaRPr lang="nb-NO"/>
                </a:p>
              </c:txPr>
              <c:dLblPos val="bestFit"/>
              <c:showLegendKey val="0"/>
              <c:showVal val="0"/>
              <c:showCatName val="1"/>
              <c:showSerName val="0"/>
              <c:showPercent val="0"/>
              <c:showBubbleSize val="0"/>
              <c:separator>
</c:separator>
              <c:extLst>
                <c:ext xmlns:c15="http://schemas.microsoft.com/office/drawing/2012/chart" uri="{CE6537A1-D6FC-4f65-9D91-7224C49458BB}">
                  <c15:dlblFieldTable>
                    <c15:dlblFTEntry>
                      <c15:txfldGUID>{0CBC8661-68F9-4A1F-9A0C-8BE44E60D791}</c15:txfldGUID>
                      <c15:f>Data_LCI!$A$28</c15:f>
                      <c15:dlblFieldTableCache>
                        <c:ptCount val="1"/>
                        <c:pt idx="0">
                          <c:v>Other corporate customers 1%</c:v>
                        </c:pt>
                      </c15:dlblFieldTableCache>
                    </c15:dlblFTEntry>
                  </c15:dlblFieldTable>
                  <c15:showDataLabelsRange val="0"/>
                </c:ext>
                <c:ext xmlns:c16="http://schemas.microsoft.com/office/drawing/2014/chart" uri="{C3380CC4-5D6E-409C-BE32-E72D297353CC}">
                  <c16:uniqueId val="{00000005-F532-410B-88C6-A5B869EF7B6B}"/>
                </c:ext>
              </c:extLst>
            </c:dLbl>
            <c:dLbl>
              <c:idx val="3"/>
              <c:layout>
                <c:manualLayout>
                  <c:x val="6.3718959148881135E-2"/>
                  <c:y val="2.4881213721760224E-2"/>
                </c:manualLayout>
              </c:layout>
              <c:dLblPos val="bestFit"/>
              <c:showLegendKey val="0"/>
              <c:showVal val="0"/>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F532-410B-88C6-A5B869EF7B6B}"/>
                </c:ext>
              </c:extLst>
            </c:dLbl>
            <c:dLbl>
              <c:idx val="4"/>
              <c:layout>
                <c:manualLayout>
                  <c:x val="-1.8737688732791104E-2"/>
                  <c:y val="6.8280232368992264E-2"/>
                </c:manualLayout>
              </c:layout>
              <c:dLblPos val="bestFit"/>
              <c:showLegendKey val="0"/>
              <c:showVal val="0"/>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F532-410B-88C6-A5B869EF7B6B}"/>
                </c:ext>
              </c:extLst>
            </c:dLbl>
            <c:dLbl>
              <c:idx val="5"/>
              <c:layout>
                <c:manualLayout>
                  <c:x val="-2.5106590825373653E-2"/>
                  <c:y val="2.8651370914106484E-2"/>
                </c:manualLayout>
              </c:layout>
              <c:dLblPos val="bestFit"/>
              <c:showLegendKey val="0"/>
              <c:showVal val="0"/>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F532-410B-88C6-A5B869EF7B6B}"/>
                </c:ext>
              </c:extLst>
            </c:dLbl>
            <c:dLbl>
              <c:idx val="6"/>
              <c:layout>
                <c:manualLayout>
                  <c:x val="-4.393332427854682E-3"/>
                  <c:y val="-9.2488970926921134E-3"/>
                </c:manualLayout>
              </c:layout>
              <c:dLblPos val="bestFit"/>
              <c:showLegendKey val="0"/>
              <c:showVal val="0"/>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F532-410B-88C6-A5B869EF7B6B}"/>
                </c:ext>
              </c:extLst>
            </c:dLbl>
            <c:dLbl>
              <c:idx val="7"/>
              <c:layout>
                <c:manualLayout>
                  <c:x val="3.1876881715574158E-2"/>
                  <c:y val="-8.4996650619209024E-2"/>
                </c:manualLayout>
              </c:layout>
              <c:dLblPos val="bestFit"/>
              <c:showLegendKey val="0"/>
              <c:showVal val="0"/>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F532-410B-88C6-A5B869EF7B6B}"/>
                </c:ext>
              </c:extLst>
            </c:dLbl>
            <c:dLbl>
              <c:idx val="8"/>
              <c:layout>
                <c:manualLayout>
                  <c:x val="-2.923475751610672E-2"/>
                  <c:y val="-8.1175011243993025E-2"/>
                </c:manualLayout>
              </c:layout>
              <c:dLblPos val="bestFit"/>
              <c:showLegendKey val="0"/>
              <c:showVal val="0"/>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F532-410B-88C6-A5B869EF7B6B}"/>
                </c:ext>
              </c:extLst>
            </c:dLbl>
            <c:dLbl>
              <c:idx val="9"/>
              <c:layout>
                <c:manualLayout>
                  <c:x val="-1.3122204353017671E-2"/>
                  <c:y val="-0.1178717570014999"/>
                </c:manualLayout>
              </c:layout>
              <c:dLblPos val="bestFit"/>
              <c:showLegendKey val="0"/>
              <c:showVal val="0"/>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F532-410B-88C6-A5B869EF7B6B}"/>
                </c:ext>
              </c:extLst>
            </c:dLbl>
            <c:dLbl>
              <c:idx val="10"/>
              <c:layout>
                <c:manualLayout>
                  <c:x val="0.14347162649030706"/>
                  <c:y val="-0.12119650884991397"/>
                </c:manualLayout>
              </c:layout>
              <c:dLblPos val="bestFit"/>
              <c:showLegendKey val="0"/>
              <c:showVal val="0"/>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5-F532-410B-88C6-A5B869EF7B6B}"/>
                </c:ext>
              </c:extLst>
            </c:dLbl>
            <c:dLbl>
              <c:idx val="11"/>
              <c:layout>
                <c:manualLayout>
                  <c:x val="6.4183822314893446E-2"/>
                  <c:y val="-6.1146437235280814E-2"/>
                </c:manualLayout>
              </c:layout>
              <c:dLblPos val="bestFit"/>
              <c:showLegendKey val="0"/>
              <c:showVal val="0"/>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F532-410B-88C6-A5B869EF7B6B}"/>
                </c:ext>
              </c:extLst>
            </c:dLbl>
            <c:dLbl>
              <c:idx val="12"/>
              <c:layout>
                <c:manualLayout>
                  <c:x val="4.8615101278863759E-2"/>
                  <c:y val="-1.5256532178999074E-2"/>
                </c:manualLayout>
              </c:layout>
              <c:dLblPos val="bestFit"/>
              <c:showLegendKey val="0"/>
              <c:showVal val="0"/>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F532-410B-88C6-A5B869EF7B6B}"/>
                </c:ext>
              </c:extLst>
            </c:dLbl>
            <c:dLbl>
              <c:idx val="13"/>
              <c:layout>
                <c:manualLayout>
                  <c:x val="6.8980523494855187E-2"/>
                  <c:y val="-3.8032287315663193E-3"/>
                </c:manualLayout>
              </c:layout>
              <c:dLblPos val="bestFit"/>
              <c:showLegendKey val="0"/>
              <c:showVal val="0"/>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F532-410B-88C6-A5B869EF7B6B}"/>
                </c:ext>
              </c:extLst>
            </c:dLbl>
            <c:dLbl>
              <c:idx val="14"/>
              <c:layout>
                <c:manualLayout>
                  <c:x val="4.3550953050257822E-2"/>
                  <c:y val="1.8341313210140157E-2"/>
                </c:manualLayout>
              </c:layout>
              <c:dLblPos val="bestFit"/>
              <c:showLegendKey val="0"/>
              <c:showVal val="0"/>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F532-410B-88C6-A5B869EF7B6B}"/>
                </c:ext>
              </c:extLst>
            </c:dLbl>
            <c:dLbl>
              <c:idx val="15"/>
              <c:layout>
                <c:manualLayout>
                  <c:x val="2.595666828003727E-2"/>
                  <c:y val="3.4785224510870988E-2"/>
                </c:manualLayout>
              </c:layout>
              <c:dLblPos val="bestFit"/>
              <c:showLegendKey val="0"/>
              <c:showVal val="0"/>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F532-410B-88C6-A5B869EF7B6B}"/>
                </c:ext>
              </c:extLst>
            </c:dLbl>
            <c:dLbl>
              <c:idx val="16"/>
              <c:showLegendKey val="0"/>
              <c:showVal val="0"/>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F532-410B-88C6-A5B869EF7B6B}"/>
                </c:ext>
              </c:extLst>
            </c:dLbl>
            <c:dLbl>
              <c:idx val="17"/>
              <c:delete val="1"/>
              <c:extLst>
                <c:ext xmlns:c15="http://schemas.microsoft.com/office/drawing/2012/chart" uri="{CE6537A1-D6FC-4f65-9D91-7224C49458BB}"/>
                <c:ext xmlns:c16="http://schemas.microsoft.com/office/drawing/2014/chart" uri="{C3380CC4-5D6E-409C-BE32-E72D297353CC}">
                  <c16:uniqueId val="{00000022-9F66-4BEF-8C88-F06754AF08F5}"/>
                </c:ext>
              </c:extLst>
            </c:dLbl>
            <c:spPr>
              <a:noFill/>
              <a:ln>
                <a:noFill/>
              </a:ln>
              <a:effectLst/>
            </c:spPr>
            <c:txPr>
              <a:bodyPr wrap="square" lIns="38100" tIns="19050" rIns="38100" bIns="19050" anchor="ctr">
                <a:spAutoFit/>
              </a:bodyPr>
              <a:lstStyle/>
              <a:p>
                <a:pPr>
                  <a:defRPr sz="800"/>
                </a:pPr>
                <a:endParaRPr lang="nb-NO"/>
              </a:p>
            </c:txPr>
            <c:dLblPos val="outEnd"/>
            <c:showLegendKey val="0"/>
            <c:showVal val="0"/>
            <c:showCatName val="1"/>
            <c:showSerName val="0"/>
            <c:showPercent val="0"/>
            <c:showBubbleSize val="0"/>
            <c:separator>
</c:separator>
            <c:showLeaderLines val="1"/>
            <c:leaderLines>
              <c:spPr>
                <a:ln w="6350">
                  <a:solidFill>
                    <a:schemeClr val="bg1">
                      <a:lumMod val="50000"/>
                    </a:schemeClr>
                  </a:solidFill>
                </a:ln>
              </c:spPr>
            </c:leaderLines>
            <c:extLst>
              <c:ext xmlns:c15="http://schemas.microsoft.com/office/drawing/2012/chart" uri="{CE6537A1-D6FC-4f65-9D91-7224C49458BB}"/>
            </c:extLst>
          </c:dLbls>
          <c:cat>
            <c:multiLvlStrRef>
              <c:f>Data_LCI!$A$4:$B$20</c:f>
              <c:multiLvlStrCache>
                <c:ptCount val="17"/>
                <c:lvl>
                  <c:pt idx="3">
                    <c:v>(13.3%)</c:v>
                  </c:pt>
                  <c:pt idx="4">
                    <c:v>(1.4%)</c:v>
                  </c:pt>
                  <c:pt idx="5">
                    <c:v>(6.7%)</c:v>
                  </c:pt>
                  <c:pt idx="6">
                    <c:v>(10.2%)</c:v>
                  </c:pt>
                  <c:pt idx="7">
                    <c:v>(12.6%)</c:v>
                  </c:pt>
                  <c:pt idx="8">
                    <c:v>(6.2%)</c:v>
                  </c:pt>
                  <c:pt idx="9">
                    <c:v>(0.3%)</c:v>
                  </c:pt>
                  <c:pt idx="10">
                    <c:v>(9.2%)</c:v>
                  </c:pt>
                  <c:pt idx="11">
                    <c:v>(6.1%)</c:v>
                  </c:pt>
                  <c:pt idx="12">
                    <c:v>(9.1%)</c:v>
                  </c:pt>
                  <c:pt idx="13">
                    <c:v>(7.5%)</c:v>
                  </c:pt>
                  <c:pt idx="14">
                    <c:v>(7.0%)</c:v>
                  </c:pt>
                  <c:pt idx="15">
                    <c:v>(0.2%)</c:v>
                  </c:pt>
                  <c:pt idx="16">
                    <c:v>(10.2%)</c:v>
                  </c:pt>
                </c:lvl>
                <c:lvl>
                  <c:pt idx="0">
                    <c:v>Personal customers</c:v>
                  </c:pt>
                  <c:pt idx="1">
                    <c:v>Corporate customers Norway</c:v>
                  </c:pt>
                  <c:pt idx="2">
                    <c:v>Other corporate customers</c:v>
                  </c:pt>
                  <c:pt idx="3">
                    <c:v>Bank, insurance and portfolio management</c:v>
                  </c:pt>
                  <c:pt idx="4">
                    <c:v>Commercial real estate</c:v>
                  </c:pt>
                  <c:pt idx="5">
                    <c:v>Shipping</c:v>
                  </c:pt>
                  <c:pt idx="6">
                    <c:v>Oil, gas and offshore</c:v>
                  </c:pt>
                  <c:pt idx="7">
                    <c:v>Power and renewables</c:v>
                  </c:pt>
                  <c:pt idx="8">
                    <c:v>Healthcare</c:v>
                  </c:pt>
                  <c:pt idx="9">
                    <c:v>Public sector</c:v>
                  </c:pt>
                  <c:pt idx="10">
                    <c:v>Fishing, fish farming and farming</c:v>
                  </c:pt>
                  <c:pt idx="11">
                    <c:v>Retail industries</c:v>
                  </c:pt>
                  <c:pt idx="12">
                    <c:v>Manufacturing</c:v>
                  </c:pt>
                  <c:pt idx="13">
                    <c:v>Technology, media and telecom</c:v>
                  </c:pt>
                  <c:pt idx="14">
                    <c:v>Services</c:v>
                  </c:pt>
                  <c:pt idx="15">
                    <c:v>Residential property</c:v>
                  </c:pt>
                  <c:pt idx="16">
                    <c:v>Other corporate customers</c:v>
                  </c:pt>
                </c:lvl>
              </c:multiLvlStrCache>
            </c:multiLvlStrRef>
          </c:cat>
          <c:val>
            <c:numRef>
              <c:f>Data_LCI!$C$4:$C$20</c:f>
              <c:numCache>
                <c:formatCode>0.0</c:formatCode>
                <c:ptCount val="17"/>
                <c:pt idx="0">
                  <c:v>1244.2089863772717</c:v>
                </c:pt>
                <c:pt idx="1">
                  <c:v>553.27230614297855</c:v>
                </c:pt>
                <c:pt idx="2">
                  <c:v>17.351992056693799</c:v>
                </c:pt>
                <c:pt idx="3" formatCode="0.0_);\(0.0\);\-_)">
                  <c:v>103.66320421973927</c:v>
                </c:pt>
                <c:pt idx="4" formatCode="0.0_);\(0.0\);\-_)">
                  <c:v>10.699086725013748</c:v>
                </c:pt>
                <c:pt idx="5" formatCode="0.0_);\(0.0\);\-_)">
                  <c:v>52.365334553699412</c:v>
                </c:pt>
                <c:pt idx="6" formatCode="0.0_);\(0.0\);\-_)">
                  <c:v>79.365419572926854</c:v>
                </c:pt>
                <c:pt idx="7" formatCode="0.0_);\(0.0\);\-_)">
                  <c:v>98.218527029031264</c:v>
                </c:pt>
                <c:pt idx="8" formatCode="0.0_);\(0.0\);\-_)">
                  <c:v>48.453672867213875</c:v>
                </c:pt>
                <c:pt idx="9" formatCode="0.0_);\(0.0\);\-_)">
                  <c:v>2.5704589000158227</c:v>
                </c:pt>
                <c:pt idx="10" formatCode="0.0_);\(0.0\);\-_)">
                  <c:v>71.34479175546852</c:v>
                </c:pt>
                <c:pt idx="11" formatCode="0.0_);\(0.0\);\-_)">
                  <c:v>47.132214562146103</c:v>
                </c:pt>
                <c:pt idx="12" formatCode="0.0_);\(0.0\);\-_)">
                  <c:v>70.678581678185139</c:v>
                </c:pt>
                <c:pt idx="13" formatCode="0.0_);\(0.0\);\-_)">
                  <c:v>58.528608839345026</c:v>
                </c:pt>
                <c:pt idx="14" formatCode="0.0_);\(0.0\);\-_)">
                  <c:v>54.558860413173299</c:v>
                </c:pt>
                <c:pt idx="15" formatCode="0.0_);\(0.0\);\-_)">
                  <c:v>1.3683392789747542</c:v>
                </c:pt>
                <c:pt idx="16" formatCode="0.0_);\(0.0\);\-_)">
                  <c:v>79.725182490071361</c:v>
                </c:pt>
              </c:numCache>
            </c:numRef>
          </c:val>
          <c:extLst>
            <c:ext xmlns:c16="http://schemas.microsoft.com/office/drawing/2014/chart" uri="{C3380CC4-5D6E-409C-BE32-E72D297353CC}">
              <c16:uniqueId val="{00000022-F532-410B-88C6-A5B869EF7B6B}"/>
            </c:ext>
          </c:extLst>
        </c:ser>
        <c:dLbls>
          <c:showLegendKey val="0"/>
          <c:showVal val="0"/>
          <c:showCatName val="0"/>
          <c:showSerName val="0"/>
          <c:showPercent val="0"/>
          <c:showBubbleSize val="0"/>
          <c:showLeaderLines val="1"/>
        </c:dLbls>
        <c:gapWidth val="100"/>
        <c:splitType val="pos"/>
        <c:splitPos val="14"/>
        <c:secondPieSize val="120"/>
        <c:serLines/>
      </c:ofPieChart>
    </c:plotArea>
    <c:plotVisOnly val="1"/>
    <c:dispBlanksAs val="gap"/>
    <c:showDLblsOverMax val="0"/>
  </c:chart>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05535970753373E-2"/>
          <c:y val="8.819444444444445E-2"/>
          <c:w val="0.895087478783131"/>
          <c:h val="0.81908123993550175"/>
        </c:manualLayout>
      </c:layout>
      <c:barChart>
        <c:barDir val="col"/>
        <c:grouping val="clustered"/>
        <c:varyColors val="0"/>
        <c:ser>
          <c:idx val="6"/>
          <c:order val="0"/>
          <c:tx>
            <c:strRef>
              <c:f>EAD!$I$523</c:f>
              <c:strCache>
                <c:ptCount val="1"/>
                <c:pt idx="0">
                  <c:v>31 Dec. 2024</c:v>
                </c:pt>
              </c:strCache>
            </c:strRef>
          </c:tx>
          <c:spPr>
            <a:solidFill>
              <a:srgbClr val="23195A"/>
            </a:solidFill>
            <a:ln w="3175">
              <a:solidFill>
                <a:schemeClr val="tx1">
                  <a:lumMod val="60000"/>
                  <a:lumOff val="40000"/>
                </a:schemeClr>
              </a:solidFill>
            </a:ln>
          </c:spPr>
          <c:invertIfNegative val="0"/>
          <c:cat>
            <c:strRef>
              <c:extLst>
                <c:ext xmlns:c15="http://schemas.microsoft.com/office/drawing/2012/chart" uri="{02D57815-91ED-43cb-92C2-25804820EDAC}">
                  <c15:fullRef>
                    <c15:sqref>EAD!$A$44:$A$46</c15:sqref>
                  </c15:fullRef>
                </c:ext>
              </c:extLst>
              <c:f>EAD!$A$44:$A$46</c:f>
              <c:strCache>
                <c:ptCount val="3"/>
                <c:pt idx="0">
                  <c:v>Low risk</c:v>
                </c:pt>
                <c:pt idx="1">
                  <c:v>Medium risk</c:v>
                </c:pt>
                <c:pt idx="2">
                  <c:v>High risk*</c:v>
                </c:pt>
              </c:strCache>
            </c:strRef>
          </c:cat>
          <c:val>
            <c:numRef>
              <c:extLst>
                <c:ext xmlns:c15="http://schemas.microsoft.com/office/drawing/2012/chart" uri="{02D57815-91ED-43cb-92C2-25804820EDAC}">
                  <c15:fullRef>
                    <c15:sqref>EAD!$I$44:$I$49</c15:sqref>
                  </c15:fullRef>
                </c:ext>
              </c:extLst>
              <c:f>EAD!$I$44:$I$46</c:f>
              <c:numCache>
                <c:formatCode>_(* #,##0.0_);_(* \(#,##0.0\);_(* "-"_);_(@_)</c:formatCode>
                <c:ptCount val="3"/>
                <c:pt idx="0">
                  <c:v>1895.4536420143668</c:v>
                </c:pt>
                <c:pt idx="1">
                  <c:v>526.63478028849079</c:v>
                </c:pt>
                <c:pt idx="2">
                  <c:v>99.710513973139896</c:v>
                </c:pt>
              </c:numCache>
            </c:numRef>
          </c:val>
          <c:extLst>
            <c:ext xmlns:c16="http://schemas.microsoft.com/office/drawing/2014/chart" uri="{C3380CC4-5D6E-409C-BE32-E72D297353CC}">
              <c16:uniqueId val="{00000000-274F-430B-AB79-5D85C327F14D}"/>
            </c:ext>
          </c:extLst>
        </c:ser>
        <c:ser>
          <c:idx val="5"/>
          <c:order val="1"/>
          <c:tx>
            <c:strRef>
              <c:f>EAD!$H$523</c:f>
              <c:strCache>
                <c:ptCount val="1"/>
                <c:pt idx="0">
                  <c:v>31 March 2025</c:v>
                </c:pt>
              </c:strCache>
            </c:strRef>
          </c:tx>
          <c:spPr>
            <a:solidFill>
              <a:srgbClr val="6E2382"/>
            </a:solidFill>
            <a:ln w="3175">
              <a:solidFill>
                <a:schemeClr val="tx1">
                  <a:lumMod val="60000"/>
                  <a:lumOff val="40000"/>
                </a:schemeClr>
              </a:solidFill>
            </a:ln>
          </c:spPr>
          <c:invertIfNegative val="0"/>
          <c:cat>
            <c:strRef>
              <c:extLst>
                <c:ext xmlns:c15="http://schemas.microsoft.com/office/drawing/2012/chart" uri="{02D57815-91ED-43cb-92C2-25804820EDAC}">
                  <c15:fullRef>
                    <c15:sqref>EAD!$A$44:$A$46</c15:sqref>
                  </c15:fullRef>
                </c:ext>
              </c:extLst>
              <c:f>EAD!$A$44:$A$46</c:f>
              <c:strCache>
                <c:ptCount val="3"/>
                <c:pt idx="0">
                  <c:v>Low risk</c:v>
                </c:pt>
                <c:pt idx="1">
                  <c:v>Medium risk</c:v>
                </c:pt>
                <c:pt idx="2">
                  <c:v>High risk*</c:v>
                </c:pt>
              </c:strCache>
            </c:strRef>
          </c:cat>
          <c:val>
            <c:numRef>
              <c:extLst>
                <c:ext xmlns:c15="http://schemas.microsoft.com/office/drawing/2012/chart" uri="{02D57815-91ED-43cb-92C2-25804820EDAC}">
                  <c15:fullRef>
                    <c15:sqref>EAD!$H$44:$H$49</c15:sqref>
                  </c15:fullRef>
                </c:ext>
              </c:extLst>
              <c:f>EAD!$H$44:$H$46</c:f>
              <c:numCache>
                <c:formatCode>_(* #,##0.0_);_(* \(#,##0.0\);_(* "-"_);_(@_)</c:formatCode>
                <c:ptCount val="3"/>
                <c:pt idx="0">
                  <c:v>1886.3061258810599</c:v>
                </c:pt>
                <c:pt idx="1">
                  <c:v>514.56943340000043</c:v>
                </c:pt>
                <c:pt idx="2">
                  <c:v>120.73344328706017</c:v>
                </c:pt>
              </c:numCache>
            </c:numRef>
          </c:val>
          <c:extLst>
            <c:ext xmlns:c16="http://schemas.microsoft.com/office/drawing/2014/chart" uri="{C3380CC4-5D6E-409C-BE32-E72D297353CC}">
              <c16:uniqueId val="{00000001-274F-430B-AB79-5D85C327F14D}"/>
            </c:ext>
          </c:extLst>
        </c:ser>
        <c:ser>
          <c:idx val="4"/>
          <c:order val="2"/>
          <c:tx>
            <c:strRef>
              <c:f>EAD!$G$523</c:f>
              <c:strCache>
                <c:ptCount val="1"/>
                <c:pt idx="0">
                  <c:v>30 June 2025</c:v>
                </c:pt>
              </c:strCache>
            </c:strRef>
          </c:tx>
          <c:spPr>
            <a:solidFill>
              <a:srgbClr val="6E6491"/>
            </a:solidFill>
            <a:ln w="3175">
              <a:solidFill>
                <a:schemeClr val="tx1">
                  <a:lumMod val="60000"/>
                  <a:lumOff val="40000"/>
                </a:schemeClr>
              </a:solidFill>
            </a:ln>
          </c:spPr>
          <c:invertIfNegative val="0"/>
          <c:cat>
            <c:strRef>
              <c:extLst>
                <c:ext xmlns:c15="http://schemas.microsoft.com/office/drawing/2012/chart" uri="{02D57815-91ED-43cb-92C2-25804820EDAC}">
                  <c15:fullRef>
                    <c15:sqref>EAD!$A$44:$A$46</c15:sqref>
                  </c15:fullRef>
                </c:ext>
              </c:extLst>
              <c:f>EAD!$A$44:$A$46</c:f>
              <c:strCache>
                <c:ptCount val="3"/>
                <c:pt idx="0">
                  <c:v>Low risk</c:v>
                </c:pt>
                <c:pt idx="1">
                  <c:v>Medium risk</c:v>
                </c:pt>
                <c:pt idx="2">
                  <c:v>High risk*</c:v>
                </c:pt>
              </c:strCache>
            </c:strRef>
          </c:cat>
          <c:val>
            <c:numRef>
              <c:extLst>
                <c:ext xmlns:c15="http://schemas.microsoft.com/office/drawing/2012/chart" uri="{02D57815-91ED-43cb-92C2-25804820EDAC}">
                  <c15:fullRef>
                    <c15:sqref>EAD!$G$44:$G$49</c15:sqref>
                  </c15:fullRef>
                </c:ext>
              </c:extLst>
              <c:f>EAD!$G$44:$G$46</c:f>
              <c:numCache>
                <c:formatCode>_(* #,##0.0_);_(* \(#,##0.0\);_(* "-"_);_(@_)</c:formatCode>
                <c:ptCount val="3"/>
                <c:pt idx="0">
                  <c:v>1876.3561999784692</c:v>
                </c:pt>
                <c:pt idx="1">
                  <c:v>522.23978780365246</c:v>
                </c:pt>
                <c:pt idx="2">
                  <c:v>119.7511208105891</c:v>
                </c:pt>
              </c:numCache>
            </c:numRef>
          </c:val>
          <c:extLst>
            <c:ext xmlns:c16="http://schemas.microsoft.com/office/drawing/2014/chart" uri="{C3380CC4-5D6E-409C-BE32-E72D297353CC}">
              <c16:uniqueId val="{00000002-274F-430B-AB79-5D85C327F14D}"/>
            </c:ext>
          </c:extLst>
        </c:ser>
        <c:ser>
          <c:idx val="3"/>
          <c:order val="3"/>
          <c:tx>
            <c:strRef>
              <c:f>EAD!$F$523</c:f>
              <c:strCache>
                <c:ptCount val="1"/>
                <c:pt idx="0">
                  <c:v>30 Sept. 2025</c:v>
                </c:pt>
              </c:strCache>
            </c:strRef>
          </c:tx>
          <c:spPr>
            <a:solidFill>
              <a:srgbClr val="A06EAF"/>
            </a:solidFill>
            <a:ln w="3175">
              <a:solidFill>
                <a:schemeClr val="tx1">
                  <a:lumMod val="60000"/>
                  <a:lumOff val="40000"/>
                </a:schemeClr>
              </a:solidFill>
            </a:ln>
          </c:spPr>
          <c:invertIfNegative val="0"/>
          <c:cat>
            <c:strRef>
              <c:extLst>
                <c:ext xmlns:c15="http://schemas.microsoft.com/office/drawing/2012/chart" uri="{02D57815-91ED-43cb-92C2-25804820EDAC}">
                  <c15:fullRef>
                    <c15:sqref>EAD!$A$44:$A$46</c15:sqref>
                  </c15:fullRef>
                </c:ext>
              </c:extLst>
              <c:f>EAD!$A$44:$A$46</c:f>
              <c:strCache>
                <c:ptCount val="3"/>
                <c:pt idx="0">
                  <c:v>Low risk</c:v>
                </c:pt>
                <c:pt idx="1">
                  <c:v>Medium risk</c:v>
                </c:pt>
                <c:pt idx="2">
                  <c:v>High risk*</c:v>
                </c:pt>
              </c:strCache>
            </c:strRef>
          </c:cat>
          <c:val>
            <c:numRef>
              <c:extLst>
                <c:ext xmlns:c15="http://schemas.microsoft.com/office/drawing/2012/chart" uri="{02D57815-91ED-43cb-92C2-25804820EDAC}">
                  <c15:fullRef>
                    <c15:sqref>EAD!$F$44:$F$49</c15:sqref>
                  </c15:fullRef>
                </c:ext>
              </c:extLst>
              <c:f>EAD!$F$44:$F$46</c:f>
              <c:numCache>
                <c:formatCode>_(* #,##0.0_);_(* \(#,##0.0\);_(* "-"_);_(@_)</c:formatCode>
                <c:ptCount val="3"/>
                <c:pt idx="0">
                  <c:v>1865.5457750218438</c:v>
                </c:pt>
                <c:pt idx="1">
                  <c:v>536.35151506363661</c:v>
                </c:pt>
                <c:pt idx="2">
                  <c:v>122.76973563242467</c:v>
                </c:pt>
              </c:numCache>
            </c:numRef>
          </c:val>
          <c:extLst>
            <c:ext xmlns:c16="http://schemas.microsoft.com/office/drawing/2014/chart" uri="{C3380CC4-5D6E-409C-BE32-E72D297353CC}">
              <c16:uniqueId val="{00000003-274F-430B-AB79-5D85C327F14D}"/>
            </c:ext>
          </c:extLst>
        </c:ser>
        <c:ser>
          <c:idx val="2"/>
          <c:order val="4"/>
          <c:tx>
            <c:strRef>
              <c:f>EAD!$E$523</c:f>
              <c:strCache>
                <c:ptCount val="1"/>
                <c:pt idx="0">
                  <c:v>31 Dec. 2025</c:v>
                </c:pt>
              </c:strCache>
            </c:strRef>
          </c:tx>
          <c:spPr>
            <a:solidFill>
              <a:srgbClr val="B9AFC8"/>
            </a:solidFill>
            <a:ln w="3175">
              <a:solidFill>
                <a:schemeClr val="tx1">
                  <a:lumMod val="60000"/>
                  <a:lumOff val="40000"/>
                </a:schemeClr>
              </a:solidFill>
            </a:ln>
          </c:spPr>
          <c:invertIfNegative val="0"/>
          <c:cat>
            <c:strRef>
              <c:extLst>
                <c:ext xmlns:c15="http://schemas.microsoft.com/office/drawing/2012/chart" uri="{02D57815-91ED-43cb-92C2-25804820EDAC}">
                  <c15:fullRef>
                    <c15:sqref>EAD!$A$44:$A$46</c15:sqref>
                  </c15:fullRef>
                </c:ext>
              </c:extLst>
              <c:f>EAD!$A$44:$A$46</c:f>
              <c:strCache>
                <c:ptCount val="3"/>
                <c:pt idx="0">
                  <c:v>Low risk</c:v>
                </c:pt>
                <c:pt idx="1">
                  <c:v>Medium risk</c:v>
                </c:pt>
                <c:pt idx="2">
                  <c:v>High risk*</c:v>
                </c:pt>
              </c:strCache>
            </c:strRef>
          </c:cat>
          <c:val>
            <c:numRef>
              <c:extLst>
                <c:ext xmlns:c15="http://schemas.microsoft.com/office/drawing/2012/chart" uri="{02D57815-91ED-43cb-92C2-25804820EDAC}">
                  <c15:fullRef>
                    <c15:sqref>EAD!$E$44:$E$49</c15:sqref>
                  </c15:fullRef>
                </c:ext>
              </c:extLst>
              <c:f>EAD!$E$44:$E$46</c:f>
              <c:numCache>
                <c:formatCode>_(* #,##0.0_);_(* \(#,##0.0\);_(* "-"_);_(@_)</c:formatCode>
                <c:ptCount val="3"/>
                <c:pt idx="0">
                  <c:v>1893.9746999922045</c:v>
                </c:pt>
                <c:pt idx="1">
                  <c:v>541.45454833176052</c:v>
                </c:pt>
                <c:pt idx="2">
                  <c:v>123.3810268133402</c:v>
                </c:pt>
              </c:numCache>
            </c:numRef>
          </c:val>
          <c:extLst>
            <c:ext xmlns:c16="http://schemas.microsoft.com/office/drawing/2014/chart" uri="{C3380CC4-5D6E-409C-BE32-E72D297353CC}">
              <c16:uniqueId val="{00000004-274F-430B-AB79-5D85C327F14D}"/>
            </c:ext>
          </c:extLst>
        </c:ser>
        <c:ser>
          <c:idx val="1"/>
          <c:order val="5"/>
          <c:tx>
            <c:strRef>
              <c:f>EAD!$D$523</c:f>
              <c:strCache>
                <c:ptCount val="1"/>
                <c:pt idx="0">
                  <c:v>31 March 2026</c:v>
                </c:pt>
              </c:strCache>
            </c:strRef>
          </c:tx>
          <c:spPr>
            <a:solidFill>
              <a:srgbClr val="CFB9D7"/>
            </a:solidFill>
            <a:ln w="3175">
              <a:solidFill>
                <a:schemeClr val="tx1">
                  <a:lumMod val="60000"/>
                  <a:lumOff val="40000"/>
                </a:schemeClr>
              </a:solidFill>
            </a:ln>
          </c:spPr>
          <c:invertIfNegative val="0"/>
          <c:cat>
            <c:strRef>
              <c:extLst>
                <c:ext xmlns:c15="http://schemas.microsoft.com/office/drawing/2012/chart" uri="{02D57815-91ED-43cb-92C2-25804820EDAC}">
                  <c15:fullRef>
                    <c15:sqref>EAD!$A$44:$A$46</c15:sqref>
                  </c15:fullRef>
                </c:ext>
              </c:extLst>
              <c:f>EAD!$A$44:$A$46</c:f>
              <c:strCache>
                <c:ptCount val="3"/>
                <c:pt idx="0">
                  <c:v>Low risk</c:v>
                </c:pt>
                <c:pt idx="1">
                  <c:v>Medium risk</c:v>
                </c:pt>
                <c:pt idx="2">
                  <c:v>High risk*</c:v>
                </c:pt>
              </c:strCache>
            </c:strRef>
          </c:cat>
          <c:val>
            <c:numRef>
              <c:extLst>
                <c:ext xmlns:c15="http://schemas.microsoft.com/office/drawing/2012/chart" uri="{02D57815-91ED-43cb-92C2-25804820EDAC}">
                  <c15:fullRef>
                    <c15:sqref>EAD!$D$44:$D$49</c15:sqref>
                  </c15:fullRef>
                </c:ext>
              </c:extLst>
              <c:f>EAD!$D$44:$D$46</c:f>
              <c:numCache>
                <c:formatCode>_(* #,##0.0_);_(* \(#,##0.0\);_(* "-"_);_(@_)</c:formatCode>
                <c:ptCount val="3"/>
                <c:pt idx="0">
                  <c:v>1895.6810732680854</c:v>
                </c:pt>
                <c:pt idx="1">
                  <c:v>537.86660126496463</c:v>
                </c:pt>
                <c:pt idx="2">
                  <c:v>121.35489658143172</c:v>
                </c:pt>
              </c:numCache>
            </c:numRef>
          </c:val>
          <c:extLst>
            <c:ext xmlns:c16="http://schemas.microsoft.com/office/drawing/2014/chart" uri="{C3380CC4-5D6E-409C-BE32-E72D297353CC}">
              <c16:uniqueId val="{00000005-274F-430B-AB79-5D85C327F14D}"/>
            </c:ext>
          </c:extLst>
        </c:ser>
        <c:ser>
          <c:idx val="0"/>
          <c:order val="6"/>
          <c:tx>
            <c:strRef>
              <c:f>EAD!$C$523</c:f>
              <c:strCache>
                <c:ptCount val="1"/>
                <c:pt idx="0">
                  <c:v>30 June 2026</c:v>
                </c:pt>
              </c:strCache>
            </c:strRef>
          </c:tx>
          <c:spPr>
            <a:solidFill>
              <a:schemeClr val="accent1"/>
            </a:solidFill>
            <a:ln w="3175">
              <a:solidFill>
                <a:schemeClr val="tx1">
                  <a:lumMod val="60000"/>
                  <a:lumOff val="40000"/>
                </a:schemeClr>
              </a:solidFill>
            </a:ln>
          </c:spPr>
          <c:invertIfNegative val="0"/>
          <c:dLbls>
            <c:dLbl>
              <c:idx val="0"/>
              <c:layout>
                <c:manualLayout>
                  <c:x val="-4.0421986745463479E-17"/>
                  <c:y val="4.40972222222222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55B-430B-AB21-EF259AE89FB7}"/>
                </c:ext>
              </c:extLst>
            </c:dLbl>
            <c:numFmt formatCode="#,##0" sourceLinked="0"/>
            <c:spPr>
              <a:noFill/>
              <a:ln>
                <a:noFill/>
              </a:ln>
              <a:effectLst/>
            </c:spPr>
            <c:txPr>
              <a:bodyPr/>
              <a:lstStyle/>
              <a:p>
                <a:pPr>
                  <a:defRPr sz="800" b="1">
                    <a:latin typeface="Arial" panose="020B0604020202020204" pitchFamily="34" charset="0"/>
                    <a:cs typeface="Arial" panose="020B0604020202020204" pitchFamily="34" charset="0"/>
                  </a:defRPr>
                </a:pPr>
                <a:endParaRPr lang="nb-N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EAD!$A$44:$A$46</c15:sqref>
                  </c15:fullRef>
                </c:ext>
              </c:extLst>
              <c:f>EAD!$A$44:$A$46</c:f>
              <c:strCache>
                <c:ptCount val="3"/>
                <c:pt idx="0">
                  <c:v>Low risk</c:v>
                </c:pt>
                <c:pt idx="1">
                  <c:v>Medium risk</c:v>
                </c:pt>
                <c:pt idx="2">
                  <c:v>High risk*</c:v>
                </c:pt>
              </c:strCache>
            </c:strRef>
          </c:cat>
          <c:val>
            <c:numRef>
              <c:extLst>
                <c:ext xmlns:c15="http://schemas.microsoft.com/office/drawing/2012/chart" uri="{02D57815-91ED-43cb-92C2-25804820EDAC}">
                  <c15:fullRef>
                    <c15:sqref>EAD!$C$44:$C$49</c15:sqref>
                  </c15:fullRef>
                </c:ext>
              </c:extLst>
              <c:f>EAD!$C$44:$C$46</c:f>
              <c:numCache>
                <c:formatCode>_(* #,##0.0_);_(* \(#,##0.0\);_(* "-"_);_(@_)</c:formatCode>
                <c:ptCount val="3"/>
                <c:pt idx="0">
                  <c:v>1941.0281072154078</c:v>
                </c:pt>
                <c:pt idx="1">
                  <c:v>533.99904040518436</c:v>
                </c:pt>
                <c:pt idx="2">
                  <c:v>118.47841984135955</c:v>
                </c:pt>
              </c:numCache>
            </c:numRef>
          </c:val>
          <c:extLst>
            <c:ext xmlns:c16="http://schemas.microsoft.com/office/drawing/2014/chart" uri="{C3380CC4-5D6E-409C-BE32-E72D297353CC}">
              <c16:uniqueId val="{00000006-274F-430B-AB79-5D85C327F14D}"/>
            </c:ext>
          </c:extLst>
        </c:ser>
        <c:dLbls>
          <c:showLegendKey val="0"/>
          <c:showVal val="0"/>
          <c:showCatName val="0"/>
          <c:showSerName val="0"/>
          <c:showPercent val="0"/>
          <c:showBubbleSize val="0"/>
        </c:dLbls>
        <c:gapWidth val="150"/>
        <c:axId val="362722432"/>
        <c:axId val="362723968"/>
      </c:barChart>
      <c:catAx>
        <c:axId val="362722432"/>
        <c:scaling>
          <c:orientation val="minMax"/>
        </c:scaling>
        <c:delete val="0"/>
        <c:axPos val="b"/>
        <c:numFmt formatCode="General" sourceLinked="0"/>
        <c:majorTickMark val="none"/>
        <c:minorTickMark val="none"/>
        <c:tickLblPos val="low"/>
        <c:spPr>
          <a:ln w="3175"/>
        </c:spPr>
        <c:txPr>
          <a:bodyPr rot="0" vert="horz"/>
          <a:lstStyle/>
          <a:p>
            <a:pPr>
              <a:defRPr sz="700" baseline="0">
                <a:latin typeface="Arial" panose="020B0604020202020204" pitchFamily="34" charset="0"/>
                <a:cs typeface="Arial" panose="020B0604020202020204" pitchFamily="34" charset="0"/>
              </a:defRPr>
            </a:pPr>
            <a:endParaRPr lang="nb-NO"/>
          </a:p>
        </c:txPr>
        <c:crossAx val="362723968"/>
        <c:crosses val="autoZero"/>
        <c:auto val="1"/>
        <c:lblAlgn val="ctr"/>
        <c:lblOffset val="100"/>
        <c:noMultiLvlLbl val="0"/>
      </c:catAx>
      <c:valAx>
        <c:axId val="362723968"/>
        <c:scaling>
          <c:orientation val="minMax"/>
          <c:max val="2200"/>
          <c:min val="0"/>
        </c:scaling>
        <c:delete val="0"/>
        <c:axPos val="l"/>
        <c:majorGridlines>
          <c:spPr>
            <a:ln w="3175">
              <a:solidFill>
                <a:schemeClr val="bg1">
                  <a:lumMod val="75000"/>
                </a:schemeClr>
              </a:solidFill>
            </a:ln>
          </c:spPr>
        </c:majorGridlines>
        <c:numFmt formatCode="#,##0" sourceLinked="0"/>
        <c:majorTickMark val="out"/>
        <c:minorTickMark val="none"/>
        <c:tickLblPos val="nextTo"/>
        <c:txPr>
          <a:bodyPr/>
          <a:lstStyle/>
          <a:p>
            <a:pPr>
              <a:defRPr sz="700">
                <a:latin typeface="Arial" panose="020B0604020202020204" pitchFamily="34" charset="0"/>
                <a:cs typeface="Arial" panose="020B0604020202020204" pitchFamily="34" charset="0"/>
              </a:defRPr>
            </a:pPr>
            <a:endParaRPr lang="nb-NO"/>
          </a:p>
        </c:txPr>
        <c:crossAx val="362722432"/>
        <c:crosses val="autoZero"/>
        <c:crossBetween val="between"/>
        <c:majorUnit val="200"/>
      </c:valAx>
    </c:plotArea>
    <c:legend>
      <c:legendPos val="l"/>
      <c:layout>
        <c:manualLayout>
          <c:xMode val="edge"/>
          <c:yMode val="edge"/>
          <c:x val="0.70500555555555555"/>
          <c:y val="6.4228927203065139E-2"/>
          <c:w val="0.28971701388888893"/>
          <c:h val="0.37643648227969351"/>
        </c:manualLayout>
      </c:layout>
      <c:overlay val="1"/>
      <c:spPr>
        <a:solidFill>
          <a:schemeClr val="bg1"/>
        </a:solidFill>
      </c:spPr>
      <c:txPr>
        <a:bodyPr/>
        <a:lstStyle/>
        <a:p>
          <a:pPr>
            <a:defRPr sz="600">
              <a:latin typeface="Arial" panose="020B0604020202020204" pitchFamily="34" charset="0"/>
              <a:cs typeface="Arial" panose="020B0604020202020204" pitchFamily="34" charset="0"/>
            </a:defRPr>
          </a:pPr>
          <a:endParaRPr lang="nb-NO"/>
        </a:p>
      </c:txPr>
    </c:legend>
    <c:plotVisOnly val="1"/>
    <c:dispBlanksAs val="gap"/>
    <c:showDLblsOverMax val="0"/>
  </c:chart>
  <c:printSettings>
    <c:headerFooter/>
    <c:pageMargins b="0.75" l="0.7" r="0.7" t="0.75" header="0.3" footer="0.3"/>
    <c:pageSetup/>
  </c:printSettings>
  <c:userShapes r:id="rId1"/>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380030608350418E-2"/>
          <c:y val="9.8398828749980252E-2"/>
          <c:w val="0.91273643816082195"/>
          <c:h val="0.80145970190338656"/>
        </c:manualLayout>
      </c:layout>
      <c:barChart>
        <c:barDir val="col"/>
        <c:grouping val="clustered"/>
        <c:varyColors val="0"/>
        <c:ser>
          <c:idx val="6"/>
          <c:order val="0"/>
          <c:tx>
            <c:strRef>
              <c:f>Data_LCI!$I$39</c:f>
              <c:strCache>
                <c:ptCount val="1"/>
                <c:pt idx="0">
                  <c:v>31 Dec. 2024</c:v>
                </c:pt>
              </c:strCache>
            </c:strRef>
          </c:tx>
          <c:spPr>
            <a:solidFill>
              <a:srgbClr val="23195A"/>
            </a:solidFill>
            <a:ln w="3175">
              <a:solidFill>
                <a:schemeClr val="tx1">
                  <a:lumMod val="60000"/>
                  <a:lumOff val="40000"/>
                </a:schemeClr>
              </a:solidFill>
            </a:ln>
          </c:spPr>
          <c:invertIfNegative val="0"/>
          <c:cat>
            <c:strRef>
              <c:f>Data_LCI!$A$40:$A$42</c:f>
              <c:strCache>
                <c:ptCount val="3"/>
                <c:pt idx="0">
                  <c:v>Low risk</c:v>
                </c:pt>
                <c:pt idx="1">
                  <c:v>Medium risk</c:v>
                </c:pt>
                <c:pt idx="2">
                  <c:v>High risk*</c:v>
                </c:pt>
              </c:strCache>
            </c:strRef>
          </c:cat>
          <c:val>
            <c:numRef>
              <c:f>Data_LCI!$I$40:$I$42</c:f>
              <c:numCache>
                <c:formatCode>0</c:formatCode>
                <c:ptCount val="3"/>
                <c:pt idx="0">
                  <c:v>567.32812977083108</c:v>
                </c:pt>
                <c:pt idx="1">
                  <c:v>151.81213655118</c:v>
                </c:pt>
                <c:pt idx="2">
                  <c:v>36.644958001099958</c:v>
                </c:pt>
              </c:numCache>
            </c:numRef>
          </c:val>
          <c:extLst>
            <c:ext xmlns:c16="http://schemas.microsoft.com/office/drawing/2014/chart" uri="{C3380CC4-5D6E-409C-BE32-E72D297353CC}">
              <c16:uniqueId val="{00000000-2ACD-4ACD-A7EF-1EA3A3434372}"/>
            </c:ext>
          </c:extLst>
        </c:ser>
        <c:ser>
          <c:idx val="5"/>
          <c:order val="1"/>
          <c:tx>
            <c:strRef>
              <c:f>Data_LCI!$H$39</c:f>
              <c:strCache>
                <c:ptCount val="1"/>
                <c:pt idx="0">
                  <c:v>31 March 2025</c:v>
                </c:pt>
              </c:strCache>
            </c:strRef>
          </c:tx>
          <c:spPr>
            <a:solidFill>
              <a:srgbClr val="6E2382"/>
            </a:solidFill>
            <a:ln w="3175">
              <a:solidFill>
                <a:schemeClr val="tx1">
                  <a:lumMod val="60000"/>
                  <a:lumOff val="40000"/>
                </a:schemeClr>
              </a:solidFill>
            </a:ln>
          </c:spPr>
          <c:invertIfNegative val="0"/>
          <c:cat>
            <c:strRef>
              <c:f>Data_LCI!$A$40:$A$42</c:f>
              <c:strCache>
                <c:ptCount val="3"/>
                <c:pt idx="0">
                  <c:v>Low risk</c:v>
                </c:pt>
                <c:pt idx="1">
                  <c:v>Medium risk</c:v>
                </c:pt>
                <c:pt idx="2">
                  <c:v>High risk*</c:v>
                </c:pt>
              </c:strCache>
            </c:strRef>
          </c:cat>
          <c:val>
            <c:numRef>
              <c:f>Data_LCI!$H$40:$H$42</c:f>
              <c:numCache>
                <c:formatCode>0</c:formatCode>
                <c:ptCount val="3"/>
                <c:pt idx="0">
                  <c:v>533.80817072597802</c:v>
                </c:pt>
                <c:pt idx="1">
                  <c:v>149.51023949274648</c:v>
                </c:pt>
                <c:pt idx="2">
                  <c:v>38.808340327273356</c:v>
                </c:pt>
              </c:numCache>
            </c:numRef>
          </c:val>
          <c:extLst>
            <c:ext xmlns:c16="http://schemas.microsoft.com/office/drawing/2014/chart" uri="{C3380CC4-5D6E-409C-BE32-E72D297353CC}">
              <c16:uniqueId val="{00000001-2ACD-4ACD-A7EF-1EA3A3434372}"/>
            </c:ext>
          </c:extLst>
        </c:ser>
        <c:ser>
          <c:idx val="4"/>
          <c:order val="2"/>
          <c:tx>
            <c:strRef>
              <c:f>Data_LCI!$G$39</c:f>
              <c:strCache>
                <c:ptCount val="1"/>
                <c:pt idx="0">
                  <c:v>30 June 2025</c:v>
                </c:pt>
              </c:strCache>
            </c:strRef>
          </c:tx>
          <c:spPr>
            <a:solidFill>
              <a:srgbClr val="6E6491"/>
            </a:solidFill>
            <a:ln w="3175">
              <a:solidFill>
                <a:schemeClr val="tx1">
                  <a:lumMod val="60000"/>
                  <a:lumOff val="40000"/>
                </a:schemeClr>
              </a:solidFill>
            </a:ln>
          </c:spPr>
          <c:invertIfNegative val="0"/>
          <c:cat>
            <c:strRef>
              <c:f>Data_LCI!$A$40:$A$42</c:f>
              <c:strCache>
                <c:ptCount val="3"/>
                <c:pt idx="0">
                  <c:v>Low risk</c:v>
                </c:pt>
                <c:pt idx="1">
                  <c:v>Medium risk</c:v>
                </c:pt>
                <c:pt idx="2">
                  <c:v>High risk*</c:v>
                </c:pt>
              </c:strCache>
            </c:strRef>
          </c:cat>
          <c:val>
            <c:numRef>
              <c:f>Data_LCI!$G$40:$G$42</c:f>
              <c:numCache>
                <c:formatCode>0</c:formatCode>
                <c:ptCount val="3"/>
                <c:pt idx="0">
                  <c:v>526.36833010473038</c:v>
                </c:pt>
                <c:pt idx="1">
                  <c:v>144.87370559642821</c:v>
                </c:pt>
                <c:pt idx="2">
                  <c:v>36.809693796046673</c:v>
                </c:pt>
              </c:numCache>
            </c:numRef>
          </c:val>
          <c:extLst>
            <c:ext xmlns:c16="http://schemas.microsoft.com/office/drawing/2014/chart" uri="{C3380CC4-5D6E-409C-BE32-E72D297353CC}">
              <c16:uniqueId val="{00000002-2ACD-4ACD-A7EF-1EA3A3434372}"/>
            </c:ext>
          </c:extLst>
        </c:ser>
        <c:ser>
          <c:idx val="3"/>
          <c:order val="3"/>
          <c:tx>
            <c:strRef>
              <c:f>Data_LCI!$F$39</c:f>
              <c:strCache>
                <c:ptCount val="1"/>
                <c:pt idx="0">
                  <c:v>30 Sept. 2025</c:v>
                </c:pt>
              </c:strCache>
            </c:strRef>
          </c:tx>
          <c:spPr>
            <a:solidFill>
              <a:srgbClr val="A06EAF"/>
            </a:solidFill>
            <a:ln w="3175">
              <a:solidFill>
                <a:schemeClr val="tx1">
                  <a:lumMod val="60000"/>
                  <a:lumOff val="40000"/>
                </a:schemeClr>
              </a:solidFill>
            </a:ln>
          </c:spPr>
          <c:invertIfNegative val="0"/>
          <c:cat>
            <c:strRef>
              <c:f>Data_LCI!$A$40:$A$42</c:f>
              <c:strCache>
                <c:ptCount val="3"/>
                <c:pt idx="0">
                  <c:v>Low risk</c:v>
                </c:pt>
                <c:pt idx="1">
                  <c:v>Medium risk</c:v>
                </c:pt>
                <c:pt idx="2">
                  <c:v>High risk*</c:v>
                </c:pt>
              </c:strCache>
            </c:strRef>
          </c:cat>
          <c:val>
            <c:numRef>
              <c:f>Data_LCI!$F$40:$F$42</c:f>
              <c:numCache>
                <c:formatCode>0</c:formatCode>
                <c:ptCount val="3"/>
                <c:pt idx="0">
                  <c:v>535.98002933135888</c:v>
                </c:pt>
                <c:pt idx="1">
                  <c:v>143.82670473641781</c:v>
                </c:pt>
                <c:pt idx="2">
                  <c:v>34.722592500742202</c:v>
                </c:pt>
              </c:numCache>
            </c:numRef>
          </c:val>
          <c:extLst>
            <c:ext xmlns:c16="http://schemas.microsoft.com/office/drawing/2014/chart" uri="{C3380CC4-5D6E-409C-BE32-E72D297353CC}">
              <c16:uniqueId val="{00000003-2ACD-4ACD-A7EF-1EA3A3434372}"/>
            </c:ext>
          </c:extLst>
        </c:ser>
        <c:ser>
          <c:idx val="2"/>
          <c:order val="4"/>
          <c:tx>
            <c:strRef>
              <c:f>Data_LCI!$E$39</c:f>
              <c:strCache>
                <c:ptCount val="1"/>
                <c:pt idx="0">
                  <c:v>31 Dec. 2025</c:v>
                </c:pt>
              </c:strCache>
            </c:strRef>
          </c:tx>
          <c:spPr>
            <a:solidFill>
              <a:srgbClr val="B9AFC8"/>
            </a:solidFill>
            <a:ln w="3175">
              <a:solidFill>
                <a:schemeClr val="tx1">
                  <a:lumMod val="60000"/>
                  <a:lumOff val="40000"/>
                </a:schemeClr>
              </a:solidFill>
            </a:ln>
          </c:spPr>
          <c:invertIfNegative val="0"/>
          <c:cat>
            <c:strRef>
              <c:f>Data_LCI!$A$40:$A$42</c:f>
              <c:strCache>
                <c:ptCount val="3"/>
                <c:pt idx="0">
                  <c:v>Low risk</c:v>
                </c:pt>
                <c:pt idx="1">
                  <c:v>Medium risk</c:v>
                </c:pt>
                <c:pt idx="2">
                  <c:v>High risk*</c:v>
                </c:pt>
              </c:strCache>
            </c:strRef>
          </c:cat>
          <c:val>
            <c:numRef>
              <c:f>Data_LCI!$E$40:$E$42</c:f>
              <c:numCache>
                <c:formatCode>0</c:formatCode>
                <c:ptCount val="3"/>
                <c:pt idx="0">
                  <c:v>568.67487882729142</c:v>
                </c:pt>
                <c:pt idx="1">
                  <c:v>146.28401959291992</c:v>
                </c:pt>
                <c:pt idx="2">
                  <c:v>32.601133629539923</c:v>
                </c:pt>
              </c:numCache>
            </c:numRef>
          </c:val>
          <c:extLst>
            <c:ext xmlns:c16="http://schemas.microsoft.com/office/drawing/2014/chart" uri="{C3380CC4-5D6E-409C-BE32-E72D297353CC}">
              <c16:uniqueId val="{00000004-2ACD-4ACD-A7EF-1EA3A3434372}"/>
            </c:ext>
          </c:extLst>
        </c:ser>
        <c:ser>
          <c:idx val="1"/>
          <c:order val="5"/>
          <c:tx>
            <c:strRef>
              <c:f>Data_LCI!$D$39</c:f>
              <c:strCache>
                <c:ptCount val="1"/>
                <c:pt idx="0">
                  <c:v>31 March 2026</c:v>
                </c:pt>
              </c:strCache>
            </c:strRef>
          </c:tx>
          <c:spPr>
            <a:solidFill>
              <a:srgbClr val="CFB9D7"/>
            </a:solidFill>
            <a:ln w="3175">
              <a:solidFill>
                <a:schemeClr val="tx1">
                  <a:lumMod val="60000"/>
                  <a:lumOff val="40000"/>
                </a:schemeClr>
              </a:solidFill>
            </a:ln>
          </c:spPr>
          <c:invertIfNegative val="0"/>
          <c:cat>
            <c:strRef>
              <c:f>Data_LCI!$A$40:$A$42</c:f>
              <c:strCache>
                <c:ptCount val="3"/>
                <c:pt idx="0">
                  <c:v>Low risk</c:v>
                </c:pt>
                <c:pt idx="1">
                  <c:v>Medium risk</c:v>
                </c:pt>
                <c:pt idx="2">
                  <c:v>High risk*</c:v>
                </c:pt>
              </c:strCache>
            </c:strRef>
          </c:cat>
          <c:val>
            <c:numRef>
              <c:f>Data_LCI!$D$40:$D$42</c:f>
              <c:numCache>
                <c:formatCode>0</c:formatCode>
                <c:ptCount val="3"/>
                <c:pt idx="0">
                  <c:v>580.69534472668397</c:v>
                </c:pt>
                <c:pt idx="1">
                  <c:v>143.12051854293074</c:v>
                </c:pt>
                <c:pt idx="2">
                  <c:v>29.312625402891893</c:v>
                </c:pt>
              </c:numCache>
            </c:numRef>
          </c:val>
          <c:extLst>
            <c:ext xmlns:c16="http://schemas.microsoft.com/office/drawing/2014/chart" uri="{C3380CC4-5D6E-409C-BE32-E72D297353CC}">
              <c16:uniqueId val="{00000005-2ACD-4ACD-A7EF-1EA3A3434372}"/>
            </c:ext>
          </c:extLst>
        </c:ser>
        <c:ser>
          <c:idx val="0"/>
          <c:order val="6"/>
          <c:tx>
            <c:strRef>
              <c:f>Data_LCI!$C$39</c:f>
              <c:strCache>
                <c:ptCount val="1"/>
                <c:pt idx="0">
                  <c:v>30 June 2026</c:v>
                </c:pt>
              </c:strCache>
            </c:strRef>
          </c:tx>
          <c:spPr>
            <a:ln w="3175">
              <a:solidFill>
                <a:schemeClr val="tx1">
                  <a:lumMod val="60000"/>
                  <a:lumOff val="40000"/>
                </a:schemeClr>
              </a:solidFill>
            </a:ln>
          </c:spPr>
          <c:invertIfNegative val="0"/>
          <c:dLbls>
            <c:dLbl>
              <c:idx val="0"/>
              <c:layout>
                <c:manualLayout>
                  <c:x val="2.1134524577205113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719-45AE-9A18-A45BC16E9587}"/>
                </c:ext>
              </c:extLst>
            </c:dLbl>
            <c:dLbl>
              <c:idx val="1"/>
              <c:layout>
                <c:manualLayout>
                  <c:x val="2.1134524577205499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719-45AE-9A18-A45BC16E9587}"/>
                </c:ext>
              </c:extLst>
            </c:dLbl>
            <c:spPr>
              <a:noFill/>
              <a:ln>
                <a:noFill/>
              </a:ln>
              <a:effectLst/>
            </c:spPr>
            <c:txPr>
              <a:bodyPr/>
              <a:lstStyle/>
              <a:p>
                <a:pPr>
                  <a:defRPr sz="800" b="1"/>
                </a:pPr>
                <a:endParaRPr lang="nb-N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Data_LCI!$A$40:$A$42</c:f>
              <c:strCache>
                <c:ptCount val="3"/>
                <c:pt idx="0">
                  <c:v>Low risk</c:v>
                </c:pt>
                <c:pt idx="1">
                  <c:v>Medium risk</c:v>
                </c:pt>
                <c:pt idx="2">
                  <c:v>High risk*</c:v>
                </c:pt>
              </c:strCache>
            </c:strRef>
          </c:cat>
          <c:val>
            <c:numRef>
              <c:f>Data_LCI!$C$40:$C$42</c:f>
              <c:numCache>
                <c:formatCode>0</c:formatCode>
                <c:ptCount val="3"/>
                <c:pt idx="0">
                  <c:v>596.76718711877652</c:v>
                </c:pt>
                <c:pt idx="1">
                  <c:v>154.59254582565464</c:v>
                </c:pt>
                <c:pt idx="2">
                  <c:v>27.312549940572914</c:v>
                </c:pt>
              </c:numCache>
            </c:numRef>
          </c:val>
          <c:extLst>
            <c:ext xmlns:c16="http://schemas.microsoft.com/office/drawing/2014/chart" uri="{C3380CC4-5D6E-409C-BE32-E72D297353CC}">
              <c16:uniqueId val="{00000006-2ACD-4ACD-A7EF-1EA3A3434372}"/>
            </c:ext>
          </c:extLst>
        </c:ser>
        <c:dLbls>
          <c:showLegendKey val="0"/>
          <c:showVal val="0"/>
          <c:showCatName val="0"/>
          <c:showSerName val="0"/>
          <c:showPercent val="0"/>
          <c:showBubbleSize val="0"/>
        </c:dLbls>
        <c:gapWidth val="150"/>
        <c:axId val="367535616"/>
        <c:axId val="367537152"/>
      </c:barChart>
      <c:catAx>
        <c:axId val="367535616"/>
        <c:scaling>
          <c:orientation val="minMax"/>
        </c:scaling>
        <c:delete val="0"/>
        <c:axPos val="b"/>
        <c:numFmt formatCode="General" sourceLinked="0"/>
        <c:majorTickMark val="none"/>
        <c:minorTickMark val="none"/>
        <c:tickLblPos val="nextTo"/>
        <c:spPr>
          <a:ln w="3175">
            <a:solidFill>
              <a:schemeClr val="tx1">
                <a:lumMod val="60000"/>
                <a:lumOff val="40000"/>
              </a:schemeClr>
            </a:solidFill>
          </a:ln>
        </c:spPr>
        <c:txPr>
          <a:bodyPr/>
          <a:lstStyle/>
          <a:p>
            <a:pPr>
              <a:defRPr sz="800"/>
            </a:pPr>
            <a:endParaRPr lang="nb-NO"/>
          </a:p>
        </c:txPr>
        <c:crossAx val="367537152"/>
        <c:crosses val="autoZero"/>
        <c:auto val="1"/>
        <c:lblAlgn val="ctr"/>
        <c:lblOffset val="100"/>
        <c:noMultiLvlLbl val="0"/>
      </c:catAx>
      <c:valAx>
        <c:axId val="367537152"/>
        <c:scaling>
          <c:orientation val="minMax"/>
          <c:max val="600"/>
          <c:min val="0"/>
        </c:scaling>
        <c:delete val="0"/>
        <c:axPos val="l"/>
        <c:majorGridlines>
          <c:spPr>
            <a:ln w="3175">
              <a:solidFill>
                <a:schemeClr val="bg1">
                  <a:lumMod val="75000"/>
                </a:schemeClr>
              </a:solidFill>
            </a:ln>
          </c:spPr>
        </c:majorGridlines>
        <c:numFmt formatCode="0" sourceLinked="1"/>
        <c:majorTickMark val="none"/>
        <c:minorTickMark val="none"/>
        <c:tickLblPos val="nextTo"/>
        <c:txPr>
          <a:bodyPr/>
          <a:lstStyle/>
          <a:p>
            <a:pPr>
              <a:defRPr sz="800"/>
            </a:pPr>
            <a:endParaRPr lang="nb-NO"/>
          </a:p>
        </c:txPr>
        <c:crossAx val="367535616"/>
        <c:crosses val="autoZero"/>
        <c:crossBetween val="between"/>
        <c:majorUnit val="200"/>
      </c:valAx>
    </c:plotArea>
    <c:legend>
      <c:legendPos val="r"/>
      <c:layout>
        <c:manualLayout>
          <c:xMode val="edge"/>
          <c:yMode val="edge"/>
          <c:x val="0.81046633254112943"/>
          <c:y val="3.5552611338632328E-2"/>
          <c:w val="0.17282684247420843"/>
          <c:h val="0.39527035987091935"/>
        </c:manualLayout>
      </c:layout>
      <c:overlay val="0"/>
      <c:spPr>
        <a:solidFill>
          <a:schemeClr val="bg1"/>
        </a:solidFill>
      </c:spPr>
      <c:txPr>
        <a:bodyPr/>
        <a:lstStyle/>
        <a:p>
          <a:pPr>
            <a:defRPr sz="800"/>
          </a:pPr>
          <a:endParaRPr lang="nb-NO"/>
        </a:p>
      </c:txPr>
    </c:legend>
    <c:plotVisOnly val="1"/>
    <c:dispBlanksAs val="gap"/>
    <c:showDLblsOverMax val="0"/>
  </c:chart>
  <c:printSettings>
    <c:headerFooter/>
    <c:pageMargins b="0.75" l="0.7" r="0.7" t="0.75" header="0.3" footer="0.3"/>
    <c:pageSetup orientation="portrait"/>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9569097222222227E-2"/>
          <c:y val="8.819444444444445E-2"/>
          <c:w val="0.86192395833333335"/>
          <c:h val="0.81479166666666669"/>
        </c:manualLayout>
      </c:layout>
      <c:barChart>
        <c:barDir val="col"/>
        <c:grouping val="clustered"/>
        <c:varyColors val="0"/>
        <c:ser>
          <c:idx val="6"/>
          <c:order val="0"/>
          <c:tx>
            <c:strRef>
              <c:f>EAD!$I$523</c:f>
              <c:strCache>
                <c:ptCount val="1"/>
                <c:pt idx="0">
                  <c:v>31 Dec. 2024</c:v>
                </c:pt>
              </c:strCache>
            </c:strRef>
          </c:tx>
          <c:spPr>
            <a:solidFill>
              <a:srgbClr val="23195A"/>
            </a:solidFill>
            <a:ln w="3175">
              <a:solidFill>
                <a:schemeClr val="tx1">
                  <a:lumMod val="60000"/>
                  <a:lumOff val="40000"/>
                </a:schemeClr>
              </a:solidFill>
            </a:ln>
          </c:spPr>
          <c:invertIfNegative val="0"/>
          <c:cat>
            <c:strRef>
              <c:extLst>
                <c:ext xmlns:c15="http://schemas.microsoft.com/office/drawing/2012/chart" uri="{02D57815-91ED-43cb-92C2-25804820EDAC}">
                  <c15:fullRef>
                    <c15:sqref>(EAD!$A$195,EAD!$A$196,EAD!$A$197,EAD!$A$200)</c15:sqref>
                  </c15:fullRef>
                </c:ext>
              </c:extLst>
              <c:f>(EAD!$A$195,EAD!$A$196,EAD!$A$197)</c:f>
              <c:strCache>
                <c:ptCount val="3"/>
                <c:pt idx="0">
                  <c:v>Low risk</c:v>
                </c:pt>
                <c:pt idx="1">
                  <c:v>Medium risk</c:v>
                </c:pt>
                <c:pt idx="2">
                  <c:v>High risk*</c:v>
                </c:pt>
              </c:strCache>
            </c:strRef>
          </c:cat>
          <c:val>
            <c:numRef>
              <c:extLst>
                <c:ext xmlns:c15="http://schemas.microsoft.com/office/drawing/2012/chart" uri="{02D57815-91ED-43cb-92C2-25804820EDAC}">
                  <c15:fullRef>
                    <c15:sqref>(EAD!$I$195,EAD!$I$196,EAD!$I$197,EAD!$I$200)</c15:sqref>
                  </c15:fullRef>
                </c:ext>
              </c:extLst>
              <c:f>(EAD!$I$195,EAD!$I$196,EAD!$I$197)</c:f>
              <c:numCache>
                <c:formatCode>_(* #,##0.0_);_(* \(#,##0.0\);_(* "-"_);_(@_)</c:formatCode>
                <c:ptCount val="3"/>
                <c:pt idx="0">
                  <c:v>180.72159718275978</c:v>
                </c:pt>
                <c:pt idx="1">
                  <c:v>54.062539320500015</c:v>
                </c:pt>
                <c:pt idx="2">
                  <c:v>12.633780930849996</c:v>
                </c:pt>
              </c:numCache>
            </c:numRef>
          </c:val>
          <c:extLst>
            <c:ext xmlns:c16="http://schemas.microsoft.com/office/drawing/2014/chart" uri="{C3380CC4-5D6E-409C-BE32-E72D297353CC}">
              <c16:uniqueId val="{00000000-E12C-486B-833C-DCFBA366458C}"/>
            </c:ext>
          </c:extLst>
        </c:ser>
        <c:ser>
          <c:idx val="5"/>
          <c:order val="1"/>
          <c:tx>
            <c:strRef>
              <c:f>EAD!$H$523</c:f>
              <c:strCache>
                <c:ptCount val="1"/>
                <c:pt idx="0">
                  <c:v>31 March 2025</c:v>
                </c:pt>
              </c:strCache>
            </c:strRef>
          </c:tx>
          <c:spPr>
            <a:solidFill>
              <a:srgbClr val="6E2382"/>
            </a:solidFill>
            <a:ln w="3175">
              <a:solidFill>
                <a:schemeClr val="tx1">
                  <a:lumMod val="60000"/>
                  <a:lumOff val="40000"/>
                </a:schemeClr>
              </a:solidFill>
            </a:ln>
          </c:spPr>
          <c:invertIfNegative val="0"/>
          <c:cat>
            <c:strRef>
              <c:extLst>
                <c:ext xmlns:c15="http://schemas.microsoft.com/office/drawing/2012/chart" uri="{02D57815-91ED-43cb-92C2-25804820EDAC}">
                  <c15:fullRef>
                    <c15:sqref>(EAD!$A$195,EAD!$A$196,EAD!$A$197,EAD!$A$200)</c15:sqref>
                  </c15:fullRef>
                </c:ext>
              </c:extLst>
              <c:f>(EAD!$A$195,EAD!$A$196,EAD!$A$197)</c:f>
              <c:strCache>
                <c:ptCount val="3"/>
                <c:pt idx="0">
                  <c:v>Low risk</c:v>
                </c:pt>
                <c:pt idx="1">
                  <c:v>Medium risk</c:v>
                </c:pt>
                <c:pt idx="2">
                  <c:v>High risk*</c:v>
                </c:pt>
              </c:strCache>
            </c:strRef>
          </c:cat>
          <c:val>
            <c:numRef>
              <c:extLst>
                <c:ext xmlns:c15="http://schemas.microsoft.com/office/drawing/2012/chart" uri="{02D57815-91ED-43cb-92C2-25804820EDAC}">
                  <c15:fullRef>
                    <c15:sqref>(EAD!$H$195,EAD!$H$196,EAD!$H$197,EAD!$H$200)</c15:sqref>
                  </c15:fullRef>
                </c:ext>
              </c:extLst>
              <c:f>(EAD!$H$195,EAD!$H$196,EAD!$H$197)</c:f>
              <c:numCache>
                <c:formatCode>_(* #,##0.0_);_(* \(#,##0.0\);_(* "-"_);_(@_)</c:formatCode>
                <c:ptCount val="3"/>
                <c:pt idx="0">
                  <c:v>179.56847447252576</c:v>
                </c:pt>
                <c:pt idx="1">
                  <c:v>56.979381805352141</c:v>
                </c:pt>
                <c:pt idx="2">
                  <c:v>12.176200730812377</c:v>
                </c:pt>
              </c:numCache>
            </c:numRef>
          </c:val>
          <c:extLst>
            <c:ext xmlns:c16="http://schemas.microsoft.com/office/drawing/2014/chart" uri="{C3380CC4-5D6E-409C-BE32-E72D297353CC}">
              <c16:uniqueId val="{00000001-E12C-486B-833C-DCFBA366458C}"/>
            </c:ext>
          </c:extLst>
        </c:ser>
        <c:ser>
          <c:idx val="4"/>
          <c:order val="2"/>
          <c:tx>
            <c:strRef>
              <c:f>EAD!$G$523</c:f>
              <c:strCache>
                <c:ptCount val="1"/>
                <c:pt idx="0">
                  <c:v>30 June 2025</c:v>
                </c:pt>
              </c:strCache>
            </c:strRef>
          </c:tx>
          <c:spPr>
            <a:solidFill>
              <a:srgbClr val="6E6491"/>
            </a:solidFill>
            <a:ln w="3175">
              <a:solidFill>
                <a:schemeClr val="tx1">
                  <a:lumMod val="60000"/>
                  <a:lumOff val="40000"/>
                </a:schemeClr>
              </a:solidFill>
            </a:ln>
          </c:spPr>
          <c:invertIfNegative val="0"/>
          <c:cat>
            <c:strRef>
              <c:extLst>
                <c:ext xmlns:c15="http://schemas.microsoft.com/office/drawing/2012/chart" uri="{02D57815-91ED-43cb-92C2-25804820EDAC}">
                  <c15:fullRef>
                    <c15:sqref>(EAD!$A$195,EAD!$A$196,EAD!$A$197,EAD!$A$200)</c15:sqref>
                  </c15:fullRef>
                </c:ext>
              </c:extLst>
              <c:f>(EAD!$A$195,EAD!$A$196,EAD!$A$197)</c:f>
              <c:strCache>
                <c:ptCount val="3"/>
                <c:pt idx="0">
                  <c:v>Low risk</c:v>
                </c:pt>
                <c:pt idx="1">
                  <c:v>Medium risk</c:v>
                </c:pt>
                <c:pt idx="2">
                  <c:v>High risk*</c:v>
                </c:pt>
              </c:strCache>
            </c:strRef>
          </c:cat>
          <c:val>
            <c:numRef>
              <c:extLst>
                <c:ext xmlns:c15="http://schemas.microsoft.com/office/drawing/2012/chart" uri="{02D57815-91ED-43cb-92C2-25804820EDAC}">
                  <c15:fullRef>
                    <c15:sqref>(EAD!$G$195,EAD!$G$196,EAD!$G$197,EAD!$G$200)</c15:sqref>
                  </c15:fullRef>
                </c:ext>
              </c:extLst>
              <c:f>(EAD!$G$195,EAD!$G$196,EAD!$G$197)</c:f>
              <c:numCache>
                <c:formatCode>_(* #,##0.0_);_(* \(#,##0.0\);_(* "-"_);_(@_)</c:formatCode>
                <c:ptCount val="3"/>
                <c:pt idx="0">
                  <c:v>178.66585979352652</c:v>
                </c:pt>
                <c:pt idx="1">
                  <c:v>57.828892871529789</c:v>
                </c:pt>
                <c:pt idx="2">
                  <c:v>12.890464529817772</c:v>
                </c:pt>
              </c:numCache>
            </c:numRef>
          </c:val>
          <c:extLst>
            <c:ext xmlns:c16="http://schemas.microsoft.com/office/drawing/2014/chart" uri="{C3380CC4-5D6E-409C-BE32-E72D297353CC}">
              <c16:uniqueId val="{00000002-E12C-486B-833C-DCFBA366458C}"/>
            </c:ext>
          </c:extLst>
        </c:ser>
        <c:ser>
          <c:idx val="3"/>
          <c:order val="3"/>
          <c:tx>
            <c:strRef>
              <c:f>EAD!$F$523</c:f>
              <c:strCache>
                <c:ptCount val="1"/>
                <c:pt idx="0">
                  <c:v>30 Sept. 2025</c:v>
                </c:pt>
              </c:strCache>
            </c:strRef>
          </c:tx>
          <c:spPr>
            <a:solidFill>
              <a:srgbClr val="A06EAF"/>
            </a:solidFill>
            <a:ln w="3175">
              <a:solidFill>
                <a:schemeClr val="tx1">
                  <a:lumMod val="60000"/>
                  <a:lumOff val="40000"/>
                </a:schemeClr>
              </a:solidFill>
            </a:ln>
          </c:spPr>
          <c:invertIfNegative val="0"/>
          <c:cat>
            <c:strRef>
              <c:extLst>
                <c:ext xmlns:c15="http://schemas.microsoft.com/office/drawing/2012/chart" uri="{02D57815-91ED-43cb-92C2-25804820EDAC}">
                  <c15:fullRef>
                    <c15:sqref>(EAD!$A$195,EAD!$A$196,EAD!$A$197,EAD!$A$200)</c15:sqref>
                  </c15:fullRef>
                </c:ext>
              </c:extLst>
              <c:f>(EAD!$A$195,EAD!$A$196,EAD!$A$197)</c:f>
              <c:strCache>
                <c:ptCount val="3"/>
                <c:pt idx="0">
                  <c:v>Low risk</c:v>
                </c:pt>
                <c:pt idx="1">
                  <c:v>Medium risk</c:v>
                </c:pt>
                <c:pt idx="2">
                  <c:v>High risk*</c:v>
                </c:pt>
              </c:strCache>
            </c:strRef>
          </c:cat>
          <c:val>
            <c:numRef>
              <c:extLst>
                <c:ext xmlns:c15="http://schemas.microsoft.com/office/drawing/2012/chart" uri="{02D57815-91ED-43cb-92C2-25804820EDAC}">
                  <c15:fullRef>
                    <c15:sqref>(EAD!$F$195,EAD!$F$196,EAD!$F$197,EAD!$F$200)</c15:sqref>
                  </c15:fullRef>
                </c:ext>
              </c:extLst>
              <c:f>(EAD!$F$195,EAD!$F$196,EAD!$F$197)</c:f>
              <c:numCache>
                <c:formatCode>_(* #,##0.0_);_(* \(#,##0.0\);_(* "-"_);_(@_)</c:formatCode>
                <c:ptCount val="3"/>
                <c:pt idx="0">
                  <c:v>179.70122809323792</c:v>
                </c:pt>
                <c:pt idx="1">
                  <c:v>60.315927656861227</c:v>
                </c:pt>
                <c:pt idx="2">
                  <c:v>12.842268719679678</c:v>
                </c:pt>
              </c:numCache>
            </c:numRef>
          </c:val>
          <c:extLst>
            <c:ext xmlns:c16="http://schemas.microsoft.com/office/drawing/2014/chart" uri="{C3380CC4-5D6E-409C-BE32-E72D297353CC}">
              <c16:uniqueId val="{00000003-E12C-486B-833C-DCFBA366458C}"/>
            </c:ext>
          </c:extLst>
        </c:ser>
        <c:ser>
          <c:idx val="2"/>
          <c:order val="4"/>
          <c:tx>
            <c:strRef>
              <c:f>EAD!$E$523</c:f>
              <c:strCache>
                <c:ptCount val="1"/>
                <c:pt idx="0">
                  <c:v>31 Dec. 2025</c:v>
                </c:pt>
              </c:strCache>
            </c:strRef>
          </c:tx>
          <c:spPr>
            <a:solidFill>
              <a:srgbClr val="B9AFC8"/>
            </a:solidFill>
            <a:ln w="3175">
              <a:solidFill>
                <a:schemeClr val="tx1">
                  <a:lumMod val="60000"/>
                  <a:lumOff val="40000"/>
                </a:schemeClr>
              </a:solidFill>
            </a:ln>
          </c:spPr>
          <c:invertIfNegative val="0"/>
          <c:cat>
            <c:strRef>
              <c:extLst>
                <c:ext xmlns:c15="http://schemas.microsoft.com/office/drawing/2012/chart" uri="{02D57815-91ED-43cb-92C2-25804820EDAC}">
                  <c15:fullRef>
                    <c15:sqref>(EAD!$A$195,EAD!$A$196,EAD!$A$197,EAD!$A$200)</c15:sqref>
                  </c15:fullRef>
                </c:ext>
              </c:extLst>
              <c:f>(EAD!$A$195,EAD!$A$196,EAD!$A$197)</c:f>
              <c:strCache>
                <c:ptCount val="3"/>
                <c:pt idx="0">
                  <c:v>Low risk</c:v>
                </c:pt>
                <c:pt idx="1">
                  <c:v>Medium risk</c:v>
                </c:pt>
                <c:pt idx="2">
                  <c:v>High risk*</c:v>
                </c:pt>
              </c:strCache>
            </c:strRef>
          </c:cat>
          <c:val>
            <c:numRef>
              <c:extLst>
                <c:ext xmlns:c15="http://schemas.microsoft.com/office/drawing/2012/chart" uri="{02D57815-91ED-43cb-92C2-25804820EDAC}">
                  <c15:fullRef>
                    <c15:sqref>(EAD!$E$195,EAD!$E$196,EAD!$E$197,EAD!$E$200)</c15:sqref>
                  </c15:fullRef>
                </c:ext>
              </c:extLst>
              <c:f>(EAD!$E$195,EAD!$E$196,EAD!$E$197)</c:f>
              <c:numCache>
                <c:formatCode>_(* #,##0.0_);_(* \(#,##0.0\);_(* "-"_);_(@_)</c:formatCode>
                <c:ptCount val="3"/>
                <c:pt idx="0">
                  <c:v>193.68410980954971</c:v>
                </c:pt>
                <c:pt idx="1">
                  <c:v>59.278579180789961</c:v>
                </c:pt>
                <c:pt idx="2">
                  <c:v>15.002635367639998</c:v>
                </c:pt>
              </c:numCache>
            </c:numRef>
          </c:val>
          <c:extLst>
            <c:ext xmlns:c16="http://schemas.microsoft.com/office/drawing/2014/chart" uri="{C3380CC4-5D6E-409C-BE32-E72D297353CC}">
              <c16:uniqueId val="{00000004-E12C-486B-833C-DCFBA366458C}"/>
            </c:ext>
          </c:extLst>
        </c:ser>
        <c:ser>
          <c:idx val="1"/>
          <c:order val="5"/>
          <c:tx>
            <c:strRef>
              <c:f>EAD!$D$523</c:f>
              <c:strCache>
                <c:ptCount val="1"/>
                <c:pt idx="0">
                  <c:v>31 March 2026</c:v>
                </c:pt>
              </c:strCache>
            </c:strRef>
          </c:tx>
          <c:spPr>
            <a:solidFill>
              <a:srgbClr val="CFB9D7"/>
            </a:solidFill>
            <a:ln w="3175">
              <a:solidFill>
                <a:schemeClr val="tx1">
                  <a:lumMod val="60000"/>
                  <a:lumOff val="40000"/>
                </a:schemeClr>
              </a:solidFill>
            </a:ln>
          </c:spPr>
          <c:invertIfNegative val="0"/>
          <c:cat>
            <c:strRef>
              <c:extLst>
                <c:ext xmlns:c15="http://schemas.microsoft.com/office/drawing/2012/chart" uri="{02D57815-91ED-43cb-92C2-25804820EDAC}">
                  <c15:fullRef>
                    <c15:sqref>(EAD!$A$195,EAD!$A$196,EAD!$A$197,EAD!$A$200)</c15:sqref>
                  </c15:fullRef>
                </c:ext>
              </c:extLst>
              <c:f>(EAD!$A$195,EAD!$A$196,EAD!$A$197)</c:f>
              <c:strCache>
                <c:ptCount val="3"/>
                <c:pt idx="0">
                  <c:v>Low risk</c:v>
                </c:pt>
                <c:pt idx="1">
                  <c:v>Medium risk</c:v>
                </c:pt>
                <c:pt idx="2">
                  <c:v>High risk*</c:v>
                </c:pt>
              </c:strCache>
            </c:strRef>
          </c:cat>
          <c:val>
            <c:numRef>
              <c:extLst>
                <c:ext xmlns:c15="http://schemas.microsoft.com/office/drawing/2012/chart" uri="{02D57815-91ED-43cb-92C2-25804820EDAC}">
                  <c15:fullRef>
                    <c15:sqref>(EAD!$D$195,EAD!$D$196,EAD!$D$197,EAD!$D$200)</c15:sqref>
                  </c15:fullRef>
                </c:ext>
              </c:extLst>
              <c:f>(EAD!$D$195,EAD!$D$196,EAD!$D$197)</c:f>
              <c:numCache>
                <c:formatCode>_(* #,##0.0_);_(* \(#,##0.0\);_(* "-"_);_(@_)</c:formatCode>
                <c:ptCount val="3"/>
                <c:pt idx="0">
                  <c:v>185.56372533055003</c:v>
                </c:pt>
                <c:pt idx="1">
                  <c:v>58.143068668808652</c:v>
                </c:pt>
                <c:pt idx="2">
                  <c:v>12.701624166812895</c:v>
                </c:pt>
              </c:numCache>
            </c:numRef>
          </c:val>
          <c:extLst>
            <c:ext xmlns:c16="http://schemas.microsoft.com/office/drawing/2014/chart" uri="{C3380CC4-5D6E-409C-BE32-E72D297353CC}">
              <c16:uniqueId val="{00000005-E12C-486B-833C-DCFBA366458C}"/>
            </c:ext>
          </c:extLst>
        </c:ser>
        <c:ser>
          <c:idx val="0"/>
          <c:order val="6"/>
          <c:tx>
            <c:strRef>
              <c:f>EAD!$C$523</c:f>
              <c:strCache>
                <c:ptCount val="1"/>
                <c:pt idx="0">
                  <c:v>30 June 2026</c:v>
                </c:pt>
              </c:strCache>
            </c:strRef>
          </c:tx>
          <c:spPr>
            <a:solidFill>
              <a:schemeClr val="accent1"/>
            </a:solidFill>
            <a:ln w="3175">
              <a:solidFill>
                <a:schemeClr val="tx1">
                  <a:lumMod val="60000"/>
                  <a:lumOff val="40000"/>
                </a:schemeClr>
              </a:solidFill>
            </a:ln>
          </c:spPr>
          <c:invertIfNegative val="0"/>
          <c:dLbls>
            <c:dLbl>
              <c:idx val="0"/>
              <c:layout>
                <c:manualLayout>
                  <c:x val="1.3229166666666627E-2"/>
                  <c:y val="-4.40972222222222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12C-486B-833C-DCFBA366458C}"/>
                </c:ext>
              </c:extLst>
            </c:dLbl>
            <c:numFmt formatCode="0" sourceLinked="0"/>
            <c:spPr>
              <a:noFill/>
              <a:ln>
                <a:noFill/>
              </a:ln>
              <a:effectLst/>
            </c:spPr>
            <c:txPr>
              <a:bodyPr/>
              <a:lstStyle/>
              <a:p>
                <a:pPr>
                  <a:defRPr sz="800" b="1">
                    <a:latin typeface="Arial" panose="020B0604020202020204" pitchFamily="34" charset="0"/>
                    <a:cs typeface="Arial" panose="020B0604020202020204" pitchFamily="34" charset="0"/>
                  </a:defRPr>
                </a:pPr>
                <a:endParaRPr lang="nb-N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(EAD!$A$195,EAD!$A$196,EAD!$A$197,EAD!$A$200)</c15:sqref>
                  </c15:fullRef>
                </c:ext>
              </c:extLst>
              <c:f>(EAD!$A$195,EAD!$A$196,EAD!$A$197)</c:f>
              <c:strCache>
                <c:ptCount val="3"/>
                <c:pt idx="0">
                  <c:v>Low risk</c:v>
                </c:pt>
                <c:pt idx="1">
                  <c:v>Medium risk</c:v>
                </c:pt>
                <c:pt idx="2">
                  <c:v>High risk*</c:v>
                </c:pt>
              </c:strCache>
            </c:strRef>
          </c:cat>
          <c:val>
            <c:numRef>
              <c:extLst>
                <c:ext xmlns:c15="http://schemas.microsoft.com/office/drawing/2012/chart" uri="{02D57815-91ED-43cb-92C2-25804820EDAC}">
                  <c15:fullRef>
                    <c15:sqref>(EAD!$C$195,EAD!$C$196,EAD!$C$197,EAD!$C$200)</c15:sqref>
                  </c15:fullRef>
                </c:ext>
              </c:extLst>
              <c:f>(EAD!$C$195,EAD!$C$196,EAD!$C$197)</c:f>
              <c:numCache>
                <c:formatCode>_(* #,##0.0_);_(* \(#,##0.0\);_(* "-"_);_(@_)</c:formatCode>
                <c:ptCount val="3"/>
                <c:pt idx="0">
                  <c:v>191.7045806932569</c:v>
                </c:pt>
                <c:pt idx="1">
                  <c:v>58.995710349241335</c:v>
                </c:pt>
                <c:pt idx="2">
                  <c:v>13.766694020827545</c:v>
                </c:pt>
              </c:numCache>
            </c:numRef>
          </c:val>
          <c:extLst>
            <c:ext xmlns:c16="http://schemas.microsoft.com/office/drawing/2014/chart" uri="{C3380CC4-5D6E-409C-BE32-E72D297353CC}">
              <c16:uniqueId val="{00000007-E12C-486B-833C-DCFBA366458C}"/>
            </c:ext>
          </c:extLst>
        </c:ser>
        <c:dLbls>
          <c:showLegendKey val="0"/>
          <c:showVal val="0"/>
          <c:showCatName val="0"/>
          <c:showSerName val="0"/>
          <c:showPercent val="0"/>
          <c:showBubbleSize val="0"/>
        </c:dLbls>
        <c:gapWidth val="150"/>
        <c:axId val="366991616"/>
        <c:axId val="367013888"/>
      </c:barChart>
      <c:catAx>
        <c:axId val="366991616"/>
        <c:scaling>
          <c:orientation val="minMax"/>
        </c:scaling>
        <c:delete val="0"/>
        <c:axPos val="b"/>
        <c:numFmt formatCode="General" sourceLinked="0"/>
        <c:majorTickMark val="none"/>
        <c:minorTickMark val="none"/>
        <c:tickLblPos val="low"/>
        <c:spPr>
          <a:ln w="3175"/>
        </c:spPr>
        <c:txPr>
          <a:bodyPr rot="0" vert="horz"/>
          <a:lstStyle/>
          <a:p>
            <a:pPr>
              <a:defRPr sz="700" baseline="0">
                <a:latin typeface="Arial" panose="020B0604020202020204" pitchFamily="34" charset="0"/>
                <a:cs typeface="Arial" panose="020B0604020202020204" pitchFamily="34" charset="0"/>
              </a:defRPr>
            </a:pPr>
            <a:endParaRPr lang="nb-NO"/>
          </a:p>
        </c:txPr>
        <c:crossAx val="367013888"/>
        <c:crosses val="autoZero"/>
        <c:auto val="1"/>
        <c:lblAlgn val="ctr"/>
        <c:lblOffset val="100"/>
        <c:noMultiLvlLbl val="0"/>
      </c:catAx>
      <c:valAx>
        <c:axId val="367013888"/>
        <c:scaling>
          <c:orientation val="minMax"/>
          <c:max val="200"/>
          <c:min val="0"/>
        </c:scaling>
        <c:delete val="0"/>
        <c:axPos val="l"/>
        <c:majorGridlines>
          <c:spPr>
            <a:ln w="3175">
              <a:solidFill>
                <a:schemeClr val="bg1">
                  <a:lumMod val="75000"/>
                </a:schemeClr>
              </a:solidFill>
            </a:ln>
          </c:spPr>
        </c:majorGridlines>
        <c:numFmt formatCode="#,##0" sourceLinked="0"/>
        <c:majorTickMark val="out"/>
        <c:minorTickMark val="none"/>
        <c:tickLblPos val="nextTo"/>
        <c:txPr>
          <a:bodyPr/>
          <a:lstStyle/>
          <a:p>
            <a:pPr>
              <a:defRPr sz="700">
                <a:latin typeface="Arial" panose="020B0604020202020204" pitchFamily="34" charset="0"/>
                <a:cs typeface="Arial" panose="020B0604020202020204" pitchFamily="34" charset="0"/>
              </a:defRPr>
            </a:pPr>
            <a:endParaRPr lang="nb-NO"/>
          </a:p>
        </c:txPr>
        <c:crossAx val="366991616"/>
        <c:crosses val="autoZero"/>
        <c:crossBetween val="between"/>
        <c:majorUnit val="25"/>
      </c:valAx>
    </c:plotArea>
    <c:legend>
      <c:legendPos val="l"/>
      <c:layout>
        <c:manualLayout>
          <c:xMode val="edge"/>
          <c:yMode val="edge"/>
          <c:x val="0.73639829975933913"/>
          <c:y val="8.0747916554776158E-2"/>
          <c:w val="0.26035173611111118"/>
          <c:h val="0.35362743055555551"/>
        </c:manualLayout>
      </c:layout>
      <c:overlay val="1"/>
      <c:spPr>
        <a:solidFill>
          <a:schemeClr val="bg1"/>
        </a:solidFill>
      </c:spPr>
      <c:txPr>
        <a:bodyPr/>
        <a:lstStyle/>
        <a:p>
          <a:pPr>
            <a:defRPr sz="600">
              <a:latin typeface="Arial" panose="020B0604020202020204" pitchFamily="34" charset="0"/>
              <a:cs typeface="Arial" panose="020B0604020202020204" pitchFamily="34" charset="0"/>
            </a:defRPr>
          </a:pPr>
          <a:endParaRPr lang="nb-NO"/>
        </a:p>
      </c:txPr>
    </c:legend>
    <c:plotVisOnly val="1"/>
    <c:dispBlanksAs val="gap"/>
    <c:showDLblsOverMax val="0"/>
  </c:chart>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094732063080077"/>
          <c:y val="0.24219391147302829"/>
          <c:w val="0.53557065214566146"/>
          <c:h val="0.5198592157633134"/>
        </c:manualLayout>
      </c:layout>
      <c:pieChart>
        <c:varyColors val="1"/>
        <c:ser>
          <c:idx val="0"/>
          <c:order val="0"/>
          <c:tx>
            <c:strRef>
              <c:f>EAD!$C$345:$C$346</c:f>
              <c:strCache>
                <c:ptCount val="2"/>
                <c:pt idx="0">
                  <c:v>30 June </c:v>
                </c:pt>
                <c:pt idx="1">
                  <c:v>2026 </c:v>
                </c:pt>
              </c:strCache>
            </c:strRef>
          </c:tx>
          <c:spPr>
            <a:ln w="3175">
              <a:solidFill>
                <a:schemeClr val="tx1">
                  <a:lumMod val="60000"/>
                  <a:lumOff val="40000"/>
                </a:schemeClr>
              </a:solidFill>
            </a:ln>
          </c:spPr>
          <c:dPt>
            <c:idx val="0"/>
            <c:bubble3D val="0"/>
            <c:spPr>
              <a:solidFill>
                <a:schemeClr val="accent2"/>
              </a:solidFill>
              <a:ln w="3175">
                <a:solidFill>
                  <a:schemeClr val="tx1">
                    <a:lumMod val="60000"/>
                    <a:lumOff val="40000"/>
                  </a:schemeClr>
                </a:solidFill>
              </a:ln>
            </c:spPr>
            <c:extLst>
              <c:ext xmlns:c16="http://schemas.microsoft.com/office/drawing/2014/chart" uri="{C3380CC4-5D6E-409C-BE32-E72D297353CC}">
                <c16:uniqueId val="{00000001-A3E0-44F1-9513-482E50EFA5CE}"/>
              </c:ext>
            </c:extLst>
          </c:dPt>
          <c:dPt>
            <c:idx val="1"/>
            <c:bubble3D val="0"/>
            <c:spPr>
              <a:solidFill>
                <a:srgbClr val="007272"/>
              </a:solidFill>
              <a:ln w="3175">
                <a:solidFill>
                  <a:schemeClr val="tx1">
                    <a:lumMod val="60000"/>
                    <a:lumOff val="40000"/>
                  </a:schemeClr>
                </a:solidFill>
              </a:ln>
            </c:spPr>
            <c:extLst>
              <c:ext xmlns:c16="http://schemas.microsoft.com/office/drawing/2014/chart" uri="{C3380CC4-5D6E-409C-BE32-E72D297353CC}">
                <c16:uniqueId val="{00000003-A3E0-44F1-9513-482E50EFA5CE}"/>
              </c:ext>
            </c:extLst>
          </c:dPt>
          <c:dPt>
            <c:idx val="2"/>
            <c:bubble3D val="0"/>
            <c:spPr>
              <a:solidFill>
                <a:schemeClr val="bg1"/>
              </a:solidFill>
              <a:ln w="3175">
                <a:solidFill>
                  <a:schemeClr val="tx1">
                    <a:lumMod val="60000"/>
                    <a:lumOff val="40000"/>
                  </a:schemeClr>
                </a:solidFill>
              </a:ln>
            </c:spPr>
            <c:extLst>
              <c:ext xmlns:c16="http://schemas.microsoft.com/office/drawing/2014/chart" uri="{C3380CC4-5D6E-409C-BE32-E72D297353CC}">
                <c16:uniqueId val="{00000005-A3E0-44F1-9513-482E50EFA5CE}"/>
              </c:ext>
            </c:extLst>
          </c:dPt>
          <c:dPt>
            <c:idx val="4"/>
            <c:bubble3D val="0"/>
            <c:spPr>
              <a:solidFill>
                <a:schemeClr val="bg1"/>
              </a:solidFill>
              <a:ln w="3175">
                <a:solidFill>
                  <a:schemeClr val="tx1">
                    <a:lumMod val="60000"/>
                    <a:lumOff val="40000"/>
                  </a:schemeClr>
                </a:solidFill>
              </a:ln>
            </c:spPr>
            <c:extLst>
              <c:ext xmlns:c16="http://schemas.microsoft.com/office/drawing/2014/chart" uri="{C3380CC4-5D6E-409C-BE32-E72D297353CC}">
                <c16:uniqueId val="{00000009-A3E0-44F1-9513-482E50EFA5CE}"/>
              </c:ext>
            </c:extLst>
          </c:dPt>
          <c:dPt>
            <c:idx val="5"/>
            <c:bubble3D val="0"/>
            <c:spPr>
              <a:solidFill>
                <a:srgbClr val="80B9BA"/>
              </a:solidFill>
              <a:ln w="3175">
                <a:solidFill>
                  <a:schemeClr val="tx1">
                    <a:lumMod val="60000"/>
                    <a:lumOff val="40000"/>
                  </a:schemeClr>
                </a:solidFill>
              </a:ln>
            </c:spPr>
            <c:extLst>
              <c:ext xmlns:c16="http://schemas.microsoft.com/office/drawing/2014/chart" uri="{C3380CC4-5D6E-409C-BE32-E72D297353CC}">
                <c16:uniqueId val="{0000000B-A3E0-44F1-9513-482E50EFA5CE}"/>
              </c:ext>
            </c:extLst>
          </c:dPt>
          <c:dPt>
            <c:idx val="6"/>
            <c:bubble3D val="0"/>
            <c:spPr>
              <a:solidFill>
                <a:schemeClr val="accent2"/>
              </a:solidFill>
              <a:ln w="3175">
                <a:solidFill>
                  <a:schemeClr val="tx1">
                    <a:lumMod val="60000"/>
                    <a:lumOff val="40000"/>
                  </a:schemeClr>
                </a:solidFill>
              </a:ln>
            </c:spPr>
            <c:extLst>
              <c:ext xmlns:c16="http://schemas.microsoft.com/office/drawing/2014/chart" uri="{C3380CC4-5D6E-409C-BE32-E72D297353CC}">
                <c16:uniqueId val="{0000000D-A3E0-44F1-9513-482E50EFA5CE}"/>
              </c:ext>
            </c:extLst>
          </c:dPt>
          <c:dPt>
            <c:idx val="7"/>
            <c:bubble3D val="0"/>
            <c:spPr>
              <a:solidFill>
                <a:schemeClr val="bg1"/>
              </a:solidFill>
              <a:ln w="3175">
                <a:solidFill>
                  <a:schemeClr val="tx1">
                    <a:lumMod val="60000"/>
                    <a:lumOff val="40000"/>
                  </a:schemeClr>
                </a:solidFill>
              </a:ln>
            </c:spPr>
            <c:extLst>
              <c:ext xmlns:c16="http://schemas.microsoft.com/office/drawing/2014/chart" uri="{C3380CC4-5D6E-409C-BE32-E72D297353CC}">
                <c16:uniqueId val="{0000000F-A3E0-44F1-9513-482E50EFA5CE}"/>
              </c:ext>
            </c:extLst>
          </c:dPt>
          <c:dPt>
            <c:idx val="8"/>
            <c:bubble3D val="0"/>
            <c:spPr>
              <a:solidFill>
                <a:srgbClr val="80B9BA"/>
              </a:solidFill>
              <a:ln w="3175">
                <a:solidFill>
                  <a:schemeClr val="tx1">
                    <a:lumMod val="60000"/>
                    <a:lumOff val="40000"/>
                  </a:schemeClr>
                </a:solidFill>
              </a:ln>
            </c:spPr>
            <c:extLst>
              <c:ext xmlns:c16="http://schemas.microsoft.com/office/drawing/2014/chart" uri="{C3380CC4-5D6E-409C-BE32-E72D297353CC}">
                <c16:uniqueId val="{00000011-A3E0-44F1-9513-482E50EFA5CE}"/>
              </c:ext>
            </c:extLst>
          </c:dPt>
          <c:dLbls>
            <c:dLbl>
              <c:idx val="0"/>
              <c:layout>
                <c:manualLayout>
                  <c:x val="3.0866319444444443E-2"/>
                  <c:y val="-8.733333333333341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3E0-44F1-9513-482E50EFA5CE}"/>
                </c:ext>
              </c:extLst>
            </c:dLbl>
            <c:dLbl>
              <c:idx val="1"/>
              <c:layout>
                <c:manualLayout>
                  <c:x val="-2.6463541666666646E-2"/>
                  <c:y val="1.7531250000000002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3E0-44F1-9513-482E50EFA5CE}"/>
                </c:ext>
              </c:extLst>
            </c:dLbl>
            <c:dLbl>
              <c:idx val="2"/>
              <c:layout>
                <c:manualLayout>
                  <c:x val="-3.0865277777777818E-2"/>
                  <c:y val="1.656249999999998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3E0-44F1-9513-482E50EFA5CE}"/>
                </c:ext>
              </c:extLst>
            </c:dLbl>
            <c:numFmt formatCode="0%" sourceLinked="0"/>
            <c:spPr>
              <a:noFill/>
              <a:ln>
                <a:noFill/>
              </a:ln>
              <a:effectLst/>
            </c:spPr>
            <c:txPr>
              <a:bodyPr/>
              <a:lstStyle/>
              <a:p>
                <a:pPr>
                  <a:defRPr sz="700">
                    <a:latin typeface="Arial" panose="020B0604020202020204" pitchFamily="34" charset="0"/>
                    <a:cs typeface="Arial" panose="020B0604020202020204" pitchFamily="34" charset="0"/>
                  </a:defRPr>
                </a:pPr>
                <a:endParaRPr lang="nb-NO"/>
              </a:p>
            </c:txPr>
            <c:dLblPos val="outEnd"/>
            <c:showLegendKey val="0"/>
            <c:showVal val="0"/>
            <c:showCatName val="1"/>
            <c:showSerName val="0"/>
            <c:showPercent val="1"/>
            <c:showBubbleSize val="0"/>
            <c:showLeaderLines val="1"/>
            <c:leaderLines>
              <c:spPr>
                <a:ln w="3175"/>
              </c:spPr>
            </c:leaderLines>
            <c:extLst>
              <c:ext xmlns:c15="http://schemas.microsoft.com/office/drawing/2012/chart" uri="{CE6537A1-D6FC-4f65-9D91-7224C49458BB}"/>
            </c:extLst>
          </c:dLbls>
          <c:cat>
            <c:strRef>
              <c:f>EAD!$A$347:$A$349</c:f>
              <c:strCache>
                <c:ptCount val="3"/>
                <c:pt idx="0">
                  <c:v>Oil and gas</c:v>
                </c:pt>
                <c:pt idx="1">
                  <c:v>Offshore</c:v>
                </c:pt>
                <c:pt idx="2">
                  <c:v>Oilfield services</c:v>
                </c:pt>
              </c:strCache>
            </c:strRef>
          </c:cat>
          <c:val>
            <c:numRef>
              <c:f>EAD!$C$347:$C$349</c:f>
              <c:numCache>
                <c:formatCode>#,##0.0_);\(#,##0.0\)</c:formatCode>
                <c:ptCount val="3"/>
                <c:pt idx="0">
                  <c:v>48.134111972378243</c:v>
                </c:pt>
                <c:pt idx="1">
                  <c:v>21.353076587352206</c:v>
                </c:pt>
                <c:pt idx="2">
                  <c:v>11.099780277845337</c:v>
                </c:pt>
              </c:numCache>
            </c:numRef>
          </c:val>
          <c:extLst>
            <c:ext xmlns:c16="http://schemas.microsoft.com/office/drawing/2014/chart" uri="{C3380CC4-5D6E-409C-BE32-E72D297353CC}">
              <c16:uniqueId val="{00000012-A3E0-44F1-9513-482E50EFA5CE}"/>
            </c:ext>
          </c:extLst>
        </c:ser>
        <c:dLbls>
          <c:showLegendKey val="0"/>
          <c:showVal val="0"/>
          <c:showCatName val="0"/>
          <c:showSerName val="0"/>
          <c:showPercent val="0"/>
          <c:showBubbleSize val="0"/>
          <c:showLeaderLines val="1"/>
        </c:dLbls>
        <c:firstSliceAng val="0"/>
      </c:pieChart>
    </c:plotArea>
    <c:plotVisOnly val="1"/>
    <c:dispBlanksAs val="gap"/>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9569097222222227E-2"/>
          <c:y val="8.819444444444445E-2"/>
          <c:w val="0.86192395833333335"/>
          <c:h val="0.82361111111111107"/>
        </c:manualLayout>
      </c:layout>
      <c:barChart>
        <c:barDir val="col"/>
        <c:grouping val="clustered"/>
        <c:varyColors val="0"/>
        <c:ser>
          <c:idx val="6"/>
          <c:order val="0"/>
          <c:tx>
            <c:strRef>
              <c:f>EAD!$K$523</c:f>
              <c:strCache>
                <c:ptCount val="1"/>
                <c:pt idx="0">
                  <c:v>30 June 2024</c:v>
                </c:pt>
              </c:strCache>
            </c:strRef>
          </c:tx>
          <c:spPr>
            <a:solidFill>
              <a:srgbClr val="23195A"/>
            </a:solidFill>
            <a:ln w="3175">
              <a:solidFill>
                <a:schemeClr val="tx1">
                  <a:lumMod val="60000"/>
                  <a:lumOff val="40000"/>
                </a:schemeClr>
              </a:solidFill>
            </a:ln>
          </c:spPr>
          <c:invertIfNegative val="0"/>
          <c:cat>
            <c:strRef>
              <c:extLst>
                <c:ext xmlns:c15="http://schemas.microsoft.com/office/drawing/2012/chart" uri="{02D57815-91ED-43cb-92C2-25804820EDAC}">
                  <c15:fullRef>
                    <c15:sqref>EAD!$A$355:$A$360</c15:sqref>
                  </c15:fullRef>
                </c:ext>
              </c:extLst>
              <c:f>EAD!$A$355:$A$357</c:f>
              <c:strCache>
                <c:ptCount val="3"/>
                <c:pt idx="0">
                  <c:v>Low risk</c:v>
                </c:pt>
                <c:pt idx="1">
                  <c:v>Medium risk</c:v>
                </c:pt>
                <c:pt idx="2">
                  <c:v>High risk*</c:v>
                </c:pt>
              </c:strCache>
            </c:strRef>
          </c:cat>
          <c:val>
            <c:numRef>
              <c:extLst>
                <c:ext xmlns:c15="http://schemas.microsoft.com/office/drawing/2012/chart" uri="{02D57815-91ED-43cb-92C2-25804820EDAC}">
                  <c15:fullRef>
                    <c15:sqref>EAD!$I$355:$I$360</c15:sqref>
                  </c15:fullRef>
                </c:ext>
              </c:extLst>
              <c:f>EAD!$I$355:$I$357</c:f>
              <c:numCache>
                <c:formatCode>_(* #,##0.0_);_(* \(#,##0.0\);_(* "-"_);_(@_)</c:formatCode>
                <c:ptCount val="3"/>
                <c:pt idx="0">
                  <c:v>57.206516474899985</c:v>
                </c:pt>
                <c:pt idx="1">
                  <c:v>15.464980238949996</c:v>
                </c:pt>
                <c:pt idx="2">
                  <c:v>4.3994754459499994</c:v>
                </c:pt>
              </c:numCache>
            </c:numRef>
          </c:val>
          <c:extLst>
            <c:ext xmlns:c16="http://schemas.microsoft.com/office/drawing/2014/chart" uri="{C3380CC4-5D6E-409C-BE32-E72D297353CC}">
              <c16:uniqueId val="{00000000-6C48-412A-82A1-90F152F8A4D4}"/>
            </c:ext>
          </c:extLst>
        </c:ser>
        <c:ser>
          <c:idx val="5"/>
          <c:order val="1"/>
          <c:tx>
            <c:strRef>
              <c:f>EAD!$J$523</c:f>
              <c:strCache>
                <c:ptCount val="1"/>
                <c:pt idx="0">
                  <c:v>30 Sept. 2024</c:v>
                </c:pt>
              </c:strCache>
            </c:strRef>
          </c:tx>
          <c:spPr>
            <a:solidFill>
              <a:srgbClr val="6E2382"/>
            </a:solidFill>
            <a:ln w="3175">
              <a:solidFill>
                <a:schemeClr val="tx1">
                  <a:lumMod val="60000"/>
                  <a:lumOff val="40000"/>
                </a:schemeClr>
              </a:solidFill>
            </a:ln>
          </c:spPr>
          <c:invertIfNegative val="0"/>
          <c:cat>
            <c:strRef>
              <c:extLst>
                <c:ext xmlns:c15="http://schemas.microsoft.com/office/drawing/2012/chart" uri="{02D57815-91ED-43cb-92C2-25804820EDAC}">
                  <c15:fullRef>
                    <c15:sqref>EAD!$A$355:$A$360</c15:sqref>
                  </c15:fullRef>
                </c:ext>
              </c:extLst>
              <c:f>EAD!$A$355:$A$357</c:f>
              <c:strCache>
                <c:ptCount val="3"/>
                <c:pt idx="0">
                  <c:v>Low risk</c:v>
                </c:pt>
                <c:pt idx="1">
                  <c:v>Medium risk</c:v>
                </c:pt>
                <c:pt idx="2">
                  <c:v>High risk*</c:v>
                </c:pt>
              </c:strCache>
            </c:strRef>
          </c:cat>
          <c:val>
            <c:numRef>
              <c:extLst>
                <c:ext xmlns:c15="http://schemas.microsoft.com/office/drawing/2012/chart" uri="{02D57815-91ED-43cb-92C2-25804820EDAC}">
                  <c15:fullRef>
                    <c15:sqref>EAD!$H$355:$H$360</c15:sqref>
                  </c15:fullRef>
                </c:ext>
              </c:extLst>
              <c:f>EAD!$H$355:$H$357</c:f>
              <c:numCache>
                <c:formatCode>_(* #,##0.0_);_(* \(#,##0.0\);_(* "-"_);_(@_)</c:formatCode>
                <c:ptCount val="3"/>
                <c:pt idx="0">
                  <c:v>54.797377518376337</c:v>
                </c:pt>
                <c:pt idx="1">
                  <c:v>14.056432403466994</c:v>
                </c:pt>
                <c:pt idx="2">
                  <c:v>4.1496058545574996</c:v>
                </c:pt>
              </c:numCache>
            </c:numRef>
          </c:val>
          <c:extLst>
            <c:ext xmlns:c16="http://schemas.microsoft.com/office/drawing/2014/chart" uri="{C3380CC4-5D6E-409C-BE32-E72D297353CC}">
              <c16:uniqueId val="{00000001-6C48-412A-82A1-90F152F8A4D4}"/>
            </c:ext>
          </c:extLst>
        </c:ser>
        <c:ser>
          <c:idx val="4"/>
          <c:order val="2"/>
          <c:tx>
            <c:strRef>
              <c:f>EAD!$I$523</c:f>
              <c:strCache>
                <c:ptCount val="1"/>
                <c:pt idx="0">
                  <c:v>31 Dec. 2024</c:v>
                </c:pt>
              </c:strCache>
            </c:strRef>
          </c:tx>
          <c:spPr>
            <a:solidFill>
              <a:srgbClr val="6E6491"/>
            </a:solidFill>
            <a:ln w="3175">
              <a:solidFill>
                <a:schemeClr val="tx1">
                  <a:lumMod val="60000"/>
                  <a:lumOff val="40000"/>
                </a:schemeClr>
              </a:solidFill>
            </a:ln>
          </c:spPr>
          <c:invertIfNegative val="0"/>
          <c:cat>
            <c:strRef>
              <c:extLst>
                <c:ext xmlns:c15="http://schemas.microsoft.com/office/drawing/2012/chart" uri="{02D57815-91ED-43cb-92C2-25804820EDAC}">
                  <c15:fullRef>
                    <c15:sqref>EAD!$A$355:$A$360</c15:sqref>
                  </c15:fullRef>
                </c:ext>
              </c:extLst>
              <c:f>EAD!$A$355:$A$357</c:f>
              <c:strCache>
                <c:ptCount val="3"/>
                <c:pt idx="0">
                  <c:v>Low risk</c:v>
                </c:pt>
                <c:pt idx="1">
                  <c:v>Medium risk</c:v>
                </c:pt>
                <c:pt idx="2">
                  <c:v>High risk*</c:v>
                </c:pt>
              </c:strCache>
            </c:strRef>
          </c:cat>
          <c:val>
            <c:numRef>
              <c:extLst>
                <c:ext xmlns:c15="http://schemas.microsoft.com/office/drawing/2012/chart" uri="{02D57815-91ED-43cb-92C2-25804820EDAC}">
                  <c15:fullRef>
                    <c15:sqref>EAD!$G$355:$G$360</c15:sqref>
                  </c15:fullRef>
                </c:ext>
              </c:extLst>
              <c:f>EAD!$G$355:$G$357</c:f>
              <c:numCache>
                <c:formatCode>_(* #,##0.0_);_(* \(#,##0.0\);_(* "-"_);_(@_)</c:formatCode>
                <c:ptCount val="3"/>
                <c:pt idx="0">
                  <c:v>50.531052212923171</c:v>
                </c:pt>
                <c:pt idx="1">
                  <c:v>9.8729131357153985</c:v>
                </c:pt>
                <c:pt idx="2">
                  <c:v>3.5045130398629807</c:v>
                </c:pt>
              </c:numCache>
            </c:numRef>
          </c:val>
          <c:extLst>
            <c:ext xmlns:c16="http://schemas.microsoft.com/office/drawing/2014/chart" uri="{C3380CC4-5D6E-409C-BE32-E72D297353CC}">
              <c16:uniqueId val="{00000002-6C48-412A-82A1-90F152F8A4D4}"/>
            </c:ext>
          </c:extLst>
        </c:ser>
        <c:ser>
          <c:idx val="3"/>
          <c:order val="3"/>
          <c:tx>
            <c:strRef>
              <c:f>EAD!$H$523</c:f>
              <c:strCache>
                <c:ptCount val="1"/>
                <c:pt idx="0">
                  <c:v>31 March 2025</c:v>
                </c:pt>
              </c:strCache>
            </c:strRef>
          </c:tx>
          <c:spPr>
            <a:solidFill>
              <a:srgbClr val="A06EAF"/>
            </a:solidFill>
            <a:ln w="3175">
              <a:solidFill>
                <a:schemeClr val="tx1">
                  <a:lumMod val="60000"/>
                  <a:lumOff val="40000"/>
                </a:schemeClr>
              </a:solidFill>
            </a:ln>
          </c:spPr>
          <c:invertIfNegative val="0"/>
          <c:cat>
            <c:strRef>
              <c:extLst>
                <c:ext xmlns:c15="http://schemas.microsoft.com/office/drawing/2012/chart" uri="{02D57815-91ED-43cb-92C2-25804820EDAC}">
                  <c15:fullRef>
                    <c15:sqref>EAD!$A$355:$A$360</c15:sqref>
                  </c15:fullRef>
                </c:ext>
              </c:extLst>
              <c:f>EAD!$A$355:$A$357</c:f>
              <c:strCache>
                <c:ptCount val="3"/>
                <c:pt idx="0">
                  <c:v>Low risk</c:v>
                </c:pt>
                <c:pt idx="1">
                  <c:v>Medium risk</c:v>
                </c:pt>
                <c:pt idx="2">
                  <c:v>High risk*</c:v>
                </c:pt>
              </c:strCache>
            </c:strRef>
          </c:cat>
          <c:val>
            <c:numRef>
              <c:extLst>
                <c:ext xmlns:c15="http://schemas.microsoft.com/office/drawing/2012/chart" uri="{02D57815-91ED-43cb-92C2-25804820EDAC}">
                  <c15:fullRef>
                    <c15:sqref>EAD!$F$355:$F$360</c15:sqref>
                  </c15:fullRef>
                </c:ext>
              </c:extLst>
              <c:f>EAD!$F$355:$F$357</c:f>
              <c:numCache>
                <c:formatCode>_(* #,##0.0_);_(* \(#,##0.0\);_(* "-"_);_(@_)</c:formatCode>
                <c:ptCount val="3"/>
                <c:pt idx="0">
                  <c:v>51.670703617320157</c:v>
                </c:pt>
                <c:pt idx="1">
                  <c:v>9.5203166491165998</c:v>
                </c:pt>
                <c:pt idx="2">
                  <c:v>3.2491904340485811</c:v>
                </c:pt>
              </c:numCache>
            </c:numRef>
          </c:val>
          <c:extLst>
            <c:ext xmlns:c16="http://schemas.microsoft.com/office/drawing/2014/chart" uri="{C3380CC4-5D6E-409C-BE32-E72D297353CC}">
              <c16:uniqueId val="{00000003-6C48-412A-82A1-90F152F8A4D4}"/>
            </c:ext>
          </c:extLst>
        </c:ser>
        <c:ser>
          <c:idx val="2"/>
          <c:order val="4"/>
          <c:tx>
            <c:strRef>
              <c:f>EAD!$G$523</c:f>
              <c:strCache>
                <c:ptCount val="1"/>
                <c:pt idx="0">
                  <c:v>30 June 2025</c:v>
                </c:pt>
              </c:strCache>
            </c:strRef>
          </c:tx>
          <c:spPr>
            <a:solidFill>
              <a:srgbClr val="B9AFC8"/>
            </a:solidFill>
            <a:ln w="3175">
              <a:solidFill>
                <a:schemeClr val="tx1">
                  <a:lumMod val="60000"/>
                  <a:lumOff val="40000"/>
                </a:schemeClr>
              </a:solidFill>
            </a:ln>
          </c:spPr>
          <c:invertIfNegative val="0"/>
          <c:cat>
            <c:strRef>
              <c:extLst>
                <c:ext xmlns:c15="http://schemas.microsoft.com/office/drawing/2012/chart" uri="{02D57815-91ED-43cb-92C2-25804820EDAC}">
                  <c15:fullRef>
                    <c15:sqref>EAD!$A$355:$A$360</c15:sqref>
                  </c15:fullRef>
                </c:ext>
              </c:extLst>
              <c:f>EAD!$A$355:$A$357</c:f>
              <c:strCache>
                <c:ptCount val="3"/>
                <c:pt idx="0">
                  <c:v>Low risk</c:v>
                </c:pt>
                <c:pt idx="1">
                  <c:v>Medium risk</c:v>
                </c:pt>
                <c:pt idx="2">
                  <c:v>High risk*</c:v>
                </c:pt>
              </c:strCache>
            </c:strRef>
          </c:cat>
          <c:val>
            <c:numRef>
              <c:extLst>
                <c:ext xmlns:c15="http://schemas.microsoft.com/office/drawing/2012/chart" uri="{02D57815-91ED-43cb-92C2-25804820EDAC}">
                  <c15:fullRef>
                    <c15:sqref>EAD!$E$355:$E$360</c15:sqref>
                  </c15:fullRef>
                </c:ext>
              </c:extLst>
              <c:f>EAD!$E$355:$E$357</c:f>
              <c:numCache>
                <c:formatCode>_(* #,##0.0_);_(* \(#,##0.0\);_(* "-"_);_(@_)</c:formatCode>
                <c:ptCount val="3"/>
                <c:pt idx="0">
                  <c:v>62.887960398169952</c:v>
                </c:pt>
                <c:pt idx="1">
                  <c:v>10.4226021796</c:v>
                </c:pt>
                <c:pt idx="2">
                  <c:v>1.7004743619100002</c:v>
                </c:pt>
              </c:numCache>
            </c:numRef>
          </c:val>
          <c:extLst>
            <c:ext xmlns:c16="http://schemas.microsoft.com/office/drawing/2014/chart" uri="{C3380CC4-5D6E-409C-BE32-E72D297353CC}">
              <c16:uniqueId val="{00000004-6C48-412A-82A1-90F152F8A4D4}"/>
            </c:ext>
          </c:extLst>
        </c:ser>
        <c:ser>
          <c:idx val="1"/>
          <c:order val="5"/>
          <c:tx>
            <c:strRef>
              <c:f>EAD!$F$523</c:f>
              <c:strCache>
                <c:ptCount val="1"/>
                <c:pt idx="0">
                  <c:v>30 Sept. 2025</c:v>
                </c:pt>
              </c:strCache>
            </c:strRef>
          </c:tx>
          <c:spPr>
            <a:solidFill>
              <a:srgbClr val="CFB9D7"/>
            </a:solidFill>
            <a:ln w="3175">
              <a:solidFill>
                <a:srgbClr val="858585"/>
              </a:solidFill>
            </a:ln>
          </c:spPr>
          <c:invertIfNegative val="0"/>
          <c:cat>
            <c:strRef>
              <c:extLst>
                <c:ext xmlns:c15="http://schemas.microsoft.com/office/drawing/2012/chart" uri="{02D57815-91ED-43cb-92C2-25804820EDAC}">
                  <c15:fullRef>
                    <c15:sqref>EAD!$A$355:$A$360</c15:sqref>
                  </c15:fullRef>
                </c:ext>
              </c:extLst>
              <c:f>EAD!$A$355:$A$357</c:f>
              <c:strCache>
                <c:ptCount val="3"/>
                <c:pt idx="0">
                  <c:v>Low risk</c:v>
                </c:pt>
                <c:pt idx="1">
                  <c:v>Medium risk</c:v>
                </c:pt>
                <c:pt idx="2">
                  <c:v>High risk*</c:v>
                </c:pt>
              </c:strCache>
            </c:strRef>
          </c:cat>
          <c:val>
            <c:numRef>
              <c:extLst>
                <c:ext xmlns:c15="http://schemas.microsoft.com/office/drawing/2012/chart" uri="{02D57815-91ED-43cb-92C2-25804820EDAC}">
                  <c15:fullRef>
                    <c15:sqref>EAD!$D$355:$D$360</c15:sqref>
                  </c15:fullRef>
                </c:ext>
              </c:extLst>
              <c:f>EAD!$D$355:$D$357</c:f>
              <c:numCache>
                <c:formatCode>_(* #,##0.0_);_(* \(#,##0.0\);_(* "-"_);_(@_)</c:formatCode>
                <c:ptCount val="3"/>
                <c:pt idx="0">
                  <c:v>71.647121923189772</c:v>
                </c:pt>
                <c:pt idx="1">
                  <c:v>9.9515556503588467</c:v>
                </c:pt>
                <c:pt idx="2">
                  <c:v>1.3490014336468001</c:v>
                </c:pt>
              </c:numCache>
            </c:numRef>
          </c:val>
          <c:extLst>
            <c:ext xmlns:c16="http://schemas.microsoft.com/office/drawing/2014/chart" uri="{C3380CC4-5D6E-409C-BE32-E72D297353CC}">
              <c16:uniqueId val="{00000005-6C48-412A-82A1-90F152F8A4D4}"/>
            </c:ext>
          </c:extLst>
        </c:ser>
        <c:ser>
          <c:idx val="0"/>
          <c:order val="6"/>
          <c:tx>
            <c:strRef>
              <c:f>EAD!$E$523</c:f>
              <c:strCache>
                <c:ptCount val="1"/>
                <c:pt idx="0">
                  <c:v>31 Dec. 2025</c:v>
                </c:pt>
              </c:strCache>
            </c:strRef>
          </c:tx>
          <c:spPr>
            <a:solidFill>
              <a:schemeClr val="accent1"/>
            </a:solidFill>
            <a:ln w="3175">
              <a:solidFill>
                <a:schemeClr val="tx1">
                  <a:lumMod val="60000"/>
                  <a:lumOff val="40000"/>
                </a:schemeClr>
              </a:solidFill>
            </a:ln>
          </c:spPr>
          <c:invertIfNegative val="0"/>
          <c:dLbls>
            <c:numFmt formatCode="0" sourceLinked="0"/>
            <c:spPr>
              <a:noFill/>
              <a:ln>
                <a:noFill/>
              </a:ln>
              <a:effectLst/>
            </c:spPr>
            <c:txPr>
              <a:bodyPr wrap="square"/>
              <a:lstStyle/>
              <a:p>
                <a:pPr>
                  <a:defRPr sz="800" b="1">
                    <a:latin typeface="Arial" panose="020B0604020202020204" pitchFamily="34" charset="0"/>
                    <a:cs typeface="Arial" panose="020B0604020202020204" pitchFamily="34" charset="0"/>
                  </a:defRPr>
                </a:pPr>
                <a:endParaRPr lang="nb-NO"/>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extLst>
                <c:ext xmlns:c15="http://schemas.microsoft.com/office/drawing/2012/chart" uri="{02D57815-91ED-43cb-92C2-25804820EDAC}">
                  <c15:fullRef>
                    <c15:sqref>EAD!$A$355:$A$360</c15:sqref>
                  </c15:fullRef>
                </c:ext>
              </c:extLst>
              <c:f>EAD!$A$355:$A$357</c:f>
              <c:strCache>
                <c:ptCount val="3"/>
                <c:pt idx="0">
                  <c:v>Low risk</c:v>
                </c:pt>
                <c:pt idx="1">
                  <c:v>Medium risk</c:v>
                </c:pt>
                <c:pt idx="2">
                  <c:v>High risk*</c:v>
                </c:pt>
              </c:strCache>
            </c:strRef>
          </c:cat>
          <c:val>
            <c:numRef>
              <c:extLst>
                <c:ext xmlns:c15="http://schemas.microsoft.com/office/drawing/2012/chart" uri="{02D57815-91ED-43cb-92C2-25804820EDAC}">
                  <c15:fullRef>
                    <c15:sqref>EAD!$C$355:$C$360</c15:sqref>
                  </c15:fullRef>
                </c:ext>
              </c:extLst>
              <c:f>EAD!$C$355:$C$357</c:f>
              <c:numCache>
                <c:formatCode>_(* #,##0.0_);_(* \(#,##0.0\);_(* "-"_);_(@_)</c:formatCode>
                <c:ptCount val="3"/>
                <c:pt idx="0">
                  <c:v>67.117341583458341</c:v>
                </c:pt>
                <c:pt idx="1">
                  <c:v>12.08829460090074</c:v>
                </c:pt>
                <c:pt idx="2">
                  <c:v>1.3813326532167438</c:v>
                </c:pt>
              </c:numCache>
            </c:numRef>
          </c:val>
          <c:extLst>
            <c:ext xmlns:c16="http://schemas.microsoft.com/office/drawing/2014/chart" uri="{C3380CC4-5D6E-409C-BE32-E72D297353CC}">
              <c16:uniqueId val="{00000009-6C48-412A-82A1-90F152F8A4D4}"/>
            </c:ext>
          </c:extLst>
        </c:ser>
        <c:dLbls>
          <c:showLegendKey val="0"/>
          <c:showVal val="0"/>
          <c:showCatName val="0"/>
          <c:showSerName val="0"/>
          <c:showPercent val="0"/>
          <c:showBubbleSize val="0"/>
        </c:dLbls>
        <c:gapWidth val="150"/>
        <c:axId val="367130880"/>
        <c:axId val="366686208"/>
      </c:barChart>
      <c:catAx>
        <c:axId val="367130880"/>
        <c:scaling>
          <c:orientation val="minMax"/>
        </c:scaling>
        <c:delete val="0"/>
        <c:axPos val="b"/>
        <c:numFmt formatCode="General" sourceLinked="0"/>
        <c:majorTickMark val="none"/>
        <c:minorTickMark val="none"/>
        <c:tickLblPos val="low"/>
        <c:spPr>
          <a:ln w="3175"/>
        </c:spPr>
        <c:txPr>
          <a:bodyPr rot="0" vert="horz"/>
          <a:lstStyle/>
          <a:p>
            <a:pPr>
              <a:defRPr sz="700" baseline="0">
                <a:latin typeface="Arial" panose="020B0604020202020204" pitchFamily="34" charset="0"/>
                <a:cs typeface="Arial" panose="020B0604020202020204" pitchFamily="34" charset="0"/>
              </a:defRPr>
            </a:pPr>
            <a:endParaRPr lang="nb-NO"/>
          </a:p>
        </c:txPr>
        <c:crossAx val="366686208"/>
        <c:crosses val="autoZero"/>
        <c:auto val="1"/>
        <c:lblAlgn val="ctr"/>
        <c:lblOffset val="100"/>
        <c:noMultiLvlLbl val="0"/>
      </c:catAx>
      <c:valAx>
        <c:axId val="366686208"/>
        <c:scaling>
          <c:orientation val="minMax"/>
          <c:max val="60"/>
          <c:min val="0"/>
        </c:scaling>
        <c:delete val="0"/>
        <c:axPos val="l"/>
        <c:majorGridlines>
          <c:spPr>
            <a:ln w="3175">
              <a:solidFill>
                <a:schemeClr val="bg1">
                  <a:lumMod val="75000"/>
                </a:schemeClr>
              </a:solidFill>
            </a:ln>
          </c:spPr>
        </c:majorGridlines>
        <c:numFmt formatCode="0" sourceLinked="0"/>
        <c:majorTickMark val="out"/>
        <c:minorTickMark val="none"/>
        <c:tickLblPos val="nextTo"/>
        <c:txPr>
          <a:bodyPr/>
          <a:lstStyle/>
          <a:p>
            <a:pPr>
              <a:defRPr sz="700">
                <a:latin typeface="Arial" panose="020B0604020202020204" pitchFamily="34" charset="0"/>
                <a:cs typeface="Arial" panose="020B0604020202020204" pitchFamily="34" charset="0"/>
              </a:defRPr>
            </a:pPr>
            <a:endParaRPr lang="nb-NO"/>
          </a:p>
        </c:txPr>
        <c:crossAx val="367130880"/>
        <c:crosses val="autoZero"/>
        <c:crossBetween val="between"/>
        <c:majorUnit val="10"/>
      </c:valAx>
    </c:plotArea>
    <c:legend>
      <c:legendPos val="l"/>
      <c:layout>
        <c:manualLayout>
          <c:xMode val="edge"/>
          <c:yMode val="edge"/>
          <c:x val="0.72760416666666672"/>
          <c:y val="7.1831944444444434E-2"/>
          <c:w val="0.22948368055555557"/>
          <c:h val="0.35362743055555551"/>
        </c:manualLayout>
      </c:layout>
      <c:overlay val="1"/>
      <c:spPr>
        <a:solidFill>
          <a:schemeClr val="bg1"/>
        </a:solidFill>
      </c:spPr>
      <c:txPr>
        <a:bodyPr/>
        <a:lstStyle/>
        <a:p>
          <a:pPr>
            <a:defRPr sz="600">
              <a:latin typeface="Arial" panose="020B0604020202020204" pitchFamily="34" charset="0"/>
              <a:cs typeface="Arial" panose="020B0604020202020204" pitchFamily="34" charset="0"/>
            </a:defRPr>
          </a:pPr>
          <a:endParaRPr lang="nb-NO"/>
        </a:p>
      </c:txPr>
    </c:legend>
    <c:plotVisOnly val="1"/>
    <c:dispBlanksAs val="gap"/>
    <c:showDLblsOverMax val="0"/>
  </c:chart>
  <c:printSettings>
    <c:headerFooter/>
    <c:pageMargins b="0.75" l="0.7" r="0.7" t="0.75"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9569097222222227E-2"/>
          <c:y val="8.819444444444445E-2"/>
          <c:w val="0.86192395833333335"/>
          <c:h val="0.82361111111111107"/>
        </c:manualLayout>
      </c:layout>
      <c:barChart>
        <c:barDir val="col"/>
        <c:grouping val="clustered"/>
        <c:varyColors val="0"/>
        <c:ser>
          <c:idx val="6"/>
          <c:order val="0"/>
          <c:tx>
            <c:strRef>
              <c:f>EAD!$I$523</c:f>
              <c:strCache>
                <c:ptCount val="1"/>
                <c:pt idx="0">
                  <c:v>31 Dec. 2024</c:v>
                </c:pt>
              </c:strCache>
            </c:strRef>
          </c:tx>
          <c:spPr>
            <a:solidFill>
              <a:srgbClr val="23195A"/>
            </a:solidFill>
            <a:ln w="3175">
              <a:solidFill>
                <a:schemeClr val="tx1">
                  <a:lumMod val="60000"/>
                  <a:lumOff val="40000"/>
                </a:schemeClr>
              </a:solidFill>
            </a:ln>
          </c:spPr>
          <c:invertIfNegative val="0"/>
          <c:cat>
            <c:strRef>
              <c:extLst>
                <c:ext xmlns:c15="http://schemas.microsoft.com/office/drawing/2012/chart" uri="{02D57815-91ED-43cb-92C2-25804820EDAC}">
                  <c15:fullRef>
                    <c15:sqref>EAD!$A$355:$A$360</c15:sqref>
                  </c15:fullRef>
                </c:ext>
              </c:extLst>
              <c:f>EAD!$A$355:$A$357</c:f>
              <c:strCache>
                <c:ptCount val="3"/>
                <c:pt idx="0">
                  <c:v>Low risk</c:v>
                </c:pt>
                <c:pt idx="1">
                  <c:v>Medium risk</c:v>
                </c:pt>
                <c:pt idx="2">
                  <c:v>High risk*</c:v>
                </c:pt>
              </c:strCache>
            </c:strRef>
          </c:cat>
          <c:val>
            <c:numRef>
              <c:extLst>
                <c:ext xmlns:c15="http://schemas.microsoft.com/office/drawing/2012/chart" uri="{02D57815-91ED-43cb-92C2-25804820EDAC}">
                  <c15:fullRef>
                    <c15:sqref>EAD!$I$355:$I$360</c15:sqref>
                  </c15:fullRef>
                </c:ext>
              </c:extLst>
              <c:f>EAD!$I$355:$I$357</c:f>
              <c:numCache>
                <c:formatCode>_(* #,##0.0_);_(* \(#,##0.0\);_(* "-"_);_(@_)</c:formatCode>
                <c:ptCount val="3"/>
                <c:pt idx="0">
                  <c:v>57.206516474899985</c:v>
                </c:pt>
                <c:pt idx="1">
                  <c:v>15.464980238949996</c:v>
                </c:pt>
                <c:pt idx="2">
                  <c:v>4.3994754459499994</c:v>
                </c:pt>
              </c:numCache>
            </c:numRef>
          </c:val>
          <c:extLst>
            <c:ext xmlns:c16="http://schemas.microsoft.com/office/drawing/2014/chart" uri="{C3380CC4-5D6E-409C-BE32-E72D297353CC}">
              <c16:uniqueId val="{00000000-6C48-412A-82A1-90F152F8A4D4}"/>
            </c:ext>
          </c:extLst>
        </c:ser>
        <c:ser>
          <c:idx val="5"/>
          <c:order val="1"/>
          <c:tx>
            <c:strRef>
              <c:f>EAD!$H$523</c:f>
              <c:strCache>
                <c:ptCount val="1"/>
                <c:pt idx="0">
                  <c:v>31 March 2025</c:v>
                </c:pt>
              </c:strCache>
            </c:strRef>
          </c:tx>
          <c:spPr>
            <a:solidFill>
              <a:srgbClr val="6E2382"/>
            </a:solidFill>
            <a:ln w="3175">
              <a:solidFill>
                <a:schemeClr val="tx1">
                  <a:lumMod val="60000"/>
                  <a:lumOff val="40000"/>
                </a:schemeClr>
              </a:solidFill>
            </a:ln>
          </c:spPr>
          <c:invertIfNegative val="0"/>
          <c:cat>
            <c:strRef>
              <c:extLst>
                <c:ext xmlns:c15="http://schemas.microsoft.com/office/drawing/2012/chart" uri="{02D57815-91ED-43cb-92C2-25804820EDAC}">
                  <c15:fullRef>
                    <c15:sqref>EAD!$A$355:$A$360</c15:sqref>
                  </c15:fullRef>
                </c:ext>
              </c:extLst>
              <c:f>EAD!$A$355:$A$357</c:f>
              <c:strCache>
                <c:ptCount val="3"/>
                <c:pt idx="0">
                  <c:v>Low risk</c:v>
                </c:pt>
                <c:pt idx="1">
                  <c:v>Medium risk</c:v>
                </c:pt>
                <c:pt idx="2">
                  <c:v>High risk*</c:v>
                </c:pt>
              </c:strCache>
            </c:strRef>
          </c:cat>
          <c:val>
            <c:numRef>
              <c:extLst>
                <c:ext xmlns:c15="http://schemas.microsoft.com/office/drawing/2012/chart" uri="{02D57815-91ED-43cb-92C2-25804820EDAC}">
                  <c15:fullRef>
                    <c15:sqref>EAD!$H$355:$H$360</c15:sqref>
                  </c15:fullRef>
                </c:ext>
              </c:extLst>
              <c:f>EAD!$H$355:$H$357</c:f>
              <c:numCache>
                <c:formatCode>_(* #,##0.0_);_(* \(#,##0.0\);_(* "-"_);_(@_)</c:formatCode>
                <c:ptCount val="3"/>
                <c:pt idx="0">
                  <c:v>54.797377518376337</c:v>
                </c:pt>
                <c:pt idx="1">
                  <c:v>14.056432403466994</c:v>
                </c:pt>
                <c:pt idx="2">
                  <c:v>4.1496058545574996</c:v>
                </c:pt>
              </c:numCache>
            </c:numRef>
          </c:val>
          <c:extLst>
            <c:ext xmlns:c16="http://schemas.microsoft.com/office/drawing/2014/chart" uri="{C3380CC4-5D6E-409C-BE32-E72D297353CC}">
              <c16:uniqueId val="{00000001-6C48-412A-82A1-90F152F8A4D4}"/>
            </c:ext>
          </c:extLst>
        </c:ser>
        <c:ser>
          <c:idx val="4"/>
          <c:order val="2"/>
          <c:tx>
            <c:strRef>
              <c:f>EAD!$G$523</c:f>
              <c:strCache>
                <c:ptCount val="1"/>
                <c:pt idx="0">
                  <c:v>30 June 2025</c:v>
                </c:pt>
              </c:strCache>
            </c:strRef>
          </c:tx>
          <c:spPr>
            <a:solidFill>
              <a:srgbClr val="6E6491"/>
            </a:solidFill>
            <a:ln w="3175">
              <a:solidFill>
                <a:schemeClr val="tx1">
                  <a:lumMod val="60000"/>
                  <a:lumOff val="40000"/>
                </a:schemeClr>
              </a:solidFill>
            </a:ln>
          </c:spPr>
          <c:invertIfNegative val="0"/>
          <c:cat>
            <c:strRef>
              <c:extLst>
                <c:ext xmlns:c15="http://schemas.microsoft.com/office/drawing/2012/chart" uri="{02D57815-91ED-43cb-92C2-25804820EDAC}">
                  <c15:fullRef>
                    <c15:sqref>EAD!$A$355:$A$360</c15:sqref>
                  </c15:fullRef>
                </c:ext>
              </c:extLst>
              <c:f>EAD!$A$355:$A$357</c:f>
              <c:strCache>
                <c:ptCount val="3"/>
                <c:pt idx="0">
                  <c:v>Low risk</c:v>
                </c:pt>
                <c:pt idx="1">
                  <c:v>Medium risk</c:v>
                </c:pt>
                <c:pt idx="2">
                  <c:v>High risk*</c:v>
                </c:pt>
              </c:strCache>
            </c:strRef>
          </c:cat>
          <c:val>
            <c:numRef>
              <c:extLst>
                <c:ext xmlns:c15="http://schemas.microsoft.com/office/drawing/2012/chart" uri="{02D57815-91ED-43cb-92C2-25804820EDAC}">
                  <c15:fullRef>
                    <c15:sqref>EAD!$G$355:$G$360</c15:sqref>
                  </c15:fullRef>
                </c:ext>
              </c:extLst>
              <c:f>EAD!$G$355:$G$357</c:f>
              <c:numCache>
                <c:formatCode>_(* #,##0.0_);_(* \(#,##0.0\);_(* "-"_);_(@_)</c:formatCode>
                <c:ptCount val="3"/>
                <c:pt idx="0">
                  <c:v>50.531052212923171</c:v>
                </c:pt>
                <c:pt idx="1">
                  <c:v>9.8729131357153985</c:v>
                </c:pt>
                <c:pt idx="2">
                  <c:v>3.5045130398629807</c:v>
                </c:pt>
              </c:numCache>
            </c:numRef>
          </c:val>
          <c:extLst>
            <c:ext xmlns:c16="http://schemas.microsoft.com/office/drawing/2014/chart" uri="{C3380CC4-5D6E-409C-BE32-E72D297353CC}">
              <c16:uniqueId val="{00000002-6C48-412A-82A1-90F152F8A4D4}"/>
            </c:ext>
          </c:extLst>
        </c:ser>
        <c:ser>
          <c:idx val="3"/>
          <c:order val="3"/>
          <c:tx>
            <c:strRef>
              <c:f>EAD!$F$523</c:f>
              <c:strCache>
                <c:ptCount val="1"/>
                <c:pt idx="0">
                  <c:v>30 Sept. 2025</c:v>
                </c:pt>
              </c:strCache>
            </c:strRef>
          </c:tx>
          <c:spPr>
            <a:solidFill>
              <a:srgbClr val="A06EAF"/>
            </a:solidFill>
            <a:ln w="3175">
              <a:solidFill>
                <a:schemeClr val="tx1">
                  <a:lumMod val="60000"/>
                  <a:lumOff val="40000"/>
                </a:schemeClr>
              </a:solidFill>
            </a:ln>
          </c:spPr>
          <c:invertIfNegative val="0"/>
          <c:cat>
            <c:strRef>
              <c:extLst>
                <c:ext xmlns:c15="http://schemas.microsoft.com/office/drawing/2012/chart" uri="{02D57815-91ED-43cb-92C2-25804820EDAC}">
                  <c15:fullRef>
                    <c15:sqref>EAD!$A$355:$A$360</c15:sqref>
                  </c15:fullRef>
                </c:ext>
              </c:extLst>
              <c:f>EAD!$A$355:$A$357</c:f>
              <c:strCache>
                <c:ptCount val="3"/>
                <c:pt idx="0">
                  <c:v>Low risk</c:v>
                </c:pt>
                <c:pt idx="1">
                  <c:v>Medium risk</c:v>
                </c:pt>
                <c:pt idx="2">
                  <c:v>High risk*</c:v>
                </c:pt>
              </c:strCache>
            </c:strRef>
          </c:cat>
          <c:val>
            <c:numRef>
              <c:extLst>
                <c:ext xmlns:c15="http://schemas.microsoft.com/office/drawing/2012/chart" uri="{02D57815-91ED-43cb-92C2-25804820EDAC}">
                  <c15:fullRef>
                    <c15:sqref>EAD!$F$355:$F$360</c15:sqref>
                  </c15:fullRef>
                </c:ext>
              </c:extLst>
              <c:f>EAD!$F$355:$F$357</c:f>
              <c:numCache>
                <c:formatCode>_(* #,##0.0_);_(* \(#,##0.0\);_(* "-"_);_(@_)</c:formatCode>
                <c:ptCount val="3"/>
                <c:pt idx="0">
                  <c:v>51.670703617320157</c:v>
                </c:pt>
                <c:pt idx="1">
                  <c:v>9.5203166491165998</c:v>
                </c:pt>
                <c:pt idx="2">
                  <c:v>3.2491904340485811</c:v>
                </c:pt>
              </c:numCache>
            </c:numRef>
          </c:val>
          <c:extLst>
            <c:ext xmlns:c16="http://schemas.microsoft.com/office/drawing/2014/chart" uri="{C3380CC4-5D6E-409C-BE32-E72D297353CC}">
              <c16:uniqueId val="{00000003-6C48-412A-82A1-90F152F8A4D4}"/>
            </c:ext>
          </c:extLst>
        </c:ser>
        <c:ser>
          <c:idx val="2"/>
          <c:order val="4"/>
          <c:tx>
            <c:strRef>
              <c:f>EAD!$E$523</c:f>
              <c:strCache>
                <c:ptCount val="1"/>
                <c:pt idx="0">
                  <c:v>31 Dec. 2025</c:v>
                </c:pt>
              </c:strCache>
            </c:strRef>
          </c:tx>
          <c:spPr>
            <a:solidFill>
              <a:srgbClr val="B9AFC8"/>
            </a:solidFill>
            <a:ln w="3175">
              <a:solidFill>
                <a:schemeClr val="tx1">
                  <a:lumMod val="60000"/>
                  <a:lumOff val="40000"/>
                </a:schemeClr>
              </a:solidFill>
            </a:ln>
          </c:spPr>
          <c:invertIfNegative val="0"/>
          <c:cat>
            <c:strRef>
              <c:extLst>
                <c:ext xmlns:c15="http://schemas.microsoft.com/office/drawing/2012/chart" uri="{02D57815-91ED-43cb-92C2-25804820EDAC}">
                  <c15:fullRef>
                    <c15:sqref>EAD!$A$355:$A$360</c15:sqref>
                  </c15:fullRef>
                </c:ext>
              </c:extLst>
              <c:f>EAD!$A$355:$A$357</c:f>
              <c:strCache>
                <c:ptCount val="3"/>
                <c:pt idx="0">
                  <c:v>Low risk</c:v>
                </c:pt>
                <c:pt idx="1">
                  <c:v>Medium risk</c:v>
                </c:pt>
                <c:pt idx="2">
                  <c:v>High risk*</c:v>
                </c:pt>
              </c:strCache>
            </c:strRef>
          </c:cat>
          <c:val>
            <c:numRef>
              <c:extLst>
                <c:ext xmlns:c15="http://schemas.microsoft.com/office/drawing/2012/chart" uri="{02D57815-91ED-43cb-92C2-25804820EDAC}">
                  <c15:fullRef>
                    <c15:sqref>EAD!$E$355:$E$360</c15:sqref>
                  </c15:fullRef>
                </c:ext>
              </c:extLst>
              <c:f>EAD!$E$355:$E$357</c:f>
              <c:numCache>
                <c:formatCode>_(* #,##0.0_);_(* \(#,##0.0\);_(* "-"_);_(@_)</c:formatCode>
                <c:ptCount val="3"/>
                <c:pt idx="0">
                  <c:v>62.887960398169952</c:v>
                </c:pt>
                <c:pt idx="1">
                  <c:v>10.4226021796</c:v>
                </c:pt>
                <c:pt idx="2">
                  <c:v>1.7004743619100002</c:v>
                </c:pt>
              </c:numCache>
            </c:numRef>
          </c:val>
          <c:extLst>
            <c:ext xmlns:c16="http://schemas.microsoft.com/office/drawing/2014/chart" uri="{C3380CC4-5D6E-409C-BE32-E72D297353CC}">
              <c16:uniqueId val="{00000004-6C48-412A-82A1-90F152F8A4D4}"/>
            </c:ext>
          </c:extLst>
        </c:ser>
        <c:ser>
          <c:idx val="1"/>
          <c:order val="5"/>
          <c:tx>
            <c:strRef>
              <c:f>EAD!$D$523</c:f>
              <c:strCache>
                <c:ptCount val="1"/>
                <c:pt idx="0">
                  <c:v>31 March 2026</c:v>
                </c:pt>
              </c:strCache>
            </c:strRef>
          </c:tx>
          <c:spPr>
            <a:solidFill>
              <a:srgbClr val="CFB9D7"/>
            </a:solidFill>
            <a:ln w="3175">
              <a:solidFill>
                <a:srgbClr val="858585"/>
              </a:solidFill>
            </a:ln>
          </c:spPr>
          <c:invertIfNegative val="0"/>
          <c:cat>
            <c:strRef>
              <c:extLst>
                <c:ext xmlns:c15="http://schemas.microsoft.com/office/drawing/2012/chart" uri="{02D57815-91ED-43cb-92C2-25804820EDAC}">
                  <c15:fullRef>
                    <c15:sqref>EAD!$A$355:$A$360</c15:sqref>
                  </c15:fullRef>
                </c:ext>
              </c:extLst>
              <c:f>EAD!$A$355:$A$357</c:f>
              <c:strCache>
                <c:ptCount val="3"/>
                <c:pt idx="0">
                  <c:v>Low risk</c:v>
                </c:pt>
                <c:pt idx="1">
                  <c:v>Medium risk</c:v>
                </c:pt>
                <c:pt idx="2">
                  <c:v>High risk*</c:v>
                </c:pt>
              </c:strCache>
            </c:strRef>
          </c:cat>
          <c:val>
            <c:numRef>
              <c:extLst>
                <c:ext xmlns:c15="http://schemas.microsoft.com/office/drawing/2012/chart" uri="{02D57815-91ED-43cb-92C2-25804820EDAC}">
                  <c15:fullRef>
                    <c15:sqref>EAD!$D$355:$D$360</c15:sqref>
                  </c15:fullRef>
                </c:ext>
              </c:extLst>
              <c:f>EAD!$D$355:$D$357</c:f>
              <c:numCache>
                <c:formatCode>_(* #,##0.0_);_(* \(#,##0.0\);_(* "-"_);_(@_)</c:formatCode>
                <c:ptCount val="3"/>
                <c:pt idx="0">
                  <c:v>71.647121923189772</c:v>
                </c:pt>
                <c:pt idx="1">
                  <c:v>9.9515556503588467</c:v>
                </c:pt>
                <c:pt idx="2">
                  <c:v>1.3490014336468001</c:v>
                </c:pt>
              </c:numCache>
            </c:numRef>
          </c:val>
          <c:extLst>
            <c:ext xmlns:c16="http://schemas.microsoft.com/office/drawing/2014/chart" uri="{C3380CC4-5D6E-409C-BE32-E72D297353CC}">
              <c16:uniqueId val="{00000005-6C48-412A-82A1-90F152F8A4D4}"/>
            </c:ext>
          </c:extLst>
        </c:ser>
        <c:ser>
          <c:idx val="0"/>
          <c:order val="6"/>
          <c:tx>
            <c:strRef>
              <c:f>EAD!$C$523</c:f>
              <c:strCache>
                <c:ptCount val="1"/>
                <c:pt idx="0">
                  <c:v>30 June 2026</c:v>
                </c:pt>
              </c:strCache>
            </c:strRef>
          </c:tx>
          <c:spPr>
            <a:solidFill>
              <a:schemeClr val="accent1"/>
            </a:solidFill>
            <a:ln w="3175">
              <a:solidFill>
                <a:schemeClr val="tx1">
                  <a:lumMod val="60000"/>
                  <a:lumOff val="40000"/>
                </a:schemeClr>
              </a:solidFill>
            </a:ln>
          </c:spPr>
          <c:invertIfNegative val="0"/>
          <c:dLbls>
            <c:dLbl>
              <c:idx val="0"/>
              <c:layout>
                <c:manualLayout>
                  <c:x val="8.8194444444444041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AC5-44A5-94B8-1075CB00F950}"/>
                </c:ext>
              </c:extLst>
            </c:dLbl>
            <c:dLbl>
              <c:idx val="1"/>
              <c:layout>
                <c:manualLayout>
                  <c:x val="4.4097222222221413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AC5-44A5-94B8-1075CB00F950}"/>
                </c:ext>
              </c:extLst>
            </c:dLbl>
            <c:dLbl>
              <c:idx val="2"/>
              <c:layout>
                <c:manualLayout>
                  <c:x val="-1.6168794698185392E-16"/>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EA0-4F4F-95DA-9DC5E4B55639}"/>
                </c:ext>
              </c:extLst>
            </c:dLbl>
            <c:numFmt formatCode="0" sourceLinked="0"/>
            <c:spPr>
              <a:noFill/>
              <a:ln>
                <a:noFill/>
              </a:ln>
              <a:effectLst/>
            </c:spPr>
            <c:txPr>
              <a:bodyPr wrap="square"/>
              <a:lstStyle/>
              <a:p>
                <a:pPr>
                  <a:defRPr sz="800" b="1">
                    <a:latin typeface="Arial" panose="020B0604020202020204" pitchFamily="34" charset="0"/>
                    <a:cs typeface="Arial" panose="020B0604020202020204" pitchFamily="34" charset="0"/>
                  </a:defRPr>
                </a:pPr>
                <a:endParaRPr lang="nb-NO"/>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extLst>
                <c:ext xmlns:c15="http://schemas.microsoft.com/office/drawing/2012/chart" uri="{02D57815-91ED-43cb-92C2-25804820EDAC}">
                  <c15:fullRef>
                    <c15:sqref>EAD!$A$355:$A$360</c15:sqref>
                  </c15:fullRef>
                </c:ext>
              </c:extLst>
              <c:f>EAD!$A$355:$A$357</c:f>
              <c:strCache>
                <c:ptCount val="3"/>
                <c:pt idx="0">
                  <c:v>Low risk</c:v>
                </c:pt>
                <c:pt idx="1">
                  <c:v>Medium risk</c:v>
                </c:pt>
                <c:pt idx="2">
                  <c:v>High risk*</c:v>
                </c:pt>
              </c:strCache>
            </c:strRef>
          </c:cat>
          <c:val>
            <c:numRef>
              <c:extLst>
                <c:ext xmlns:c15="http://schemas.microsoft.com/office/drawing/2012/chart" uri="{02D57815-91ED-43cb-92C2-25804820EDAC}">
                  <c15:fullRef>
                    <c15:sqref>EAD!$C$355:$C$360</c15:sqref>
                  </c15:fullRef>
                </c:ext>
              </c:extLst>
              <c:f>EAD!$C$355:$C$357</c:f>
              <c:numCache>
                <c:formatCode>_(* #,##0.0_);_(* \(#,##0.0\);_(* "-"_);_(@_)</c:formatCode>
                <c:ptCount val="3"/>
                <c:pt idx="0">
                  <c:v>67.117341583458341</c:v>
                </c:pt>
                <c:pt idx="1">
                  <c:v>12.08829460090074</c:v>
                </c:pt>
                <c:pt idx="2">
                  <c:v>1.3813326532167438</c:v>
                </c:pt>
              </c:numCache>
            </c:numRef>
          </c:val>
          <c:extLst>
            <c:ext xmlns:c16="http://schemas.microsoft.com/office/drawing/2014/chart" uri="{C3380CC4-5D6E-409C-BE32-E72D297353CC}">
              <c16:uniqueId val="{00000009-6C48-412A-82A1-90F152F8A4D4}"/>
            </c:ext>
          </c:extLst>
        </c:ser>
        <c:dLbls>
          <c:showLegendKey val="0"/>
          <c:showVal val="0"/>
          <c:showCatName val="0"/>
          <c:showSerName val="0"/>
          <c:showPercent val="0"/>
          <c:showBubbleSize val="0"/>
        </c:dLbls>
        <c:gapWidth val="150"/>
        <c:axId val="367130880"/>
        <c:axId val="366686208"/>
      </c:barChart>
      <c:catAx>
        <c:axId val="367130880"/>
        <c:scaling>
          <c:orientation val="minMax"/>
        </c:scaling>
        <c:delete val="0"/>
        <c:axPos val="b"/>
        <c:numFmt formatCode="General" sourceLinked="0"/>
        <c:majorTickMark val="none"/>
        <c:minorTickMark val="none"/>
        <c:tickLblPos val="low"/>
        <c:spPr>
          <a:ln w="3175"/>
        </c:spPr>
        <c:txPr>
          <a:bodyPr rot="0" vert="horz"/>
          <a:lstStyle/>
          <a:p>
            <a:pPr>
              <a:defRPr sz="700" baseline="0">
                <a:latin typeface="Arial" panose="020B0604020202020204" pitchFamily="34" charset="0"/>
                <a:cs typeface="Arial" panose="020B0604020202020204" pitchFamily="34" charset="0"/>
              </a:defRPr>
            </a:pPr>
            <a:endParaRPr lang="nb-NO"/>
          </a:p>
        </c:txPr>
        <c:crossAx val="366686208"/>
        <c:crosses val="autoZero"/>
        <c:auto val="1"/>
        <c:lblAlgn val="ctr"/>
        <c:lblOffset val="100"/>
        <c:noMultiLvlLbl val="0"/>
      </c:catAx>
      <c:valAx>
        <c:axId val="366686208"/>
        <c:scaling>
          <c:orientation val="minMax"/>
          <c:max val="80"/>
          <c:min val="0"/>
        </c:scaling>
        <c:delete val="0"/>
        <c:axPos val="l"/>
        <c:majorGridlines>
          <c:spPr>
            <a:ln w="3175">
              <a:solidFill>
                <a:schemeClr val="bg1">
                  <a:lumMod val="75000"/>
                </a:schemeClr>
              </a:solidFill>
            </a:ln>
          </c:spPr>
        </c:majorGridlines>
        <c:numFmt formatCode="0" sourceLinked="0"/>
        <c:majorTickMark val="out"/>
        <c:minorTickMark val="none"/>
        <c:tickLblPos val="nextTo"/>
        <c:txPr>
          <a:bodyPr/>
          <a:lstStyle/>
          <a:p>
            <a:pPr>
              <a:defRPr sz="700">
                <a:latin typeface="Arial" panose="020B0604020202020204" pitchFamily="34" charset="0"/>
                <a:cs typeface="Arial" panose="020B0604020202020204" pitchFamily="34" charset="0"/>
              </a:defRPr>
            </a:pPr>
            <a:endParaRPr lang="nb-NO"/>
          </a:p>
        </c:txPr>
        <c:crossAx val="367130880"/>
        <c:crosses val="autoZero"/>
        <c:crossBetween val="between"/>
        <c:majorUnit val="10"/>
      </c:valAx>
    </c:plotArea>
    <c:legend>
      <c:legendPos val="l"/>
      <c:layout>
        <c:manualLayout>
          <c:xMode val="edge"/>
          <c:yMode val="edge"/>
          <c:x val="0.72760416666666672"/>
          <c:y val="7.1831944444444434E-2"/>
          <c:w val="0.26917118055555561"/>
          <c:h val="0.35362743055555551"/>
        </c:manualLayout>
      </c:layout>
      <c:overlay val="1"/>
      <c:spPr>
        <a:solidFill>
          <a:schemeClr val="bg1"/>
        </a:solidFill>
      </c:spPr>
      <c:txPr>
        <a:bodyPr/>
        <a:lstStyle/>
        <a:p>
          <a:pPr>
            <a:defRPr sz="600">
              <a:latin typeface="Arial" panose="020B0604020202020204" pitchFamily="34" charset="0"/>
              <a:cs typeface="Arial" panose="020B0604020202020204" pitchFamily="34" charset="0"/>
            </a:defRPr>
          </a:pPr>
          <a:endParaRPr lang="nb-NO"/>
        </a:p>
      </c:txPr>
    </c:legend>
    <c:plotVisOnly val="1"/>
    <c:dispBlanksAs val="gap"/>
    <c:showDLblsOverMax val="0"/>
  </c:chart>
  <c:printSettings>
    <c:headerFooter/>
    <c:pageMargins b="0.75" l="0.7" r="0.7" t="0.75" header="0.3" footer="0.3"/>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355605263721629"/>
          <c:y val="0.24663794044641937"/>
          <c:w val="0.53557065214566146"/>
          <c:h val="0.5198592157633134"/>
        </c:manualLayout>
      </c:layout>
      <c:pieChart>
        <c:varyColors val="1"/>
        <c:ser>
          <c:idx val="0"/>
          <c:order val="0"/>
          <c:tx>
            <c:strRef>
              <c:f>EAD!$C$344:$C$345</c:f>
              <c:strCache>
                <c:ptCount val="2"/>
                <c:pt idx="0">
                  <c:v>Exposure at default</c:v>
                </c:pt>
                <c:pt idx="1">
                  <c:v>30 June </c:v>
                </c:pt>
              </c:strCache>
            </c:strRef>
          </c:tx>
          <c:spPr>
            <a:ln w="3175">
              <a:solidFill>
                <a:schemeClr val="tx1">
                  <a:lumMod val="60000"/>
                  <a:lumOff val="40000"/>
                </a:schemeClr>
              </a:solidFill>
            </a:ln>
          </c:spPr>
          <c:dPt>
            <c:idx val="0"/>
            <c:bubble3D val="0"/>
            <c:spPr>
              <a:solidFill>
                <a:schemeClr val="accent2"/>
              </a:solidFill>
              <a:ln w="3175">
                <a:solidFill>
                  <a:schemeClr val="tx1">
                    <a:lumMod val="60000"/>
                    <a:lumOff val="40000"/>
                  </a:schemeClr>
                </a:solidFill>
              </a:ln>
            </c:spPr>
            <c:extLst>
              <c:ext xmlns:c16="http://schemas.microsoft.com/office/drawing/2014/chart" uri="{C3380CC4-5D6E-409C-BE32-E72D297353CC}">
                <c16:uniqueId val="{00000001-F6A9-4C5B-97A1-D752062D38E9}"/>
              </c:ext>
            </c:extLst>
          </c:dPt>
          <c:dPt>
            <c:idx val="1"/>
            <c:bubble3D val="0"/>
            <c:spPr>
              <a:solidFill>
                <a:schemeClr val="bg1"/>
              </a:solidFill>
              <a:ln w="3175">
                <a:solidFill>
                  <a:schemeClr val="tx1">
                    <a:lumMod val="60000"/>
                    <a:lumOff val="40000"/>
                  </a:schemeClr>
                </a:solidFill>
              </a:ln>
            </c:spPr>
            <c:extLst>
              <c:ext xmlns:c16="http://schemas.microsoft.com/office/drawing/2014/chart" uri="{C3380CC4-5D6E-409C-BE32-E72D297353CC}">
                <c16:uniqueId val="{00000003-F6A9-4C5B-97A1-D752062D38E9}"/>
              </c:ext>
            </c:extLst>
          </c:dPt>
          <c:dPt>
            <c:idx val="2"/>
            <c:bubble3D val="0"/>
            <c:spPr>
              <a:solidFill>
                <a:srgbClr val="007272"/>
              </a:solidFill>
              <a:ln w="3175">
                <a:solidFill>
                  <a:schemeClr val="tx1">
                    <a:lumMod val="60000"/>
                    <a:lumOff val="40000"/>
                  </a:schemeClr>
                </a:solidFill>
              </a:ln>
            </c:spPr>
            <c:extLst>
              <c:ext xmlns:c16="http://schemas.microsoft.com/office/drawing/2014/chart" uri="{C3380CC4-5D6E-409C-BE32-E72D297353CC}">
                <c16:uniqueId val="{00000005-F6A9-4C5B-97A1-D752062D38E9}"/>
              </c:ext>
            </c:extLst>
          </c:dPt>
          <c:dPt>
            <c:idx val="3"/>
            <c:bubble3D val="0"/>
            <c:spPr>
              <a:solidFill>
                <a:schemeClr val="accent2"/>
              </a:solidFill>
              <a:ln w="3175">
                <a:solidFill>
                  <a:schemeClr val="tx1">
                    <a:lumMod val="60000"/>
                    <a:lumOff val="40000"/>
                  </a:schemeClr>
                </a:solidFill>
              </a:ln>
            </c:spPr>
            <c:extLst>
              <c:ext xmlns:c16="http://schemas.microsoft.com/office/drawing/2014/chart" uri="{C3380CC4-5D6E-409C-BE32-E72D297353CC}">
                <c16:uniqueId val="{00000007-F6A9-4C5B-97A1-D752062D38E9}"/>
              </c:ext>
            </c:extLst>
          </c:dPt>
          <c:dPt>
            <c:idx val="4"/>
            <c:bubble3D val="0"/>
            <c:spPr>
              <a:solidFill>
                <a:schemeClr val="bg1"/>
              </a:solidFill>
              <a:ln w="3175">
                <a:solidFill>
                  <a:schemeClr val="tx1">
                    <a:lumMod val="60000"/>
                    <a:lumOff val="40000"/>
                  </a:schemeClr>
                </a:solidFill>
              </a:ln>
            </c:spPr>
            <c:extLst>
              <c:ext xmlns:c16="http://schemas.microsoft.com/office/drawing/2014/chart" uri="{C3380CC4-5D6E-409C-BE32-E72D297353CC}">
                <c16:uniqueId val="{00000009-F6A9-4C5B-97A1-D752062D38E9}"/>
              </c:ext>
            </c:extLst>
          </c:dPt>
          <c:dPt>
            <c:idx val="5"/>
            <c:bubble3D val="0"/>
            <c:spPr>
              <a:solidFill>
                <a:srgbClr val="007272"/>
              </a:solidFill>
              <a:ln w="3175">
                <a:solidFill>
                  <a:schemeClr val="tx1">
                    <a:lumMod val="60000"/>
                    <a:lumOff val="40000"/>
                  </a:schemeClr>
                </a:solidFill>
              </a:ln>
            </c:spPr>
            <c:extLst>
              <c:ext xmlns:c16="http://schemas.microsoft.com/office/drawing/2014/chart" uri="{C3380CC4-5D6E-409C-BE32-E72D297353CC}">
                <c16:uniqueId val="{0000000B-F6A9-4C5B-97A1-D752062D38E9}"/>
              </c:ext>
            </c:extLst>
          </c:dPt>
          <c:dPt>
            <c:idx val="6"/>
            <c:bubble3D val="0"/>
            <c:spPr>
              <a:solidFill>
                <a:schemeClr val="bg1"/>
              </a:solidFill>
              <a:ln w="3175">
                <a:solidFill>
                  <a:schemeClr val="tx1">
                    <a:lumMod val="60000"/>
                    <a:lumOff val="40000"/>
                  </a:schemeClr>
                </a:solidFill>
              </a:ln>
            </c:spPr>
            <c:extLst>
              <c:ext xmlns:c16="http://schemas.microsoft.com/office/drawing/2014/chart" uri="{C3380CC4-5D6E-409C-BE32-E72D297353CC}">
                <c16:uniqueId val="{0000000D-F6A9-4C5B-97A1-D752062D38E9}"/>
              </c:ext>
            </c:extLst>
          </c:dPt>
          <c:dPt>
            <c:idx val="7"/>
            <c:bubble3D val="0"/>
            <c:spPr>
              <a:solidFill>
                <a:schemeClr val="bg1"/>
              </a:solidFill>
              <a:ln w="3175">
                <a:solidFill>
                  <a:schemeClr val="tx1">
                    <a:lumMod val="60000"/>
                    <a:lumOff val="40000"/>
                  </a:schemeClr>
                </a:solidFill>
              </a:ln>
            </c:spPr>
            <c:extLst>
              <c:ext xmlns:c16="http://schemas.microsoft.com/office/drawing/2014/chart" uri="{C3380CC4-5D6E-409C-BE32-E72D297353CC}">
                <c16:uniqueId val="{0000000F-F6A9-4C5B-97A1-D752062D38E9}"/>
              </c:ext>
            </c:extLst>
          </c:dPt>
          <c:dPt>
            <c:idx val="8"/>
            <c:bubble3D val="0"/>
            <c:spPr>
              <a:solidFill>
                <a:srgbClr val="80B9BA"/>
              </a:solidFill>
              <a:ln w="3175">
                <a:solidFill>
                  <a:schemeClr val="tx1">
                    <a:lumMod val="60000"/>
                    <a:lumOff val="40000"/>
                  </a:schemeClr>
                </a:solidFill>
              </a:ln>
            </c:spPr>
            <c:extLst>
              <c:ext xmlns:c16="http://schemas.microsoft.com/office/drawing/2014/chart" uri="{C3380CC4-5D6E-409C-BE32-E72D297353CC}">
                <c16:uniqueId val="{00000011-F6A9-4C5B-97A1-D752062D38E9}"/>
              </c:ext>
            </c:extLst>
          </c:dPt>
          <c:dLbls>
            <c:dLbl>
              <c:idx val="0"/>
              <c:layout>
                <c:manualLayout>
                  <c:x val="4.9157409964835336E-2"/>
                  <c:y val="-5.3539183577908326E-3"/>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F6A9-4C5B-97A1-D752062D38E9}"/>
                </c:ext>
              </c:extLst>
            </c:dLbl>
            <c:dLbl>
              <c:idx val="1"/>
              <c:layout>
                <c:manualLayout>
                  <c:x val="4.991840277777778E-2"/>
                  <c:y val="1.0058333333333253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F6A9-4C5B-97A1-D752062D38E9}"/>
                </c:ext>
              </c:extLst>
            </c:dLbl>
            <c:dLbl>
              <c:idx val="2"/>
              <c:layout>
                <c:manualLayout>
                  <c:x val="3.1669444444444445E-2"/>
                  <c:y val="-1.2604166666666748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F6A9-4C5B-97A1-D752062D38E9}"/>
                </c:ext>
              </c:extLst>
            </c:dLbl>
            <c:dLbl>
              <c:idx val="3"/>
              <c:layout>
                <c:manualLayout>
                  <c:x val="6.8262500000000004E-2"/>
                  <c:y val="3.8974305555555554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F6A9-4C5B-97A1-D752062D38E9}"/>
                </c:ext>
              </c:extLst>
            </c:dLbl>
            <c:dLbl>
              <c:idx val="4"/>
              <c:layout>
                <c:manualLayout>
                  <c:x val="-4.6769664332867673E-2"/>
                  <c:y val="3.25036262402549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F6A9-4C5B-97A1-D752062D38E9}"/>
                </c:ext>
              </c:extLst>
            </c:dLbl>
            <c:dLbl>
              <c:idx val="5"/>
              <c:layout>
                <c:manualLayout>
                  <c:x val="-1.1530208333333333E-2"/>
                  <c:y val="-1.3497569444444444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F6A9-4C5B-97A1-D752062D38E9}"/>
                </c:ext>
              </c:extLst>
            </c:dLbl>
            <c:dLbl>
              <c:idx val="6"/>
              <c:layout>
                <c:manualLayout>
                  <c:x val="2.0618328616970747E-2"/>
                  <c:y val="-4.0070473573925992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F6A9-4C5B-97A1-D752062D38E9}"/>
                </c:ext>
              </c:extLst>
            </c:dLbl>
            <c:dLbl>
              <c:idx val="7"/>
              <c:layout>
                <c:manualLayout>
                  <c:x val="-0.15379299804856378"/>
                  <c:y val="-7.520714645166672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F6A9-4C5B-97A1-D752062D38E9}"/>
                </c:ext>
              </c:extLst>
            </c:dLbl>
            <c:dLbl>
              <c:idx val="8"/>
              <c:layout>
                <c:manualLayout>
                  <c:x val="-6.2615423589194086E-2"/>
                  <c:y val="-4.3799801935968267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F6A9-4C5B-97A1-D752062D38E9}"/>
                </c:ext>
              </c:extLst>
            </c:dLbl>
            <c:numFmt formatCode="0%" sourceLinked="0"/>
            <c:spPr>
              <a:noFill/>
              <a:ln>
                <a:noFill/>
              </a:ln>
              <a:effectLst/>
            </c:spPr>
            <c:txPr>
              <a:bodyPr/>
              <a:lstStyle/>
              <a:p>
                <a:pPr>
                  <a:defRPr sz="700">
                    <a:latin typeface="Arial" panose="020B0604020202020204" pitchFamily="34" charset="0"/>
                    <a:cs typeface="Arial" panose="020B0604020202020204" pitchFamily="34" charset="0"/>
                  </a:defRPr>
                </a:pPr>
                <a:endParaRPr lang="nb-NO"/>
              </a:p>
            </c:txPr>
            <c:showLegendKey val="0"/>
            <c:showVal val="0"/>
            <c:showCatName val="1"/>
            <c:showSerName val="0"/>
            <c:showPercent val="1"/>
            <c:showBubbleSize val="0"/>
            <c:separator>
</c:separator>
            <c:showLeaderLines val="1"/>
            <c:leaderLines>
              <c:spPr>
                <a:ln w="3175"/>
              </c:spPr>
            </c:leaderLines>
            <c:extLst>
              <c:ext xmlns:c15="http://schemas.microsoft.com/office/drawing/2012/chart" uri="{CE6537A1-D6FC-4f65-9D91-7224C49458BB}"/>
            </c:extLst>
          </c:dLbls>
          <c:cat>
            <c:strRef>
              <c:f>EAD!$A$265:$A$270</c:f>
              <c:strCache>
                <c:ptCount val="6"/>
                <c:pt idx="0">
                  <c:v>Chemical and product tankers            </c:v>
                </c:pt>
                <c:pt idx="1">
                  <c:v>Container                            </c:v>
                </c:pt>
                <c:pt idx="2">
                  <c:v>Crude oil carriers</c:v>
                </c:pt>
                <c:pt idx="3">
                  <c:v>Dry bulk</c:v>
                </c:pt>
                <c:pt idx="4">
                  <c:v>Gas carriers                     </c:v>
                </c:pt>
                <c:pt idx="5">
                  <c:v>Other shipping</c:v>
                </c:pt>
              </c:strCache>
            </c:strRef>
          </c:cat>
          <c:val>
            <c:numRef>
              <c:f>EAD!$C$265:$C$270</c:f>
              <c:numCache>
                <c:formatCode>#,##0.0_);\(#,##0.0\)</c:formatCode>
                <c:ptCount val="6"/>
                <c:pt idx="0">
                  <c:v>6.6534522193785373</c:v>
                </c:pt>
                <c:pt idx="1">
                  <c:v>1.065168747560209</c:v>
                </c:pt>
                <c:pt idx="2">
                  <c:v>17.147944238380642</c:v>
                </c:pt>
                <c:pt idx="3">
                  <c:v>8.3033806965361592</c:v>
                </c:pt>
                <c:pt idx="4">
                  <c:v>8.8712953818626321</c:v>
                </c:pt>
                <c:pt idx="5">
                  <c:v>12.855632202495206</c:v>
                </c:pt>
              </c:numCache>
            </c:numRef>
          </c:val>
          <c:extLst>
            <c:ext xmlns:c16="http://schemas.microsoft.com/office/drawing/2014/chart" uri="{C3380CC4-5D6E-409C-BE32-E72D297353CC}">
              <c16:uniqueId val="{00000012-F6A9-4C5B-97A1-D752062D38E9}"/>
            </c:ext>
          </c:extLst>
        </c:ser>
        <c:dLbls>
          <c:showLegendKey val="0"/>
          <c:showVal val="0"/>
          <c:showCatName val="0"/>
          <c:showSerName val="0"/>
          <c:showPercent val="0"/>
          <c:showBubbleSize val="0"/>
          <c:showLeaderLines val="1"/>
        </c:dLbls>
        <c:firstSliceAng val="0"/>
      </c:pieChart>
    </c:plotArea>
    <c:plotVisOnly val="1"/>
    <c:dispBlanksAs val="gap"/>
    <c:showDLblsOverMax val="0"/>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520486111111111E-2"/>
          <c:y val="8.819444444444445E-2"/>
          <c:w val="0.93247951388888883"/>
          <c:h val="0.81038194444444445"/>
        </c:manualLayout>
      </c:layout>
      <c:barChart>
        <c:barDir val="col"/>
        <c:grouping val="clustered"/>
        <c:varyColors val="0"/>
        <c:ser>
          <c:idx val="6"/>
          <c:order val="0"/>
          <c:tx>
            <c:strRef>
              <c:f>EAD!$I$523</c:f>
              <c:strCache>
                <c:ptCount val="1"/>
                <c:pt idx="0">
                  <c:v>31 Dec. 2024</c:v>
                </c:pt>
              </c:strCache>
            </c:strRef>
          </c:tx>
          <c:spPr>
            <a:solidFill>
              <a:srgbClr val="23195A"/>
            </a:solidFill>
            <a:ln w="3175">
              <a:solidFill>
                <a:schemeClr val="tx1">
                  <a:lumMod val="60000"/>
                  <a:lumOff val="40000"/>
                </a:schemeClr>
              </a:solidFill>
            </a:ln>
          </c:spPr>
          <c:invertIfNegative val="0"/>
          <c:cat>
            <c:strRef>
              <c:f>EAD!$A$276:$A$278</c:f>
              <c:strCache>
                <c:ptCount val="3"/>
                <c:pt idx="0">
                  <c:v>Low risk</c:v>
                </c:pt>
                <c:pt idx="1">
                  <c:v>Medium risk</c:v>
                </c:pt>
                <c:pt idx="2">
                  <c:v>High risk*</c:v>
                </c:pt>
              </c:strCache>
            </c:strRef>
          </c:cat>
          <c:val>
            <c:numRef>
              <c:f>EAD!$I$276:$I$278</c:f>
              <c:numCache>
                <c:formatCode>_(* #,##0.0_);_(* \(#,##0.0\);_(* "-"_);_(@_)</c:formatCode>
                <c:ptCount val="3"/>
                <c:pt idx="0">
                  <c:v>31.090820549530001</c:v>
                </c:pt>
                <c:pt idx="1">
                  <c:v>21.75022366924</c:v>
                </c:pt>
                <c:pt idx="2">
                  <c:v>0.37832370608000004</c:v>
                </c:pt>
              </c:numCache>
            </c:numRef>
          </c:val>
          <c:extLst>
            <c:ext xmlns:c16="http://schemas.microsoft.com/office/drawing/2014/chart" uri="{C3380CC4-5D6E-409C-BE32-E72D297353CC}">
              <c16:uniqueId val="{00000000-5740-45AA-8255-120C23517EC8}"/>
            </c:ext>
          </c:extLst>
        </c:ser>
        <c:ser>
          <c:idx val="5"/>
          <c:order val="1"/>
          <c:tx>
            <c:strRef>
              <c:f>EAD!$H$523</c:f>
              <c:strCache>
                <c:ptCount val="1"/>
                <c:pt idx="0">
                  <c:v>31 March 2025</c:v>
                </c:pt>
              </c:strCache>
            </c:strRef>
          </c:tx>
          <c:spPr>
            <a:solidFill>
              <a:srgbClr val="6E2382"/>
            </a:solidFill>
            <a:ln w="3175">
              <a:solidFill>
                <a:schemeClr val="tx1">
                  <a:lumMod val="60000"/>
                  <a:lumOff val="40000"/>
                </a:schemeClr>
              </a:solidFill>
            </a:ln>
          </c:spPr>
          <c:invertIfNegative val="0"/>
          <c:cat>
            <c:strRef>
              <c:f>EAD!$A$276:$A$278</c:f>
              <c:strCache>
                <c:ptCount val="3"/>
                <c:pt idx="0">
                  <c:v>Low risk</c:v>
                </c:pt>
                <c:pt idx="1">
                  <c:v>Medium risk</c:v>
                </c:pt>
                <c:pt idx="2">
                  <c:v>High risk*</c:v>
                </c:pt>
              </c:strCache>
            </c:strRef>
          </c:cat>
          <c:val>
            <c:numRef>
              <c:f>EAD!$H$276:$H$278</c:f>
              <c:numCache>
                <c:formatCode>_(* #,##0.0_);_(* \(#,##0.0\);_(* "-"_);_(@_)</c:formatCode>
                <c:ptCount val="3"/>
                <c:pt idx="0">
                  <c:v>30.136274879971094</c:v>
                </c:pt>
                <c:pt idx="1">
                  <c:v>18.403726579426596</c:v>
                </c:pt>
                <c:pt idx="2">
                  <c:v>0.36216326239836</c:v>
                </c:pt>
              </c:numCache>
            </c:numRef>
          </c:val>
          <c:extLst>
            <c:ext xmlns:c16="http://schemas.microsoft.com/office/drawing/2014/chart" uri="{C3380CC4-5D6E-409C-BE32-E72D297353CC}">
              <c16:uniqueId val="{00000001-5740-45AA-8255-120C23517EC8}"/>
            </c:ext>
          </c:extLst>
        </c:ser>
        <c:ser>
          <c:idx val="4"/>
          <c:order val="2"/>
          <c:tx>
            <c:strRef>
              <c:f>EAD!$G$523</c:f>
              <c:strCache>
                <c:ptCount val="1"/>
                <c:pt idx="0">
                  <c:v>30 June 2025</c:v>
                </c:pt>
              </c:strCache>
            </c:strRef>
          </c:tx>
          <c:spPr>
            <a:solidFill>
              <a:srgbClr val="6E6491"/>
            </a:solidFill>
            <a:ln w="3175">
              <a:solidFill>
                <a:schemeClr val="tx1">
                  <a:lumMod val="60000"/>
                  <a:lumOff val="40000"/>
                </a:schemeClr>
              </a:solidFill>
            </a:ln>
          </c:spPr>
          <c:invertIfNegative val="0"/>
          <c:cat>
            <c:strRef>
              <c:f>EAD!$A$276:$A$278</c:f>
              <c:strCache>
                <c:ptCount val="3"/>
                <c:pt idx="0">
                  <c:v>Low risk</c:v>
                </c:pt>
                <c:pt idx="1">
                  <c:v>Medium risk</c:v>
                </c:pt>
                <c:pt idx="2">
                  <c:v>High risk*</c:v>
                </c:pt>
              </c:strCache>
            </c:strRef>
          </c:cat>
          <c:val>
            <c:numRef>
              <c:f>EAD!$G$276:$G$278</c:f>
              <c:numCache>
                <c:formatCode>_(* #,##0.0_);_(* \(#,##0.0\);_(* "-"_);_(@_)</c:formatCode>
                <c:ptCount val="3"/>
                <c:pt idx="0">
                  <c:v>29.569546188915801</c:v>
                </c:pt>
                <c:pt idx="1">
                  <c:v>17.796355189678891</c:v>
                </c:pt>
                <c:pt idx="2">
                  <c:v>0.1358740442451</c:v>
                </c:pt>
              </c:numCache>
            </c:numRef>
          </c:val>
          <c:extLst>
            <c:ext xmlns:c16="http://schemas.microsoft.com/office/drawing/2014/chart" uri="{C3380CC4-5D6E-409C-BE32-E72D297353CC}">
              <c16:uniqueId val="{00000002-5740-45AA-8255-120C23517EC8}"/>
            </c:ext>
          </c:extLst>
        </c:ser>
        <c:ser>
          <c:idx val="3"/>
          <c:order val="3"/>
          <c:tx>
            <c:strRef>
              <c:f>EAD!$F$523</c:f>
              <c:strCache>
                <c:ptCount val="1"/>
                <c:pt idx="0">
                  <c:v>30 Sept. 2025</c:v>
                </c:pt>
              </c:strCache>
            </c:strRef>
          </c:tx>
          <c:spPr>
            <a:solidFill>
              <a:srgbClr val="A06EAF"/>
            </a:solidFill>
            <a:ln w="3175">
              <a:solidFill>
                <a:schemeClr val="tx1">
                  <a:lumMod val="60000"/>
                  <a:lumOff val="40000"/>
                </a:schemeClr>
              </a:solidFill>
            </a:ln>
          </c:spPr>
          <c:invertIfNegative val="0"/>
          <c:cat>
            <c:strRef>
              <c:f>EAD!$A$276:$A$278</c:f>
              <c:strCache>
                <c:ptCount val="3"/>
                <c:pt idx="0">
                  <c:v>Low risk</c:v>
                </c:pt>
                <c:pt idx="1">
                  <c:v>Medium risk</c:v>
                </c:pt>
                <c:pt idx="2">
                  <c:v>High risk*</c:v>
                </c:pt>
              </c:strCache>
            </c:strRef>
          </c:cat>
          <c:val>
            <c:numRef>
              <c:f>EAD!$F$276:$F$278</c:f>
              <c:numCache>
                <c:formatCode>_(* #,##0.0_);_(* \(#,##0.0\);_(* "-"_);_(@_)</c:formatCode>
                <c:ptCount val="3"/>
                <c:pt idx="0">
                  <c:v>34.320482820800301</c:v>
                </c:pt>
                <c:pt idx="1">
                  <c:v>15.387442978350382</c:v>
                </c:pt>
                <c:pt idx="2">
                  <c:v>0.14948956095203</c:v>
                </c:pt>
              </c:numCache>
            </c:numRef>
          </c:val>
          <c:extLst>
            <c:ext xmlns:c16="http://schemas.microsoft.com/office/drawing/2014/chart" uri="{C3380CC4-5D6E-409C-BE32-E72D297353CC}">
              <c16:uniqueId val="{00000003-5740-45AA-8255-120C23517EC8}"/>
            </c:ext>
          </c:extLst>
        </c:ser>
        <c:ser>
          <c:idx val="2"/>
          <c:order val="4"/>
          <c:tx>
            <c:strRef>
              <c:f>EAD!$E$523</c:f>
              <c:strCache>
                <c:ptCount val="1"/>
                <c:pt idx="0">
                  <c:v>31 Dec. 2025</c:v>
                </c:pt>
              </c:strCache>
            </c:strRef>
          </c:tx>
          <c:spPr>
            <a:solidFill>
              <a:srgbClr val="AFAFC8"/>
            </a:solidFill>
            <a:ln w="3175">
              <a:solidFill>
                <a:schemeClr val="tx1">
                  <a:lumMod val="60000"/>
                  <a:lumOff val="40000"/>
                </a:schemeClr>
              </a:solidFill>
            </a:ln>
          </c:spPr>
          <c:invertIfNegative val="0"/>
          <c:cat>
            <c:strRef>
              <c:f>EAD!$A$276:$A$278</c:f>
              <c:strCache>
                <c:ptCount val="3"/>
                <c:pt idx="0">
                  <c:v>Low risk</c:v>
                </c:pt>
                <c:pt idx="1">
                  <c:v>Medium risk</c:v>
                </c:pt>
                <c:pt idx="2">
                  <c:v>High risk*</c:v>
                </c:pt>
              </c:strCache>
            </c:strRef>
          </c:cat>
          <c:val>
            <c:numRef>
              <c:f>EAD!$E$276:$E$278</c:f>
              <c:numCache>
                <c:formatCode>_(* #,##0.0_);_(* \(#,##0.0\);_(* "-"_);_(@_)</c:formatCode>
                <c:ptCount val="3"/>
                <c:pt idx="0">
                  <c:v>39.407676123239973</c:v>
                </c:pt>
                <c:pt idx="1">
                  <c:v>17.183675668179994</c:v>
                </c:pt>
                <c:pt idx="2">
                  <c:v>0.13804861825000003</c:v>
                </c:pt>
              </c:numCache>
            </c:numRef>
          </c:val>
          <c:extLst>
            <c:ext xmlns:c16="http://schemas.microsoft.com/office/drawing/2014/chart" uri="{C3380CC4-5D6E-409C-BE32-E72D297353CC}">
              <c16:uniqueId val="{00000004-5740-45AA-8255-120C23517EC8}"/>
            </c:ext>
          </c:extLst>
        </c:ser>
        <c:ser>
          <c:idx val="1"/>
          <c:order val="5"/>
          <c:tx>
            <c:strRef>
              <c:f>EAD!$D$523</c:f>
              <c:strCache>
                <c:ptCount val="1"/>
                <c:pt idx="0">
                  <c:v>31 March 2026</c:v>
                </c:pt>
              </c:strCache>
            </c:strRef>
          </c:tx>
          <c:invertIfNegative val="0"/>
          <c:cat>
            <c:strRef>
              <c:f>EAD!$A$276:$A$278</c:f>
              <c:strCache>
                <c:ptCount val="3"/>
                <c:pt idx="0">
                  <c:v>Low risk</c:v>
                </c:pt>
                <c:pt idx="1">
                  <c:v>Medium risk</c:v>
                </c:pt>
                <c:pt idx="2">
                  <c:v>High risk*</c:v>
                </c:pt>
              </c:strCache>
            </c:strRef>
          </c:cat>
          <c:val>
            <c:numRef>
              <c:f>EAD!$D$276:$D$278</c:f>
              <c:numCache>
                <c:formatCode>_(* #,##0.0_);_(* \(#,##0.0\);_(* "-"_);_(@_)</c:formatCode>
                <c:ptCount val="3"/>
                <c:pt idx="0">
                  <c:v>35.897163466438982</c:v>
                </c:pt>
                <c:pt idx="1">
                  <c:v>17.907016483927976</c:v>
                </c:pt>
                <c:pt idx="2">
                  <c:v>0.13080035212116198</c:v>
                </c:pt>
              </c:numCache>
            </c:numRef>
          </c:val>
          <c:extLst>
            <c:ext xmlns:c16="http://schemas.microsoft.com/office/drawing/2014/chart" uri="{C3380CC4-5D6E-409C-BE32-E72D297353CC}">
              <c16:uniqueId val="{00000005-5740-45AA-8255-120C23517EC8}"/>
            </c:ext>
          </c:extLst>
        </c:ser>
        <c:ser>
          <c:idx val="0"/>
          <c:order val="6"/>
          <c:tx>
            <c:strRef>
              <c:f>EAD!$C$523</c:f>
              <c:strCache>
                <c:ptCount val="1"/>
                <c:pt idx="0">
                  <c:v>30 June 2026</c:v>
                </c:pt>
              </c:strCache>
            </c:strRef>
          </c:tx>
          <c:invertIfNegative val="0"/>
          <c:dLbls>
            <c:dLbl>
              <c:idx val="0"/>
              <c:layout>
                <c:manualLayout>
                  <c:x val="4.409722222222222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C25-48CA-B56F-EDC2E38373CB}"/>
                </c:ext>
              </c:extLst>
            </c:dLbl>
            <c:numFmt formatCode="0" sourceLinked="0"/>
            <c:spPr>
              <a:noFill/>
              <a:ln>
                <a:noFill/>
              </a:ln>
              <a:effectLst/>
            </c:spPr>
            <c:txPr>
              <a:bodyPr/>
              <a:lstStyle/>
              <a:p>
                <a:pPr>
                  <a:defRPr sz="800" b="1">
                    <a:latin typeface="Arial" panose="020B0604020202020204" pitchFamily="34" charset="0"/>
                    <a:cs typeface="Arial" panose="020B0604020202020204" pitchFamily="34" charset="0"/>
                  </a:defRPr>
                </a:pPr>
                <a:endParaRPr lang="nb-N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EAD!$A$276:$A$278</c:f>
              <c:strCache>
                <c:ptCount val="3"/>
                <c:pt idx="0">
                  <c:v>Low risk</c:v>
                </c:pt>
                <c:pt idx="1">
                  <c:v>Medium risk</c:v>
                </c:pt>
                <c:pt idx="2">
                  <c:v>High risk*</c:v>
                </c:pt>
              </c:strCache>
            </c:strRef>
          </c:cat>
          <c:val>
            <c:numRef>
              <c:f>EAD!$C$276:$C$278</c:f>
              <c:numCache>
                <c:formatCode>_(* #,##0.0_);_(* \(#,##0.0\);_(* "-"_);_(@_)</c:formatCode>
                <c:ptCount val="3"/>
                <c:pt idx="0">
                  <c:v>33.951660733190941</c:v>
                </c:pt>
                <c:pt idx="1">
                  <c:v>20.815753460445592</c:v>
                </c:pt>
                <c:pt idx="2">
                  <c:v>0.12945929257684591</c:v>
                </c:pt>
              </c:numCache>
            </c:numRef>
          </c:val>
          <c:extLst>
            <c:ext xmlns:c16="http://schemas.microsoft.com/office/drawing/2014/chart" uri="{C3380CC4-5D6E-409C-BE32-E72D297353CC}">
              <c16:uniqueId val="{00000008-5740-45AA-8255-120C23517EC8}"/>
            </c:ext>
          </c:extLst>
        </c:ser>
        <c:dLbls>
          <c:showLegendKey val="0"/>
          <c:showVal val="0"/>
          <c:showCatName val="0"/>
          <c:showSerName val="0"/>
          <c:showPercent val="0"/>
          <c:showBubbleSize val="0"/>
        </c:dLbls>
        <c:gapWidth val="150"/>
        <c:axId val="366867584"/>
        <c:axId val="366869120"/>
      </c:barChart>
      <c:catAx>
        <c:axId val="366867584"/>
        <c:scaling>
          <c:orientation val="minMax"/>
        </c:scaling>
        <c:delete val="0"/>
        <c:axPos val="b"/>
        <c:numFmt formatCode="General" sourceLinked="0"/>
        <c:majorTickMark val="out"/>
        <c:minorTickMark val="none"/>
        <c:tickLblPos val="nextTo"/>
        <c:spPr>
          <a:ln w="3175"/>
        </c:spPr>
        <c:txPr>
          <a:bodyPr rot="0" vert="horz"/>
          <a:lstStyle/>
          <a:p>
            <a:pPr>
              <a:defRPr sz="700" baseline="0">
                <a:latin typeface="Arial" panose="020B0604020202020204" pitchFamily="34" charset="0"/>
                <a:cs typeface="Arial" panose="020B0604020202020204" pitchFamily="34" charset="0"/>
              </a:defRPr>
            </a:pPr>
            <a:endParaRPr lang="nb-NO"/>
          </a:p>
        </c:txPr>
        <c:crossAx val="366869120"/>
        <c:crosses val="autoZero"/>
        <c:auto val="1"/>
        <c:lblAlgn val="ctr"/>
        <c:lblOffset val="100"/>
        <c:noMultiLvlLbl val="0"/>
      </c:catAx>
      <c:valAx>
        <c:axId val="366869120"/>
        <c:scaling>
          <c:orientation val="minMax"/>
          <c:max val="40"/>
          <c:min val="0"/>
        </c:scaling>
        <c:delete val="0"/>
        <c:axPos val="l"/>
        <c:majorGridlines>
          <c:spPr>
            <a:ln w="3175">
              <a:solidFill>
                <a:schemeClr val="bg1">
                  <a:lumMod val="75000"/>
                </a:schemeClr>
              </a:solidFill>
            </a:ln>
          </c:spPr>
        </c:majorGridlines>
        <c:numFmt formatCode="0" sourceLinked="0"/>
        <c:majorTickMark val="out"/>
        <c:minorTickMark val="none"/>
        <c:tickLblPos val="nextTo"/>
        <c:txPr>
          <a:bodyPr/>
          <a:lstStyle/>
          <a:p>
            <a:pPr>
              <a:defRPr sz="700">
                <a:latin typeface="Arial" panose="020B0604020202020204" pitchFamily="34" charset="0"/>
                <a:cs typeface="Arial" panose="020B0604020202020204" pitchFamily="34" charset="0"/>
              </a:defRPr>
            </a:pPr>
            <a:endParaRPr lang="nb-NO"/>
          </a:p>
        </c:txPr>
        <c:crossAx val="366867584"/>
        <c:crosses val="autoZero"/>
        <c:crossBetween val="between"/>
        <c:majorUnit val="5"/>
      </c:valAx>
    </c:plotArea>
    <c:legend>
      <c:legendPos val="l"/>
      <c:layout>
        <c:manualLayout>
          <c:xMode val="edge"/>
          <c:yMode val="edge"/>
          <c:x val="0.72760416666666672"/>
          <c:y val="7.1831944444444434E-2"/>
          <c:w val="0.26917118055555561"/>
          <c:h val="0.35362743055555551"/>
        </c:manualLayout>
      </c:layout>
      <c:overlay val="1"/>
      <c:spPr>
        <a:solidFill>
          <a:schemeClr val="bg1"/>
        </a:solidFill>
      </c:spPr>
      <c:txPr>
        <a:bodyPr/>
        <a:lstStyle/>
        <a:p>
          <a:pPr>
            <a:defRPr sz="600">
              <a:latin typeface="Arial" panose="020B0604020202020204" pitchFamily="34" charset="0"/>
              <a:cs typeface="Arial" panose="020B0604020202020204" pitchFamily="34" charset="0"/>
            </a:defRPr>
          </a:pPr>
          <a:endParaRPr lang="nb-NO"/>
        </a:p>
      </c:txPr>
    </c:legend>
    <c:plotVisOnly val="1"/>
    <c:dispBlanksAs val="gap"/>
    <c:showDLblsOverMax val="0"/>
  </c:chart>
  <c:printSettings>
    <c:headerFooter/>
    <c:pageMargins b="0.75" l="0.7" r="0.7" t="0.75"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355605263721629"/>
          <c:y val="0.24663794044641937"/>
          <c:w val="0.53557065214566146"/>
          <c:h val="0.5198592157633134"/>
        </c:manualLayout>
      </c:layout>
      <c:pieChart>
        <c:varyColors val="1"/>
        <c:ser>
          <c:idx val="0"/>
          <c:order val="0"/>
          <c:tx>
            <c:strRef>
              <c:f>EAD!$C$228:$C$229</c:f>
              <c:strCache>
                <c:ptCount val="2"/>
                <c:pt idx="0">
                  <c:v>30 June </c:v>
                </c:pt>
                <c:pt idx="1">
                  <c:v>2026 </c:v>
                </c:pt>
              </c:strCache>
            </c:strRef>
          </c:tx>
          <c:spPr>
            <a:ln w="3175">
              <a:solidFill>
                <a:schemeClr val="tx1">
                  <a:lumMod val="60000"/>
                  <a:lumOff val="40000"/>
                </a:schemeClr>
              </a:solidFill>
            </a:ln>
          </c:spPr>
          <c:dPt>
            <c:idx val="0"/>
            <c:bubble3D val="0"/>
            <c:spPr>
              <a:solidFill>
                <a:schemeClr val="accent2"/>
              </a:solidFill>
              <a:ln w="3175">
                <a:solidFill>
                  <a:schemeClr val="tx1">
                    <a:lumMod val="60000"/>
                    <a:lumOff val="40000"/>
                  </a:schemeClr>
                </a:solidFill>
              </a:ln>
            </c:spPr>
            <c:extLst>
              <c:ext xmlns:c16="http://schemas.microsoft.com/office/drawing/2014/chart" uri="{C3380CC4-5D6E-409C-BE32-E72D297353CC}">
                <c16:uniqueId val="{00000001-CE20-4DAD-B8A7-4865F8FEF181}"/>
              </c:ext>
            </c:extLst>
          </c:dPt>
          <c:dPt>
            <c:idx val="1"/>
            <c:bubble3D val="0"/>
            <c:spPr>
              <a:solidFill>
                <a:schemeClr val="bg1"/>
              </a:solidFill>
              <a:ln w="3175">
                <a:solidFill>
                  <a:schemeClr val="tx1">
                    <a:lumMod val="60000"/>
                    <a:lumOff val="40000"/>
                  </a:schemeClr>
                </a:solidFill>
              </a:ln>
            </c:spPr>
            <c:extLst>
              <c:ext xmlns:c16="http://schemas.microsoft.com/office/drawing/2014/chart" uri="{C3380CC4-5D6E-409C-BE32-E72D297353CC}">
                <c16:uniqueId val="{00000003-CE20-4DAD-B8A7-4865F8FEF181}"/>
              </c:ext>
            </c:extLst>
          </c:dPt>
          <c:dPt>
            <c:idx val="2"/>
            <c:bubble3D val="0"/>
            <c:spPr>
              <a:solidFill>
                <a:srgbClr val="007272"/>
              </a:solidFill>
              <a:ln w="3175">
                <a:solidFill>
                  <a:schemeClr val="tx1">
                    <a:lumMod val="60000"/>
                    <a:lumOff val="40000"/>
                  </a:schemeClr>
                </a:solidFill>
              </a:ln>
            </c:spPr>
            <c:extLst>
              <c:ext xmlns:c16="http://schemas.microsoft.com/office/drawing/2014/chart" uri="{C3380CC4-5D6E-409C-BE32-E72D297353CC}">
                <c16:uniqueId val="{00000005-CE20-4DAD-B8A7-4865F8FEF181}"/>
              </c:ext>
            </c:extLst>
          </c:dPt>
          <c:dPt>
            <c:idx val="3"/>
            <c:bubble3D val="0"/>
            <c:spPr>
              <a:solidFill>
                <a:schemeClr val="accent2"/>
              </a:solidFill>
              <a:ln w="3175">
                <a:solidFill>
                  <a:schemeClr val="tx1">
                    <a:lumMod val="60000"/>
                    <a:lumOff val="40000"/>
                  </a:schemeClr>
                </a:solidFill>
              </a:ln>
            </c:spPr>
            <c:extLst>
              <c:ext xmlns:c16="http://schemas.microsoft.com/office/drawing/2014/chart" uri="{C3380CC4-5D6E-409C-BE32-E72D297353CC}">
                <c16:uniqueId val="{00000007-CE20-4DAD-B8A7-4865F8FEF181}"/>
              </c:ext>
            </c:extLst>
          </c:dPt>
          <c:dPt>
            <c:idx val="4"/>
            <c:bubble3D val="0"/>
            <c:spPr>
              <a:solidFill>
                <a:schemeClr val="bg1"/>
              </a:solidFill>
              <a:ln w="3175">
                <a:solidFill>
                  <a:schemeClr val="tx1">
                    <a:lumMod val="60000"/>
                    <a:lumOff val="40000"/>
                  </a:schemeClr>
                </a:solidFill>
              </a:ln>
            </c:spPr>
            <c:extLst>
              <c:ext xmlns:c16="http://schemas.microsoft.com/office/drawing/2014/chart" uri="{C3380CC4-5D6E-409C-BE32-E72D297353CC}">
                <c16:uniqueId val="{00000009-CE20-4DAD-B8A7-4865F8FEF181}"/>
              </c:ext>
            </c:extLst>
          </c:dPt>
          <c:dPt>
            <c:idx val="5"/>
            <c:bubble3D val="0"/>
            <c:spPr>
              <a:solidFill>
                <a:srgbClr val="007272"/>
              </a:solidFill>
              <a:ln w="3175">
                <a:solidFill>
                  <a:schemeClr val="tx1">
                    <a:lumMod val="60000"/>
                    <a:lumOff val="40000"/>
                  </a:schemeClr>
                </a:solidFill>
              </a:ln>
            </c:spPr>
            <c:extLst>
              <c:ext xmlns:c16="http://schemas.microsoft.com/office/drawing/2014/chart" uri="{C3380CC4-5D6E-409C-BE32-E72D297353CC}">
                <c16:uniqueId val="{0000000B-CE20-4DAD-B8A7-4865F8FEF181}"/>
              </c:ext>
            </c:extLst>
          </c:dPt>
          <c:dPt>
            <c:idx val="6"/>
            <c:bubble3D val="0"/>
            <c:spPr>
              <a:solidFill>
                <a:schemeClr val="accent2"/>
              </a:solidFill>
              <a:ln w="3175">
                <a:solidFill>
                  <a:schemeClr val="tx1">
                    <a:lumMod val="60000"/>
                    <a:lumOff val="40000"/>
                  </a:schemeClr>
                </a:solidFill>
              </a:ln>
            </c:spPr>
            <c:extLst>
              <c:ext xmlns:c16="http://schemas.microsoft.com/office/drawing/2014/chart" uri="{C3380CC4-5D6E-409C-BE32-E72D297353CC}">
                <c16:uniqueId val="{0000000D-CE20-4DAD-B8A7-4865F8FEF181}"/>
              </c:ext>
            </c:extLst>
          </c:dPt>
          <c:dPt>
            <c:idx val="7"/>
            <c:bubble3D val="0"/>
            <c:spPr>
              <a:solidFill>
                <a:schemeClr val="bg1"/>
              </a:solidFill>
              <a:ln w="3175">
                <a:solidFill>
                  <a:schemeClr val="tx1">
                    <a:lumMod val="60000"/>
                    <a:lumOff val="40000"/>
                  </a:schemeClr>
                </a:solidFill>
              </a:ln>
            </c:spPr>
            <c:extLst>
              <c:ext xmlns:c16="http://schemas.microsoft.com/office/drawing/2014/chart" uri="{C3380CC4-5D6E-409C-BE32-E72D297353CC}">
                <c16:uniqueId val="{0000000F-CE20-4DAD-B8A7-4865F8FEF181}"/>
              </c:ext>
            </c:extLst>
          </c:dPt>
          <c:dPt>
            <c:idx val="8"/>
            <c:bubble3D val="0"/>
            <c:spPr>
              <a:solidFill>
                <a:srgbClr val="80B9BA"/>
              </a:solidFill>
              <a:ln w="3175">
                <a:solidFill>
                  <a:schemeClr val="tx1">
                    <a:lumMod val="60000"/>
                    <a:lumOff val="40000"/>
                  </a:schemeClr>
                </a:solidFill>
              </a:ln>
            </c:spPr>
            <c:extLst>
              <c:ext xmlns:c16="http://schemas.microsoft.com/office/drawing/2014/chart" uri="{C3380CC4-5D6E-409C-BE32-E72D297353CC}">
                <c16:uniqueId val="{00000011-CE20-4DAD-B8A7-4865F8FEF181}"/>
              </c:ext>
            </c:extLst>
          </c:dPt>
          <c:dPt>
            <c:idx val="9"/>
            <c:bubble3D val="0"/>
            <c:spPr>
              <a:solidFill>
                <a:schemeClr val="accent2"/>
              </a:solidFill>
              <a:ln w="3175">
                <a:solidFill>
                  <a:schemeClr val="tx1">
                    <a:lumMod val="60000"/>
                    <a:lumOff val="40000"/>
                  </a:schemeClr>
                </a:solidFill>
              </a:ln>
            </c:spPr>
            <c:extLst>
              <c:ext xmlns:c16="http://schemas.microsoft.com/office/drawing/2014/chart" uri="{C3380CC4-5D6E-409C-BE32-E72D297353CC}">
                <c16:uniqueId val="{00000013-CE20-4DAD-B8A7-4865F8FEF181}"/>
              </c:ext>
            </c:extLst>
          </c:dPt>
          <c:dPt>
            <c:idx val="10"/>
            <c:bubble3D val="0"/>
            <c:spPr>
              <a:solidFill>
                <a:schemeClr val="bg1"/>
              </a:solidFill>
              <a:ln w="3175">
                <a:solidFill>
                  <a:schemeClr val="tx1">
                    <a:lumMod val="60000"/>
                    <a:lumOff val="40000"/>
                  </a:schemeClr>
                </a:solidFill>
              </a:ln>
            </c:spPr>
            <c:extLst>
              <c:ext xmlns:c16="http://schemas.microsoft.com/office/drawing/2014/chart" uri="{C3380CC4-5D6E-409C-BE32-E72D297353CC}">
                <c16:uniqueId val="{00000015-CE20-4DAD-B8A7-4865F8FEF181}"/>
              </c:ext>
            </c:extLst>
          </c:dPt>
          <c:dPt>
            <c:idx val="11"/>
            <c:bubble3D val="0"/>
            <c:spPr>
              <a:solidFill>
                <a:srgbClr val="80B9BA"/>
              </a:solidFill>
              <a:ln w="3175">
                <a:solidFill>
                  <a:schemeClr val="tx1">
                    <a:lumMod val="60000"/>
                    <a:lumOff val="40000"/>
                  </a:schemeClr>
                </a:solidFill>
              </a:ln>
            </c:spPr>
            <c:extLst>
              <c:ext xmlns:c16="http://schemas.microsoft.com/office/drawing/2014/chart" uri="{C3380CC4-5D6E-409C-BE32-E72D297353CC}">
                <c16:uniqueId val="{00000017-CE20-4DAD-B8A7-4865F8FEF181}"/>
              </c:ext>
            </c:extLst>
          </c:dPt>
          <c:dPt>
            <c:idx val="12"/>
            <c:bubble3D val="0"/>
            <c:spPr>
              <a:solidFill>
                <a:schemeClr val="bg1"/>
              </a:solidFill>
              <a:ln w="3175">
                <a:solidFill>
                  <a:schemeClr val="tx1">
                    <a:lumMod val="60000"/>
                    <a:lumOff val="40000"/>
                  </a:schemeClr>
                </a:solidFill>
              </a:ln>
            </c:spPr>
            <c:extLst>
              <c:ext xmlns:c16="http://schemas.microsoft.com/office/drawing/2014/chart" uri="{C3380CC4-5D6E-409C-BE32-E72D297353CC}">
                <c16:uniqueId val="{00000019-CE20-4DAD-B8A7-4865F8FEF181}"/>
              </c:ext>
            </c:extLst>
          </c:dPt>
          <c:dLbls>
            <c:dLbl>
              <c:idx val="0"/>
              <c:layout>
                <c:manualLayout>
                  <c:x val="0.26856944444444436"/>
                  <c:y val="-2.0547569444444445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CE20-4DAD-B8A7-4865F8FEF181}"/>
                </c:ext>
              </c:extLst>
            </c:dLbl>
            <c:dLbl>
              <c:idx val="1"/>
              <c:layout>
                <c:manualLayout>
                  <c:x val="0.138446875"/>
                  <c:y val="2.2326388888887273E-3"/>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CE20-4DAD-B8A7-4865F8FEF181}"/>
                </c:ext>
              </c:extLst>
            </c:dLbl>
            <c:dLbl>
              <c:idx val="2"/>
              <c:layout>
                <c:manualLayout>
                  <c:x val="-5.8501736111111112E-2"/>
                  <c:y val="7.4956250000000002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CE20-4DAD-B8A7-4865F8FEF181}"/>
                </c:ext>
              </c:extLst>
            </c:dLbl>
            <c:dLbl>
              <c:idx val="3"/>
              <c:layout>
                <c:manualLayout>
                  <c:x val="-8.141631944444444E-2"/>
                  <c:y val="5.1196527777777778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CE20-4DAD-B8A7-4865F8FEF181}"/>
                </c:ext>
              </c:extLst>
            </c:dLbl>
            <c:dLbl>
              <c:idx val="4"/>
              <c:layout>
                <c:manualLayout>
                  <c:x val="-6.4009027777777797E-2"/>
                  <c:y val="-3.93434027777778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CE20-4DAD-B8A7-4865F8FEF181}"/>
                </c:ext>
              </c:extLst>
            </c:dLbl>
            <c:dLbl>
              <c:idx val="5"/>
              <c:layout>
                <c:manualLayout>
                  <c:x val="0.10785694444444445"/>
                  <c:y val="-8.4918055555555552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CE20-4DAD-B8A7-4865F8FEF181}"/>
                </c:ext>
              </c:extLst>
            </c:dLbl>
            <c:numFmt formatCode="0%" sourceLinked="0"/>
            <c:spPr>
              <a:ln w="3175"/>
            </c:spPr>
            <c:txPr>
              <a:bodyPr/>
              <a:lstStyle/>
              <a:p>
                <a:pPr>
                  <a:defRPr sz="700">
                    <a:latin typeface="Arial" panose="020B0604020202020204" pitchFamily="34" charset="0"/>
                    <a:cs typeface="Arial" panose="020B0604020202020204" pitchFamily="34" charset="0"/>
                  </a:defRPr>
                </a:pPr>
                <a:endParaRPr lang="nb-NO"/>
              </a:p>
            </c:txPr>
            <c:showLegendKey val="0"/>
            <c:showVal val="0"/>
            <c:showCatName val="1"/>
            <c:showSerName val="0"/>
            <c:showPercent val="1"/>
            <c:showBubbleSize val="0"/>
            <c:separator>
</c:separator>
            <c:showLeaderLines val="1"/>
            <c:leaderLines>
              <c:spPr>
                <a:ln w="3175">
                  <a:solidFill>
                    <a:schemeClr val="tx1">
                      <a:shade val="95000"/>
                      <a:satMod val="105000"/>
                    </a:schemeClr>
                  </a:solidFill>
                </a:ln>
              </c:spPr>
            </c:leaderLines>
            <c:extLst>
              <c:ext xmlns:c15="http://schemas.microsoft.com/office/drawing/2012/chart" uri="{CE6537A1-D6FC-4f65-9D91-7224C49458BB}"/>
            </c:extLst>
          </c:dLbls>
          <c:cat>
            <c:strRef>
              <c:f>EAD!$A$230:$A$235</c:f>
              <c:strCache>
                <c:ptCount val="6"/>
                <c:pt idx="0">
                  <c:v>Oslo/ Akershus</c:v>
                </c:pt>
                <c:pt idx="1">
                  <c:v>Eastern Norway excl. Oslo/ Akershus</c:v>
                </c:pt>
                <c:pt idx="2">
                  <c:v>Western Norway</c:v>
                </c:pt>
                <c:pt idx="3">
                  <c:v>Central/ Northern Norway</c:v>
                </c:pt>
                <c:pt idx="4">
                  <c:v>Sweden</c:v>
                </c:pt>
                <c:pt idx="5">
                  <c:v>Other Europe</c:v>
                </c:pt>
              </c:strCache>
            </c:strRef>
          </c:cat>
          <c:val>
            <c:numRef>
              <c:f>EAD!$C$230:$C$235</c:f>
              <c:numCache>
                <c:formatCode>0.0_);\(0.0\)</c:formatCode>
                <c:ptCount val="6"/>
                <c:pt idx="0">
                  <c:v>98.739347718087856</c:v>
                </c:pt>
                <c:pt idx="1">
                  <c:v>65.059931425560762</c:v>
                </c:pt>
                <c:pt idx="2">
                  <c:v>42.260708306366986</c:v>
                </c:pt>
                <c:pt idx="3">
                  <c:v>41.308451685813218</c:v>
                </c:pt>
                <c:pt idx="4">
                  <c:v>7.8705187027536025</c:v>
                </c:pt>
                <c:pt idx="5">
                  <c:v>9.2280268872038782</c:v>
                </c:pt>
              </c:numCache>
            </c:numRef>
          </c:val>
          <c:extLst>
            <c:ext xmlns:c16="http://schemas.microsoft.com/office/drawing/2014/chart" uri="{C3380CC4-5D6E-409C-BE32-E72D297353CC}">
              <c16:uniqueId val="{0000001A-CE20-4DAD-B8A7-4865F8FEF181}"/>
            </c:ext>
          </c:extLst>
        </c:ser>
        <c:dLbls>
          <c:showLegendKey val="0"/>
          <c:showVal val="0"/>
          <c:showCatName val="0"/>
          <c:showSerName val="0"/>
          <c:showPercent val="0"/>
          <c:showBubbleSize val="0"/>
          <c:showLeaderLines val="1"/>
        </c:dLbls>
        <c:firstSliceAng val="0"/>
      </c:pieChart>
    </c:plotArea>
    <c:plotVisOnly val="1"/>
    <c:dispBlanksAs val="gap"/>
    <c:showDLblsOverMax val="0"/>
  </c:chart>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2.emf"/></Relationships>
</file>

<file path=xl/drawings/_rels/drawing1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20.xml.rels><?xml version="1.0" encoding="UTF-8" standalone="yes"?>
<Relationships xmlns="http://schemas.openxmlformats.org/package/2006/relationships"><Relationship Id="rId1" Type="http://schemas.openxmlformats.org/officeDocument/2006/relationships/image" Target="../media/image14.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6.emf"/></Relationships>
</file>

<file path=xl/drawings/_rels/drawing26.xml.rels><?xml version="1.0" encoding="UTF-8" standalone="yes"?>
<Relationships xmlns="http://schemas.openxmlformats.org/package/2006/relationships"><Relationship Id="rId1" Type="http://schemas.openxmlformats.org/officeDocument/2006/relationships/image" Target="../media/image18.emf"/></Relationships>
</file>

<file path=xl/drawings/_rels/drawing28.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chart" Target="../charts/chart14.xml"/></Relationships>
</file>

<file path=xl/drawings/_rels/drawing32.xml.rels><?xml version="1.0" encoding="UTF-8" standalone="yes"?>
<Relationships xmlns="http://schemas.openxmlformats.org/package/2006/relationships"><Relationship Id="rId2" Type="http://schemas.openxmlformats.org/officeDocument/2006/relationships/chart" Target="../charts/chart18.xml"/><Relationship Id="rId1" Type="http://schemas.openxmlformats.org/officeDocument/2006/relationships/chart" Target="../charts/chart17.xml"/></Relationships>
</file>

<file path=xl/drawings/_rels/drawing36.xml.rels><?xml version="1.0" encoding="UTF-8" standalone="yes"?>
<Relationships xmlns="http://schemas.openxmlformats.org/package/2006/relationships"><Relationship Id="rId2" Type="http://schemas.openxmlformats.org/officeDocument/2006/relationships/chart" Target="../charts/chart20.xml"/><Relationship Id="rId1" Type="http://schemas.openxmlformats.org/officeDocument/2006/relationships/chart" Target="../charts/chart19.xml"/></Relationships>
</file>

<file path=xl/drawings/_rels/drawing45.xml.rels><?xml version="1.0" encoding="UTF-8" standalone="yes"?>
<Relationships xmlns="http://schemas.openxmlformats.org/package/2006/relationships"><Relationship Id="rId8" Type="http://schemas.openxmlformats.org/officeDocument/2006/relationships/image" Target="../media/image27.emf"/><Relationship Id="rId3" Type="http://schemas.openxmlformats.org/officeDocument/2006/relationships/image" Target="../media/image22.emf"/><Relationship Id="rId7" Type="http://schemas.openxmlformats.org/officeDocument/2006/relationships/image" Target="../media/image26.emf"/><Relationship Id="rId2" Type="http://schemas.openxmlformats.org/officeDocument/2006/relationships/image" Target="../media/image21.emf"/><Relationship Id="rId1" Type="http://schemas.openxmlformats.org/officeDocument/2006/relationships/image" Target="../media/image20.emf"/><Relationship Id="rId6" Type="http://schemas.openxmlformats.org/officeDocument/2006/relationships/image" Target="../media/image25.emf"/><Relationship Id="rId5" Type="http://schemas.openxmlformats.org/officeDocument/2006/relationships/image" Target="../media/image24.emf"/><Relationship Id="rId4" Type="http://schemas.openxmlformats.org/officeDocument/2006/relationships/image" Target="../media/image23.emf"/></Relationships>
</file>

<file path=xl/drawings/_rels/drawing6.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customXml" Target="../ink/ink1.xml"/></Relationships>
</file>

<file path=xl/drawings/_rels/drawing7.xml.rels><?xml version="1.0" encoding="UTF-8" standalone="yes"?>
<Relationships xmlns="http://schemas.openxmlformats.org/package/2006/relationships"><Relationship Id="rId3" Type="http://schemas.openxmlformats.org/officeDocument/2006/relationships/image" Target="../media/image10.emf"/><Relationship Id="rId2" Type="http://schemas.openxmlformats.org/officeDocument/2006/relationships/image" Target="../media/image9.emf"/><Relationship Id="rId1" Type="http://schemas.openxmlformats.org/officeDocument/2006/relationships/image" Target="../media/image8.emf"/><Relationship Id="rId4" Type="http://schemas.openxmlformats.org/officeDocument/2006/relationships/image" Target="../media/image1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0.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11.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12.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13.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3.emf"/></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5.emf"/></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7.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7.emf"/></Relationships>
</file>

<file path=xl/drawings/_rels/vmlDrawing19.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0.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21.vml.rels><?xml version="1.0" encoding="UTF-8" standalone="yes"?>
<Relationships xmlns="http://schemas.openxmlformats.org/package/2006/relationships"><Relationship Id="rId1" Type="http://schemas.openxmlformats.org/officeDocument/2006/relationships/image" Target="../media/image19.emf"/></Relationships>
</file>

<file path=xl/drawings/_rels/vmlDrawing22.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23.vml.rels><?xml version="1.0" encoding="UTF-8" standalone="yes"?>
<Relationships xmlns="http://schemas.openxmlformats.org/package/2006/relationships"><Relationship Id="rId1" Type="http://schemas.openxmlformats.org/officeDocument/2006/relationships/image" Target="../media/image13.emf"/></Relationships>
</file>

<file path=xl/drawings/_rels/vmlDrawing24.vml.rels><?xml version="1.0" encoding="UTF-8" standalone="yes"?>
<Relationships xmlns="http://schemas.openxmlformats.org/package/2006/relationships"><Relationship Id="rId1" Type="http://schemas.openxmlformats.org/officeDocument/2006/relationships/image" Target="../media/image19.emf"/></Relationships>
</file>

<file path=xl/drawings/_rels/vmlDrawing25.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26.vml.rels><?xml version="1.0" encoding="UTF-8" standalone="yes"?>
<Relationships xmlns="http://schemas.openxmlformats.org/package/2006/relationships"><Relationship Id="rId1" Type="http://schemas.openxmlformats.org/officeDocument/2006/relationships/image" Target="../media/image19.emf"/></Relationships>
</file>

<file path=xl/drawings/_rels/vmlDrawing27.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28.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29.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30.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31.vml.rels><?xml version="1.0" encoding="UTF-8" standalone="yes"?>
<Relationships xmlns="http://schemas.openxmlformats.org/package/2006/relationships"><Relationship Id="rId1" Type="http://schemas.openxmlformats.org/officeDocument/2006/relationships/image" Target="../media/image17.emf"/></Relationships>
</file>

<file path=xl/drawings/_rels/vmlDrawing32.vml.rels><?xml version="1.0" encoding="UTF-8" standalone="yes"?>
<Relationships xmlns="http://schemas.openxmlformats.org/package/2006/relationships"><Relationship Id="rId1" Type="http://schemas.openxmlformats.org/officeDocument/2006/relationships/image" Target="../media/image15.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5.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933450</xdr:colOff>
          <xdr:row>0</xdr:row>
          <xdr:rowOff>0</xdr:rowOff>
        </xdr:to>
        <xdr:sp macro="" textlink="">
          <xdr:nvSpPr>
            <xdr:cNvPr id="1025" name="CustomMemberDispatchertb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0</xdr:row>
      <xdr:rowOff>1</xdr:rowOff>
    </xdr:from>
    <xdr:to>
      <xdr:col>0</xdr:col>
      <xdr:colOff>6120000</xdr:colOff>
      <xdr:row>48</xdr:row>
      <xdr:rowOff>18584</xdr:rowOff>
    </xdr:to>
    <xdr:pic>
      <xdr:nvPicPr>
        <xdr:cNvPr id="3" name="Bilde 2">
          <a:extLst>
            <a:ext uri="{FF2B5EF4-FFF2-40B4-BE49-F238E27FC236}">
              <a16:creationId xmlns:a16="http://schemas.microsoft.com/office/drawing/2014/main" id="{8496EDEC-7AEE-0B3D-6EB9-F6A06A7650C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6120000" cy="865458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63500</xdr:colOff>
      <xdr:row>0</xdr:row>
      <xdr:rowOff>102592</xdr:rowOff>
    </xdr:to>
    <xdr:sp macro="" textlink="">
      <xdr:nvSpPr>
        <xdr:cNvPr id="2" name="TekstSylinder 1">
          <a:extLst>
            <a:ext uri="{FF2B5EF4-FFF2-40B4-BE49-F238E27FC236}">
              <a16:creationId xmlns:a16="http://schemas.microsoft.com/office/drawing/2014/main" id="{00000000-0008-0000-0900-000002000000}"/>
            </a:ext>
          </a:extLst>
        </xdr:cNvPr>
        <xdr:cNvSpPr txBox="1"/>
      </xdr:nvSpPr>
      <xdr:spPr>
        <a:xfrm>
          <a:off x="0" y="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nb-NO" sz="100">
              <a:latin typeface="ZWAdobeF" pitchFamily="2" charset="0"/>
            </a:rPr>
            <a:t>X9AO</a:t>
          </a:r>
        </a:p>
      </xdr:txBody>
    </xdr:sp>
    <xdr:clientData/>
  </xdr:twoCellAnchor>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933450</xdr:colOff>
          <xdr:row>0</xdr:row>
          <xdr:rowOff>0</xdr:rowOff>
        </xdr:to>
        <xdr:sp macro="" textlink="">
          <xdr:nvSpPr>
            <xdr:cNvPr id="320513" name="CustomMemberDispatchertb1" hidden="1">
              <a:extLst>
                <a:ext uri="{63B3BB69-23CF-44E3-9099-C40C66FF867C}">
                  <a14:compatExt spid="_x0000_s320513"/>
                </a:ext>
                <a:ext uri="{FF2B5EF4-FFF2-40B4-BE49-F238E27FC236}">
                  <a16:creationId xmlns:a16="http://schemas.microsoft.com/office/drawing/2014/main" id="{00000000-0008-0000-0900-000001E404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215</xdr:row>
      <xdr:rowOff>0</xdr:rowOff>
    </xdr:from>
    <xdr:to>
      <xdr:col>8</xdr:col>
      <xdr:colOff>295096</xdr:colOff>
      <xdr:row>229</xdr:row>
      <xdr:rowOff>47178</xdr:rowOff>
    </xdr:to>
    <xdr:pic>
      <xdr:nvPicPr>
        <xdr:cNvPr id="5" name="Picture 4">
          <a:extLst>
            <a:ext uri="{FF2B5EF4-FFF2-40B4-BE49-F238E27FC236}">
              <a16:creationId xmlns:a16="http://schemas.microsoft.com/office/drawing/2014/main" id="{0DC49449-36EC-0221-F6DA-BBE615FFD4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7257404"/>
          <a:ext cx="6120000" cy="34322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oneCellAnchor>
    <xdr:from>
      <xdr:col>0</xdr:col>
      <xdr:colOff>0</xdr:colOff>
      <xdr:row>202</xdr:row>
      <xdr:rowOff>27186</xdr:rowOff>
    </xdr:from>
    <xdr:ext cx="2880000" cy="2880000"/>
    <xdr:graphicFrame macro="">
      <xdr:nvGraphicFramePr>
        <xdr:cNvPr id="4" name="Diagram 1">
          <a:extLst>
            <a:ext uri="{FF2B5EF4-FFF2-40B4-BE49-F238E27FC236}">
              <a16:creationId xmlns:a16="http://schemas.microsoft.com/office/drawing/2014/main" id="{00000000-0008-0000-0A00-00002A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4</xdr:col>
      <xdr:colOff>29710</xdr:colOff>
      <xdr:row>61</xdr:row>
      <xdr:rowOff>2359</xdr:rowOff>
    </xdr:from>
    <xdr:ext cx="2880000" cy="2880000"/>
    <xdr:graphicFrame macro="">
      <xdr:nvGraphicFramePr>
        <xdr:cNvPr id="13" name="Diagram 3">
          <a:extLst>
            <a:ext uri="{FF2B5EF4-FFF2-40B4-BE49-F238E27FC236}">
              <a16:creationId xmlns:a16="http://schemas.microsoft.com/office/drawing/2014/main" id="{00000000-0008-0000-0A00-000004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4</xdr:col>
      <xdr:colOff>28820</xdr:colOff>
      <xdr:row>202</xdr:row>
      <xdr:rowOff>41812</xdr:rowOff>
    </xdr:from>
    <xdr:ext cx="2880000" cy="2880000"/>
    <xdr:graphicFrame macro="">
      <xdr:nvGraphicFramePr>
        <xdr:cNvPr id="17" name="Diagram 4">
          <a:extLst>
            <a:ext uri="{FF2B5EF4-FFF2-40B4-BE49-F238E27FC236}">
              <a16:creationId xmlns:a16="http://schemas.microsoft.com/office/drawing/2014/main" id="{00000000-0008-0000-0A00-00002B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oneCellAnchor>
  <xdr:oneCellAnchor>
    <xdr:from>
      <xdr:col>0</xdr:col>
      <xdr:colOff>0</xdr:colOff>
      <xdr:row>364</xdr:row>
      <xdr:rowOff>0</xdr:rowOff>
    </xdr:from>
    <xdr:ext cx="2880000" cy="2880000"/>
    <xdr:graphicFrame macro="">
      <xdr:nvGraphicFramePr>
        <xdr:cNvPr id="49" name="Diagram 5">
          <a:extLst>
            <a:ext uri="{FF2B5EF4-FFF2-40B4-BE49-F238E27FC236}">
              <a16:creationId xmlns:a16="http://schemas.microsoft.com/office/drawing/2014/main" id="{00000000-0008-0000-0A00-000031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oneCellAnchor>
  <xdr:oneCellAnchor>
    <xdr:from>
      <xdr:col>3</xdr:col>
      <xdr:colOff>417634</xdr:colOff>
      <xdr:row>364</xdr:row>
      <xdr:rowOff>0</xdr:rowOff>
    </xdr:from>
    <xdr:ext cx="2880000" cy="2880000"/>
    <xdr:graphicFrame macro="">
      <xdr:nvGraphicFramePr>
        <xdr:cNvPr id="12" name="Diagram 6">
          <a:extLst>
            <a:ext uri="{FF2B5EF4-FFF2-40B4-BE49-F238E27FC236}">
              <a16:creationId xmlns:a16="http://schemas.microsoft.com/office/drawing/2014/main" id="{00000000-0008-0000-0A00-00000C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oneCellAnchor>
  <xdr:oneCellAnchor>
    <xdr:from>
      <xdr:col>3</xdr:col>
      <xdr:colOff>417634</xdr:colOff>
      <xdr:row>364</xdr:row>
      <xdr:rowOff>0</xdr:rowOff>
    </xdr:from>
    <xdr:ext cx="2880000" cy="2880000"/>
    <xdr:graphicFrame macro="">
      <xdr:nvGraphicFramePr>
        <xdr:cNvPr id="15" name="Diagram 6">
          <a:extLst>
            <a:ext uri="{FF2B5EF4-FFF2-40B4-BE49-F238E27FC236}">
              <a16:creationId xmlns:a16="http://schemas.microsoft.com/office/drawing/2014/main" id="{00000000-0008-0000-0A00-000012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oneCellAnchor>
  <xdr:oneCellAnchor>
    <xdr:from>
      <xdr:col>0</xdr:col>
      <xdr:colOff>0</xdr:colOff>
      <xdr:row>285</xdr:row>
      <xdr:rowOff>8374</xdr:rowOff>
    </xdr:from>
    <xdr:ext cx="2880000" cy="2880000"/>
    <xdr:graphicFrame macro="">
      <xdr:nvGraphicFramePr>
        <xdr:cNvPr id="6" name="Diagram 7">
          <a:extLst>
            <a:ext uri="{FF2B5EF4-FFF2-40B4-BE49-F238E27FC236}">
              <a16:creationId xmlns:a16="http://schemas.microsoft.com/office/drawing/2014/main" id="{00000000-0008-0000-0A00-000028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oneCellAnchor>
  <xdr:oneCellAnchor>
    <xdr:from>
      <xdr:col>4</xdr:col>
      <xdr:colOff>25005</xdr:colOff>
      <xdr:row>285</xdr:row>
      <xdr:rowOff>12700</xdr:rowOff>
    </xdr:from>
    <xdr:ext cx="2880000" cy="2880000"/>
    <xdr:graphicFrame macro="">
      <xdr:nvGraphicFramePr>
        <xdr:cNvPr id="2" name="Diagram 8">
          <a:extLst>
            <a:ext uri="{FF2B5EF4-FFF2-40B4-BE49-F238E27FC236}">
              <a16:creationId xmlns:a16="http://schemas.microsoft.com/office/drawing/2014/main" id="{00000000-0008-0000-0A00-000029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oneCellAnchor>
  <xdr:oneCellAnchor>
    <xdr:from>
      <xdr:col>0</xdr:col>
      <xdr:colOff>0</xdr:colOff>
      <xdr:row>238</xdr:row>
      <xdr:rowOff>24963</xdr:rowOff>
    </xdr:from>
    <xdr:ext cx="2880000" cy="2880000"/>
    <xdr:graphicFrame macro="">
      <xdr:nvGraphicFramePr>
        <xdr:cNvPr id="48" name="Diagram 9">
          <a:extLst>
            <a:ext uri="{FF2B5EF4-FFF2-40B4-BE49-F238E27FC236}">
              <a16:creationId xmlns:a16="http://schemas.microsoft.com/office/drawing/2014/main" id="{00000000-0008-0000-0A00-000030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oneCellAnchor>
  <xdr:oneCellAnchor>
    <xdr:from>
      <xdr:col>0</xdr:col>
      <xdr:colOff>0</xdr:colOff>
      <xdr:row>60</xdr:row>
      <xdr:rowOff>173162</xdr:rowOff>
    </xdr:from>
    <xdr:ext cx="2880000" cy="2880000"/>
    <xdr:graphicFrame macro="">
      <xdr:nvGraphicFramePr>
        <xdr:cNvPr id="8" name="Diagram 10">
          <a:extLst>
            <a:ext uri="{FF2B5EF4-FFF2-40B4-BE49-F238E27FC236}">
              <a16:creationId xmlns:a16="http://schemas.microsoft.com/office/drawing/2014/main" id="{00000000-0008-0000-0A00-000005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oneCellAnchor>
  <xdr:oneCellAnchor>
    <xdr:from>
      <xdr:col>3</xdr:col>
      <xdr:colOff>411480</xdr:colOff>
      <xdr:row>440</xdr:row>
      <xdr:rowOff>10160</xdr:rowOff>
    </xdr:from>
    <xdr:ext cx="2637790" cy="2637790"/>
    <xdr:graphicFrame macro="">
      <xdr:nvGraphicFramePr>
        <xdr:cNvPr id="16" name="Diagram 12">
          <a:extLst>
            <a:ext uri="{FF2B5EF4-FFF2-40B4-BE49-F238E27FC236}">
              <a16:creationId xmlns:a16="http://schemas.microsoft.com/office/drawing/2014/main" id="{00000000-0008-0000-0A00-000002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oneCellAnchor>
  <xdr:oneCellAnchor>
    <xdr:from>
      <xdr:col>0</xdr:col>
      <xdr:colOff>0</xdr:colOff>
      <xdr:row>440</xdr:row>
      <xdr:rowOff>10160</xdr:rowOff>
    </xdr:from>
    <xdr:ext cx="2637790" cy="2637790"/>
    <xdr:graphicFrame macro="">
      <xdr:nvGraphicFramePr>
        <xdr:cNvPr id="3" name="Diagram 14">
          <a:extLst>
            <a:ext uri="{FF2B5EF4-FFF2-40B4-BE49-F238E27FC236}">
              <a16:creationId xmlns:a16="http://schemas.microsoft.com/office/drawing/2014/main" id="{00000000-0008-0000-0A00-000003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oneCellAnchor>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933450</xdr:colOff>
          <xdr:row>0</xdr:row>
          <xdr:rowOff>0</xdr:rowOff>
        </xdr:to>
        <xdr:sp macro="" textlink="">
          <xdr:nvSpPr>
            <xdr:cNvPr id="321537" name="CustomMemberDispatchertb1" hidden="1">
              <a:extLst>
                <a:ext uri="{63B3BB69-23CF-44E3-9099-C40C66FF867C}">
                  <a14:compatExt spid="_x0000_s321537"/>
                </a:ext>
                <a:ext uri="{FF2B5EF4-FFF2-40B4-BE49-F238E27FC236}">
                  <a16:creationId xmlns:a16="http://schemas.microsoft.com/office/drawing/2014/main" id="{00000000-0008-0000-0A00-000001E804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c:userShapes xmlns:c="http://schemas.openxmlformats.org/drawingml/2006/chart">
  <cdr:relSizeAnchor xmlns:cdr="http://schemas.openxmlformats.org/drawingml/2006/chartDrawing">
    <cdr:from>
      <cdr:x>0.05342</cdr:x>
      <cdr:y>0.02622</cdr:y>
    </cdr:from>
    <cdr:to>
      <cdr:x>0.45502</cdr:x>
      <cdr:y>0.08292</cdr:y>
    </cdr:to>
    <cdr:sp macro="" textlink="">
      <cdr:nvSpPr>
        <cdr:cNvPr id="6" name="TekstSylinder 5"/>
        <cdr:cNvSpPr txBox="1"/>
      </cdr:nvSpPr>
      <cdr:spPr>
        <a:xfrm xmlns:a="http://schemas.openxmlformats.org/drawingml/2006/main">
          <a:off x="327293" y="87596"/>
          <a:ext cx="2460683" cy="18942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nb-NO" sz="600" i="1">
              <a:latin typeface="Arial" panose="020B0604020202020204" pitchFamily="34" charset="0"/>
              <a:cs typeface="Arial" panose="020B0604020202020204" pitchFamily="34" charset="0"/>
            </a:rPr>
            <a:t>NOK billion</a:t>
          </a:r>
        </a:p>
      </cdr:txBody>
    </cdr:sp>
  </cdr:relSizeAnchor>
</c:userShapes>
</file>

<file path=xl/drawings/drawing13.xml><?xml version="1.0" encoding="utf-8"?>
<c:userShapes xmlns:c="http://schemas.openxmlformats.org/drawingml/2006/chart">
  <cdr:relSizeAnchor xmlns:cdr="http://schemas.openxmlformats.org/drawingml/2006/chartDrawing">
    <cdr:from>
      <cdr:x>0.06378</cdr:x>
      <cdr:y>0.02622</cdr:y>
    </cdr:from>
    <cdr:to>
      <cdr:x>0.46538</cdr:x>
      <cdr:y>0.08292</cdr:y>
    </cdr:to>
    <cdr:sp macro="" textlink="">
      <cdr:nvSpPr>
        <cdr:cNvPr id="6" name="TekstSylinder 5"/>
        <cdr:cNvSpPr txBox="1"/>
      </cdr:nvSpPr>
      <cdr:spPr>
        <a:xfrm xmlns:a="http://schemas.openxmlformats.org/drawingml/2006/main">
          <a:off x="183697" y="75521"/>
          <a:ext cx="1156607" cy="16328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nb-NO" sz="600" i="1">
              <a:latin typeface="Arial" panose="020B0604020202020204" pitchFamily="34" charset="0"/>
              <a:cs typeface="Arial" panose="020B0604020202020204" pitchFamily="34" charset="0"/>
            </a:rPr>
            <a:t>NOK billion</a:t>
          </a:r>
        </a:p>
      </cdr:txBody>
    </cdr:sp>
  </cdr:relSizeAnchor>
</c:userShapes>
</file>

<file path=xl/drawings/drawing14.xml><?xml version="1.0" encoding="utf-8"?>
<c:userShapes xmlns:c="http://schemas.openxmlformats.org/drawingml/2006/chart">
  <cdr:relSizeAnchor xmlns:cdr="http://schemas.openxmlformats.org/drawingml/2006/chartDrawing">
    <cdr:from>
      <cdr:x>0.06378</cdr:x>
      <cdr:y>0.02622</cdr:y>
    </cdr:from>
    <cdr:to>
      <cdr:x>0.46538</cdr:x>
      <cdr:y>0.08292</cdr:y>
    </cdr:to>
    <cdr:sp macro="" textlink="">
      <cdr:nvSpPr>
        <cdr:cNvPr id="6" name="TekstSylinder 5"/>
        <cdr:cNvSpPr txBox="1"/>
      </cdr:nvSpPr>
      <cdr:spPr>
        <a:xfrm xmlns:a="http://schemas.openxmlformats.org/drawingml/2006/main">
          <a:off x="183697" y="75521"/>
          <a:ext cx="1156607" cy="16328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nb-NO" sz="600" i="1">
              <a:latin typeface="Arial" panose="020B0604020202020204" pitchFamily="34" charset="0"/>
              <a:cs typeface="Arial" panose="020B0604020202020204" pitchFamily="34" charset="0"/>
            </a:rPr>
            <a:t>NOK billion</a:t>
          </a:r>
        </a:p>
      </cdr:txBody>
    </cdr:sp>
  </cdr:relSizeAnchor>
</c:userShapes>
</file>

<file path=xl/drawings/drawing15.xml><?xml version="1.0" encoding="utf-8"?>
<c:userShapes xmlns:c="http://schemas.openxmlformats.org/drawingml/2006/chart">
  <cdr:relSizeAnchor xmlns:cdr="http://schemas.openxmlformats.org/drawingml/2006/chartDrawing">
    <cdr:from>
      <cdr:x>0.06378</cdr:x>
      <cdr:y>0.02622</cdr:y>
    </cdr:from>
    <cdr:to>
      <cdr:x>0.46538</cdr:x>
      <cdr:y>0.08292</cdr:y>
    </cdr:to>
    <cdr:sp macro="" textlink="">
      <cdr:nvSpPr>
        <cdr:cNvPr id="6" name="TekstSylinder 5"/>
        <cdr:cNvSpPr txBox="1"/>
      </cdr:nvSpPr>
      <cdr:spPr>
        <a:xfrm xmlns:a="http://schemas.openxmlformats.org/drawingml/2006/main">
          <a:off x="183697" y="75521"/>
          <a:ext cx="1156607" cy="16328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nb-NO" sz="600" i="1">
              <a:latin typeface="Arial" panose="020B0604020202020204" pitchFamily="34" charset="0"/>
              <a:cs typeface="Arial" panose="020B0604020202020204" pitchFamily="34" charset="0"/>
            </a:rPr>
            <a:t>NOK billion</a:t>
          </a:r>
        </a:p>
      </cdr:txBody>
    </cdr:sp>
  </cdr:relSizeAnchor>
</c:userShapes>
</file>

<file path=xl/drawings/drawing16.xml><?xml version="1.0" encoding="utf-8"?>
<c:userShapes xmlns:c="http://schemas.openxmlformats.org/drawingml/2006/chart">
  <cdr:relSizeAnchor xmlns:cdr="http://schemas.openxmlformats.org/drawingml/2006/chartDrawing">
    <cdr:from>
      <cdr:x>0.06378</cdr:x>
      <cdr:y>0.02622</cdr:y>
    </cdr:from>
    <cdr:to>
      <cdr:x>0.46538</cdr:x>
      <cdr:y>0.08292</cdr:y>
    </cdr:to>
    <cdr:sp macro="" textlink="">
      <cdr:nvSpPr>
        <cdr:cNvPr id="6" name="TekstSylinder 5"/>
        <cdr:cNvSpPr txBox="1"/>
      </cdr:nvSpPr>
      <cdr:spPr>
        <a:xfrm xmlns:a="http://schemas.openxmlformats.org/drawingml/2006/main">
          <a:off x="183697" y="75521"/>
          <a:ext cx="1156607" cy="16328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nb-NO" sz="600" i="1">
              <a:latin typeface="Arial" panose="020B0604020202020204" pitchFamily="34" charset="0"/>
              <a:cs typeface="Arial" panose="020B0604020202020204" pitchFamily="34" charset="0"/>
            </a:rPr>
            <a:t>NOK billion</a:t>
          </a:r>
        </a:p>
      </cdr:txBody>
    </cdr:sp>
  </cdr:relSizeAnchor>
</c:userShapes>
</file>

<file path=xl/drawings/drawing17.xml><?xml version="1.0" encoding="utf-8"?>
<c:userShapes xmlns:c="http://schemas.openxmlformats.org/drawingml/2006/chart">
  <cdr:relSizeAnchor xmlns:cdr="http://schemas.openxmlformats.org/drawingml/2006/chartDrawing">
    <cdr:from>
      <cdr:x>0.06378</cdr:x>
      <cdr:y>0.02622</cdr:y>
    </cdr:from>
    <cdr:to>
      <cdr:x>0.46538</cdr:x>
      <cdr:y>0.08292</cdr:y>
    </cdr:to>
    <cdr:sp macro="" textlink="">
      <cdr:nvSpPr>
        <cdr:cNvPr id="6" name="TekstSylinder 5"/>
        <cdr:cNvSpPr txBox="1"/>
      </cdr:nvSpPr>
      <cdr:spPr>
        <a:xfrm xmlns:a="http://schemas.openxmlformats.org/drawingml/2006/main">
          <a:off x="183697" y="75521"/>
          <a:ext cx="1156607" cy="16328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nb-NO" sz="600" i="1">
              <a:latin typeface="Arial" panose="020B0604020202020204" pitchFamily="34" charset="0"/>
              <a:cs typeface="Arial" panose="020B0604020202020204" pitchFamily="34" charset="0"/>
            </a:rPr>
            <a:t>NOK billion</a:t>
          </a:r>
        </a:p>
      </cdr:txBody>
    </cdr:sp>
  </cdr:relSizeAnchor>
</c:userShapes>
</file>

<file path=xl/drawings/drawing18.xml><?xml version="1.0" encoding="utf-8"?>
<xdr:wsDr xmlns:xdr="http://schemas.openxmlformats.org/drawingml/2006/spreadsheetDrawing" xmlns:a="http://schemas.openxmlformats.org/drawingml/2006/main">
  <xdr:absoluteAnchor>
    <xdr:pos x="12700" y="4726942"/>
    <xdr:ext cx="5779056" cy="3615766"/>
    <xdr:graphicFrame macro="">
      <xdr:nvGraphicFramePr>
        <xdr:cNvPr id="13" name="Diagram 1">
          <a:extLst>
            <a:ext uri="{FF2B5EF4-FFF2-40B4-BE49-F238E27FC236}">
              <a16:creationId xmlns:a16="http://schemas.microsoft.com/office/drawing/2014/main" id="{6D2CD38E-61C3-435A-92D1-F519ACEE1A13}"/>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xdr:from>
      <xdr:col>0</xdr:col>
      <xdr:colOff>0</xdr:colOff>
      <xdr:row>0</xdr:row>
      <xdr:rowOff>0</xdr:rowOff>
    </xdr:from>
    <xdr:to>
      <xdr:col>0</xdr:col>
      <xdr:colOff>63500</xdr:colOff>
      <xdr:row>0</xdr:row>
      <xdr:rowOff>102592</xdr:rowOff>
    </xdr:to>
    <xdr:sp macro="" textlink="">
      <xdr:nvSpPr>
        <xdr:cNvPr id="4" name="TekstSylinder 2">
          <a:extLst>
            <a:ext uri="{FF2B5EF4-FFF2-40B4-BE49-F238E27FC236}">
              <a16:creationId xmlns:a16="http://schemas.microsoft.com/office/drawing/2014/main" id="{C3C1DD15-047B-4D89-B805-C2F6897E6180}"/>
            </a:ext>
          </a:extLst>
        </xdr:cNvPr>
        <xdr:cNvSpPr txBox="1"/>
      </xdr:nvSpPr>
      <xdr:spPr>
        <a:xfrm>
          <a:off x="0" y="0"/>
          <a:ext cx="59690" cy="9878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nb-NO" sz="100">
              <a:latin typeface="ZWAdobeF" pitchFamily="2" charset="0"/>
            </a:rPr>
            <a:t>X11AO</a:t>
          </a:r>
        </a:p>
      </xdr:txBody>
    </xdr:sp>
    <xdr:clientData/>
  </xdr:twoCellAnchor>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933450</xdr:colOff>
          <xdr:row>0</xdr:row>
          <xdr:rowOff>0</xdr:rowOff>
        </xdr:to>
        <xdr:sp macro="" textlink="">
          <xdr:nvSpPr>
            <xdr:cNvPr id="322561" name="CustomMemberDispatchertb1" hidden="1">
              <a:extLst>
                <a:ext uri="{63B3BB69-23CF-44E3-9099-C40C66FF867C}">
                  <a14:compatExt spid="_x0000_s322561"/>
                </a:ext>
                <a:ext uri="{FF2B5EF4-FFF2-40B4-BE49-F238E27FC236}">
                  <a16:creationId xmlns:a16="http://schemas.microsoft.com/office/drawing/2014/main" id="{00000000-0008-0000-0B00-000001EC04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933450</xdr:colOff>
          <xdr:row>0</xdr:row>
          <xdr:rowOff>0</xdr:rowOff>
        </xdr:to>
        <xdr:sp macro="" textlink="">
          <xdr:nvSpPr>
            <xdr:cNvPr id="338945" name="CustomMemberDispatchertb1" hidden="1">
              <a:extLst>
                <a:ext uri="{63B3BB69-23CF-44E3-9099-C40C66FF867C}">
                  <a14:compatExt spid="_x0000_s338945"/>
                </a:ext>
                <a:ext uri="{FF2B5EF4-FFF2-40B4-BE49-F238E27FC236}">
                  <a16:creationId xmlns:a16="http://schemas.microsoft.com/office/drawing/2014/main" id="{00000000-0008-0000-0C00-0000012C05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1</xdr:col>
          <xdr:colOff>107950</xdr:colOff>
          <xdr:row>0</xdr:row>
          <xdr:rowOff>0</xdr:rowOff>
        </xdr:to>
        <xdr:sp macro="" textlink="">
          <xdr:nvSpPr>
            <xdr:cNvPr id="336897" name="CustomMemberDispatchertb1" hidden="1">
              <a:extLst>
                <a:ext uri="{63B3BB69-23CF-44E3-9099-C40C66FF867C}">
                  <a14:compatExt spid="_x0000_s336897"/>
                </a:ext>
                <a:ext uri="{FF2B5EF4-FFF2-40B4-BE49-F238E27FC236}">
                  <a16:creationId xmlns:a16="http://schemas.microsoft.com/office/drawing/2014/main" id="{00000000-0008-0000-0100-0000012405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0.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63500</xdr:colOff>
      <xdr:row>0</xdr:row>
      <xdr:rowOff>102592</xdr:rowOff>
    </xdr:to>
    <xdr:sp macro="" textlink="">
      <xdr:nvSpPr>
        <xdr:cNvPr id="3" name="TekstSylinder 1">
          <a:extLst>
            <a:ext uri="{FF2B5EF4-FFF2-40B4-BE49-F238E27FC236}">
              <a16:creationId xmlns:a16="http://schemas.microsoft.com/office/drawing/2014/main" id="{42EB7595-7BD8-4846-B841-C3751BEFA53E}"/>
            </a:ext>
          </a:extLst>
        </xdr:cNvPr>
        <xdr:cNvSpPr txBox="1"/>
      </xdr:nvSpPr>
      <xdr:spPr>
        <a:xfrm>
          <a:off x="0" y="0"/>
          <a:ext cx="59690" cy="9878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nb-NO" sz="100">
              <a:latin typeface="ZWAdobeF" pitchFamily="2" charset="0"/>
            </a:rPr>
            <a:t>X13AO</a:t>
          </a:r>
        </a:p>
      </xdr:txBody>
    </xdr:sp>
    <xdr:clientData/>
  </xdr:twoCellAnchor>
  <xdr:twoCellAnchor editAs="oneCell">
    <xdr:from>
      <xdr:col>0</xdr:col>
      <xdr:colOff>1</xdr:colOff>
      <xdr:row>2</xdr:row>
      <xdr:rowOff>0</xdr:rowOff>
    </xdr:from>
    <xdr:to>
      <xdr:col>4</xdr:col>
      <xdr:colOff>1055876</xdr:colOff>
      <xdr:row>11</xdr:row>
      <xdr:rowOff>123011</xdr:rowOff>
    </xdr:to>
    <xdr:pic>
      <xdr:nvPicPr>
        <xdr:cNvPr id="40" name="Picture 39">
          <a:extLst>
            <a:ext uri="{FF2B5EF4-FFF2-40B4-BE49-F238E27FC236}">
              <a16:creationId xmlns:a16="http://schemas.microsoft.com/office/drawing/2014/main" id="{84FAF155-6456-145E-FF9D-CD3F74CC6E4E}"/>
            </a:ext>
          </a:extLst>
        </xdr:cNvPr>
        <xdr:cNvPicPr>
          <a:picLocks noChangeAspect="1"/>
        </xdr:cNvPicPr>
      </xdr:nvPicPr>
      <xdr:blipFill>
        <a:blip xmlns:r="http://schemas.openxmlformats.org/officeDocument/2006/relationships" r:embed="rId1"/>
        <a:stretch>
          <a:fillRect/>
        </a:stretch>
      </xdr:blipFill>
      <xdr:spPr>
        <a:xfrm>
          <a:off x="1" y="539750"/>
          <a:ext cx="6120000" cy="2907486"/>
        </a:xfrm>
        <a:prstGeom prst="rect">
          <a:avLst/>
        </a:prstGeom>
      </xdr:spPr>
    </xdr:pic>
    <xdr:clientData/>
  </xdr:twoCellAnchor>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933450</xdr:colOff>
          <xdr:row>0</xdr:row>
          <xdr:rowOff>0</xdr:rowOff>
        </xdr:to>
        <xdr:sp macro="" textlink="">
          <xdr:nvSpPr>
            <xdr:cNvPr id="323585" name="CustomMemberDispatchertb1" hidden="1">
              <a:extLst>
                <a:ext uri="{63B3BB69-23CF-44E3-9099-C40C66FF867C}">
                  <a14:compatExt spid="_x0000_s323585"/>
                </a:ext>
                <a:ext uri="{FF2B5EF4-FFF2-40B4-BE49-F238E27FC236}">
                  <a16:creationId xmlns:a16="http://schemas.microsoft.com/office/drawing/2014/main" id="{00000000-0008-0000-0D00-000001F004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933450</xdr:colOff>
          <xdr:row>0</xdr:row>
          <xdr:rowOff>0</xdr:rowOff>
        </xdr:to>
        <xdr:sp macro="" textlink="">
          <xdr:nvSpPr>
            <xdr:cNvPr id="324609" name="CustomMemberDispatchertb1" hidden="1">
              <a:extLst>
                <a:ext uri="{63B3BB69-23CF-44E3-9099-C40C66FF867C}">
                  <a14:compatExt spid="_x0000_s324609"/>
                </a:ext>
                <a:ext uri="{FF2B5EF4-FFF2-40B4-BE49-F238E27FC236}">
                  <a16:creationId xmlns:a16="http://schemas.microsoft.com/office/drawing/2014/main" id="{00000000-0008-0000-0E00-000001F404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33</xdr:row>
      <xdr:rowOff>0</xdr:rowOff>
    </xdr:from>
    <xdr:to>
      <xdr:col>2</xdr:col>
      <xdr:colOff>1370200</xdr:colOff>
      <xdr:row>46</xdr:row>
      <xdr:rowOff>74195</xdr:rowOff>
    </xdr:to>
    <xdr:pic>
      <xdr:nvPicPr>
        <xdr:cNvPr id="3" name="Picture 2">
          <a:extLst>
            <a:ext uri="{FF2B5EF4-FFF2-40B4-BE49-F238E27FC236}">
              <a16:creationId xmlns:a16="http://schemas.microsoft.com/office/drawing/2014/main" id="{AED517AF-4D67-E520-CC62-BBB5878D95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975350"/>
          <a:ext cx="6120000" cy="38841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933450</xdr:colOff>
          <xdr:row>0</xdr:row>
          <xdr:rowOff>0</xdr:rowOff>
        </xdr:to>
        <xdr:sp macro="" textlink="">
          <xdr:nvSpPr>
            <xdr:cNvPr id="339969" name="CustomMemberDispatchertb1" hidden="1">
              <a:extLst>
                <a:ext uri="{63B3BB69-23CF-44E3-9099-C40C66FF867C}">
                  <a14:compatExt spid="_x0000_s339969"/>
                </a:ext>
                <a:ext uri="{FF2B5EF4-FFF2-40B4-BE49-F238E27FC236}">
                  <a16:creationId xmlns:a16="http://schemas.microsoft.com/office/drawing/2014/main" id="{00000000-0008-0000-0F00-0000013005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63500</xdr:colOff>
      <xdr:row>0</xdr:row>
      <xdr:rowOff>102592</xdr:rowOff>
    </xdr:to>
    <xdr:sp macro="" textlink="">
      <xdr:nvSpPr>
        <xdr:cNvPr id="2" name="TekstSylinder 1">
          <a:extLst>
            <a:ext uri="{FF2B5EF4-FFF2-40B4-BE49-F238E27FC236}">
              <a16:creationId xmlns:a16="http://schemas.microsoft.com/office/drawing/2014/main" id="{00000000-0008-0000-1000-000002000000}"/>
            </a:ext>
          </a:extLst>
        </xdr:cNvPr>
        <xdr:cNvSpPr txBox="1"/>
      </xdr:nvSpPr>
      <xdr:spPr>
        <a:xfrm>
          <a:off x="0" y="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nb-NO" sz="100">
              <a:latin typeface="ZWAdobeF" pitchFamily="2" charset="0"/>
            </a:rPr>
            <a:t>X15AO</a:t>
          </a:r>
        </a:p>
      </xdr:txBody>
    </xdr:sp>
    <xdr:clientData/>
  </xdr:twoCellAnchor>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933450</xdr:colOff>
          <xdr:row>0</xdr:row>
          <xdr:rowOff>0</xdr:rowOff>
        </xdr:to>
        <xdr:sp macro="" textlink="">
          <xdr:nvSpPr>
            <xdr:cNvPr id="325633" name="CustomMemberDispatchertb1" hidden="1">
              <a:extLst>
                <a:ext uri="{63B3BB69-23CF-44E3-9099-C40C66FF867C}">
                  <a14:compatExt spid="_x0000_s325633"/>
                </a:ext>
                <a:ext uri="{FF2B5EF4-FFF2-40B4-BE49-F238E27FC236}">
                  <a16:creationId xmlns:a16="http://schemas.microsoft.com/office/drawing/2014/main" id="{00000000-0008-0000-1000-000001F804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1</xdr:col>
          <xdr:colOff>412750</xdr:colOff>
          <xdr:row>0</xdr:row>
          <xdr:rowOff>0</xdr:rowOff>
        </xdr:to>
        <xdr:sp macro="" textlink="">
          <xdr:nvSpPr>
            <xdr:cNvPr id="340993" name="CustomMemberDispatchertb1" hidden="1">
              <a:extLst>
                <a:ext uri="{63B3BB69-23CF-44E3-9099-C40C66FF867C}">
                  <a14:compatExt spid="_x0000_s340993"/>
                </a:ext>
                <a:ext uri="{FF2B5EF4-FFF2-40B4-BE49-F238E27FC236}">
                  <a16:creationId xmlns:a16="http://schemas.microsoft.com/office/drawing/2014/main" id="{00000000-0008-0000-1100-0000013405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933450</xdr:colOff>
          <xdr:row>0</xdr:row>
          <xdr:rowOff>0</xdr:rowOff>
        </xdr:to>
        <xdr:sp macro="" textlink="">
          <xdr:nvSpPr>
            <xdr:cNvPr id="342017" name="CustomMemberDispatchertb1" hidden="1">
              <a:extLst>
                <a:ext uri="{63B3BB69-23CF-44E3-9099-C40C66FF867C}">
                  <a14:compatExt spid="_x0000_s342017"/>
                </a:ext>
                <a:ext uri="{FF2B5EF4-FFF2-40B4-BE49-F238E27FC236}">
                  <a16:creationId xmlns:a16="http://schemas.microsoft.com/office/drawing/2014/main" id="{00000000-0008-0000-1200-0000013805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6.xml><?xml version="1.0" encoding="utf-8"?>
<xdr:wsDr xmlns:xdr="http://schemas.openxmlformats.org/drawingml/2006/spreadsheetDrawing" xmlns:a="http://schemas.openxmlformats.org/drawingml/2006/main">
  <xdr:twoCellAnchor>
    <xdr:from>
      <xdr:col>0</xdr:col>
      <xdr:colOff>15240</xdr:colOff>
      <xdr:row>5</xdr:row>
      <xdr:rowOff>15240</xdr:rowOff>
    </xdr:from>
    <xdr:to>
      <xdr:col>0</xdr:col>
      <xdr:colOff>218440</xdr:colOff>
      <xdr:row>5</xdr:row>
      <xdr:rowOff>127000</xdr:rowOff>
    </xdr:to>
    <xdr:sp macro="" textlink="">
      <xdr:nvSpPr>
        <xdr:cNvPr id="3" name="Rektangel 2">
          <a:extLst>
            <a:ext uri="{FF2B5EF4-FFF2-40B4-BE49-F238E27FC236}">
              <a16:creationId xmlns:a16="http://schemas.microsoft.com/office/drawing/2014/main" id="{00000000-0008-0000-1300-000003000000}"/>
            </a:ext>
          </a:extLst>
        </xdr:cNvPr>
        <xdr:cNvSpPr/>
      </xdr:nvSpPr>
      <xdr:spPr>
        <a:xfrm>
          <a:off x="15240" y="2560320"/>
          <a:ext cx="203200" cy="111760"/>
        </a:xfrm>
        <a:prstGeom prst="rect">
          <a:avLst/>
        </a:prstGeom>
        <a:solidFill>
          <a:schemeClr val="accent1"/>
        </a:solidFill>
        <a:ln>
          <a:no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l"/>
          <a:endParaRPr lang="nb-NO" sz="1100"/>
        </a:p>
      </xdr:txBody>
    </xdr:sp>
    <xdr:clientData/>
  </xdr:twoCellAnchor>
  <xdr:twoCellAnchor>
    <xdr:from>
      <xdr:col>0</xdr:col>
      <xdr:colOff>0</xdr:colOff>
      <xdr:row>0</xdr:row>
      <xdr:rowOff>0</xdr:rowOff>
    </xdr:from>
    <xdr:to>
      <xdr:col>0</xdr:col>
      <xdr:colOff>63500</xdr:colOff>
      <xdr:row>0</xdr:row>
      <xdr:rowOff>102592</xdr:rowOff>
    </xdr:to>
    <xdr:sp macro="" textlink="">
      <xdr:nvSpPr>
        <xdr:cNvPr id="2" name="TekstSylinder 1">
          <a:extLst>
            <a:ext uri="{FF2B5EF4-FFF2-40B4-BE49-F238E27FC236}">
              <a16:creationId xmlns:a16="http://schemas.microsoft.com/office/drawing/2014/main" id="{00000000-0008-0000-1300-000002000000}"/>
            </a:ext>
          </a:extLst>
        </xdr:cNvPr>
        <xdr:cNvSpPr txBox="1"/>
      </xdr:nvSpPr>
      <xdr:spPr>
        <a:xfrm>
          <a:off x="0" y="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nb-NO" sz="100">
              <a:latin typeface="ZWAdobeF" pitchFamily="2" charset="0"/>
            </a:rPr>
            <a:t>X19AO</a:t>
          </a:r>
        </a:p>
      </xdr:txBody>
    </xdr:sp>
    <xdr:clientData/>
  </xdr:twoCellAnchor>
  <xdr:twoCellAnchor>
    <xdr:from>
      <xdr:col>0</xdr:col>
      <xdr:colOff>0</xdr:colOff>
      <xdr:row>0</xdr:row>
      <xdr:rowOff>0</xdr:rowOff>
    </xdr:from>
    <xdr:to>
      <xdr:col>0</xdr:col>
      <xdr:colOff>63500</xdr:colOff>
      <xdr:row>0</xdr:row>
      <xdr:rowOff>102592</xdr:rowOff>
    </xdr:to>
    <xdr:sp macro="" textlink="">
      <xdr:nvSpPr>
        <xdr:cNvPr id="4" name="TekstSylinder 3">
          <a:extLst>
            <a:ext uri="{FF2B5EF4-FFF2-40B4-BE49-F238E27FC236}">
              <a16:creationId xmlns:a16="http://schemas.microsoft.com/office/drawing/2014/main" id="{A1E8C1AF-5EA9-4C7E-A020-F6794C6276DC}"/>
            </a:ext>
          </a:extLst>
        </xdr:cNvPr>
        <xdr:cNvSpPr txBox="1"/>
      </xdr:nvSpPr>
      <xdr:spPr>
        <a:xfrm>
          <a:off x="0" y="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nb-NO" sz="100">
              <a:latin typeface="ZWAdobeF" pitchFamily="2" charset="0"/>
            </a:rPr>
            <a:t>X8AO</a:t>
          </a:r>
        </a:p>
      </xdr:txBody>
    </xdr:sp>
    <xdr:clientData/>
  </xdr:twoCellAnchor>
  <xdr:twoCellAnchor>
    <xdr:from>
      <xdr:col>0</xdr:col>
      <xdr:colOff>0</xdr:colOff>
      <xdr:row>31</xdr:row>
      <xdr:rowOff>0</xdr:rowOff>
    </xdr:from>
    <xdr:to>
      <xdr:col>0</xdr:col>
      <xdr:colOff>63500</xdr:colOff>
      <xdr:row>31</xdr:row>
      <xdr:rowOff>102592</xdr:rowOff>
    </xdr:to>
    <xdr:sp macro="" textlink="">
      <xdr:nvSpPr>
        <xdr:cNvPr id="6" name="TekstSylinder 5">
          <a:extLst>
            <a:ext uri="{FF2B5EF4-FFF2-40B4-BE49-F238E27FC236}">
              <a16:creationId xmlns:a16="http://schemas.microsoft.com/office/drawing/2014/main" id="{4FDF5236-F07D-4BB5-97D1-6FB2C3764747}"/>
            </a:ext>
          </a:extLst>
        </xdr:cNvPr>
        <xdr:cNvSpPr txBox="1"/>
      </xdr:nvSpPr>
      <xdr:spPr>
        <a:xfrm>
          <a:off x="0" y="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nb-NO" sz="100">
              <a:latin typeface="ZWAdobeF" pitchFamily="2" charset="0"/>
            </a:rPr>
            <a:t>X8AO</a:t>
          </a:r>
        </a:p>
      </xdr:txBody>
    </xdr:sp>
    <xdr:clientData/>
  </xdr:twoCellAnchor>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933450</xdr:colOff>
          <xdr:row>0</xdr:row>
          <xdr:rowOff>0</xdr:rowOff>
        </xdr:to>
        <xdr:sp macro="" textlink="">
          <xdr:nvSpPr>
            <xdr:cNvPr id="326657" name="CustomMemberDispatchertb1" hidden="1">
              <a:extLst>
                <a:ext uri="{63B3BB69-23CF-44E3-9099-C40C66FF867C}">
                  <a14:compatExt spid="_x0000_s326657"/>
                </a:ext>
                <a:ext uri="{FF2B5EF4-FFF2-40B4-BE49-F238E27FC236}">
                  <a16:creationId xmlns:a16="http://schemas.microsoft.com/office/drawing/2014/main" id="{00000000-0008-0000-1300-000001FC04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2</xdr:row>
      <xdr:rowOff>152401</xdr:rowOff>
    </xdr:from>
    <xdr:to>
      <xdr:col>9</xdr:col>
      <xdr:colOff>373250</xdr:colOff>
      <xdr:row>4</xdr:row>
      <xdr:rowOff>1320800</xdr:rowOff>
    </xdr:to>
    <xdr:pic>
      <xdr:nvPicPr>
        <xdr:cNvPr id="7" name="Bilde 6">
          <a:extLst>
            <a:ext uri="{FF2B5EF4-FFF2-40B4-BE49-F238E27FC236}">
              <a16:creationId xmlns:a16="http://schemas.microsoft.com/office/drawing/2014/main" id="{43FFDF02-C2E2-42FF-50EF-15EA35C876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2151"/>
          <a:ext cx="6120000" cy="16509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xdr:from>
      <xdr:col>3</xdr:col>
      <xdr:colOff>1</xdr:colOff>
      <xdr:row>6</xdr:row>
      <xdr:rowOff>7327</xdr:rowOff>
    </xdr:from>
    <xdr:to>
      <xdr:col>3</xdr:col>
      <xdr:colOff>219808</xdr:colOff>
      <xdr:row>8</xdr:row>
      <xdr:rowOff>0</xdr:rowOff>
    </xdr:to>
    <xdr:sp macro="" textlink="">
      <xdr:nvSpPr>
        <xdr:cNvPr id="2" name="Høyre klammeparentes 1">
          <a:extLst>
            <a:ext uri="{FF2B5EF4-FFF2-40B4-BE49-F238E27FC236}">
              <a16:creationId xmlns:a16="http://schemas.microsoft.com/office/drawing/2014/main" id="{00000000-0008-0000-1500-000002000000}"/>
            </a:ext>
          </a:extLst>
        </xdr:cNvPr>
        <xdr:cNvSpPr/>
      </xdr:nvSpPr>
      <xdr:spPr bwMode="auto">
        <a:xfrm>
          <a:off x="3093721" y="708367"/>
          <a:ext cx="219807" cy="327953"/>
        </a:xfrm>
        <a:prstGeom prst="rightBrace">
          <a:avLst>
            <a:gd name="adj1" fmla="val 3334"/>
            <a:gd name="adj2" fmla="val 47778"/>
          </a:avLst>
        </a:prstGeom>
        <a:noFill/>
        <a:ln w="12700" cap="flat" cmpd="sng" algn="ctr">
          <a:solidFill>
            <a:schemeClr val="accent6"/>
          </a:solidFill>
          <a:prstDash val="solid"/>
          <a:round/>
          <a:headEnd type="none" w="med" len="med"/>
          <a:tailEnd type="none" w="med" len="med"/>
        </a:ln>
        <a:effectLst/>
      </xdr:spPr>
      <xdr:txBody>
        <a:bodyPr vertOverflow="clip" horzOverflow="clip" rtlCol="0" anchor="t"/>
        <a:lstStyle/>
        <a:p>
          <a:pPr algn="l"/>
          <a:endParaRPr lang="nb-NO" sz="1100">
            <a:noFill/>
          </a:endParaRPr>
        </a:p>
      </xdr:txBody>
    </xdr:sp>
    <xdr:clientData/>
  </xdr:twoCellAnchor>
  <xdr:twoCellAnchor>
    <xdr:from>
      <xdr:col>9</xdr:col>
      <xdr:colOff>0</xdr:colOff>
      <xdr:row>40</xdr:row>
      <xdr:rowOff>7326</xdr:rowOff>
    </xdr:from>
    <xdr:to>
      <xdr:col>9</xdr:col>
      <xdr:colOff>161192</xdr:colOff>
      <xdr:row>43</xdr:row>
      <xdr:rowOff>29308</xdr:rowOff>
    </xdr:to>
    <xdr:sp macro="" textlink="">
      <xdr:nvSpPr>
        <xdr:cNvPr id="3" name="Høyre klammeparentes 2">
          <a:extLst>
            <a:ext uri="{FF2B5EF4-FFF2-40B4-BE49-F238E27FC236}">
              <a16:creationId xmlns:a16="http://schemas.microsoft.com/office/drawing/2014/main" id="{00000000-0008-0000-1500-000003000000}"/>
            </a:ext>
          </a:extLst>
        </xdr:cNvPr>
        <xdr:cNvSpPr/>
      </xdr:nvSpPr>
      <xdr:spPr bwMode="auto">
        <a:xfrm>
          <a:off x="7604760" y="6187146"/>
          <a:ext cx="161192" cy="791602"/>
        </a:xfrm>
        <a:prstGeom prst="rightBrace">
          <a:avLst/>
        </a:prstGeom>
        <a:noFill/>
        <a:ln w="12700" cap="flat" cmpd="sng" algn="ctr">
          <a:solidFill>
            <a:schemeClr val="accent6"/>
          </a:solidFill>
          <a:prstDash val="solid"/>
          <a:round/>
          <a:headEnd type="none" w="med" len="med"/>
          <a:tailEnd type="none" w="med" len="med"/>
        </a:ln>
        <a:effectLst/>
      </xdr:spPr>
      <xdr:txBody>
        <a:bodyPr vertOverflow="clip" horzOverflow="clip" rtlCol="0" anchor="t"/>
        <a:lstStyle/>
        <a:p>
          <a:pPr algn="l"/>
          <a:endParaRPr lang="nb-NO" sz="1100">
            <a:noFill/>
          </a:endParaRPr>
        </a:p>
      </xdr:txBody>
    </xdr:sp>
    <xdr:clientData/>
  </xdr:twoCellAnchor>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914400</xdr:colOff>
          <xdr:row>0</xdr:row>
          <xdr:rowOff>0</xdr:rowOff>
        </xdr:to>
        <xdr:sp macro="" textlink="">
          <xdr:nvSpPr>
            <xdr:cNvPr id="23555" name="CustomMemberDispatchertb1" hidden="1">
              <a:extLst>
                <a:ext uri="{63B3BB69-23CF-44E3-9099-C40C66FF867C}">
                  <a14:compatExt spid="_x0000_s23555"/>
                </a:ext>
                <a:ext uri="{FF2B5EF4-FFF2-40B4-BE49-F238E27FC236}">
                  <a16:creationId xmlns:a16="http://schemas.microsoft.com/office/drawing/2014/main" id="{00000000-0008-0000-1400-0000035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8.xml><?xml version="1.0" encoding="utf-8"?>
<xdr:wsDr xmlns:xdr="http://schemas.openxmlformats.org/drawingml/2006/spreadsheetDrawing" xmlns:a="http://schemas.openxmlformats.org/drawingml/2006/main">
  <xdr:oneCellAnchor>
    <xdr:from>
      <xdr:col>12</xdr:col>
      <xdr:colOff>666750</xdr:colOff>
      <xdr:row>79</xdr:row>
      <xdr:rowOff>257175</xdr:rowOff>
    </xdr:from>
    <xdr:ext cx="184731" cy="264560"/>
    <xdr:sp macro="" textlink="">
      <xdr:nvSpPr>
        <xdr:cNvPr id="2" name="TekstSylinder 1">
          <a:extLst>
            <a:ext uri="{FF2B5EF4-FFF2-40B4-BE49-F238E27FC236}">
              <a16:creationId xmlns:a16="http://schemas.microsoft.com/office/drawing/2014/main" id="{00000000-0008-0000-1400-000002000000}"/>
            </a:ext>
          </a:extLst>
        </xdr:cNvPr>
        <xdr:cNvSpPr txBox="1"/>
      </xdr:nvSpPr>
      <xdr:spPr>
        <a:xfrm>
          <a:off x="7882890" y="1507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b-NO" sz="1100"/>
        </a:p>
      </xdr:txBody>
    </xdr:sp>
    <xdr:clientData/>
  </xdr:oneCellAnchor>
  <xdr:twoCellAnchor>
    <xdr:from>
      <xdr:col>0</xdr:col>
      <xdr:colOff>5862</xdr:colOff>
      <xdr:row>89</xdr:row>
      <xdr:rowOff>120161</xdr:rowOff>
    </xdr:from>
    <xdr:to>
      <xdr:col>9</xdr:col>
      <xdr:colOff>389622</xdr:colOff>
      <xdr:row>107</xdr:row>
      <xdr:rowOff>567911</xdr:rowOff>
    </xdr:to>
    <xdr:graphicFrame macro="">
      <xdr:nvGraphicFramePr>
        <xdr:cNvPr id="11" name="Diagram 2">
          <a:extLst>
            <a:ext uri="{FF2B5EF4-FFF2-40B4-BE49-F238E27FC236}">
              <a16:creationId xmlns:a16="http://schemas.microsoft.com/office/drawing/2014/main" id="{00000000-0008-0000-14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73</xdr:row>
      <xdr:rowOff>58614</xdr:rowOff>
    </xdr:from>
    <xdr:to>
      <xdr:col>9</xdr:col>
      <xdr:colOff>384415</xdr:colOff>
      <xdr:row>85</xdr:row>
      <xdr:rowOff>73268</xdr:rowOff>
    </xdr:to>
    <xdr:graphicFrame macro="">
      <xdr:nvGraphicFramePr>
        <xdr:cNvPr id="7" name="Diagram 3">
          <a:extLst>
            <a:ext uri="{FF2B5EF4-FFF2-40B4-BE49-F238E27FC236}">
              <a16:creationId xmlns:a16="http://schemas.microsoft.com/office/drawing/2014/main" id="{00000000-0008-0000-14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142</xdr:row>
      <xdr:rowOff>27110</xdr:rowOff>
    </xdr:from>
    <xdr:to>
      <xdr:col>8</xdr:col>
      <xdr:colOff>105507</xdr:colOff>
      <xdr:row>156</xdr:row>
      <xdr:rowOff>29308</xdr:rowOff>
    </xdr:to>
    <xdr:graphicFrame macro="">
      <xdr:nvGraphicFramePr>
        <xdr:cNvPr id="3" name="Diagram 4">
          <a:extLst>
            <a:ext uri="{FF2B5EF4-FFF2-40B4-BE49-F238E27FC236}">
              <a16:creationId xmlns:a16="http://schemas.microsoft.com/office/drawing/2014/main" id="{00000000-0008-0000-1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0</xdr:row>
      <xdr:rowOff>0</xdr:rowOff>
    </xdr:from>
    <xdr:to>
      <xdr:col>0</xdr:col>
      <xdr:colOff>63500</xdr:colOff>
      <xdr:row>0</xdr:row>
      <xdr:rowOff>102592</xdr:rowOff>
    </xdr:to>
    <xdr:sp macro="" textlink="">
      <xdr:nvSpPr>
        <xdr:cNvPr id="6" name="TekstSylinder 5">
          <a:extLst>
            <a:ext uri="{FF2B5EF4-FFF2-40B4-BE49-F238E27FC236}">
              <a16:creationId xmlns:a16="http://schemas.microsoft.com/office/drawing/2014/main" id="{00000000-0008-0000-1400-000006000000}"/>
            </a:ext>
          </a:extLst>
        </xdr:cNvPr>
        <xdr:cNvSpPr txBox="1"/>
      </xdr:nvSpPr>
      <xdr:spPr>
        <a:xfrm>
          <a:off x="0" y="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nb-NO" sz="100">
              <a:latin typeface="ZWAdobeF" pitchFamily="2" charset="0"/>
            </a:rPr>
            <a:t>X20AO</a:t>
          </a:r>
        </a:p>
      </xdr:txBody>
    </xdr:sp>
    <xdr:clientData/>
  </xdr:twoCellAnchor>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933450</xdr:colOff>
          <xdr:row>0</xdr:row>
          <xdr:rowOff>0</xdr:rowOff>
        </xdr:to>
        <xdr:sp macro="" textlink="">
          <xdr:nvSpPr>
            <xdr:cNvPr id="328705" name="CustomMemberDispatchertb1" hidden="1">
              <a:extLst>
                <a:ext uri="{63B3BB69-23CF-44E3-9099-C40C66FF867C}">
                  <a14:compatExt spid="_x0000_s328705"/>
                </a:ext>
                <a:ext uri="{FF2B5EF4-FFF2-40B4-BE49-F238E27FC236}">
                  <a16:creationId xmlns:a16="http://schemas.microsoft.com/office/drawing/2014/main" id="{00000000-0008-0000-1500-0000010405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9.xml><?xml version="1.0" encoding="utf-8"?>
<c:userShapes xmlns:c="http://schemas.openxmlformats.org/drawingml/2006/chart">
  <cdr:relSizeAnchor xmlns:cdr="http://schemas.openxmlformats.org/drawingml/2006/chartDrawing">
    <cdr:from>
      <cdr:x>0.05495</cdr:x>
      <cdr:y>0.56198</cdr:y>
    </cdr:from>
    <cdr:to>
      <cdr:x>0.18961</cdr:x>
      <cdr:y>0.69053</cdr:y>
    </cdr:to>
    <cdr:sp macro="" textlink="Data_PC!$A$15">
      <cdr:nvSpPr>
        <cdr:cNvPr id="5" name="TekstSylinder 1"/>
        <cdr:cNvSpPr txBox="1"/>
      </cdr:nvSpPr>
      <cdr:spPr>
        <a:xfrm xmlns:a="http://schemas.openxmlformats.org/drawingml/2006/main">
          <a:off x="336369" y="1921724"/>
          <a:ext cx="824252" cy="439583"/>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CFAC9D42-C25F-4657-9D19-D4C9D3E92093}" type="TxLink">
            <a:rPr lang="en-US" sz="800" b="0" i="0" u="none" strike="noStrike">
              <a:solidFill>
                <a:schemeClr val="accent1"/>
              </a:solidFill>
              <a:latin typeface="Arial"/>
              <a:cs typeface="Arial"/>
            </a:rPr>
            <a:pPr algn="ctr"/>
            <a:t>Large corporates and international customers 30%</a:t>
          </a:fld>
          <a:endParaRPr lang="nb-NO" sz="800" b="1">
            <a:solidFill>
              <a:schemeClr val="accent1"/>
            </a:solidFill>
          </a:endParaRPr>
        </a:p>
      </cdr:txBody>
    </cdr:sp>
  </cdr:relSizeAnchor>
  <cdr:relSizeAnchor xmlns:cdr="http://schemas.openxmlformats.org/drawingml/2006/chartDrawing">
    <cdr:from>
      <cdr:x>0.17146</cdr:x>
      <cdr:y>0.46809</cdr:y>
    </cdr:from>
    <cdr:to>
      <cdr:x>0.32001</cdr:x>
      <cdr:y>0.59664</cdr:y>
    </cdr:to>
    <cdr:sp macro="" textlink="Data_PC!$A$13">
      <cdr:nvSpPr>
        <cdr:cNvPr id="6" name="TekstSylinder 1"/>
        <cdr:cNvSpPr txBox="1"/>
      </cdr:nvSpPr>
      <cdr:spPr>
        <a:xfrm xmlns:a="http://schemas.openxmlformats.org/drawingml/2006/main">
          <a:off x="1043581" y="1567746"/>
          <a:ext cx="904121" cy="430541"/>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3EAAF3E6-3DB0-4D1F-A325-583F84699A50}" type="TxLink">
            <a:rPr lang="en-US" sz="900" b="1" i="0" u="none" strike="noStrike">
              <a:solidFill>
                <a:schemeClr val="bg1"/>
              </a:solidFill>
              <a:latin typeface="Arial"/>
              <a:cs typeface="Arial"/>
            </a:rPr>
            <a:pPr algn="ctr"/>
            <a:t>Personal customers 48%</a:t>
          </a:fld>
          <a:endParaRPr lang="nb-NO" sz="900" b="1">
            <a:solidFill>
              <a:schemeClr val="bg1"/>
            </a:solidFill>
          </a:endParaRPr>
        </a:p>
      </cdr:txBody>
    </cdr:sp>
  </cdr:relSizeAnchor>
  <cdr:relSizeAnchor xmlns:cdr="http://schemas.openxmlformats.org/drawingml/2006/chartDrawing">
    <cdr:from>
      <cdr:x>0.06461</cdr:x>
      <cdr:y>0.35776</cdr:y>
    </cdr:from>
    <cdr:to>
      <cdr:x>0.18554</cdr:x>
      <cdr:y>0.50414</cdr:y>
    </cdr:to>
    <cdr:sp macro="" textlink="Data_PC!$A$14">
      <cdr:nvSpPr>
        <cdr:cNvPr id="2" name="TekstSylinder 1">
          <a:extLst xmlns:a="http://schemas.openxmlformats.org/drawingml/2006/main">
            <a:ext uri="{FF2B5EF4-FFF2-40B4-BE49-F238E27FC236}">
              <a16:creationId xmlns:a16="http://schemas.microsoft.com/office/drawing/2014/main" id="{66DCF30A-F616-120F-D895-3E4CA37726B3}"/>
            </a:ext>
          </a:extLst>
        </cdr:cNvPr>
        <cdr:cNvSpPr txBox="1"/>
      </cdr:nvSpPr>
      <cdr:spPr>
        <a:xfrm xmlns:a="http://schemas.openxmlformats.org/drawingml/2006/main">
          <a:off x="379057" y="1278005"/>
          <a:ext cx="709478" cy="522903"/>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49469442-CA83-46D8-92EA-9AAE5B0DB540}" type="TxLink">
            <a:rPr lang="en-US" sz="800" b="0" i="0" u="none" strike="noStrike">
              <a:solidFill>
                <a:schemeClr val="accent1"/>
              </a:solidFill>
              <a:latin typeface="Arial"/>
              <a:cs typeface="Arial"/>
            </a:rPr>
            <a:pPr algn="ctr"/>
            <a:t>Corporate customers Norway 21%</a:t>
          </a:fld>
          <a:endParaRPr lang="nb-NO" sz="800" b="1">
            <a:solidFill>
              <a:schemeClr val="accent1"/>
            </a:solidFill>
          </a:endParaRPr>
        </a:p>
      </cdr:txBody>
    </cdr:sp>
  </cdr:relSizeAnchor>
</c:userShapes>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914400</xdr:colOff>
          <xdr:row>0</xdr:row>
          <xdr:rowOff>0</xdr:rowOff>
        </xdr:to>
        <xdr:sp macro="" textlink="">
          <xdr:nvSpPr>
            <xdr:cNvPr id="314369" name="CustomMemberDispatchertb1" hidden="1">
              <a:extLst>
                <a:ext uri="{63B3BB69-23CF-44E3-9099-C40C66FF867C}">
                  <a14:compatExt spid="_x0000_s314369"/>
                </a:ext>
                <a:ext uri="{FF2B5EF4-FFF2-40B4-BE49-F238E27FC236}">
                  <a16:creationId xmlns:a16="http://schemas.microsoft.com/office/drawing/2014/main" id="{00000000-0008-0000-0200-000001CC04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0.xml><?xml version="1.0" encoding="utf-8"?>
<c:userShapes xmlns:c="http://schemas.openxmlformats.org/drawingml/2006/chart">
  <cdr:relSizeAnchor xmlns:cdr="http://schemas.openxmlformats.org/drawingml/2006/chartDrawing">
    <cdr:from>
      <cdr:x>0.05414</cdr:x>
      <cdr:y>0.02387</cdr:y>
    </cdr:from>
    <cdr:to>
      <cdr:x>0.4564</cdr:x>
      <cdr:y>0.0807</cdr:y>
    </cdr:to>
    <cdr:sp macro="" textlink="">
      <cdr:nvSpPr>
        <cdr:cNvPr id="2" name="TekstSylinder 1"/>
        <cdr:cNvSpPr txBox="1"/>
      </cdr:nvSpPr>
      <cdr:spPr>
        <a:xfrm xmlns:a="http://schemas.openxmlformats.org/drawingml/2006/main">
          <a:off x="329222" y="80107"/>
          <a:ext cx="2446277" cy="19068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800" i="1">
              <a:latin typeface="Arial" panose="020B0604020202020204" pitchFamily="34" charset="0"/>
              <a:cs typeface="Arial" panose="020B0604020202020204" pitchFamily="34" charset="0"/>
            </a:rPr>
            <a:t>NOK billion</a:t>
          </a:r>
        </a:p>
      </cdr:txBody>
    </cdr:sp>
  </cdr:relSizeAnchor>
</c:userShapes>
</file>

<file path=xl/drawings/drawing31.xml><?xml version="1.0" encoding="utf-8"?>
<c:userShapes xmlns:c="http://schemas.openxmlformats.org/drawingml/2006/chart">
  <cdr:relSizeAnchor xmlns:cdr="http://schemas.openxmlformats.org/drawingml/2006/chartDrawing">
    <cdr:from>
      <cdr:x>0.76302</cdr:x>
      <cdr:y>0.92393</cdr:y>
    </cdr:from>
    <cdr:to>
      <cdr:x>1</cdr:x>
      <cdr:y>0.97684</cdr:y>
    </cdr:to>
    <cdr:sp macro="" textlink="">
      <cdr:nvSpPr>
        <cdr:cNvPr id="2" name="TekstSylinder 1">
          <a:extLst xmlns:a="http://schemas.openxmlformats.org/drawingml/2006/main">
            <a:ext uri="{FF2B5EF4-FFF2-40B4-BE49-F238E27FC236}">
              <a16:creationId xmlns:a16="http://schemas.microsoft.com/office/drawing/2014/main" id="{5AE463CE-6220-4A57-839F-5FE802DFB36A}"/>
            </a:ext>
          </a:extLst>
        </cdr:cNvPr>
        <cdr:cNvSpPr txBox="1"/>
      </cdr:nvSpPr>
      <cdr:spPr>
        <a:xfrm xmlns:a="http://schemas.openxmlformats.org/drawingml/2006/main">
          <a:off x="4642214" y="2630969"/>
          <a:ext cx="1441786" cy="15068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nb-NO" sz="800" i="1">
              <a:latin typeface="Arial" panose="020B0604020202020204" pitchFamily="34" charset="0"/>
              <a:cs typeface="Arial" panose="020B0604020202020204" pitchFamily="34" charset="0"/>
            </a:rPr>
            <a:t>Collateral categories</a:t>
          </a:r>
        </a:p>
      </cdr:txBody>
    </cdr:sp>
  </cdr:relSizeAnchor>
  <cdr:relSizeAnchor xmlns:cdr="http://schemas.openxmlformats.org/drawingml/2006/chartDrawing">
    <cdr:from>
      <cdr:x>0.00112</cdr:x>
      <cdr:y>0</cdr:y>
    </cdr:from>
    <cdr:to>
      <cdr:x>0.15318</cdr:x>
      <cdr:y>0.05177</cdr:y>
    </cdr:to>
    <cdr:sp macro="" textlink="">
      <cdr:nvSpPr>
        <cdr:cNvPr id="3" name="TekstSylinder 1">
          <a:extLst xmlns:a="http://schemas.openxmlformats.org/drawingml/2006/main">
            <a:ext uri="{FF2B5EF4-FFF2-40B4-BE49-F238E27FC236}">
              <a16:creationId xmlns:a16="http://schemas.microsoft.com/office/drawing/2014/main" id="{CCD97B46-8FC3-43B6-9424-36E9B4BB6762}"/>
            </a:ext>
          </a:extLst>
        </cdr:cNvPr>
        <cdr:cNvSpPr txBox="1"/>
      </cdr:nvSpPr>
      <cdr:spPr>
        <a:xfrm xmlns:a="http://schemas.openxmlformats.org/drawingml/2006/main">
          <a:off x="6838" y="0"/>
          <a:ext cx="925103" cy="14741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800" i="1">
              <a:latin typeface="Arial" panose="020B0604020202020204" pitchFamily="34" charset="0"/>
              <a:cs typeface="Arial" panose="020B0604020202020204" pitchFamily="34" charset="0"/>
            </a:rPr>
            <a:t>Per cent</a:t>
          </a:r>
        </a:p>
      </cdr:txBody>
    </cdr:sp>
  </cdr:relSizeAnchor>
</c:userShapes>
</file>

<file path=xl/drawings/drawing32.xml><?xml version="1.0" encoding="utf-8"?>
<xdr:wsDr xmlns:xdr="http://schemas.openxmlformats.org/drawingml/2006/spreadsheetDrawing" xmlns:a="http://schemas.openxmlformats.org/drawingml/2006/main">
  <xdr:twoCellAnchor>
    <xdr:from>
      <xdr:col>0</xdr:col>
      <xdr:colOff>0</xdr:colOff>
      <xdr:row>47</xdr:row>
      <xdr:rowOff>71384</xdr:rowOff>
    </xdr:from>
    <xdr:to>
      <xdr:col>9</xdr:col>
      <xdr:colOff>384415</xdr:colOff>
      <xdr:row>67</xdr:row>
      <xdr:rowOff>86427</xdr:rowOff>
    </xdr:to>
    <xdr:graphicFrame macro="">
      <xdr:nvGraphicFramePr>
        <xdr:cNvPr id="20" name="Diagram 1">
          <a:extLst>
            <a:ext uri="{FF2B5EF4-FFF2-40B4-BE49-F238E27FC236}">
              <a16:creationId xmlns:a16="http://schemas.microsoft.com/office/drawing/2014/main" id="{00000000-0008-0000-1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31</xdr:row>
      <xdr:rowOff>106136</xdr:rowOff>
    </xdr:from>
    <xdr:to>
      <xdr:col>9</xdr:col>
      <xdr:colOff>384415</xdr:colOff>
      <xdr:row>43</xdr:row>
      <xdr:rowOff>114510</xdr:rowOff>
    </xdr:to>
    <xdr:graphicFrame macro="">
      <xdr:nvGraphicFramePr>
        <xdr:cNvPr id="19" name="Diagram 2">
          <a:extLst>
            <a:ext uri="{FF2B5EF4-FFF2-40B4-BE49-F238E27FC236}">
              <a16:creationId xmlns:a16="http://schemas.microsoft.com/office/drawing/2014/main" id="{00000000-0008-0000-1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0</xdr:col>
      <xdr:colOff>63500</xdr:colOff>
      <xdr:row>0</xdr:row>
      <xdr:rowOff>102592</xdr:rowOff>
    </xdr:to>
    <xdr:sp macro="" textlink="">
      <xdr:nvSpPr>
        <xdr:cNvPr id="4" name="TekstSylinder 3">
          <a:extLst>
            <a:ext uri="{FF2B5EF4-FFF2-40B4-BE49-F238E27FC236}">
              <a16:creationId xmlns:a16="http://schemas.microsoft.com/office/drawing/2014/main" id="{00000000-0008-0000-1600-000004000000}"/>
            </a:ext>
          </a:extLst>
        </xdr:cNvPr>
        <xdr:cNvSpPr txBox="1"/>
      </xdr:nvSpPr>
      <xdr:spPr>
        <a:xfrm>
          <a:off x="0" y="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nb-NO" sz="100">
              <a:latin typeface="ZWAdobeF" pitchFamily="2" charset="0"/>
            </a:rPr>
            <a:t>X21AO</a:t>
          </a:r>
        </a:p>
      </xdr:txBody>
    </xdr:sp>
    <xdr:clientData/>
  </xdr:twoCellAnchor>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933450</xdr:colOff>
          <xdr:row>0</xdr:row>
          <xdr:rowOff>0</xdr:rowOff>
        </xdr:to>
        <xdr:sp macro="" textlink="">
          <xdr:nvSpPr>
            <xdr:cNvPr id="329729" name="CustomMemberDispatchertb1" hidden="1">
              <a:extLst>
                <a:ext uri="{63B3BB69-23CF-44E3-9099-C40C66FF867C}">
                  <a14:compatExt spid="_x0000_s329729"/>
                </a:ext>
                <a:ext uri="{FF2B5EF4-FFF2-40B4-BE49-F238E27FC236}">
                  <a16:creationId xmlns:a16="http://schemas.microsoft.com/office/drawing/2014/main" id="{00000000-0008-0000-1600-0000010805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3.xml><?xml version="1.0" encoding="utf-8"?>
<c:userShapes xmlns:c="http://schemas.openxmlformats.org/drawingml/2006/chart">
  <cdr:relSizeAnchor xmlns:cdr="http://schemas.openxmlformats.org/drawingml/2006/chartDrawing">
    <cdr:from>
      <cdr:x>0.10991</cdr:x>
      <cdr:y>0.60362</cdr:y>
    </cdr:from>
    <cdr:to>
      <cdr:x>0.25129</cdr:x>
      <cdr:y>0.73217</cdr:y>
    </cdr:to>
    <cdr:sp macro="" textlink="Data_BCN!$A$27">
      <cdr:nvSpPr>
        <cdr:cNvPr id="5" name="TekstSylinder 1"/>
        <cdr:cNvSpPr txBox="1"/>
      </cdr:nvSpPr>
      <cdr:spPr>
        <a:xfrm xmlns:a="http://schemas.openxmlformats.org/drawingml/2006/main">
          <a:off x="648776" y="2052050"/>
          <a:ext cx="834504" cy="437018"/>
        </a:xfrm>
        <a:prstGeom xmlns:a="http://schemas.openxmlformats.org/drawingml/2006/main" prst="rect">
          <a:avLst/>
        </a:prstGeom>
        <a:noFill xmlns:a="http://schemas.openxmlformats.org/drawingml/2006/main"/>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FB79DA50-9BA4-433F-9A52-8F5F311468DA}" type="TxLink">
            <a:rPr lang="en-US" sz="800" b="0" i="0" u="none" strike="noStrike">
              <a:solidFill>
                <a:schemeClr val="accent1"/>
              </a:solidFill>
              <a:latin typeface="Arial"/>
              <a:cs typeface="Arial"/>
            </a:rPr>
            <a:pPr algn="ctr"/>
            <a:t>Large corporates and international customers 30%</a:t>
          </a:fld>
          <a:endParaRPr lang="nb-NO" sz="800" b="0">
            <a:solidFill>
              <a:schemeClr val="accent1"/>
            </a:solidFill>
          </a:endParaRPr>
        </a:p>
      </cdr:txBody>
    </cdr:sp>
  </cdr:relSizeAnchor>
  <cdr:relSizeAnchor xmlns:cdr="http://schemas.openxmlformats.org/drawingml/2006/chartDrawing">
    <cdr:from>
      <cdr:x>0.0789</cdr:x>
      <cdr:y>0.35684</cdr:y>
    </cdr:from>
    <cdr:to>
      <cdr:x>0.21456</cdr:x>
      <cdr:y>0.48539</cdr:y>
    </cdr:to>
    <cdr:sp macro="" textlink="Data_BCN!$A$25">
      <cdr:nvSpPr>
        <cdr:cNvPr id="6" name="TekstSylinder 1"/>
        <cdr:cNvSpPr txBox="1"/>
      </cdr:nvSpPr>
      <cdr:spPr>
        <a:xfrm xmlns:a="http://schemas.openxmlformats.org/drawingml/2006/main">
          <a:off x="480995" y="1213098"/>
          <a:ext cx="827105" cy="437018"/>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4B726ADB-4C7C-46E0-BA74-76C984F13D29}" type="TxLink">
            <a:rPr lang="en-US" sz="800" b="0" i="0" u="none" strike="noStrike">
              <a:solidFill>
                <a:schemeClr val="accent1"/>
              </a:solidFill>
              <a:latin typeface="Arial"/>
              <a:cs typeface="Arial"/>
            </a:rPr>
            <a:pPr algn="ctr"/>
            <a:t>Personal customers 48%</a:t>
          </a:fld>
          <a:endParaRPr lang="nb-NO" sz="800" b="0">
            <a:solidFill>
              <a:schemeClr val="accent1"/>
            </a:solidFill>
          </a:endParaRPr>
        </a:p>
      </cdr:txBody>
    </cdr:sp>
  </cdr:relSizeAnchor>
  <cdr:relSizeAnchor xmlns:cdr="http://schemas.openxmlformats.org/drawingml/2006/chartDrawing">
    <cdr:from>
      <cdr:x>0.19864</cdr:x>
      <cdr:y>0.48154</cdr:y>
    </cdr:from>
    <cdr:to>
      <cdr:x>0.33226</cdr:x>
      <cdr:y>0.61009</cdr:y>
    </cdr:to>
    <cdr:sp macro="" textlink="Data_BCN!$A$26">
      <cdr:nvSpPr>
        <cdr:cNvPr id="2" name="TekstSylinder 1">
          <a:extLst xmlns:a="http://schemas.openxmlformats.org/drawingml/2006/main">
            <a:ext uri="{FF2B5EF4-FFF2-40B4-BE49-F238E27FC236}">
              <a16:creationId xmlns:a16="http://schemas.microsoft.com/office/drawing/2014/main" id="{DB2538CA-7AE0-67AB-C499-CEA683CB749A}"/>
            </a:ext>
          </a:extLst>
        </cdr:cNvPr>
        <cdr:cNvSpPr txBox="1"/>
      </cdr:nvSpPr>
      <cdr:spPr>
        <a:xfrm xmlns:a="http://schemas.openxmlformats.org/drawingml/2006/main">
          <a:off x="1211035" y="1637052"/>
          <a:ext cx="814625" cy="437018"/>
        </a:xfrm>
        <a:prstGeom xmlns:a="http://schemas.openxmlformats.org/drawingml/2006/main" prst="rect">
          <a:avLst/>
        </a:prstGeom>
        <a:noFill xmlns:a="http://schemas.openxmlformats.org/drawingml/2006/main"/>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D69CF6B7-D404-41FC-8225-29FE708265DA}" type="TxLink">
            <a:rPr lang="en-US" sz="900" b="1" i="0" u="none" strike="noStrike">
              <a:solidFill>
                <a:srgbClr val="FFFFFF"/>
              </a:solidFill>
              <a:latin typeface="Arial"/>
              <a:cs typeface="Arial"/>
            </a:rPr>
            <a:pPr algn="ctr"/>
            <a:t>Corporate customers Norway 21%</a:t>
          </a:fld>
          <a:endParaRPr lang="nb-NO" sz="900" b="1">
            <a:solidFill>
              <a:sysClr val="windowText" lastClr="000000"/>
            </a:solidFill>
          </a:endParaRPr>
        </a:p>
      </cdr:txBody>
    </cdr:sp>
  </cdr:relSizeAnchor>
</c:userShapes>
</file>

<file path=xl/drawings/drawing34.xml><?xml version="1.0" encoding="utf-8"?>
<c:userShapes xmlns:c="http://schemas.openxmlformats.org/drawingml/2006/chart">
  <cdr:relSizeAnchor xmlns:cdr="http://schemas.openxmlformats.org/drawingml/2006/chartDrawing">
    <cdr:from>
      <cdr:x>0.05414</cdr:x>
      <cdr:y>0.02387</cdr:y>
    </cdr:from>
    <cdr:to>
      <cdr:x>0.4564</cdr:x>
      <cdr:y>0.0807</cdr:y>
    </cdr:to>
    <cdr:sp macro="" textlink="">
      <cdr:nvSpPr>
        <cdr:cNvPr id="2" name="TekstSylinder 1"/>
        <cdr:cNvSpPr txBox="1"/>
      </cdr:nvSpPr>
      <cdr:spPr>
        <a:xfrm xmlns:a="http://schemas.openxmlformats.org/drawingml/2006/main">
          <a:off x="329222" y="80107"/>
          <a:ext cx="2446277" cy="19068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800" i="1">
              <a:latin typeface="Arial" panose="020B0604020202020204" pitchFamily="34" charset="0"/>
              <a:cs typeface="Arial" panose="020B0604020202020204" pitchFamily="34" charset="0"/>
            </a:rPr>
            <a:t>NOK billion</a:t>
          </a:r>
        </a:p>
      </cdr:txBody>
    </cdr:sp>
  </cdr:relSizeAnchor>
</c:userShapes>
</file>

<file path=xl/drawings/drawing35.xml><?xml version="1.0" encoding="utf-8"?>
<xdr:wsDr xmlns:xdr="http://schemas.openxmlformats.org/drawingml/2006/spreadsheetDrawing" xmlns:a="http://schemas.openxmlformats.org/drawingml/2006/main">
  <xdr:twoCellAnchor>
    <xdr:from>
      <xdr:col>3</xdr:col>
      <xdr:colOff>0</xdr:colOff>
      <xdr:row>6</xdr:row>
      <xdr:rowOff>9524</xdr:rowOff>
    </xdr:from>
    <xdr:to>
      <xdr:col>3</xdr:col>
      <xdr:colOff>388327</xdr:colOff>
      <xdr:row>19</xdr:row>
      <xdr:rowOff>161924</xdr:rowOff>
    </xdr:to>
    <xdr:sp macro="" textlink="">
      <xdr:nvSpPr>
        <xdr:cNvPr id="2" name="Høyre klammeparentes 1">
          <a:extLst>
            <a:ext uri="{FF2B5EF4-FFF2-40B4-BE49-F238E27FC236}">
              <a16:creationId xmlns:a16="http://schemas.microsoft.com/office/drawing/2014/main" id="{00000000-0008-0000-1700-000002000000}"/>
            </a:ext>
          </a:extLst>
        </xdr:cNvPr>
        <xdr:cNvSpPr/>
      </xdr:nvSpPr>
      <xdr:spPr bwMode="auto">
        <a:xfrm>
          <a:off x="3971925" y="1019174"/>
          <a:ext cx="388327" cy="2257425"/>
        </a:xfrm>
        <a:prstGeom prst="rightBrace">
          <a:avLst/>
        </a:prstGeom>
        <a:noFill/>
        <a:ln w="12700" cap="flat" cmpd="sng" algn="ctr">
          <a:solidFill>
            <a:schemeClr val="accent6"/>
          </a:solidFill>
          <a:prstDash val="solid"/>
          <a:round/>
          <a:headEnd type="none" w="med" len="med"/>
          <a:tailEnd type="none" w="med" len="med"/>
        </a:ln>
        <a:effectLst/>
      </xdr:spPr>
      <xdr:txBody>
        <a:bodyPr vertOverflow="clip" horzOverflow="clip" rtlCol="0" anchor="t"/>
        <a:lstStyle/>
        <a:p>
          <a:pPr algn="l"/>
          <a:endParaRPr lang="nb-NO" sz="1100">
            <a:noFill/>
          </a:endParaRPr>
        </a:p>
      </xdr:txBody>
    </xdr:sp>
    <xdr:clientData/>
  </xdr:twoCellAnchor>
  <xdr:twoCellAnchor>
    <xdr:from>
      <xdr:col>9</xdr:col>
      <xdr:colOff>0</xdr:colOff>
      <xdr:row>39</xdr:row>
      <xdr:rowOff>7326</xdr:rowOff>
    </xdr:from>
    <xdr:to>
      <xdr:col>9</xdr:col>
      <xdr:colOff>114300</xdr:colOff>
      <xdr:row>42</xdr:row>
      <xdr:rowOff>0</xdr:rowOff>
    </xdr:to>
    <xdr:sp macro="" textlink="">
      <xdr:nvSpPr>
        <xdr:cNvPr id="3" name="Høyre klammeparentes 2">
          <a:extLst>
            <a:ext uri="{FF2B5EF4-FFF2-40B4-BE49-F238E27FC236}">
              <a16:creationId xmlns:a16="http://schemas.microsoft.com/office/drawing/2014/main" id="{00000000-0008-0000-1700-000003000000}"/>
            </a:ext>
          </a:extLst>
        </xdr:cNvPr>
        <xdr:cNvSpPr/>
      </xdr:nvSpPr>
      <xdr:spPr bwMode="auto">
        <a:xfrm>
          <a:off x="8372475" y="6436701"/>
          <a:ext cx="114300" cy="478449"/>
        </a:xfrm>
        <a:prstGeom prst="rightBrace">
          <a:avLst/>
        </a:prstGeom>
        <a:noFill/>
        <a:ln w="12700" cap="flat" cmpd="sng" algn="ctr">
          <a:solidFill>
            <a:schemeClr val="accent6"/>
          </a:solidFill>
          <a:prstDash val="solid"/>
          <a:round/>
          <a:headEnd type="none" w="med" len="med"/>
          <a:tailEnd type="none" w="med" len="med"/>
        </a:ln>
        <a:effectLst/>
      </xdr:spPr>
      <xdr:txBody>
        <a:bodyPr vertOverflow="clip" horzOverflow="clip" rtlCol="0" anchor="t"/>
        <a:lstStyle/>
        <a:p>
          <a:pPr algn="l"/>
          <a:endParaRPr lang="nb-NO" sz="1100">
            <a:noFill/>
          </a:endParaRPr>
        </a:p>
      </xdr:txBody>
    </xdr:sp>
    <xdr:clientData/>
  </xdr:twoCellAnchor>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914400</xdr:colOff>
          <xdr:row>0</xdr:row>
          <xdr:rowOff>0</xdr:rowOff>
        </xdr:to>
        <xdr:sp macro="" textlink="">
          <xdr:nvSpPr>
            <xdr:cNvPr id="247809" name="CustomMemberDispatchertb1" hidden="1">
              <a:extLst>
                <a:ext uri="{63B3BB69-23CF-44E3-9099-C40C66FF867C}">
                  <a14:compatExt spid="_x0000_s247809"/>
                </a:ext>
                <a:ext uri="{FF2B5EF4-FFF2-40B4-BE49-F238E27FC236}">
                  <a16:creationId xmlns:a16="http://schemas.microsoft.com/office/drawing/2014/main" id="{00000000-0008-0000-1700-000001C803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6.xml><?xml version="1.0" encoding="utf-8"?>
<xdr:wsDr xmlns:xdr="http://schemas.openxmlformats.org/drawingml/2006/spreadsheetDrawing" xmlns:a="http://schemas.openxmlformats.org/drawingml/2006/main">
  <xdr:twoCellAnchor>
    <xdr:from>
      <xdr:col>0</xdr:col>
      <xdr:colOff>0</xdr:colOff>
      <xdr:row>48</xdr:row>
      <xdr:rowOff>132442</xdr:rowOff>
    </xdr:from>
    <xdr:to>
      <xdr:col>9</xdr:col>
      <xdr:colOff>372058</xdr:colOff>
      <xdr:row>68</xdr:row>
      <xdr:rowOff>144310</xdr:rowOff>
    </xdr:to>
    <xdr:graphicFrame macro="">
      <xdr:nvGraphicFramePr>
        <xdr:cNvPr id="38" name="Diagram 1">
          <a:extLst>
            <a:ext uri="{FF2B5EF4-FFF2-40B4-BE49-F238E27FC236}">
              <a16:creationId xmlns:a16="http://schemas.microsoft.com/office/drawing/2014/main" id="{00000000-0008-0000-18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6804</xdr:colOff>
      <xdr:row>32</xdr:row>
      <xdr:rowOff>106136</xdr:rowOff>
    </xdr:from>
    <xdr:to>
      <xdr:col>9</xdr:col>
      <xdr:colOff>359544</xdr:colOff>
      <xdr:row>44</xdr:row>
      <xdr:rowOff>114510</xdr:rowOff>
    </xdr:to>
    <xdr:graphicFrame macro="">
      <xdr:nvGraphicFramePr>
        <xdr:cNvPr id="46" name="Diagram 2">
          <a:extLst>
            <a:ext uri="{FF2B5EF4-FFF2-40B4-BE49-F238E27FC236}">
              <a16:creationId xmlns:a16="http://schemas.microsoft.com/office/drawing/2014/main" id="{00000000-0008-0000-18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0</xdr:col>
      <xdr:colOff>63500</xdr:colOff>
      <xdr:row>0</xdr:row>
      <xdr:rowOff>102592</xdr:rowOff>
    </xdr:to>
    <xdr:sp macro="" textlink="">
      <xdr:nvSpPr>
        <xdr:cNvPr id="4" name="TekstSylinder 3">
          <a:extLst>
            <a:ext uri="{FF2B5EF4-FFF2-40B4-BE49-F238E27FC236}">
              <a16:creationId xmlns:a16="http://schemas.microsoft.com/office/drawing/2014/main" id="{00000000-0008-0000-1800-000004000000}"/>
            </a:ext>
          </a:extLst>
        </xdr:cNvPr>
        <xdr:cNvSpPr txBox="1"/>
      </xdr:nvSpPr>
      <xdr:spPr>
        <a:xfrm>
          <a:off x="0" y="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nb-NO" sz="100">
              <a:latin typeface="ZWAdobeF" pitchFamily="2" charset="0"/>
            </a:rPr>
            <a:t>X21AO</a:t>
          </a:r>
        </a:p>
      </xdr:txBody>
    </xdr:sp>
    <xdr:clientData/>
  </xdr:twoCellAnchor>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933450</xdr:colOff>
          <xdr:row>0</xdr:row>
          <xdr:rowOff>0</xdr:rowOff>
        </xdr:to>
        <xdr:sp macro="" textlink="">
          <xdr:nvSpPr>
            <xdr:cNvPr id="331777" name="CustomMemberDispatchertb1" hidden="1">
              <a:extLst>
                <a:ext uri="{63B3BB69-23CF-44E3-9099-C40C66FF867C}">
                  <a14:compatExt spid="_x0000_s331777"/>
                </a:ext>
                <a:ext uri="{FF2B5EF4-FFF2-40B4-BE49-F238E27FC236}">
                  <a16:creationId xmlns:a16="http://schemas.microsoft.com/office/drawing/2014/main" id="{00000000-0008-0000-1800-0000011005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7.xml><?xml version="1.0" encoding="utf-8"?>
<c:userShapes xmlns:c="http://schemas.openxmlformats.org/drawingml/2006/chart">
  <cdr:relSizeAnchor xmlns:cdr="http://schemas.openxmlformats.org/drawingml/2006/chartDrawing">
    <cdr:from>
      <cdr:x>0.18019</cdr:x>
      <cdr:y>0.46479</cdr:y>
    </cdr:from>
    <cdr:to>
      <cdr:x>0.33377</cdr:x>
      <cdr:y>0.59334</cdr:y>
    </cdr:to>
    <cdr:sp macro="" textlink="Data_LCI!$A$27">
      <cdr:nvSpPr>
        <cdr:cNvPr id="5" name="TekstSylinder 1"/>
        <cdr:cNvSpPr txBox="1"/>
      </cdr:nvSpPr>
      <cdr:spPr>
        <a:xfrm xmlns:a="http://schemas.openxmlformats.org/drawingml/2006/main">
          <a:off x="1062478" y="1634714"/>
          <a:ext cx="905594" cy="452119"/>
        </a:xfrm>
        <a:prstGeom xmlns:a="http://schemas.openxmlformats.org/drawingml/2006/main" prst="rect">
          <a:avLst/>
        </a:prstGeom>
        <a:noFill xmlns:a="http://schemas.openxmlformats.org/drawingml/2006/main"/>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D61162BF-1DFE-4F4D-BED4-440150D55E91}" type="TxLink">
            <a:rPr lang="en-US" sz="900" b="1" i="0" u="none" strike="noStrike">
              <a:solidFill>
                <a:srgbClr val="FFFFFF"/>
              </a:solidFill>
              <a:latin typeface="Arial"/>
              <a:cs typeface="Arial"/>
            </a:rPr>
            <a:pPr algn="ctr"/>
            <a:t>Large corporates and international customers 30%</a:t>
          </a:fld>
          <a:endParaRPr lang="nb-NO" sz="900" b="1">
            <a:solidFill>
              <a:srgbClr val="007272"/>
            </a:solidFill>
          </a:endParaRPr>
        </a:p>
      </cdr:txBody>
    </cdr:sp>
  </cdr:relSizeAnchor>
  <cdr:relSizeAnchor xmlns:cdr="http://schemas.openxmlformats.org/drawingml/2006/chartDrawing">
    <cdr:from>
      <cdr:x>0.06223</cdr:x>
      <cdr:y>0.5567</cdr:y>
    </cdr:from>
    <cdr:to>
      <cdr:x>0.19477</cdr:x>
      <cdr:y>0.68525</cdr:y>
    </cdr:to>
    <cdr:sp macro="" textlink="Data_LCI!$A$25">
      <cdr:nvSpPr>
        <cdr:cNvPr id="6" name="TekstSylinder 1"/>
        <cdr:cNvSpPr txBox="1"/>
      </cdr:nvSpPr>
      <cdr:spPr>
        <a:xfrm xmlns:a="http://schemas.openxmlformats.org/drawingml/2006/main">
          <a:off x="366943" y="1957952"/>
          <a:ext cx="781530" cy="452119"/>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5DFF2B7E-7FF5-4183-9B58-D7EF805E5EF1}" type="TxLink">
            <a:rPr lang="en-US" sz="800" b="0" i="0" u="none" strike="noStrike">
              <a:solidFill>
                <a:schemeClr val="accent1"/>
              </a:solidFill>
              <a:latin typeface="Arial"/>
              <a:cs typeface="Arial"/>
            </a:rPr>
            <a:pPr algn="ctr"/>
            <a:t>Personal customers 48%</a:t>
          </a:fld>
          <a:endParaRPr lang="nb-NO" sz="800" b="0">
            <a:solidFill>
              <a:schemeClr val="accent1"/>
            </a:solidFill>
          </a:endParaRPr>
        </a:p>
      </cdr:txBody>
    </cdr:sp>
  </cdr:relSizeAnchor>
  <cdr:relSizeAnchor xmlns:cdr="http://schemas.openxmlformats.org/drawingml/2006/chartDrawing">
    <cdr:from>
      <cdr:x>0.11236</cdr:x>
      <cdr:y>0.31543</cdr:y>
    </cdr:from>
    <cdr:to>
      <cdr:x>0.23345</cdr:x>
      <cdr:y>0.46319</cdr:y>
    </cdr:to>
    <cdr:sp macro="" textlink="Data_LCI!$A$26">
      <cdr:nvSpPr>
        <cdr:cNvPr id="2" name="TekstSylinder 1">
          <a:extLst xmlns:a="http://schemas.openxmlformats.org/drawingml/2006/main">
            <a:ext uri="{FF2B5EF4-FFF2-40B4-BE49-F238E27FC236}">
              <a16:creationId xmlns:a16="http://schemas.microsoft.com/office/drawing/2014/main" id="{42371F51-43D0-983C-E7FD-BEB0E3F07589}"/>
            </a:ext>
          </a:extLst>
        </cdr:cNvPr>
        <cdr:cNvSpPr txBox="1"/>
      </cdr:nvSpPr>
      <cdr:spPr>
        <a:xfrm xmlns:a="http://schemas.openxmlformats.org/drawingml/2006/main">
          <a:off x="662533" y="1109382"/>
          <a:ext cx="714014" cy="519682"/>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E92E3D1B-3454-477D-813C-72EF002AE1A0}" type="TxLink">
            <a:rPr lang="en-US" sz="800" b="0" i="0" u="none" strike="noStrike">
              <a:solidFill>
                <a:schemeClr val="accent1"/>
              </a:solidFill>
              <a:latin typeface="Arial"/>
              <a:cs typeface="Arial"/>
            </a:rPr>
            <a:pPr algn="ctr"/>
            <a:t>Corporate customers Norway 21%</a:t>
          </a:fld>
          <a:endParaRPr lang="nb-NO" sz="800" b="0">
            <a:solidFill>
              <a:schemeClr val="accent1"/>
            </a:solidFill>
          </a:endParaRPr>
        </a:p>
      </cdr:txBody>
    </cdr:sp>
  </cdr:relSizeAnchor>
</c:userShapes>
</file>

<file path=xl/drawings/drawing38.xml><?xml version="1.0" encoding="utf-8"?>
<c:userShapes xmlns:c="http://schemas.openxmlformats.org/drawingml/2006/chart">
  <cdr:relSizeAnchor xmlns:cdr="http://schemas.openxmlformats.org/drawingml/2006/chartDrawing">
    <cdr:from>
      <cdr:x>0.05414</cdr:x>
      <cdr:y>0.02387</cdr:y>
    </cdr:from>
    <cdr:to>
      <cdr:x>0.4564</cdr:x>
      <cdr:y>0.0807</cdr:y>
    </cdr:to>
    <cdr:sp macro="" textlink="">
      <cdr:nvSpPr>
        <cdr:cNvPr id="2" name="TekstSylinder 1"/>
        <cdr:cNvSpPr txBox="1"/>
      </cdr:nvSpPr>
      <cdr:spPr>
        <a:xfrm xmlns:a="http://schemas.openxmlformats.org/drawingml/2006/main">
          <a:off x="329222" y="80107"/>
          <a:ext cx="2446277" cy="19068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800" i="1">
              <a:latin typeface="Arial" panose="020B0604020202020204" pitchFamily="34" charset="0"/>
              <a:cs typeface="Arial" panose="020B0604020202020204" pitchFamily="34" charset="0"/>
            </a:rPr>
            <a:t>NOK billion</a:t>
          </a:r>
        </a:p>
      </cdr:txBody>
    </cdr:sp>
  </cdr:relSizeAnchor>
</c:userShapes>
</file>

<file path=xl/drawings/drawing39.xml><?xml version="1.0" encoding="utf-8"?>
<xdr:wsDr xmlns:xdr="http://schemas.openxmlformats.org/drawingml/2006/spreadsheetDrawing" xmlns:a="http://schemas.openxmlformats.org/drawingml/2006/main">
  <xdr:twoCellAnchor>
    <xdr:from>
      <xdr:col>3</xdr:col>
      <xdr:colOff>0</xdr:colOff>
      <xdr:row>4</xdr:row>
      <xdr:rowOff>161192</xdr:rowOff>
    </xdr:from>
    <xdr:to>
      <xdr:col>3</xdr:col>
      <xdr:colOff>388327</xdr:colOff>
      <xdr:row>20</xdr:row>
      <xdr:rowOff>0</xdr:rowOff>
    </xdr:to>
    <xdr:sp macro="" textlink="">
      <xdr:nvSpPr>
        <xdr:cNvPr id="2" name="Høyre klammeparentes 1">
          <a:extLst>
            <a:ext uri="{FF2B5EF4-FFF2-40B4-BE49-F238E27FC236}">
              <a16:creationId xmlns:a16="http://schemas.microsoft.com/office/drawing/2014/main" id="{00000000-0008-0000-1900-000002000000}"/>
            </a:ext>
          </a:extLst>
        </xdr:cNvPr>
        <xdr:cNvSpPr/>
      </xdr:nvSpPr>
      <xdr:spPr bwMode="auto">
        <a:xfrm>
          <a:off x="2887980" y="694592"/>
          <a:ext cx="388327" cy="2505808"/>
        </a:xfrm>
        <a:prstGeom prst="rightBrace">
          <a:avLst/>
        </a:prstGeom>
        <a:noFill/>
        <a:ln w="12700" cap="flat" cmpd="sng" algn="ctr">
          <a:solidFill>
            <a:schemeClr val="accent6"/>
          </a:solidFill>
          <a:prstDash val="solid"/>
          <a:round/>
          <a:headEnd type="none" w="med" len="med"/>
          <a:tailEnd type="none" w="med" len="med"/>
        </a:ln>
        <a:effectLst/>
      </xdr:spPr>
      <xdr:txBody>
        <a:bodyPr vertOverflow="clip" horzOverflow="clip" rtlCol="0" anchor="t"/>
        <a:lstStyle/>
        <a:p>
          <a:pPr algn="l"/>
          <a:endParaRPr lang="nb-NO" sz="1100">
            <a:noFill/>
          </a:endParaRPr>
        </a:p>
      </xdr:txBody>
    </xdr:sp>
    <xdr:clientData/>
  </xdr:twoCellAnchor>
  <xdr:twoCellAnchor>
    <xdr:from>
      <xdr:col>9</xdr:col>
      <xdr:colOff>0</xdr:colOff>
      <xdr:row>39</xdr:row>
      <xdr:rowOff>7326</xdr:rowOff>
    </xdr:from>
    <xdr:to>
      <xdr:col>9</xdr:col>
      <xdr:colOff>114300</xdr:colOff>
      <xdr:row>42</xdr:row>
      <xdr:rowOff>0</xdr:rowOff>
    </xdr:to>
    <xdr:sp macro="" textlink="">
      <xdr:nvSpPr>
        <xdr:cNvPr id="3" name="Høyre klammeparentes 2">
          <a:extLst>
            <a:ext uri="{FF2B5EF4-FFF2-40B4-BE49-F238E27FC236}">
              <a16:creationId xmlns:a16="http://schemas.microsoft.com/office/drawing/2014/main" id="{00000000-0008-0000-1900-000003000000}"/>
            </a:ext>
          </a:extLst>
        </xdr:cNvPr>
        <xdr:cNvSpPr/>
      </xdr:nvSpPr>
      <xdr:spPr bwMode="auto">
        <a:xfrm>
          <a:off x="7231380" y="6194766"/>
          <a:ext cx="114300" cy="495594"/>
        </a:xfrm>
        <a:prstGeom prst="rightBrace">
          <a:avLst/>
        </a:prstGeom>
        <a:noFill/>
        <a:ln w="12700" cap="flat" cmpd="sng" algn="ctr">
          <a:solidFill>
            <a:schemeClr val="accent6"/>
          </a:solidFill>
          <a:prstDash val="solid"/>
          <a:round/>
          <a:headEnd type="none" w="med" len="med"/>
          <a:tailEnd type="none" w="med" len="med"/>
        </a:ln>
        <a:effectLst/>
      </xdr:spPr>
      <xdr:txBody>
        <a:bodyPr vertOverflow="clip" horzOverflow="clip" rtlCol="0" anchor="t"/>
        <a:lstStyle/>
        <a:p>
          <a:pPr algn="l"/>
          <a:endParaRPr lang="nb-NO" sz="1100">
            <a:noFill/>
          </a:endParaRPr>
        </a:p>
      </xdr:txBody>
    </xdr:sp>
    <xdr:clientData/>
  </xdr:twoCellAnchor>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914400</xdr:colOff>
          <xdr:row>0</xdr:row>
          <xdr:rowOff>0</xdr:rowOff>
        </xdr:to>
        <xdr:sp macro="" textlink="">
          <xdr:nvSpPr>
            <xdr:cNvPr id="25603" name="CustomMemberDispatchertb1" hidden="1">
              <a:extLst>
                <a:ext uri="{63B3BB69-23CF-44E3-9099-C40C66FF867C}">
                  <a14:compatExt spid="_x0000_s25603"/>
                </a:ext>
                <a:ext uri="{FF2B5EF4-FFF2-40B4-BE49-F238E27FC236}">
                  <a16:creationId xmlns:a16="http://schemas.microsoft.com/office/drawing/2014/main" id="{00000000-0008-0000-1900-0000036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63500</xdr:colOff>
      <xdr:row>0</xdr:row>
      <xdr:rowOff>102592</xdr:rowOff>
    </xdr:to>
    <xdr:sp macro="" textlink="">
      <xdr:nvSpPr>
        <xdr:cNvPr id="2" name="TekstSylinder 1">
          <a:extLst>
            <a:ext uri="{FF2B5EF4-FFF2-40B4-BE49-F238E27FC236}">
              <a16:creationId xmlns:a16="http://schemas.microsoft.com/office/drawing/2014/main" id="{00000000-0008-0000-0300-000002000000}"/>
            </a:ext>
          </a:extLst>
        </xdr:cNvPr>
        <xdr:cNvSpPr txBox="1"/>
      </xdr:nvSpPr>
      <xdr:spPr>
        <a:xfrm>
          <a:off x="0" y="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nb-NO" sz="100">
              <a:latin typeface="ZWAdobeF" pitchFamily="2" charset="0"/>
            </a:rPr>
            <a:t>X3AO</a:t>
          </a:r>
        </a:p>
      </xdr:txBody>
    </xdr:sp>
    <xdr:clientData/>
  </xdr:twoCellAnchor>
  <mc:AlternateContent xmlns:mc="http://schemas.openxmlformats.org/markup-compatibility/2006">
    <mc:Choice xmlns:a14="http://schemas.microsoft.com/office/drawing/2010/main" Requires="a14">
      <xdr:twoCellAnchor>
        <xdr:from>
          <xdr:col>0</xdr:col>
          <xdr:colOff>0</xdr:colOff>
          <xdr:row>0</xdr:row>
          <xdr:rowOff>0</xdr:rowOff>
        </xdr:from>
        <xdr:to>
          <xdr:col>1</xdr:col>
          <xdr:colOff>552450</xdr:colOff>
          <xdr:row>0</xdr:row>
          <xdr:rowOff>0</xdr:rowOff>
        </xdr:to>
        <xdr:sp macro="" textlink="">
          <xdr:nvSpPr>
            <xdr:cNvPr id="315393" name="CustomMemberDispatchertb1" hidden="1">
              <a:extLst>
                <a:ext uri="{63B3BB69-23CF-44E3-9099-C40C66FF867C}">
                  <a14:compatExt spid="_x0000_s315393"/>
                </a:ext>
                <a:ext uri="{FF2B5EF4-FFF2-40B4-BE49-F238E27FC236}">
                  <a16:creationId xmlns:a16="http://schemas.microsoft.com/office/drawing/2014/main" id="{00000000-0008-0000-0300-000001D004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0.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63500</xdr:colOff>
      <xdr:row>0</xdr:row>
      <xdr:rowOff>102592</xdr:rowOff>
    </xdr:to>
    <xdr:sp macro="" textlink="">
      <xdr:nvSpPr>
        <xdr:cNvPr id="2" name="TekstSylinder 1">
          <a:extLst>
            <a:ext uri="{FF2B5EF4-FFF2-40B4-BE49-F238E27FC236}">
              <a16:creationId xmlns:a16="http://schemas.microsoft.com/office/drawing/2014/main" id="{00000000-0008-0000-1B00-000002000000}"/>
            </a:ext>
          </a:extLst>
        </xdr:cNvPr>
        <xdr:cNvSpPr txBox="1"/>
      </xdr:nvSpPr>
      <xdr:spPr>
        <a:xfrm>
          <a:off x="0" y="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nb-NO" sz="100">
              <a:latin typeface="ZWAdobeF" pitchFamily="2" charset="0"/>
            </a:rPr>
            <a:t>X22AO</a:t>
          </a:r>
        </a:p>
      </xdr:txBody>
    </xdr:sp>
    <xdr:clientData/>
  </xdr:twoCellAnchor>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933450</xdr:colOff>
          <xdr:row>0</xdr:row>
          <xdr:rowOff>0</xdr:rowOff>
        </xdr:to>
        <xdr:sp macro="" textlink="">
          <xdr:nvSpPr>
            <xdr:cNvPr id="333825" name="CustomMemberDispatchertb1" hidden="1">
              <a:extLst>
                <a:ext uri="{63B3BB69-23CF-44E3-9099-C40C66FF867C}">
                  <a14:compatExt spid="_x0000_s333825"/>
                </a:ext>
                <a:ext uri="{FF2B5EF4-FFF2-40B4-BE49-F238E27FC236}">
                  <a16:creationId xmlns:a16="http://schemas.microsoft.com/office/drawing/2014/main" id="{00000000-0008-0000-1A00-0000011805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933450</xdr:colOff>
          <xdr:row>0</xdr:row>
          <xdr:rowOff>0</xdr:rowOff>
        </xdr:to>
        <xdr:sp macro="" textlink="">
          <xdr:nvSpPr>
            <xdr:cNvPr id="343041" name="CustomMemberDispatchertb1" hidden="1">
              <a:extLst>
                <a:ext uri="{63B3BB69-23CF-44E3-9099-C40C66FF867C}">
                  <a14:compatExt spid="_x0000_s343041"/>
                </a:ext>
                <a:ext uri="{FF2B5EF4-FFF2-40B4-BE49-F238E27FC236}">
                  <a16:creationId xmlns:a16="http://schemas.microsoft.com/office/drawing/2014/main" id="{00000000-0008-0000-1B00-0000013C05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63500</xdr:colOff>
      <xdr:row>0</xdr:row>
      <xdr:rowOff>102592</xdr:rowOff>
    </xdr:to>
    <xdr:sp macro="" textlink="">
      <xdr:nvSpPr>
        <xdr:cNvPr id="2" name="TekstSylinder 1">
          <a:extLst>
            <a:ext uri="{FF2B5EF4-FFF2-40B4-BE49-F238E27FC236}">
              <a16:creationId xmlns:a16="http://schemas.microsoft.com/office/drawing/2014/main" id="{1FD197EE-E0B6-65E9-E42A-192F5E341DCB}"/>
            </a:ext>
          </a:extLst>
        </xdr:cNvPr>
        <xdr:cNvSpPr txBox="1"/>
      </xdr:nvSpPr>
      <xdr:spPr>
        <a:xfrm>
          <a:off x="0" y="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nb-NO" sz="100">
              <a:latin typeface="ZWAdobeF" pitchFamily="2" charset="0"/>
            </a:rPr>
            <a:t>X0AO</a:t>
          </a:r>
        </a:p>
      </xdr:txBody>
    </xdr:sp>
    <xdr:clientData/>
  </xdr:twoCellAnchor>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933450</xdr:colOff>
          <xdr:row>0</xdr:row>
          <xdr:rowOff>0</xdr:rowOff>
        </xdr:to>
        <xdr:sp macro="" textlink="">
          <xdr:nvSpPr>
            <xdr:cNvPr id="334849" name="CustomMemberDispatchertb1" hidden="1">
              <a:extLst>
                <a:ext uri="{63B3BB69-23CF-44E3-9099-C40C66FF867C}">
                  <a14:compatExt spid="_x0000_s334849"/>
                </a:ext>
                <a:ext uri="{FF2B5EF4-FFF2-40B4-BE49-F238E27FC236}">
                  <a16:creationId xmlns:a16="http://schemas.microsoft.com/office/drawing/2014/main" id="{00000000-0008-0000-1C00-0000011C05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933450</xdr:colOff>
          <xdr:row>0</xdr:row>
          <xdr:rowOff>0</xdr:rowOff>
        </xdr:to>
        <xdr:sp macro="" textlink="">
          <xdr:nvSpPr>
            <xdr:cNvPr id="344065" name="CustomMemberDispatchertb1" hidden="1">
              <a:extLst>
                <a:ext uri="{63B3BB69-23CF-44E3-9099-C40C66FF867C}">
                  <a14:compatExt spid="_x0000_s344065"/>
                </a:ext>
                <a:ext uri="{FF2B5EF4-FFF2-40B4-BE49-F238E27FC236}">
                  <a16:creationId xmlns:a16="http://schemas.microsoft.com/office/drawing/2014/main" id="{00000000-0008-0000-1D00-0000014005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1</xdr:col>
          <xdr:colOff>412750</xdr:colOff>
          <xdr:row>0</xdr:row>
          <xdr:rowOff>0</xdr:rowOff>
        </xdr:to>
        <xdr:sp macro="" textlink="">
          <xdr:nvSpPr>
            <xdr:cNvPr id="345089" name="CustomMemberDispatchertb1" hidden="1">
              <a:extLst>
                <a:ext uri="{63B3BB69-23CF-44E3-9099-C40C66FF867C}">
                  <a14:compatExt spid="_x0000_s345089"/>
                </a:ext>
                <a:ext uri="{FF2B5EF4-FFF2-40B4-BE49-F238E27FC236}">
                  <a16:creationId xmlns:a16="http://schemas.microsoft.com/office/drawing/2014/main" id="{00000000-0008-0000-1E00-0000014405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63500</xdr:colOff>
      <xdr:row>0</xdr:row>
      <xdr:rowOff>102592</xdr:rowOff>
    </xdr:to>
    <xdr:sp macro="" textlink="">
      <xdr:nvSpPr>
        <xdr:cNvPr id="2" name="TekstSylinder 1">
          <a:extLst>
            <a:ext uri="{FF2B5EF4-FFF2-40B4-BE49-F238E27FC236}">
              <a16:creationId xmlns:a16="http://schemas.microsoft.com/office/drawing/2014/main" id="{00000000-0008-0000-2000-000002000000}"/>
            </a:ext>
          </a:extLst>
        </xdr:cNvPr>
        <xdr:cNvSpPr txBox="1"/>
      </xdr:nvSpPr>
      <xdr:spPr>
        <a:xfrm>
          <a:off x="0" y="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nb-NO" sz="100">
              <a:latin typeface="ZWAdobeF" pitchFamily="2" charset="0"/>
            </a:rPr>
            <a:t>X27AO</a:t>
          </a:r>
        </a:p>
      </xdr:txBody>
    </xdr:sp>
    <xdr:clientData/>
  </xdr:twoCellAnchor>
  <xdr:twoCellAnchor editAs="oneCell">
    <xdr:from>
      <xdr:col>0</xdr:col>
      <xdr:colOff>0</xdr:colOff>
      <xdr:row>46</xdr:row>
      <xdr:rowOff>1</xdr:rowOff>
    </xdr:from>
    <xdr:to>
      <xdr:col>1</xdr:col>
      <xdr:colOff>352700</xdr:colOff>
      <xdr:row>46</xdr:row>
      <xdr:rowOff>2547518</xdr:rowOff>
    </xdr:to>
    <xdr:pic>
      <xdr:nvPicPr>
        <xdr:cNvPr id="5" name="Bilde 4">
          <a:extLst>
            <a:ext uri="{FF2B5EF4-FFF2-40B4-BE49-F238E27FC236}">
              <a16:creationId xmlns:a16="http://schemas.microsoft.com/office/drawing/2014/main" id="{1F4A8C68-E9E1-C048-455A-E604480A75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363951"/>
          <a:ext cx="2880000" cy="25475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46</xdr:row>
      <xdr:rowOff>0</xdr:rowOff>
    </xdr:from>
    <xdr:to>
      <xdr:col>7</xdr:col>
      <xdr:colOff>213000</xdr:colOff>
      <xdr:row>46</xdr:row>
      <xdr:rowOff>2551552</xdr:rowOff>
    </xdr:to>
    <xdr:pic>
      <xdr:nvPicPr>
        <xdr:cNvPr id="9" name="Bilde 8">
          <a:extLst>
            <a:ext uri="{FF2B5EF4-FFF2-40B4-BE49-F238E27FC236}">
              <a16:creationId xmlns:a16="http://schemas.microsoft.com/office/drawing/2014/main" id="{C0F7E133-CBA7-7370-7A92-9FEFF7A17F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60700" y="16363950"/>
          <a:ext cx="2880000" cy="25515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914400</xdr:colOff>
          <xdr:row>0</xdr:row>
          <xdr:rowOff>0</xdr:rowOff>
        </xdr:to>
        <xdr:sp macro="" textlink="">
          <xdr:nvSpPr>
            <xdr:cNvPr id="335873" name="CustomMemberDispatchertb1" hidden="1">
              <a:extLst>
                <a:ext uri="{63B3BB69-23CF-44E3-9099-C40C66FF867C}">
                  <a14:compatExt spid="_x0000_s335873"/>
                </a:ext>
                <a:ext uri="{FF2B5EF4-FFF2-40B4-BE49-F238E27FC236}">
                  <a16:creationId xmlns:a16="http://schemas.microsoft.com/office/drawing/2014/main" id="{00000000-0008-0000-1F00-0000012005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25</xdr:row>
      <xdr:rowOff>0</xdr:rowOff>
    </xdr:from>
    <xdr:to>
      <xdr:col>7</xdr:col>
      <xdr:colOff>392300</xdr:colOff>
      <xdr:row>26</xdr:row>
      <xdr:rowOff>143923</xdr:rowOff>
    </xdr:to>
    <xdr:pic>
      <xdr:nvPicPr>
        <xdr:cNvPr id="11" name="Picture 10">
          <a:extLst>
            <a:ext uri="{FF2B5EF4-FFF2-40B4-BE49-F238E27FC236}">
              <a16:creationId xmlns:a16="http://schemas.microsoft.com/office/drawing/2014/main" id="{97E38435-0F80-07B1-A7F5-38C41995309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9271000"/>
          <a:ext cx="6120000" cy="33760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68</xdr:row>
      <xdr:rowOff>0</xdr:rowOff>
    </xdr:from>
    <xdr:to>
      <xdr:col>7</xdr:col>
      <xdr:colOff>392300</xdr:colOff>
      <xdr:row>68</xdr:row>
      <xdr:rowOff>3220342</xdr:rowOff>
    </xdr:to>
    <xdr:pic>
      <xdr:nvPicPr>
        <xdr:cNvPr id="4" name="Picture 3">
          <a:extLst>
            <a:ext uri="{FF2B5EF4-FFF2-40B4-BE49-F238E27FC236}">
              <a16:creationId xmlns:a16="http://schemas.microsoft.com/office/drawing/2014/main" id="{13840223-52AB-E813-ABC9-B1A6B85DCEC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3088600"/>
          <a:ext cx="6120000" cy="32203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74</xdr:row>
      <xdr:rowOff>0</xdr:rowOff>
    </xdr:from>
    <xdr:to>
      <xdr:col>7</xdr:col>
      <xdr:colOff>392300</xdr:colOff>
      <xdr:row>74</xdr:row>
      <xdr:rowOff>3210215</xdr:rowOff>
    </xdr:to>
    <xdr:pic>
      <xdr:nvPicPr>
        <xdr:cNvPr id="10" name="Picture 9">
          <a:extLst>
            <a:ext uri="{FF2B5EF4-FFF2-40B4-BE49-F238E27FC236}">
              <a16:creationId xmlns:a16="http://schemas.microsoft.com/office/drawing/2014/main" id="{8C86BAC6-A760-5698-A3CC-99714C85BEE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27590750"/>
          <a:ext cx="6120000" cy="32102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79</xdr:row>
      <xdr:rowOff>171449</xdr:rowOff>
    </xdr:from>
    <xdr:to>
      <xdr:col>7</xdr:col>
      <xdr:colOff>392300</xdr:colOff>
      <xdr:row>80</xdr:row>
      <xdr:rowOff>3275249</xdr:rowOff>
    </xdr:to>
    <xdr:pic>
      <xdr:nvPicPr>
        <xdr:cNvPr id="6" name="Picture 5">
          <a:extLst>
            <a:ext uri="{FF2B5EF4-FFF2-40B4-BE49-F238E27FC236}">
              <a16:creationId xmlns:a16="http://schemas.microsoft.com/office/drawing/2014/main" id="{C19F1A10-A6C5-F521-AEFB-52004768956D}"/>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32073849"/>
          <a:ext cx="6120000" cy="3275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86</xdr:row>
      <xdr:rowOff>0</xdr:rowOff>
    </xdr:from>
    <xdr:to>
      <xdr:col>7</xdr:col>
      <xdr:colOff>392300</xdr:colOff>
      <xdr:row>86</xdr:row>
      <xdr:rowOff>3230469</xdr:rowOff>
    </xdr:to>
    <xdr:pic>
      <xdr:nvPicPr>
        <xdr:cNvPr id="13" name="Picture 12">
          <a:extLst>
            <a:ext uri="{FF2B5EF4-FFF2-40B4-BE49-F238E27FC236}">
              <a16:creationId xmlns:a16="http://schemas.microsoft.com/office/drawing/2014/main" id="{400413B8-A5AE-870D-FF02-BD9165A2547C}"/>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0" y="36576000"/>
          <a:ext cx="6120000" cy="32304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xdr:row>
      <xdr:rowOff>1</xdr:rowOff>
    </xdr:from>
    <xdr:to>
      <xdr:col>7</xdr:col>
      <xdr:colOff>392300</xdr:colOff>
      <xdr:row>19</xdr:row>
      <xdr:rowOff>3780188</xdr:rowOff>
    </xdr:to>
    <xdr:pic>
      <xdr:nvPicPr>
        <xdr:cNvPr id="3" name="Picture 2">
          <a:extLst>
            <a:ext uri="{FF2B5EF4-FFF2-40B4-BE49-F238E27FC236}">
              <a16:creationId xmlns:a16="http://schemas.microsoft.com/office/drawing/2014/main" id="{6908893A-3F35-77D7-C67D-3E6F6E91C35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4203701"/>
          <a:ext cx="6120000" cy="37801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1</xdr:col>
          <xdr:colOff>412750</xdr:colOff>
          <xdr:row>0</xdr:row>
          <xdr:rowOff>0</xdr:rowOff>
        </xdr:to>
        <xdr:sp macro="" textlink="">
          <xdr:nvSpPr>
            <xdr:cNvPr id="337921" name="CustomMemberDispatchertb1" hidden="1">
              <a:extLst>
                <a:ext uri="{63B3BB69-23CF-44E3-9099-C40C66FF867C}">
                  <a14:compatExt spid="_x0000_s337921"/>
                </a:ext>
                <a:ext uri="{FF2B5EF4-FFF2-40B4-BE49-F238E27FC236}">
                  <a16:creationId xmlns:a16="http://schemas.microsoft.com/office/drawing/2014/main" id="{00000000-0008-0000-0400-0000012805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1</xdr:col>
      <xdr:colOff>1481473</xdr:colOff>
      <xdr:row>396</xdr:row>
      <xdr:rowOff>33600</xdr:rowOff>
    </xdr:from>
    <xdr:to>
      <xdr:col>1</xdr:col>
      <xdr:colOff>1484288</xdr:colOff>
      <xdr:row>396</xdr:row>
      <xdr:rowOff>36415</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10" name="Ink 9">
              <a:extLst>
                <a:ext uri="{FF2B5EF4-FFF2-40B4-BE49-F238E27FC236}">
                  <a16:creationId xmlns:a16="http://schemas.microsoft.com/office/drawing/2014/main" id="{E032A18E-47F5-D165-D2D0-63A3661AA1B6}"/>
                </a:ext>
              </a:extLst>
            </xdr14:cNvPr>
            <xdr14:cNvContentPartPr/>
          </xdr14:nvContentPartPr>
          <xdr14:nvPr macro=""/>
          <xdr14:xfrm>
            <a:off x="1731240" y="72787667"/>
            <a:ext cx="360" cy="360"/>
          </xdr14:xfrm>
        </xdr:contentPart>
      </mc:Choice>
      <mc:Fallback xmlns="">
        <xdr:pic>
          <xdr:nvPicPr>
            <xdr:cNvPr id="10" name="Ink 9">
              <a:extLst>
                <a:ext uri="{FF2B5EF4-FFF2-40B4-BE49-F238E27FC236}">
                  <a16:creationId xmlns:a16="http://schemas.microsoft.com/office/drawing/2014/main" id="{E032A18E-47F5-D165-D2D0-63A3661AA1B6}"/>
                </a:ext>
              </a:extLst>
            </xdr:cNvPr>
            <xdr:cNvPicPr/>
          </xdr:nvPicPr>
          <xdr:blipFill>
            <a:blip xmlns:r="http://schemas.openxmlformats.org/officeDocument/2006/relationships" r:embed="rId2"/>
            <a:stretch>
              <a:fillRect/>
            </a:stretch>
          </xdr:blipFill>
          <xdr:spPr>
            <a:xfrm>
              <a:off x="1725120" y="72781547"/>
              <a:ext cx="12600" cy="12600"/>
            </a:xfrm>
            <a:prstGeom prst="rect">
              <a:avLst/>
            </a:prstGeom>
          </xdr:spPr>
        </xdr:pic>
      </mc:Fallback>
    </mc:AlternateContent>
    <xdr:clientData/>
  </xdr:twoCellAnchor>
  <xdr:twoCellAnchor>
    <xdr:from>
      <xdr:col>0</xdr:col>
      <xdr:colOff>0</xdr:colOff>
      <xdr:row>0</xdr:row>
      <xdr:rowOff>0</xdr:rowOff>
    </xdr:from>
    <xdr:to>
      <xdr:col>0</xdr:col>
      <xdr:colOff>63500</xdr:colOff>
      <xdr:row>0</xdr:row>
      <xdr:rowOff>102592</xdr:rowOff>
    </xdr:to>
    <xdr:sp macro="" textlink="">
      <xdr:nvSpPr>
        <xdr:cNvPr id="2" name="TekstSylinder 1">
          <a:extLst>
            <a:ext uri="{FF2B5EF4-FFF2-40B4-BE49-F238E27FC236}">
              <a16:creationId xmlns:a16="http://schemas.microsoft.com/office/drawing/2014/main" id="{00000000-0008-0000-0500-000002000000}"/>
            </a:ext>
          </a:extLst>
        </xdr:cNvPr>
        <xdr:cNvSpPr txBox="1"/>
      </xdr:nvSpPr>
      <xdr:spPr>
        <a:xfrm>
          <a:off x="0" y="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nb-NO" sz="100">
              <a:latin typeface="ZWAdobeF" pitchFamily="2" charset="0"/>
            </a:rPr>
            <a:t>X5AO</a:t>
          </a:r>
        </a:p>
      </xdr:txBody>
    </xdr:sp>
    <xdr:clientData/>
  </xdr:twoCellAnchor>
  <mc:AlternateContent xmlns:mc="http://schemas.openxmlformats.org/markup-compatibility/2006">
    <mc:Choice xmlns:a14="http://schemas.microsoft.com/office/drawing/2010/main" Requires="a14">
      <xdr:twoCellAnchor>
        <xdr:from>
          <xdr:col>0</xdr:col>
          <xdr:colOff>0</xdr:colOff>
          <xdr:row>0</xdr:row>
          <xdr:rowOff>0</xdr:rowOff>
        </xdr:from>
        <xdr:to>
          <xdr:col>1</xdr:col>
          <xdr:colOff>704850</xdr:colOff>
          <xdr:row>0</xdr:row>
          <xdr:rowOff>0</xdr:rowOff>
        </xdr:to>
        <xdr:sp macro="" textlink="">
          <xdr:nvSpPr>
            <xdr:cNvPr id="316417" name="CustomMemberDispatchertb1" hidden="1">
              <a:extLst>
                <a:ext uri="{63B3BB69-23CF-44E3-9099-C40C66FF867C}">
                  <a14:compatExt spid="_x0000_s316417"/>
                </a:ext>
                <a:ext uri="{FF2B5EF4-FFF2-40B4-BE49-F238E27FC236}">
                  <a16:creationId xmlns:a16="http://schemas.microsoft.com/office/drawing/2014/main" id="{00000000-0008-0000-0500-000001D404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63500</xdr:colOff>
      <xdr:row>0</xdr:row>
      <xdr:rowOff>102592</xdr:rowOff>
    </xdr:to>
    <xdr:sp macro="" textlink="">
      <xdr:nvSpPr>
        <xdr:cNvPr id="5" name="TekstSylinder 4">
          <a:extLst>
            <a:ext uri="{FF2B5EF4-FFF2-40B4-BE49-F238E27FC236}">
              <a16:creationId xmlns:a16="http://schemas.microsoft.com/office/drawing/2014/main" id="{00000000-0008-0000-0600-000005000000}"/>
            </a:ext>
          </a:extLst>
        </xdr:cNvPr>
        <xdr:cNvSpPr txBox="1"/>
      </xdr:nvSpPr>
      <xdr:spPr>
        <a:xfrm>
          <a:off x="0" y="0"/>
          <a:ext cx="63500" cy="102592"/>
        </a:xfrm>
        <a:prstGeom prst="rect">
          <a:avLst/>
        </a:prstGeom>
        <a:noFill/>
        <a:extLst>
          <a:ext uri="{909E8E84-426E-40DD-AFC4-6F175D3DCCD1}">
            <a14:hiddenFill xmlns:a14="http://schemas.microsoft.com/office/drawing/2010/main">
              <a:solidFill>
                <a:srgbClr val="FFFFFF"/>
              </a:solidFill>
            </a14:hiddenFill>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nb-NO" sz="100">
              <a:latin typeface="ZWAdobeF" pitchFamily="2" charset="0"/>
            </a:rPr>
            <a:t>X6AO</a:t>
          </a:r>
        </a:p>
      </xdr:txBody>
    </xdr:sp>
    <xdr:clientData/>
  </xdr:twoCellAnchor>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933450</xdr:colOff>
          <xdr:row>0</xdr:row>
          <xdr:rowOff>0</xdr:rowOff>
        </xdr:to>
        <xdr:sp macro="" textlink="">
          <xdr:nvSpPr>
            <xdr:cNvPr id="317441" name="CustomMemberDispatchertb1" hidden="1">
              <a:extLst>
                <a:ext uri="{63B3BB69-23CF-44E3-9099-C40C66FF867C}">
                  <a14:compatExt spid="_x0000_s317441"/>
                </a:ext>
                <a:ext uri="{FF2B5EF4-FFF2-40B4-BE49-F238E27FC236}">
                  <a16:creationId xmlns:a16="http://schemas.microsoft.com/office/drawing/2014/main" id="{00000000-0008-0000-0600-000001D804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40821</xdr:colOff>
      <xdr:row>84</xdr:row>
      <xdr:rowOff>6803</xdr:rowOff>
    </xdr:from>
    <xdr:to>
      <xdr:col>9</xdr:col>
      <xdr:colOff>171160</xdr:colOff>
      <xdr:row>95</xdr:row>
      <xdr:rowOff>158037</xdr:rowOff>
    </xdr:to>
    <xdr:pic>
      <xdr:nvPicPr>
        <xdr:cNvPr id="3" name="Bilde 2">
          <a:extLst>
            <a:ext uri="{FF2B5EF4-FFF2-40B4-BE49-F238E27FC236}">
              <a16:creationId xmlns:a16="http://schemas.microsoft.com/office/drawing/2014/main" id="{43A16D72-11F4-966D-B575-7902570834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1" y="15518946"/>
          <a:ext cx="5580000" cy="27706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100</xdr:row>
      <xdr:rowOff>27214</xdr:rowOff>
    </xdr:from>
    <xdr:to>
      <xdr:col>9</xdr:col>
      <xdr:colOff>130339</xdr:colOff>
      <xdr:row>111</xdr:row>
      <xdr:rowOff>191641</xdr:rowOff>
    </xdr:to>
    <xdr:pic>
      <xdr:nvPicPr>
        <xdr:cNvPr id="4" name="Bilde 3">
          <a:extLst>
            <a:ext uri="{FF2B5EF4-FFF2-40B4-BE49-F238E27FC236}">
              <a16:creationId xmlns:a16="http://schemas.microsoft.com/office/drawing/2014/main" id="{0DDBD3D4-826D-8299-B300-1AEB59920D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9383375"/>
          <a:ext cx="5580000" cy="27838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117</xdr:row>
      <xdr:rowOff>13608</xdr:rowOff>
    </xdr:from>
    <xdr:to>
      <xdr:col>9</xdr:col>
      <xdr:colOff>130339</xdr:colOff>
      <xdr:row>129</xdr:row>
      <xdr:rowOff>73851</xdr:rowOff>
    </xdr:to>
    <xdr:pic>
      <xdr:nvPicPr>
        <xdr:cNvPr id="6" name="Bilde 5">
          <a:extLst>
            <a:ext uri="{FF2B5EF4-FFF2-40B4-BE49-F238E27FC236}">
              <a16:creationId xmlns:a16="http://schemas.microsoft.com/office/drawing/2014/main" id="{AA0167D4-ED4A-E939-2102-E2836439F80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23411090"/>
          <a:ext cx="5580000" cy="29177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133</xdr:row>
      <xdr:rowOff>1</xdr:rowOff>
    </xdr:from>
    <xdr:to>
      <xdr:col>9</xdr:col>
      <xdr:colOff>130339</xdr:colOff>
      <xdr:row>144</xdr:row>
      <xdr:rowOff>304725</xdr:rowOff>
    </xdr:to>
    <xdr:pic>
      <xdr:nvPicPr>
        <xdr:cNvPr id="8" name="Bilde 7">
          <a:extLst>
            <a:ext uri="{FF2B5EF4-FFF2-40B4-BE49-F238E27FC236}">
              <a16:creationId xmlns:a16="http://schemas.microsoft.com/office/drawing/2014/main" id="{4133A3AF-85A6-4D4A-E6A5-2290194A6C4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7248305"/>
          <a:ext cx="5580000" cy="29240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63500</xdr:colOff>
      <xdr:row>0</xdr:row>
      <xdr:rowOff>102592</xdr:rowOff>
    </xdr:to>
    <xdr:sp macro="" textlink="">
      <xdr:nvSpPr>
        <xdr:cNvPr id="2" name="TekstSylinder 1">
          <a:extLst>
            <a:ext uri="{FF2B5EF4-FFF2-40B4-BE49-F238E27FC236}">
              <a16:creationId xmlns:a16="http://schemas.microsoft.com/office/drawing/2014/main" id="{00000000-0008-0000-0700-000002000000}"/>
            </a:ext>
          </a:extLst>
        </xdr:cNvPr>
        <xdr:cNvSpPr txBox="1"/>
      </xdr:nvSpPr>
      <xdr:spPr>
        <a:xfrm>
          <a:off x="0" y="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nb-NO" sz="100">
              <a:latin typeface="ZWAdobeF" pitchFamily="2" charset="0"/>
            </a:rPr>
            <a:t>X7AO</a:t>
          </a:r>
        </a:p>
      </xdr:txBody>
    </xdr:sp>
    <xdr:clientData/>
  </xdr:twoCellAnchor>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933450</xdr:colOff>
          <xdr:row>0</xdr:row>
          <xdr:rowOff>0</xdr:rowOff>
        </xdr:to>
        <xdr:sp macro="" textlink="">
          <xdr:nvSpPr>
            <xdr:cNvPr id="318465" name="CustomMemberDispatchertb1" hidden="1">
              <a:extLst>
                <a:ext uri="{63B3BB69-23CF-44E3-9099-C40C66FF867C}">
                  <a14:compatExt spid="_x0000_s318465"/>
                </a:ext>
                <a:ext uri="{FF2B5EF4-FFF2-40B4-BE49-F238E27FC236}">
                  <a16:creationId xmlns:a16="http://schemas.microsoft.com/office/drawing/2014/main" id="{00000000-0008-0000-0700-000001DC04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63500</xdr:colOff>
      <xdr:row>0</xdr:row>
      <xdr:rowOff>102592</xdr:rowOff>
    </xdr:to>
    <xdr:sp macro="" textlink="">
      <xdr:nvSpPr>
        <xdr:cNvPr id="2" name="TekstSylinder 1">
          <a:extLst>
            <a:ext uri="{FF2B5EF4-FFF2-40B4-BE49-F238E27FC236}">
              <a16:creationId xmlns:a16="http://schemas.microsoft.com/office/drawing/2014/main" id="{00000000-0008-0000-0800-000002000000}"/>
            </a:ext>
          </a:extLst>
        </xdr:cNvPr>
        <xdr:cNvSpPr txBox="1"/>
      </xdr:nvSpPr>
      <xdr:spPr>
        <a:xfrm>
          <a:off x="0" y="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nb-NO" sz="100">
              <a:latin typeface="ZWAdobeF" pitchFamily="2" charset="0"/>
            </a:rPr>
            <a:t>X8AO</a:t>
          </a:r>
        </a:p>
      </xdr:txBody>
    </xdr:sp>
    <xdr:clientData/>
  </xdr:twoCellAnchor>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933450</xdr:colOff>
          <xdr:row>0</xdr:row>
          <xdr:rowOff>0</xdr:rowOff>
        </xdr:to>
        <xdr:sp macro="" textlink="">
          <xdr:nvSpPr>
            <xdr:cNvPr id="319489" name="CustomMemberDispatchertb1" hidden="1">
              <a:extLst>
                <a:ext uri="{63B3BB69-23CF-44E3-9099-C40C66FF867C}">
                  <a14:compatExt spid="_x0000_s319489"/>
                </a:ext>
                <a:ext uri="{FF2B5EF4-FFF2-40B4-BE49-F238E27FC236}">
                  <a16:creationId xmlns:a16="http://schemas.microsoft.com/office/drawing/2014/main" id="{00000000-0008-0000-0800-000001E004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4-30T13:02:12.102"/>
    </inkml:context>
    <inkml:brush xml:id="br0">
      <inkml:brushProperty name="width" value="0.035" units="cm"/>
      <inkml:brushProperty name="height" value="0.035" units="cm"/>
    </inkml:brush>
  </inkml:definitions>
  <inkml:trace contextRef="#ctx0" brushRef="#br0">1 1 24575</inkml:trace>
</inkml:ink>
</file>

<file path=xl/theme/theme1.xml><?xml version="1.0" encoding="utf-8"?>
<a:theme xmlns:a="http://schemas.openxmlformats.org/drawingml/2006/main" name="DNB4TFUTURE">
  <a:themeElements>
    <a:clrScheme name="DNB3">
      <a:dk1>
        <a:srgbClr val="333333"/>
      </a:dk1>
      <a:lt1>
        <a:srgbClr val="FFFFFF"/>
      </a:lt1>
      <a:dk2>
        <a:srgbClr val="28B482"/>
      </a:dk2>
      <a:lt2>
        <a:srgbClr val="FFFF7A"/>
      </a:lt2>
      <a:accent1>
        <a:srgbClr val="007272"/>
      </a:accent1>
      <a:accent2>
        <a:srgbClr val="A5E1D2"/>
      </a:accent2>
      <a:accent3>
        <a:srgbClr val="6E2382"/>
      </a:accent3>
      <a:accent4>
        <a:srgbClr val="4BBED2"/>
      </a:accent4>
      <a:accent5>
        <a:srgbClr val="23195A"/>
      </a:accent5>
      <a:accent6>
        <a:srgbClr val="FF5400"/>
      </a:accent6>
      <a:hlink>
        <a:srgbClr val="14555A"/>
      </a:hlink>
      <a:folHlink>
        <a:srgbClr val="00343E"/>
      </a:folHlink>
    </a:clrScheme>
    <a:fontScheme name="DNB3">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1">
    <wetp:webextensionref xmlns:r="http://schemas.openxmlformats.org/officeDocument/2006/relationships" r:id="rId1"/>
  </wetp:taskpane>
</wetp:taskpanes>
</file>

<file path=xl/webextensions/webextension1.xml><?xml version="1.0" encoding="utf-8"?>
<we:webextension xmlns:we="http://schemas.microsoft.com/office/webextensions/webextension/2010/11" id="{D8B0FFBB-B3A8-4AE6-A4C1-DF69079A7573}">
  <we:reference id="3a7e4d8f-1b2c-4e5a-9f0d-6c8b7a2e1f3d" version="1.0.0.0" store="EXCatalog" storeType="EXCatalog"/>
  <we:alternateReferences/>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5" Type="http://schemas.openxmlformats.org/officeDocument/2006/relationships/image" Target="../media/image7.emf"/><Relationship Id="rId4" Type="http://schemas.openxmlformats.org/officeDocument/2006/relationships/control" Target="../activeX/activeX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 Id="rId5" Type="http://schemas.openxmlformats.org/officeDocument/2006/relationships/image" Target="../media/image7.emf"/><Relationship Id="rId4" Type="http://schemas.openxmlformats.org/officeDocument/2006/relationships/control" Target="../activeX/activeX1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8.xml"/><Relationship Id="rId1" Type="http://schemas.openxmlformats.org/officeDocument/2006/relationships/printerSettings" Target="../printerSettings/printerSettings12.bin"/><Relationship Id="rId5" Type="http://schemas.openxmlformats.org/officeDocument/2006/relationships/image" Target="../media/image7.emf"/><Relationship Id="rId4" Type="http://schemas.openxmlformats.org/officeDocument/2006/relationships/control" Target="../activeX/activeX1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9.xml"/><Relationship Id="rId1" Type="http://schemas.openxmlformats.org/officeDocument/2006/relationships/printerSettings" Target="../printerSettings/printerSettings13.bin"/><Relationship Id="rId5" Type="http://schemas.openxmlformats.org/officeDocument/2006/relationships/image" Target="../media/image7.emf"/><Relationship Id="rId4" Type="http://schemas.openxmlformats.org/officeDocument/2006/relationships/control" Target="../activeX/activeX13.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20.xml"/><Relationship Id="rId1" Type="http://schemas.openxmlformats.org/officeDocument/2006/relationships/printerSettings" Target="../printerSettings/printerSettings14.bin"/><Relationship Id="rId5" Type="http://schemas.openxmlformats.org/officeDocument/2006/relationships/image" Target="../media/image13.emf"/><Relationship Id="rId4" Type="http://schemas.openxmlformats.org/officeDocument/2006/relationships/control" Target="../activeX/activeX14.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21.xml"/><Relationship Id="rId1" Type="http://schemas.openxmlformats.org/officeDocument/2006/relationships/printerSettings" Target="../printerSettings/printerSettings15.bin"/><Relationship Id="rId5" Type="http://schemas.openxmlformats.org/officeDocument/2006/relationships/image" Target="../media/image15.emf"/><Relationship Id="rId4" Type="http://schemas.openxmlformats.org/officeDocument/2006/relationships/control" Target="../activeX/activeX15.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22.xml"/><Relationship Id="rId1" Type="http://schemas.openxmlformats.org/officeDocument/2006/relationships/printerSettings" Target="../printerSettings/printerSettings16.bin"/><Relationship Id="rId5" Type="http://schemas.openxmlformats.org/officeDocument/2006/relationships/image" Target="../media/image1.emf"/><Relationship Id="rId4" Type="http://schemas.openxmlformats.org/officeDocument/2006/relationships/control" Target="../activeX/activeX16.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3.xml"/><Relationship Id="rId1" Type="http://schemas.openxmlformats.org/officeDocument/2006/relationships/printerSettings" Target="../printerSettings/printerSettings17.bin"/><Relationship Id="rId5" Type="http://schemas.openxmlformats.org/officeDocument/2006/relationships/image" Target="../media/image7.emf"/><Relationship Id="rId4" Type="http://schemas.openxmlformats.org/officeDocument/2006/relationships/control" Target="../activeX/activeX17.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4.xml"/><Relationship Id="rId1" Type="http://schemas.openxmlformats.org/officeDocument/2006/relationships/printerSettings" Target="../printerSettings/printerSettings18.bin"/><Relationship Id="rId5" Type="http://schemas.openxmlformats.org/officeDocument/2006/relationships/image" Target="../media/image17.emf"/><Relationship Id="rId4" Type="http://schemas.openxmlformats.org/officeDocument/2006/relationships/control" Target="../activeX/activeX18.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5.xml"/><Relationship Id="rId1" Type="http://schemas.openxmlformats.org/officeDocument/2006/relationships/printerSettings" Target="../printerSettings/printerSettings19.bin"/><Relationship Id="rId5" Type="http://schemas.openxmlformats.org/officeDocument/2006/relationships/image" Target="../media/image7.emf"/><Relationship Id="rId4" Type="http://schemas.openxmlformats.org/officeDocument/2006/relationships/control" Target="../activeX/activeX19.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3.emf"/><Relationship Id="rId4" Type="http://schemas.openxmlformats.org/officeDocument/2006/relationships/control" Target="../activeX/activeX2.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6.xml"/><Relationship Id="rId1" Type="http://schemas.openxmlformats.org/officeDocument/2006/relationships/printerSettings" Target="../printerSettings/printerSettings20.bin"/><Relationship Id="rId5" Type="http://schemas.openxmlformats.org/officeDocument/2006/relationships/image" Target="../media/image7.emf"/><Relationship Id="rId4" Type="http://schemas.openxmlformats.org/officeDocument/2006/relationships/control" Target="../activeX/activeX20.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7.xml"/><Relationship Id="rId1" Type="http://schemas.openxmlformats.org/officeDocument/2006/relationships/printerSettings" Target="../printerSettings/printerSettings21.bin"/><Relationship Id="rId5" Type="http://schemas.openxmlformats.org/officeDocument/2006/relationships/image" Target="../media/image19.emf"/><Relationship Id="rId4" Type="http://schemas.openxmlformats.org/officeDocument/2006/relationships/control" Target="../activeX/activeX21.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8.xml"/><Relationship Id="rId1" Type="http://schemas.openxmlformats.org/officeDocument/2006/relationships/printerSettings" Target="../printerSettings/printerSettings22.bin"/><Relationship Id="rId5" Type="http://schemas.openxmlformats.org/officeDocument/2006/relationships/image" Target="../media/image7.emf"/><Relationship Id="rId4" Type="http://schemas.openxmlformats.org/officeDocument/2006/relationships/control" Target="../activeX/activeX22.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32.xml"/><Relationship Id="rId1" Type="http://schemas.openxmlformats.org/officeDocument/2006/relationships/printerSettings" Target="../printerSettings/printerSettings23.bin"/><Relationship Id="rId5" Type="http://schemas.openxmlformats.org/officeDocument/2006/relationships/image" Target="../media/image13.emf"/><Relationship Id="rId4" Type="http://schemas.openxmlformats.org/officeDocument/2006/relationships/control" Target="../activeX/activeX23.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35.xml"/><Relationship Id="rId1" Type="http://schemas.openxmlformats.org/officeDocument/2006/relationships/printerSettings" Target="../printerSettings/printerSettings24.bin"/><Relationship Id="rId5" Type="http://schemas.openxmlformats.org/officeDocument/2006/relationships/image" Target="../media/image19.emf"/><Relationship Id="rId4" Type="http://schemas.openxmlformats.org/officeDocument/2006/relationships/control" Target="../activeX/activeX24.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36.xml"/><Relationship Id="rId1" Type="http://schemas.openxmlformats.org/officeDocument/2006/relationships/printerSettings" Target="../printerSettings/printerSettings25.bin"/><Relationship Id="rId5" Type="http://schemas.openxmlformats.org/officeDocument/2006/relationships/image" Target="../media/image7.emf"/><Relationship Id="rId4" Type="http://schemas.openxmlformats.org/officeDocument/2006/relationships/control" Target="../activeX/activeX25.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39.xml"/><Relationship Id="rId1" Type="http://schemas.openxmlformats.org/officeDocument/2006/relationships/printerSettings" Target="../printerSettings/printerSettings26.bin"/><Relationship Id="rId5" Type="http://schemas.openxmlformats.org/officeDocument/2006/relationships/image" Target="../media/image19.emf"/><Relationship Id="rId4" Type="http://schemas.openxmlformats.org/officeDocument/2006/relationships/control" Target="../activeX/activeX26.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40.xml"/><Relationship Id="rId1" Type="http://schemas.openxmlformats.org/officeDocument/2006/relationships/printerSettings" Target="../printerSettings/printerSettings27.bin"/><Relationship Id="rId5" Type="http://schemas.openxmlformats.org/officeDocument/2006/relationships/image" Target="../media/image7.emf"/><Relationship Id="rId4" Type="http://schemas.openxmlformats.org/officeDocument/2006/relationships/control" Target="../activeX/activeX27.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41.xml"/><Relationship Id="rId1" Type="http://schemas.openxmlformats.org/officeDocument/2006/relationships/printerSettings" Target="../printerSettings/printerSettings28.bin"/><Relationship Id="rId5" Type="http://schemas.openxmlformats.org/officeDocument/2006/relationships/image" Target="../media/image7.emf"/><Relationship Id="rId4" Type="http://schemas.openxmlformats.org/officeDocument/2006/relationships/control" Target="../activeX/activeX28.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42.xml"/><Relationship Id="rId1" Type="http://schemas.openxmlformats.org/officeDocument/2006/relationships/printerSettings" Target="../printerSettings/printerSettings29.bin"/><Relationship Id="rId5" Type="http://schemas.openxmlformats.org/officeDocument/2006/relationships/image" Target="../media/image7.emf"/><Relationship Id="rId4" Type="http://schemas.openxmlformats.org/officeDocument/2006/relationships/control" Target="../activeX/activeX29.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4.emf"/><Relationship Id="rId4" Type="http://schemas.openxmlformats.org/officeDocument/2006/relationships/control" Target="../activeX/activeX3.x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43.xml"/><Relationship Id="rId1" Type="http://schemas.openxmlformats.org/officeDocument/2006/relationships/printerSettings" Target="../printerSettings/printerSettings30.bin"/><Relationship Id="rId5" Type="http://schemas.openxmlformats.org/officeDocument/2006/relationships/image" Target="../media/image7.emf"/><Relationship Id="rId4" Type="http://schemas.openxmlformats.org/officeDocument/2006/relationships/control" Target="../activeX/activeX30.xml"/></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drawing" Target="../drawings/drawing44.xml"/><Relationship Id="rId1" Type="http://schemas.openxmlformats.org/officeDocument/2006/relationships/printerSettings" Target="../printerSettings/printerSettings31.bin"/><Relationship Id="rId5" Type="http://schemas.openxmlformats.org/officeDocument/2006/relationships/image" Target="../media/image17.emf"/><Relationship Id="rId4" Type="http://schemas.openxmlformats.org/officeDocument/2006/relationships/control" Target="../activeX/activeX31.xml"/></Relationships>
</file>

<file path=xl/worksheets/_rels/sheet32.xml.rels><?xml version="1.0" encoding="UTF-8" standalone="yes"?>
<Relationships xmlns="http://schemas.openxmlformats.org/package/2006/relationships"><Relationship Id="rId3" Type="http://schemas.openxmlformats.org/officeDocument/2006/relationships/drawing" Target="../drawings/drawing45.xml"/><Relationship Id="rId2" Type="http://schemas.openxmlformats.org/officeDocument/2006/relationships/customProperty" Target="../customProperty1.bin"/><Relationship Id="rId1" Type="http://schemas.openxmlformats.org/officeDocument/2006/relationships/printerSettings" Target="../printerSettings/printerSettings32.bin"/><Relationship Id="rId6" Type="http://schemas.openxmlformats.org/officeDocument/2006/relationships/image" Target="../media/image15.emf"/><Relationship Id="rId5" Type="http://schemas.openxmlformats.org/officeDocument/2006/relationships/control" Target="../activeX/activeX32.xml"/><Relationship Id="rId4" Type="http://schemas.openxmlformats.org/officeDocument/2006/relationships/vmlDrawing" Target="../drawings/vmlDrawing32.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image" Target="../media/image5.emf"/><Relationship Id="rId4" Type="http://schemas.openxmlformats.org/officeDocument/2006/relationships/control" Target="../activeX/activeX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image" Target="../media/image6.emf"/><Relationship Id="rId4" Type="http://schemas.openxmlformats.org/officeDocument/2006/relationships/control" Target="../activeX/activeX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image" Target="../media/image3.emf"/><Relationship Id="rId4" Type="http://schemas.openxmlformats.org/officeDocument/2006/relationships/control" Target="../activeX/activeX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image" Target="../media/image7.emf"/><Relationship Id="rId4" Type="http://schemas.openxmlformats.org/officeDocument/2006/relationships/control" Target="../activeX/activeX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openxmlformats.org/officeDocument/2006/relationships/image" Target="../media/image7.emf"/><Relationship Id="rId4" Type="http://schemas.openxmlformats.org/officeDocument/2006/relationships/control" Target="../activeX/activeX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5" Type="http://schemas.openxmlformats.org/officeDocument/2006/relationships/image" Target="../media/image7.emf"/><Relationship Id="rId4" Type="http://schemas.openxmlformats.org/officeDocument/2006/relationships/control" Target="../activeX/activeX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AAA1C-8CEE-4F4D-B981-620CCB8CCDA9}">
  <sheetPr codeName="Ark1">
    <pageSetUpPr fitToPage="1"/>
  </sheetPr>
  <dimension ref="A1:B149"/>
  <sheetViews>
    <sheetView zoomScale="90" zoomScaleNormal="90" workbookViewId="0"/>
  </sheetViews>
  <sheetFormatPr defaultColWidth="8.08203125" defaultRowHeight="14"/>
  <cols>
    <col min="1" max="1" width="82.08203125" customWidth="1"/>
  </cols>
  <sheetData>
    <row r="1" spans="1:2">
      <c r="A1" s="1"/>
      <c r="B1" s="1"/>
    </row>
    <row r="2" spans="1:2">
      <c r="A2" s="1"/>
      <c r="B2" s="1"/>
    </row>
    <row r="3" spans="1:2">
      <c r="A3" s="1"/>
      <c r="B3" s="1"/>
    </row>
    <row r="4" spans="1:2">
      <c r="A4" s="1"/>
      <c r="B4" s="1"/>
    </row>
    <row r="5" spans="1:2">
      <c r="A5" s="1"/>
      <c r="B5" s="1"/>
    </row>
    <row r="6" spans="1:2">
      <c r="A6" s="1"/>
      <c r="B6" s="1"/>
    </row>
    <row r="7" spans="1:2">
      <c r="A7" s="1"/>
      <c r="B7" s="1"/>
    </row>
    <row r="8" spans="1:2">
      <c r="A8" s="1"/>
      <c r="B8" s="1"/>
    </row>
    <row r="9" spans="1:2">
      <c r="A9" s="1"/>
      <c r="B9" s="1"/>
    </row>
    <row r="10" spans="1:2">
      <c r="A10" s="1"/>
      <c r="B10" s="1"/>
    </row>
    <row r="11" spans="1:2">
      <c r="A11" s="1"/>
      <c r="B11" s="1"/>
    </row>
    <row r="12" spans="1:2">
      <c r="A12" s="1"/>
      <c r="B12" s="1"/>
    </row>
    <row r="13" spans="1:2">
      <c r="A13" s="1"/>
      <c r="B13" s="1"/>
    </row>
    <row r="14" spans="1:2">
      <c r="A14" s="1"/>
      <c r="B14" s="1"/>
    </row>
    <row r="15" spans="1:2">
      <c r="A15" s="1"/>
      <c r="B15" s="1"/>
    </row>
    <row r="16" spans="1:2">
      <c r="A16" s="1"/>
      <c r="B16" s="1"/>
    </row>
    <row r="17" spans="1:2">
      <c r="A17" s="1"/>
      <c r="B17" s="1"/>
    </row>
    <row r="18" spans="1:2">
      <c r="A18" s="1"/>
      <c r="B18" s="1"/>
    </row>
    <row r="19" spans="1:2">
      <c r="A19" s="1"/>
      <c r="B19" s="1"/>
    </row>
    <row r="20" spans="1:2">
      <c r="A20" s="1"/>
      <c r="B20" s="1"/>
    </row>
    <row r="21" spans="1:2">
      <c r="A21" s="1"/>
      <c r="B21" s="1"/>
    </row>
    <row r="22" spans="1:2">
      <c r="A22" s="1"/>
      <c r="B22" s="1"/>
    </row>
    <row r="23" spans="1:2">
      <c r="A23" s="1"/>
      <c r="B23" s="1"/>
    </row>
    <row r="24" spans="1:2">
      <c r="A24" s="1"/>
      <c r="B24" s="1"/>
    </row>
    <row r="25" spans="1:2">
      <c r="A25" s="1"/>
      <c r="B25" s="1"/>
    </row>
    <row r="26" spans="1:2">
      <c r="A26" s="1"/>
      <c r="B26" s="1"/>
    </row>
    <row r="27" spans="1:2">
      <c r="A27" s="1"/>
      <c r="B27" s="1"/>
    </row>
    <row r="28" spans="1:2">
      <c r="A28" s="1"/>
      <c r="B28" s="1"/>
    </row>
    <row r="29" spans="1:2">
      <c r="A29" s="1"/>
      <c r="B29" s="1"/>
    </row>
    <row r="30" spans="1:2">
      <c r="A30" s="1"/>
      <c r="B30" s="1"/>
    </row>
    <row r="31" spans="1:2">
      <c r="A31" s="1"/>
      <c r="B31" s="1"/>
    </row>
    <row r="32" spans="1:2">
      <c r="A32" s="1"/>
      <c r="B32" s="1"/>
    </row>
    <row r="33" spans="1:2">
      <c r="A33" s="1"/>
      <c r="B33" s="1"/>
    </row>
    <row r="34" spans="1:2">
      <c r="A34" s="1"/>
      <c r="B34" s="1"/>
    </row>
    <row r="35" spans="1:2">
      <c r="A35" s="1"/>
      <c r="B35" s="1"/>
    </row>
    <row r="36" spans="1:2">
      <c r="A36" s="1"/>
      <c r="B36" s="1"/>
    </row>
    <row r="37" spans="1:2">
      <c r="A37" s="1"/>
      <c r="B37" s="1"/>
    </row>
    <row r="38" spans="1:2">
      <c r="A38" s="1"/>
      <c r="B38" s="1"/>
    </row>
    <row r="39" spans="1:2">
      <c r="A39" s="1"/>
      <c r="B39" s="1"/>
    </row>
    <row r="40" spans="1:2">
      <c r="A40" s="1"/>
      <c r="B40" s="1"/>
    </row>
    <row r="41" spans="1:2">
      <c r="A41" s="1"/>
      <c r="B41" s="1"/>
    </row>
    <row r="42" spans="1:2">
      <c r="A42" s="1"/>
      <c r="B42" s="1"/>
    </row>
    <row r="43" spans="1:2">
      <c r="A43" s="1"/>
      <c r="B43" s="1"/>
    </row>
    <row r="44" spans="1:2">
      <c r="A44" s="1"/>
      <c r="B44" s="1"/>
    </row>
    <row r="45" spans="1:2">
      <c r="A45" s="1"/>
      <c r="B45" s="1"/>
    </row>
    <row r="46" spans="1:2">
      <c r="A46" s="1"/>
      <c r="B46" s="1"/>
    </row>
    <row r="47" spans="1:2">
      <c r="A47" s="1"/>
      <c r="B47" s="1"/>
    </row>
    <row r="48" spans="1:2">
      <c r="A48" s="1"/>
      <c r="B48" s="1"/>
    </row>
    <row r="49" spans="1:2">
      <c r="A49" s="1"/>
      <c r="B49" s="1"/>
    </row>
    <row r="50" spans="1:2">
      <c r="A50" s="1"/>
      <c r="B50" s="1"/>
    </row>
    <row r="51" spans="1:2">
      <c r="A51" s="1"/>
      <c r="B51" s="1"/>
    </row>
    <row r="52" spans="1:2">
      <c r="A52" s="1"/>
      <c r="B52" s="1"/>
    </row>
    <row r="89" spans="1:1">
      <c r="A89" s="1325" t="s">
        <v>0</v>
      </c>
    </row>
    <row r="149" spans="1:1">
      <c r="A149" t="s">
        <v>0</v>
      </c>
    </row>
  </sheetData>
  <printOptions horizontalCentered="1" verticalCentered="1"/>
  <pageMargins left="0.86614173228346458" right="0.86614173228346458" top="0.6692913385826772" bottom="0.39370078740157483" header="0.51181102362204722" footer="0"/>
  <pageSetup paperSize="9" scale="93" fitToHeight="0" orientation="portrait" r:id="rId1"/>
  <headerFooter scaleWithDoc="0"/>
  <drawing r:id="rId2"/>
  <legacyDrawing r:id="rId3"/>
  <controls>
    <mc:AlternateContent xmlns:mc="http://schemas.openxmlformats.org/markup-compatibility/2006">
      <mc:Choice Requires="x14">
        <control shapeId="1025" r:id="rId4" name="CustomMemberDispatchertb1">
          <controlPr defaultSize="0" autoLine="0" autoPict="0" r:id="rId5">
            <anchor moveWithCells="1" sizeWithCells="1">
              <from>
                <xdr:col>0</xdr:col>
                <xdr:colOff>0</xdr:colOff>
                <xdr:row>0</xdr:row>
                <xdr:rowOff>0</xdr:rowOff>
              </from>
              <to>
                <xdr:col>0</xdr:col>
                <xdr:colOff>933450</xdr:colOff>
                <xdr:row>0</xdr:row>
                <xdr:rowOff>0</xdr:rowOff>
              </to>
            </anchor>
          </controlPr>
        </control>
      </mc:Choice>
      <mc:Fallback>
        <control shapeId="1025" r:id="rId4" name="CustomMemberDispatchertb1"/>
      </mc:Fallback>
    </mc:AlternateContent>
  </control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DFDB1-204A-414D-9E11-71E2E25BBFEB}">
  <sheetPr codeName="Ark9">
    <pageSetUpPr fitToPage="1"/>
  </sheetPr>
  <dimension ref="A1:P241"/>
  <sheetViews>
    <sheetView zoomScale="150" zoomScaleNormal="150" workbookViewId="0"/>
  </sheetViews>
  <sheetFormatPr defaultColWidth="8.08203125" defaultRowHeight="14"/>
  <cols>
    <col min="1" max="1" width="24.58203125" customWidth="1"/>
    <col min="2" max="10" width="7.25" customWidth="1"/>
  </cols>
  <sheetData>
    <row r="1" spans="1:14" s="22" customFormat="1" ht="23.9" customHeight="1">
      <c r="A1" s="152"/>
      <c r="B1" s="338"/>
      <c r="C1" s="338"/>
      <c r="D1" s="338"/>
      <c r="E1" s="338"/>
      <c r="F1" s="338"/>
      <c r="G1" s="338"/>
      <c r="H1" s="338"/>
      <c r="I1" s="338"/>
      <c r="J1" s="338"/>
      <c r="K1" s="373"/>
    </row>
    <row r="2" spans="1:14" s="23" customFormat="1" ht="18.75" customHeight="1">
      <c r="A2" s="1833" t="s">
        <v>593</v>
      </c>
      <c r="B2" s="1833"/>
      <c r="C2" s="1833"/>
      <c r="D2" s="1833"/>
      <c r="E2" s="1833"/>
      <c r="F2" s="1833"/>
      <c r="G2" s="1833"/>
      <c r="H2" s="1833"/>
      <c r="I2" s="1833"/>
      <c r="J2" s="1833"/>
      <c r="K2" s="318"/>
    </row>
    <row r="3" spans="1:14" s="61" customFormat="1" ht="14.15" customHeight="1">
      <c r="A3" s="615"/>
      <c r="B3" s="616"/>
      <c r="C3" s="616"/>
      <c r="D3" s="616"/>
      <c r="E3" s="616"/>
      <c r="F3" s="616"/>
      <c r="G3" s="617"/>
      <c r="H3" s="617"/>
      <c r="I3" s="618"/>
      <c r="J3" s="618"/>
      <c r="K3" s="618"/>
    </row>
    <row r="4" spans="1:14" s="61" customFormat="1" ht="24" customHeight="1">
      <c r="A4" s="1838" t="s">
        <v>594</v>
      </c>
      <c r="B4" s="1838"/>
      <c r="C4" s="1838"/>
      <c r="D4" s="1838"/>
      <c r="E4" s="1838"/>
      <c r="F4" s="1838"/>
      <c r="G4" s="1838"/>
      <c r="H4" s="1838"/>
      <c r="I4" s="1838"/>
      <c r="J4" s="1838"/>
      <c r="K4" s="618"/>
    </row>
    <row r="5" spans="1:14" s="24" customFormat="1" ht="14.15" customHeight="1">
      <c r="A5" s="319"/>
      <c r="B5" s="619"/>
      <c r="C5" s="619"/>
      <c r="D5" s="619"/>
      <c r="E5" s="619"/>
      <c r="F5" s="619"/>
      <c r="G5" s="319"/>
      <c r="H5" s="319"/>
      <c r="I5" s="319"/>
      <c r="J5" s="319"/>
      <c r="K5" s="319"/>
    </row>
    <row r="6" spans="1:14" s="62" customFormat="1" ht="14.15" customHeight="1">
      <c r="A6" s="195" t="s">
        <v>595</v>
      </c>
      <c r="B6" s="620"/>
      <c r="C6" s="620"/>
      <c r="D6" s="620"/>
      <c r="E6" s="620"/>
      <c r="F6" s="620"/>
      <c r="G6" s="621"/>
      <c r="H6" s="621"/>
      <c r="I6" s="621"/>
      <c r="J6" s="621"/>
      <c r="K6" s="621"/>
    </row>
    <row r="7" spans="1:14" s="24" customFormat="1" ht="5.9" customHeight="1">
      <c r="A7" s="319"/>
      <c r="B7" s="619"/>
      <c r="C7" s="619"/>
      <c r="D7" s="619"/>
      <c r="E7" s="619"/>
      <c r="F7" s="619"/>
      <c r="G7" s="319"/>
      <c r="H7" s="319"/>
      <c r="I7" s="319"/>
      <c r="J7" s="319"/>
      <c r="K7" s="319"/>
    </row>
    <row r="8" spans="1:14" s="61" customFormat="1" ht="14.15" customHeight="1">
      <c r="A8" s="622"/>
      <c r="B8" s="1839" t="s">
        <v>596</v>
      </c>
      <c r="C8" s="1839"/>
      <c r="D8" s="1839"/>
      <c r="E8" s="1839"/>
      <c r="F8" s="1840" t="s">
        <v>597</v>
      </c>
      <c r="G8" s="1840"/>
      <c r="H8" s="1840"/>
      <c r="I8" s="1840"/>
      <c r="J8" s="1595"/>
      <c r="K8" s="618"/>
    </row>
    <row r="9" spans="1:14" s="61" customFormat="1" ht="14.15" customHeight="1">
      <c r="A9" s="181" t="s">
        <v>209</v>
      </c>
      <c r="B9" s="623" t="s">
        <v>598</v>
      </c>
      <c r="C9" s="623" t="s">
        <v>599</v>
      </c>
      <c r="D9" s="623" t="s">
        <v>600</v>
      </c>
      <c r="E9" s="623" t="s">
        <v>478</v>
      </c>
      <c r="F9" s="623" t="s">
        <v>598</v>
      </c>
      <c r="G9" s="623" t="s">
        <v>599</v>
      </c>
      <c r="H9" s="623" t="s">
        <v>600</v>
      </c>
      <c r="I9" s="623" t="s">
        <v>478</v>
      </c>
      <c r="J9" s="623" t="s">
        <v>601</v>
      </c>
      <c r="K9" s="618"/>
    </row>
    <row r="10" spans="1:14" s="63" customFormat="1" ht="13.5" customHeight="1">
      <c r="A10" s="624" t="s">
        <v>602</v>
      </c>
      <c r="B10" s="1197">
        <v>354431.87959294597</v>
      </c>
      <c r="C10" s="1197">
        <v>4560.4064956943994</v>
      </c>
      <c r="D10" s="1197">
        <v>1310.88644063736</v>
      </c>
      <c r="E10" s="1197">
        <v>360303.17252927797</v>
      </c>
      <c r="F10" s="1197">
        <v>-51.013259406849798</v>
      </c>
      <c r="G10" s="1197">
        <v>-5.4354550770755505</v>
      </c>
      <c r="H10" s="1197">
        <v>-151.74231643099299</v>
      </c>
      <c r="I10" s="1197">
        <v>-208.191030914918</v>
      </c>
      <c r="J10" s="1197">
        <v>360094.98149836308</v>
      </c>
      <c r="K10" s="625"/>
      <c r="N10" s="626"/>
    </row>
    <row r="11" spans="1:14" s="63" customFormat="1" ht="13.5" customHeight="1">
      <c r="A11" s="668" t="s">
        <v>603</v>
      </c>
      <c r="B11" s="628">
        <v>283235.80194414</v>
      </c>
      <c r="C11" s="628">
        <v>19548.2900116577</v>
      </c>
      <c r="D11" s="628">
        <v>4113.2709546689302</v>
      </c>
      <c r="E11" s="628">
        <v>306897.36291046703</v>
      </c>
      <c r="F11" s="628">
        <v>-196.61025985145099</v>
      </c>
      <c r="G11" s="628">
        <v>-113.40758020625999</v>
      </c>
      <c r="H11" s="628">
        <v>-664.53508114605597</v>
      </c>
      <c r="I11" s="628">
        <v>-974.55292120376691</v>
      </c>
      <c r="J11" s="628">
        <v>305922.80998926325</v>
      </c>
      <c r="K11" s="625"/>
      <c r="N11" s="626"/>
    </row>
    <row r="12" spans="1:14" s="63" customFormat="1" ht="13.5" customHeight="1">
      <c r="A12" s="627" t="s">
        <v>604</v>
      </c>
      <c r="B12" s="628">
        <v>59745.275872051003</v>
      </c>
      <c r="C12" s="628">
        <v>718.43982054145499</v>
      </c>
      <c r="D12" s="628">
        <v>22.961656024178598</v>
      </c>
      <c r="E12" s="628">
        <v>60486.6773486167</v>
      </c>
      <c r="F12" s="628">
        <v>-26.774179220940603</v>
      </c>
      <c r="G12" s="628">
        <v>-6.1607825737800006</v>
      </c>
      <c r="H12" s="628">
        <v>-1.11222928939925</v>
      </c>
      <c r="I12" s="628">
        <v>-34.047191084119795</v>
      </c>
      <c r="J12" s="628">
        <v>60452.630157532578</v>
      </c>
      <c r="K12" s="625"/>
      <c r="N12" s="626"/>
    </row>
    <row r="13" spans="1:14" s="63" customFormat="1" ht="13.5" customHeight="1">
      <c r="A13" s="668" t="s">
        <v>605</v>
      </c>
      <c r="B13" s="628">
        <v>122949.941641941</v>
      </c>
      <c r="C13" s="628">
        <v>5094.4571353367701</v>
      </c>
      <c r="D13" s="628">
        <v>892.34173647538398</v>
      </c>
      <c r="E13" s="628">
        <v>128936.740513753</v>
      </c>
      <c r="F13" s="628">
        <v>-41.746498297013197</v>
      </c>
      <c r="G13" s="628">
        <v>-18.964694427964698</v>
      </c>
      <c r="H13" s="628">
        <v>-320.71500855968003</v>
      </c>
      <c r="I13" s="628">
        <v>-381.42620128465796</v>
      </c>
      <c r="J13" s="628">
        <v>128555.31431246834</v>
      </c>
      <c r="K13" s="625"/>
      <c r="N13" s="626"/>
    </row>
    <row r="14" spans="1:14" s="63" customFormat="1" ht="13.5" customHeight="1">
      <c r="A14" s="668" t="s">
        <v>606</v>
      </c>
      <c r="B14" s="628">
        <v>157177.7367524</v>
      </c>
      <c r="C14" s="628">
        <v>8235.8618074112001</v>
      </c>
      <c r="D14" s="628">
        <v>2304.6933937828403</v>
      </c>
      <c r="E14" s="628">
        <v>167718.29195359399</v>
      </c>
      <c r="F14" s="628">
        <v>-52.611513462588199</v>
      </c>
      <c r="G14" s="628">
        <v>-22.8713582977078</v>
      </c>
      <c r="H14" s="628">
        <v>-833.98050177200003</v>
      </c>
      <c r="I14" s="628">
        <v>-909.46337353229603</v>
      </c>
      <c r="J14" s="628">
        <v>166808.8285800617</v>
      </c>
      <c r="K14" s="625"/>
      <c r="N14" s="626"/>
    </row>
    <row r="15" spans="1:14" s="63" customFormat="1" ht="13.5" customHeight="1">
      <c r="A15" s="627" t="s">
        <v>607</v>
      </c>
      <c r="B15" s="628">
        <v>59184.261626951498</v>
      </c>
      <c r="C15" s="628">
        <v>1770.59370241324</v>
      </c>
      <c r="D15" s="628">
        <v>396.940296971316</v>
      </c>
      <c r="E15" s="628">
        <v>61351.795626336003</v>
      </c>
      <c r="F15" s="628">
        <v>-26.7225177164534</v>
      </c>
      <c r="G15" s="628">
        <v>-15.104538229039001</v>
      </c>
      <c r="H15" s="628">
        <v>-240.81703159999998</v>
      </c>
      <c r="I15" s="628">
        <v>-282.64408754549197</v>
      </c>
      <c r="J15" s="628">
        <v>61069.151538790509</v>
      </c>
      <c r="K15" s="625"/>
      <c r="N15" s="626"/>
    </row>
    <row r="16" spans="1:14" s="63" customFormat="1" ht="13.5" customHeight="1">
      <c r="A16" s="627" t="s">
        <v>608</v>
      </c>
      <c r="B16" s="628">
        <v>18495.182102707</v>
      </c>
      <c r="C16" s="628">
        <v>24.410265382000002</v>
      </c>
      <c r="D16" s="628">
        <v>2.3353797300000001</v>
      </c>
      <c r="E16" s="628">
        <v>18521.927747818998</v>
      </c>
      <c r="F16" s="628">
        <v>-6.1243399920000004E-2</v>
      </c>
      <c r="G16" s="628">
        <v>-8.997680000000001E-3</v>
      </c>
      <c r="H16" s="628">
        <v>-2.319</v>
      </c>
      <c r="I16" s="628">
        <v>-2.3892410799200001</v>
      </c>
      <c r="J16" s="628">
        <v>18519.538506739082</v>
      </c>
      <c r="K16" s="625"/>
      <c r="N16" s="626"/>
    </row>
    <row r="17" spans="1:14" s="63" customFormat="1" ht="13.5" customHeight="1">
      <c r="A17" s="668" t="s">
        <v>609</v>
      </c>
      <c r="B17" s="628">
        <v>113332.07361138699</v>
      </c>
      <c r="C17" s="628">
        <v>7137.1847228965198</v>
      </c>
      <c r="D17" s="628">
        <v>788.88705034577993</v>
      </c>
      <c r="E17" s="628">
        <v>121258.145384629</v>
      </c>
      <c r="F17" s="628">
        <v>-24.4135421840896</v>
      </c>
      <c r="G17" s="628">
        <v>-37.484639342062998</v>
      </c>
      <c r="H17" s="628">
        <v>-114.73912027905999</v>
      </c>
      <c r="I17" s="628">
        <v>-176.63730180521301</v>
      </c>
      <c r="J17" s="628">
        <v>121081.50808282378</v>
      </c>
      <c r="K17" s="625"/>
      <c r="N17" s="626"/>
    </row>
    <row r="18" spans="1:14" s="63" customFormat="1" ht="13.5" customHeight="1">
      <c r="A18" s="627" t="s">
        <v>610</v>
      </c>
      <c r="B18" s="628">
        <v>66471.073298139498</v>
      </c>
      <c r="C18" s="628">
        <v>14292.5187823866</v>
      </c>
      <c r="D18" s="628">
        <v>1770.0383871910399</v>
      </c>
      <c r="E18" s="628">
        <v>82533.630467717099</v>
      </c>
      <c r="F18" s="628">
        <v>-45.815522712667999</v>
      </c>
      <c r="G18" s="628">
        <v>-140.637845960346</v>
      </c>
      <c r="H18" s="628">
        <v>-442.75182321079001</v>
      </c>
      <c r="I18" s="628">
        <v>-629.20519188380297</v>
      </c>
      <c r="J18" s="628">
        <v>81904.425275833288</v>
      </c>
      <c r="K18" s="625"/>
      <c r="N18" s="626"/>
    </row>
    <row r="19" spans="1:14" s="63" customFormat="1" ht="13.5" customHeight="1">
      <c r="A19" s="627" t="s">
        <v>611</v>
      </c>
      <c r="B19" s="628">
        <v>113631.003319752</v>
      </c>
      <c r="C19" s="628">
        <v>8035.8342936438103</v>
      </c>
      <c r="D19" s="628">
        <v>2759.8740909978997</v>
      </c>
      <c r="E19" s="628">
        <v>124426.711704393</v>
      </c>
      <c r="F19" s="628">
        <v>-40.5149264317144</v>
      </c>
      <c r="G19" s="628">
        <v>-51.592686761516504</v>
      </c>
      <c r="H19" s="628">
        <v>-359.13123181657204</v>
      </c>
      <c r="I19" s="628">
        <v>-451.23884500980301</v>
      </c>
      <c r="J19" s="628">
        <v>123975.4728593832</v>
      </c>
      <c r="K19" s="625"/>
      <c r="N19" s="626"/>
    </row>
    <row r="20" spans="1:14" s="63" customFormat="1" ht="13.5" customHeight="1">
      <c r="A20" s="668" t="s">
        <v>612</v>
      </c>
      <c r="B20" s="628">
        <v>76544.680454274509</v>
      </c>
      <c r="C20" s="628">
        <v>3964.0023527482299</v>
      </c>
      <c r="D20" s="628">
        <v>101.09322536843901</v>
      </c>
      <c r="E20" s="628">
        <v>80609.776032391208</v>
      </c>
      <c r="F20" s="628">
        <v>-33.1110018558701</v>
      </c>
      <c r="G20" s="628">
        <v>-36.617436975914806</v>
      </c>
      <c r="H20" s="628">
        <v>-47.903232689983597</v>
      </c>
      <c r="I20" s="628">
        <v>-117.631671521768</v>
      </c>
      <c r="J20" s="628">
        <v>80492.144360869439</v>
      </c>
      <c r="K20" s="625"/>
      <c r="N20" s="626"/>
    </row>
    <row r="21" spans="1:14" s="63" customFormat="1" ht="13.5" customHeight="1">
      <c r="A21" s="627" t="s">
        <v>613</v>
      </c>
      <c r="B21" s="628">
        <v>88824.0191164485</v>
      </c>
      <c r="C21" s="628">
        <v>7850.3887050466692</v>
      </c>
      <c r="D21" s="628">
        <v>1539.1819836823699</v>
      </c>
      <c r="E21" s="628">
        <v>98213.5898051775</v>
      </c>
      <c r="F21" s="628">
        <v>-55.878765947985499</v>
      </c>
      <c r="G21" s="628">
        <v>-77.672118423459494</v>
      </c>
      <c r="H21" s="628">
        <v>-501.07859047120002</v>
      </c>
      <c r="I21" s="628">
        <v>-634.62947484264498</v>
      </c>
      <c r="J21" s="628">
        <v>97578.960330334856</v>
      </c>
      <c r="K21" s="625"/>
      <c r="L21" s="629"/>
      <c r="N21" s="626"/>
    </row>
    <row r="22" spans="1:14" s="63" customFormat="1" ht="13.5" customHeight="1">
      <c r="A22" s="627" t="s">
        <v>614</v>
      </c>
      <c r="B22" s="628">
        <v>131299.648517369</v>
      </c>
      <c r="C22" s="628">
        <v>10574.8183054784</v>
      </c>
      <c r="D22" s="628">
        <v>2307.8260305667</v>
      </c>
      <c r="E22" s="628">
        <v>144182.29285341399</v>
      </c>
      <c r="F22" s="628">
        <v>-71.239148598149896</v>
      </c>
      <c r="G22" s="628">
        <v>-63.395641984241806</v>
      </c>
      <c r="H22" s="628">
        <v>-728.51277167346097</v>
      </c>
      <c r="I22" s="628">
        <v>-863.14756225585199</v>
      </c>
      <c r="J22" s="628">
        <v>143319.14529115814</v>
      </c>
      <c r="K22" s="625"/>
      <c r="N22" s="626"/>
    </row>
    <row r="23" spans="1:14" s="63" customFormat="1" ht="13.5" customHeight="1">
      <c r="A23" s="668" t="s">
        <v>425</v>
      </c>
      <c r="B23" s="628">
        <v>1328120.7665391599</v>
      </c>
      <c r="C23" s="628">
        <v>49271.561209755004</v>
      </c>
      <c r="D23" s="628">
        <v>5040.7597752115398</v>
      </c>
      <c r="E23" s="628">
        <v>1382433.08752413</v>
      </c>
      <c r="F23" s="628">
        <v>-260.30274359430803</v>
      </c>
      <c r="G23" s="628">
        <v>-263.25997593869801</v>
      </c>
      <c r="H23" s="628">
        <v>-606.65512219371101</v>
      </c>
      <c r="I23" s="628">
        <v>-1130.2178417267201</v>
      </c>
      <c r="J23" s="628">
        <v>1381302.8696824033</v>
      </c>
      <c r="K23" s="625"/>
      <c r="N23" s="626"/>
    </row>
    <row r="24" spans="1:14" s="61" customFormat="1" ht="13.5" customHeight="1">
      <c r="A24" s="1073" t="s">
        <v>615</v>
      </c>
      <c r="B24" s="631">
        <v>121880.78847346701</v>
      </c>
      <c r="C24" s="631">
        <v>12569.5341432798</v>
      </c>
      <c r="D24" s="631">
        <v>2121.6967862693996</v>
      </c>
      <c r="E24" s="632">
        <v>136572.01940301701</v>
      </c>
      <c r="F24" s="631">
        <v>-67.770549148220212</v>
      </c>
      <c r="G24" s="631">
        <v>-118.650811298169</v>
      </c>
      <c r="H24" s="631">
        <v>-981.80330957270701</v>
      </c>
      <c r="I24" s="632">
        <v>-1168.2246700190999</v>
      </c>
      <c r="J24" s="631">
        <v>135403.79473299792</v>
      </c>
      <c r="K24" s="618"/>
      <c r="N24" s="626"/>
    </row>
    <row r="25" spans="1:14" s="63" customFormat="1" ht="13.5" customHeight="1">
      <c r="A25" s="633" t="s">
        <v>478</v>
      </c>
      <c r="B25" s="634">
        <v>3095324.1328631337</v>
      </c>
      <c r="C25" s="634">
        <v>153648.30175367181</v>
      </c>
      <c r="D25" s="634">
        <v>25472.787187923179</v>
      </c>
      <c r="E25" s="634">
        <v>3274445.2218047325</v>
      </c>
      <c r="F25" s="634">
        <v>-994.58567182822185</v>
      </c>
      <c r="G25" s="634">
        <v>-971.2645631762357</v>
      </c>
      <c r="H25" s="634">
        <v>-5997.7963707056124</v>
      </c>
      <c r="I25" s="634">
        <v>-7963.6466057100743</v>
      </c>
      <c r="J25" s="634">
        <v>3266481.5751990229</v>
      </c>
      <c r="K25" s="635"/>
      <c r="L25" s="636"/>
      <c r="M25" s="636"/>
      <c r="N25" s="636"/>
    </row>
    <row r="26" spans="1:14" s="61" customFormat="1" ht="14.15" customHeight="1">
      <c r="A26" s="515"/>
      <c r="B26" s="515"/>
      <c r="C26" s="515"/>
      <c r="D26" s="515"/>
      <c r="E26" s="515"/>
      <c r="F26" s="515"/>
      <c r="G26" s="515"/>
      <c r="H26" s="515"/>
      <c r="I26" s="515"/>
      <c r="J26" s="515"/>
      <c r="K26" s="618"/>
    </row>
    <row r="27" spans="1:14" s="62" customFormat="1" ht="14.15" customHeight="1">
      <c r="A27" s="195" t="s">
        <v>616</v>
      </c>
      <c r="B27" s="620"/>
      <c r="C27" s="620"/>
      <c r="D27" s="620"/>
      <c r="E27" s="620"/>
      <c r="F27" s="620"/>
      <c r="G27" s="621"/>
      <c r="H27" s="621"/>
      <c r="I27" s="621"/>
      <c r="J27" s="621"/>
      <c r="K27" s="621"/>
    </row>
    <row r="28" spans="1:14" s="24" customFormat="1" ht="5.9" customHeight="1">
      <c r="A28" s="319"/>
      <c r="B28" s="619"/>
      <c r="C28" s="619"/>
      <c r="D28" s="619"/>
      <c r="E28" s="619"/>
      <c r="F28" s="619"/>
      <c r="G28" s="319"/>
      <c r="H28" s="319"/>
      <c r="I28" s="319"/>
      <c r="J28" s="319"/>
      <c r="K28" s="319"/>
    </row>
    <row r="29" spans="1:14" s="64" customFormat="1" ht="14.15" customHeight="1">
      <c r="A29" s="637"/>
      <c r="B29" s="1841" t="s">
        <v>596</v>
      </c>
      <c r="C29" s="1841"/>
      <c r="D29" s="1841"/>
      <c r="E29" s="1841"/>
      <c r="F29" s="1841" t="s">
        <v>597</v>
      </c>
      <c r="G29" s="1841"/>
      <c r="H29" s="1841"/>
      <c r="I29" s="1842"/>
      <c r="J29" s="638"/>
      <c r="K29" s="639"/>
      <c r="L29" s="640"/>
    </row>
    <row r="30" spans="1:14" s="61" customFormat="1" ht="14.15" customHeight="1">
      <c r="A30" s="622"/>
      <c r="B30" s="1198" t="s">
        <v>290</v>
      </c>
      <c r="C30" s="1199" t="s">
        <v>291</v>
      </c>
      <c r="D30" s="1199" t="s">
        <v>292</v>
      </c>
      <c r="E30" s="1199" t="s">
        <v>293</v>
      </c>
      <c r="F30" s="1198" t="s">
        <v>290</v>
      </c>
      <c r="G30" s="641" t="s">
        <v>291</v>
      </c>
      <c r="H30" s="641" t="s">
        <v>292</v>
      </c>
      <c r="I30" s="641" t="s">
        <v>293</v>
      </c>
      <c r="J30" s="618"/>
      <c r="K30" s="642"/>
      <c r="L30" s="640"/>
    </row>
    <row r="31" spans="1:14" s="61" customFormat="1" ht="14.15" customHeight="1">
      <c r="A31" s="181" t="s">
        <v>209</v>
      </c>
      <c r="B31" s="643" t="s">
        <v>294</v>
      </c>
      <c r="C31" s="623" t="s">
        <v>294</v>
      </c>
      <c r="D31" s="623" t="s">
        <v>295</v>
      </c>
      <c r="E31" s="623" t="s">
        <v>295</v>
      </c>
      <c r="F31" s="643" t="s">
        <v>294</v>
      </c>
      <c r="G31" s="623" t="s">
        <v>294</v>
      </c>
      <c r="H31" s="623" t="s">
        <v>295</v>
      </c>
      <c r="I31" s="623" t="s">
        <v>295</v>
      </c>
      <c r="J31" s="618"/>
      <c r="K31" s="644"/>
      <c r="L31" s="645"/>
    </row>
    <row r="32" spans="1:14" s="63" customFormat="1" ht="13.5" customHeight="1">
      <c r="A32" s="624" t="s">
        <v>602</v>
      </c>
      <c r="B32" s="1200">
        <v>354431.87959294597</v>
      </c>
      <c r="C32" s="1197">
        <v>409104.027062818</v>
      </c>
      <c r="D32" s="1197">
        <v>395248.61392760498</v>
      </c>
      <c r="E32" s="1197">
        <v>507277.595632362</v>
      </c>
      <c r="F32" s="1200">
        <v>-51.013259406849798</v>
      </c>
      <c r="G32" s="1197">
        <v>-39.004969745073801</v>
      </c>
      <c r="H32" s="1197">
        <v>-35.174234799027701</v>
      </c>
      <c r="I32" s="1197">
        <v>-32.672630506029499</v>
      </c>
      <c r="J32" s="625"/>
      <c r="K32" s="647"/>
      <c r="L32" s="648"/>
    </row>
    <row r="33" spans="1:12" s="63" customFormat="1" ht="13.5" customHeight="1">
      <c r="A33" s="668" t="s">
        <v>603</v>
      </c>
      <c r="B33" s="649">
        <v>283235.80194414</v>
      </c>
      <c r="C33" s="628">
        <v>274919.53775090998</v>
      </c>
      <c r="D33" s="628">
        <v>279175.190841851</v>
      </c>
      <c r="E33" s="628">
        <v>255064.94448927097</v>
      </c>
      <c r="F33" s="649">
        <v>-196.61025985145099</v>
      </c>
      <c r="G33" s="628">
        <v>-190.40804135718102</v>
      </c>
      <c r="H33" s="628">
        <v>-191.09193657511003</v>
      </c>
      <c r="I33" s="628">
        <v>-189.979656263913</v>
      </c>
      <c r="J33" s="625"/>
      <c r="K33" s="647"/>
      <c r="L33" s="648"/>
    </row>
    <row r="34" spans="1:12" s="63" customFormat="1" ht="13.5" customHeight="1">
      <c r="A34" s="627" t="s">
        <v>604</v>
      </c>
      <c r="B34" s="649">
        <v>59745.275872051003</v>
      </c>
      <c r="C34" s="628">
        <v>57068.712427915401</v>
      </c>
      <c r="D34" s="628">
        <v>58121.516235704403</v>
      </c>
      <c r="E34" s="628">
        <v>53779.244751611906</v>
      </c>
      <c r="F34" s="649">
        <v>-26.774179220940603</v>
      </c>
      <c r="G34" s="628">
        <v>-32.091843174698703</v>
      </c>
      <c r="H34" s="628">
        <v>-34.176888323032294</v>
      </c>
      <c r="I34" s="628">
        <v>-36.496326679591</v>
      </c>
      <c r="J34" s="625"/>
      <c r="K34" s="647"/>
      <c r="L34" s="648"/>
    </row>
    <row r="35" spans="1:12" s="63" customFormat="1" ht="13.5" customHeight="1">
      <c r="A35" s="668" t="s">
        <v>605</v>
      </c>
      <c r="B35" s="649">
        <v>122949.941641941</v>
      </c>
      <c r="C35" s="628">
        <v>112173.953605805</v>
      </c>
      <c r="D35" s="628">
        <v>116171.361225336</v>
      </c>
      <c r="E35" s="628">
        <v>95804.723295048505</v>
      </c>
      <c r="F35" s="649">
        <v>-41.746498297013197</v>
      </c>
      <c r="G35" s="628">
        <v>-34.3163599641735</v>
      </c>
      <c r="H35" s="628">
        <v>-46.188702329166297</v>
      </c>
      <c r="I35" s="628">
        <v>-51.028716791929504</v>
      </c>
      <c r="J35" s="625"/>
      <c r="K35" s="647"/>
      <c r="L35" s="648"/>
    </row>
    <row r="36" spans="1:12" s="63" customFormat="1" ht="13.5" customHeight="1">
      <c r="A36" s="668" t="s">
        <v>606</v>
      </c>
      <c r="B36" s="649">
        <v>157177.7367524</v>
      </c>
      <c r="C36" s="628">
        <v>144801.83770217298</v>
      </c>
      <c r="D36" s="628">
        <v>144612.73138299599</v>
      </c>
      <c r="E36" s="628">
        <v>139738.70920858101</v>
      </c>
      <c r="F36" s="649">
        <v>-52.611513462588199</v>
      </c>
      <c r="G36" s="628">
        <v>-50.884355706843003</v>
      </c>
      <c r="H36" s="628">
        <v>-48.184792425121103</v>
      </c>
      <c r="I36" s="628">
        <v>-49.2158051841106</v>
      </c>
      <c r="J36" s="625"/>
      <c r="K36" s="647"/>
      <c r="L36" s="648"/>
    </row>
    <row r="37" spans="1:12" s="63" customFormat="1" ht="13.5" customHeight="1">
      <c r="A37" s="627" t="s">
        <v>607</v>
      </c>
      <c r="B37" s="649">
        <v>59184.261626951498</v>
      </c>
      <c r="C37" s="628">
        <v>60480.518428502204</v>
      </c>
      <c r="D37" s="628">
        <v>63385.758357419603</v>
      </c>
      <c r="E37" s="628">
        <v>57021.608246591597</v>
      </c>
      <c r="F37" s="649">
        <v>-26.7225177164534</v>
      </c>
      <c r="G37" s="628">
        <v>-27.4906099684884</v>
      </c>
      <c r="H37" s="628">
        <v>-28.096547058087399</v>
      </c>
      <c r="I37" s="628">
        <v>-26.762787161752399</v>
      </c>
      <c r="J37" s="625"/>
      <c r="K37" s="647"/>
      <c r="L37" s="648"/>
    </row>
    <row r="38" spans="1:12" s="63" customFormat="1" ht="13.5" customHeight="1">
      <c r="A38" s="627" t="s">
        <v>608</v>
      </c>
      <c r="B38" s="649">
        <v>18495.182102707</v>
      </c>
      <c r="C38" s="628">
        <v>19043.2437219864</v>
      </c>
      <c r="D38" s="628">
        <v>18879.546515145201</v>
      </c>
      <c r="E38" s="628">
        <v>18832.7861741698</v>
      </c>
      <c r="F38" s="649">
        <v>-6.1243399920000004E-2</v>
      </c>
      <c r="G38" s="628">
        <v>-6.6892121230000004E-2</v>
      </c>
      <c r="H38" s="628">
        <v>-0.10877031875</v>
      </c>
      <c r="I38" s="628">
        <v>-6.3466622449999996E-2</v>
      </c>
      <c r="J38" s="625"/>
      <c r="K38" s="647"/>
      <c r="L38" s="648"/>
    </row>
    <row r="39" spans="1:12" s="63" customFormat="1" ht="13.5" customHeight="1">
      <c r="A39" s="668" t="s">
        <v>609</v>
      </c>
      <c r="B39" s="649">
        <v>113332.07361138699</v>
      </c>
      <c r="C39" s="628">
        <v>112161.36053586801</v>
      </c>
      <c r="D39" s="628">
        <v>117342.61336385</v>
      </c>
      <c r="E39" s="628">
        <v>114927.59493723599</v>
      </c>
      <c r="F39" s="649">
        <v>-24.4135421840896</v>
      </c>
      <c r="G39" s="628">
        <v>-22.8172965607571</v>
      </c>
      <c r="H39" s="628">
        <v>-22.8895982495842</v>
      </c>
      <c r="I39" s="628">
        <v>-27.517070055907901</v>
      </c>
      <c r="J39" s="625"/>
      <c r="K39" s="647"/>
      <c r="L39" s="648"/>
    </row>
    <row r="40" spans="1:12" s="63" customFormat="1" ht="13.5" customHeight="1">
      <c r="A40" s="627" t="s">
        <v>610</v>
      </c>
      <c r="B40" s="649">
        <v>66471.073298139498</v>
      </c>
      <c r="C40" s="628">
        <v>79506.928690493805</v>
      </c>
      <c r="D40" s="628">
        <v>71420.4415644377</v>
      </c>
      <c r="E40" s="628">
        <v>75904.623719447307</v>
      </c>
      <c r="F40" s="649">
        <v>-45.815522712667999</v>
      </c>
      <c r="G40" s="628">
        <v>-52.570467577901098</v>
      </c>
      <c r="H40" s="628">
        <v>-50.849180267168101</v>
      </c>
      <c r="I40" s="628">
        <v>-57.688514606177201</v>
      </c>
      <c r="J40" s="625"/>
      <c r="K40" s="647"/>
      <c r="L40" s="648"/>
    </row>
    <row r="41" spans="1:12" s="63" customFormat="1" ht="13.5" customHeight="1">
      <c r="A41" s="627" t="s">
        <v>611</v>
      </c>
      <c r="B41" s="649">
        <v>113631.003319752</v>
      </c>
      <c r="C41" s="628">
        <v>110754.081690944</v>
      </c>
      <c r="D41" s="628">
        <v>112691.833619836</v>
      </c>
      <c r="E41" s="628">
        <v>107903.00327186999</v>
      </c>
      <c r="F41" s="649">
        <v>-40.5149264317144</v>
      </c>
      <c r="G41" s="628">
        <v>-39.612734494402105</v>
      </c>
      <c r="H41" s="628">
        <v>-47.505926821066403</v>
      </c>
      <c r="I41" s="628">
        <v>-55.236969962731997</v>
      </c>
      <c r="J41" s="625"/>
      <c r="K41" s="647"/>
      <c r="L41" s="648"/>
    </row>
    <row r="42" spans="1:12" s="63" customFormat="1" ht="13.5" customHeight="1">
      <c r="A42" s="668" t="s">
        <v>612</v>
      </c>
      <c r="B42" s="649">
        <v>76544.680454274509</v>
      </c>
      <c r="C42" s="628">
        <v>70147.495054456798</v>
      </c>
      <c r="D42" s="628">
        <v>76114.831678246497</v>
      </c>
      <c r="E42" s="628">
        <v>69152.006160939796</v>
      </c>
      <c r="F42" s="649">
        <v>-33.1110018558701</v>
      </c>
      <c r="G42" s="628">
        <v>-29.136426855517399</v>
      </c>
      <c r="H42" s="628">
        <v>-34.731018007134402</v>
      </c>
      <c r="I42" s="628">
        <v>-31.571946086765699</v>
      </c>
      <c r="J42" s="625"/>
      <c r="K42" s="647"/>
      <c r="L42" s="648"/>
    </row>
    <row r="43" spans="1:12" s="63" customFormat="1" ht="13.5" customHeight="1">
      <c r="A43" s="627" t="s">
        <v>613</v>
      </c>
      <c r="B43" s="649">
        <v>88824.0191164485</v>
      </c>
      <c r="C43" s="628">
        <v>88618.010391201009</v>
      </c>
      <c r="D43" s="628">
        <v>95292.757545489003</v>
      </c>
      <c r="E43" s="628">
        <v>90422.087779393405</v>
      </c>
      <c r="F43" s="649">
        <v>-55.878765947985499</v>
      </c>
      <c r="G43" s="628">
        <v>-56.022921097605497</v>
      </c>
      <c r="H43" s="628">
        <v>-71.964973281347994</v>
      </c>
      <c r="I43" s="628">
        <v>-70.690072497063596</v>
      </c>
      <c r="J43" s="625"/>
      <c r="K43" s="647"/>
      <c r="L43" s="648"/>
    </row>
    <row r="44" spans="1:12" s="63" customFormat="1" ht="13.5" customHeight="1">
      <c r="A44" s="627" t="s">
        <v>614</v>
      </c>
      <c r="B44" s="649">
        <v>131299.648517369</v>
      </c>
      <c r="C44" s="628">
        <v>127987.507258098</v>
      </c>
      <c r="D44" s="628">
        <v>125053.186370564</v>
      </c>
      <c r="E44" s="628">
        <v>126899.788384213</v>
      </c>
      <c r="F44" s="649">
        <v>-71.239148598149896</v>
      </c>
      <c r="G44" s="628">
        <v>-72.3034150418694</v>
      </c>
      <c r="H44" s="628">
        <v>-68.864894483566601</v>
      </c>
      <c r="I44" s="628">
        <v>-76.743992095982705</v>
      </c>
      <c r="J44" s="625"/>
      <c r="K44" s="647"/>
      <c r="L44" s="648"/>
    </row>
    <row r="45" spans="1:12" s="63" customFormat="1" ht="13.5" customHeight="1">
      <c r="A45" s="668" t="s">
        <v>425</v>
      </c>
      <c r="B45" s="649">
        <v>1328120.7665391599</v>
      </c>
      <c r="C45" s="628">
        <v>1302636.2914480299</v>
      </c>
      <c r="D45" s="628">
        <v>1296253.3416545801</v>
      </c>
      <c r="E45" s="628">
        <v>1302485.5278076702</v>
      </c>
      <c r="F45" s="649">
        <v>-260.30274359430803</v>
      </c>
      <c r="G45" s="628">
        <v>-243.620053826298</v>
      </c>
      <c r="H45" s="628">
        <v>-237.013529069399</v>
      </c>
      <c r="I45" s="628">
        <v>-234.43669922451599</v>
      </c>
      <c r="J45" s="625"/>
      <c r="K45" s="647"/>
      <c r="L45" s="648"/>
    </row>
    <row r="46" spans="1:12" s="61" customFormat="1" ht="13.5" customHeight="1">
      <c r="A46" s="1073" t="s">
        <v>615</v>
      </c>
      <c r="B46" s="650">
        <v>121880.78847346701</v>
      </c>
      <c r="C46" s="631">
        <v>119158.671394645</v>
      </c>
      <c r="D46" s="631">
        <v>116995.788075402</v>
      </c>
      <c r="E46" s="631">
        <v>133284.48481284999</v>
      </c>
      <c r="F46" s="650">
        <v>-67.770549148220212</v>
      </c>
      <c r="G46" s="631">
        <v>-66.542415588682502</v>
      </c>
      <c r="H46" s="631">
        <v>-74.701098210602694</v>
      </c>
      <c r="I46" s="631">
        <v>-80.315583969483399</v>
      </c>
      <c r="J46" s="618"/>
      <c r="K46" s="651"/>
      <c r="L46" s="652"/>
    </row>
    <row r="47" spans="1:12" s="61" customFormat="1" ht="13.5" customHeight="1">
      <c r="A47" s="633" t="s">
        <v>478</v>
      </c>
      <c r="B47" s="653">
        <v>3095324.1328631337</v>
      </c>
      <c r="C47" s="634">
        <v>3088562.1771638468</v>
      </c>
      <c r="D47" s="634">
        <v>3086759.512358462</v>
      </c>
      <c r="E47" s="634">
        <v>3148498.7286712555</v>
      </c>
      <c r="F47" s="653">
        <v>-994.58567182822185</v>
      </c>
      <c r="G47" s="634">
        <v>-956.88880308072146</v>
      </c>
      <c r="H47" s="634">
        <v>-991.54209021816416</v>
      </c>
      <c r="I47" s="634">
        <v>-1020.4202377084046</v>
      </c>
      <c r="J47" s="618"/>
      <c r="K47" s="651"/>
      <c r="L47" s="652"/>
    </row>
    <row r="48" spans="1:12" s="22" customFormat="1" ht="14.15" customHeight="1">
      <c r="A48" s="654"/>
      <c r="B48" s="654"/>
      <c r="C48" s="654"/>
      <c r="D48" s="654"/>
      <c r="E48" s="654"/>
      <c r="F48" s="654"/>
      <c r="G48" s="654"/>
      <c r="H48" s="654"/>
      <c r="I48" s="654"/>
      <c r="J48" s="654"/>
      <c r="K48" s="373"/>
    </row>
    <row r="49" spans="1:13" s="22" customFormat="1" ht="23.9" customHeight="1">
      <c r="A49" s="159"/>
      <c r="B49" s="338"/>
      <c r="C49" s="338"/>
      <c r="D49" s="338"/>
      <c r="E49" s="338"/>
      <c r="F49" s="338"/>
      <c r="G49" s="338"/>
      <c r="H49" s="338"/>
      <c r="I49" s="338"/>
      <c r="J49" s="338"/>
      <c r="K49" s="373"/>
    </row>
    <row r="50" spans="1:13" s="23" customFormat="1" ht="35.25" customHeight="1">
      <c r="A50" s="1833" t="s">
        <v>617</v>
      </c>
      <c r="B50" s="1833"/>
      <c r="C50" s="1833"/>
      <c r="D50" s="1833"/>
      <c r="E50" s="1833"/>
      <c r="F50" s="1833"/>
      <c r="G50" s="1833"/>
      <c r="H50" s="1833"/>
      <c r="I50" s="1833"/>
      <c r="J50" s="1833"/>
      <c r="K50" s="318"/>
    </row>
    <row r="51" spans="1:13" s="24" customFormat="1" ht="14.15" customHeight="1">
      <c r="A51" s="319"/>
      <c r="B51" s="619"/>
      <c r="C51" s="619"/>
      <c r="D51" s="619"/>
      <c r="E51" s="619"/>
      <c r="F51" s="619"/>
      <c r="G51" s="319"/>
      <c r="H51" s="319"/>
      <c r="I51" s="319"/>
      <c r="J51" s="319"/>
      <c r="K51" s="319"/>
    </row>
    <row r="52" spans="1:13" s="62" customFormat="1" ht="14.15" customHeight="1">
      <c r="A52" s="195" t="s">
        <v>618</v>
      </c>
      <c r="B52" s="620"/>
      <c r="C52" s="620"/>
      <c r="D52" s="620"/>
      <c r="E52" s="620"/>
      <c r="F52" s="620"/>
      <c r="G52" s="621"/>
      <c r="H52" s="621"/>
      <c r="I52" s="621"/>
      <c r="J52" s="621"/>
      <c r="K52" s="621"/>
    </row>
    <row r="53" spans="1:13" s="24" customFormat="1" ht="5.9" customHeight="1">
      <c r="A53" s="319"/>
      <c r="B53" s="619"/>
      <c r="C53" s="619"/>
      <c r="D53" s="619"/>
      <c r="E53" s="619"/>
      <c r="F53" s="619"/>
      <c r="G53" s="319"/>
      <c r="H53" s="319"/>
      <c r="I53" s="319"/>
      <c r="J53" s="319"/>
      <c r="K53" s="319"/>
    </row>
    <row r="54" spans="1:13" s="61" customFormat="1" ht="14.15" customHeight="1">
      <c r="A54" s="622"/>
      <c r="B54" s="1840" t="s">
        <v>596</v>
      </c>
      <c r="C54" s="1840"/>
      <c r="D54" s="1840"/>
      <c r="E54" s="1840"/>
      <c r="F54" s="1840" t="s">
        <v>597</v>
      </c>
      <c r="G54" s="1840"/>
      <c r="H54" s="1840"/>
      <c r="I54" s="1845"/>
      <c r="J54" s="618"/>
      <c r="K54" s="639"/>
      <c r="L54" s="640"/>
    </row>
    <row r="55" spans="1:13" s="61" customFormat="1" ht="14.15" customHeight="1">
      <c r="A55" s="622"/>
      <c r="B55" s="1198" t="s">
        <v>290</v>
      </c>
      <c r="C55" s="1199" t="s">
        <v>291</v>
      </c>
      <c r="D55" s="1199" t="s">
        <v>292</v>
      </c>
      <c r="E55" s="1199" t="s">
        <v>293</v>
      </c>
      <c r="F55" s="1198" t="s">
        <v>290</v>
      </c>
      <c r="G55" s="641" t="s">
        <v>291</v>
      </c>
      <c r="H55" s="641" t="s">
        <v>292</v>
      </c>
      <c r="I55" s="641" t="s">
        <v>293</v>
      </c>
      <c r="J55" s="618"/>
      <c r="K55" s="642"/>
      <c r="L55" s="640"/>
      <c r="M55" s="640"/>
    </row>
    <row r="56" spans="1:13" s="61" customFormat="1" ht="14.15" customHeight="1">
      <c r="A56" s="181" t="s">
        <v>209</v>
      </c>
      <c r="B56" s="643" t="s">
        <v>294</v>
      </c>
      <c r="C56" s="623" t="s">
        <v>294</v>
      </c>
      <c r="D56" s="623" t="s">
        <v>295</v>
      </c>
      <c r="E56" s="623" t="s">
        <v>295</v>
      </c>
      <c r="F56" s="643" t="s">
        <v>294</v>
      </c>
      <c r="G56" s="623" t="s">
        <v>294</v>
      </c>
      <c r="H56" s="623" t="s">
        <v>295</v>
      </c>
      <c r="I56" s="623" t="s">
        <v>295</v>
      </c>
      <c r="J56" s="618"/>
      <c r="K56" s="644"/>
      <c r="L56" s="645"/>
      <c r="M56" s="645"/>
    </row>
    <row r="57" spans="1:13" s="63" customFormat="1" ht="13.5" customHeight="1">
      <c r="A57" s="624" t="s">
        <v>602</v>
      </c>
      <c r="B57" s="1200">
        <v>4560.4064956943994</v>
      </c>
      <c r="C57" s="1197">
        <v>1233.59722510345</v>
      </c>
      <c r="D57" s="1197">
        <v>2395.9028729069701</v>
      </c>
      <c r="E57" s="1197">
        <v>1701.8462608471</v>
      </c>
      <c r="F57" s="1200">
        <v>-5.4354550770755505</v>
      </c>
      <c r="G57" s="1197">
        <v>-4.1130154459472292</v>
      </c>
      <c r="H57" s="1197">
        <v>-22.2384417372568</v>
      </c>
      <c r="I57" s="1197">
        <v>-4.9651069041258902</v>
      </c>
      <c r="J57" s="647"/>
      <c r="K57" s="647"/>
      <c r="L57" s="648"/>
      <c r="M57" s="648"/>
    </row>
    <row r="58" spans="1:13" s="63" customFormat="1" ht="13.5" customHeight="1">
      <c r="A58" s="668" t="s">
        <v>603</v>
      </c>
      <c r="B58" s="649">
        <v>19548.2900116577</v>
      </c>
      <c r="C58" s="628">
        <v>15370.4941027439</v>
      </c>
      <c r="D58" s="628">
        <v>25139.5527506365</v>
      </c>
      <c r="E58" s="628">
        <v>27025.830271188901</v>
      </c>
      <c r="F58" s="649">
        <v>-113.40758020625999</v>
      </c>
      <c r="G58" s="628">
        <v>-102.90741171389799</v>
      </c>
      <c r="H58" s="628">
        <v>-137.50271596030001</v>
      </c>
      <c r="I58" s="628">
        <v>-150.18498425445799</v>
      </c>
      <c r="J58" s="647"/>
      <c r="K58" s="647"/>
      <c r="L58" s="648"/>
      <c r="M58" s="648"/>
    </row>
    <row r="59" spans="1:13" s="63" customFormat="1" ht="13.5" customHeight="1">
      <c r="A59" s="627" t="s">
        <v>604</v>
      </c>
      <c r="B59" s="649">
        <v>718.43982054145499</v>
      </c>
      <c r="C59" s="628">
        <v>1084.8907893354799</v>
      </c>
      <c r="D59" s="628">
        <v>1878.9073656129899</v>
      </c>
      <c r="E59" s="628">
        <v>966.17353393504607</v>
      </c>
      <c r="F59" s="649">
        <v>-6.1607825737800006</v>
      </c>
      <c r="G59" s="628">
        <v>-2.85352588675332</v>
      </c>
      <c r="H59" s="628">
        <v>-4.9217334264685997</v>
      </c>
      <c r="I59" s="628">
        <v>-3.7035850724169999</v>
      </c>
      <c r="J59" s="647"/>
      <c r="K59" s="647"/>
      <c r="L59" s="648"/>
      <c r="M59" s="648"/>
    </row>
    <row r="60" spans="1:13" s="63" customFormat="1" ht="13.5" customHeight="1">
      <c r="A60" s="668" t="s">
        <v>605</v>
      </c>
      <c r="B60" s="649">
        <v>5094.4571353367701</v>
      </c>
      <c r="C60" s="628">
        <v>4626.1278901281603</v>
      </c>
      <c r="D60" s="628">
        <v>8767.7374565312602</v>
      </c>
      <c r="E60" s="628">
        <v>8401.3133548321293</v>
      </c>
      <c r="F60" s="649">
        <v>-18.964694427964698</v>
      </c>
      <c r="G60" s="628">
        <v>-16.765968377497103</v>
      </c>
      <c r="H60" s="628">
        <v>-34.312824593371097</v>
      </c>
      <c r="I60" s="628">
        <v>-40.1058525521291</v>
      </c>
      <c r="J60" s="647"/>
      <c r="K60" s="647"/>
      <c r="L60" s="648"/>
      <c r="M60" s="648"/>
    </row>
    <row r="61" spans="1:13" s="63" customFormat="1" ht="13.5" customHeight="1">
      <c r="A61" s="668" t="s">
        <v>606</v>
      </c>
      <c r="B61" s="649">
        <v>8235.8618074112001</v>
      </c>
      <c r="C61" s="628">
        <v>6200.9410857550401</v>
      </c>
      <c r="D61" s="628">
        <v>7681.1628520839804</v>
      </c>
      <c r="E61" s="628">
        <v>9477.2129537713899</v>
      </c>
      <c r="F61" s="649">
        <v>-22.8713582977078</v>
      </c>
      <c r="G61" s="628">
        <v>-23.300233051550599</v>
      </c>
      <c r="H61" s="628">
        <v>-26.189088558683899</v>
      </c>
      <c r="I61" s="628">
        <v>-29.689739972301197</v>
      </c>
      <c r="J61" s="647"/>
      <c r="K61" s="647"/>
      <c r="L61" s="648"/>
      <c r="M61" s="648"/>
    </row>
    <row r="62" spans="1:13" s="63" customFormat="1" ht="13.5" customHeight="1">
      <c r="A62" s="627" t="s">
        <v>607</v>
      </c>
      <c r="B62" s="649">
        <v>1770.59370241324</v>
      </c>
      <c r="C62" s="628">
        <v>786.82117270610001</v>
      </c>
      <c r="D62" s="628">
        <v>981.77504312087501</v>
      </c>
      <c r="E62" s="628">
        <v>1524.9579642946499</v>
      </c>
      <c r="F62" s="649">
        <v>-15.104538229039001</v>
      </c>
      <c r="G62" s="628">
        <v>-14.2183752325715</v>
      </c>
      <c r="H62" s="628">
        <v>-15.47459100443</v>
      </c>
      <c r="I62" s="628">
        <v>-4.55017970710459</v>
      </c>
      <c r="J62" s="647"/>
      <c r="K62" s="647"/>
      <c r="L62" s="648"/>
      <c r="M62" s="648"/>
    </row>
    <row r="63" spans="1:13" s="63" customFormat="1" ht="13.5" customHeight="1">
      <c r="A63" s="627" t="s">
        <v>608</v>
      </c>
      <c r="B63" s="649">
        <v>24.410265382000002</v>
      </c>
      <c r="C63" s="628">
        <v>25.246287595999998</v>
      </c>
      <c r="D63" s="628">
        <v>15.3894352065</v>
      </c>
      <c r="E63" s="628">
        <v>24.498171121999999</v>
      </c>
      <c r="F63" s="649">
        <v>-8.997680000000001E-3</v>
      </c>
      <c r="G63" s="628">
        <v>-7.5696399999999999E-3</v>
      </c>
      <c r="H63" s="628">
        <v>-3.2639657500000002E-3</v>
      </c>
      <c r="I63" s="628">
        <v>-8.0714129799999996E-3</v>
      </c>
      <c r="J63" s="647"/>
      <c r="K63" s="647"/>
      <c r="L63" s="648"/>
      <c r="M63" s="648"/>
    </row>
    <row r="64" spans="1:13" s="63" customFormat="1" ht="13.5" customHeight="1">
      <c r="A64" s="668" t="s">
        <v>609</v>
      </c>
      <c r="B64" s="649">
        <v>7137.1847228965198</v>
      </c>
      <c r="C64" s="628">
        <v>6652.6446671377898</v>
      </c>
      <c r="D64" s="628">
        <v>6913.0050921351694</v>
      </c>
      <c r="E64" s="628">
        <v>7397.5212234615201</v>
      </c>
      <c r="F64" s="649">
        <v>-37.484639342062998</v>
      </c>
      <c r="G64" s="628">
        <v>-33.027286620329498</v>
      </c>
      <c r="H64" s="628">
        <v>-43.04230480364</v>
      </c>
      <c r="I64" s="628">
        <v>-47.648563675170003</v>
      </c>
      <c r="J64" s="647"/>
      <c r="K64" s="647"/>
      <c r="L64" s="648"/>
      <c r="M64" s="648"/>
    </row>
    <row r="65" spans="1:13" s="63" customFormat="1" ht="13.5" customHeight="1">
      <c r="A65" s="627" t="s">
        <v>610</v>
      </c>
      <c r="B65" s="649">
        <v>14292.5187823866</v>
      </c>
      <c r="C65" s="628">
        <v>8595.9442194382391</v>
      </c>
      <c r="D65" s="628">
        <v>14752.4155501775</v>
      </c>
      <c r="E65" s="628">
        <v>14044.872536306299</v>
      </c>
      <c r="F65" s="649">
        <v>-140.637845960346</v>
      </c>
      <c r="G65" s="628">
        <v>-141.84048369209501</v>
      </c>
      <c r="H65" s="628">
        <v>-220.508427234576</v>
      </c>
      <c r="I65" s="628">
        <v>-126.22224427481899</v>
      </c>
      <c r="J65" s="647"/>
      <c r="K65" s="647"/>
      <c r="L65" s="648"/>
      <c r="M65" s="648"/>
    </row>
    <row r="66" spans="1:13" s="63" customFormat="1" ht="13.5" customHeight="1">
      <c r="A66" s="627" t="s">
        <v>611</v>
      </c>
      <c r="B66" s="649">
        <v>8035.8342936438103</v>
      </c>
      <c r="C66" s="628">
        <v>7378.3578371133599</v>
      </c>
      <c r="D66" s="628">
        <v>9707.0323628842198</v>
      </c>
      <c r="E66" s="628">
        <v>9549.7308259432593</v>
      </c>
      <c r="F66" s="649">
        <v>-51.592686761516504</v>
      </c>
      <c r="G66" s="628">
        <v>-47.880205753859997</v>
      </c>
      <c r="H66" s="628">
        <v>-48.141425269156301</v>
      </c>
      <c r="I66" s="628">
        <v>-75.996207464524801</v>
      </c>
      <c r="J66" s="647"/>
      <c r="K66" s="647"/>
      <c r="L66" s="648"/>
      <c r="M66" s="648"/>
    </row>
    <row r="67" spans="1:13" s="63" customFormat="1" ht="13.5" customHeight="1">
      <c r="A67" s="668" t="s">
        <v>612</v>
      </c>
      <c r="B67" s="649">
        <v>3964.0023527482299</v>
      </c>
      <c r="C67" s="628">
        <v>3310.66419740425</v>
      </c>
      <c r="D67" s="628">
        <v>4680.6434179077505</v>
      </c>
      <c r="E67" s="628">
        <v>4972.0209692506905</v>
      </c>
      <c r="F67" s="649">
        <v>-36.617436975914806</v>
      </c>
      <c r="G67" s="628">
        <v>-41.966273967984399</v>
      </c>
      <c r="H67" s="628">
        <v>-56.4742350019988</v>
      </c>
      <c r="I67" s="628">
        <v>-63.566554880729001</v>
      </c>
      <c r="J67" s="647"/>
      <c r="K67" s="647"/>
      <c r="L67" s="648"/>
      <c r="M67" s="648"/>
    </row>
    <row r="68" spans="1:13" s="63" customFormat="1" ht="13.5" customHeight="1">
      <c r="A68" s="627" t="s">
        <v>613</v>
      </c>
      <c r="B68" s="649">
        <v>7850.3887050466692</v>
      </c>
      <c r="C68" s="628">
        <v>5821.0845491771397</v>
      </c>
      <c r="D68" s="628">
        <v>7727.3854034815495</v>
      </c>
      <c r="E68" s="628">
        <v>7263.9383680724104</v>
      </c>
      <c r="F68" s="649">
        <v>-77.672118423459494</v>
      </c>
      <c r="G68" s="628">
        <v>-77.802026037455406</v>
      </c>
      <c r="H68" s="628">
        <v>-101.08999232043701</v>
      </c>
      <c r="I68" s="628">
        <v>-90.274190897668703</v>
      </c>
      <c r="J68" s="647"/>
      <c r="K68" s="647"/>
      <c r="L68" s="648"/>
      <c r="M68" s="648"/>
    </row>
    <row r="69" spans="1:13" s="63" customFormat="1" ht="13.5" customHeight="1">
      <c r="A69" s="627" t="s">
        <v>614</v>
      </c>
      <c r="B69" s="649">
        <v>10574.8183054784</v>
      </c>
      <c r="C69" s="628">
        <v>6979.8224294448501</v>
      </c>
      <c r="D69" s="628">
        <v>11635.8725964525</v>
      </c>
      <c r="E69" s="628">
        <v>15366.506605962999</v>
      </c>
      <c r="F69" s="649">
        <v>-63.395641984241806</v>
      </c>
      <c r="G69" s="628">
        <v>-53.648724633434298</v>
      </c>
      <c r="H69" s="628">
        <v>-63.687828411072203</v>
      </c>
      <c r="I69" s="628">
        <v>-71.753580663770393</v>
      </c>
      <c r="J69" s="647"/>
      <c r="K69" s="647"/>
      <c r="L69" s="648"/>
      <c r="M69" s="648"/>
    </row>
    <row r="70" spans="1:13" s="63" customFormat="1" ht="13.5" customHeight="1">
      <c r="A70" s="668" t="s">
        <v>425</v>
      </c>
      <c r="B70" s="649">
        <v>49271.561209755004</v>
      </c>
      <c r="C70" s="628">
        <v>52689.004277116597</v>
      </c>
      <c r="D70" s="628">
        <v>35151.321784160195</v>
      </c>
      <c r="E70" s="628">
        <v>39159.762976899001</v>
      </c>
      <c r="F70" s="649">
        <v>-263.25997593869801</v>
      </c>
      <c r="G70" s="628">
        <v>-273.77084275768595</v>
      </c>
      <c r="H70" s="628">
        <v>-184.55423761908099</v>
      </c>
      <c r="I70" s="628">
        <v>-204.850143019896</v>
      </c>
      <c r="J70" s="647"/>
      <c r="K70" s="647"/>
      <c r="L70" s="648"/>
      <c r="M70" s="648"/>
    </row>
    <row r="71" spans="1:13" s="61" customFormat="1" ht="13.5" customHeight="1">
      <c r="A71" s="1073" t="s">
        <v>615</v>
      </c>
      <c r="B71" s="650">
        <v>12569.5341432798</v>
      </c>
      <c r="C71" s="631">
        <v>9239.1692625204996</v>
      </c>
      <c r="D71" s="631">
        <v>13861.186567414199</v>
      </c>
      <c r="E71" s="631">
        <v>13324.6981736544</v>
      </c>
      <c r="F71" s="650">
        <v>-118.650811298169</v>
      </c>
      <c r="G71" s="655">
        <v>-118.11559176845</v>
      </c>
      <c r="H71" s="631">
        <v>-158.758016844927</v>
      </c>
      <c r="I71" s="631">
        <v>-172.08877497148498</v>
      </c>
      <c r="J71" s="656"/>
      <c r="K71" s="651"/>
      <c r="L71" s="652"/>
      <c r="M71" s="652"/>
    </row>
    <row r="72" spans="1:13" s="61" customFormat="1" ht="13.5" customHeight="1">
      <c r="A72" s="633" t="s">
        <v>478</v>
      </c>
      <c r="B72" s="653">
        <v>153648.30175367181</v>
      </c>
      <c r="C72" s="634">
        <v>129994.80999272087</v>
      </c>
      <c r="D72" s="634">
        <v>151289.29055071215</v>
      </c>
      <c r="E72" s="634">
        <v>160200.88418954183</v>
      </c>
      <c r="F72" s="653">
        <v>-971.2645631762357</v>
      </c>
      <c r="G72" s="657">
        <v>-952.21753457951229</v>
      </c>
      <c r="H72" s="634">
        <v>-1116.8991267511485</v>
      </c>
      <c r="I72" s="634">
        <v>-1085.6077797235787</v>
      </c>
      <c r="J72" s="656"/>
      <c r="K72" s="651"/>
      <c r="L72" s="652"/>
      <c r="M72" s="652"/>
    </row>
    <row r="73" spans="1:13" s="22" customFormat="1" ht="14.15" customHeight="1">
      <c r="A73" s="654"/>
      <c r="B73" s="654"/>
      <c r="C73" s="654"/>
      <c r="D73" s="654"/>
      <c r="E73" s="654"/>
      <c r="F73" s="654"/>
      <c r="G73" s="654"/>
      <c r="H73" s="654"/>
      <c r="I73" s="654"/>
      <c r="J73" s="654"/>
      <c r="K73" s="373"/>
    </row>
    <row r="74" spans="1:13" s="62" customFormat="1" ht="14.15" customHeight="1">
      <c r="A74" s="195" t="s">
        <v>619</v>
      </c>
      <c r="B74" s="620"/>
      <c r="C74" s="620"/>
      <c r="D74" s="620"/>
      <c r="E74" s="620"/>
      <c r="F74" s="620"/>
      <c r="G74" s="621"/>
      <c r="H74" s="621"/>
      <c r="I74" s="621"/>
      <c r="J74" s="621"/>
      <c r="K74" s="621"/>
    </row>
    <row r="75" spans="1:13" s="24" customFormat="1" ht="5.9" customHeight="1">
      <c r="A75" s="319"/>
      <c r="B75" s="619"/>
      <c r="C75" s="619"/>
      <c r="D75" s="619"/>
      <c r="E75" s="619"/>
      <c r="F75" s="619"/>
      <c r="G75" s="319"/>
      <c r="H75" s="319"/>
      <c r="I75" s="319"/>
      <c r="J75" s="319"/>
      <c r="K75" s="319"/>
    </row>
    <row r="76" spans="1:13" s="61" customFormat="1" ht="14.15" customHeight="1">
      <c r="A76" s="622"/>
      <c r="B76" s="1840" t="s">
        <v>596</v>
      </c>
      <c r="C76" s="1840"/>
      <c r="D76" s="1840"/>
      <c r="E76" s="1840"/>
      <c r="F76" s="1846" t="s">
        <v>597</v>
      </c>
      <c r="G76" s="1846"/>
      <c r="H76" s="1846"/>
      <c r="I76" s="1847"/>
      <c r="J76" s="618"/>
      <c r="K76" s="639"/>
      <c r="L76" s="640"/>
    </row>
    <row r="77" spans="1:13" s="61" customFormat="1" ht="14.15" customHeight="1">
      <c r="A77" s="622"/>
      <c r="B77" s="1198" t="s">
        <v>290</v>
      </c>
      <c r="C77" s="1199" t="s">
        <v>291</v>
      </c>
      <c r="D77" s="1199" t="s">
        <v>292</v>
      </c>
      <c r="E77" s="1199" t="s">
        <v>293</v>
      </c>
      <c r="F77" s="1198" t="s">
        <v>290</v>
      </c>
      <c r="G77" s="641" t="s">
        <v>291</v>
      </c>
      <c r="H77" s="641" t="s">
        <v>292</v>
      </c>
      <c r="I77" s="641" t="s">
        <v>293</v>
      </c>
      <c r="J77" s="618"/>
      <c r="K77" s="642"/>
      <c r="L77" s="640"/>
      <c r="M77" s="640"/>
    </row>
    <row r="78" spans="1:13" s="61" customFormat="1" ht="14.15" customHeight="1">
      <c r="A78" s="181" t="s">
        <v>209</v>
      </c>
      <c r="B78" s="643" t="s">
        <v>294</v>
      </c>
      <c r="C78" s="623" t="s">
        <v>294</v>
      </c>
      <c r="D78" s="623" t="s">
        <v>295</v>
      </c>
      <c r="E78" s="623" t="s">
        <v>295</v>
      </c>
      <c r="F78" s="643" t="s">
        <v>294</v>
      </c>
      <c r="G78" s="623" t="s">
        <v>294</v>
      </c>
      <c r="H78" s="623" t="s">
        <v>295</v>
      </c>
      <c r="I78" s="623" t="s">
        <v>295</v>
      </c>
      <c r="J78" s="618"/>
      <c r="K78" s="644"/>
      <c r="L78" s="645"/>
      <c r="M78" s="645"/>
    </row>
    <row r="79" spans="1:13" s="63" customFormat="1" ht="13.5" customHeight="1">
      <c r="A79" s="624" t="s">
        <v>602</v>
      </c>
      <c r="B79" s="1200">
        <v>1310.88644063736</v>
      </c>
      <c r="C79" s="1197">
        <v>1538.24238635557</v>
      </c>
      <c r="D79" s="1197">
        <v>1494.13925653878</v>
      </c>
      <c r="E79" s="1197">
        <v>1277.9941588060699</v>
      </c>
      <c r="F79" s="1200">
        <v>-151.74231643099299</v>
      </c>
      <c r="G79" s="1197">
        <v>-142.249585249945</v>
      </c>
      <c r="H79" s="1197">
        <v>-138.57012838521001</v>
      </c>
      <c r="I79" s="1197">
        <v>-26.697867702989999</v>
      </c>
      <c r="J79" s="625"/>
      <c r="K79" s="625"/>
    </row>
    <row r="80" spans="1:13" s="63" customFormat="1" ht="13.5" customHeight="1">
      <c r="A80" s="668" t="s">
        <v>603</v>
      </c>
      <c r="B80" s="649">
        <v>4113.2709546689302</v>
      </c>
      <c r="C80" s="628">
        <v>3973.5934287902601</v>
      </c>
      <c r="D80" s="628">
        <v>3224.5841144556903</v>
      </c>
      <c r="E80" s="628">
        <v>3825.4103624987501</v>
      </c>
      <c r="F80" s="649">
        <v>-664.53508114605597</v>
      </c>
      <c r="G80" s="628">
        <v>-645.62765020564598</v>
      </c>
      <c r="H80" s="628">
        <v>-515.42513895379295</v>
      </c>
      <c r="I80" s="628">
        <v>-761.86288862894196</v>
      </c>
      <c r="J80" s="625"/>
      <c r="K80" s="647"/>
      <c r="L80" s="648"/>
      <c r="M80" s="648"/>
    </row>
    <row r="81" spans="1:13" s="63" customFormat="1" ht="13.5" customHeight="1">
      <c r="A81" s="627" t="s">
        <v>604</v>
      </c>
      <c r="B81" s="649">
        <v>22.961656024178598</v>
      </c>
      <c r="C81" s="628">
        <v>9.1429080000000003</v>
      </c>
      <c r="D81" s="628">
        <v>6.8465814325299998</v>
      </c>
      <c r="E81" s="628">
        <v>4.5613590000000004</v>
      </c>
      <c r="F81" s="649">
        <v>-1.11222928939925</v>
      </c>
      <c r="G81" s="628">
        <v>-1.0658320000000001</v>
      </c>
      <c r="H81" s="628">
        <v>-0.29234399999999999</v>
      </c>
      <c r="I81" s="628">
        <v>-1.193422</v>
      </c>
      <c r="J81" s="625"/>
      <c r="K81" s="647"/>
      <c r="L81" s="648"/>
      <c r="M81" s="648"/>
    </row>
    <row r="82" spans="1:13" s="63" customFormat="1" ht="13.5" customHeight="1">
      <c r="A82" s="668" t="s">
        <v>605</v>
      </c>
      <c r="B82" s="649">
        <v>892.34173647538398</v>
      </c>
      <c r="C82" s="628">
        <v>857.3344071798</v>
      </c>
      <c r="D82" s="628">
        <v>1152.600868</v>
      </c>
      <c r="E82" s="628">
        <v>2659.2296979999996</v>
      </c>
      <c r="F82" s="649">
        <v>-320.71500855968003</v>
      </c>
      <c r="G82" s="628">
        <v>-328.05214699999999</v>
      </c>
      <c r="H82" s="628">
        <v>-664.54270599999995</v>
      </c>
      <c r="I82" s="628">
        <v>-679.96214210000005</v>
      </c>
      <c r="J82" s="625"/>
      <c r="K82" s="647"/>
      <c r="L82" s="648"/>
      <c r="M82" s="648"/>
    </row>
    <row r="83" spans="1:13" s="63" customFormat="1" ht="13.5" customHeight="1">
      <c r="A83" s="668" t="s">
        <v>606</v>
      </c>
      <c r="B83" s="649">
        <v>2304.6933937828403</v>
      </c>
      <c r="C83" s="628">
        <v>2238.2079779999999</v>
      </c>
      <c r="D83" s="628">
        <v>2318.0190539999999</v>
      </c>
      <c r="E83" s="628">
        <v>2304.4296899999999</v>
      </c>
      <c r="F83" s="649">
        <v>-833.98050177200003</v>
      </c>
      <c r="G83" s="628">
        <v>-825.12371179800004</v>
      </c>
      <c r="H83" s="628">
        <v>-853.27590770699999</v>
      </c>
      <c r="I83" s="628">
        <v>-836.70419853199996</v>
      </c>
      <c r="J83" s="625"/>
      <c r="K83" s="647"/>
      <c r="L83" s="648"/>
      <c r="M83" s="648"/>
    </row>
    <row r="84" spans="1:13" s="63" customFormat="1" ht="13.5" customHeight="1">
      <c r="A84" s="627" t="s">
        <v>607</v>
      </c>
      <c r="B84" s="649">
        <v>396.940296971316</v>
      </c>
      <c r="C84" s="628">
        <v>691.59609799999998</v>
      </c>
      <c r="D84" s="628">
        <v>712.28634299999999</v>
      </c>
      <c r="E84" s="628">
        <v>692.93243299999995</v>
      </c>
      <c r="F84" s="649">
        <v>-240.81703159999998</v>
      </c>
      <c r="G84" s="628">
        <v>-208.01307</v>
      </c>
      <c r="H84" s="628">
        <v>-212.77366000000001</v>
      </c>
      <c r="I84" s="628">
        <v>-140.422696</v>
      </c>
      <c r="J84" s="625"/>
      <c r="K84" s="647"/>
      <c r="L84" s="658"/>
      <c r="M84" s="648"/>
    </row>
    <row r="85" spans="1:13" s="63" customFormat="1" ht="13.5" customHeight="1">
      <c r="A85" s="627" t="s">
        <v>608</v>
      </c>
      <c r="B85" s="649">
        <v>2.3353797300000001</v>
      </c>
      <c r="C85" s="628">
        <v>2.5918E-2</v>
      </c>
      <c r="D85" s="628">
        <v>0.780142</v>
      </c>
      <c r="E85" s="628">
        <v>1.362527</v>
      </c>
      <c r="F85" s="649">
        <v>-2.319</v>
      </c>
      <c r="G85" s="628">
        <v>-6.0000000000000001E-3</v>
      </c>
      <c r="H85" s="628">
        <v>-0.151476</v>
      </c>
      <c r="I85" s="628">
        <v>-0.37378699999999998</v>
      </c>
      <c r="J85" s="625"/>
      <c r="K85" s="647"/>
      <c r="L85" s="648"/>
      <c r="M85" s="648"/>
    </row>
    <row r="86" spans="1:13" s="63" customFormat="1" ht="13.5" customHeight="1">
      <c r="A86" s="668" t="s">
        <v>609</v>
      </c>
      <c r="B86" s="649">
        <v>788.88705034577993</v>
      </c>
      <c r="C86" s="628">
        <v>962.16590060126998</v>
      </c>
      <c r="D86" s="628">
        <v>915.05820363675002</v>
      </c>
      <c r="E86" s="628">
        <v>1138.7409535259198</v>
      </c>
      <c r="F86" s="649">
        <v>-114.73912027905999</v>
      </c>
      <c r="G86" s="628">
        <v>-154.57538097150999</v>
      </c>
      <c r="H86" s="628">
        <v>-231.09846827725002</v>
      </c>
      <c r="I86" s="628">
        <v>-210.89652018237001</v>
      </c>
      <c r="J86" s="625"/>
      <c r="K86" s="647"/>
      <c r="L86" s="648"/>
      <c r="M86" s="648"/>
    </row>
    <row r="87" spans="1:13" s="63" customFormat="1" ht="13.5" customHeight="1">
      <c r="A87" s="627" t="s">
        <v>610</v>
      </c>
      <c r="B87" s="649">
        <v>1770.0383871910399</v>
      </c>
      <c r="C87" s="628">
        <v>1875.18395826551</v>
      </c>
      <c r="D87" s="628">
        <v>1917.4905656782601</v>
      </c>
      <c r="E87" s="628">
        <v>1371.0764701293299</v>
      </c>
      <c r="F87" s="649">
        <v>-442.75182321079001</v>
      </c>
      <c r="G87" s="628">
        <v>-377.27378105872901</v>
      </c>
      <c r="H87" s="628">
        <v>-432.59115675497003</v>
      </c>
      <c r="I87" s="628">
        <v>-288.36037869150698</v>
      </c>
      <c r="J87" s="625"/>
      <c r="K87" s="647"/>
      <c r="L87" s="648"/>
      <c r="M87" s="648"/>
    </row>
    <row r="88" spans="1:13" s="63" customFormat="1" ht="13.5" customHeight="1">
      <c r="A88" s="627" t="s">
        <v>611</v>
      </c>
      <c r="B88" s="649">
        <v>2759.8740909978997</v>
      </c>
      <c r="C88" s="628">
        <v>3007.3995421271798</v>
      </c>
      <c r="D88" s="628">
        <v>2854.1762998261001</v>
      </c>
      <c r="E88" s="628">
        <v>466.542503469238</v>
      </c>
      <c r="F88" s="649">
        <v>-359.13123181657204</v>
      </c>
      <c r="G88" s="628">
        <v>-430.44165226996603</v>
      </c>
      <c r="H88" s="628">
        <v>-404.506644435353</v>
      </c>
      <c r="I88" s="628">
        <v>-160.13238984936001</v>
      </c>
      <c r="J88" s="625"/>
      <c r="K88" s="647"/>
      <c r="L88" s="648"/>
      <c r="M88" s="648"/>
    </row>
    <row r="89" spans="1:13" s="63" customFormat="1" ht="13.5" customHeight="1">
      <c r="A89" s="668" t="s">
        <v>612</v>
      </c>
      <c r="B89" s="649">
        <v>101.09322536843901</v>
      </c>
      <c r="C89" s="628">
        <v>110.42418854273501</v>
      </c>
      <c r="D89" s="628">
        <v>115.61010570536699</v>
      </c>
      <c r="E89" s="628">
        <v>119.432901055494</v>
      </c>
      <c r="F89" s="649">
        <v>-47.903232689983597</v>
      </c>
      <c r="G89" s="628">
        <v>-44.017566805280005</v>
      </c>
      <c r="H89" s="628">
        <v>-55.541509917749998</v>
      </c>
      <c r="I89" s="628">
        <v>-56.184831341889996</v>
      </c>
      <c r="J89" s="625"/>
      <c r="K89" s="647"/>
      <c r="L89" s="648"/>
      <c r="M89" s="648"/>
    </row>
    <row r="90" spans="1:13" s="63" customFormat="1" ht="13.5" customHeight="1">
      <c r="A90" s="627" t="s">
        <v>613</v>
      </c>
      <c r="B90" s="649">
        <v>1539.1819836823699</v>
      </c>
      <c r="C90" s="628">
        <v>1415.36464321535</v>
      </c>
      <c r="D90" s="628">
        <v>1221.0821801457701</v>
      </c>
      <c r="E90" s="628">
        <v>1305.3653647706699</v>
      </c>
      <c r="F90" s="649">
        <v>-501.07859047120002</v>
      </c>
      <c r="G90" s="628">
        <v>-509.82344170708001</v>
      </c>
      <c r="H90" s="628">
        <v>-422.31717184998001</v>
      </c>
      <c r="I90" s="628">
        <v>-409.33552544507</v>
      </c>
      <c r="J90" s="625"/>
      <c r="K90" s="647"/>
      <c r="L90" s="648"/>
      <c r="M90" s="648"/>
    </row>
    <row r="91" spans="1:13" s="63" customFormat="1" ht="13.5" customHeight="1">
      <c r="A91" s="627" t="s">
        <v>614</v>
      </c>
      <c r="B91" s="649">
        <v>2307.8260305667</v>
      </c>
      <c r="C91" s="628">
        <v>2430.4895710953001</v>
      </c>
      <c r="D91" s="628">
        <v>2141.5040158530401</v>
      </c>
      <c r="E91" s="628">
        <v>2773.93183462042</v>
      </c>
      <c r="F91" s="649">
        <v>-728.51277167346097</v>
      </c>
      <c r="G91" s="628">
        <v>-642.410251445516</v>
      </c>
      <c r="H91" s="628">
        <v>-602.98208173444209</v>
      </c>
      <c r="I91" s="628">
        <v>-470.79287076247999</v>
      </c>
      <c r="J91" s="625"/>
      <c r="K91" s="647"/>
      <c r="L91" s="648"/>
      <c r="M91" s="648"/>
    </row>
    <row r="92" spans="1:13" s="63" customFormat="1" ht="13.5" customHeight="1">
      <c r="A92" s="668" t="s">
        <v>425</v>
      </c>
      <c r="B92" s="649">
        <v>5040.7597752115398</v>
      </c>
      <c r="C92" s="628">
        <v>5350.3270323940305</v>
      </c>
      <c r="D92" s="628">
        <v>5425.5726577040896</v>
      </c>
      <c r="E92" s="628">
        <v>5628.9043764634298</v>
      </c>
      <c r="F92" s="649">
        <v>-606.65512219371101</v>
      </c>
      <c r="G92" s="628">
        <v>-631.80292194795197</v>
      </c>
      <c r="H92" s="628">
        <v>-659.35525726777803</v>
      </c>
      <c r="I92" s="628">
        <v>-746.21131237519</v>
      </c>
      <c r="J92" s="625"/>
      <c r="K92" s="647"/>
      <c r="L92" s="648"/>
      <c r="M92" s="648"/>
    </row>
    <row r="93" spans="1:13" s="61" customFormat="1" ht="13.5" customHeight="1">
      <c r="A93" s="1073" t="s">
        <v>615</v>
      </c>
      <c r="B93" s="650">
        <v>2121.6967862693996</v>
      </c>
      <c r="C93" s="631">
        <v>2237.84475200008</v>
      </c>
      <c r="D93" s="631">
        <v>1472.64364544411</v>
      </c>
      <c r="E93" s="631">
        <v>1852.8236990820801</v>
      </c>
      <c r="F93" s="650">
        <v>-981.80330957270701</v>
      </c>
      <c r="G93" s="631">
        <v>-973.08821904798197</v>
      </c>
      <c r="H93" s="631">
        <v>-606.114277088108</v>
      </c>
      <c r="I93" s="631">
        <v>-838.725426619117</v>
      </c>
      <c r="J93" s="625"/>
      <c r="K93" s="647"/>
      <c r="L93" s="648"/>
      <c r="M93" s="648"/>
    </row>
    <row r="94" spans="1:13" s="61" customFormat="1" ht="13.5" customHeight="1">
      <c r="A94" s="633" t="s">
        <v>478</v>
      </c>
      <c r="B94" s="653">
        <v>25472.787187923179</v>
      </c>
      <c r="C94" s="634">
        <v>26697.342712567086</v>
      </c>
      <c r="D94" s="634">
        <v>24972.394033420485</v>
      </c>
      <c r="E94" s="634">
        <v>25422.738331421398</v>
      </c>
      <c r="F94" s="653">
        <v>-5997.7963707056124</v>
      </c>
      <c r="G94" s="634">
        <v>-5913.5712115076058</v>
      </c>
      <c r="H94" s="634">
        <v>-5799.5379283716329</v>
      </c>
      <c r="I94" s="634">
        <v>-5627.8562572309156</v>
      </c>
      <c r="J94" s="618"/>
      <c r="K94" s="651"/>
      <c r="L94" s="652"/>
      <c r="M94" s="652"/>
    </row>
    <row r="95" spans="1:13" s="22" customFormat="1" ht="14.15" customHeight="1">
      <c r="A95" s="159"/>
      <c r="B95" s="338"/>
      <c r="C95" s="338"/>
      <c r="D95" s="338"/>
      <c r="E95" s="338"/>
      <c r="F95" s="373"/>
      <c r="G95" s="618"/>
      <c r="H95" s="651"/>
      <c r="I95" s="651"/>
      <c r="J95" s="651"/>
      <c r="K95" s="659"/>
    </row>
    <row r="96" spans="1:13" s="22" customFormat="1" ht="23.9" customHeight="1">
      <c r="A96" s="159"/>
      <c r="B96" s="338"/>
      <c r="C96" s="338"/>
      <c r="D96" s="338"/>
      <c r="E96" s="338"/>
      <c r="F96" s="338"/>
      <c r="G96" s="338"/>
      <c r="H96" s="338"/>
      <c r="I96" s="338"/>
      <c r="J96" s="338"/>
      <c r="K96" s="373"/>
    </row>
    <row r="97" spans="1:13" s="23" customFormat="1" ht="35.25" customHeight="1">
      <c r="A97" s="1833" t="s">
        <v>620</v>
      </c>
      <c r="B97" s="1833"/>
      <c r="C97" s="1833"/>
      <c r="D97" s="1833"/>
      <c r="E97" s="1833"/>
      <c r="F97" s="1833"/>
      <c r="G97" s="1833"/>
      <c r="H97" s="1833"/>
      <c r="I97" s="1833"/>
      <c r="J97" s="1833"/>
      <c r="K97" s="318"/>
    </row>
    <row r="98" spans="1:13" s="61" customFormat="1" ht="14.15" customHeight="1">
      <c r="A98" s="627"/>
      <c r="B98" s="660"/>
      <c r="C98" s="660"/>
      <c r="D98" s="660"/>
      <c r="E98" s="660"/>
      <c r="F98" s="660"/>
      <c r="G98" s="661"/>
      <c r="H98" s="661"/>
      <c r="I98" s="618"/>
      <c r="J98" s="618"/>
      <c r="K98" s="618"/>
    </row>
    <row r="99" spans="1:13" s="61" customFormat="1" ht="24" customHeight="1">
      <c r="A99" s="1838" t="s">
        <v>594</v>
      </c>
      <c r="B99" s="1838"/>
      <c r="C99" s="1838"/>
      <c r="D99" s="1838"/>
      <c r="E99" s="1838"/>
      <c r="F99" s="1838"/>
      <c r="G99" s="1838"/>
      <c r="H99" s="1838"/>
      <c r="I99" s="1838"/>
      <c r="J99" s="1838"/>
      <c r="K99" s="618"/>
    </row>
    <row r="100" spans="1:13" s="26" customFormat="1" ht="14.15" customHeight="1">
      <c r="A100" s="376"/>
      <c r="B100" s="662"/>
      <c r="C100" s="662"/>
      <c r="D100" s="662"/>
      <c r="E100" s="662"/>
      <c r="F100" s="662"/>
      <c r="G100" s="376"/>
      <c r="H100" s="376"/>
      <c r="I100" s="376"/>
      <c r="J100" s="376"/>
      <c r="K100" s="376"/>
    </row>
    <row r="101" spans="1:13" s="61" customFormat="1" ht="14.15" customHeight="1">
      <c r="A101" s="181" t="s">
        <v>209</v>
      </c>
      <c r="B101" s="320" t="s">
        <v>210</v>
      </c>
      <c r="C101" s="321" t="s">
        <v>211</v>
      </c>
      <c r="D101" s="321" t="s">
        <v>212</v>
      </c>
      <c r="E101" s="321" t="s">
        <v>213</v>
      </c>
      <c r="F101" s="321" t="s">
        <v>214</v>
      </c>
      <c r="G101" s="321" t="s">
        <v>215</v>
      </c>
      <c r="H101" s="321" t="s">
        <v>216</v>
      </c>
      <c r="I101" s="321" t="s">
        <v>217</v>
      </c>
      <c r="J101" s="321" t="s">
        <v>218</v>
      </c>
      <c r="K101" s="564"/>
    </row>
    <row r="102" spans="1:13" s="63" customFormat="1" ht="13.5" customHeight="1">
      <c r="A102" s="624" t="s">
        <v>621</v>
      </c>
      <c r="B102" s="1200">
        <v>3245253.7885046704</v>
      </c>
      <c r="C102" s="1197">
        <v>3263021.0465046703</v>
      </c>
      <c r="D102" s="1197">
        <v>3334122.0465046703</v>
      </c>
      <c r="E102" s="1197">
        <v>3129088.0465046703</v>
      </c>
      <c r="F102" s="1197">
        <v>3170086.0465046703</v>
      </c>
      <c r="G102" s="1197">
        <v>3053441.0465046703</v>
      </c>
      <c r="H102" s="1197">
        <v>2874729.0465046703</v>
      </c>
      <c r="I102" s="1197">
        <v>2794553.0465046703</v>
      </c>
      <c r="J102" s="1197">
        <v>2767990.1225046702</v>
      </c>
      <c r="K102" s="647"/>
    </row>
    <row r="103" spans="1:13" s="63" customFormat="1" ht="13.5" customHeight="1">
      <c r="A103" s="668" t="s">
        <v>622</v>
      </c>
      <c r="B103" s="649">
        <v>312274.71999999997</v>
      </c>
      <c r="C103" s="628">
        <v>313410.50200000004</v>
      </c>
      <c r="D103" s="628">
        <v>299873</v>
      </c>
      <c r="E103" s="628">
        <v>550519</v>
      </c>
      <c r="F103" s="628">
        <v>341038</v>
      </c>
      <c r="G103" s="628">
        <v>396099</v>
      </c>
      <c r="H103" s="628">
        <v>385800</v>
      </c>
      <c r="I103" s="628">
        <v>277446</v>
      </c>
      <c r="J103" s="628">
        <v>214673</v>
      </c>
      <c r="K103" s="647"/>
    </row>
    <row r="104" spans="1:13" s="63" customFormat="1" ht="13.5" customHeight="1">
      <c r="A104" s="627" t="s">
        <v>623</v>
      </c>
      <c r="B104" s="649">
        <v>-287316.92000000004</v>
      </c>
      <c r="C104" s="628">
        <v>-304292.64299999998</v>
      </c>
      <c r="D104" s="628">
        <v>-381140</v>
      </c>
      <c r="E104" s="628">
        <v>-337680</v>
      </c>
      <c r="F104" s="628">
        <v>-381469</v>
      </c>
      <c r="G104" s="628">
        <v>-281457</v>
      </c>
      <c r="H104" s="628">
        <v>-217271</v>
      </c>
      <c r="I104" s="628">
        <v>-208397</v>
      </c>
      <c r="J104" s="628">
        <v>-182585</v>
      </c>
      <c r="K104" s="647"/>
    </row>
    <row r="105" spans="1:13" s="63" customFormat="1" ht="13.5" customHeight="1">
      <c r="A105" s="627" t="s">
        <v>624</v>
      </c>
      <c r="B105" s="649">
        <v>0</v>
      </c>
      <c r="C105" s="628">
        <v>0</v>
      </c>
      <c r="D105" s="628">
        <v>118</v>
      </c>
      <c r="E105" s="628">
        <v>0</v>
      </c>
      <c r="F105" s="628">
        <v>0</v>
      </c>
      <c r="G105" s="628">
        <v>15429</v>
      </c>
      <c r="H105" s="628"/>
      <c r="I105" s="628"/>
      <c r="J105" s="628"/>
      <c r="K105" s="647"/>
    </row>
    <row r="106" spans="1:13" s="63" customFormat="1" ht="13.5" customHeight="1">
      <c r="A106" s="668" t="s">
        <v>474</v>
      </c>
      <c r="B106" s="649">
        <v>4320.4629999999979</v>
      </c>
      <c r="C106" s="628">
        <v>-26814.242999999999</v>
      </c>
      <c r="D106" s="628">
        <v>10084</v>
      </c>
      <c r="E106" s="628">
        <v>-7469</v>
      </c>
      <c r="F106" s="628">
        <v>-444</v>
      </c>
      <c r="G106" s="628">
        <v>-13221</v>
      </c>
      <c r="H106" s="628">
        <v>10425</v>
      </c>
      <c r="I106" s="628">
        <v>11150</v>
      </c>
      <c r="J106" s="628">
        <v>-5525.076</v>
      </c>
      <c r="K106" s="647"/>
    </row>
    <row r="107" spans="1:13" s="63" customFormat="1" ht="13.5" customHeight="1">
      <c r="A107" s="627" t="s">
        <v>460</v>
      </c>
      <c r="B107" s="649">
        <v>-86.837999999999994</v>
      </c>
      <c r="C107" s="628">
        <v>-70.874000000000009</v>
      </c>
      <c r="D107" s="628">
        <v>-38</v>
      </c>
      <c r="E107" s="628">
        <v>-334</v>
      </c>
      <c r="F107" s="628">
        <v>-123</v>
      </c>
      <c r="G107" s="628">
        <v>-205</v>
      </c>
      <c r="H107" s="628">
        <v>-242</v>
      </c>
      <c r="I107" s="628">
        <v>-21</v>
      </c>
      <c r="J107" s="628">
        <v>0</v>
      </c>
      <c r="K107" s="647"/>
    </row>
    <row r="108" spans="1:13" s="61" customFormat="1" ht="13.5" customHeight="1">
      <c r="A108" s="1590" t="s">
        <v>625</v>
      </c>
      <c r="B108" s="663">
        <v>3274445.4885046706</v>
      </c>
      <c r="C108" s="664">
        <v>3245253.7885046704</v>
      </c>
      <c r="D108" s="664">
        <v>3263021.0465046703</v>
      </c>
      <c r="E108" s="664">
        <v>3334122.0465046703</v>
      </c>
      <c r="F108" s="664">
        <v>3129088.0465046703</v>
      </c>
      <c r="G108" s="664">
        <v>3170086</v>
      </c>
      <c r="H108" s="664">
        <v>3053441.0465046703</v>
      </c>
      <c r="I108" s="664">
        <v>2874729.0465046703</v>
      </c>
      <c r="J108" s="664">
        <v>2794553.0465046698</v>
      </c>
      <c r="K108" s="651"/>
      <c r="L108" s="665"/>
    </row>
    <row r="109" spans="1:13" s="61" customFormat="1" ht="14.15" customHeight="1">
      <c r="A109" s="627"/>
      <c r="B109" s="660"/>
      <c r="C109" s="660"/>
      <c r="D109" s="660"/>
      <c r="E109" s="660"/>
      <c r="F109" s="660"/>
      <c r="G109" s="661"/>
      <c r="H109" s="661"/>
      <c r="I109" s="661"/>
      <c r="J109" s="661"/>
      <c r="K109" s="618"/>
    </row>
    <row r="110" spans="1:13" s="62" customFormat="1" ht="14.15" customHeight="1">
      <c r="A110" s="195" t="s">
        <v>626</v>
      </c>
      <c r="B110" s="620"/>
      <c r="C110" s="620"/>
      <c r="D110" s="620"/>
      <c r="E110" s="620"/>
      <c r="F110" s="620"/>
      <c r="G110" s="621"/>
      <c r="H110" s="621"/>
      <c r="I110" s="621"/>
      <c r="J110" s="621"/>
      <c r="K110" s="621"/>
      <c r="M110" s="237"/>
    </row>
    <row r="111" spans="1:13" s="24" customFormat="1" ht="5.9" customHeight="1">
      <c r="A111" s="319"/>
      <c r="B111" s="619"/>
      <c r="C111" s="619"/>
      <c r="D111" s="619"/>
      <c r="E111" s="619"/>
      <c r="F111" s="619"/>
      <c r="G111" s="319"/>
      <c r="H111" s="319"/>
      <c r="I111" s="319"/>
      <c r="J111" s="319"/>
      <c r="K111" s="319"/>
    </row>
    <row r="112" spans="1:13" s="61" customFormat="1" ht="14.15" customHeight="1">
      <c r="A112" s="181" t="s">
        <v>209</v>
      </c>
      <c r="B112" s="320" t="s">
        <v>210</v>
      </c>
      <c r="C112" s="321" t="s">
        <v>211</v>
      </c>
      <c r="D112" s="321" t="s">
        <v>212</v>
      </c>
      <c r="E112" s="321" t="s">
        <v>213</v>
      </c>
      <c r="F112" s="321" t="s">
        <v>214</v>
      </c>
      <c r="G112" s="321" t="s">
        <v>215</v>
      </c>
      <c r="H112" s="321" t="s">
        <v>216</v>
      </c>
      <c r="I112" s="321" t="s">
        <v>217</v>
      </c>
      <c r="J112" s="321" t="s">
        <v>218</v>
      </c>
      <c r="K112" s="564"/>
    </row>
    <row r="113" spans="1:11" s="63" customFormat="1" ht="13.5" customHeight="1">
      <c r="A113" s="624" t="s">
        <v>621</v>
      </c>
      <c r="B113" s="1200">
        <v>3088562.3205369096</v>
      </c>
      <c r="C113" s="1197">
        <v>3086760.0495369104</v>
      </c>
      <c r="D113" s="1197">
        <v>3148499.0495369104</v>
      </c>
      <c r="E113" s="1197">
        <v>2959628.0495369104</v>
      </c>
      <c r="F113" s="1197">
        <v>2997559.0495369104</v>
      </c>
      <c r="G113" s="1197">
        <v>2866724.0495369104</v>
      </c>
      <c r="H113" s="1197">
        <v>2669937.0495369104</v>
      </c>
      <c r="I113" s="1197">
        <v>2582461.0495369104</v>
      </c>
      <c r="J113" s="1197">
        <v>2541595.9235369102</v>
      </c>
      <c r="K113" s="647"/>
    </row>
    <row r="114" spans="1:11" s="63" customFormat="1" ht="13.5" customHeight="1">
      <c r="A114" s="668" t="s">
        <v>627</v>
      </c>
      <c r="B114" s="649">
        <v>19687.552000000003</v>
      </c>
      <c r="C114" s="628">
        <v>41209.96</v>
      </c>
      <c r="D114" s="628">
        <v>28961</v>
      </c>
      <c r="E114" s="628">
        <v>29086</v>
      </c>
      <c r="F114" s="628">
        <v>23237</v>
      </c>
      <c r="G114" s="628">
        <v>36693</v>
      </c>
      <c r="H114" s="628">
        <v>36844</v>
      </c>
      <c r="I114" s="628">
        <v>37538</v>
      </c>
      <c r="J114" s="628">
        <v>41474</v>
      </c>
      <c r="K114" s="647"/>
    </row>
    <row r="115" spans="1:11" s="63" customFormat="1" ht="13.5" customHeight="1">
      <c r="A115" s="627" t="s">
        <v>628</v>
      </c>
      <c r="B115" s="649">
        <v>-59161.293000000005</v>
      </c>
      <c r="C115" s="628">
        <v>-28920.792000000001</v>
      </c>
      <c r="D115" s="628">
        <v>-35723</v>
      </c>
      <c r="E115" s="628">
        <v>-52533</v>
      </c>
      <c r="F115" s="628">
        <v>-34211</v>
      </c>
      <c r="G115" s="628">
        <v>-34589</v>
      </c>
      <c r="H115" s="628">
        <v>-32392</v>
      </c>
      <c r="I115" s="628">
        <v>-45146</v>
      </c>
      <c r="J115" s="628">
        <v>-43760</v>
      </c>
      <c r="K115" s="647"/>
    </row>
    <row r="116" spans="1:11" s="63" customFormat="1" ht="13.5" customHeight="1">
      <c r="A116" s="627" t="s">
        <v>629</v>
      </c>
      <c r="B116" s="649">
        <v>-615.72400000000016</v>
      </c>
      <c r="C116" s="628">
        <v>-526.28199999999993</v>
      </c>
      <c r="D116" s="628">
        <v>-2126</v>
      </c>
      <c r="E116" s="628">
        <v>-6137</v>
      </c>
      <c r="F116" s="628">
        <v>-1939</v>
      </c>
      <c r="G116" s="628">
        <v>-555</v>
      </c>
      <c r="H116" s="628">
        <v>-729</v>
      </c>
      <c r="I116" s="628">
        <v>-1477</v>
      </c>
      <c r="J116" s="628">
        <v>-603</v>
      </c>
      <c r="K116" s="647"/>
    </row>
    <row r="117" spans="1:11" s="63" customFormat="1" ht="13.5" customHeight="1">
      <c r="A117" s="668" t="s">
        <v>622</v>
      </c>
      <c r="B117" s="649">
        <v>311467.83</v>
      </c>
      <c r="C117" s="628">
        <v>306199.92000000004</v>
      </c>
      <c r="D117" s="628">
        <v>297220</v>
      </c>
      <c r="E117" s="628">
        <v>548589</v>
      </c>
      <c r="F117" s="628">
        <v>338881</v>
      </c>
      <c r="G117" s="628">
        <v>390155</v>
      </c>
      <c r="H117" s="628">
        <v>383424</v>
      </c>
      <c r="I117" s="628">
        <v>274500</v>
      </c>
      <c r="J117" s="628">
        <v>213740</v>
      </c>
      <c r="K117" s="647"/>
    </row>
    <row r="118" spans="1:11" s="63" customFormat="1" ht="13.5" customHeight="1">
      <c r="A118" s="627" t="s">
        <v>623</v>
      </c>
      <c r="B118" s="649">
        <v>-268895.63800000004</v>
      </c>
      <c r="C118" s="628">
        <v>-290538.24300000002</v>
      </c>
      <c r="D118" s="628">
        <v>-359688</v>
      </c>
      <c r="E118" s="628">
        <v>-322735</v>
      </c>
      <c r="F118" s="628">
        <v>-363316</v>
      </c>
      <c r="G118" s="628">
        <v>-263371</v>
      </c>
      <c r="H118" s="628">
        <v>-200346</v>
      </c>
      <c r="I118" s="628">
        <v>-188366</v>
      </c>
      <c r="J118" s="628">
        <v>-164910</v>
      </c>
      <c r="K118" s="647"/>
    </row>
    <row r="119" spans="1:11" s="63" customFormat="1" ht="13.5" customHeight="1">
      <c r="A119" s="627" t="s">
        <v>624</v>
      </c>
      <c r="B119" s="649">
        <v>0</v>
      </c>
      <c r="C119" s="628">
        <v>0</v>
      </c>
      <c r="D119" s="628">
        <v>118</v>
      </c>
      <c r="E119" s="628">
        <v>0</v>
      </c>
      <c r="F119" s="628">
        <v>0</v>
      </c>
      <c r="G119" s="628">
        <v>15429</v>
      </c>
      <c r="H119" s="628"/>
      <c r="I119" s="628"/>
      <c r="J119" s="628"/>
      <c r="K119" s="647"/>
    </row>
    <row r="120" spans="1:11" s="63" customFormat="1" ht="13.5" customHeight="1">
      <c r="A120" s="668" t="s">
        <v>474</v>
      </c>
      <c r="B120" s="649">
        <v>4317.9049999999988</v>
      </c>
      <c r="C120" s="628">
        <v>-25593.822</v>
      </c>
      <c r="D120" s="628">
        <v>9515</v>
      </c>
      <c r="E120" s="628">
        <v>-7244</v>
      </c>
      <c r="F120" s="628">
        <v>-525</v>
      </c>
      <c r="G120" s="628">
        <v>-12830</v>
      </c>
      <c r="H120" s="628">
        <v>10108</v>
      </c>
      <c r="I120" s="628">
        <v>10439</v>
      </c>
      <c r="J120" s="628">
        <v>-5076.8739999999998</v>
      </c>
      <c r="K120" s="647"/>
    </row>
    <row r="121" spans="1:11" s="63" customFormat="1" ht="13.5" customHeight="1">
      <c r="A121" s="627" t="s">
        <v>630</v>
      </c>
      <c r="B121" s="649">
        <v>-38.277000000000001</v>
      </c>
      <c r="C121" s="628">
        <v>-28.47</v>
      </c>
      <c r="D121" s="628">
        <v>-16</v>
      </c>
      <c r="E121" s="628">
        <v>-153</v>
      </c>
      <c r="F121" s="628">
        <v>-59</v>
      </c>
      <c r="G121" s="628">
        <v>-97</v>
      </c>
      <c r="H121" s="628">
        <v>-120</v>
      </c>
      <c r="I121" s="628">
        <v>-11</v>
      </c>
      <c r="J121" s="628">
        <v>0</v>
      </c>
      <c r="K121" s="647"/>
    </row>
    <row r="122" spans="1:11" s="61" customFormat="1" ht="13.5" customHeight="1">
      <c r="A122" s="1590" t="s">
        <v>625</v>
      </c>
      <c r="B122" s="663">
        <v>3095324.0945369094</v>
      </c>
      <c r="C122" s="664">
        <v>3088562.3205369096</v>
      </c>
      <c r="D122" s="664">
        <v>3086760.0495369104</v>
      </c>
      <c r="E122" s="664">
        <v>3148499.0495369104</v>
      </c>
      <c r="F122" s="664">
        <v>2959628.0495369104</v>
      </c>
      <c r="G122" s="664">
        <v>2997559</v>
      </c>
      <c r="H122" s="664">
        <v>2866724.0495369104</v>
      </c>
      <c r="I122" s="664">
        <v>2669937.0495369104</v>
      </c>
      <c r="J122" s="664">
        <v>2582461.0495369099</v>
      </c>
      <c r="K122" s="651"/>
    </row>
    <row r="123" spans="1:11" s="61" customFormat="1" ht="14.15" customHeight="1">
      <c r="A123" s="627"/>
      <c r="B123" s="660"/>
      <c r="C123" s="660"/>
      <c r="D123" s="660"/>
      <c r="E123" s="660"/>
      <c r="F123" s="660"/>
      <c r="G123" s="660"/>
      <c r="H123" s="660"/>
      <c r="I123" s="660"/>
      <c r="J123" s="660"/>
      <c r="K123" s="618"/>
    </row>
    <row r="124" spans="1:11" s="62" customFormat="1" ht="14.15" customHeight="1">
      <c r="A124" s="195" t="s">
        <v>631</v>
      </c>
      <c r="B124" s="620"/>
      <c r="C124" s="620"/>
      <c r="D124" s="620"/>
      <c r="E124" s="620"/>
      <c r="F124" s="620"/>
      <c r="G124" s="620"/>
      <c r="H124" s="620"/>
      <c r="I124" s="620"/>
      <c r="J124" s="620"/>
      <c r="K124" s="621"/>
    </row>
    <row r="125" spans="1:11" s="24" customFormat="1" ht="5.9" customHeight="1">
      <c r="A125" s="319"/>
      <c r="B125" s="619"/>
      <c r="C125" s="619"/>
      <c r="D125" s="619"/>
      <c r="E125" s="619"/>
      <c r="F125" s="619"/>
      <c r="G125" s="619"/>
      <c r="H125" s="619"/>
      <c r="I125" s="619"/>
      <c r="J125" s="619"/>
      <c r="K125" s="319"/>
    </row>
    <row r="126" spans="1:11" s="61" customFormat="1" ht="14.15" customHeight="1">
      <c r="A126" s="181" t="s">
        <v>209</v>
      </c>
      <c r="B126" s="320" t="s">
        <v>210</v>
      </c>
      <c r="C126" s="321" t="s">
        <v>211</v>
      </c>
      <c r="D126" s="321" t="s">
        <v>212</v>
      </c>
      <c r="E126" s="321" t="s">
        <v>213</v>
      </c>
      <c r="F126" s="321" t="s">
        <v>214</v>
      </c>
      <c r="G126" s="321" t="s">
        <v>215</v>
      </c>
      <c r="H126" s="321" t="s">
        <v>216</v>
      </c>
      <c r="I126" s="321" t="s">
        <v>217</v>
      </c>
      <c r="J126" s="321" t="s">
        <v>218</v>
      </c>
      <c r="K126" s="564"/>
    </row>
    <row r="127" spans="1:11" s="63" customFormat="1" ht="13.5" customHeight="1">
      <c r="A127" s="624" t="s">
        <v>621</v>
      </c>
      <c r="B127" s="1200">
        <v>129994.61867667556</v>
      </c>
      <c r="C127" s="1197">
        <v>151289.10167667555</v>
      </c>
      <c r="D127" s="1197">
        <v>160201.10167667555</v>
      </c>
      <c r="E127" s="1197">
        <v>142410.10167667555</v>
      </c>
      <c r="F127" s="1197">
        <v>144472.10167667555</v>
      </c>
      <c r="G127" s="1197">
        <v>159688.10167667555</v>
      </c>
      <c r="H127" s="1197">
        <v>177073.10167667555</v>
      </c>
      <c r="I127" s="1197">
        <v>184687.10167667555</v>
      </c>
      <c r="J127" s="1197">
        <v>198608.43367667554</v>
      </c>
      <c r="K127" s="647"/>
    </row>
    <row r="128" spans="1:11" s="63" customFormat="1" ht="13.5" customHeight="1">
      <c r="A128" s="627" t="s">
        <v>632</v>
      </c>
      <c r="B128" s="649">
        <v>-19409.967000000004</v>
      </c>
      <c r="C128" s="628">
        <v>-40907.411999999997</v>
      </c>
      <c r="D128" s="628">
        <v>-28375</v>
      </c>
      <c r="E128" s="628">
        <v>-26450</v>
      </c>
      <c r="F128" s="628">
        <v>-22657</v>
      </c>
      <c r="G128" s="628">
        <v>-36360</v>
      </c>
      <c r="H128" s="628">
        <v>-35355</v>
      </c>
      <c r="I128" s="628">
        <v>-37168</v>
      </c>
      <c r="J128" s="628">
        <v>-41237</v>
      </c>
      <c r="K128" s="647"/>
    </row>
    <row r="129" spans="1:11" s="63" customFormat="1" ht="13.5" customHeight="1">
      <c r="A129" s="668" t="s">
        <v>633</v>
      </c>
      <c r="B129" s="649">
        <v>59738.692999999992</v>
      </c>
      <c r="C129" s="628">
        <v>29453.215000000004</v>
      </c>
      <c r="D129" s="628">
        <v>36530</v>
      </c>
      <c r="E129" s="628">
        <v>53041</v>
      </c>
      <c r="F129" s="628">
        <v>37146</v>
      </c>
      <c r="G129" s="628">
        <v>35131</v>
      </c>
      <c r="H129" s="628">
        <v>32820</v>
      </c>
      <c r="I129" s="628">
        <v>45609</v>
      </c>
      <c r="J129" s="628">
        <v>44130</v>
      </c>
      <c r="K129" s="647"/>
    </row>
    <row r="130" spans="1:11" s="63" customFormat="1" ht="13.5" customHeight="1">
      <c r="A130" s="627" t="s">
        <v>629</v>
      </c>
      <c r="B130" s="649">
        <v>-1848.299</v>
      </c>
      <c r="C130" s="628">
        <v>-2781.674</v>
      </c>
      <c r="D130" s="628">
        <v>-2649</v>
      </c>
      <c r="E130" s="628">
        <v>-2090</v>
      </c>
      <c r="F130" s="628">
        <v>-2853</v>
      </c>
      <c r="G130" s="628">
        <v>-1463</v>
      </c>
      <c r="H130" s="628">
        <v>-2828</v>
      </c>
      <c r="I130" s="628">
        <v>-1782</v>
      </c>
      <c r="J130" s="628">
        <v>-2522</v>
      </c>
      <c r="K130" s="647"/>
    </row>
    <row r="131" spans="1:11" s="63" customFormat="1" ht="13.5" customHeight="1">
      <c r="A131" s="668" t="s">
        <v>622</v>
      </c>
      <c r="B131" s="649">
        <v>0.36900000000059663</v>
      </c>
      <c r="C131" s="628">
        <v>4591.49</v>
      </c>
      <c r="D131" s="628">
        <v>2358</v>
      </c>
      <c r="E131" s="628">
        <v>1803</v>
      </c>
      <c r="F131" s="628">
        <v>1457</v>
      </c>
      <c r="G131" s="628">
        <v>4547</v>
      </c>
      <c r="H131" s="628">
        <v>1337</v>
      </c>
      <c r="I131" s="628">
        <v>1961</v>
      </c>
      <c r="J131" s="628">
        <v>244</v>
      </c>
      <c r="K131" s="647"/>
    </row>
    <row r="132" spans="1:11" s="63" customFormat="1" ht="13.5" customHeight="1">
      <c r="A132" s="627" t="s">
        <v>623</v>
      </c>
      <c r="B132" s="649">
        <v>-14794.014999999999</v>
      </c>
      <c r="C132" s="628">
        <v>-10588.843000000001</v>
      </c>
      <c r="D132" s="628">
        <v>-17233</v>
      </c>
      <c r="E132" s="628">
        <v>-8128</v>
      </c>
      <c r="F132" s="628">
        <v>-15135</v>
      </c>
      <c r="G132" s="628">
        <v>-16562</v>
      </c>
      <c r="H132" s="628">
        <v>-13585</v>
      </c>
      <c r="I132" s="628">
        <v>-16806</v>
      </c>
      <c r="J132" s="628">
        <v>-14140</v>
      </c>
      <c r="K132" s="647"/>
    </row>
    <row r="133" spans="1:11" s="63" customFormat="1" ht="13.5" customHeight="1">
      <c r="A133" s="627" t="s">
        <v>624</v>
      </c>
      <c r="B133" s="649">
        <v>0</v>
      </c>
      <c r="C133" s="628">
        <v>0</v>
      </c>
      <c r="D133" s="628">
        <v>0</v>
      </c>
      <c r="E133" s="628">
        <v>0</v>
      </c>
      <c r="F133" s="628">
        <v>0</v>
      </c>
      <c r="G133" s="628">
        <v>0</v>
      </c>
      <c r="H133" s="628"/>
      <c r="I133" s="628"/>
      <c r="J133" s="628"/>
      <c r="K133" s="647"/>
    </row>
    <row r="134" spans="1:11" s="63" customFormat="1" ht="13.5" customHeight="1">
      <c r="A134" s="668" t="s">
        <v>474</v>
      </c>
      <c r="B134" s="649">
        <v>13.014999999999873</v>
      </c>
      <c r="C134" s="628">
        <v>-1021.174</v>
      </c>
      <c r="D134" s="628">
        <v>476</v>
      </c>
      <c r="E134" s="628">
        <v>-212</v>
      </c>
      <c r="F134" s="628">
        <v>42</v>
      </c>
      <c r="G134" s="628">
        <v>-407</v>
      </c>
      <c r="H134" s="628">
        <v>343.00000000000011</v>
      </c>
      <c r="I134" s="628">
        <v>581.99999999999989</v>
      </c>
      <c r="J134" s="628">
        <v>-396.33199999999999</v>
      </c>
      <c r="K134" s="647"/>
    </row>
    <row r="135" spans="1:11" s="63" customFormat="1" ht="13.5" customHeight="1">
      <c r="A135" s="627" t="s">
        <v>630</v>
      </c>
      <c r="B135" s="649">
        <v>-46.306000000000004</v>
      </c>
      <c r="C135" s="628">
        <v>-40.085000000000001</v>
      </c>
      <c r="D135" s="628">
        <v>-20</v>
      </c>
      <c r="E135" s="628">
        <v>-173</v>
      </c>
      <c r="F135" s="628">
        <v>-61</v>
      </c>
      <c r="G135" s="628">
        <v>-104</v>
      </c>
      <c r="H135" s="628">
        <v>-117</v>
      </c>
      <c r="I135" s="628">
        <v>-10</v>
      </c>
      <c r="J135" s="628">
        <v>0</v>
      </c>
      <c r="K135" s="647"/>
    </row>
    <row r="136" spans="1:11" s="61" customFormat="1" ht="13.5" customHeight="1">
      <c r="A136" s="1590" t="s">
        <v>625</v>
      </c>
      <c r="B136" s="663">
        <v>153648.10867667556</v>
      </c>
      <c r="C136" s="664">
        <v>129994.61867667556</v>
      </c>
      <c r="D136" s="664">
        <v>151289.10167667555</v>
      </c>
      <c r="E136" s="664">
        <v>160201.10167667555</v>
      </c>
      <c r="F136" s="664">
        <v>142410.10167667555</v>
      </c>
      <c r="G136" s="664">
        <v>144472.10167667555</v>
      </c>
      <c r="H136" s="664">
        <v>159688.10167667555</v>
      </c>
      <c r="I136" s="664">
        <v>177073.10167667555</v>
      </c>
      <c r="J136" s="664">
        <v>184687.10167667555</v>
      </c>
      <c r="K136" s="651"/>
    </row>
    <row r="137" spans="1:11" s="61" customFormat="1" ht="14.15" customHeight="1">
      <c r="A137" s="1338" t="s">
        <v>269</v>
      </c>
      <c r="B137" s="660"/>
      <c r="C137" s="660"/>
      <c r="D137" s="660"/>
      <c r="E137" s="660"/>
      <c r="F137" s="660"/>
      <c r="G137" s="660"/>
      <c r="H137" s="660"/>
      <c r="I137" s="660"/>
      <c r="J137" s="660"/>
      <c r="K137" s="618"/>
    </row>
    <row r="138" spans="1:11" s="62" customFormat="1" ht="14.15" customHeight="1">
      <c r="A138" s="195" t="s">
        <v>634</v>
      </c>
      <c r="B138" s="620"/>
      <c r="C138" s="620"/>
      <c r="D138" s="620"/>
      <c r="E138" s="620"/>
      <c r="F138" s="620"/>
      <c r="G138" s="620"/>
      <c r="H138" s="620"/>
      <c r="I138" s="620"/>
      <c r="J138" s="620"/>
      <c r="K138" s="621"/>
    </row>
    <row r="139" spans="1:11" s="24" customFormat="1" ht="5.9" customHeight="1">
      <c r="A139" s="319"/>
      <c r="B139" s="619"/>
      <c r="C139" s="619"/>
      <c r="D139" s="619"/>
      <c r="E139" s="619"/>
      <c r="F139" s="619"/>
      <c r="G139" s="619"/>
      <c r="H139" s="619"/>
      <c r="I139" s="619"/>
      <c r="J139" s="619"/>
      <c r="K139" s="319"/>
    </row>
    <row r="140" spans="1:11" s="61" customFormat="1" ht="14.15" customHeight="1">
      <c r="A140" s="181" t="s">
        <v>209</v>
      </c>
      <c r="B140" s="320" t="s">
        <v>210</v>
      </c>
      <c r="C140" s="321" t="s">
        <v>211</v>
      </c>
      <c r="D140" s="321" t="s">
        <v>212</v>
      </c>
      <c r="E140" s="321" t="s">
        <v>213</v>
      </c>
      <c r="F140" s="321" t="s">
        <v>214</v>
      </c>
      <c r="G140" s="321" t="s">
        <v>215</v>
      </c>
      <c r="H140" s="321" t="s">
        <v>216</v>
      </c>
      <c r="I140" s="321" t="s">
        <v>217</v>
      </c>
      <c r="J140" s="321" t="s">
        <v>218</v>
      </c>
      <c r="K140" s="564"/>
    </row>
    <row r="141" spans="1:11" s="63" customFormat="1" ht="13.5" customHeight="1">
      <c r="A141" s="624" t="s">
        <v>621</v>
      </c>
      <c r="B141" s="1200">
        <v>26697.055291087203</v>
      </c>
      <c r="C141" s="1197">
        <v>24972.104291087202</v>
      </c>
      <c r="D141" s="1197">
        <v>25423.104291087202</v>
      </c>
      <c r="E141" s="1197">
        <v>27050.104291087202</v>
      </c>
      <c r="F141" s="1197">
        <v>28055.104291087202</v>
      </c>
      <c r="G141" s="1197">
        <v>27029.104291087202</v>
      </c>
      <c r="H141" s="1197">
        <v>27720.104291087202</v>
      </c>
      <c r="I141" s="1197">
        <v>27404.104291087202</v>
      </c>
      <c r="J141" s="1197">
        <v>27785.974291087201</v>
      </c>
      <c r="K141" s="647"/>
    </row>
    <row r="142" spans="1:11" s="63" customFormat="1" ht="13.5" customHeight="1">
      <c r="A142" s="627" t="s">
        <v>632</v>
      </c>
      <c r="B142" s="649">
        <v>-277.58500000000004</v>
      </c>
      <c r="C142" s="628">
        <v>-302.548</v>
      </c>
      <c r="D142" s="628">
        <v>-586</v>
      </c>
      <c r="E142" s="628">
        <v>-2635</v>
      </c>
      <c r="F142" s="628">
        <v>-581</v>
      </c>
      <c r="G142" s="628">
        <v>-333</v>
      </c>
      <c r="H142" s="628">
        <v>-1489</v>
      </c>
      <c r="I142" s="628">
        <v>-370</v>
      </c>
      <c r="J142" s="628">
        <v>-238</v>
      </c>
      <c r="K142" s="647"/>
    </row>
    <row r="143" spans="1:11" s="63" customFormat="1" ht="13.5" customHeight="1">
      <c r="A143" s="627" t="s">
        <v>628</v>
      </c>
      <c r="B143" s="649">
        <v>-577.39400000000012</v>
      </c>
      <c r="C143" s="628">
        <v>-532.42600000000004</v>
      </c>
      <c r="D143" s="628">
        <v>-807</v>
      </c>
      <c r="E143" s="628">
        <v>-508</v>
      </c>
      <c r="F143" s="628">
        <v>-2934</v>
      </c>
      <c r="G143" s="628">
        <v>-543</v>
      </c>
      <c r="H143" s="628">
        <v>-428</v>
      </c>
      <c r="I143" s="628">
        <v>-462</v>
      </c>
      <c r="J143" s="628">
        <v>-371</v>
      </c>
      <c r="K143" s="647"/>
    </row>
    <row r="144" spans="1:11" s="63" customFormat="1" ht="13.5" customHeight="1">
      <c r="A144" s="668" t="s">
        <v>635</v>
      </c>
      <c r="B144" s="649">
        <v>2464.0230000000006</v>
      </c>
      <c r="C144" s="628">
        <v>3307.9559999999997</v>
      </c>
      <c r="D144" s="628">
        <v>4774</v>
      </c>
      <c r="E144" s="628">
        <v>8228</v>
      </c>
      <c r="F144" s="628">
        <v>4792</v>
      </c>
      <c r="G144" s="628">
        <v>2017</v>
      </c>
      <c r="H144" s="628">
        <v>3557</v>
      </c>
      <c r="I144" s="628">
        <v>3258</v>
      </c>
      <c r="J144" s="628">
        <v>3125</v>
      </c>
      <c r="K144" s="647"/>
    </row>
    <row r="145" spans="1:16" s="63" customFormat="1" ht="13.5" customHeight="1">
      <c r="A145" s="668" t="s">
        <v>622</v>
      </c>
      <c r="B145" s="649">
        <v>806.37699999999995</v>
      </c>
      <c r="C145" s="628">
        <v>2619.0920000000001</v>
      </c>
      <c r="D145" s="628">
        <v>295</v>
      </c>
      <c r="E145" s="628">
        <v>127</v>
      </c>
      <c r="F145" s="628">
        <v>700</v>
      </c>
      <c r="G145" s="628">
        <v>1397</v>
      </c>
      <c r="H145" s="628">
        <v>1039</v>
      </c>
      <c r="I145" s="628">
        <v>985</v>
      </c>
      <c r="J145" s="628">
        <v>689</v>
      </c>
      <c r="K145" s="647"/>
    </row>
    <row r="146" spans="1:16" s="63" customFormat="1" ht="13.5" customHeight="1">
      <c r="A146" s="627" t="s">
        <v>623</v>
      </c>
      <c r="B146" s="649">
        <v>-3627.2670000000007</v>
      </c>
      <c r="C146" s="628">
        <v>-3165.5569999999998</v>
      </c>
      <c r="D146" s="628">
        <v>-4219</v>
      </c>
      <c r="E146" s="628">
        <v>-6817</v>
      </c>
      <c r="F146" s="628">
        <v>-3018</v>
      </c>
      <c r="G146" s="628">
        <v>-1524</v>
      </c>
      <c r="H146" s="628">
        <v>-3340</v>
      </c>
      <c r="I146" s="628">
        <v>-3225</v>
      </c>
      <c r="J146" s="628">
        <v>-3535</v>
      </c>
      <c r="K146" s="647"/>
    </row>
    <row r="147" spans="1:16" s="63" customFormat="1" ht="13.5" customHeight="1">
      <c r="A147" s="627" t="s">
        <v>624</v>
      </c>
      <c r="B147" s="649">
        <v>0</v>
      </c>
      <c r="C147" s="628">
        <v>0</v>
      </c>
      <c r="D147" s="628">
        <v>0</v>
      </c>
      <c r="E147" s="628">
        <v>0</v>
      </c>
      <c r="F147" s="628">
        <v>0</v>
      </c>
      <c r="G147" s="628">
        <v>0</v>
      </c>
      <c r="H147" s="628"/>
      <c r="I147" s="628"/>
      <c r="J147" s="628"/>
      <c r="K147" s="647"/>
    </row>
    <row r="148" spans="1:16" s="63" customFormat="1" ht="13.5" customHeight="1">
      <c r="A148" s="668" t="s">
        <v>474</v>
      </c>
      <c r="B148" s="649">
        <v>-10.456999999999994</v>
      </c>
      <c r="C148" s="628">
        <v>-199.24700000000001</v>
      </c>
      <c r="D148" s="628">
        <v>93</v>
      </c>
      <c r="E148" s="628">
        <v>-13</v>
      </c>
      <c r="F148" s="628">
        <v>39</v>
      </c>
      <c r="G148" s="628">
        <v>16</v>
      </c>
      <c r="H148" s="628">
        <v>-26</v>
      </c>
      <c r="I148" s="628">
        <v>129</v>
      </c>
      <c r="J148" s="628">
        <v>-51.870000000000005</v>
      </c>
      <c r="K148" s="647"/>
    </row>
    <row r="149" spans="1:16" s="63" customFormat="1" ht="13.5" customHeight="1">
      <c r="A149" s="627" t="s">
        <v>630</v>
      </c>
      <c r="B149" s="649">
        <v>-2.2549999999999999</v>
      </c>
      <c r="C149" s="628">
        <v>-2.319</v>
      </c>
      <c r="D149" s="628">
        <v>-2</v>
      </c>
      <c r="E149" s="628">
        <v>-8</v>
      </c>
      <c r="F149" s="628">
        <v>-3</v>
      </c>
      <c r="G149" s="628">
        <v>-4</v>
      </c>
      <c r="H149" s="628">
        <v>-5</v>
      </c>
      <c r="I149" s="628">
        <v>0</v>
      </c>
      <c r="J149" s="628">
        <v>0</v>
      </c>
      <c r="K149" s="647"/>
    </row>
    <row r="150" spans="1:16" s="61" customFormat="1" ht="13.5" customHeight="1">
      <c r="A150" s="1590" t="s">
        <v>636</v>
      </c>
      <c r="B150" s="663">
        <v>25473.497291087206</v>
      </c>
      <c r="C150" s="664">
        <v>26697.055291087203</v>
      </c>
      <c r="D150" s="664">
        <v>24972.104291087202</v>
      </c>
      <c r="E150" s="664">
        <v>25423.104291087202</v>
      </c>
      <c r="F150" s="664">
        <v>27050.104291087202</v>
      </c>
      <c r="G150" s="664">
        <v>28055.104291087202</v>
      </c>
      <c r="H150" s="664">
        <v>27029.104291087202</v>
      </c>
      <c r="I150" s="664">
        <v>27720.104291087202</v>
      </c>
      <c r="J150" s="664">
        <v>27404.104291087202</v>
      </c>
      <c r="K150" s="651"/>
    </row>
    <row r="151" spans="1:16" s="61" customFormat="1" ht="7.5" customHeight="1">
      <c r="A151" s="1329"/>
      <c r="B151" s="1331"/>
      <c r="C151" s="1331"/>
      <c r="D151" s="1331"/>
      <c r="E151" s="1331"/>
      <c r="F151" s="1331"/>
      <c r="G151" s="1331"/>
      <c r="H151" s="1331"/>
      <c r="I151" s="1331"/>
      <c r="J151" s="1331"/>
      <c r="K151" s="651"/>
    </row>
    <row r="152" spans="1:16" s="61" customFormat="1" ht="14.15" customHeight="1">
      <c r="A152" s="1848" t="s">
        <v>637</v>
      </c>
      <c r="B152" s="1848"/>
      <c r="C152" s="1848"/>
      <c r="D152" s="1848"/>
      <c r="E152" s="1848"/>
      <c r="F152" s="1848"/>
      <c r="G152" s="1848"/>
      <c r="H152" s="1848"/>
      <c r="I152" s="1848"/>
      <c r="J152" s="1848"/>
      <c r="K152" s="651"/>
    </row>
    <row r="153" spans="1:16" s="65" customFormat="1" ht="14.15" customHeight="1">
      <c r="A153" s="1843"/>
      <c r="B153" s="1843"/>
      <c r="C153" s="1843"/>
      <c r="D153" s="1843"/>
      <c r="E153" s="1843"/>
      <c r="F153" s="1843"/>
      <c r="G153" s="1843"/>
      <c r="H153" s="1843"/>
      <c r="I153" s="1843"/>
      <c r="J153" s="1843"/>
      <c r="K153" s="666"/>
      <c r="L153" s="667"/>
      <c r="M153" s="667"/>
      <c r="N153" s="667"/>
      <c r="O153" s="667"/>
      <c r="P153" s="667"/>
    </row>
    <row r="154" spans="1:16" s="22" customFormat="1" ht="23.9" customHeight="1">
      <c r="A154" s="152"/>
      <c r="B154" s="338"/>
      <c r="C154" s="338"/>
      <c r="D154" s="338"/>
      <c r="E154" s="338"/>
      <c r="F154" s="338"/>
      <c r="G154" s="338"/>
      <c r="H154" s="338"/>
      <c r="I154" s="338"/>
      <c r="J154" s="338"/>
      <c r="K154" s="373"/>
    </row>
    <row r="155" spans="1:16" s="23" customFormat="1" ht="35.25" customHeight="1">
      <c r="A155" s="1833" t="s">
        <v>638</v>
      </c>
      <c r="B155" s="1833"/>
      <c r="C155" s="1833"/>
      <c r="D155" s="1833"/>
      <c r="E155" s="1833"/>
      <c r="F155" s="1833"/>
      <c r="G155" s="1833"/>
      <c r="H155" s="1833"/>
      <c r="I155" s="1833"/>
      <c r="J155" s="1833"/>
      <c r="K155" s="318"/>
    </row>
    <row r="156" spans="1:16" s="26" customFormat="1" ht="14.15" customHeight="1">
      <c r="A156" s="376"/>
      <c r="B156" s="662"/>
      <c r="C156" s="662"/>
      <c r="D156" s="662"/>
      <c r="E156" s="662"/>
      <c r="F156" s="662"/>
      <c r="G156" s="376"/>
      <c r="H156" s="376"/>
      <c r="I156" s="376"/>
      <c r="J156" s="376"/>
      <c r="K156" s="376"/>
    </row>
    <row r="157" spans="1:16" s="61" customFormat="1" ht="14.15" customHeight="1">
      <c r="A157" s="181" t="s">
        <v>209</v>
      </c>
      <c r="B157" s="320" t="s">
        <v>210</v>
      </c>
      <c r="C157" s="321" t="s">
        <v>211</v>
      </c>
      <c r="D157" s="321" t="s">
        <v>212</v>
      </c>
      <c r="E157" s="321" t="s">
        <v>213</v>
      </c>
      <c r="F157" s="321" t="s">
        <v>214</v>
      </c>
      <c r="G157" s="321" t="s">
        <v>215</v>
      </c>
      <c r="H157" s="321" t="s">
        <v>216</v>
      </c>
      <c r="I157" s="321" t="s">
        <v>217</v>
      </c>
      <c r="J157" s="321" t="s">
        <v>218</v>
      </c>
      <c r="K157" s="564"/>
    </row>
    <row r="158" spans="1:16" s="63" customFormat="1" ht="13.5" customHeight="1">
      <c r="A158" s="624" t="s">
        <v>639</v>
      </c>
      <c r="B158" s="1200">
        <v>-7823</v>
      </c>
      <c r="C158" s="1197">
        <v>-7908</v>
      </c>
      <c r="D158" s="1197">
        <v>-7734</v>
      </c>
      <c r="E158" s="1197">
        <v>-7583</v>
      </c>
      <c r="F158" s="1197">
        <v>-7572</v>
      </c>
      <c r="G158" s="1197">
        <v>-7766</v>
      </c>
      <c r="H158" s="1197">
        <v>-8271.28778052505</v>
      </c>
      <c r="I158" s="1197">
        <v>-8278.2877805250464</v>
      </c>
      <c r="J158" s="1197">
        <v>-8759.28778052505</v>
      </c>
      <c r="K158" s="647"/>
    </row>
    <row r="159" spans="1:16" s="63" customFormat="1" ht="13.5" customHeight="1">
      <c r="A159" s="668" t="s">
        <v>622</v>
      </c>
      <c r="B159" s="649">
        <v>-185.32400000000001</v>
      </c>
      <c r="C159" s="628">
        <v>-155</v>
      </c>
      <c r="D159" s="628">
        <v>-200</v>
      </c>
      <c r="E159" s="628">
        <v>-156</v>
      </c>
      <c r="F159" s="628">
        <v>-189</v>
      </c>
      <c r="G159" s="628">
        <v>-165</v>
      </c>
      <c r="H159" s="628">
        <v>-188</v>
      </c>
      <c r="I159" s="628">
        <v>-239</v>
      </c>
      <c r="J159" s="628">
        <v>-172</v>
      </c>
      <c r="K159" s="647"/>
    </row>
    <row r="160" spans="1:16" s="63" customFormat="1" ht="13.5" customHeight="1">
      <c r="A160" s="668" t="s">
        <v>640</v>
      </c>
      <c r="B160" s="649">
        <v>-1093.511</v>
      </c>
      <c r="C160" s="628">
        <v>-1632</v>
      </c>
      <c r="D160" s="628">
        <v>-1508</v>
      </c>
      <c r="E160" s="628">
        <v>-1083</v>
      </c>
      <c r="F160" s="628">
        <v>-1039</v>
      </c>
      <c r="G160" s="628">
        <v>-862</v>
      </c>
      <c r="H160" s="628">
        <v>-716</v>
      </c>
      <c r="I160" s="628">
        <v>-950</v>
      </c>
      <c r="J160" s="628">
        <v>-3049</v>
      </c>
      <c r="K160" s="647"/>
    </row>
    <row r="161" spans="1:11" s="63" customFormat="1" ht="13.5" customHeight="1">
      <c r="A161" s="668" t="s">
        <v>641</v>
      </c>
      <c r="B161" s="649">
        <v>980.45499999999993</v>
      </c>
      <c r="C161" s="628">
        <v>1235</v>
      </c>
      <c r="D161" s="628">
        <v>1003</v>
      </c>
      <c r="E161" s="628">
        <v>687</v>
      </c>
      <c r="F161" s="628">
        <v>755</v>
      </c>
      <c r="G161" s="628">
        <v>1085</v>
      </c>
      <c r="H161" s="628">
        <v>938</v>
      </c>
      <c r="I161" s="628">
        <v>1134</v>
      </c>
      <c r="J161" s="628">
        <v>2734</v>
      </c>
      <c r="K161" s="647"/>
    </row>
    <row r="162" spans="1:11" s="63" customFormat="1" ht="13.5" customHeight="1">
      <c r="A162" s="627" t="s">
        <v>642</v>
      </c>
      <c r="B162" s="649">
        <v>113</v>
      </c>
      <c r="C162" s="628">
        <v>433</v>
      </c>
      <c r="D162" s="628">
        <v>435</v>
      </c>
      <c r="E162" s="628">
        <v>333</v>
      </c>
      <c r="F162" s="628">
        <v>403</v>
      </c>
      <c r="G162" s="628">
        <v>63</v>
      </c>
      <c r="H162" s="628">
        <v>413</v>
      </c>
      <c r="I162" s="628">
        <v>24</v>
      </c>
      <c r="J162" s="628">
        <v>687</v>
      </c>
      <c r="K162" s="647"/>
    </row>
    <row r="163" spans="1:11" s="63" customFormat="1" ht="13.5" customHeight="1">
      <c r="A163" s="668" t="s">
        <v>643</v>
      </c>
      <c r="B163" s="649">
        <v>46.708000000000006</v>
      </c>
      <c r="C163" s="628">
        <v>146</v>
      </c>
      <c r="D163" s="628">
        <v>122</v>
      </c>
      <c r="E163" s="628">
        <v>54</v>
      </c>
      <c r="F163" s="628">
        <v>75</v>
      </c>
      <c r="G163" s="628">
        <v>94</v>
      </c>
      <c r="H163" s="628">
        <v>53</v>
      </c>
      <c r="I163" s="628">
        <v>75</v>
      </c>
      <c r="J163" s="628">
        <v>265</v>
      </c>
      <c r="K163" s="647"/>
    </row>
    <row r="164" spans="1:11" s="63" customFormat="1" ht="13.5" customHeight="1">
      <c r="A164" s="627" t="s">
        <v>624</v>
      </c>
      <c r="B164" s="649"/>
      <c r="C164" s="628">
        <v>0</v>
      </c>
      <c r="D164" s="628"/>
      <c r="E164" s="628">
        <v>0</v>
      </c>
      <c r="F164" s="628">
        <v>0</v>
      </c>
      <c r="G164" s="628">
        <v>-29</v>
      </c>
      <c r="H164" s="628"/>
      <c r="I164" s="628"/>
      <c r="J164" s="628"/>
      <c r="K164" s="647"/>
    </row>
    <row r="165" spans="1:11" s="63" customFormat="1" ht="13.5" customHeight="1">
      <c r="A165" s="668" t="s">
        <v>474</v>
      </c>
      <c r="B165" s="649">
        <v>-1.36</v>
      </c>
      <c r="C165" s="628">
        <v>59</v>
      </c>
      <c r="D165" s="628">
        <v>-23</v>
      </c>
      <c r="E165" s="628">
        <v>12</v>
      </c>
      <c r="F165" s="628">
        <v>-16</v>
      </c>
      <c r="G165" s="628">
        <v>8</v>
      </c>
      <c r="H165" s="628">
        <v>8</v>
      </c>
      <c r="I165" s="628">
        <v>-40</v>
      </c>
      <c r="J165" s="628">
        <v>17</v>
      </c>
      <c r="K165" s="647"/>
    </row>
    <row r="166" spans="1:11" s="63" customFormat="1" ht="13.5" customHeight="1">
      <c r="A166" s="627" t="s">
        <v>460</v>
      </c>
      <c r="B166" s="649"/>
      <c r="C166" s="1641">
        <v>0</v>
      </c>
      <c r="D166" s="628"/>
      <c r="E166" s="628">
        <v>0</v>
      </c>
      <c r="F166" s="628">
        <v>0</v>
      </c>
      <c r="G166" s="628"/>
      <c r="H166" s="628">
        <v>0</v>
      </c>
      <c r="I166" s="628">
        <v>0</v>
      </c>
      <c r="J166" s="628">
        <v>0</v>
      </c>
      <c r="K166" s="647"/>
    </row>
    <row r="167" spans="1:11" s="61" customFormat="1" ht="13.5" customHeight="1">
      <c r="A167" s="1590" t="s">
        <v>644</v>
      </c>
      <c r="B167" s="663">
        <v>-7964.0319999999992</v>
      </c>
      <c r="C167" s="664">
        <v>-7823</v>
      </c>
      <c r="D167" s="664">
        <v>-7908</v>
      </c>
      <c r="E167" s="664">
        <v>-7734</v>
      </c>
      <c r="F167" s="664">
        <v>-7583</v>
      </c>
      <c r="G167" s="664">
        <v>-7572</v>
      </c>
      <c r="H167" s="664">
        <v>-7766.2877805250455</v>
      </c>
      <c r="I167" s="664">
        <v>-8271.2877805250464</v>
      </c>
      <c r="J167" s="664">
        <v>-8278.2877805250464</v>
      </c>
      <c r="K167" s="651"/>
    </row>
    <row r="168" spans="1:11" s="61" customFormat="1" ht="14.15" customHeight="1">
      <c r="A168" s="627"/>
      <c r="B168" s="660"/>
      <c r="C168" s="660"/>
      <c r="D168" s="660"/>
      <c r="E168" s="660"/>
      <c r="F168" s="660"/>
      <c r="G168" s="660"/>
      <c r="H168" s="660"/>
      <c r="I168" s="660"/>
      <c r="J168" s="660"/>
      <c r="K168" s="618"/>
    </row>
    <row r="169" spans="1:11" s="62" customFormat="1" ht="14.15" customHeight="1">
      <c r="A169" s="195" t="s">
        <v>645</v>
      </c>
      <c r="B169" s="620"/>
      <c r="C169" s="620"/>
      <c r="D169" s="620"/>
      <c r="E169" s="620"/>
      <c r="F169" s="620"/>
      <c r="G169" s="620"/>
      <c r="H169" s="620"/>
      <c r="I169" s="620"/>
      <c r="J169" s="620"/>
      <c r="K169" s="621"/>
    </row>
    <row r="170" spans="1:11" s="24" customFormat="1" ht="5.9" customHeight="1">
      <c r="A170" s="319"/>
      <c r="B170" s="619"/>
      <c r="C170" s="619"/>
      <c r="D170" s="619"/>
      <c r="E170" s="619"/>
      <c r="F170" s="619"/>
      <c r="G170" s="619"/>
      <c r="H170" s="619"/>
      <c r="I170" s="619"/>
      <c r="J170" s="619"/>
      <c r="K170" s="319"/>
    </row>
    <row r="171" spans="1:11" s="61" customFormat="1" ht="14.15" customHeight="1">
      <c r="A171" s="181" t="s">
        <v>209</v>
      </c>
      <c r="B171" s="320" t="s">
        <v>210</v>
      </c>
      <c r="C171" s="321" t="s">
        <v>211</v>
      </c>
      <c r="D171" s="321" t="s">
        <v>212</v>
      </c>
      <c r="E171" s="321" t="s">
        <v>213</v>
      </c>
      <c r="F171" s="321" t="s">
        <v>214</v>
      </c>
      <c r="G171" s="321" t="s">
        <v>215</v>
      </c>
      <c r="H171" s="321" t="s">
        <v>216</v>
      </c>
      <c r="I171" s="321" t="s">
        <v>217</v>
      </c>
      <c r="J171" s="321" t="s">
        <v>218</v>
      </c>
      <c r="K171" s="564"/>
    </row>
    <row r="172" spans="1:11" s="63" customFormat="1" ht="13.5" customHeight="1">
      <c r="A172" s="624" t="s">
        <v>639</v>
      </c>
      <c r="B172" s="1200">
        <v>-957</v>
      </c>
      <c r="C172" s="1197">
        <v>-992</v>
      </c>
      <c r="D172" s="1197">
        <v>-1020</v>
      </c>
      <c r="E172" s="1197">
        <v>-1035</v>
      </c>
      <c r="F172" s="1197">
        <v>-1105</v>
      </c>
      <c r="G172" s="1197">
        <v>-1044</v>
      </c>
      <c r="H172" s="1197">
        <v>-1038.5508336222499</v>
      </c>
      <c r="I172" s="1197">
        <v>-1054.5508336222499</v>
      </c>
      <c r="J172" s="1197">
        <v>-976.55083362224991</v>
      </c>
      <c r="K172" s="647"/>
    </row>
    <row r="173" spans="1:11" s="63" customFormat="1" ht="13.5" customHeight="1">
      <c r="A173" s="668" t="s">
        <v>646</v>
      </c>
      <c r="B173" s="649">
        <v>-32.109000000000009</v>
      </c>
      <c r="C173" s="628">
        <v>-110</v>
      </c>
      <c r="D173" s="628">
        <v>-117</v>
      </c>
      <c r="E173" s="628">
        <v>-51</v>
      </c>
      <c r="F173" s="628">
        <v>-65</v>
      </c>
      <c r="G173" s="628">
        <v>-76</v>
      </c>
      <c r="H173" s="628">
        <v>-116</v>
      </c>
      <c r="I173" s="628">
        <v>-139</v>
      </c>
      <c r="J173" s="628">
        <v>-145</v>
      </c>
      <c r="K173" s="647"/>
    </row>
    <row r="174" spans="1:11" s="63" customFormat="1" ht="13.5" customHeight="1">
      <c r="A174" s="668" t="s">
        <v>622</v>
      </c>
      <c r="B174" s="649">
        <v>-160.363</v>
      </c>
      <c r="C174" s="628">
        <v>-128</v>
      </c>
      <c r="D174" s="628">
        <v>-82</v>
      </c>
      <c r="E174" s="628">
        <v>-113</v>
      </c>
      <c r="F174" s="628">
        <v>-147</v>
      </c>
      <c r="G174" s="628">
        <v>-131</v>
      </c>
      <c r="H174" s="628">
        <v>-153</v>
      </c>
      <c r="I174" s="628">
        <v>-191</v>
      </c>
      <c r="J174" s="628">
        <v>-148</v>
      </c>
      <c r="K174" s="647"/>
    </row>
    <row r="175" spans="1:11" s="63" customFormat="1" ht="13.5" customHeight="1">
      <c r="A175" s="668" t="s">
        <v>640</v>
      </c>
      <c r="B175" s="649">
        <v>-72.235000000000014</v>
      </c>
      <c r="C175" s="628">
        <v>-64</v>
      </c>
      <c r="D175" s="628">
        <v>-27</v>
      </c>
      <c r="E175" s="628">
        <v>-164</v>
      </c>
      <c r="F175" s="628">
        <v>-51</v>
      </c>
      <c r="G175" s="628">
        <v>-107</v>
      </c>
      <c r="H175" s="628">
        <v>-82</v>
      </c>
      <c r="I175" s="628">
        <v>-33</v>
      </c>
      <c r="J175" s="628">
        <v>-139</v>
      </c>
      <c r="K175" s="647"/>
    </row>
    <row r="176" spans="1:11" s="63" customFormat="1" ht="13.5" customHeight="1">
      <c r="A176" s="668" t="s">
        <v>641</v>
      </c>
      <c r="B176" s="649">
        <v>242.19000000000005</v>
      </c>
      <c r="C176" s="628">
        <v>306</v>
      </c>
      <c r="D176" s="628">
        <v>253</v>
      </c>
      <c r="E176" s="628">
        <v>338</v>
      </c>
      <c r="F176" s="628">
        <v>331</v>
      </c>
      <c r="G176" s="628">
        <v>276</v>
      </c>
      <c r="H176" s="628">
        <v>346</v>
      </c>
      <c r="I176" s="628">
        <v>377</v>
      </c>
      <c r="J176" s="628">
        <v>305</v>
      </c>
      <c r="K176" s="647"/>
    </row>
    <row r="177" spans="1:11" s="63" customFormat="1" ht="13.5" customHeight="1">
      <c r="A177" s="627" t="s">
        <v>642</v>
      </c>
      <c r="B177" s="649">
        <v>0</v>
      </c>
      <c r="C177" s="628">
        <v>0</v>
      </c>
      <c r="D177" s="628"/>
      <c r="E177" s="628">
        <v>0</v>
      </c>
      <c r="F177" s="628">
        <v>0</v>
      </c>
      <c r="G177" s="628"/>
      <c r="H177" s="628">
        <v>0</v>
      </c>
      <c r="I177" s="628">
        <v>0</v>
      </c>
      <c r="J177" s="628">
        <v>0</v>
      </c>
      <c r="K177" s="647"/>
    </row>
    <row r="178" spans="1:11" s="63" customFormat="1" ht="13.5" customHeight="1">
      <c r="A178" s="668" t="s">
        <v>643</v>
      </c>
      <c r="B178" s="649">
        <v>-11.52</v>
      </c>
      <c r="C178" s="628">
        <v>16</v>
      </c>
      <c r="D178" s="628">
        <v>11</v>
      </c>
      <c r="E178" s="628">
        <v>1</v>
      </c>
      <c r="F178" s="628">
        <v>2</v>
      </c>
      <c r="G178" s="628">
        <v>3</v>
      </c>
      <c r="H178" s="628">
        <v>1</v>
      </c>
      <c r="I178" s="628">
        <v>6</v>
      </c>
      <c r="J178" s="628">
        <v>47</v>
      </c>
      <c r="K178" s="647"/>
    </row>
    <row r="179" spans="1:11" s="63" customFormat="1" ht="13.5" customHeight="1">
      <c r="A179" s="627" t="s">
        <v>624</v>
      </c>
      <c r="B179" s="649">
        <v>0</v>
      </c>
      <c r="C179" s="628">
        <v>0</v>
      </c>
      <c r="D179" s="628"/>
      <c r="E179" s="628">
        <v>0</v>
      </c>
      <c r="F179" s="628">
        <v>0</v>
      </c>
      <c r="G179" s="628">
        <v>-29</v>
      </c>
      <c r="H179" s="628"/>
      <c r="I179" s="628"/>
      <c r="J179" s="628"/>
      <c r="K179" s="647"/>
    </row>
    <row r="180" spans="1:11" s="63" customFormat="1" ht="13.5" customHeight="1">
      <c r="A180" s="668" t="s">
        <v>474</v>
      </c>
      <c r="B180" s="649">
        <v>-0.33699999999999974</v>
      </c>
      <c r="C180" s="628">
        <v>12</v>
      </c>
      <c r="D180" s="628">
        <v>-6</v>
      </c>
      <c r="E180" s="628">
        <v>4</v>
      </c>
      <c r="F180" s="628">
        <v>0</v>
      </c>
      <c r="G180" s="628">
        <v>2</v>
      </c>
      <c r="H180" s="628">
        <v>-3</v>
      </c>
      <c r="I180" s="628">
        <v>-5</v>
      </c>
      <c r="J180" s="628">
        <v>3</v>
      </c>
      <c r="K180" s="647"/>
    </row>
    <row r="181" spans="1:11" s="63" customFormat="1" ht="13.5" customHeight="1">
      <c r="A181" s="627" t="s">
        <v>460</v>
      </c>
      <c r="B181" s="649">
        <v>0</v>
      </c>
      <c r="C181" s="628">
        <v>0</v>
      </c>
      <c r="D181" s="628"/>
      <c r="E181" s="628">
        <v>0</v>
      </c>
      <c r="F181" s="628">
        <v>0</v>
      </c>
      <c r="G181" s="628"/>
      <c r="H181" s="628">
        <v>0</v>
      </c>
      <c r="I181" s="628">
        <v>0</v>
      </c>
      <c r="J181" s="628">
        <v>0</v>
      </c>
      <c r="K181" s="647"/>
    </row>
    <row r="182" spans="1:11" s="61" customFormat="1" ht="13.5" customHeight="1">
      <c r="A182" s="1590" t="s">
        <v>644</v>
      </c>
      <c r="B182" s="663">
        <v>-995.3739999999998</v>
      </c>
      <c r="C182" s="664">
        <v>-957</v>
      </c>
      <c r="D182" s="664">
        <v>-992</v>
      </c>
      <c r="E182" s="664">
        <v>-1020</v>
      </c>
      <c r="F182" s="664">
        <v>-1035</v>
      </c>
      <c r="G182" s="664">
        <v>-1105</v>
      </c>
      <c r="H182" s="664">
        <v>-1043.5508336222499</v>
      </c>
      <c r="I182" s="664">
        <v>-1038.5508336222499</v>
      </c>
      <c r="J182" s="664">
        <v>-1054.5508336222499</v>
      </c>
      <c r="K182" s="651"/>
    </row>
    <row r="183" spans="1:11" s="61" customFormat="1" ht="14.15" customHeight="1">
      <c r="A183" s="627"/>
      <c r="B183" s="660"/>
      <c r="C183" s="660"/>
      <c r="D183" s="660"/>
      <c r="E183" s="660"/>
      <c r="F183" s="660"/>
      <c r="G183" s="660"/>
      <c r="H183" s="660"/>
      <c r="I183" s="660"/>
      <c r="J183" s="660"/>
      <c r="K183" s="618"/>
    </row>
    <row r="184" spans="1:11" s="62" customFormat="1" ht="14.15" customHeight="1">
      <c r="A184" s="195" t="s">
        <v>647</v>
      </c>
      <c r="B184" s="620"/>
      <c r="C184" s="620"/>
      <c r="D184" s="620"/>
      <c r="E184" s="620"/>
      <c r="F184" s="620"/>
      <c r="G184" s="620"/>
      <c r="H184" s="620"/>
      <c r="I184" s="620"/>
      <c r="J184" s="620"/>
      <c r="K184" s="621"/>
    </row>
    <row r="185" spans="1:11" s="24" customFormat="1" ht="5.9" customHeight="1">
      <c r="A185" s="319"/>
      <c r="B185" s="619"/>
      <c r="C185" s="619"/>
      <c r="D185" s="619"/>
      <c r="E185" s="619"/>
      <c r="F185" s="619"/>
      <c r="G185" s="619"/>
      <c r="H185" s="619"/>
      <c r="I185" s="619"/>
      <c r="J185" s="619"/>
      <c r="K185" s="319"/>
    </row>
    <row r="186" spans="1:11" s="61" customFormat="1" ht="14.15" customHeight="1">
      <c r="A186" s="181" t="s">
        <v>209</v>
      </c>
      <c r="B186" s="320" t="s">
        <v>210</v>
      </c>
      <c r="C186" s="321" t="s">
        <v>211</v>
      </c>
      <c r="D186" s="321" t="s">
        <v>212</v>
      </c>
      <c r="E186" s="321" t="s">
        <v>213</v>
      </c>
      <c r="F186" s="321" t="s">
        <v>214</v>
      </c>
      <c r="G186" s="321" t="s">
        <v>215</v>
      </c>
      <c r="H186" s="321" t="s">
        <v>216</v>
      </c>
      <c r="I186" s="321" t="s">
        <v>217</v>
      </c>
      <c r="J186" s="321" t="s">
        <v>218</v>
      </c>
      <c r="K186" s="564"/>
    </row>
    <row r="187" spans="1:11" s="63" customFormat="1" ht="13.5" customHeight="1">
      <c r="A187" s="624" t="s">
        <v>639</v>
      </c>
      <c r="B187" s="1200">
        <v>-952</v>
      </c>
      <c r="C187" s="1197">
        <v>-1117</v>
      </c>
      <c r="D187" s="1197">
        <v>-1086</v>
      </c>
      <c r="E187" s="1197">
        <v>-845</v>
      </c>
      <c r="F187" s="1197">
        <v>-813</v>
      </c>
      <c r="G187" s="1197">
        <v>-916</v>
      </c>
      <c r="H187" s="1197">
        <v>-978.73694690279581</v>
      </c>
      <c r="I187" s="1197">
        <v>-1008.7369469027958</v>
      </c>
      <c r="J187" s="1197">
        <v>-1083.7369469027958</v>
      </c>
      <c r="K187" s="647"/>
    </row>
    <row r="188" spans="1:11" s="63" customFormat="1" ht="13.5" customHeight="1">
      <c r="A188" s="668" t="s">
        <v>646</v>
      </c>
      <c r="B188" s="649">
        <v>45.313999999999993</v>
      </c>
      <c r="C188" s="628">
        <v>139</v>
      </c>
      <c r="D188" s="628">
        <v>146</v>
      </c>
      <c r="E188" s="628">
        <v>48</v>
      </c>
      <c r="F188" s="628">
        <v>51</v>
      </c>
      <c r="G188" s="628">
        <v>85</v>
      </c>
      <c r="H188" s="628">
        <v>130</v>
      </c>
      <c r="I188" s="628">
        <v>169</v>
      </c>
      <c r="J188" s="628">
        <v>142</v>
      </c>
      <c r="K188" s="647"/>
    </row>
    <row r="189" spans="1:11" s="63" customFormat="1" ht="13.5" customHeight="1">
      <c r="A189" s="668" t="s">
        <v>622</v>
      </c>
      <c r="B189" s="649">
        <v>-24.960999999999999</v>
      </c>
      <c r="C189" s="628">
        <v>-27</v>
      </c>
      <c r="D189" s="628">
        <v>-118</v>
      </c>
      <c r="E189" s="628">
        <v>-43</v>
      </c>
      <c r="F189" s="628">
        <v>-42</v>
      </c>
      <c r="G189" s="628">
        <v>-34</v>
      </c>
      <c r="H189" s="628">
        <v>-35</v>
      </c>
      <c r="I189" s="628">
        <v>-48</v>
      </c>
      <c r="J189" s="628">
        <v>-24</v>
      </c>
      <c r="K189" s="647"/>
    </row>
    <row r="190" spans="1:11" s="63" customFormat="1" ht="13.5" customHeight="1">
      <c r="A190" s="668" t="s">
        <v>640</v>
      </c>
      <c r="B190" s="649">
        <v>-188.36599999999999</v>
      </c>
      <c r="C190" s="628">
        <v>-226</v>
      </c>
      <c r="D190" s="628">
        <v>-251</v>
      </c>
      <c r="E190" s="628">
        <v>-401</v>
      </c>
      <c r="F190" s="628">
        <v>-216</v>
      </c>
      <c r="G190" s="628">
        <v>-181</v>
      </c>
      <c r="H190" s="628">
        <v>-208</v>
      </c>
      <c r="I190" s="628">
        <v>-248</v>
      </c>
      <c r="J190" s="628">
        <v>-296</v>
      </c>
      <c r="K190" s="647"/>
    </row>
    <row r="191" spans="1:11" s="63" customFormat="1" ht="13.5" customHeight="1">
      <c r="A191" s="668" t="s">
        <v>641</v>
      </c>
      <c r="B191" s="649">
        <v>98.233000000000004</v>
      </c>
      <c r="C191" s="628">
        <v>144</v>
      </c>
      <c r="D191" s="628">
        <v>88</v>
      </c>
      <c r="E191" s="628">
        <v>102</v>
      </c>
      <c r="F191" s="628">
        <v>102</v>
      </c>
      <c r="G191" s="628">
        <v>145</v>
      </c>
      <c r="H191" s="628">
        <v>123</v>
      </c>
      <c r="I191" s="628">
        <v>92</v>
      </c>
      <c r="J191" s="628">
        <v>186</v>
      </c>
      <c r="K191" s="647"/>
    </row>
    <row r="192" spans="1:11" s="63" customFormat="1" ht="13.5" customHeight="1">
      <c r="A192" s="627" t="s">
        <v>642</v>
      </c>
      <c r="B192" s="649">
        <v>0</v>
      </c>
      <c r="C192" s="628">
        <v>0</v>
      </c>
      <c r="D192" s="628"/>
      <c r="E192" s="628">
        <v>0</v>
      </c>
      <c r="F192" s="628">
        <v>0</v>
      </c>
      <c r="G192" s="628"/>
      <c r="H192" s="628">
        <v>0</v>
      </c>
      <c r="I192" s="628">
        <v>0</v>
      </c>
      <c r="J192" s="628">
        <v>0</v>
      </c>
      <c r="K192" s="647"/>
    </row>
    <row r="193" spans="1:11" s="63" customFormat="1" ht="13.5" customHeight="1">
      <c r="A193" s="668" t="s">
        <v>643</v>
      </c>
      <c r="B193" s="649">
        <v>50.631</v>
      </c>
      <c r="C193" s="628">
        <v>126</v>
      </c>
      <c r="D193" s="628">
        <v>110</v>
      </c>
      <c r="E193" s="628">
        <v>50</v>
      </c>
      <c r="F193" s="628">
        <v>73</v>
      </c>
      <c r="G193" s="628">
        <v>87</v>
      </c>
      <c r="H193" s="628">
        <v>59</v>
      </c>
      <c r="I193" s="628">
        <v>67</v>
      </c>
      <c r="J193" s="628">
        <v>64</v>
      </c>
      <c r="K193" s="647"/>
    </row>
    <row r="194" spans="1:11" s="63" customFormat="1" ht="13.5" customHeight="1">
      <c r="A194" s="627" t="s">
        <v>624</v>
      </c>
      <c r="B194" s="649">
        <v>0</v>
      </c>
      <c r="C194" s="628">
        <v>0</v>
      </c>
      <c r="D194" s="628"/>
      <c r="E194" s="628">
        <v>0</v>
      </c>
      <c r="F194" s="628">
        <v>0</v>
      </c>
      <c r="G194" s="628"/>
      <c r="H194" s="628"/>
      <c r="I194" s="628"/>
      <c r="J194" s="628"/>
      <c r="K194" s="647"/>
    </row>
    <row r="195" spans="1:11" s="63" customFormat="1" ht="13.5" customHeight="1">
      <c r="A195" s="668" t="s">
        <v>474</v>
      </c>
      <c r="B195" s="649">
        <v>-8.6999999999999744E-2</v>
      </c>
      <c r="C195" s="628">
        <v>9</v>
      </c>
      <c r="D195" s="628">
        <v>-4</v>
      </c>
      <c r="E195" s="628">
        <v>2</v>
      </c>
      <c r="F195" s="628">
        <v>-2</v>
      </c>
      <c r="G195" s="628">
        <v>3</v>
      </c>
      <c r="H195" s="628">
        <v>-2</v>
      </c>
      <c r="I195" s="628">
        <v>-4</v>
      </c>
      <c r="J195" s="628">
        <v>3</v>
      </c>
      <c r="K195" s="647"/>
    </row>
    <row r="196" spans="1:11" s="63" customFormat="1" ht="13.5" customHeight="1">
      <c r="A196" s="627" t="s">
        <v>460</v>
      </c>
      <c r="B196" s="649">
        <v>0</v>
      </c>
      <c r="C196" s="628">
        <v>0</v>
      </c>
      <c r="D196" s="628"/>
      <c r="E196" s="628">
        <v>0</v>
      </c>
      <c r="F196" s="628">
        <v>0</v>
      </c>
      <c r="G196" s="628"/>
      <c r="H196" s="628">
        <v>0</v>
      </c>
      <c r="I196" s="628">
        <v>0</v>
      </c>
      <c r="J196" s="628">
        <v>0</v>
      </c>
      <c r="K196" s="647"/>
    </row>
    <row r="197" spans="1:11" s="61" customFormat="1" ht="13.5" customHeight="1">
      <c r="A197" s="1390" t="s">
        <v>644</v>
      </c>
      <c r="B197" s="663">
        <v>-971.23599999999999</v>
      </c>
      <c r="C197" s="664">
        <v>-952</v>
      </c>
      <c r="D197" s="664">
        <v>-1117</v>
      </c>
      <c r="E197" s="664">
        <v>-1086</v>
      </c>
      <c r="F197" s="664">
        <v>-845</v>
      </c>
      <c r="G197" s="664">
        <v>-813</v>
      </c>
      <c r="H197" s="664">
        <v>-915.73694690279581</v>
      </c>
      <c r="I197" s="664">
        <v>-978.73694690279581</v>
      </c>
      <c r="J197" s="664">
        <v>-1008.7369469027958</v>
      </c>
      <c r="K197" s="651"/>
    </row>
    <row r="198" spans="1:11" s="61" customFormat="1" ht="14.15" customHeight="1">
      <c r="A198" s="627"/>
      <c r="B198" s="660"/>
      <c r="C198" s="660"/>
      <c r="D198" s="660"/>
      <c r="E198" s="660"/>
      <c r="F198" s="660"/>
      <c r="G198" s="660"/>
      <c r="H198" s="660"/>
      <c r="I198" s="660"/>
      <c r="J198" s="660"/>
      <c r="K198" s="618"/>
    </row>
    <row r="199" spans="1:11" s="62" customFormat="1" ht="14.15" customHeight="1">
      <c r="A199" s="195" t="s">
        <v>648</v>
      </c>
      <c r="B199" s="620"/>
      <c r="C199" s="620"/>
      <c r="D199" s="620"/>
      <c r="E199" s="620"/>
      <c r="F199" s="620"/>
      <c r="G199" s="620"/>
      <c r="H199" s="620"/>
      <c r="I199" s="620"/>
      <c r="J199" s="620"/>
      <c r="K199" s="621"/>
    </row>
    <row r="200" spans="1:11" s="24" customFormat="1" ht="4.5" customHeight="1">
      <c r="A200" s="319"/>
      <c r="B200" s="619"/>
      <c r="C200" s="619"/>
      <c r="D200" s="619"/>
      <c r="E200" s="619"/>
      <c r="F200" s="619"/>
      <c r="G200" s="619"/>
      <c r="H200" s="619"/>
      <c r="I200" s="619"/>
      <c r="J200" s="619"/>
      <c r="K200" s="319"/>
    </row>
    <row r="201" spans="1:11" s="61" customFormat="1" ht="14.15" customHeight="1">
      <c r="A201" s="181" t="s">
        <v>209</v>
      </c>
      <c r="B201" s="320" t="s">
        <v>210</v>
      </c>
      <c r="C201" s="321" t="s">
        <v>211</v>
      </c>
      <c r="D201" s="321" t="s">
        <v>212</v>
      </c>
      <c r="E201" s="321" t="s">
        <v>213</v>
      </c>
      <c r="F201" s="321" t="s">
        <v>214</v>
      </c>
      <c r="G201" s="321" t="s">
        <v>215</v>
      </c>
      <c r="H201" s="321" t="s">
        <v>216</v>
      </c>
      <c r="I201" s="321" t="s">
        <v>217</v>
      </c>
      <c r="J201" s="321" t="s">
        <v>218</v>
      </c>
      <c r="K201" s="564"/>
    </row>
    <row r="202" spans="1:11" s="63" customFormat="1" ht="13.5" customHeight="1">
      <c r="A202" s="624" t="s">
        <v>639</v>
      </c>
      <c r="B202" s="1200">
        <v>-5914</v>
      </c>
      <c r="C202" s="1642">
        <v>-5800</v>
      </c>
      <c r="D202" s="1197">
        <v>-5628</v>
      </c>
      <c r="E202" s="1197">
        <v>-5703</v>
      </c>
      <c r="F202" s="1197">
        <v>-5654</v>
      </c>
      <c r="G202" s="1197">
        <v>-5805</v>
      </c>
      <c r="H202" s="1197">
        <v>-6253</v>
      </c>
      <c r="I202" s="1197">
        <v>-6214</v>
      </c>
      <c r="J202" s="1197">
        <v>-6698</v>
      </c>
      <c r="K202" s="647"/>
    </row>
    <row r="203" spans="1:11" s="63" customFormat="1" ht="13.5" customHeight="1">
      <c r="A203" s="668" t="s">
        <v>646</v>
      </c>
      <c r="B203" s="649">
        <v>-11.204999999999998</v>
      </c>
      <c r="C203" s="1641">
        <v>-31</v>
      </c>
      <c r="D203" s="628">
        <v>-26</v>
      </c>
      <c r="E203" s="628">
        <v>2</v>
      </c>
      <c r="F203" s="628">
        <v>15</v>
      </c>
      <c r="G203" s="628">
        <v>-10</v>
      </c>
      <c r="H203" s="628">
        <v>-11</v>
      </c>
      <c r="I203" s="628">
        <v>-30</v>
      </c>
      <c r="J203" s="628">
        <v>4</v>
      </c>
      <c r="K203" s="647"/>
    </row>
    <row r="204" spans="1:11" s="63" customFormat="1" ht="12.75" customHeight="1">
      <c r="A204" s="668" t="s">
        <v>622</v>
      </c>
      <c r="B204" s="649">
        <v>0</v>
      </c>
      <c r="C204" s="1641">
        <v>0</v>
      </c>
      <c r="D204" s="628"/>
      <c r="E204" s="628">
        <v>0</v>
      </c>
      <c r="F204" s="628">
        <v>0</v>
      </c>
      <c r="G204" s="628"/>
      <c r="H204" s="628">
        <v>0</v>
      </c>
      <c r="I204" s="628">
        <v>0</v>
      </c>
      <c r="J204" s="628">
        <v>0</v>
      </c>
      <c r="K204" s="647"/>
    </row>
    <row r="205" spans="1:11" s="63" customFormat="1" ht="13.5" customHeight="1">
      <c r="A205" s="668" t="s">
        <v>649</v>
      </c>
      <c r="B205" s="649">
        <v>-832.90999999999985</v>
      </c>
      <c r="C205" s="1641">
        <v>-1342</v>
      </c>
      <c r="D205" s="628">
        <v>-1230</v>
      </c>
      <c r="E205" s="628">
        <v>-518</v>
      </c>
      <c r="F205" s="628">
        <v>-772</v>
      </c>
      <c r="G205" s="628">
        <v>-574</v>
      </c>
      <c r="H205" s="628">
        <v>-426</v>
      </c>
      <c r="I205" s="628">
        <v>-669</v>
      </c>
      <c r="J205" s="628">
        <v>-2614</v>
      </c>
      <c r="K205" s="647"/>
    </row>
    <row r="206" spans="1:11" s="63" customFormat="1" ht="13.5" customHeight="1">
      <c r="A206" s="668" t="s">
        <v>641</v>
      </c>
      <c r="B206" s="649">
        <v>640.03199999999993</v>
      </c>
      <c r="C206" s="1641">
        <v>785</v>
      </c>
      <c r="D206" s="628">
        <v>662</v>
      </c>
      <c r="E206" s="628">
        <v>247</v>
      </c>
      <c r="F206" s="628">
        <v>322</v>
      </c>
      <c r="G206" s="628">
        <v>664</v>
      </c>
      <c r="H206" s="628">
        <v>469</v>
      </c>
      <c r="I206" s="628">
        <v>665</v>
      </c>
      <c r="J206" s="628">
        <v>2243</v>
      </c>
      <c r="K206" s="647"/>
    </row>
    <row r="207" spans="1:11" s="63" customFormat="1" ht="13.5" customHeight="1">
      <c r="A207" s="627" t="s">
        <v>642</v>
      </c>
      <c r="B207" s="649">
        <v>113</v>
      </c>
      <c r="C207" s="1641">
        <v>433</v>
      </c>
      <c r="D207" s="628">
        <v>435</v>
      </c>
      <c r="E207" s="628">
        <v>333</v>
      </c>
      <c r="F207" s="628">
        <v>403</v>
      </c>
      <c r="G207" s="628">
        <v>63</v>
      </c>
      <c r="H207" s="628">
        <v>413</v>
      </c>
      <c r="I207" s="628">
        <v>24</v>
      </c>
      <c r="J207" s="628">
        <v>687</v>
      </c>
      <c r="K207" s="647"/>
    </row>
    <row r="208" spans="1:11" s="63" customFormat="1" ht="13.5" customHeight="1">
      <c r="A208" s="668" t="s">
        <v>643</v>
      </c>
      <c r="B208" s="649">
        <v>7.5969999999999995</v>
      </c>
      <c r="C208" s="1641">
        <v>4</v>
      </c>
      <c r="D208" s="628">
        <v>1</v>
      </c>
      <c r="E208" s="628">
        <v>3</v>
      </c>
      <c r="F208" s="628">
        <v>0</v>
      </c>
      <c r="G208" s="628">
        <v>4</v>
      </c>
      <c r="H208" s="628">
        <v>-7</v>
      </c>
      <c r="I208" s="628">
        <v>2</v>
      </c>
      <c r="J208" s="628">
        <v>154</v>
      </c>
      <c r="K208" s="647"/>
    </row>
    <row r="209" spans="1:11" s="63" customFormat="1" ht="13.5" customHeight="1">
      <c r="A209" s="627" t="s">
        <v>624</v>
      </c>
      <c r="B209" s="649">
        <v>0</v>
      </c>
      <c r="C209" s="1641">
        <v>0</v>
      </c>
      <c r="D209" s="628"/>
      <c r="E209" s="628">
        <v>0</v>
      </c>
      <c r="F209" s="628">
        <v>0</v>
      </c>
      <c r="G209" s="628"/>
      <c r="H209" s="628"/>
      <c r="I209" s="628"/>
      <c r="J209" s="628"/>
      <c r="K209" s="647"/>
    </row>
    <row r="210" spans="1:11" s="63" customFormat="1" ht="13.5" customHeight="1">
      <c r="A210" s="668" t="s">
        <v>474</v>
      </c>
      <c r="B210" s="649">
        <v>-0.93599999999999994</v>
      </c>
      <c r="C210" s="1641">
        <v>38</v>
      </c>
      <c r="D210" s="628">
        <v>-13</v>
      </c>
      <c r="E210" s="628">
        <v>6</v>
      </c>
      <c r="F210" s="628">
        <v>-14</v>
      </c>
      <c r="G210" s="628">
        <v>3</v>
      </c>
      <c r="H210" s="628">
        <v>13</v>
      </c>
      <c r="I210" s="628">
        <v>-31</v>
      </c>
      <c r="J210" s="628">
        <v>11</v>
      </c>
      <c r="K210" s="647"/>
    </row>
    <row r="211" spans="1:11" s="63" customFormat="1" ht="13.5" customHeight="1">
      <c r="A211" s="627" t="s">
        <v>460</v>
      </c>
      <c r="B211" s="1643">
        <v>0</v>
      </c>
      <c r="C211" s="1641">
        <v>0</v>
      </c>
      <c r="D211" s="628"/>
      <c r="E211" s="628">
        <v>0</v>
      </c>
      <c r="F211" s="628">
        <v>0</v>
      </c>
      <c r="G211" s="628"/>
      <c r="H211" s="628">
        <v>0</v>
      </c>
      <c r="I211" s="628">
        <v>0</v>
      </c>
      <c r="J211" s="628">
        <v>0</v>
      </c>
      <c r="K211" s="647"/>
    </row>
    <row r="212" spans="1:11" s="61" customFormat="1" ht="13.5" customHeight="1">
      <c r="A212" s="1590" t="s">
        <v>644</v>
      </c>
      <c r="B212" s="663">
        <v>-5998.4219999999996</v>
      </c>
      <c r="C212" s="664">
        <v>-5914</v>
      </c>
      <c r="D212" s="664">
        <v>-5800</v>
      </c>
      <c r="E212" s="664">
        <v>-5628</v>
      </c>
      <c r="F212" s="664">
        <v>-5703</v>
      </c>
      <c r="G212" s="664">
        <v>-5654</v>
      </c>
      <c r="H212" s="664">
        <v>-5805</v>
      </c>
      <c r="I212" s="664">
        <v>-6253</v>
      </c>
      <c r="J212" s="664">
        <v>-6214</v>
      </c>
      <c r="K212" s="651"/>
    </row>
    <row r="213" spans="1:11" s="66" customFormat="1" ht="14.15" customHeight="1">
      <c r="A213" s="669"/>
      <c r="B213" s="669"/>
      <c r="C213" s="670"/>
      <c r="D213" s="670"/>
      <c r="E213" s="670"/>
      <c r="F213" s="670"/>
      <c r="G213" s="670"/>
      <c r="H213" s="670"/>
      <c r="I213" s="671"/>
      <c r="J213" s="671"/>
      <c r="K213" s="671"/>
    </row>
    <row r="214" spans="1:11" s="22" customFormat="1" ht="23.9" customHeight="1">
      <c r="A214" s="152"/>
      <c r="B214" s="338"/>
      <c r="C214" s="338"/>
      <c r="D214" s="338"/>
      <c r="E214" s="338"/>
      <c r="F214" s="338"/>
      <c r="G214" s="338"/>
      <c r="H214" s="338"/>
      <c r="I214" s="338"/>
      <c r="J214" s="338"/>
      <c r="K214" s="373"/>
    </row>
    <row r="215" spans="1:11" s="23" customFormat="1" ht="39.65" customHeight="1">
      <c r="A215" s="1844" t="s">
        <v>650</v>
      </c>
      <c r="B215" s="1844"/>
      <c r="C215" s="1844"/>
      <c r="D215" s="1844"/>
      <c r="E215" s="1844"/>
      <c r="F215" s="1844"/>
      <c r="G215" s="1844"/>
      <c r="H215" s="1844"/>
      <c r="I215" s="1844"/>
      <c r="J215" s="1844"/>
      <c r="K215" s="318"/>
    </row>
    <row r="216" spans="1:11" s="23" customFormat="1" ht="18.75" customHeight="1">
      <c r="A216" s="672"/>
      <c r="B216" s="672"/>
      <c r="C216" s="672"/>
      <c r="D216" s="672"/>
      <c r="E216" s="672"/>
      <c r="F216" s="672"/>
      <c r="G216" s="672"/>
      <c r="H216" s="672"/>
      <c r="I216" s="672"/>
      <c r="J216" s="672"/>
      <c r="K216" s="318"/>
    </row>
    <row r="217" spans="1:11" s="23" customFormat="1" ht="18.75" customHeight="1">
      <c r="A217" s="672"/>
      <c r="B217" s="672"/>
      <c r="C217" s="672"/>
      <c r="D217" s="672"/>
      <c r="E217" s="672"/>
      <c r="F217" s="672"/>
      <c r="G217" s="672"/>
      <c r="H217" s="672"/>
      <c r="I217" s="238"/>
      <c r="J217" s="672"/>
      <c r="K217" s="318"/>
    </row>
    <row r="218" spans="1:11" s="23" customFormat="1" ht="18.75" customHeight="1">
      <c r="A218" s="672"/>
      <c r="B218" s="672"/>
      <c r="C218" s="672"/>
      <c r="D218" s="672"/>
      <c r="E218" s="672"/>
      <c r="F218" s="672"/>
      <c r="G218" s="672"/>
      <c r="H218" s="672"/>
      <c r="I218" s="672"/>
      <c r="J218" s="672"/>
      <c r="K218" s="318"/>
    </row>
    <row r="219" spans="1:11" s="23" customFormat="1" ht="18.75" customHeight="1">
      <c r="A219" s="672"/>
      <c r="B219" s="672"/>
      <c r="C219" s="672"/>
      <c r="D219" s="672"/>
      <c r="E219" s="672"/>
      <c r="F219" s="672"/>
      <c r="G219" s="672"/>
      <c r="H219" s="672"/>
      <c r="I219" s="672"/>
      <c r="J219" s="672"/>
      <c r="K219" s="318"/>
    </row>
    <row r="220" spans="1:11" s="23" customFormat="1" ht="18.75" customHeight="1">
      <c r="A220" s="672"/>
      <c r="B220" s="672"/>
      <c r="C220" s="672"/>
      <c r="D220" s="672"/>
      <c r="E220" s="672"/>
      <c r="F220" s="672"/>
      <c r="G220" s="672"/>
      <c r="H220" s="672"/>
      <c r="I220" s="672"/>
      <c r="J220" s="672"/>
      <c r="K220" s="318"/>
    </row>
    <row r="221" spans="1:11" s="23" customFormat="1" ht="18.75" customHeight="1">
      <c r="A221" s="672"/>
      <c r="B221" s="672"/>
      <c r="C221" s="672"/>
      <c r="D221" s="672"/>
      <c r="E221" s="672"/>
      <c r="F221" s="672"/>
      <c r="G221" s="672"/>
      <c r="H221" s="672"/>
      <c r="I221" s="672"/>
      <c r="J221" s="672"/>
      <c r="K221" s="318"/>
    </row>
    <row r="222" spans="1:11" s="23" customFormat="1" ht="18.75" customHeight="1">
      <c r="A222" s="672"/>
      <c r="B222" s="672"/>
      <c r="C222" s="672"/>
      <c r="D222" s="672"/>
      <c r="E222" s="672"/>
      <c r="F222" s="672"/>
      <c r="G222" s="672"/>
      <c r="H222" s="672"/>
      <c r="I222" s="672"/>
      <c r="J222" s="672"/>
      <c r="K222" s="318"/>
    </row>
    <row r="223" spans="1:11" s="23" customFormat="1" ht="18.75" customHeight="1">
      <c r="A223" s="672"/>
      <c r="B223" s="672"/>
      <c r="C223" s="672"/>
      <c r="D223" s="672"/>
      <c r="E223" s="672"/>
      <c r="F223" s="672"/>
      <c r="G223" s="672"/>
      <c r="H223" s="672"/>
      <c r="I223" s="672"/>
      <c r="J223" s="672"/>
      <c r="K223" s="318"/>
    </row>
    <row r="224" spans="1:11" s="23" customFormat="1" ht="18.75" customHeight="1">
      <c r="A224" s="672"/>
      <c r="B224" s="672"/>
      <c r="C224" s="672"/>
      <c r="D224" s="672"/>
      <c r="E224" s="672"/>
      <c r="F224" s="672"/>
      <c r="G224" s="672"/>
      <c r="H224" s="672"/>
      <c r="I224" s="672"/>
      <c r="J224" s="672"/>
      <c r="K224" s="318"/>
    </row>
    <row r="225" spans="1:11" s="23" customFormat="1" ht="18.75" customHeight="1">
      <c r="A225" s="672"/>
      <c r="B225" s="672"/>
      <c r="C225" s="672"/>
      <c r="D225" s="672"/>
      <c r="E225" s="672"/>
      <c r="F225" s="672"/>
      <c r="G225" s="672"/>
      <c r="H225" s="672"/>
      <c r="I225" s="672"/>
      <c r="J225" s="672"/>
      <c r="K225" s="318"/>
    </row>
    <row r="226" spans="1:11" s="23" customFormat="1" ht="18.75" customHeight="1">
      <c r="A226" s="672"/>
      <c r="B226" s="672"/>
      <c r="C226" s="672"/>
      <c r="D226" s="672"/>
      <c r="E226" s="672"/>
      <c r="F226" s="672"/>
      <c r="G226" s="672"/>
      <c r="H226" s="672"/>
      <c r="I226" s="672"/>
      <c r="J226" s="672"/>
      <c r="K226" s="318"/>
    </row>
    <row r="227" spans="1:11" s="23" customFormat="1" ht="18.75" customHeight="1">
      <c r="A227" s="672"/>
      <c r="B227" s="672"/>
      <c r="C227" s="672"/>
      <c r="D227" s="672"/>
      <c r="E227" s="672"/>
      <c r="F227" s="672"/>
      <c r="G227" s="672"/>
      <c r="H227" s="672"/>
      <c r="I227" s="672"/>
      <c r="J227" s="672"/>
      <c r="K227" s="318"/>
    </row>
    <row r="228" spans="1:11" s="23" customFormat="1" ht="18.75" customHeight="1">
      <c r="A228" s="672"/>
      <c r="B228" s="672"/>
      <c r="C228" s="672"/>
      <c r="D228" s="672"/>
      <c r="E228" s="672"/>
      <c r="F228" s="672"/>
      <c r="G228" s="672"/>
      <c r="H228" s="672"/>
      <c r="I228" s="672"/>
      <c r="J228" s="672"/>
      <c r="K228" s="318"/>
    </row>
    <row r="229" spans="1:11" s="23" customFormat="1" ht="18.75" customHeight="1">
      <c r="A229" s="672"/>
      <c r="B229" s="672"/>
      <c r="C229" s="672"/>
      <c r="D229" s="672"/>
      <c r="E229" s="672"/>
      <c r="F229" s="672"/>
      <c r="G229" s="672"/>
      <c r="H229" s="672"/>
      <c r="I229" s="672"/>
      <c r="J229" s="672"/>
      <c r="K229" s="318"/>
    </row>
    <row r="230" spans="1:11" s="23" customFormat="1" ht="32.15" customHeight="1">
      <c r="A230" s="672"/>
      <c r="B230" s="672"/>
      <c r="C230" s="672"/>
      <c r="D230" s="672"/>
      <c r="E230" s="672"/>
      <c r="F230" s="672"/>
      <c r="G230" s="672"/>
      <c r="H230" s="672"/>
      <c r="I230" s="672"/>
      <c r="J230" s="672"/>
      <c r="K230" s="318"/>
    </row>
    <row r="231" spans="1:11" s="22" customFormat="1" ht="23.9" customHeight="1">
      <c r="A231" s="239"/>
      <c r="B231" s="673"/>
      <c r="C231" s="673"/>
      <c r="D231" s="673"/>
      <c r="E231" s="673"/>
      <c r="F231" s="373"/>
      <c r="G231" s="373"/>
      <c r="H231" s="373"/>
      <c r="I231" s="373"/>
      <c r="J231" s="373"/>
      <c r="K231" s="373"/>
    </row>
    <row r="232" spans="1:11" s="23" customFormat="1" ht="18.75" customHeight="1">
      <c r="A232" s="339" t="s">
        <v>651</v>
      </c>
      <c r="B232" s="339"/>
      <c r="C232" s="339"/>
      <c r="D232" s="339"/>
      <c r="E232" s="339"/>
      <c r="F232" s="339"/>
      <c r="G232" s="339"/>
      <c r="H232" s="339"/>
      <c r="I232" s="339"/>
      <c r="J232" s="339"/>
      <c r="K232" s="318"/>
    </row>
    <row r="233" spans="1:11" s="24" customFormat="1" ht="14.15" customHeight="1">
      <c r="A233" s="319"/>
      <c r="B233" s="619"/>
      <c r="C233" s="619"/>
      <c r="D233" s="619"/>
      <c r="E233" s="619"/>
      <c r="F233" s="619"/>
      <c r="G233" s="319"/>
      <c r="H233" s="1150"/>
      <c r="I233" s="319"/>
      <c r="J233" s="319"/>
      <c r="K233" s="319"/>
    </row>
    <row r="234" spans="1:11" s="61" customFormat="1" ht="14.15" customHeight="1">
      <c r="A234" s="240" t="s">
        <v>209</v>
      </c>
      <c r="B234" s="320" t="s">
        <v>210</v>
      </c>
      <c r="C234" s="321" t="s">
        <v>211</v>
      </c>
      <c r="D234" s="321" t="s">
        <v>212</v>
      </c>
      <c r="E234" s="321" t="s">
        <v>213</v>
      </c>
      <c r="F234" s="321" t="s">
        <v>214</v>
      </c>
      <c r="G234" s="321" t="s">
        <v>215</v>
      </c>
      <c r="H234" s="321" t="s">
        <v>216</v>
      </c>
      <c r="I234" s="321" t="s">
        <v>217</v>
      </c>
      <c r="J234" s="321" t="s">
        <v>218</v>
      </c>
      <c r="K234" s="564"/>
    </row>
    <row r="235" spans="1:11" s="63" customFormat="1" ht="13.5" customHeight="1">
      <c r="A235" s="674" t="s">
        <v>425</v>
      </c>
      <c r="B235" s="675">
        <v>43.251283015223905</v>
      </c>
      <c r="C235" s="676">
        <v>-127.69947210327</v>
      </c>
      <c r="D235" s="676">
        <v>-16.04334855823798</v>
      </c>
      <c r="E235" s="676">
        <v>-103.236</v>
      </c>
      <c r="F235" s="676">
        <v>-18.464124688366901</v>
      </c>
      <c r="G235" s="676">
        <v>-80.584305146052998</v>
      </c>
      <c r="H235" s="676">
        <v>-79.49065289317798</v>
      </c>
      <c r="I235" s="676">
        <v>-43.509655361655973</v>
      </c>
      <c r="J235" s="676">
        <v>-110.85108395775002</v>
      </c>
      <c r="K235" s="647"/>
    </row>
    <row r="236" spans="1:11" s="63" customFormat="1" ht="13.5" customHeight="1">
      <c r="A236" s="1591" t="s">
        <v>603</v>
      </c>
      <c r="B236" s="675">
        <v>-32.60413430506199</v>
      </c>
      <c r="C236" s="676">
        <v>-119.30192341771401</v>
      </c>
      <c r="D236" s="676">
        <v>108.66809159515999</v>
      </c>
      <c r="E236" s="676">
        <v>-153.339</v>
      </c>
      <c r="F236" s="676">
        <v>-114.72082678244</v>
      </c>
      <c r="G236" s="676">
        <v>-31.001472150987201</v>
      </c>
      <c r="H236" s="676">
        <v>42.147671931476005</v>
      </c>
      <c r="I236" s="676">
        <v>9.3883518880229957</v>
      </c>
      <c r="J236" s="676">
        <v>-141.01815410719502</v>
      </c>
      <c r="K236" s="647"/>
    </row>
    <row r="237" spans="1:11" s="63" customFormat="1" ht="13.5" customHeight="1">
      <c r="A237" s="674" t="s">
        <v>614</v>
      </c>
      <c r="B237" s="675">
        <v>-144.79954590760551</v>
      </c>
      <c r="C237" s="676">
        <v>-21.471051053928498</v>
      </c>
      <c r="D237" s="676">
        <v>-178.65608749969797</v>
      </c>
      <c r="E237" s="676">
        <v>-53.139000000000003</v>
      </c>
      <c r="F237" s="676">
        <v>-108.12811656245999</v>
      </c>
      <c r="G237" s="676">
        <v>-21.599509236860399</v>
      </c>
      <c r="H237" s="676">
        <v>32.64197758668999</v>
      </c>
      <c r="I237" s="676">
        <v>-93.014018309125007</v>
      </c>
      <c r="J237" s="676">
        <v>-29.335000919683011</v>
      </c>
      <c r="K237" s="647"/>
    </row>
    <row r="238" spans="1:11" s="63" customFormat="1" ht="13.5" customHeight="1">
      <c r="A238" s="1591" t="s">
        <v>606</v>
      </c>
      <c r="B238" s="675">
        <v>4.3465971738296245</v>
      </c>
      <c r="C238" s="676">
        <v>0.73194062538225502</v>
      </c>
      <c r="D238" s="676">
        <v>-7.7760472382781005</v>
      </c>
      <c r="E238" s="676">
        <v>-8.1460000000000008</v>
      </c>
      <c r="F238" s="676">
        <v>-14.9678775878292</v>
      </c>
      <c r="G238" s="676">
        <v>-28.1167414712768</v>
      </c>
      <c r="H238" s="676">
        <v>-0.82848147793600191</v>
      </c>
      <c r="I238" s="676">
        <v>6.0471464402739983</v>
      </c>
      <c r="J238" s="676">
        <v>-20.698073854017</v>
      </c>
      <c r="K238" s="647"/>
    </row>
    <row r="239" spans="1:11" s="63" customFormat="1" ht="13.5" customHeight="1">
      <c r="A239" s="1592" t="s">
        <v>605</v>
      </c>
      <c r="B239" s="678">
        <v>-5.235454473269507</v>
      </c>
      <c r="C239" s="676">
        <v>51.648171992041803</v>
      </c>
      <c r="D239" s="676">
        <v>11.9313860433843</v>
      </c>
      <c r="E239" s="676">
        <v>40.698999999999998</v>
      </c>
      <c r="F239" s="676">
        <v>2.2118633982899998</v>
      </c>
      <c r="G239" s="676">
        <v>-8.9211342070300006</v>
      </c>
      <c r="H239" s="676">
        <v>143.66022734954998</v>
      </c>
      <c r="I239" s="676">
        <v>136.85497123618001</v>
      </c>
      <c r="J239" s="676">
        <v>-19.643788592540002</v>
      </c>
      <c r="K239" s="647"/>
    </row>
    <row r="240" spans="1:11" s="63" customFormat="1" ht="13.5" customHeight="1">
      <c r="A240" s="677" t="s">
        <v>460</v>
      </c>
      <c r="B240" s="678">
        <v>-203.32742344817024</v>
      </c>
      <c r="C240" s="676">
        <v>-427.69006374964079</v>
      </c>
      <c r="D240" s="676">
        <v>-771.15399434233063</v>
      </c>
      <c r="E240" s="676">
        <v>-585.25799999999992</v>
      </c>
      <c r="F240" s="676">
        <v>-422.93091777719502</v>
      </c>
      <c r="G240" s="676">
        <v>-239.89712908213662</v>
      </c>
      <c r="H240" s="676">
        <v>-294.79804160237211</v>
      </c>
      <c r="I240" s="676">
        <v>-185.42874300760911</v>
      </c>
      <c r="J240" s="676">
        <v>-238.02237886400997</v>
      </c>
      <c r="K240" s="647"/>
    </row>
    <row r="241" spans="1:11" s="61" customFormat="1" ht="14.15" customHeight="1">
      <c r="A241" s="1391" t="s">
        <v>478</v>
      </c>
      <c r="B241" s="679">
        <v>-338.36971182638769</v>
      </c>
      <c r="C241" s="1314">
        <v>-643.78239770712923</v>
      </c>
      <c r="D241" s="1314">
        <v>-853.03000000000043</v>
      </c>
      <c r="E241" s="1314">
        <v>-862.41899999999998</v>
      </c>
      <c r="F241" s="1314">
        <v>-677.00000000000114</v>
      </c>
      <c r="G241" s="1314">
        <v>-410.12029129434404</v>
      </c>
      <c r="H241" s="1314">
        <v>-156.66729910577021</v>
      </c>
      <c r="I241" s="1314">
        <v>-169.6619471139131</v>
      </c>
      <c r="J241" s="1314">
        <v>-559.56848029519506</v>
      </c>
      <c r="K241" s="651"/>
    </row>
  </sheetData>
  <sheetProtection insertColumns="0" insertRows="0" deleteColumns="0" deleteRows="0"/>
  <mergeCells count="17">
    <mergeCell ref="A99:J99"/>
    <mergeCell ref="A153:J153"/>
    <mergeCell ref="A155:J155"/>
    <mergeCell ref="A215:J215"/>
    <mergeCell ref="A50:J50"/>
    <mergeCell ref="B54:E54"/>
    <mergeCell ref="F54:I54"/>
    <mergeCell ref="B76:E76"/>
    <mergeCell ref="F76:I76"/>
    <mergeCell ref="A97:J97"/>
    <mergeCell ref="A152:J152"/>
    <mergeCell ref="A2:J2"/>
    <mergeCell ref="A4:J4"/>
    <mergeCell ref="B8:E8"/>
    <mergeCell ref="F8:I8"/>
    <mergeCell ref="B29:E29"/>
    <mergeCell ref="F29:I29"/>
  </mergeCells>
  <pageMargins left="0.86614173228346458" right="0.86614173228346458" top="0.6692913385826772" bottom="0.39370078740157483" header="0.51181102362204722" footer="0"/>
  <pageSetup paperSize="9" scale="85" fitToHeight="0" orientation="portrait" r:id="rId1"/>
  <headerFooter scaleWithDoc="0">
    <oddHeader>&amp;R&amp;8CHAPTER 1 – DNB GROUP&amp;L&amp;"Arial"&amp;8FACTBOOK DNB – 2Q26</oddHeader>
  </headerFooter>
  <rowBreaks count="4" manualBreakCount="4">
    <brk id="48" max="9" man="1"/>
    <brk id="95" max="9" man="1"/>
    <brk id="153" max="9" man="1"/>
    <brk id="213" max="9" man="1"/>
  </rowBreaks>
  <drawing r:id="rId2"/>
  <legacyDrawing r:id="rId3"/>
  <controls>
    <mc:AlternateContent xmlns:mc="http://schemas.openxmlformats.org/markup-compatibility/2006">
      <mc:Choice Requires="x14">
        <control shapeId="320513" r:id="rId4" name="CustomMemberDispatchertb1">
          <controlPr defaultSize="0" autoLine="0" autoPict="0" r:id="rId5">
            <anchor moveWithCells="1" sizeWithCells="1">
              <from>
                <xdr:col>0</xdr:col>
                <xdr:colOff>0</xdr:colOff>
                <xdr:row>0</xdr:row>
                <xdr:rowOff>0</xdr:rowOff>
              </from>
              <to>
                <xdr:col>0</xdr:col>
                <xdr:colOff>933450</xdr:colOff>
                <xdr:row>0</xdr:row>
                <xdr:rowOff>0</xdr:rowOff>
              </to>
            </anchor>
          </controlPr>
        </control>
      </mc:Choice>
      <mc:Fallback>
        <control shapeId="320513" r:id="rId4" name="CustomMemberDispatchertb1"/>
      </mc:Fallback>
    </mc:AlternateContent>
  </control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97D62-FCAD-4C53-9E9E-66996817F8A8}">
  <sheetPr codeName="Ark10">
    <pageSetUpPr fitToPage="1"/>
  </sheetPr>
  <dimension ref="A1:Q525"/>
  <sheetViews>
    <sheetView zoomScale="150" zoomScaleNormal="150" workbookViewId="0"/>
  </sheetViews>
  <sheetFormatPr defaultColWidth="8.08203125" defaultRowHeight="14"/>
  <cols>
    <col min="1" max="1" width="24.08203125" customWidth="1"/>
    <col min="2" max="11" width="6.08203125" customWidth="1"/>
    <col min="12" max="12" width="15.08203125" bestFit="1" customWidth="1"/>
    <col min="13" max="13" width="11.58203125" bestFit="1" customWidth="1"/>
  </cols>
  <sheetData>
    <row r="1" spans="1:13" s="22" customFormat="1" ht="23.9" customHeight="1">
      <c r="A1" s="152"/>
      <c r="B1" s="152"/>
      <c r="C1" s="338"/>
      <c r="D1" s="338"/>
      <c r="E1" s="338"/>
      <c r="F1" s="338"/>
      <c r="G1" s="338"/>
      <c r="H1" s="338"/>
      <c r="I1" s="338"/>
      <c r="J1" s="338"/>
      <c r="K1" s="338"/>
    </row>
    <row r="2" spans="1:13" s="23" customFormat="1" ht="18.75" customHeight="1">
      <c r="A2" s="1833" t="s">
        <v>652</v>
      </c>
      <c r="B2" s="1833"/>
      <c r="C2" s="1833"/>
      <c r="D2" s="1833"/>
      <c r="E2" s="1833"/>
      <c r="F2" s="1833"/>
      <c r="G2" s="1833"/>
      <c r="H2" s="1833"/>
      <c r="I2" s="1833"/>
      <c r="J2" s="318"/>
      <c r="K2" s="318"/>
    </row>
    <row r="3" spans="1:13" s="23" customFormat="1" ht="14.15" customHeight="1">
      <c r="A3" s="680"/>
      <c r="B3" s="680"/>
      <c r="C3" s="680"/>
      <c r="D3" s="680"/>
      <c r="E3" s="1586"/>
      <c r="F3" s="680"/>
      <c r="G3" s="680"/>
      <c r="H3" s="680"/>
      <c r="I3" s="680"/>
      <c r="J3" s="318"/>
      <c r="K3" s="318"/>
    </row>
    <row r="4" spans="1:13" s="24" customFormat="1" ht="14.15" customHeight="1">
      <c r="A4" s="177" t="s">
        <v>653</v>
      </c>
      <c r="B4" s="177"/>
      <c r="C4" s="319"/>
      <c r="D4" s="319"/>
      <c r="E4" s="319"/>
      <c r="F4" s="319"/>
      <c r="G4" s="319"/>
      <c r="H4" s="319"/>
      <c r="I4" s="319"/>
      <c r="J4" s="319"/>
      <c r="K4" s="319"/>
    </row>
    <row r="5" spans="1:13" s="67" customFormat="1" ht="35.9" customHeight="1">
      <c r="A5" s="1849" t="s">
        <v>654</v>
      </c>
      <c r="B5" s="1849"/>
      <c r="C5" s="1849"/>
      <c r="D5" s="1849"/>
      <c r="E5" s="1849"/>
      <c r="F5" s="1849"/>
      <c r="G5" s="1849"/>
      <c r="H5" s="1849"/>
      <c r="I5" s="1849"/>
      <c r="J5" s="1849"/>
      <c r="K5" s="1849"/>
    </row>
    <row r="6" spans="1:13" s="67" customFormat="1" ht="14.15" customHeight="1">
      <c r="A6" s="1849"/>
      <c r="B6" s="1849"/>
      <c r="C6" s="1849"/>
      <c r="D6" s="1849"/>
      <c r="E6" s="1849"/>
      <c r="F6" s="1849"/>
      <c r="G6" s="1849"/>
      <c r="H6" s="1849"/>
      <c r="I6" s="1849"/>
      <c r="J6" s="1849"/>
      <c r="K6" s="1849"/>
      <c r="L6" s="209"/>
    </row>
    <row r="7" spans="1:13" s="28" customFormat="1" ht="14.15" customHeight="1">
      <c r="A7" s="552"/>
      <c r="B7" s="552"/>
      <c r="C7" s="1198" t="s">
        <v>290</v>
      </c>
      <c r="D7" s="1199" t="s">
        <v>291</v>
      </c>
      <c r="E7" s="1199" t="s">
        <v>292</v>
      </c>
      <c r="F7" s="1199" t="s">
        <v>293</v>
      </c>
      <c r="G7" s="1201" t="s">
        <v>290</v>
      </c>
      <c r="H7" s="1199" t="s">
        <v>291</v>
      </c>
      <c r="I7" s="1199" t="s">
        <v>292</v>
      </c>
      <c r="J7" s="1199" t="s">
        <v>293</v>
      </c>
      <c r="K7" s="1199" t="s">
        <v>290</v>
      </c>
    </row>
    <row r="8" spans="1:13" s="28" customFormat="1" ht="14.15" customHeight="1">
      <c r="A8" s="324" t="s">
        <v>655</v>
      </c>
      <c r="B8" s="324"/>
      <c r="C8" s="643" t="s">
        <v>294</v>
      </c>
      <c r="D8" s="623" t="s">
        <v>294</v>
      </c>
      <c r="E8" s="623" t="s">
        <v>295</v>
      </c>
      <c r="F8" s="623" t="s">
        <v>295</v>
      </c>
      <c r="G8" s="681" t="s">
        <v>295</v>
      </c>
      <c r="H8" s="623" t="s">
        <v>295</v>
      </c>
      <c r="I8" s="623" t="s">
        <v>264</v>
      </c>
      <c r="J8" s="623" t="s">
        <v>264</v>
      </c>
      <c r="K8" s="623" t="s">
        <v>264</v>
      </c>
    </row>
    <row r="9" spans="1:13" s="28" customFormat="1" ht="14.15" customHeight="1">
      <c r="A9" s="1426" t="s">
        <v>602</v>
      </c>
      <c r="B9" s="1202"/>
      <c r="C9" s="682">
        <v>119.42052338738604</v>
      </c>
      <c r="D9" s="684">
        <v>127.08629168818936</v>
      </c>
      <c r="E9" s="684">
        <v>115.4100621684299</v>
      </c>
      <c r="F9" s="683">
        <v>134.79712942090944</v>
      </c>
      <c r="G9" s="685">
        <v>150.6220019141422</v>
      </c>
      <c r="H9" s="684">
        <v>134.28724055474538</v>
      </c>
      <c r="I9" s="684">
        <v>128.91391507484994</v>
      </c>
      <c r="J9" s="684">
        <v>119.39580989508001</v>
      </c>
      <c r="K9" s="684">
        <v>107.22701707268996</v>
      </c>
    </row>
    <row r="10" spans="1:13" s="28" customFormat="1" ht="14.15" customHeight="1">
      <c r="A10" s="332" t="s">
        <v>656</v>
      </c>
      <c r="B10" s="686"/>
      <c r="C10" s="682">
        <v>264.46698506332638</v>
      </c>
      <c r="D10" s="684">
        <v>256.40841816617211</v>
      </c>
      <c r="E10" s="684">
        <v>267.96532435797997</v>
      </c>
      <c r="F10" s="683">
        <v>252.85942446977796</v>
      </c>
      <c r="G10" s="685">
        <v>249.38521719487383</v>
      </c>
      <c r="H10" s="684">
        <v>248.72405700869049</v>
      </c>
      <c r="I10" s="684">
        <v>247.41791743411028</v>
      </c>
      <c r="J10" s="684">
        <v>244.19624789065</v>
      </c>
      <c r="K10" s="684">
        <v>245.60880173299986</v>
      </c>
    </row>
    <row r="11" spans="1:13" s="28" customFormat="1" ht="14.15" customHeight="1">
      <c r="A11" s="324" t="s">
        <v>657</v>
      </c>
      <c r="B11" s="687"/>
      <c r="C11" s="682">
        <v>54.89687348621343</v>
      </c>
      <c r="D11" s="684">
        <v>53.934980302488135</v>
      </c>
      <c r="E11" s="684">
        <v>56.729400409669999</v>
      </c>
      <c r="F11" s="683">
        <v>49.857415360102664</v>
      </c>
      <c r="G11" s="685">
        <v>47.501775422839799</v>
      </c>
      <c r="H11" s="684">
        <v>48.902164721796041</v>
      </c>
      <c r="I11" s="684">
        <v>53.219367924850019</v>
      </c>
      <c r="J11" s="684">
        <v>46.151495739120001</v>
      </c>
      <c r="K11" s="684">
        <v>47.252625912840045</v>
      </c>
    </row>
    <row r="12" spans="1:13" s="28" customFormat="1" ht="14.15" customHeight="1">
      <c r="A12" s="324" t="s">
        <v>658</v>
      </c>
      <c r="B12" s="687"/>
      <c r="C12" s="682">
        <v>80.586968837575782</v>
      </c>
      <c r="D12" s="684">
        <v>82.947679007195376</v>
      </c>
      <c r="E12" s="684">
        <v>75.011036939679911</v>
      </c>
      <c r="F12" s="683">
        <v>64.440210700485309</v>
      </c>
      <c r="G12" s="685">
        <v>63.908478388501607</v>
      </c>
      <c r="H12" s="684">
        <v>73.003415776400757</v>
      </c>
      <c r="I12" s="684">
        <v>77.07097215980005</v>
      </c>
      <c r="J12" s="684">
        <v>69.223830599029995</v>
      </c>
      <c r="K12" s="684">
        <v>69.442835672009977</v>
      </c>
    </row>
    <row r="13" spans="1:13" s="28" customFormat="1" ht="14.15" customHeight="1">
      <c r="A13" s="324" t="s">
        <v>659</v>
      </c>
      <c r="B13" s="687"/>
      <c r="C13" s="682">
        <v>114.31130088692004</v>
      </c>
      <c r="D13" s="684">
        <v>105.55305782314132</v>
      </c>
      <c r="E13" s="684">
        <v>108.72392572653992</v>
      </c>
      <c r="F13" s="683">
        <v>105.55476450094926</v>
      </c>
      <c r="G13" s="685">
        <v>116.94216236318546</v>
      </c>
      <c r="H13" s="684">
        <v>114.35498856576173</v>
      </c>
      <c r="I13" s="684">
        <v>114.97549040314995</v>
      </c>
      <c r="J13" s="684">
        <v>104.02378108434</v>
      </c>
      <c r="K13" s="684">
        <v>94.755499647470003</v>
      </c>
    </row>
    <row r="14" spans="1:13" s="28" customFormat="1" ht="14.15" customHeight="1">
      <c r="A14" s="324" t="s">
        <v>607</v>
      </c>
      <c r="B14" s="687"/>
      <c r="C14" s="682">
        <v>48.475946659876556</v>
      </c>
      <c r="D14" s="684">
        <v>48.885301326094435</v>
      </c>
      <c r="E14" s="684">
        <v>48.898265157240026</v>
      </c>
      <c r="F14" s="683">
        <v>45.156055076894219</v>
      </c>
      <c r="G14" s="685">
        <v>44.664826623944379</v>
      </c>
      <c r="H14" s="684">
        <v>49.254215149463121</v>
      </c>
      <c r="I14" s="684">
        <v>53.643951129979996</v>
      </c>
      <c r="J14" s="684">
        <v>52.770559579150003</v>
      </c>
      <c r="K14" s="684">
        <v>52.118634638710013</v>
      </c>
    </row>
    <row r="15" spans="1:13" s="28" customFormat="1" ht="14.15" customHeight="1">
      <c r="A15" s="917" t="s">
        <v>608</v>
      </c>
      <c r="B15" s="688"/>
      <c r="C15" s="682">
        <v>10.917699842053123</v>
      </c>
      <c r="D15" s="684">
        <v>13.526358094735581</v>
      </c>
      <c r="E15" s="684">
        <v>13.268857843630004</v>
      </c>
      <c r="F15" s="683">
        <v>13.742460442944457</v>
      </c>
      <c r="G15" s="685">
        <v>12.592151947542533</v>
      </c>
      <c r="H15" s="684">
        <v>15.701545545156989</v>
      </c>
      <c r="I15" s="684">
        <v>13.470227673609999</v>
      </c>
      <c r="J15" s="684">
        <v>12.249102603399999</v>
      </c>
      <c r="K15" s="684">
        <v>11.013529817320002</v>
      </c>
    </row>
    <row r="16" spans="1:13" s="28" customFormat="1" ht="14.15" customHeight="1">
      <c r="A16" s="324" t="s">
        <v>609</v>
      </c>
      <c r="B16" s="687"/>
      <c r="C16" s="682">
        <v>109.3423309026584</v>
      </c>
      <c r="D16" s="684">
        <v>105.25012510139429</v>
      </c>
      <c r="E16" s="684">
        <v>106.07637683707996</v>
      </c>
      <c r="F16" s="683">
        <v>108.05063139545355</v>
      </c>
      <c r="G16" s="685">
        <v>104.53838541558464</v>
      </c>
      <c r="H16" s="684">
        <v>101.7453185117669</v>
      </c>
      <c r="I16" s="684">
        <v>110.36800090102001</v>
      </c>
      <c r="J16" s="684">
        <v>99.22646232564</v>
      </c>
      <c r="K16" s="684">
        <v>95.473630211370036</v>
      </c>
      <c r="M16" s="1749"/>
    </row>
    <row r="17" spans="1:14" s="28" customFormat="1" ht="14.15" customHeight="1">
      <c r="A17" s="324" t="s">
        <v>610</v>
      </c>
      <c r="B17" s="687"/>
      <c r="C17" s="1286">
        <v>66.150992182552272</v>
      </c>
      <c r="D17" s="684">
        <v>66.397554386472962</v>
      </c>
      <c r="E17" s="684">
        <v>62.732586905119902</v>
      </c>
      <c r="F17" s="684">
        <v>64.859482417146964</v>
      </c>
      <c r="G17" s="684">
        <v>65.467789608674451</v>
      </c>
      <c r="H17" s="684">
        <v>68.435104937576028</v>
      </c>
      <c r="I17" s="684">
        <v>64.422563957189908</v>
      </c>
      <c r="J17" s="684">
        <v>66.655624732860005</v>
      </c>
      <c r="K17" s="684">
        <v>68.202243262419927</v>
      </c>
    </row>
    <row r="18" spans="1:14" s="28" customFormat="1" ht="14.15" customHeight="1">
      <c r="A18" s="324" t="s">
        <v>611</v>
      </c>
      <c r="B18" s="687"/>
      <c r="C18" s="1286">
        <v>88.582323222594766</v>
      </c>
      <c r="D18" s="684">
        <v>86.448617001272751</v>
      </c>
      <c r="E18" s="684">
        <v>87.158480486389877</v>
      </c>
      <c r="F18" s="684">
        <v>82.867146247527131</v>
      </c>
      <c r="G18" s="684">
        <v>81.799682978319055</v>
      </c>
      <c r="H18" s="684">
        <v>83.199690549979536</v>
      </c>
      <c r="I18" s="684">
        <v>89.708985195539967</v>
      </c>
      <c r="J18" s="684">
        <v>83.078330965190005</v>
      </c>
      <c r="K18" s="684">
        <v>79.460450458270159</v>
      </c>
    </row>
    <row r="19" spans="1:14" s="28" customFormat="1" ht="14.15" customHeight="1">
      <c r="A19" s="324" t="s">
        <v>612</v>
      </c>
      <c r="B19" s="687"/>
      <c r="C19" s="1286">
        <v>62.356367817017741</v>
      </c>
      <c r="D19" s="684">
        <v>57.134580609464606</v>
      </c>
      <c r="E19" s="684">
        <v>60.588453942459999</v>
      </c>
      <c r="F19" s="684">
        <v>53.01823044894352</v>
      </c>
      <c r="G19" s="684">
        <v>50.274015087435494</v>
      </c>
      <c r="H19" s="684">
        <v>51.88640074200714</v>
      </c>
      <c r="I19" s="684">
        <v>53.073233514409949</v>
      </c>
      <c r="J19" s="684">
        <v>47.407982787210003</v>
      </c>
      <c r="K19" s="684">
        <v>48.276587829770008</v>
      </c>
    </row>
    <row r="20" spans="1:14" s="28" customFormat="1" ht="14.15" customHeight="1">
      <c r="A20" s="917" t="s">
        <v>613</v>
      </c>
      <c r="B20" s="688"/>
      <c r="C20" s="1286">
        <v>75.895166123035352</v>
      </c>
      <c r="D20" s="684">
        <v>71.499277297690469</v>
      </c>
      <c r="E20" s="684">
        <v>80.130041551569846</v>
      </c>
      <c r="F20" s="684">
        <v>75.060703897466837</v>
      </c>
      <c r="G20" s="684">
        <v>78.042419502244954</v>
      </c>
      <c r="H20" s="684">
        <v>73.758100933786309</v>
      </c>
      <c r="I20" s="684">
        <v>69.17785052004011</v>
      </c>
      <c r="J20" s="684">
        <v>73.641710133850012</v>
      </c>
      <c r="K20" s="684">
        <v>75.886001516159922</v>
      </c>
    </row>
    <row r="21" spans="1:14" s="28" customFormat="1" ht="14.15" customHeight="1">
      <c r="A21" s="917" t="s">
        <v>660</v>
      </c>
      <c r="B21" s="688"/>
      <c r="C21" s="1286">
        <v>141.99339682448789</v>
      </c>
      <c r="D21" s="684">
        <v>140.65652220685172</v>
      </c>
      <c r="E21" s="684">
        <v>140.54800261084003</v>
      </c>
      <c r="F21" s="684">
        <v>142.23743080483914</v>
      </c>
      <c r="G21" s="684">
        <v>139.0409784785773</v>
      </c>
      <c r="H21" s="684">
        <v>140.22632853683263</v>
      </c>
      <c r="I21" s="684">
        <v>141.46139068701004</v>
      </c>
      <c r="J21" s="684">
        <v>140.15505697002999</v>
      </c>
      <c r="K21" s="684">
        <v>139.16490031326995</v>
      </c>
    </row>
    <row r="22" spans="1:14" s="28" customFormat="1" ht="14.15" customHeight="1">
      <c r="A22" s="324" t="s">
        <v>615</v>
      </c>
      <c r="B22" s="687"/>
      <c r="C22" s="1286">
        <v>111.89970584897887</v>
      </c>
      <c r="D22" s="684">
        <v>105.20364448853366</v>
      </c>
      <c r="E22" s="684">
        <v>102.61653197133005</v>
      </c>
      <c r="F22" s="684">
        <v>105.42043678630637</v>
      </c>
      <c r="G22" s="684">
        <v>92.836115021868906</v>
      </c>
      <c r="H22" s="684">
        <v>95.288335953992473</v>
      </c>
      <c r="I22" s="684">
        <v>95.75454100846008</v>
      </c>
      <c r="J22" s="684">
        <v>96.534904006130006</v>
      </c>
      <c r="K22" s="684">
        <v>89.914699310149999</v>
      </c>
    </row>
    <row r="23" spans="1:14" s="28" customFormat="1" ht="14.15" customHeight="1">
      <c r="A23" s="917" t="s">
        <v>661</v>
      </c>
      <c r="B23" s="688"/>
      <c r="C23" s="1286">
        <v>1244.208986377273</v>
      </c>
      <c r="D23" s="684">
        <v>1233.9701636147797</v>
      </c>
      <c r="E23" s="684">
        <v>1232.9529282293486</v>
      </c>
      <c r="F23" s="684">
        <v>1226.7455037481493</v>
      </c>
      <c r="G23" s="684">
        <v>1220.7311086449597</v>
      </c>
      <c r="H23" s="684">
        <v>1222.8420950801628</v>
      </c>
      <c r="I23" s="684">
        <v>1209.1205286919717</v>
      </c>
      <c r="J23" s="684">
        <v>1197.3033294879099</v>
      </c>
      <c r="K23" s="684">
        <v>1182.6450933236317</v>
      </c>
    </row>
    <row r="24" spans="1:14" s="50" customFormat="1" ht="18" customHeight="1">
      <c r="A24" s="1851" t="s">
        <v>662</v>
      </c>
      <c r="B24" s="1852"/>
      <c r="C24" s="1287">
        <v>2593.5055674619498</v>
      </c>
      <c r="D24" s="689">
        <v>2554.9025711144764</v>
      </c>
      <c r="E24" s="689">
        <v>2558.8102751373076</v>
      </c>
      <c r="F24" s="689">
        <v>2524.6670257178966</v>
      </c>
      <c r="G24" s="689">
        <v>2518.3471085926944</v>
      </c>
      <c r="H24" s="689">
        <v>2521.6090025681183</v>
      </c>
      <c r="I24" s="689">
        <v>2521.7989362759922</v>
      </c>
      <c r="J24" s="689">
        <v>2452.01422879959</v>
      </c>
      <c r="K24" s="689">
        <v>2406.4425507190808</v>
      </c>
    </row>
    <row r="25" spans="1:14" s="50" customFormat="1" ht="14.15" customHeight="1">
      <c r="A25" s="332" t="s">
        <v>663</v>
      </c>
      <c r="B25" s="332"/>
      <c r="C25" s="1286">
        <v>207.63895127556893</v>
      </c>
      <c r="D25" s="684">
        <v>196.04343091541028</v>
      </c>
      <c r="E25" s="684">
        <v>113.14120827350001</v>
      </c>
      <c r="F25" s="684">
        <v>203.38141270482097</v>
      </c>
      <c r="G25" s="684">
        <v>464.17166668482082</v>
      </c>
      <c r="H25" s="684">
        <v>511.92042862836377</v>
      </c>
      <c r="I25" s="684">
        <v>225.83359793747007</v>
      </c>
      <c r="J25" s="684">
        <v>630.16519152372996</v>
      </c>
      <c r="K25" s="684">
        <v>563.88886567157022</v>
      </c>
    </row>
    <row r="26" spans="1:14" s="50" customFormat="1" ht="14.15" customHeight="1">
      <c r="A26" s="332" t="s">
        <v>664</v>
      </c>
      <c r="B26" s="332"/>
      <c r="C26" s="1286">
        <v>293.99349967719991</v>
      </c>
      <c r="D26" s="684">
        <v>291.71191961100999</v>
      </c>
      <c r="E26" s="684">
        <v>313.62817151493005</v>
      </c>
      <c r="F26" s="684">
        <v>298.15940501455003</v>
      </c>
      <c r="G26" s="684">
        <v>295.93447028380996</v>
      </c>
      <c r="H26" s="684">
        <v>296.6919260587299</v>
      </c>
      <c r="I26" s="684">
        <v>298.55686586078997</v>
      </c>
      <c r="J26" s="684">
        <v>293.51786391462002</v>
      </c>
      <c r="K26" s="684">
        <v>257.49260455632003</v>
      </c>
    </row>
    <row r="27" spans="1:14" s="50" customFormat="1" ht="14.15" customHeight="1">
      <c r="A27" s="332" t="s">
        <v>665</v>
      </c>
      <c r="B27" s="332"/>
      <c r="C27" s="1286">
        <v>11.521043422333987</v>
      </c>
      <c r="D27" s="684">
        <v>11.123125785581136</v>
      </c>
      <c r="E27" s="684">
        <v>11.296448723706908</v>
      </c>
      <c r="F27" s="684">
        <v>10.109157041625137</v>
      </c>
      <c r="G27" s="684">
        <v>9.700734765077085</v>
      </c>
      <c r="H27" s="684">
        <v>10.710915702325702</v>
      </c>
      <c r="I27" s="684"/>
      <c r="J27" s="684"/>
      <c r="K27" s="684"/>
    </row>
    <row r="28" spans="1:14" s="50" customFormat="1" ht="14.15" customHeight="1">
      <c r="A28" s="1427" t="s">
        <v>666</v>
      </c>
      <c r="B28" s="1315"/>
      <c r="C28" s="1287">
        <v>3106.6590618370528</v>
      </c>
      <c r="D28" s="689">
        <v>3053.7810474264775</v>
      </c>
      <c r="E28" s="689">
        <v>2996.8761036494443</v>
      </c>
      <c r="F28" s="689">
        <v>3036.3170004788926</v>
      </c>
      <c r="G28" s="689">
        <v>3288.1539803264</v>
      </c>
      <c r="H28" s="689">
        <v>3340.9322729575374</v>
      </c>
      <c r="I28" s="689">
        <v>3046.1894000742523</v>
      </c>
      <c r="J28" s="689">
        <v>3375.69728423794</v>
      </c>
      <c r="K28" s="689">
        <v>3227.8240209469714</v>
      </c>
    </row>
    <row r="29" spans="1:14" s="22" customFormat="1" ht="7.5" customHeight="1">
      <c r="A29" s="359"/>
      <c r="B29" s="359"/>
      <c r="C29" s="690"/>
      <c r="D29" s="690"/>
      <c r="E29" s="690"/>
      <c r="F29" s="690"/>
      <c r="G29" s="691"/>
      <c r="H29" s="690"/>
      <c r="I29" s="690"/>
      <c r="J29" s="690"/>
      <c r="K29" s="690"/>
    </row>
    <row r="30" spans="1:14" s="45" customFormat="1" ht="14.15" customHeight="1">
      <c r="A30" s="210" t="s">
        <v>568</v>
      </c>
      <c r="B30" s="210"/>
      <c r="C30" s="1203"/>
      <c r="D30" s="1204"/>
      <c r="E30" s="1204"/>
      <c r="F30" s="1204"/>
      <c r="G30" s="1204"/>
      <c r="H30" s="1204"/>
      <c r="I30" s="1204"/>
      <c r="J30" s="1204"/>
      <c r="K30" s="1204"/>
    </row>
    <row r="31" spans="1:14" s="68" customFormat="1" ht="14.15" customHeight="1">
      <c r="A31" s="211" t="s">
        <v>667</v>
      </c>
      <c r="B31" s="211"/>
      <c r="C31" s="212">
        <v>1086.2488364594562</v>
      </c>
      <c r="D31" s="213">
        <v>1078.5656004930236</v>
      </c>
      <c r="E31" s="213">
        <v>1074.1838830973388</v>
      </c>
      <c r="F31" s="213">
        <v>1071.159452516536</v>
      </c>
      <c r="G31" s="213">
        <v>1066.4096180946449</v>
      </c>
      <c r="H31" s="213">
        <v>1093.0992179076982</v>
      </c>
      <c r="I31" s="213">
        <v>1079.4069015440418</v>
      </c>
      <c r="J31" s="213">
        <v>1069.3822323689999</v>
      </c>
      <c r="K31" s="213">
        <v>1059.0589208894321</v>
      </c>
    </row>
    <row r="32" spans="1:14" s="68" customFormat="1" ht="14.15" customHeight="1">
      <c r="A32" s="214" t="s">
        <v>668</v>
      </c>
      <c r="B32" s="214"/>
      <c r="C32" s="215">
        <v>157.96014991781678</v>
      </c>
      <c r="D32" s="216">
        <v>155.40456312175613</v>
      </c>
      <c r="E32" s="216">
        <v>158.76904513200989</v>
      </c>
      <c r="F32" s="216">
        <v>155.5860512316132</v>
      </c>
      <c r="G32" s="216">
        <v>154.32149055031499</v>
      </c>
      <c r="H32" s="216">
        <v>129.7428771724646</v>
      </c>
      <c r="I32" s="216">
        <v>129.71362714792994</v>
      </c>
      <c r="J32" s="216">
        <v>127.92109711891</v>
      </c>
      <c r="K32" s="216">
        <v>123.58617243419974</v>
      </c>
      <c r="N32" s="692"/>
    </row>
    <row r="33" spans="1:11" s="22" customFormat="1" ht="7.5" customHeight="1">
      <c r="A33" s="359"/>
      <c r="B33" s="359"/>
      <c r="C33" s="690"/>
      <c r="D33" s="690"/>
      <c r="E33" s="690"/>
      <c r="F33" s="690"/>
      <c r="G33" s="691"/>
      <c r="H33" s="690"/>
      <c r="I33" s="690"/>
      <c r="J33" s="690"/>
      <c r="K33" s="690"/>
    </row>
    <row r="34" spans="1:11" s="45" customFormat="1" ht="14.15" customHeight="1">
      <c r="A34" s="1392" t="s">
        <v>669</v>
      </c>
      <c r="B34" s="1392"/>
      <c r="C34" s="217">
        <v>624.7141282146091</v>
      </c>
      <c r="D34" s="218">
        <v>606.81589793164983</v>
      </c>
      <c r="E34" s="218">
        <v>616.30207906657176</v>
      </c>
      <c r="F34" s="218">
        <v>605.86047330047359</v>
      </c>
      <c r="G34" s="218">
        <v>613.0150179410906</v>
      </c>
      <c r="H34" s="218">
        <v>611.81392769579372</v>
      </c>
      <c r="I34" s="218">
        <v>626.24534455115042</v>
      </c>
      <c r="J34" s="218">
        <v>578.12950024328006</v>
      </c>
      <c r="K34" s="218">
        <v>554.01734996305004</v>
      </c>
    </row>
    <row r="35" spans="1:11" s="22" customFormat="1" ht="7.5" customHeight="1">
      <c r="A35" s="373"/>
      <c r="B35" s="373"/>
      <c r="C35" s="1539"/>
      <c r="D35" s="373"/>
      <c r="E35" s="373"/>
      <c r="F35" s="1623"/>
      <c r="G35" s="373"/>
      <c r="H35" s="373"/>
      <c r="I35" s="373"/>
      <c r="J35" s="373"/>
      <c r="K35" s="373"/>
    </row>
    <row r="36" spans="1:11" s="67" customFormat="1" ht="14.15" customHeight="1">
      <c r="A36" s="1850" t="s">
        <v>670</v>
      </c>
      <c r="B36" s="1850"/>
      <c r="C36" s="1850"/>
      <c r="D36" s="1850"/>
      <c r="E36" s="1850"/>
      <c r="F36" s="1850"/>
      <c r="G36" s="1850"/>
      <c r="H36" s="1850"/>
      <c r="I36" s="1850"/>
      <c r="J36" s="1850"/>
      <c r="K36" s="1850"/>
    </row>
    <row r="37" spans="1:11" s="67" customFormat="1" ht="7.5" customHeight="1">
      <c r="A37" s="694"/>
      <c r="B37" s="694"/>
      <c r="C37" s="694"/>
      <c r="D37" s="694"/>
      <c r="E37" s="694"/>
      <c r="F37" s="694"/>
      <c r="G37" s="694"/>
      <c r="H37" s="694"/>
      <c r="I37" s="694"/>
      <c r="J37" s="694"/>
      <c r="K37" s="694"/>
    </row>
    <row r="38" spans="1:11" s="22" customFormat="1" ht="23.9" customHeight="1">
      <c r="A38" s="152"/>
      <c r="B38" s="152"/>
      <c r="C38" s="1603"/>
      <c r="D38" s="338"/>
      <c r="E38" s="1603"/>
      <c r="F38" s="1603"/>
      <c r="G38" s="338"/>
      <c r="H38" s="338"/>
      <c r="I38" s="338"/>
      <c r="J38" s="338"/>
      <c r="K38" s="338"/>
    </row>
    <row r="39" spans="1:11" s="23" customFormat="1" ht="18.75" customHeight="1">
      <c r="A39" s="1833" t="s">
        <v>671</v>
      </c>
      <c r="B39" s="1833"/>
      <c r="C39" s="1833"/>
      <c r="D39" s="1833"/>
      <c r="E39" s="1833"/>
      <c r="F39" s="1833"/>
      <c r="G39" s="1833"/>
      <c r="H39" s="1833"/>
      <c r="I39" s="1833"/>
      <c r="J39" s="318"/>
      <c r="K39" s="318"/>
    </row>
    <row r="40" spans="1:11" s="23" customFormat="1" ht="14.15" customHeight="1">
      <c r="A40" s="680"/>
      <c r="B40" s="680"/>
      <c r="C40" s="680"/>
      <c r="D40" s="680"/>
      <c r="E40" s="1586"/>
      <c r="F40" s="680"/>
      <c r="G40" s="680"/>
      <c r="H40" s="680"/>
      <c r="I40" s="1586"/>
      <c r="J40" s="318"/>
      <c r="K40" s="318"/>
    </row>
    <row r="41" spans="1:11" s="24" customFormat="1" ht="14.15" customHeight="1">
      <c r="A41" s="177" t="s">
        <v>672</v>
      </c>
      <c r="B41" s="177"/>
      <c r="C41" s="1620"/>
      <c r="D41" s="319"/>
      <c r="E41" s="319"/>
      <c r="F41" s="1620"/>
      <c r="G41" s="319"/>
      <c r="H41" s="319"/>
      <c r="I41" s="319"/>
      <c r="J41" s="319"/>
      <c r="K41" s="319"/>
    </row>
    <row r="42" spans="1:11" s="28" customFormat="1" ht="14.15" customHeight="1">
      <c r="A42" s="219"/>
      <c r="B42" s="219"/>
      <c r="C42" s="1198" t="s">
        <v>290</v>
      </c>
      <c r="D42" s="1194" t="s">
        <v>291</v>
      </c>
      <c r="E42" s="1194" t="s">
        <v>292</v>
      </c>
      <c r="F42" s="1194" t="s">
        <v>293</v>
      </c>
      <c r="G42" s="1194" t="s">
        <v>290</v>
      </c>
      <c r="H42" s="1194" t="s">
        <v>291</v>
      </c>
      <c r="I42" s="1194" t="s">
        <v>292</v>
      </c>
      <c r="J42" s="1194" t="s">
        <v>293</v>
      </c>
      <c r="K42" s="1194" t="s">
        <v>290</v>
      </c>
    </row>
    <row r="43" spans="1:11" s="28" customFormat="1" ht="14.15" customHeight="1">
      <c r="A43" s="175" t="s">
        <v>655</v>
      </c>
      <c r="B43" s="180"/>
      <c r="C43" s="643" t="s">
        <v>294</v>
      </c>
      <c r="D43" s="695" t="s">
        <v>294</v>
      </c>
      <c r="E43" s="695" t="s">
        <v>295</v>
      </c>
      <c r="F43" s="695" t="s">
        <v>295</v>
      </c>
      <c r="G43" s="695" t="s">
        <v>295</v>
      </c>
      <c r="H43" s="695" t="s">
        <v>295</v>
      </c>
      <c r="I43" s="695" t="s">
        <v>264</v>
      </c>
      <c r="J43" s="695" t="s">
        <v>264</v>
      </c>
      <c r="K43" s="695" t="s">
        <v>264</v>
      </c>
    </row>
    <row r="44" spans="1:11" s="28" customFormat="1" ht="14.15" customHeight="1">
      <c r="A44" s="324" t="s">
        <v>673</v>
      </c>
      <c r="B44" s="1196"/>
      <c r="C44" s="696">
        <v>1941.0281072154078</v>
      </c>
      <c r="D44" s="697">
        <v>1895.6810732680854</v>
      </c>
      <c r="E44" s="697">
        <v>1893.9746999922045</v>
      </c>
      <c r="F44" s="697">
        <v>1865.5457750218438</v>
      </c>
      <c r="G44" s="697">
        <v>1876.3561999784692</v>
      </c>
      <c r="H44" s="697">
        <v>1886.3061258810599</v>
      </c>
      <c r="I44" s="697">
        <v>1895.4536420143668</v>
      </c>
      <c r="J44" s="697">
        <v>1846.4593497117789</v>
      </c>
      <c r="K44" s="697">
        <v>1777.8483190119216</v>
      </c>
    </row>
    <row r="45" spans="1:11" s="28" customFormat="1" ht="14.15" customHeight="1">
      <c r="A45" s="324" t="s">
        <v>674</v>
      </c>
      <c r="B45" s="687"/>
      <c r="C45" s="696">
        <v>533.99904040518436</v>
      </c>
      <c r="D45" s="697">
        <v>537.86660126496463</v>
      </c>
      <c r="E45" s="697">
        <v>541.45454833176052</v>
      </c>
      <c r="F45" s="697">
        <v>536.35151506363661</v>
      </c>
      <c r="G45" s="697">
        <v>522.23978780365246</v>
      </c>
      <c r="H45" s="697">
        <v>514.56943340000043</v>
      </c>
      <c r="I45" s="697">
        <v>526.63478028849079</v>
      </c>
      <c r="J45" s="697">
        <v>507.74034818154013</v>
      </c>
      <c r="K45" s="697">
        <v>529.22770309864256</v>
      </c>
    </row>
    <row r="46" spans="1:11" s="28" customFormat="1" ht="14.15" customHeight="1">
      <c r="A46" s="324" t="s">
        <v>675</v>
      </c>
      <c r="B46" s="687"/>
      <c r="C46" s="696">
        <v>118.47841984135955</v>
      </c>
      <c r="D46" s="697">
        <v>121.35489658143172</v>
      </c>
      <c r="E46" s="697">
        <v>123.3810268133402</v>
      </c>
      <c r="F46" s="697">
        <v>122.76973563242467</v>
      </c>
      <c r="G46" s="697">
        <v>119.7511208105891</v>
      </c>
      <c r="H46" s="697">
        <v>120.73344328706017</v>
      </c>
      <c r="I46" s="697">
        <v>99.710513973139896</v>
      </c>
      <c r="J46" s="697">
        <v>97.814530906269837</v>
      </c>
      <c r="K46" s="697">
        <v>99.366528608519971</v>
      </c>
    </row>
    <row r="47" spans="1:11" s="28" customFormat="1" ht="14.15" customHeight="1">
      <c r="A47" s="1432" t="s">
        <v>676</v>
      </c>
      <c r="B47" s="1318"/>
      <c r="C47" s="706">
        <v>2593.5055674619516</v>
      </c>
      <c r="D47" s="714">
        <v>2554.9025711144818</v>
      </c>
      <c r="E47" s="714">
        <v>2558.8102751373058</v>
      </c>
      <c r="F47" s="714">
        <v>2524.6670257179053</v>
      </c>
      <c r="G47" s="714">
        <v>2518.3471085927104</v>
      </c>
      <c r="H47" s="714">
        <v>2521.6090025681206</v>
      </c>
      <c r="I47" s="714">
        <v>2521.7989362759972</v>
      </c>
      <c r="J47" s="714">
        <v>2452.0142287995895</v>
      </c>
      <c r="K47" s="714">
        <v>2406.4425507190845</v>
      </c>
    </row>
    <row r="48" spans="1:11" s="42" customFormat="1" ht="6.65" customHeight="1">
      <c r="A48" s="1432"/>
      <c r="B48" s="1432"/>
      <c r="C48" s="1439"/>
      <c r="D48" s="1439"/>
      <c r="E48" s="1439"/>
      <c r="F48" s="1439"/>
      <c r="G48" s="1439"/>
      <c r="H48" s="1439"/>
      <c r="I48" s="1439"/>
      <c r="J48" s="1439"/>
      <c r="K48" s="1439"/>
    </row>
    <row r="49" spans="1:12" s="68" customFormat="1" ht="14.15" customHeight="1">
      <c r="A49" s="1438" t="s">
        <v>677</v>
      </c>
      <c r="B49" s="1437"/>
      <c r="C49" s="1440">
        <v>25.016070665088844</v>
      </c>
      <c r="D49" s="1441">
        <v>26.714891787456242</v>
      </c>
      <c r="E49" s="1441">
        <v>24.930515703599973</v>
      </c>
      <c r="F49" s="1441">
        <v>25.093969456896321</v>
      </c>
      <c r="G49" s="1441">
        <v>29.036600110017854</v>
      </c>
      <c r="H49" s="1441">
        <v>26.30782746332217</v>
      </c>
      <c r="I49" s="1441">
        <v>25.456718652320014</v>
      </c>
      <c r="J49" s="1441">
        <v>25.285055465610039</v>
      </c>
      <c r="K49" s="1441">
        <v>25.061189958669999</v>
      </c>
      <c r="L49" s="1442"/>
    </row>
    <row r="50" spans="1:12" s="22" customFormat="1" ht="7.5" customHeight="1">
      <c r="A50" s="359"/>
      <c r="B50" s="359"/>
      <c r="C50" s="690"/>
      <c r="D50" s="690"/>
      <c r="E50" s="690"/>
      <c r="F50" s="690"/>
      <c r="G50" s="690"/>
      <c r="H50" s="690"/>
      <c r="I50" s="690"/>
      <c r="J50" s="690"/>
      <c r="K50" s="690"/>
    </row>
    <row r="51" spans="1:12" s="45" customFormat="1" ht="14.15" customHeight="1">
      <c r="A51" s="1450" t="s">
        <v>678</v>
      </c>
      <c r="B51" s="1148"/>
      <c r="C51" s="1443"/>
      <c r="D51" s="1443"/>
      <c r="E51" s="1443"/>
      <c r="F51" s="1443"/>
      <c r="G51" s="1443"/>
      <c r="H51" s="1443"/>
      <c r="I51" s="1443"/>
      <c r="J51" s="1443"/>
      <c r="K51" s="1443"/>
    </row>
    <row r="52" spans="1:12" s="68" customFormat="1" ht="14.15" customHeight="1">
      <c r="A52" s="192" t="s">
        <v>673</v>
      </c>
      <c r="B52" s="1434"/>
      <c r="C52" s="1444">
        <v>503.86979588404103</v>
      </c>
      <c r="D52" s="1445">
        <v>492.78027538740554</v>
      </c>
      <c r="E52" s="1445">
        <v>496.02208720201048</v>
      </c>
      <c r="F52" s="1445">
        <v>484.41761251603162</v>
      </c>
      <c r="G52" s="1445">
        <v>481.44528583350558</v>
      </c>
      <c r="H52" s="1445">
        <v>481.49556719621876</v>
      </c>
      <c r="I52" s="1445">
        <v>497.2997167404306</v>
      </c>
      <c r="J52" s="1445">
        <v>447.74805414373049</v>
      </c>
      <c r="K52" s="1445">
        <v>431.04571140639013</v>
      </c>
    </row>
    <row r="53" spans="1:12" s="68" customFormat="1" ht="14.15" customHeight="1">
      <c r="A53" s="192" t="s">
        <v>674</v>
      </c>
      <c r="B53" s="231"/>
      <c r="C53" s="1444">
        <v>100.73454294287556</v>
      </c>
      <c r="D53" s="1445">
        <v>91.34637013102747</v>
      </c>
      <c r="E53" s="1445">
        <v>95.185085376209955</v>
      </c>
      <c r="F53" s="1445">
        <v>95.115339396888018</v>
      </c>
      <c r="G53" s="1445">
        <v>102.3766158897912</v>
      </c>
      <c r="H53" s="1445">
        <v>100.763166414899</v>
      </c>
      <c r="I53" s="1445">
        <v>101.10541076919021</v>
      </c>
      <c r="J53" s="1445">
        <v>103.00331844138977</v>
      </c>
      <c r="K53" s="1445">
        <v>93.036090761180006</v>
      </c>
    </row>
    <row r="54" spans="1:12" s="68" customFormat="1" ht="14.15" customHeight="1">
      <c r="A54" s="192" t="s">
        <v>675</v>
      </c>
      <c r="B54" s="231"/>
      <c r="C54" s="1444">
        <v>20.116414163281572</v>
      </c>
      <c r="D54" s="1445">
        <v>22.695904234292442</v>
      </c>
      <c r="E54" s="1445">
        <v>25.101567350189988</v>
      </c>
      <c r="F54" s="1445">
        <v>26.334210708585168</v>
      </c>
      <c r="G54" s="1445">
        <v>29.199701134222362</v>
      </c>
      <c r="H54" s="1445">
        <v>29.561806586085915</v>
      </c>
      <c r="I54" s="1445">
        <v>27.840217041529996</v>
      </c>
      <c r="J54" s="1445">
        <v>27.378127658160025</v>
      </c>
      <c r="K54" s="1445">
        <v>29.935547795479987</v>
      </c>
    </row>
    <row r="55" spans="1:12" s="68" customFormat="1" ht="14.15" customHeight="1">
      <c r="A55" s="1446" t="s">
        <v>679</v>
      </c>
      <c r="B55" s="1447"/>
      <c r="C55" s="1440">
        <v>624.72075299019821</v>
      </c>
      <c r="D55" s="1441">
        <v>606.82254975272542</v>
      </c>
      <c r="E55" s="1441">
        <v>616.30873992841043</v>
      </c>
      <c r="F55" s="1441">
        <v>605.86716262150492</v>
      </c>
      <c r="G55" s="1441">
        <v>613.02160285751916</v>
      </c>
      <c r="H55" s="1441">
        <v>611.82054019720374</v>
      </c>
      <c r="I55" s="1441">
        <v>626.24534455115088</v>
      </c>
      <c r="J55" s="1441">
        <v>578.12950024328029</v>
      </c>
      <c r="K55" s="1441">
        <v>554.01734996305015</v>
      </c>
    </row>
    <row r="56" spans="1:12" s="43" customFormat="1" ht="6.65" customHeight="1">
      <c r="A56" s="1448"/>
      <c r="B56" s="1448"/>
      <c r="C56" s="1449"/>
      <c r="D56" s="1449"/>
      <c r="E56" s="1449"/>
      <c r="F56" s="1449"/>
      <c r="G56" s="1449"/>
      <c r="H56" s="1449"/>
      <c r="I56" s="1449"/>
      <c r="J56" s="1449"/>
      <c r="K56" s="1449"/>
    </row>
    <row r="57" spans="1:12" s="68" customFormat="1" ht="14.15" customHeight="1">
      <c r="A57" s="1436" t="s">
        <v>677</v>
      </c>
      <c r="B57" s="1437"/>
      <c r="C57" s="1440">
        <v>7.3194900099499254</v>
      </c>
      <c r="D57" s="1441">
        <v>8.1311772375072096</v>
      </c>
      <c r="E57" s="1441">
        <v>7.9091093907399923</v>
      </c>
      <c r="F57" s="1441">
        <v>7.4658524871347636</v>
      </c>
      <c r="G57" s="1441">
        <v>11.138772792912018</v>
      </c>
      <c r="H57" s="1441">
        <v>9.2205384108226802</v>
      </c>
      <c r="I57" s="1441">
        <v>8.1768421718400095</v>
      </c>
      <c r="J57" s="1441">
        <v>7.4920488637900018</v>
      </c>
      <c r="K57" s="1441">
        <v>7.9476181703599993</v>
      </c>
      <c r="L57" s="1442"/>
    </row>
    <row r="58" spans="1:12" s="22" customFormat="1" ht="7.5" customHeight="1">
      <c r="A58" s="701"/>
      <c r="B58" s="701"/>
      <c r="C58" s="701"/>
      <c r="D58" s="701"/>
      <c r="E58" s="701"/>
      <c r="F58" s="701"/>
      <c r="G58" s="701"/>
      <c r="H58" s="701"/>
      <c r="I58" s="701"/>
      <c r="J58" s="701"/>
      <c r="K58" s="701"/>
    </row>
    <row r="59" spans="1:12" s="22" customFormat="1" ht="12.5">
      <c r="A59" s="1831" t="s">
        <v>680</v>
      </c>
      <c r="B59" s="1831"/>
      <c r="C59" s="1831"/>
      <c r="D59" s="1831"/>
      <c r="E59" s="1831"/>
      <c r="F59" s="1831"/>
      <c r="G59" s="1831"/>
      <c r="H59" s="1831"/>
      <c r="I59" s="1831"/>
      <c r="J59" s="1831"/>
      <c r="K59" s="1831"/>
    </row>
    <row r="60" spans="1:12" s="28" customFormat="1" ht="14.15" customHeight="1">
      <c r="A60" s="324"/>
      <c r="B60" s="324"/>
      <c r="C60" s="569"/>
      <c r="D60" s="569"/>
      <c r="E60" s="569"/>
      <c r="F60" s="569"/>
      <c r="G60" s="569"/>
      <c r="H60" s="569"/>
      <c r="I60" s="569"/>
      <c r="J60" s="569"/>
      <c r="K60" s="569"/>
    </row>
    <row r="61" spans="1:12" s="24" customFormat="1" ht="14.15" customHeight="1">
      <c r="A61" s="1854" t="s">
        <v>653</v>
      </c>
      <c r="B61" s="1854"/>
      <c r="C61" s="1854"/>
      <c r="D61" s="319"/>
      <c r="E61" s="220" t="s">
        <v>165</v>
      </c>
      <c r="F61" s="319"/>
      <c r="G61" s="319"/>
      <c r="H61" s="319"/>
      <c r="I61" s="319"/>
      <c r="J61" s="319"/>
      <c r="K61" s="319"/>
    </row>
    <row r="62" spans="1:12" s="67" customFormat="1" ht="14.15" customHeight="1">
      <c r="A62" s="694"/>
      <c r="B62" s="694"/>
      <c r="C62" s="694"/>
      <c r="D62" s="694"/>
      <c r="E62" s="694"/>
      <c r="F62" s="694"/>
      <c r="G62" s="694"/>
      <c r="H62" s="694"/>
      <c r="I62" s="694"/>
      <c r="J62" s="694"/>
      <c r="K62" s="694"/>
    </row>
    <row r="63" spans="1:12" s="67" customFormat="1" ht="14.15" customHeight="1">
      <c r="A63" s="694"/>
      <c r="B63" s="694"/>
      <c r="C63" s="694"/>
      <c r="D63" s="694"/>
      <c r="E63" s="694"/>
      <c r="F63" s="694"/>
      <c r="G63" s="694"/>
      <c r="H63" s="694"/>
      <c r="I63" s="694"/>
      <c r="J63" s="694"/>
      <c r="K63" s="694"/>
    </row>
    <row r="64" spans="1:12" s="67" customFormat="1" ht="14.15" customHeight="1">
      <c r="A64" s="694"/>
      <c r="B64" s="694"/>
      <c r="C64" s="694"/>
      <c r="D64" s="694"/>
      <c r="E64" s="694"/>
      <c r="F64" s="694"/>
      <c r="G64" s="694"/>
      <c r="H64" s="694"/>
      <c r="I64" s="694"/>
      <c r="J64" s="694"/>
      <c r="K64" s="694"/>
    </row>
    <row r="65" spans="1:11" s="67" customFormat="1" ht="14.15" customHeight="1">
      <c r="A65" s="694"/>
      <c r="B65" s="694"/>
      <c r="C65" s="694"/>
      <c r="D65" s="694"/>
      <c r="E65" s="694"/>
      <c r="F65" s="694"/>
      <c r="G65" s="694"/>
      <c r="H65" s="694"/>
      <c r="I65" s="694"/>
      <c r="J65" s="694"/>
      <c r="K65" s="694"/>
    </row>
    <row r="66" spans="1:11" s="67" customFormat="1" ht="14.15" customHeight="1">
      <c r="A66" s="694"/>
      <c r="B66" s="694"/>
      <c r="C66" s="694"/>
      <c r="D66" s="694"/>
      <c r="E66" s="694"/>
      <c r="F66" s="694"/>
      <c r="G66" s="694"/>
      <c r="H66" s="694"/>
      <c r="I66" s="694"/>
      <c r="J66" s="694"/>
      <c r="K66" s="694"/>
    </row>
    <row r="67" spans="1:11" s="67" customFormat="1" ht="14.15" customHeight="1">
      <c r="A67" s="694"/>
      <c r="B67" s="694"/>
      <c r="C67" s="694"/>
      <c r="D67" s="694"/>
      <c r="E67" s="694"/>
      <c r="F67" s="694"/>
      <c r="G67" s="694"/>
      <c r="H67" s="694"/>
      <c r="I67" s="694"/>
      <c r="J67" s="694"/>
      <c r="K67" s="694"/>
    </row>
    <row r="68" spans="1:11" s="67" customFormat="1" ht="14.15" customHeight="1">
      <c r="A68" s="694"/>
      <c r="B68" s="694"/>
      <c r="C68" s="694"/>
      <c r="D68" s="694"/>
      <c r="E68" s="694"/>
      <c r="F68" s="694"/>
      <c r="G68" s="694"/>
      <c r="H68" s="694"/>
      <c r="I68" s="694"/>
      <c r="J68" s="694"/>
      <c r="K68" s="694"/>
    </row>
    <row r="69" spans="1:11" s="67" customFormat="1" ht="14.15" customHeight="1">
      <c r="A69" s="694"/>
      <c r="B69" s="694"/>
      <c r="C69" s="694"/>
      <c r="D69" s="694"/>
      <c r="E69" s="694"/>
      <c r="F69" s="694"/>
      <c r="G69" s="694"/>
      <c r="H69" s="694"/>
      <c r="I69" s="694"/>
      <c r="J69" s="694"/>
      <c r="K69" s="694"/>
    </row>
    <row r="70" spans="1:11" s="67" customFormat="1" ht="14.15" customHeight="1">
      <c r="A70" s="694"/>
      <c r="B70" s="694"/>
      <c r="C70" s="694"/>
      <c r="D70" s="694"/>
      <c r="E70" s="694"/>
      <c r="F70" s="694"/>
      <c r="G70" s="694"/>
      <c r="H70" s="694"/>
      <c r="I70" s="694"/>
      <c r="J70" s="694"/>
      <c r="K70" s="694"/>
    </row>
    <row r="71" spans="1:11" s="67" customFormat="1" ht="14.15" customHeight="1">
      <c r="A71" s="694"/>
      <c r="B71" s="694"/>
      <c r="C71" s="694"/>
      <c r="D71" s="694"/>
      <c r="E71" s="694"/>
      <c r="F71" s="694"/>
      <c r="G71" s="694"/>
      <c r="H71" s="694"/>
      <c r="I71" s="694"/>
      <c r="J71" s="694"/>
      <c r="K71" s="694"/>
    </row>
    <row r="72" spans="1:11" s="67" customFormat="1" ht="14.15" customHeight="1">
      <c r="A72" s="694"/>
      <c r="B72" s="694"/>
      <c r="C72" s="694"/>
      <c r="D72" s="694"/>
      <c r="E72" s="694"/>
      <c r="F72" s="694"/>
      <c r="G72" s="694"/>
      <c r="H72" s="694"/>
      <c r="I72" s="694"/>
      <c r="J72" s="694"/>
      <c r="K72" s="694"/>
    </row>
    <row r="73" spans="1:11" s="67" customFormat="1" ht="14.15" customHeight="1">
      <c r="A73" s="694"/>
      <c r="B73" s="694"/>
      <c r="C73" s="694"/>
      <c r="D73" s="694"/>
      <c r="E73" s="694"/>
      <c r="F73" s="694"/>
      <c r="G73" s="694"/>
      <c r="H73" s="694"/>
      <c r="I73" s="694"/>
      <c r="J73" s="694"/>
      <c r="K73" s="694"/>
    </row>
    <row r="74" spans="1:11" s="67" customFormat="1" ht="14.15" customHeight="1">
      <c r="A74" s="694"/>
      <c r="B74" s="694"/>
      <c r="C74" s="694"/>
      <c r="D74" s="694"/>
      <c r="E74" s="694"/>
      <c r="F74" s="694"/>
      <c r="G74" s="694"/>
      <c r="H74" s="694"/>
      <c r="I74" s="694"/>
      <c r="J74" s="694"/>
      <c r="K74" s="694"/>
    </row>
    <row r="75" spans="1:11" s="67" customFormat="1" ht="14.15" customHeight="1">
      <c r="A75" s="694"/>
      <c r="B75" s="694"/>
      <c r="C75" s="694"/>
      <c r="D75" s="694"/>
      <c r="E75" s="694"/>
      <c r="F75" s="694"/>
      <c r="G75" s="694"/>
      <c r="H75" s="694"/>
      <c r="I75" s="694"/>
      <c r="J75" s="694"/>
      <c r="K75" s="694"/>
    </row>
    <row r="76" spans="1:11" s="67" customFormat="1" ht="14.15" customHeight="1">
      <c r="A76" s="694"/>
      <c r="B76" s="694"/>
      <c r="C76" s="694"/>
      <c r="D76" s="694"/>
      <c r="E76" s="694"/>
      <c r="F76" s="694"/>
      <c r="G76" s="694"/>
      <c r="H76" s="694"/>
      <c r="I76" s="694"/>
      <c r="J76" s="694"/>
      <c r="K76" s="694"/>
    </row>
    <row r="77" spans="1:11" s="67" customFormat="1" ht="14.15" customHeight="1">
      <c r="A77" s="694"/>
      <c r="B77" s="694"/>
      <c r="C77" s="694"/>
      <c r="D77" s="694"/>
      <c r="E77" s="694"/>
      <c r="F77" s="694"/>
      <c r="G77" s="694"/>
      <c r="H77" s="694"/>
      <c r="I77" s="694"/>
      <c r="J77" s="694"/>
      <c r="K77" s="694"/>
    </row>
    <row r="78" spans="1:11" s="67" customFormat="1" ht="14.15" customHeight="1">
      <c r="A78" s="694"/>
      <c r="B78" s="694"/>
      <c r="C78" s="694"/>
      <c r="D78" s="694"/>
      <c r="E78" s="694"/>
      <c r="F78" s="694"/>
      <c r="G78" s="694"/>
      <c r="H78" s="694"/>
      <c r="I78" s="694"/>
      <c r="J78" s="694"/>
      <c r="K78" s="694"/>
    </row>
    <row r="79" spans="1:11" s="67" customFormat="1" ht="7.5" customHeight="1">
      <c r="A79" s="694"/>
      <c r="B79" s="694"/>
      <c r="C79" s="694"/>
      <c r="D79" s="694"/>
      <c r="E79" s="694"/>
      <c r="F79" s="694"/>
      <c r="G79" s="694"/>
      <c r="H79" s="694"/>
      <c r="I79" s="694"/>
      <c r="J79" s="694"/>
      <c r="K79" s="694"/>
    </row>
    <row r="80" spans="1:11" s="45" customFormat="1" ht="15" customHeight="1">
      <c r="A80" s="221" t="s">
        <v>681</v>
      </c>
      <c r="B80" s="1537"/>
      <c r="C80" s="222"/>
      <c r="D80" s="702"/>
      <c r="E80" s="221" t="s">
        <v>682</v>
      </c>
      <c r="F80" s="1538"/>
      <c r="G80" s="1538"/>
      <c r="H80" s="1538"/>
      <c r="I80" s="1538"/>
      <c r="J80" s="1538"/>
      <c r="K80" s="1538"/>
    </row>
    <row r="81" spans="1:13" s="45" customFormat="1" ht="15" customHeight="1">
      <c r="A81" s="221"/>
      <c r="B81" s="1537"/>
      <c r="C81" s="222"/>
      <c r="D81" s="702"/>
      <c r="E81" s="221"/>
      <c r="F81" s="1538"/>
      <c r="G81" s="1538"/>
      <c r="H81" s="1538"/>
      <c r="I81" s="1538"/>
      <c r="J81" s="1538"/>
      <c r="K81" s="1538"/>
    </row>
    <row r="82" spans="1:13" s="42" customFormat="1" ht="23.9" customHeight="1">
      <c r="A82" s="152"/>
      <c r="B82" s="152"/>
      <c r="C82" s="338"/>
      <c r="D82" s="338"/>
      <c r="E82" s="338"/>
      <c r="F82" s="1603"/>
      <c r="G82" s="338"/>
      <c r="H82" s="338"/>
      <c r="I82" s="338"/>
      <c r="J82" s="338"/>
      <c r="K82" s="338"/>
      <c r="L82" s="712"/>
    </row>
    <row r="83" spans="1:13" s="23" customFormat="1" ht="18.75" customHeight="1">
      <c r="A83" s="1833" t="s">
        <v>683</v>
      </c>
      <c r="B83" s="1833"/>
      <c r="C83" s="1833"/>
      <c r="D83" s="1833"/>
      <c r="E83" s="1833"/>
      <c r="F83" s="1833"/>
      <c r="G83" s="1833"/>
      <c r="H83" s="1833"/>
      <c r="I83" s="1833"/>
      <c r="J83" s="318"/>
      <c r="K83" s="318"/>
    </row>
    <row r="84" spans="1:13" s="23" customFormat="1" ht="14.15" customHeight="1">
      <c r="A84" s="680"/>
      <c r="B84" s="680"/>
      <c r="C84" s="680"/>
      <c r="D84" s="680"/>
      <c r="E84" s="680"/>
      <c r="F84" s="680"/>
      <c r="G84" s="680"/>
      <c r="H84" s="680"/>
      <c r="I84" s="680"/>
      <c r="J84" s="318"/>
      <c r="K84" s="318"/>
    </row>
    <row r="85" spans="1:13" s="24" customFormat="1" ht="14.15" customHeight="1">
      <c r="A85" s="177" t="s">
        <v>684</v>
      </c>
      <c r="B85" s="177"/>
      <c r="C85" s="224"/>
      <c r="D85" s="224"/>
      <c r="E85" s="224"/>
      <c r="F85" s="224"/>
      <c r="G85" s="224"/>
      <c r="H85" s="224"/>
      <c r="I85" s="224"/>
      <c r="J85" s="319"/>
      <c r="K85" s="319"/>
    </row>
    <row r="86" spans="1:13" s="23" customFormat="1" ht="14.15" customHeight="1">
      <c r="A86" s="680"/>
      <c r="B86" s="680"/>
      <c r="C86" s="1586"/>
      <c r="D86" s="680"/>
      <c r="E86" s="1586"/>
      <c r="F86" s="680"/>
      <c r="G86" s="680"/>
      <c r="H86" s="680"/>
      <c r="I86" s="680"/>
      <c r="J86" s="318"/>
      <c r="K86" s="318"/>
    </row>
    <row r="87" spans="1:13" s="24" customFormat="1" ht="14.15" customHeight="1">
      <c r="A87" s="225" t="s">
        <v>425</v>
      </c>
      <c r="B87" s="225"/>
      <c r="C87" s="226"/>
      <c r="D87" s="1698"/>
      <c r="E87" s="224"/>
      <c r="F87" s="224"/>
      <c r="G87" s="224"/>
      <c r="H87" s="224"/>
      <c r="I87" s="224"/>
      <c r="J87" s="319"/>
      <c r="K87" s="319"/>
    </row>
    <row r="88" spans="1:13" s="28" customFormat="1" ht="14.15" customHeight="1">
      <c r="A88" s="552"/>
      <c r="B88" s="552"/>
      <c r="C88" s="1198" t="s">
        <v>290</v>
      </c>
      <c r="D88" s="1199" t="s">
        <v>291</v>
      </c>
      <c r="E88" s="1199" t="s">
        <v>292</v>
      </c>
      <c r="F88" s="1199" t="s">
        <v>293</v>
      </c>
      <c r="G88" s="1199" t="s">
        <v>290</v>
      </c>
      <c r="H88" s="1199" t="s">
        <v>291</v>
      </c>
      <c r="I88" s="1199" t="s">
        <v>292</v>
      </c>
      <c r="J88" s="1199" t="s">
        <v>293</v>
      </c>
      <c r="K88" s="1199" t="s">
        <v>290</v>
      </c>
    </row>
    <row r="89" spans="1:13" s="28" customFormat="1" ht="14.15" customHeight="1">
      <c r="A89" s="175" t="s">
        <v>655</v>
      </c>
      <c r="B89" s="175"/>
      <c r="C89" s="643" t="s">
        <v>294</v>
      </c>
      <c r="D89" s="623" t="s">
        <v>294</v>
      </c>
      <c r="E89" s="623" t="s">
        <v>295</v>
      </c>
      <c r="F89" s="623" t="s">
        <v>295</v>
      </c>
      <c r="G89" s="623" t="s">
        <v>295</v>
      </c>
      <c r="H89" s="623" t="s">
        <v>295</v>
      </c>
      <c r="I89" s="623" t="s">
        <v>264</v>
      </c>
      <c r="J89" s="623" t="s">
        <v>264</v>
      </c>
      <c r="K89" s="623" t="s">
        <v>264</v>
      </c>
      <c r="M89" s="1749"/>
    </row>
    <row r="90" spans="1:13" s="28" customFormat="1" ht="14.15" customHeight="1">
      <c r="A90" s="1297" t="s">
        <v>685</v>
      </c>
      <c r="B90" s="1205"/>
      <c r="C90" s="1572">
        <v>1086.2488364594553</v>
      </c>
      <c r="D90" s="1206">
        <v>1078.5656004930229</v>
      </c>
      <c r="E90" s="1206">
        <v>1074.1838830973397</v>
      </c>
      <c r="F90" s="1206">
        <v>1071.1594525165376</v>
      </c>
      <c r="G90" s="1206">
        <v>1066.4096180946433</v>
      </c>
      <c r="H90" s="1206">
        <v>1093.0992179076977</v>
      </c>
      <c r="I90" s="1206">
        <v>1079.4069015440405</v>
      </c>
      <c r="J90" s="1206">
        <v>1069.3822323690022</v>
      </c>
      <c r="K90" s="1206">
        <v>1059.0589208894321</v>
      </c>
      <c r="M90" s="703"/>
    </row>
    <row r="91" spans="1:13" s="28" customFormat="1" ht="14.15" customHeight="1">
      <c r="A91" s="917" t="s">
        <v>686</v>
      </c>
      <c r="B91" s="688"/>
      <c r="C91" s="1573">
        <v>157.96014991781649</v>
      </c>
      <c r="D91" s="704">
        <v>155.40456312175564</v>
      </c>
      <c r="E91" s="704">
        <v>158.76904513201004</v>
      </c>
      <c r="F91" s="704">
        <v>155.58605123161271</v>
      </c>
      <c r="G91" s="704">
        <v>154.32149055031482</v>
      </c>
      <c r="H91" s="704">
        <v>129.7428771724644</v>
      </c>
      <c r="I91" s="704">
        <v>129.71362714793003</v>
      </c>
      <c r="J91" s="704">
        <v>127.92109711891015</v>
      </c>
      <c r="K91" s="704">
        <v>123.58617243419974</v>
      </c>
      <c r="M91" s="705"/>
    </row>
    <row r="92" spans="1:13" s="42" customFormat="1" ht="14.15" customHeight="1">
      <c r="A92" s="1372" t="s">
        <v>687</v>
      </c>
      <c r="B92" s="1313"/>
      <c r="C92" s="706">
        <v>1244.2089863772717</v>
      </c>
      <c r="D92" s="707">
        <v>1233.9701636147786</v>
      </c>
      <c r="E92" s="707">
        <v>1232.9529282293499</v>
      </c>
      <c r="F92" s="707">
        <v>1226.7455037481504</v>
      </c>
      <c r="G92" s="707">
        <v>1220.7311086449581</v>
      </c>
      <c r="H92" s="707">
        <v>1222.8420950801622</v>
      </c>
      <c r="I92" s="707">
        <v>1209.1205286919705</v>
      </c>
      <c r="J92" s="707">
        <v>1197.3033294879124</v>
      </c>
      <c r="K92" s="707">
        <v>1182.6450933236317</v>
      </c>
      <c r="L92" s="708"/>
    </row>
    <row r="94" spans="1:13" s="24" customFormat="1" ht="14.15" customHeight="1">
      <c r="A94" s="225" t="s">
        <v>688</v>
      </c>
      <c r="B94" s="225"/>
      <c r="C94" s="226"/>
      <c r="D94" s="709"/>
      <c r="E94" s="709"/>
      <c r="F94" s="709"/>
      <c r="G94" s="709"/>
      <c r="H94" s="709"/>
      <c r="I94" s="709"/>
      <c r="J94" s="709"/>
      <c r="K94" s="709"/>
    </row>
    <row r="95" spans="1:13" s="28" customFormat="1" ht="14.15" customHeight="1">
      <c r="A95" s="552"/>
      <c r="B95" s="552"/>
      <c r="C95" s="1198" t="s">
        <v>290</v>
      </c>
      <c r="D95" s="1199" t="s">
        <v>291</v>
      </c>
      <c r="E95" s="1199" t="s">
        <v>292</v>
      </c>
      <c r="F95" s="1199" t="s">
        <v>293</v>
      </c>
      <c r="G95" s="1199" t="s">
        <v>290</v>
      </c>
      <c r="H95" s="1199" t="s">
        <v>291</v>
      </c>
      <c r="I95" s="1199" t="s">
        <v>292</v>
      </c>
      <c r="J95" s="1199" t="s">
        <v>293</v>
      </c>
      <c r="K95" s="1199" t="s">
        <v>290</v>
      </c>
    </row>
    <row r="96" spans="1:13" s="28" customFormat="1" ht="14.15" customHeight="1">
      <c r="A96" s="175" t="s">
        <v>655</v>
      </c>
      <c r="B96" s="175"/>
      <c r="C96" s="643" t="s">
        <v>294</v>
      </c>
      <c r="D96" s="623" t="s">
        <v>294</v>
      </c>
      <c r="E96" s="623" t="s">
        <v>295</v>
      </c>
      <c r="F96" s="623" t="s">
        <v>295</v>
      </c>
      <c r="G96" s="623" t="s">
        <v>295</v>
      </c>
      <c r="H96" s="623" t="s">
        <v>295</v>
      </c>
      <c r="I96" s="623" t="s">
        <v>264</v>
      </c>
      <c r="J96" s="623" t="s">
        <v>264</v>
      </c>
      <c r="K96" s="623" t="s">
        <v>264</v>
      </c>
    </row>
    <row r="97" spans="1:13" s="28" customFormat="1" ht="14.15" customHeight="1">
      <c r="A97" s="1426" t="s">
        <v>602</v>
      </c>
      <c r="B97" s="1202"/>
      <c r="C97" s="1574">
        <v>7.8412126635096975</v>
      </c>
      <c r="D97" s="1575">
        <v>7.6348103106011358</v>
      </c>
      <c r="E97" s="710">
        <v>7.4371265084600013</v>
      </c>
      <c r="F97" s="1575">
        <v>6.4916625139813187</v>
      </c>
      <c r="G97" s="710">
        <v>10.563123274547991</v>
      </c>
      <c r="H97" s="710">
        <v>11.341996817348372</v>
      </c>
      <c r="I97" s="710">
        <v>13.365583957550003</v>
      </c>
      <c r="J97" s="710">
        <v>11.201600157499998</v>
      </c>
      <c r="K97" s="710">
        <v>13.431974134100001</v>
      </c>
      <c r="L97" s="703"/>
    </row>
    <row r="98" spans="1:13" s="28" customFormat="1" ht="14.15" customHeight="1">
      <c r="A98" s="332" t="s">
        <v>603</v>
      </c>
      <c r="B98" s="686"/>
      <c r="C98" s="1574">
        <v>250.24775985771453</v>
      </c>
      <c r="D98" s="1575">
        <v>241.8927419751125</v>
      </c>
      <c r="E98" s="710">
        <v>253.3332704065196</v>
      </c>
      <c r="F98" s="1575">
        <v>238.86333997737242</v>
      </c>
      <c r="G98" s="710">
        <v>236.2769519386128</v>
      </c>
      <c r="H98" s="710">
        <v>236.36795209890073</v>
      </c>
      <c r="I98" s="710">
        <v>234.91955404305941</v>
      </c>
      <c r="J98" s="710">
        <v>231.34861973180017</v>
      </c>
      <c r="K98" s="710">
        <v>233.82522794357001</v>
      </c>
      <c r="L98" s="703"/>
    </row>
    <row r="99" spans="1:13" s="28" customFormat="1" ht="14.15" customHeight="1">
      <c r="A99" s="324" t="s">
        <v>604</v>
      </c>
      <c r="B99" s="687"/>
      <c r="C99" s="1574">
        <v>2.5264447991443495</v>
      </c>
      <c r="D99" s="710">
        <v>2.7693688457829682</v>
      </c>
      <c r="E99" s="710">
        <v>2.7537681738699993</v>
      </c>
      <c r="F99" s="1575">
        <v>1.5058589445727801</v>
      </c>
      <c r="G99" s="710">
        <v>1.01181788317278</v>
      </c>
      <c r="H99" s="710">
        <v>1.1873734147302999</v>
      </c>
      <c r="I99" s="710">
        <v>1.10260053628</v>
      </c>
      <c r="J99" s="710">
        <v>1.1791447350300004</v>
      </c>
      <c r="K99" s="710">
        <v>1.0118114671899996</v>
      </c>
      <c r="L99" s="703"/>
    </row>
    <row r="100" spans="1:13" s="28" customFormat="1" ht="14.15" customHeight="1">
      <c r="A100" s="324" t="s">
        <v>605</v>
      </c>
      <c r="B100" s="687"/>
      <c r="C100" s="1574">
        <v>1.2082681370090762</v>
      </c>
      <c r="D100" s="710">
        <v>1.152541083713202</v>
      </c>
      <c r="E100" s="710">
        <v>1.1540459167599997</v>
      </c>
      <c r="F100" s="1575">
        <v>1.2940328653058499</v>
      </c>
      <c r="G100" s="710">
        <v>1.3847228283969004</v>
      </c>
      <c r="H100" s="710">
        <v>1.2832346169216602</v>
      </c>
      <c r="I100" s="710">
        <v>1.2495683936699995</v>
      </c>
      <c r="J100" s="710">
        <v>0.63131398350000012</v>
      </c>
      <c r="K100" s="710">
        <v>0.6704234162099999</v>
      </c>
      <c r="L100" s="703"/>
      <c r="M100" s="703"/>
    </row>
    <row r="101" spans="1:13" s="28" customFormat="1" ht="14.15" customHeight="1">
      <c r="A101" s="324" t="s">
        <v>606</v>
      </c>
      <c r="B101" s="687"/>
      <c r="C101" s="1574">
        <v>16.091960251648732</v>
      </c>
      <c r="D101" s="710">
        <v>17.135547064784934</v>
      </c>
      <c r="E101" s="710">
        <v>16.290557412249999</v>
      </c>
      <c r="F101" s="1575">
        <v>15.774030122172828</v>
      </c>
      <c r="G101" s="710">
        <v>19.233015871670403</v>
      </c>
      <c r="H101" s="710">
        <v>17.306762542146892</v>
      </c>
      <c r="I101" s="710">
        <v>14.985167781399999</v>
      </c>
      <c r="J101" s="710">
        <v>15.586331280489999</v>
      </c>
      <c r="K101" s="710">
        <v>15.610903129110003</v>
      </c>
    </row>
    <row r="102" spans="1:13" s="28" customFormat="1" ht="14.15" customHeight="1">
      <c r="A102" s="324" t="s">
        <v>607</v>
      </c>
      <c r="B102" s="687"/>
      <c r="C102" s="1574">
        <v>2.2273792662698001E-2</v>
      </c>
      <c r="D102" s="710">
        <v>2.3180864791897998E-2</v>
      </c>
      <c r="E102" s="710">
        <v>4.7706014949999993E-2</v>
      </c>
      <c r="F102" s="1575">
        <v>5.0276483353019999E-2</v>
      </c>
      <c r="G102" s="710">
        <v>4.9562826031900001E-2</v>
      </c>
      <c r="H102" s="710">
        <v>4.5930174950299996E-2</v>
      </c>
      <c r="I102" s="710">
        <v>5.499811181E-2</v>
      </c>
      <c r="J102" s="710">
        <v>6.4218630879999988E-2</v>
      </c>
      <c r="K102" s="710">
        <v>5.549322332E-2</v>
      </c>
    </row>
    <row r="103" spans="1:13" s="28" customFormat="1" ht="14.15" customHeight="1">
      <c r="A103" s="917" t="s">
        <v>608</v>
      </c>
      <c r="B103" s="688"/>
      <c r="C103" s="1574">
        <v>6.9313488009032991</v>
      </c>
      <c r="D103" s="710">
        <v>7.2863891251296717</v>
      </c>
      <c r="E103" s="710">
        <v>8.3440907194299996</v>
      </c>
      <c r="F103" s="1575">
        <v>7.6276501627869582</v>
      </c>
      <c r="G103" s="710">
        <v>6.9057989145836016</v>
      </c>
      <c r="H103" s="710">
        <v>7.8550403435237017</v>
      </c>
      <c r="I103" s="710">
        <v>7.8268127595199992</v>
      </c>
      <c r="J103" s="710">
        <v>7.6307683546599989</v>
      </c>
      <c r="K103" s="710">
        <v>6.5597435335999998</v>
      </c>
    </row>
    <row r="104" spans="1:13" s="28" customFormat="1" ht="14.15" customHeight="1">
      <c r="A104" s="324" t="s">
        <v>609</v>
      </c>
      <c r="B104" s="687"/>
      <c r="C104" s="1574">
        <v>37.760423059398839</v>
      </c>
      <c r="D104" s="710">
        <v>36.240052926465772</v>
      </c>
      <c r="E104" s="710">
        <v>34.723050282940015</v>
      </c>
      <c r="F104" s="1575">
        <v>35.124009273263077</v>
      </c>
      <c r="G104" s="710">
        <v>35.368682941285563</v>
      </c>
      <c r="H104" s="710">
        <v>35.589977485934114</v>
      </c>
      <c r="I104" s="710">
        <v>34.181867832779993</v>
      </c>
      <c r="J104" s="710">
        <v>32.308043425430007</v>
      </c>
      <c r="K104" s="710">
        <v>31.982149388759982</v>
      </c>
    </row>
    <row r="105" spans="1:13" s="28" customFormat="1" ht="14.15" customHeight="1">
      <c r="A105" s="324" t="s">
        <v>610</v>
      </c>
      <c r="B105" s="687"/>
      <c r="C105" s="1574">
        <v>18.443148694787958</v>
      </c>
      <c r="D105" s="710">
        <v>18.754059876808526</v>
      </c>
      <c r="E105" s="710">
        <v>18.718684359899992</v>
      </c>
      <c r="F105" s="1575">
        <v>18.488365145753328</v>
      </c>
      <c r="G105" s="710">
        <v>18.557577881452556</v>
      </c>
      <c r="H105" s="710">
        <v>18.740648301911108</v>
      </c>
      <c r="I105" s="710">
        <v>17.971591677759996</v>
      </c>
      <c r="J105" s="710">
        <v>18.412178994220014</v>
      </c>
      <c r="K105" s="710">
        <v>18.913916406880002</v>
      </c>
    </row>
    <row r="106" spans="1:13" s="28" customFormat="1" ht="14.15" customHeight="1">
      <c r="A106" s="324" t="s">
        <v>611</v>
      </c>
      <c r="B106" s="687"/>
      <c r="C106" s="1574">
        <v>17.868606341796468</v>
      </c>
      <c r="D106" s="710">
        <v>18.638856235485036</v>
      </c>
      <c r="E106" s="710">
        <v>18.506223128009971</v>
      </c>
      <c r="F106" s="1575">
        <v>18.51066511613142</v>
      </c>
      <c r="G106" s="710">
        <v>17.229061379605497</v>
      </c>
      <c r="H106" s="710">
        <v>16.909372317981536</v>
      </c>
      <c r="I106" s="710">
        <v>18.028187644229995</v>
      </c>
      <c r="J106" s="710">
        <v>17.103569985990003</v>
      </c>
      <c r="K106" s="710">
        <v>16.804843313320006</v>
      </c>
    </row>
    <row r="107" spans="1:13" s="28" customFormat="1" ht="14.15" customHeight="1">
      <c r="A107" s="324" t="s">
        <v>612</v>
      </c>
      <c r="B107" s="687"/>
      <c r="C107" s="1574">
        <v>3.7582492590031484</v>
      </c>
      <c r="D107" s="710">
        <v>3.9607785740841623</v>
      </c>
      <c r="E107" s="710">
        <v>3.6468382848600025</v>
      </c>
      <c r="F107" s="1575">
        <v>3.441668357825959</v>
      </c>
      <c r="G107" s="710">
        <v>3.2919055278267804</v>
      </c>
      <c r="H107" s="710">
        <v>3.3049372958362384</v>
      </c>
      <c r="I107" s="710">
        <v>3.3452521817599981</v>
      </c>
      <c r="J107" s="710">
        <v>3.3982718620299988</v>
      </c>
      <c r="K107" s="710">
        <v>3.3978873169200026</v>
      </c>
    </row>
    <row r="108" spans="1:13" s="28" customFormat="1" ht="14.15" customHeight="1">
      <c r="A108" s="917" t="s">
        <v>613</v>
      </c>
      <c r="B108" s="688"/>
      <c r="C108" s="1574">
        <v>19.963551850431045</v>
      </c>
      <c r="D108" s="710">
        <v>19.083096018923012</v>
      </c>
      <c r="E108" s="710">
        <v>24.678533649270008</v>
      </c>
      <c r="F108" s="1575">
        <v>20.306517576001209</v>
      </c>
      <c r="G108" s="710">
        <v>20.271612878588325</v>
      </c>
      <c r="H108" s="710">
        <v>21.100451334476212</v>
      </c>
      <c r="I108" s="710">
        <v>22.928121726629993</v>
      </c>
      <c r="J108" s="710">
        <v>24.957113577389975</v>
      </c>
      <c r="K108" s="710">
        <v>25.7311916787</v>
      </c>
    </row>
    <row r="109" spans="1:13" s="28" customFormat="1" ht="14.15" customHeight="1">
      <c r="A109" s="1429" t="s">
        <v>614</v>
      </c>
      <c r="B109" s="711"/>
      <c r="C109" s="1574">
        <v>140.41053418772989</v>
      </c>
      <c r="D109" s="710">
        <v>139.27740925646137</v>
      </c>
      <c r="E109" s="710">
        <v>139.06792057304995</v>
      </c>
      <c r="F109" s="1575">
        <v>141.14723719106118</v>
      </c>
      <c r="G109" s="710">
        <v>138.26744888203365</v>
      </c>
      <c r="H109" s="710">
        <v>139.07376468417667</v>
      </c>
      <c r="I109" s="710">
        <v>140.3770527321401</v>
      </c>
      <c r="J109" s="710">
        <v>139.08081915812994</v>
      </c>
      <c r="K109" s="710">
        <v>138.0920520970501</v>
      </c>
      <c r="L109" s="703"/>
    </row>
    <row r="110" spans="1:13" s="28" customFormat="1" ht="14.15" customHeight="1">
      <c r="A110" s="917" t="s">
        <v>615</v>
      </c>
      <c r="B110" s="688"/>
      <c r="C110" s="1574">
        <v>30.198524447238832</v>
      </c>
      <c r="D110" s="710">
        <v>30.525668585154406</v>
      </c>
      <c r="E110" s="710">
        <v>29.910695075430006</v>
      </c>
      <c r="F110" s="1575">
        <v>30.57448093833251</v>
      </c>
      <c r="G110" s="710">
        <v>27.237398760266565</v>
      </c>
      <c r="H110" s="710">
        <v>27.737929772750135</v>
      </c>
      <c r="I110" s="710">
        <v>24.658714126340012</v>
      </c>
      <c r="J110" s="710">
        <v>25.965289033420007</v>
      </c>
      <c r="K110" s="710">
        <v>22.62649061722</v>
      </c>
    </row>
    <row r="111" spans="1:13" s="42" customFormat="1" ht="14.15" customHeight="1">
      <c r="A111" s="1372" t="s">
        <v>687</v>
      </c>
      <c r="B111" s="1313"/>
      <c r="C111" s="706">
        <v>553.27230614297855</v>
      </c>
      <c r="D111" s="1576">
        <v>544.37450074329865</v>
      </c>
      <c r="E111" s="1576">
        <v>558.61251050569956</v>
      </c>
      <c r="F111" s="1576">
        <v>539.19979466791381</v>
      </c>
      <c r="G111" s="1576">
        <v>535.64868178807535</v>
      </c>
      <c r="H111" s="707">
        <v>537.84537120158791</v>
      </c>
      <c r="I111" s="707">
        <v>534.99507350492945</v>
      </c>
      <c r="J111" s="707">
        <v>528.86728291047007</v>
      </c>
      <c r="K111" s="707">
        <v>528.71410766595034</v>
      </c>
      <c r="L111" s="712"/>
    </row>
    <row r="113" spans="1:13" s="24" customFormat="1" ht="14.15" customHeight="1">
      <c r="A113" s="225" t="s">
        <v>689</v>
      </c>
      <c r="B113" s="225"/>
      <c r="C113" s="226"/>
      <c r="D113" s="709"/>
      <c r="E113" s="709"/>
      <c r="F113" s="709"/>
      <c r="G113" s="709"/>
      <c r="H113" s="709"/>
      <c r="I113" s="709"/>
      <c r="J113" s="709"/>
      <c r="K113" s="709"/>
    </row>
    <row r="114" spans="1:13" s="28" customFormat="1" ht="14.15" customHeight="1">
      <c r="A114" s="552"/>
      <c r="B114" s="552"/>
      <c r="C114" s="1198" t="s">
        <v>290</v>
      </c>
      <c r="D114" s="1199" t="s">
        <v>291</v>
      </c>
      <c r="E114" s="1199" t="s">
        <v>292</v>
      </c>
      <c r="F114" s="1199" t="s">
        <v>293</v>
      </c>
      <c r="G114" s="1199" t="s">
        <v>290</v>
      </c>
      <c r="H114" s="1199" t="s">
        <v>291</v>
      </c>
      <c r="I114" s="1199" t="s">
        <v>292</v>
      </c>
      <c r="J114" s="1199" t="s">
        <v>293</v>
      </c>
      <c r="K114" s="1199" t="s">
        <v>290</v>
      </c>
    </row>
    <row r="115" spans="1:13" s="28" customFormat="1" ht="14.15" customHeight="1">
      <c r="A115" s="175" t="s">
        <v>655</v>
      </c>
      <c r="B115" s="175"/>
      <c r="C115" s="643" t="s">
        <v>294</v>
      </c>
      <c r="D115" s="623" t="s">
        <v>294</v>
      </c>
      <c r="E115" s="623" t="s">
        <v>295</v>
      </c>
      <c r="F115" s="623" t="s">
        <v>295</v>
      </c>
      <c r="G115" s="623" t="s">
        <v>295</v>
      </c>
      <c r="H115" s="623" t="s">
        <v>295</v>
      </c>
      <c r="I115" s="623" t="s">
        <v>264</v>
      </c>
      <c r="J115" s="623" t="s">
        <v>264</v>
      </c>
      <c r="K115" s="623" t="s">
        <v>264</v>
      </c>
    </row>
    <row r="116" spans="1:13" s="28" customFormat="1" ht="14.15" customHeight="1">
      <c r="A116" s="1426" t="s">
        <v>602</v>
      </c>
      <c r="B116" s="1202"/>
      <c r="C116" s="1574">
        <v>103.66320421973927</v>
      </c>
      <c r="D116" s="1575">
        <v>104.33168158917015</v>
      </c>
      <c r="E116" s="710">
        <v>100.80004138572005</v>
      </c>
      <c r="F116" s="1575">
        <v>98.699891803335262</v>
      </c>
      <c r="G116" s="710">
        <v>101.53643535558523</v>
      </c>
      <c r="H116" s="710">
        <v>97.577411938845898</v>
      </c>
      <c r="I116" s="710">
        <v>103.37988558201015</v>
      </c>
      <c r="J116" s="710">
        <v>90.592753272909974</v>
      </c>
      <c r="K116" s="710">
        <v>83.517299665109931</v>
      </c>
      <c r="L116" s="703"/>
    </row>
    <row r="117" spans="1:13" s="28" customFormat="1" ht="14.15" customHeight="1">
      <c r="A117" s="332" t="s">
        <v>603</v>
      </c>
      <c r="B117" s="686"/>
      <c r="C117" s="1574">
        <v>10.699086725013748</v>
      </c>
      <c r="D117" s="1575">
        <v>10.971572939006752</v>
      </c>
      <c r="E117" s="710">
        <v>10.915200457209995</v>
      </c>
      <c r="F117" s="1575">
        <v>9.8031212122106659</v>
      </c>
      <c r="G117" s="710">
        <v>9.6712541781797494</v>
      </c>
      <c r="H117" s="710">
        <v>9.2823547683808005</v>
      </c>
      <c r="I117" s="710">
        <v>9.7268887438200018</v>
      </c>
      <c r="J117" s="710">
        <v>10.09267546845</v>
      </c>
      <c r="K117" s="710">
        <v>8.9380714197200035</v>
      </c>
      <c r="L117" s="703"/>
    </row>
    <row r="118" spans="1:13" s="28" customFormat="1" ht="14.15" customHeight="1">
      <c r="A118" s="324" t="s">
        <v>604</v>
      </c>
      <c r="B118" s="687"/>
      <c r="C118" s="1574">
        <v>52.365334553699412</v>
      </c>
      <c r="D118" s="710">
        <v>51.160987150105115</v>
      </c>
      <c r="E118" s="710">
        <v>53.970751401480001</v>
      </c>
      <c r="F118" s="1575">
        <v>48.346138345277041</v>
      </c>
      <c r="G118" s="710">
        <v>46.484693818741469</v>
      </c>
      <c r="H118" s="710">
        <v>47.711233712440119</v>
      </c>
      <c r="I118" s="710">
        <v>52.107510449240024</v>
      </c>
      <c r="J118" s="710">
        <v>44.963596821340033</v>
      </c>
      <c r="K118" s="710">
        <v>46.233381054040059</v>
      </c>
      <c r="L118" s="703"/>
    </row>
    <row r="119" spans="1:13" s="28" customFormat="1" ht="14.15" customHeight="1">
      <c r="A119" s="324" t="s">
        <v>605</v>
      </c>
      <c r="B119" s="687"/>
      <c r="C119" s="1574">
        <v>79.365419572926854</v>
      </c>
      <c r="D119" s="710">
        <v>81.781994375992184</v>
      </c>
      <c r="E119" s="710">
        <v>73.840008723219981</v>
      </c>
      <c r="F119" s="1575">
        <v>63.129360648899478</v>
      </c>
      <c r="G119" s="710">
        <v>62.507141989214638</v>
      </c>
      <c r="H119" s="710">
        <v>71.697637766739163</v>
      </c>
      <c r="I119" s="710">
        <v>75.79895597093001</v>
      </c>
      <c r="J119" s="710">
        <v>68.582673347889951</v>
      </c>
      <c r="K119" s="710">
        <v>68.759044296890025</v>
      </c>
      <c r="L119" s="703"/>
      <c r="M119" s="703"/>
    </row>
    <row r="120" spans="1:13" s="28" customFormat="1" ht="14.15" customHeight="1">
      <c r="A120" s="324" t="s">
        <v>606</v>
      </c>
      <c r="B120" s="687"/>
      <c r="C120" s="1574">
        <v>98.218527029031264</v>
      </c>
      <c r="D120" s="710">
        <v>88.416329244886342</v>
      </c>
      <c r="E120" s="710">
        <v>92.432477827549945</v>
      </c>
      <c r="F120" s="1575">
        <v>89.779892238326426</v>
      </c>
      <c r="G120" s="710">
        <v>97.705605970295068</v>
      </c>
      <c r="H120" s="710">
        <v>97.045130361314975</v>
      </c>
      <c r="I120" s="710">
        <v>99.986190889339994</v>
      </c>
      <c r="J120" s="710">
        <v>88.434158181619935</v>
      </c>
      <c r="K120" s="710">
        <v>79.141228706269885</v>
      </c>
    </row>
    <row r="121" spans="1:13" s="28" customFormat="1" ht="14.15" customHeight="1">
      <c r="A121" s="324" t="s">
        <v>607</v>
      </c>
      <c r="B121" s="687"/>
      <c r="C121" s="1574">
        <v>48.453672867213875</v>
      </c>
      <c r="D121" s="710">
        <v>48.86212046130251</v>
      </c>
      <c r="E121" s="710">
        <v>48.850559142289939</v>
      </c>
      <c r="F121" s="1575">
        <v>45.105778593541224</v>
      </c>
      <c r="G121" s="710">
        <v>44.614799519222487</v>
      </c>
      <c r="H121" s="710">
        <v>49.208284974512821</v>
      </c>
      <c r="I121" s="710">
        <v>53.588953018170024</v>
      </c>
      <c r="J121" s="710">
        <v>52.706340948270011</v>
      </c>
      <c r="K121" s="710">
        <v>52.063135606059994</v>
      </c>
    </row>
    <row r="122" spans="1:13" s="28" customFormat="1" ht="14.15" customHeight="1">
      <c r="A122" s="917" t="s">
        <v>608</v>
      </c>
      <c r="B122" s="688"/>
      <c r="C122" s="1574">
        <v>2.5704589000158227</v>
      </c>
      <c r="D122" s="710">
        <v>5.3161050073419105</v>
      </c>
      <c r="E122" s="710">
        <v>2.4124558668199998</v>
      </c>
      <c r="F122" s="1575">
        <v>2.9938161627315005</v>
      </c>
      <c r="G122" s="710">
        <v>2.8650028387429307</v>
      </c>
      <c r="H122" s="710">
        <v>3.2691735959852899</v>
      </c>
      <c r="I122" s="710">
        <v>3.019208206990001</v>
      </c>
      <c r="J122" s="710">
        <v>3.3417115871599989</v>
      </c>
      <c r="K122" s="710">
        <v>3.1638649240999999</v>
      </c>
    </row>
    <row r="123" spans="1:13" s="28" customFormat="1" ht="14.15" customHeight="1">
      <c r="A123" s="324" t="s">
        <v>609</v>
      </c>
      <c r="B123" s="687"/>
      <c r="C123" s="1574">
        <v>71.34479175546852</v>
      </c>
      <c r="D123" s="710">
        <v>68.78630465961534</v>
      </c>
      <c r="E123" s="710">
        <v>71.104531224189998</v>
      </c>
      <c r="F123" s="1575">
        <v>72.690592121555028</v>
      </c>
      <c r="G123" s="710">
        <v>68.975108834775426</v>
      </c>
      <c r="H123" s="710">
        <v>65.952028783152855</v>
      </c>
      <c r="I123" s="710">
        <v>76.023706387970037</v>
      </c>
      <c r="J123" s="710">
        <v>64.675448581460003</v>
      </c>
      <c r="K123" s="710">
        <v>61.43619190476003</v>
      </c>
    </row>
    <row r="124" spans="1:13" s="28" customFormat="1" ht="14.15" customHeight="1">
      <c r="A124" s="324" t="s">
        <v>610</v>
      </c>
      <c r="B124" s="687"/>
      <c r="C124" s="1574">
        <v>47.132214562146103</v>
      </c>
      <c r="D124" s="710">
        <v>47.088161320177591</v>
      </c>
      <c r="E124" s="710">
        <v>43.433531929240054</v>
      </c>
      <c r="F124" s="1575">
        <v>45.760931305429125</v>
      </c>
      <c r="G124" s="710">
        <v>46.366009091003285</v>
      </c>
      <c r="H124" s="710">
        <v>49.164243262369482</v>
      </c>
      <c r="I124" s="710">
        <v>45.928920684149993</v>
      </c>
      <c r="J124" s="710">
        <v>47.711420936539994</v>
      </c>
      <c r="K124" s="710">
        <v>48.643214619679938</v>
      </c>
    </row>
    <row r="125" spans="1:13" s="28" customFormat="1" ht="14.15" customHeight="1">
      <c r="A125" s="324" t="s">
        <v>611</v>
      </c>
      <c r="B125" s="687"/>
      <c r="C125" s="1574">
        <v>70.678581678185139</v>
      </c>
      <c r="D125" s="710">
        <v>67.776378236315324</v>
      </c>
      <c r="E125" s="710">
        <v>68.607054813070036</v>
      </c>
      <c r="F125" s="1575">
        <v>64.287105294230656</v>
      </c>
      <c r="G125" s="710">
        <v>64.525780666394837</v>
      </c>
      <c r="H125" s="710">
        <v>66.275887891149608</v>
      </c>
      <c r="I125" s="710">
        <v>71.659544044529952</v>
      </c>
      <c r="J125" s="710">
        <v>65.474753967880034</v>
      </c>
      <c r="K125" s="710">
        <v>61.806029820069995</v>
      </c>
    </row>
    <row r="126" spans="1:13" s="28" customFormat="1" ht="14.15" customHeight="1">
      <c r="A126" s="324" t="s">
        <v>612</v>
      </c>
      <c r="B126" s="687"/>
      <c r="C126" s="1574">
        <v>58.528608839345026</v>
      </c>
      <c r="D126" s="710">
        <v>53.123176647616894</v>
      </c>
      <c r="E126" s="710">
        <v>56.892445432650007</v>
      </c>
      <c r="F126" s="1575">
        <v>49.51857284361283</v>
      </c>
      <c r="G126" s="710">
        <v>46.529369533253686</v>
      </c>
      <c r="H126" s="710">
        <v>48.503640561513123</v>
      </c>
      <c r="I126" s="710">
        <v>49.522704508419999</v>
      </c>
      <c r="J126" s="710">
        <v>43.786849495809996</v>
      </c>
      <c r="K126" s="710">
        <v>44.598435732939969</v>
      </c>
    </row>
    <row r="127" spans="1:13" s="28" customFormat="1" ht="14.15" customHeight="1">
      <c r="A127" s="917" t="s">
        <v>613</v>
      </c>
      <c r="B127" s="688"/>
      <c r="C127" s="1574">
        <v>54.558860413173299</v>
      </c>
      <c r="D127" s="710">
        <v>51.33574278984068</v>
      </c>
      <c r="E127" s="710">
        <v>52.121156367639976</v>
      </c>
      <c r="F127" s="1575">
        <v>50.360608478657184</v>
      </c>
      <c r="G127" s="710">
        <v>51.247410186433825</v>
      </c>
      <c r="H127" s="710">
        <v>50.001008699619838</v>
      </c>
      <c r="I127" s="710">
        <v>44.523475569929985</v>
      </c>
      <c r="J127" s="710">
        <v>46.66507445743003</v>
      </c>
      <c r="K127" s="710">
        <v>47.568432810650023</v>
      </c>
    </row>
    <row r="128" spans="1:13" s="28" customFormat="1" ht="14.15" customHeight="1">
      <c r="A128" s="1429" t="s">
        <v>614</v>
      </c>
      <c r="B128" s="711"/>
      <c r="C128" s="1574">
        <v>1.3683392789747542</v>
      </c>
      <c r="D128" s="710">
        <v>1.1682000577315836</v>
      </c>
      <c r="E128" s="710">
        <v>1.2716141309400006</v>
      </c>
      <c r="F128" s="1575">
        <v>0.87002294822527015</v>
      </c>
      <c r="G128" s="710">
        <v>0.55189027203371999</v>
      </c>
      <c r="H128" s="710">
        <v>0.87438734130356954</v>
      </c>
      <c r="I128" s="710">
        <v>0.86694277503999984</v>
      </c>
      <c r="J128" s="710">
        <v>0.85721259641000036</v>
      </c>
      <c r="K128" s="710">
        <v>0.82612839387000025</v>
      </c>
      <c r="L128" s="703"/>
    </row>
    <row r="129" spans="1:12" s="28" customFormat="1" ht="14.15" customHeight="1">
      <c r="A129" s="917" t="s">
        <v>615</v>
      </c>
      <c r="B129" s="688"/>
      <c r="C129" s="1574">
        <v>79.725182490071361</v>
      </c>
      <c r="D129" s="710">
        <v>73.009734193402892</v>
      </c>
      <c r="E129" s="710">
        <v>70.908203347730009</v>
      </c>
      <c r="F129" s="1575">
        <v>73.183494572486836</v>
      </c>
      <c r="G129" s="710">
        <v>64.471227243328499</v>
      </c>
      <c r="H129" s="710">
        <v>65.564326888669427</v>
      </c>
      <c r="I129" s="710">
        <v>69.652337492569998</v>
      </c>
      <c r="J129" s="710">
        <v>69.131350292739995</v>
      </c>
      <c r="K129" s="710">
        <v>65.874045438249993</v>
      </c>
    </row>
    <row r="130" spans="1:12" s="42" customFormat="1" ht="14.15" customHeight="1">
      <c r="A130" s="1372" t="s">
        <v>687</v>
      </c>
      <c r="B130" s="1313"/>
      <c r="C130" s="706">
        <v>778.67228288500439</v>
      </c>
      <c r="D130" s="1576">
        <v>753.12848867250534</v>
      </c>
      <c r="E130" s="1576">
        <v>747.56003204974991</v>
      </c>
      <c r="F130" s="1576">
        <v>714.5293265685184</v>
      </c>
      <c r="G130" s="1576">
        <v>708.05172949720486</v>
      </c>
      <c r="H130" s="707">
        <v>722.12675054599697</v>
      </c>
      <c r="I130" s="707">
        <v>755.78522432311013</v>
      </c>
      <c r="J130" s="707">
        <v>697.01601995590988</v>
      </c>
      <c r="K130" s="707">
        <v>672.56850439240975</v>
      </c>
      <c r="L130" s="712"/>
    </row>
    <row r="131" spans="1:12" s="42" customFormat="1" ht="14.15" customHeight="1">
      <c r="A131" s="223"/>
      <c r="B131" s="223"/>
      <c r="C131" s="1621"/>
      <c r="D131" s="223"/>
      <c r="E131" s="223"/>
      <c r="F131" s="223"/>
      <c r="G131" s="223"/>
      <c r="H131" s="223"/>
      <c r="I131" s="223"/>
      <c r="J131" s="318"/>
      <c r="K131" s="318"/>
      <c r="L131" s="712"/>
    </row>
    <row r="132" spans="1:12" s="24" customFormat="1" ht="14.15" customHeight="1">
      <c r="A132" s="225" t="s">
        <v>615</v>
      </c>
      <c r="B132" s="225"/>
      <c r="C132" s="226"/>
      <c r="D132" s="709"/>
      <c r="E132" s="709"/>
      <c r="F132" s="709"/>
      <c r="G132" s="709"/>
      <c r="H132" s="709"/>
      <c r="I132" s="709"/>
      <c r="J132" s="709"/>
      <c r="K132" s="709"/>
    </row>
    <row r="133" spans="1:12" s="28" customFormat="1" ht="14.15" customHeight="1">
      <c r="A133" s="552"/>
      <c r="B133" s="552"/>
      <c r="C133" s="1198" t="s">
        <v>290</v>
      </c>
      <c r="D133" s="1199" t="s">
        <v>291</v>
      </c>
      <c r="E133" s="1199" t="s">
        <v>292</v>
      </c>
      <c r="F133" s="1199" t="s">
        <v>293</v>
      </c>
      <c r="G133" s="1199" t="s">
        <v>290</v>
      </c>
      <c r="H133" s="1199" t="s">
        <v>291</v>
      </c>
      <c r="I133" s="1199" t="s">
        <v>292</v>
      </c>
      <c r="J133" s="1199" t="s">
        <v>293</v>
      </c>
      <c r="K133" s="1199" t="s">
        <v>290</v>
      </c>
    </row>
    <row r="134" spans="1:12" s="28" customFormat="1" ht="14.15" customHeight="1">
      <c r="A134" s="175" t="s">
        <v>655</v>
      </c>
      <c r="B134" s="175"/>
      <c r="C134" s="643" t="s">
        <v>294</v>
      </c>
      <c r="D134" s="623" t="s">
        <v>294</v>
      </c>
      <c r="E134" s="623" t="s">
        <v>295</v>
      </c>
      <c r="F134" s="623" t="s">
        <v>295</v>
      </c>
      <c r="G134" s="623" t="s">
        <v>295</v>
      </c>
      <c r="H134" s="623" t="s">
        <v>295</v>
      </c>
      <c r="I134" s="623" t="s">
        <v>264</v>
      </c>
      <c r="J134" s="623" t="s">
        <v>264</v>
      </c>
      <c r="K134" s="623" t="s">
        <v>264</v>
      </c>
    </row>
    <row r="135" spans="1:12" s="28" customFormat="1" ht="14.15" customHeight="1">
      <c r="A135" s="1372" t="s">
        <v>687</v>
      </c>
      <c r="B135" s="1313"/>
      <c r="C135" s="706">
        <v>17.351992056693799</v>
      </c>
      <c r="D135" s="707">
        <v>23.429418083892379</v>
      </c>
      <c r="E135" s="707">
        <v>19.68480435251</v>
      </c>
      <c r="F135" s="707">
        <v>44.192400733315303</v>
      </c>
      <c r="G135" s="707">
        <v>53.915588662455093</v>
      </c>
      <c r="H135" s="707">
        <v>38.794785740370948</v>
      </c>
      <c r="I135" s="707">
        <v>21.898109755979998</v>
      </c>
      <c r="J135" s="707">
        <v>28.827596445300006</v>
      </c>
      <c r="K135" s="707">
        <v>22.514845337089991</v>
      </c>
    </row>
    <row r="136" spans="1:12" s="28" customFormat="1" ht="11.25" customHeight="1">
      <c r="A136" s="602"/>
      <c r="B136" s="602"/>
      <c r="C136" s="1593"/>
      <c r="D136" s="1594"/>
      <c r="E136" s="1594"/>
      <c r="F136" s="1594"/>
      <c r="G136" s="1594"/>
      <c r="H136" s="1594"/>
      <c r="I136" s="1594"/>
      <c r="J136" s="1594"/>
      <c r="K136" s="1594"/>
    </row>
    <row r="137" spans="1:12" s="28" customFormat="1" ht="23.9" customHeight="1">
      <c r="A137" s="152"/>
      <c r="B137" s="152"/>
      <c r="C137" s="338"/>
      <c r="D137" s="338"/>
      <c r="E137" s="1603"/>
      <c r="F137" s="338"/>
      <c r="G137" s="338"/>
      <c r="H137" s="338"/>
      <c r="I137" s="338"/>
      <c r="J137" s="338"/>
      <c r="K137" s="338"/>
    </row>
    <row r="138" spans="1:12" s="28" customFormat="1" ht="18.75" customHeight="1">
      <c r="A138" s="1833" t="s">
        <v>690</v>
      </c>
      <c r="B138" s="1833"/>
      <c r="C138" s="1833"/>
      <c r="D138" s="1833"/>
      <c r="E138" s="1833"/>
      <c r="F138" s="1833"/>
      <c r="G138" s="1833"/>
      <c r="H138" s="1833"/>
      <c r="I138" s="1833"/>
      <c r="J138" s="1594"/>
      <c r="K138" s="1594"/>
    </row>
    <row r="139" spans="1:12" s="28" customFormat="1" ht="14.15" customHeight="1">
      <c r="A139" s="1455"/>
      <c r="B139" s="1455"/>
      <c r="C139" s="1455"/>
      <c r="D139" s="1587"/>
      <c r="E139" s="1455"/>
      <c r="F139" s="1455"/>
      <c r="G139" s="1455"/>
      <c r="H139" s="1455"/>
      <c r="I139" s="1455"/>
      <c r="J139" s="1594"/>
      <c r="K139" s="1594"/>
    </row>
    <row r="140" spans="1:12" s="28" customFormat="1" ht="14.15" customHeight="1">
      <c r="A140" s="177" t="s">
        <v>165</v>
      </c>
      <c r="B140" s="177"/>
      <c r="C140" s="226"/>
      <c r="D140" s="227"/>
      <c r="E140" s="1699"/>
      <c r="F140" s="227"/>
      <c r="G140" s="227"/>
      <c r="H140" s="227"/>
      <c r="I140" s="227"/>
      <c r="J140" s="228"/>
      <c r="K140" s="228"/>
    </row>
    <row r="141" spans="1:12" s="28" customFormat="1" ht="14.15" customHeight="1">
      <c r="A141" s="552"/>
      <c r="B141" s="552"/>
      <c r="C141" s="1198" t="s">
        <v>290</v>
      </c>
      <c r="D141" s="1199" t="s">
        <v>291</v>
      </c>
      <c r="E141" s="1199" t="s">
        <v>292</v>
      </c>
      <c r="F141" s="1199" t="s">
        <v>293</v>
      </c>
      <c r="G141" s="1199" t="s">
        <v>290</v>
      </c>
      <c r="H141" s="1199" t="s">
        <v>291</v>
      </c>
      <c r="I141" s="1199" t="s">
        <v>292</v>
      </c>
      <c r="J141" s="1199" t="s">
        <v>293</v>
      </c>
      <c r="K141" s="1199" t="s">
        <v>290</v>
      </c>
    </row>
    <row r="142" spans="1:12" s="28" customFormat="1" ht="14.15" customHeight="1">
      <c r="A142" s="175" t="s">
        <v>655</v>
      </c>
      <c r="B142" s="175"/>
      <c r="C142" s="643" t="s">
        <v>294</v>
      </c>
      <c r="D142" s="623" t="s">
        <v>294</v>
      </c>
      <c r="E142" s="623" t="s">
        <v>295</v>
      </c>
      <c r="F142" s="623" t="s">
        <v>295</v>
      </c>
      <c r="G142" s="623" t="s">
        <v>295</v>
      </c>
      <c r="H142" s="623" t="s">
        <v>295</v>
      </c>
      <c r="I142" s="623" t="s">
        <v>264</v>
      </c>
      <c r="J142" s="623" t="s">
        <v>264</v>
      </c>
      <c r="K142" s="623" t="s">
        <v>264</v>
      </c>
    </row>
    <row r="143" spans="1:12" s="28" customFormat="1" ht="13.5" customHeight="1">
      <c r="A143" s="1430" t="s">
        <v>673</v>
      </c>
      <c r="B143" s="1207"/>
      <c r="C143" s="1208"/>
      <c r="D143" s="1209"/>
      <c r="E143" s="1209"/>
      <c r="F143" s="1209"/>
      <c r="G143" s="1209"/>
      <c r="H143" s="1209"/>
      <c r="I143" s="1209"/>
      <c r="J143" s="1209"/>
      <c r="K143" s="1209"/>
    </row>
    <row r="144" spans="1:12" s="28" customFormat="1" ht="13.5" customHeight="1">
      <c r="A144" s="921" t="s">
        <v>425</v>
      </c>
      <c r="B144" s="713"/>
      <c r="C144" s="696">
        <v>963.01411945743257</v>
      </c>
      <c r="D144" s="697">
        <v>936.99652248284485</v>
      </c>
      <c r="E144" s="697">
        <v>944.57186989980903</v>
      </c>
      <c r="F144" s="697">
        <v>941.73467329490552</v>
      </c>
      <c r="G144" s="697">
        <v>950.91833086680515</v>
      </c>
      <c r="H144" s="697">
        <v>959.16096940143257</v>
      </c>
      <c r="I144" s="697">
        <v>949.02300849839992</v>
      </c>
      <c r="J144" s="697">
        <v>952.07324353979027</v>
      </c>
      <c r="K144" s="697">
        <v>893.99571405450956</v>
      </c>
    </row>
    <row r="145" spans="1:13" s="28" customFormat="1" ht="13.5" customHeight="1">
      <c r="A145" s="921" t="s">
        <v>426</v>
      </c>
      <c r="B145" s="713"/>
      <c r="C145" s="696">
        <v>371.62684880560107</v>
      </c>
      <c r="D145" s="697">
        <v>362.95736584271981</v>
      </c>
      <c r="E145" s="697">
        <v>368.75055122896066</v>
      </c>
      <c r="F145" s="697">
        <v>351.96785829959879</v>
      </c>
      <c r="G145" s="697">
        <v>353.92223722836593</v>
      </c>
      <c r="H145" s="697">
        <v>362.64814584205192</v>
      </c>
      <c r="I145" s="697">
        <v>364.16437554405962</v>
      </c>
      <c r="J145" s="697">
        <v>359.00273931514982</v>
      </c>
      <c r="K145" s="697">
        <v>370.95966787801109</v>
      </c>
    </row>
    <row r="146" spans="1:13" s="28" customFormat="1" ht="13.5" customHeight="1">
      <c r="A146" s="921" t="s">
        <v>427</v>
      </c>
      <c r="B146" s="713"/>
      <c r="C146" s="696">
        <v>596.76718711877652</v>
      </c>
      <c r="D146" s="697">
        <v>580.69534472668397</v>
      </c>
      <c r="E146" s="697">
        <v>568.67487882729142</v>
      </c>
      <c r="F146" s="697">
        <v>535.98002933135888</v>
      </c>
      <c r="G146" s="697">
        <v>526.36833010473038</v>
      </c>
      <c r="H146" s="697">
        <v>533.80817072597802</v>
      </c>
      <c r="I146" s="697">
        <v>567.32812977083108</v>
      </c>
      <c r="J146" s="697">
        <v>513.51742081301006</v>
      </c>
      <c r="K146" s="697">
        <v>497.88850640678993</v>
      </c>
    </row>
    <row r="147" spans="1:13" s="28" customFormat="1" ht="13.5" customHeight="1">
      <c r="A147" s="921" t="s">
        <v>460</v>
      </c>
      <c r="B147" s="713"/>
      <c r="C147" s="696">
        <v>9.6199518335968222</v>
      </c>
      <c r="D147" s="697">
        <v>15.03184021583362</v>
      </c>
      <c r="E147" s="697">
        <v>11.977400036150005</v>
      </c>
      <c r="F147" s="697">
        <v>35.863214095976083</v>
      </c>
      <c r="G147" s="697">
        <v>45.147301778553938</v>
      </c>
      <c r="H147" s="697">
        <v>30.688839911598588</v>
      </c>
      <c r="I147" s="697">
        <v>14.938128201070004</v>
      </c>
      <c r="J147" s="697">
        <v>21.865946043830007</v>
      </c>
      <c r="K147" s="697">
        <v>15.004430672609988</v>
      </c>
    </row>
    <row r="148" spans="1:13" s="28" customFormat="1" ht="13.5" customHeight="1">
      <c r="A148" s="1431" t="s">
        <v>691</v>
      </c>
      <c r="B148" s="1317"/>
      <c r="C148" s="698">
        <v>1941.0281072154071</v>
      </c>
      <c r="D148" s="699">
        <v>1895.6810732680822</v>
      </c>
      <c r="E148" s="699">
        <v>1893.9746999922108</v>
      </c>
      <c r="F148" s="699">
        <v>1865.5457750218393</v>
      </c>
      <c r="G148" s="699">
        <v>1876.3561999784554</v>
      </c>
      <c r="H148" s="699">
        <v>1886.3061258810612</v>
      </c>
      <c r="I148" s="699">
        <v>1895.4536420143606</v>
      </c>
      <c r="J148" s="699">
        <v>1846.4593497117803</v>
      </c>
      <c r="K148" s="699">
        <v>1777.848319011918</v>
      </c>
    </row>
    <row r="149" spans="1:13" s="28" customFormat="1" ht="13.5" customHeight="1">
      <c r="A149" s="1430" t="s">
        <v>674</v>
      </c>
      <c r="B149" s="1207"/>
      <c r="C149" s="1210"/>
      <c r="D149" s="1211"/>
      <c r="E149" s="1211"/>
      <c r="F149" s="1211"/>
      <c r="G149" s="1211"/>
      <c r="H149" s="1211"/>
      <c r="I149" s="1211"/>
      <c r="J149" s="1211"/>
      <c r="K149" s="1211"/>
    </row>
    <row r="150" spans="1:13" s="28" customFormat="1" ht="13.5" customHeight="1">
      <c r="A150" s="921" t="s">
        <v>425</v>
      </c>
      <c r="B150" s="713"/>
      <c r="C150" s="696">
        <v>230.46844320966639</v>
      </c>
      <c r="D150" s="697">
        <v>244.02628298985371</v>
      </c>
      <c r="E150" s="697">
        <v>240.80234335335993</v>
      </c>
      <c r="F150" s="697">
        <v>237.8613464538121</v>
      </c>
      <c r="G150" s="697">
        <v>224.60182368689777</v>
      </c>
      <c r="H150" s="697">
        <v>219.83726858204739</v>
      </c>
      <c r="I150" s="697">
        <v>235.51067272569003</v>
      </c>
      <c r="J150" s="697">
        <v>220.91657744195999</v>
      </c>
      <c r="K150" s="697">
        <v>261.67643162995967</v>
      </c>
    </row>
    <row r="151" spans="1:13" s="28" customFormat="1" ht="13.5" customHeight="1">
      <c r="A151" s="921" t="s">
        <v>426</v>
      </c>
      <c r="B151" s="713"/>
      <c r="C151" s="696">
        <v>142.97635492651185</v>
      </c>
      <c r="D151" s="697">
        <v>144.25585362615797</v>
      </c>
      <c r="E151" s="697">
        <v>148.40464387278007</v>
      </c>
      <c r="F151" s="697">
        <v>148.1122474870443</v>
      </c>
      <c r="G151" s="697">
        <v>145.54733015231761</v>
      </c>
      <c r="H151" s="697">
        <v>138.50084445551107</v>
      </c>
      <c r="I151" s="697">
        <v>134.22111536692003</v>
      </c>
      <c r="J151" s="697">
        <v>135.97329962835988</v>
      </c>
      <c r="K151" s="697">
        <v>127.78355923106966</v>
      </c>
    </row>
    <row r="152" spans="1:13" s="28" customFormat="1" ht="13.5" customHeight="1">
      <c r="A152" s="921" t="s">
        <v>427</v>
      </c>
      <c r="B152" s="713"/>
      <c r="C152" s="696">
        <v>154.59254582565464</v>
      </c>
      <c r="D152" s="697">
        <v>143.12051854293074</v>
      </c>
      <c r="E152" s="697">
        <v>146.28401959291992</v>
      </c>
      <c r="F152" s="697">
        <v>143.82670473641781</v>
      </c>
      <c r="G152" s="697">
        <v>144.87370559642821</v>
      </c>
      <c r="H152" s="697">
        <v>149.51023949274648</v>
      </c>
      <c r="I152" s="697">
        <v>151.81213655118</v>
      </c>
      <c r="J152" s="697">
        <v>145.56697118244983</v>
      </c>
      <c r="K152" s="697">
        <v>133.7790736206799</v>
      </c>
      <c r="M152" s="1749"/>
    </row>
    <row r="153" spans="1:13" s="28" customFormat="1" ht="13.5" customHeight="1">
      <c r="A153" s="921" t="s">
        <v>460</v>
      </c>
      <c r="B153" s="713"/>
      <c r="C153" s="696">
        <v>5.9616964433509949</v>
      </c>
      <c r="D153" s="697">
        <v>6.4639461060191401</v>
      </c>
      <c r="E153" s="697">
        <v>5.9635415126999973</v>
      </c>
      <c r="F153" s="697">
        <v>6.5512163863590107</v>
      </c>
      <c r="G153" s="697">
        <v>7.2169283680089702</v>
      </c>
      <c r="H153" s="697">
        <v>6.7210808696934965</v>
      </c>
      <c r="I153" s="697">
        <v>5.0908556447000013</v>
      </c>
      <c r="J153" s="697">
        <v>5.2834999287699986</v>
      </c>
      <c r="K153" s="697">
        <v>5.9886386163700056</v>
      </c>
    </row>
    <row r="154" spans="1:13" s="28" customFormat="1" ht="13.5" customHeight="1">
      <c r="A154" s="1431" t="s">
        <v>691</v>
      </c>
      <c r="B154" s="1317"/>
      <c r="C154" s="698">
        <v>533.99904040518391</v>
      </c>
      <c r="D154" s="699">
        <v>537.86660126496156</v>
      </c>
      <c r="E154" s="699">
        <v>541.45454833175995</v>
      </c>
      <c r="F154" s="699">
        <v>536.35151506363331</v>
      </c>
      <c r="G154" s="699">
        <v>522.23978780365258</v>
      </c>
      <c r="H154" s="699">
        <v>514.56943339999839</v>
      </c>
      <c r="I154" s="699">
        <v>526.63478028849011</v>
      </c>
      <c r="J154" s="699">
        <v>507.74034818153973</v>
      </c>
      <c r="K154" s="699">
        <v>529.22770309808016</v>
      </c>
    </row>
    <row r="155" spans="1:13" s="28" customFormat="1" ht="13.5" customHeight="1">
      <c r="A155" s="1430" t="s">
        <v>675</v>
      </c>
      <c r="B155" s="1207"/>
      <c r="C155" s="1210"/>
      <c r="D155" s="1211"/>
      <c r="E155" s="1211"/>
      <c r="F155" s="1211"/>
      <c r="G155" s="1211"/>
      <c r="H155" s="1211"/>
      <c r="I155" s="1211"/>
      <c r="J155" s="1211"/>
      <c r="K155" s="1211"/>
    </row>
    <row r="156" spans="1:13" s="28" customFormat="1" ht="13.5" customHeight="1">
      <c r="A156" s="921" t="s">
        <v>425</v>
      </c>
      <c r="B156" s="713"/>
      <c r="C156" s="696">
        <v>50.726423710174771</v>
      </c>
      <c r="D156" s="697">
        <v>52.947358142079523</v>
      </c>
      <c r="E156" s="697">
        <v>47.578714976180038</v>
      </c>
      <c r="F156" s="697">
        <v>47.149483999432675</v>
      </c>
      <c r="G156" s="697">
        <v>45.210954091256973</v>
      </c>
      <c r="H156" s="697">
        <v>43.843857096683578</v>
      </c>
      <c r="I156" s="697">
        <v>24.586847467880002</v>
      </c>
      <c r="J156" s="697">
        <v>24.313508506159994</v>
      </c>
      <c r="K156" s="697">
        <v>26.972915142789976</v>
      </c>
    </row>
    <row r="157" spans="1:13" s="28" customFormat="1" ht="13.5" customHeight="1">
      <c r="A157" s="921" t="s">
        <v>426</v>
      </c>
      <c r="B157" s="713"/>
      <c r="C157" s="696">
        <v>38.669102410866152</v>
      </c>
      <c r="D157" s="697">
        <v>37.161281274420517</v>
      </c>
      <c r="E157" s="697">
        <v>41.457315403960017</v>
      </c>
      <c r="F157" s="697">
        <v>39.119688881269752</v>
      </c>
      <c r="G157" s="697">
        <v>36.1791144073933</v>
      </c>
      <c r="H157" s="697">
        <v>36.696380904024451</v>
      </c>
      <c r="I157" s="697">
        <v>36.609582593949995</v>
      </c>
      <c r="J157" s="697">
        <v>33.891243966960012</v>
      </c>
      <c r="K157" s="697">
        <v>29.970880556870018</v>
      </c>
    </row>
    <row r="158" spans="1:13" s="28" customFormat="1" ht="13.5" customHeight="1">
      <c r="A158" s="921" t="s">
        <v>427</v>
      </c>
      <c r="B158" s="713"/>
      <c r="C158" s="696">
        <v>27.312549940572914</v>
      </c>
      <c r="D158" s="697">
        <v>29.312625402891893</v>
      </c>
      <c r="E158" s="697">
        <v>32.601133629539923</v>
      </c>
      <c r="F158" s="697">
        <v>34.722592500742202</v>
      </c>
      <c r="G158" s="697">
        <v>36.809693796046673</v>
      </c>
      <c r="H158" s="697">
        <v>38.808340327273356</v>
      </c>
      <c r="I158" s="697">
        <v>36.644958001099958</v>
      </c>
      <c r="J158" s="697">
        <v>37.931627960449994</v>
      </c>
      <c r="K158" s="697">
        <v>40.900924364940003</v>
      </c>
    </row>
    <row r="159" spans="1:13" s="28" customFormat="1" ht="13.5" customHeight="1">
      <c r="A159" s="921" t="s">
        <v>460</v>
      </c>
      <c r="B159" s="713"/>
      <c r="C159" s="696">
        <v>1.7703437797459698</v>
      </c>
      <c r="D159" s="697">
        <v>1.9336317620396055</v>
      </c>
      <c r="E159" s="697">
        <v>1.7438628036599999</v>
      </c>
      <c r="F159" s="697">
        <v>1.7779702509801902</v>
      </c>
      <c r="G159" s="697">
        <v>1.5513585158920902</v>
      </c>
      <c r="H159" s="697">
        <v>1.38486495907885</v>
      </c>
      <c r="I159" s="697">
        <v>1.86912591021</v>
      </c>
      <c r="J159" s="697">
        <v>1.6781504727000001</v>
      </c>
      <c r="K159" s="697">
        <v>1.5217760481099996</v>
      </c>
    </row>
    <row r="160" spans="1:13" s="42" customFormat="1" ht="13.5" customHeight="1">
      <c r="A160" s="1431" t="s">
        <v>691</v>
      </c>
      <c r="B160" s="1317"/>
      <c r="C160" s="698">
        <v>118.47841984135981</v>
      </c>
      <c r="D160" s="699">
        <v>121.35489658143153</v>
      </c>
      <c r="E160" s="699">
        <v>123.38102681333997</v>
      </c>
      <c r="F160" s="699">
        <v>122.76973563242483</v>
      </c>
      <c r="G160" s="699">
        <v>119.75112081058903</v>
      </c>
      <c r="H160" s="699">
        <v>120.73344328706024</v>
      </c>
      <c r="I160" s="699">
        <v>99.710513973139967</v>
      </c>
      <c r="J160" s="699">
        <v>97.814530906270008</v>
      </c>
      <c r="K160" s="699">
        <v>99.366496112709882</v>
      </c>
    </row>
    <row r="161" spans="1:11" s="22" customFormat="1" ht="13.5" customHeight="1">
      <c r="A161" s="324" t="s">
        <v>692</v>
      </c>
      <c r="B161" s="687"/>
      <c r="C161" s="1210">
        <v>1244.208986377274</v>
      </c>
      <c r="D161" s="1211">
        <v>1233.9701636147781</v>
      </c>
      <c r="E161" s="1211">
        <v>1232.9529282293488</v>
      </c>
      <c r="F161" s="1211">
        <v>1226.7455037481502</v>
      </c>
      <c r="G161" s="1211">
        <v>1220.7311086449599</v>
      </c>
      <c r="H161" s="1211">
        <v>1222.8420950801635</v>
      </c>
      <c r="I161" s="1211">
        <v>1209.1205286919696</v>
      </c>
      <c r="J161" s="1211">
        <v>1197.3033294879101</v>
      </c>
      <c r="K161" s="1211">
        <v>1182.6450608272594</v>
      </c>
    </row>
    <row r="162" spans="1:11" s="45" customFormat="1" ht="13.5" customHeight="1">
      <c r="A162" s="324" t="s">
        <v>693</v>
      </c>
      <c r="B162" s="687"/>
      <c r="C162" s="696">
        <v>553.27230614297901</v>
      </c>
      <c r="D162" s="697">
        <v>544.37450074329831</v>
      </c>
      <c r="E162" s="697">
        <v>558.6125105057007</v>
      </c>
      <c r="F162" s="697">
        <v>539.1997946679129</v>
      </c>
      <c r="G162" s="697">
        <v>535.64868178807683</v>
      </c>
      <c r="H162" s="697">
        <v>537.84537120158745</v>
      </c>
      <c r="I162" s="697">
        <v>534.99507350492968</v>
      </c>
      <c r="J162" s="697">
        <v>528.86728291046973</v>
      </c>
      <c r="K162" s="697">
        <v>528.71410766595079</v>
      </c>
    </row>
    <row r="163" spans="1:11" s="68" customFormat="1" ht="13.5" customHeight="1">
      <c r="A163" s="324" t="s">
        <v>694</v>
      </c>
      <c r="B163" s="687"/>
      <c r="C163" s="696">
        <v>778.67228288500405</v>
      </c>
      <c r="D163" s="697">
        <v>753.12848867250659</v>
      </c>
      <c r="E163" s="697">
        <v>747.56003204975127</v>
      </c>
      <c r="F163" s="697">
        <v>714.52932656851897</v>
      </c>
      <c r="G163" s="697">
        <v>708.0517294972052</v>
      </c>
      <c r="H163" s="697">
        <v>722.12675054599777</v>
      </c>
      <c r="I163" s="697">
        <v>755.78522432311092</v>
      </c>
      <c r="J163" s="697">
        <v>697.01601995590988</v>
      </c>
      <c r="K163" s="697">
        <v>672.56850439240986</v>
      </c>
    </row>
    <row r="164" spans="1:11" s="68" customFormat="1" ht="13.5" customHeight="1">
      <c r="A164" s="324" t="s">
        <v>695</v>
      </c>
      <c r="B164" s="687"/>
      <c r="C164" s="696">
        <v>17.351992056693785</v>
      </c>
      <c r="D164" s="697">
        <v>23.429418083892365</v>
      </c>
      <c r="E164" s="697">
        <v>19.684804352510003</v>
      </c>
      <c r="F164" s="697">
        <v>44.192400733315274</v>
      </c>
      <c r="G164" s="697">
        <v>53.915588662455001</v>
      </c>
      <c r="H164" s="697">
        <v>38.794785740370934</v>
      </c>
      <c r="I164" s="697">
        <v>21.898109755980002</v>
      </c>
      <c r="J164" s="697">
        <v>28.827596445300006</v>
      </c>
      <c r="K164" s="697">
        <v>22.514845337089998</v>
      </c>
    </row>
    <row r="165" spans="1:11" s="68" customFormat="1" ht="13.5" customHeight="1">
      <c r="A165" s="1432" t="s">
        <v>696</v>
      </c>
      <c r="B165" s="1318"/>
      <c r="C165" s="706">
        <v>2593.5055674619507</v>
      </c>
      <c r="D165" s="714">
        <v>2554.9025711144754</v>
      </c>
      <c r="E165" s="714">
        <v>2558.8102751373103</v>
      </c>
      <c r="F165" s="714">
        <v>2524.6670257178976</v>
      </c>
      <c r="G165" s="714">
        <v>2518.3471085926972</v>
      </c>
      <c r="H165" s="714">
        <v>2521.6090025681201</v>
      </c>
      <c r="I165" s="714">
        <v>2521.7989362759904</v>
      </c>
      <c r="J165" s="714">
        <v>2452.01422879959</v>
      </c>
      <c r="K165" s="714">
        <v>2406.4425182227078</v>
      </c>
    </row>
    <row r="166" spans="1:11" s="68" customFormat="1" ht="7.5" customHeight="1">
      <c r="A166" s="715"/>
      <c r="B166" s="715"/>
      <c r="C166" s="716"/>
      <c r="D166" s="716"/>
      <c r="E166" s="716"/>
      <c r="F166" s="716"/>
      <c r="G166" s="716"/>
      <c r="H166" s="716"/>
      <c r="I166" s="716"/>
      <c r="J166" s="716"/>
      <c r="K166" s="716"/>
    </row>
    <row r="167" spans="1:11" s="68" customFormat="1" ht="14.15" customHeight="1">
      <c r="A167" s="1450" t="s">
        <v>697</v>
      </c>
      <c r="B167" s="1148"/>
      <c r="C167" s="700"/>
      <c r="D167" s="700"/>
      <c r="E167" s="700"/>
      <c r="F167" s="700"/>
      <c r="G167" s="700"/>
      <c r="H167" s="700"/>
      <c r="I167" s="700"/>
      <c r="J167" s="700"/>
      <c r="K167" s="700"/>
    </row>
    <row r="168" spans="1:11" s="22" customFormat="1" ht="14.15" customHeight="1">
      <c r="A168" s="192" t="s">
        <v>425</v>
      </c>
      <c r="B168" s="189"/>
      <c r="C168" s="1444">
        <v>5.4041836712652351</v>
      </c>
      <c r="D168" s="1445">
        <v>5.6179585650959334</v>
      </c>
      <c r="E168" s="1445">
        <v>5.8452582046099995</v>
      </c>
      <c r="F168" s="1445">
        <v>6.1665891186061099</v>
      </c>
      <c r="G168" s="1445">
        <v>6.1999806117269163</v>
      </c>
      <c r="H168" s="1445">
        <v>6.1527736080512465</v>
      </c>
      <c r="I168" s="1445">
        <v>6.244602337020015</v>
      </c>
      <c r="J168" s="1445">
        <v>6.3253610922099996</v>
      </c>
      <c r="K168" s="1445">
        <v>6.186915467370004</v>
      </c>
    </row>
    <row r="169" spans="1:11" s="69" customFormat="1" ht="14.15" customHeight="1">
      <c r="A169" s="192" t="s">
        <v>426</v>
      </c>
      <c r="B169" s="189"/>
      <c r="C169" s="1444">
        <v>10.222961843354987</v>
      </c>
      <c r="D169" s="1445">
        <v>10.029127776534828</v>
      </c>
      <c r="E169" s="1445">
        <v>9.2631194880200063</v>
      </c>
      <c r="F169" s="1445">
        <v>9.6736382557248906</v>
      </c>
      <c r="G169" s="1445">
        <v>8.942067445328048</v>
      </c>
      <c r="H169" s="1445">
        <v>7.6294827740641642</v>
      </c>
      <c r="I169" s="1445">
        <v>7.8132578753800095</v>
      </c>
      <c r="J169" s="1445">
        <v>7.6533549241800047</v>
      </c>
      <c r="K169" s="1445">
        <v>7.150214059650005</v>
      </c>
    </row>
    <row r="170" spans="1:11" s="42" customFormat="1" ht="14.15" customHeight="1">
      <c r="A170" s="192" t="s">
        <v>427</v>
      </c>
      <c r="B170" s="189"/>
      <c r="C170" s="1444">
        <v>8.3571349627080007</v>
      </c>
      <c r="D170" s="1445">
        <v>9.7846494727479545</v>
      </c>
      <c r="E170" s="1445">
        <v>8.5086679176399915</v>
      </c>
      <c r="F170" s="1445">
        <v>8.035737638969076</v>
      </c>
      <c r="G170" s="1445">
        <v>12.648010977247234</v>
      </c>
      <c r="H170" s="1445">
        <v>11.684531905780785</v>
      </c>
      <c r="I170" s="1445">
        <v>10.355563901619988</v>
      </c>
      <c r="J170" s="1445">
        <v>10.195673217040001</v>
      </c>
      <c r="K170" s="1445">
        <v>10.897804893560005</v>
      </c>
    </row>
    <row r="171" spans="1:11" s="42" customFormat="1" ht="14.15" customHeight="1">
      <c r="A171" s="192" t="s">
        <v>460</v>
      </c>
      <c r="B171" s="189"/>
      <c r="C171" s="1444">
        <v>1.0317901877606068</v>
      </c>
      <c r="D171" s="1445">
        <v>1.2831559730775557</v>
      </c>
      <c r="E171" s="1445">
        <v>1.3134700933299999</v>
      </c>
      <c r="F171" s="1445">
        <v>1.2180044435962503</v>
      </c>
      <c r="G171" s="1445">
        <v>1.2465410757156901</v>
      </c>
      <c r="H171" s="1445">
        <v>0.84103917542595008</v>
      </c>
      <c r="I171" s="1445">
        <v>1.0432945382999999</v>
      </c>
      <c r="J171" s="1445">
        <v>1.1106662321799998</v>
      </c>
      <c r="K171" s="1445">
        <v>0.82622304227999999</v>
      </c>
    </row>
    <row r="172" spans="1:11" s="23" customFormat="1" ht="13.5" customHeight="1">
      <c r="A172" s="1446" t="s">
        <v>478</v>
      </c>
      <c r="B172" s="1451"/>
      <c r="C172" s="1440">
        <v>25.016070665088833</v>
      </c>
      <c r="D172" s="1441">
        <v>26.714891787456271</v>
      </c>
      <c r="E172" s="1441">
        <v>24.930515703599998</v>
      </c>
      <c r="F172" s="1441">
        <v>25.093969456896325</v>
      </c>
      <c r="G172" s="1441">
        <v>29.03660011001789</v>
      </c>
      <c r="H172" s="1441">
        <v>26.307827463322145</v>
      </c>
      <c r="I172" s="1441">
        <v>25.45671865232001</v>
      </c>
      <c r="J172" s="1441">
        <v>25.285055465610007</v>
      </c>
      <c r="K172" s="1441">
        <v>25.061157462860006</v>
      </c>
    </row>
    <row r="173" spans="1:11" s="55" customFormat="1" ht="14.15" customHeight="1">
      <c r="A173" s="229"/>
      <c r="B173" s="229"/>
      <c r="C173" s="373"/>
      <c r="D173" s="620"/>
      <c r="E173" s="620"/>
      <c r="F173" s="373"/>
      <c r="G173" s="373"/>
      <c r="H173" s="373"/>
      <c r="I173" s="373"/>
      <c r="J173" s="373"/>
      <c r="K173" s="373"/>
    </row>
    <row r="174" spans="1:11" s="28" customFormat="1" ht="23.9" customHeight="1">
      <c r="A174" s="152"/>
      <c r="B174" s="152"/>
      <c r="C174" s="1603"/>
      <c r="D174" s="338"/>
      <c r="E174" s="338"/>
      <c r="F174" s="1603"/>
      <c r="G174" s="338"/>
      <c r="H174" s="338"/>
      <c r="I174" s="338"/>
      <c r="J174" s="338"/>
      <c r="K174" s="338"/>
    </row>
    <row r="175" spans="1:11" s="28" customFormat="1" ht="18.75" customHeight="1">
      <c r="A175" s="1833" t="s">
        <v>698</v>
      </c>
      <c r="B175" s="1833"/>
      <c r="C175" s="1833"/>
      <c r="D175" s="1833"/>
      <c r="E175" s="1833"/>
      <c r="F175" s="1833"/>
      <c r="G175" s="1833"/>
      <c r="H175" s="1833"/>
      <c r="I175" s="1833"/>
      <c r="J175" s="1558"/>
      <c r="K175" s="318"/>
    </row>
    <row r="176" spans="1:11" s="70" customFormat="1" ht="14.15" customHeight="1">
      <c r="A176" s="680"/>
      <c r="B176" s="680"/>
      <c r="C176" s="680"/>
      <c r="D176" s="1586"/>
      <c r="E176" s="1586"/>
      <c r="F176" s="680"/>
      <c r="G176" s="680"/>
      <c r="H176" s="680"/>
      <c r="I176" s="680"/>
      <c r="J176" s="318"/>
      <c r="K176" s="318"/>
    </row>
    <row r="177" spans="1:13" s="70" customFormat="1" ht="14.15" customHeight="1">
      <c r="A177" s="1855" t="s">
        <v>699</v>
      </c>
      <c r="B177" s="1855"/>
      <c r="C177" s="1855"/>
      <c r="D177" s="1855"/>
      <c r="E177" s="1855"/>
      <c r="F177" s="1855"/>
      <c r="G177" s="1855"/>
      <c r="H177" s="1855"/>
      <c r="I177" s="1855"/>
      <c r="J177" s="1700"/>
      <c r="K177" s="318"/>
    </row>
    <row r="178" spans="1:13" s="70" customFormat="1" ht="14.15" customHeight="1">
      <c r="A178" s="552"/>
      <c r="B178" s="552"/>
      <c r="C178" s="1198" t="s">
        <v>290</v>
      </c>
      <c r="D178" s="1199" t="s">
        <v>291</v>
      </c>
      <c r="E178" s="1199" t="s">
        <v>292</v>
      </c>
      <c r="F178" s="1199" t="s">
        <v>293</v>
      </c>
      <c r="G178" s="1199" t="s">
        <v>290</v>
      </c>
      <c r="H178" s="1199" t="s">
        <v>291</v>
      </c>
      <c r="I178" s="1199" t="s">
        <v>292</v>
      </c>
      <c r="J178" s="1199" t="s">
        <v>293</v>
      </c>
      <c r="K178" s="1199" t="s">
        <v>290</v>
      </c>
    </row>
    <row r="179" spans="1:13" s="70" customFormat="1" ht="14.15" customHeight="1">
      <c r="A179" s="175" t="s">
        <v>655</v>
      </c>
      <c r="B179" s="175"/>
      <c r="C179" s="643" t="s">
        <v>294</v>
      </c>
      <c r="D179" s="623" t="s">
        <v>294</v>
      </c>
      <c r="E179" s="623" t="s">
        <v>295</v>
      </c>
      <c r="F179" s="623" t="s">
        <v>295</v>
      </c>
      <c r="G179" s="623" t="s">
        <v>295</v>
      </c>
      <c r="H179" s="623" t="s">
        <v>295</v>
      </c>
      <c r="I179" s="623" t="s">
        <v>264</v>
      </c>
      <c r="J179" s="623" t="s">
        <v>264</v>
      </c>
      <c r="K179" s="623" t="s">
        <v>264</v>
      </c>
    </row>
    <row r="180" spans="1:13" s="70" customFormat="1" ht="13.5" customHeight="1">
      <c r="A180" s="646" t="s">
        <v>700</v>
      </c>
      <c r="B180" s="646"/>
      <c r="C180" s="1212">
        <v>1.9061530019473665</v>
      </c>
      <c r="D180" s="1213">
        <v>1.9416549055504115</v>
      </c>
      <c r="E180" s="1213">
        <v>1.5530500240400003</v>
      </c>
      <c r="F180" s="1213">
        <v>1.44291196185517</v>
      </c>
      <c r="G180" s="1213">
        <v>1.4567486199957</v>
      </c>
      <c r="H180" s="1213">
        <v>1.5385762975460999</v>
      </c>
      <c r="I180" s="1213">
        <v>1.51245772229</v>
      </c>
      <c r="J180" s="1213">
        <v>1.5790352564699999</v>
      </c>
      <c r="K180" s="1213">
        <v>1.5183640552999997</v>
      </c>
      <c r="M180" s="1750"/>
    </row>
    <row r="181" spans="1:13" s="70" customFormat="1" ht="13.5" customHeight="1">
      <c r="A181" s="668" t="s">
        <v>701</v>
      </c>
      <c r="B181" s="668"/>
      <c r="C181" s="717">
        <v>7.7509466918577798</v>
      </c>
      <c r="D181" s="718">
        <v>7.2205686254876644</v>
      </c>
      <c r="E181" s="718">
        <v>10.166505102750001</v>
      </c>
      <c r="F181" s="718">
        <v>10.829930701360807</v>
      </c>
      <c r="G181" s="718">
        <v>11.208750605996409</v>
      </c>
      <c r="H181" s="718">
        <v>8.7141218423467031</v>
      </c>
      <c r="I181" s="718">
        <v>8.5820141351099952</v>
      </c>
      <c r="J181" s="718">
        <v>7.6336688128199945</v>
      </c>
      <c r="K181" s="718">
        <v>7.5163039815700028</v>
      </c>
      <c r="M181" s="1657"/>
    </row>
    <row r="182" spans="1:13" s="70" customFormat="1" ht="13.5" customHeight="1">
      <c r="A182" s="668" t="s">
        <v>702</v>
      </c>
      <c r="B182" s="668"/>
      <c r="C182" s="717">
        <v>1.2425396635479999</v>
      </c>
      <c r="D182" s="718">
        <v>1.427828587796</v>
      </c>
      <c r="E182" s="718">
        <v>1.46526047819</v>
      </c>
      <c r="F182" s="718">
        <v>1.4585356965880003</v>
      </c>
      <c r="G182" s="718">
        <v>1.498984961396</v>
      </c>
      <c r="H182" s="718">
        <v>1.5241548363916</v>
      </c>
      <c r="I182" s="718">
        <v>1.9161013946499998</v>
      </c>
      <c r="J182" s="718">
        <v>2.1969395557600002</v>
      </c>
      <c r="K182" s="718">
        <v>2.22227693525</v>
      </c>
      <c r="M182" s="1657"/>
    </row>
    <row r="183" spans="1:13" s="70" customFormat="1" ht="13.5" customHeight="1">
      <c r="A183" s="668" t="s">
        <v>703</v>
      </c>
      <c r="B183" s="668"/>
      <c r="C183" s="717">
        <v>7.4732016403309398</v>
      </c>
      <c r="D183" s="718">
        <v>7.0811148120645635</v>
      </c>
      <c r="E183" s="718">
        <v>6.7620191039099966</v>
      </c>
      <c r="F183" s="718">
        <v>6.9837273580461767</v>
      </c>
      <c r="G183" s="718">
        <v>6.6609984220430993</v>
      </c>
      <c r="H183" s="718">
        <v>6.4956705907381993</v>
      </c>
      <c r="I183" s="718">
        <v>6.309640818670001</v>
      </c>
      <c r="J183" s="718">
        <v>4.8103499174</v>
      </c>
      <c r="K183" s="718">
        <v>5.9080253949100028</v>
      </c>
      <c r="M183" s="1657"/>
    </row>
    <row r="184" spans="1:13" s="70" customFormat="1" ht="13.5" customHeight="1">
      <c r="A184" s="668" t="s">
        <v>704</v>
      </c>
      <c r="B184" s="668"/>
      <c r="C184" s="717">
        <v>21.62690846346274</v>
      </c>
      <c r="D184" s="718">
        <v>21.761827466357524</v>
      </c>
      <c r="E184" s="718">
        <v>21.493322881910021</v>
      </c>
      <c r="F184" s="718">
        <v>20.259269741196018</v>
      </c>
      <c r="G184" s="718">
        <v>20.583260820728302</v>
      </c>
      <c r="H184" s="718">
        <v>21.961617887441701</v>
      </c>
      <c r="I184" s="718">
        <v>21.186282364329994</v>
      </c>
      <c r="J184" s="718">
        <v>20.607677119669997</v>
      </c>
      <c r="K184" s="718">
        <v>20.756204443230004</v>
      </c>
      <c r="M184" s="1657"/>
    </row>
    <row r="185" spans="1:13" s="70" customFormat="1" ht="13.5" customHeight="1">
      <c r="A185" s="668" t="s">
        <v>705</v>
      </c>
      <c r="B185" s="668"/>
      <c r="C185" s="717">
        <v>30.64114205676395</v>
      </c>
      <c r="D185" s="718">
        <v>30.476834770796611</v>
      </c>
      <c r="E185" s="718">
        <v>30.734577769270004</v>
      </c>
      <c r="F185" s="718">
        <v>30.611743023187387</v>
      </c>
      <c r="G185" s="718">
        <v>25.795391440724011</v>
      </c>
      <c r="H185" s="718">
        <v>26.673930298608894</v>
      </c>
      <c r="I185" s="718">
        <v>26.371762416460008</v>
      </c>
      <c r="J185" s="718">
        <v>27.555207492969998</v>
      </c>
      <c r="K185" s="718">
        <v>29.889699393399979</v>
      </c>
      <c r="M185" s="1657"/>
    </row>
    <row r="186" spans="1:13" s="57" customFormat="1" ht="13.5" customHeight="1">
      <c r="A186" s="668" t="s">
        <v>706</v>
      </c>
      <c r="B186" s="668"/>
      <c r="C186" s="717">
        <v>11.308579941390756</v>
      </c>
      <c r="D186" s="718">
        <v>10.580606254597619</v>
      </c>
      <c r="E186" s="718">
        <v>11.135662409149999</v>
      </c>
      <c r="F186" s="718">
        <v>11.324319067144275</v>
      </c>
      <c r="G186" s="718">
        <v>12.255628771566402</v>
      </c>
      <c r="H186" s="718">
        <v>12.156213716786903</v>
      </c>
      <c r="I186" s="718">
        <v>12.539696132870001</v>
      </c>
      <c r="J186" s="718">
        <v>12.36691409751</v>
      </c>
      <c r="K186" s="718">
        <v>11.525371047450003</v>
      </c>
      <c r="M186" s="1657"/>
    </row>
    <row r="187" spans="1:13" s="76" customFormat="1" ht="13.5" customHeight="1">
      <c r="A187" s="668" t="s">
        <v>707</v>
      </c>
      <c r="B187" s="668"/>
      <c r="C187" s="717">
        <v>100.60397664756103</v>
      </c>
      <c r="D187" s="718">
        <v>95.919219006966486</v>
      </c>
      <c r="E187" s="718">
        <v>89.093038843650021</v>
      </c>
      <c r="F187" s="718">
        <v>86.588625908764811</v>
      </c>
      <c r="G187" s="718">
        <v>90.979963637733945</v>
      </c>
      <c r="H187" s="718">
        <v>90.295928736674398</v>
      </c>
      <c r="I187" s="718">
        <v>90.947623117099923</v>
      </c>
      <c r="J187" s="718">
        <v>91.612072895600008</v>
      </c>
      <c r="K187" s="718">
        <v>92.142899029300054</v>
      </c>
      <c r="M187" s="1657"/>
    </row>
    <row r="188" spans="1:13" s="28" customFormat="1" ht="13.5" customHeight="1">
      <c r="A188" s="1857" t="s">
        <v>708</v>
      </c>
      <c r="B188" s="1857"/>
      <c r="C188" s="717">
        <v>34.188680082198864</v>
      </c>
      <c r="D188" s="718">
        <v>34.848745522199458</v>
      </c>
      <c r="E188" s="718">
        <v>36.165341561720034</v>
      </c>
      <c r="F188" s="718">
        <v>36.058858839495457</v>
      </c>
      <c r="G188" s="718">
        <v>35.917260811798918</v>
      </c>
      <c r="H188" s="718">
        <v>36.677134013464595</v>
      </c>
      <c r="I188" s="718">
        <v>36.231171273489984</v>
      </c>
      <c r="J188" s="718">
        <v>36.847741048169986</v>
      </c>
      <c r="K188" s="718">
        <v>36.283610055390007</v>
      </c>
      <c r="M188" s="1657"/>
    </row>
    <row r="189" spans="1:13" s="28" customFormat="1" ht="13.5" customHeight="1">
      <c r="A189" s="668" t="s">
        <v>460</v>
      </c>
      <c r="B189" s="668"/>
      <c r="C189" s="719">
        <v>47.724856874264837</v>
      </c>
      <c r="D189" s="720">
        <v>45.150018214354986</v>
      </c>
      <c r="E189" s="720">
        <v>59.396546183389951</v>
      </c>
      <c r="F189" s="720">
        <v>47.301502172140445</v>
      </c>
      <c r="G189" s="720">
        <v>43.028229102891437</v>
      </c>
      <c r="H189" s="720">
        <v>42.686708788691035</v>
      </c>
      <c r="I189" s="720">
        <v>41.821168059139957</v>
      </c>
      <c r="J189" s="720">
        <v>38.986641694280017</v>
      </c>
      <c r="K189" s="720">
        <v>37.846047397199968</v>
      </c>
      <c r="M189" s="1657"/>
    </row>
    <row r="190" spans="1:13" s="28" customFormat="1" ht="13.5" customHeight="1">
      <c r="A190" s="1390" t="s">
        <v>478</v>
      </c>
      <c r="B190" s="1390"/>
      <c r="C190" s="721">
        <v>264.46698506332621</v>
      </c>
      <c r="D190" s="722">
        <v>256.40841816617132</v>
      </c>
      <c r="E190" s="722">
        <v>267.96532435798002</v>
      </c>
      <c r="F190" s="722">
        <v>252.85942446977853</v>
      </c>
      <c r="G190" s="722">
        <v>249.38521719487426</v>
      </c>
      <c r="H190" s="722">
        <v>248.72405700869012</v>
      </c>
      <c r="I190" s="722">
        <v>247.41791743410985</v>
      </c>
      <c r="J190" s="722">
        <v>244.19624789065003</v>
      </c>
      <c r="K190" s="722">
        <v>245.60880173300001</v>
      </c>
    </row>
    <row r="191" spans="1:13" s="28" customFormat="1" ht="14.15" customHeight="1">
      <c r="A191" s="693"/>
      <c r="B191" s="693"/>
      <c r="C191" s="693"/>
      <c r="D191" s="693"/>
      <c r="E191" s="693"/>
      <c r="F191" s="693"/>
      <c r="G191" s="693"/>
      <c r="H191" s="693"/>
      <c r="I191" s="693"/>
      <c r="J191" s="693"/>
      <c r="K191" s="693"/>
    </row>
    <row r="192" spans="1:13" s="28" customFormat="1" ht="14.15" customHeight="1">
      <c r="A192" s="230" t="s">
        <v>165</v>
      </c>
      <c r="B192" s="230"/>
      <c r="C192" s="1622"/>
      <c r="D192" s="230"/>
      <c r="E192" s="230"/>
      <c r="F192" s="230"/>
      <c r="G192" s="230"/>
      <c r="H192" s="230"/>
      <c r="I192" s="230"/>
      <c r="J192" s="318"/>
      <c r="K192" s="318"/>
    </row>
    <row r="193" spans="1:13" s="28" customFormat="1" ht="14.15" customHeight="1">
      <c r="A193" s="552"/>
      <c r="B193" s="552"/>
      <c r="C193" s="1198" t="s">
        <v>290</v>
      </c>
      <c r="D193" s="1199" t="s">
        <v>291</v>
      </c>
      <c r="E193" s="1199" t="s">
        <v>292</v>
      </c>
      <c r="F193" s="1199" t="s">
        <v>293</v>
      </c>
      <c r="G193" s="1199" t="s">
        <v>290</v>
      </c>
      <c r="H193" s="1199" t="s">
        <v>291</v>
      </c>
      <c r="I193" s="1199" t="s">
        <v>292</v>
      </c>
      <c r="J193" s="1199" t="s">
        <v>293</v>
      </c>
      <c r="K193" s="1199" t="s">
        <v>290</v>
      </c>
    </row>
    <row r="194" spans="1:13" s="42" customFormat="1" ht="14.15" customHeight="1">
      <c r="A194" s="175" t="s">
        <v>655</v>
      </c>
      <c r="B194" s="175"/>
      <c r="C194" s="643" t="s">
        <v>294</v>
      </c>
      <c r="D194" s="623" t="s">
        <v>294</v>
      </c>
      <c r="E194" s="623" t="s">
        <v>295</v>
      </c>
      <c r="F194" s="623" t="s">
        <v>295</v>
      </c>
      <c r="G194" s="623" t="s">
        <v>295</v>
      </c>
      <c r="H194" s="623" t="s">
        <v>295</v>
      </c>
      <c r="I194" s="623" t="s">
        <v>264</v>
      </c>
      <c r="J194" s="623" t="s">
        <v>264</v>
      </c>
      <c r="K194" s="623" t="s">
        <v>264</v>
      </c>
    </row>
    <row r="195" spans="1:13" s="42" customFormat="1" ht="13.5" customHeight="1">
      <c r="A195" s="324" t="s">
        <v>673</v>
      </c>
      <c r="B195" s="1196"/>
      <c r="C195" s="696">
        <v>191.7045806932569</v>
      </c>
      <c r="D195" s="697">
        <v>185.56372533055003</v>
      </c>
      <c r="E195" s="697">
        <v>193.68410980954971</v>
      </c>
      <c r="F195" s="697">
        <v>179.70122809323792</v>
      </c>
      <c r="G195" s="697">
        <v>178.66585979352652</v>
      </c>
      <c r="H195" s="697">
        <v>179.56847447252576</v>
      </c>
      <c r="I195" s="697">
        <v>180.72159718275978</v>
      </c>
      <c r="J195" s="697">
        <v>178.6053588875001</v>
      </c>
      <c r="K195" s="697">
        <v>185.16105196071013</v>
      </c>
    </row>
    <row r="196" spans="1:13" s="68" customFormat="1" ht="13.5" customHeight="1">
      <c r="A196" s="324" t="s">
        <v>674</v>
      </c>
      <c r="B196" s="687"/>
      <c r="C196" s="696">
        <v>58.995710349241335</v>
      </c>
      <c r="D196" s="697">
        <v>58.143068668808652</v>
      </c>
      <c r="E196" s="697">
        <v>59.278579180789961</v>
      </c>
      <c r="F196" s="697">
        <v>60.315927656861227</v>
      </c>
      <c r="G196" s="697">
        <v>57.828892871529789</v>
      </c>
      <c r="H196" s="697">
        <v>56.979381805352141</v>
      </c>
      <c r="I196" s="697">
        <v>54.062539320500015</v>
      </c>
      <c r="J196" s="697">
        <v>53.199391153399986</v>
      </c>
      <c r="K196" s="697">
        <v>49.438344551269999</v>
      </c>
      <c r="L196" s="1442"/>
    </row>
    <row r="197" spans="1:13" s="26" customFormat="1" ht="13.5" customHeight="1">
      <c r="A197" s="324" t="s">
        <v>675</v>
      </c>
      <c r="B197" s="687"/>
      <c r="C197" s="696">
        <v>13.766694020827545</v>
      </c>
      <c r="D197" s="697">
        <v>12.701624166812895</v>
      </c>
      <c r="E197" s="697">
        <v>15.002635367639998</v>
      </c>
      <c r="F197" s="697">
        <v>12.842268719679678</v>
      </c>
      <c r="G197" s="697">
        <v>12.890464529817772</v>
      </c>
      <c r="H197" s="697">
        <v>12.176200730812377</v>
      </c>
      <c r="I197" s="697">
        <v>12.633780930849996</v>
      </c>
      <c r="J197" s="697">
        <v>12.391497849749999</v>
      </c>
      <c r="K197" s="697">
        <v>11.009405221019998</v>
      </c>
      <c r="M197" s="725"/>
    </row>
    <row r="198" spans="1:13" s="67" customFormat="1" ht="13.5" customHeight="1">
      <c r="A198" s="1432" t="s">
        <v>691</v>
      </c>
      <c r="B198" s="1318"/>
      <c r="C198" s="706">
        <v>264.46698506332575</v>
      </c>
      <c r="D198" s="714">
        <v>256.40841816617154</v>
      </c>
      <c r="E198" s="714">
        <v>267.96532435797963</v>
      </c>
      <c r="F198" s="714">
        <v>252.85942446977884</v>
      </c>
      <c r="G198" s="714">
        <v>249.38521719487409</v>
      </c>
      <c r="H198" s="714">
        <v>248.72405700869027</v>
      </c>
      <c r="I198" s="714">
        <v>247.41791743410977</v>
      </c>
      <c r="J198" s="714">
        <v>244.19624789065008</v>
      </c>
      <c r="K198" s="714">
        <v>245.60880173300009</v>
      </c>
    </row>
    <row r="199" spans="1:13" s="67" customFormat="1" ht="7.5" customHeight="1">
      <c r="A199" s="1432"/>
      <c r="B199" s="1432"/>
      <c r="C199" s="1439"/>
      <c r="D199" s="1439"/>
      <c r="E199" s="1439"/>
      <c r="F199" s="1439"/>
      <c r="G199" s="1439"/>
      <c r="H199" s="1439"/>
      <c r="I199" s="1439"/>
      <c r="J199" s="1439"/>
      <c r="K199" s="1439"/>
    </row>
    <row r="200" spans="1:13" s="67" customFormat="1" ht="14.15" customHeight="1">
      <c r="A200" s="1438" t="s">
        <v>697</v>
      </c>
      <c r="B200" s="1437"/>
      <c r="C200" s="1440">
        <v>3.1725356030962533</v>
      </c>
      <c r="D200" s="1441">
        <v>3.1107138335682891</v>
      </c>
      <c r="E200" s="1441">
        <v>2.2781071060900007</v>
      </c>
      <c r="F200" s="1441">
        <v>2.8218778344909787</v>
      </c>
      <c r="G200" s="1441">
        <v>2.9885398789063782</v>
      </c>
      <c r="H200" s="1441">
        <v>2.7287585968754589</v>
      </c>
      <c r="I200" s="1441">
        <v>2.8614628774899993</v>
      </c>
      <c r="J200" s="1441">
        <v>2.7548638329600013</v>
      </c>
      <c r="K200" s="1441">
        <v>2.6761909523699994</v>
      </c>
    </row>
    <row r="201" spans="1:13" s="67" customFormat="1" ht="14.15" customHeight="1">
      <c r="A201" s="723"/>
      <c r="B201" s="723"/>
      <c r="C201" s="724"/>
      <c r="D201" s="724"/>
      <c r="E201" s="724"/>
      <c r="F201" s="724"/>
      <c r="G201" s="724"/>
      <c r="H201" s="724"/>
      <c r="I201" s="724"/>
      <c r="J201" s="724"/>
      <c r="K201" s="724"/>
    </row>
    <row r="202" spans="1:13" s="67" customFormat="1" ht="14.15" customHeight="1">
      <c r="A202" s="220" t="s">
        <v>684</v>
      </c>
      <c r="B202" s="220"/>
      <c r="C202" s="319"/>
      <c r="D202" s="319"/>
      <c r="E202" s="220" t="s">
        <v>165</v>
      </c>
      <c r="F202" s="319"/>
      <c r="G202" s="319"/>
      <c r="H202" s="319"/>
      <c r="I202" s="319"/>
      <c r="J202" s="319"/>
      <c r="K202" s="319"/>
    </row>
    <row r="203" spans="1:13" s="67" customFormat="1" ht="14.15" customHeight="1">
      <c r="A203" s="694"/>
      <c r="B203" s="694"/>
      <c r="C203" s="694"/>
      <c r="D203" s="694"/>
      <c r="E203" s="694"/>
      <c r="F203" s="694"/>
      <c r="G203" s="694"/>
      <c r="H203" s="694"/>
      <c r="I203" s="694"/>
      <c r="J203" s="694"/>
      <c r="K203" s="694"/>
    </row>
    <row r="204" spans="1:13" s="67" customFormat="1" ht="14.15" customHeight="1">
      <c r="A204" s="694"/>
      <c r="B204" s="694"/>
      <c r="C204" s="694"/>
      <c r="D204" s="694"/>
      <c r="E204" s="694"/>
      <c r="F204" s="694"/>
      <c r="G204" s="694"/>
      <c r="H204" s="694"/>
      <c r="I204" s="694"/>
      <c r="J204" s="694"/>
      <c r="K204" s="694"/>
    </row>
    <row r="205" spans="1:13" s="67" customFormat="1" ht="14.15" customHeight="1">
      <c r="A205" s="694"/>
      <c r="B205" s="694"/>
      <c r="C205" s="694"/>
      <c r="D205" s="694"/>
      <c r="E205" s="694"/>
      <c r="F205" s="694"/>
      <c r="G205" s="694"/>
      <c r="H205" s="694"/>
      <c r="I205" s="694"/>
      <c r="J205" s="694"/>
      <c r="K205" s="694"/>
    </row>
    <row r="206" spans="1:13" s="67" customFormat="1" ht="14.15" customHeight="1">
      <c r="A206" s="694"/>
      <c r="B206" s="694"/>
      <c r="C206" s="694"/>
      <c r="D206" s="694"/>
      <c r="E206" s="694"/>
      <c r="F206" s="694"/>
      <c r="G206" s="694"/>
      <c r="H206" s="694"/>
      <c r="I206" s="694"/>
      <c r="J206" s="694"/>
      <c r="K206" s="694"/>
    </row>
    <row r="207" spans="1:13" s="67" customFormat="1" ht="14.15" customHeight="1">
      <c r="A207" s="694"/>
      <c r="B207" s="694"/>
      <c r="C207" s="694"/>
      <c r="D207" s="694"/>
      <c r="E207" s="694"/>
      <c r="F207" s="694"/>
      <c r="G207" s="694"/>
      <c r="H207" s="694"/>
      <c r="I207" s="694"/>
      <c r="J207" s="694"/>
      <c r="K207" s="694"/>
    </row>
    <row r="208" spans="1:13" s="67" customFormat="1" ht="14.15" customHeight="1">
      <c r="A208" s="694"/>
      <c r="B208" s="694"/>
      <c r="C208" s="694"/>
      <c r="D208" s="694"/>
      <c r="E208" s="694"/>
      <c r="F208" s="694"/>
      <c r="G208" s="694"/>
      <c r="H208" s="694"/>
      <c r="I208" s="694"/>
      <c r="J208" s="694"/>
      <c r="K208" s="694"/>
    </row>
    <row r="209" spans="1:11" s="67" customFormat="1" ht="14.15" customHeight="1">
      <c r="A209" s="694"/>
      <c r="B209" s="694"/>
      <c r="C209" s="694"/>
      <c r="D209" s="1009"/>
      <c r="E209" s="694"/>
      <c r="F209" s="694"/>
      <c r="G209" s="694"/>
      <c r="H209" s="694"/>
      <c r="I209" s="694"/>
      <c r="J209" s="694"/>
      <c r="K209" s="694"/>
    </row>
    <row r="210" spans="1:11" s="67" customFormat="1" ht="14.15" customHeight="1">
      <c r="A210" s="694"/>
      <c r="B210" s="694"/>
      <c r="C210" s="694"/>
      <c r="D210" s="694"/>
      <c r="E210" s="694"/>
      <c r="F210" s="694"/>
      <c r="G210" s="694"/>
      <c r="H210" s="694"/>
      <c r="I210" s="694"/>
      <c r="J210" s="694"/>
      <c r="K210" s="694"/>
    </row>
    <row r="211" spans="1:11" s="67" customFormat="1" ht="14.15" customHeight="1">
      <c r="A211" s="694"/>
      <c r="B211" s="694"/>
      <c r="C211" s="694"/>
      <c r="D211" s="694"/>
      <c r="E211" s="694"/>
      <c r="F211" s="694"/>
      <c r="G211" s="694"/>
      <c r="H211" s="694"/>
      <c r="I211" s="694"/>
      <c r="J211" s="694"/>
      <c r="K211" s="694"/>
    </row>
    <row r="212" spans="1:11" s="67" customFormat="1" ht="14.15" customHeight="1">
      <c r="A212" s="694"/>
      <c r="B212" s="694"/>
      <c r="C212" s="694"/>
      <c r="D212" s="694"/>
      <c r="E212" s="694"/>
      <c r="F212" s="694"/>
      <c r="G212" s="694"/>
      <c r="H212" s="694"/>
      <c r="I212" s="694"/>
      <c r="J212" s="694"/>
      <c r="K212" s="694"/>
    </row>
    <row r="213" spans="1:11" s="67" customFormat="1" ht="14.15" customHeight="1">
      <c r="A213" s="694"/>
      <c r="B213" s="694"/>
      <c r="C213" s="694"/>
      <c r="D213" s="694"/>
      <c r="E213" s="694"/>
      <c r="F213" s="694"/>
      <c r="G213" s="694"/>
      <c r="H213" s="694"/>
      <c r="I213" s="694"/>
      <c r="J213" s="694"/>
      <c r="K213" s="694"/>
    </row>
    <row r="214" spans="1:11" s="67" customFormat="1" ht="14.15" customHeight="1">
      <c r="A214" s="694"/>
      <c r="B214" s="694"/>
      <c r="C214" s="694"/>
      <c r="D214" s="694"/>
      <c r="E214" s="694"/>
      <c r="F214" s="694"/>
      <c r="G214" s="694"/>
      <c r="H214" s="694"/>
      <c r="I214" s="694"/>
      <c r="J214" s="694"/>
      <c r="K214" s="694"/>
    </row>
    <row r="215" spans="1:11" s="67" customFormat="1" ht="14.15" customHeight="1">
      <c r="A215" s="694"/>
      <c r="B215" s="694"/>
      <c r="C215" s="694"/>
      <c r="D215" s="694"/>
      <c r="E215" s="694"/>
      <c r="F215" s="694"/>
      <c r="G215" s="694"/>
      <c r="H215" s="694"/>
      <c r="I215" s="694"/>
      <c r="J215" s="694"/>
      <c r="K215" s="694"/>
    </row>
    <row r="216" spans="1:11" s="67" customFormat="1" ht="14.25" customHeight="1">
      <c r="A216" s="694"/>
      <c r="B216" s="694"/>
      <c r="C216" s="694"/>
      <c r="D216" s="694"/>
      <c r="E216" s="694"/>
      <c r="F216" s="694"/>
      <c r="G216" s="694"/>
      <c r="H216" s="694"/>
      <c r="I216" s="694"/>
      <c r="J216" s="694"/>
      <c r="K216" s="694"/>
    </row>
    <row r="217" spans="1:11" s="67" customFormat="1" ht="6.65" customHeight="1">
      <c r="A217" s="694"/>
      <c r="B217" s="694"/>
      <c r="C217" s="694"/>
      <c r="D217" s="694"/>
      <c r="E217" s="694"/>
      <c r="F217" s="694"/>
      <c r="G217" s="694"/>
      <c r="H217" s="694"/>
      <c r="I217" s="694"/>
      <c r="J217" s="694"/>
      <c r="K217" s="694"/>
    </row>
    <row r="218" spans="1:11" s="67" customFormat="1" ht="6.65" customHeight="1">
      <c r="A218" s="694"/>
      <c r="B218" s="694"/>
      <c r="C218" s="694"/>
      <c r="D218" s="694"/>
      <c r="E218" s="694"/>
      <c r="F218" s="694"/>
      <c r="G218" s="694"/>
      <c r="H218" s="694"/>
      <c r="I218" s="694"/>
      <c r="J218" s="694"/>
      <c r="K218" s="694"/>
    </row>
    <row r="219" spans="1:11" s="45" customFormat="1" ht="14.15" customHeight="1">
      <c r="A219" s="694"/>
      <c r="B219" s="694"/>
      <c r="C219" s="694"/>
      <c r="D219" s="694"/>
      <c r="E219" s="694"/>
      <c r="F219" s="694"/>
      <c r="G219" s="694"/>
      <c r="H219" s="694"/>
      <c r="I219" s="694"/>
      <c r="J219" s="694"/>
      <c r="K219" s="694"/>
    </row>
    <row r="220" spans="1:11" s="69" customFormat="1" ht="21" customHeight="1">
      <c r="A220" s="694"/>
      <c r="B220" s="694"/>
      <c r="C220" s="694"/>
      <c r="D220" s="694"/>
      <c r="E220" s="694"/>
      <c r="F220" s="694"/>
      <c r="G220" s="694"/>
      <c r="H220" s="694"/>
      <c r="I220" s="694"/>
      <c r="J220" s="694"/>
      <c r="K220" s="694"/>
    </row>
    <row r="221" spans="1:11" s="23" customFormat="1" ht="15" customHeight="1">
      <c r="A221" s="45"/>
      <c r="B221" s="221"/>
      <c r="C221" s="222"/>
      <c r="D221" s="702"/>
      <c r="E221" s="221" t="s">
        <v>709</v>
      </c>
      <c r="F221" s="1538"/>
      <c r="G221" s="1538"/>
      <c r="H221" s="1538"/>
      <c r="I221" s="1538"/>
      <c r="J221" s="1538"/>
      <c r="K221" s="1538"/>
    </row>
    <row r="222" spans="1:11" s="23" customFormat="1" ht="20.25" customHeight="1">
      <c r="A222" s="1856"/>
      <c r="B222" s="1856"/>
      <c r="C222" s="1856"/>
      <c r="D222" s="1856"/>
      <c r="E222" s="1856"/>
      <c r="F222" s="1856"/>
      <c r="G222" s="1856"/>
      <c r="H222" s="1856"/>
      <c r="I222" s="1856"/>
      <c r="J222" s="1856"/>
      <c r="K222" s="1856"/>
    </row>
    <row r="223" spans="1:11" s="28" customFormat="1" ht="13.5" customHeight="1">
      <c r="A223" s="693"/>
      <c r="B223" s="693"/>
      <c r="C223" s="693"/>
      <c r="D223" s="693"/>
      <c r="E223" s="693"/>
      <c r="F223" s="693"/>
      <c r="G223" s="693"/>
      <c r="H223" s="693"/>
      <c r="I223" s="693"/>
      <c r="J223" s="693"/>
      <c r="K223" s="693"/>
    </row>
    <row r="224" spans="1:11" s="28" customFormat="1" ht="23.9" customHeight="1">
      <c r="A224" s="152"/>
      <c r="B224" s="152"/>
      <c r="C224" s="338"/>
      <c r="D224" s="338"/>
      <c r="E224" s="338"/>
      <c r="F224" s="338"/>
      <c r="G224" s="338"/>
      <c r="H224" s="1603"/>
      <c r="I224" s="338"/>
      <c r="J224" s="338"/>
      <c r="K224" s="338"/>
    </row>
    <row r="225" spans="1:11" s="28" customFormat="1" ht="18.75" customHeight="1">
      <c r="A225" s="1833" t="s">
        <v>710</v>
      </c>
      <c r="B225" s="1833"/>
      <c r="C225" s="1833"/>
      <c r="D225" s="1833"/>
      <c r="E225" s="1833"/>
      <c r="F225" s="1833"/>
      <c r="G225" s="1833"/>
      <c r="H225" s="1833"/>
      <c r="I225" s="1833"/>
      <c r="J225" s="318"/>
      <c r="K225" s="318"/>
    </row>
    <row r="226" spans="1:11" s="70" customFormat="1" ht="14.15" customHeight="1">
      <c r="A226" s="680"/>
      <c r="B226" s="680"/>
      <c r="C226" s="680"/>
      <c r="D226" s="1586"/>
      <c r="E226" s="680"/>
      <c r="F226" s="680"/>
      <c r="G226" s="1586"/>
      <c r="H226" s="680"/>
      <c r="I226" s="680"/>
      <c r="J226" s="318"/>
      <c r="K226" s="1700"/>
    </row>
    <row r="227" spans="1:11" s="70" customFormat="1" ht="14.15" customHeight="1">
      <c r="A227" s="1855" t="s">
        <v>711</v>
      </c>
      <c r="B227" s="1855"/>
      <c r="C227" s="1855"/>
      <c r="D227" s="1855"/>
      <c r="E227" s="1855"/>
      <c r="F227" s="1855"/>
      <c r="G227" s="1855"/>
      <c r="H227" s="1855"/>
      <c r="I227" s="1855"/>
      <c r="J227" s="1700"/>
      <c r="K227" s="318"/>
    </row>
    <row r="228" spans="1:11" s="70" customFormat="1" ht="14.15" customHeight="1">
      <c r="A228" s="552"/>
      <c r="B228" s="552"/>
      <c r="C228" s="1601" t="s">
        <v>290</v>
      </c>
      <c r="D228" s="1199" t="s">
        <v>291</v>
      </c>
      <c r="E228" s="1199" t="s">
        <v>292</v>
      </c>
      <c r="F228" s="1199" t="s">
        <v>293</v>
      </c>
      <c r="G228" s="1199" t="s">
        <v>290</v>
      </c>
      <c r="H228" s="1199" t="s">
        <v>291</v>
      </c>
      <c r="I228" s="1199" t="s">
        <v>292</v>
      </c>
      <c r="J228" s="1199" t="s">
        <v>293</v>
      </c>
      <c r="K228" s="1199" t="s">
        <v>290</v>
      </c>
    </row>
    <row r="229" spans="1:11" s="70" customFormat="1" ht="14.15" customHeight="1">
      <c r="A229" s="175" t="s">
        <v>655</v>
      </c>
      <c r="B229" s="175"/>
      <c r="C229" s="1602" t="s">
        <v>294</v>
      </c>
      <c r="D229" s="623" t="s">
        <v>294</v>
      </c>
      <c r="E229" s="623" t="s">
        <v>295</v>
      </c>
      <c r="F229" s="623" t="s">
        <v>295</v>
      </c>
      <c r="G229" s="623" t="s">
        <v>295</v>
      </c>
      <c r="H229" s="623" t="s">
        <v>295</v>
      </c>
      <c r="I229" s="623" t="s">
        <v>264</v>
      </c>
      <c r="J229" s="623" t="s">
        <v>264</v>
      </c>
      <c r="K229" s="623" t="s">
        <v>264</v>
      </c>
    </row>
    <row r="230" spans="1:11" s="70" customFormat="1" ht="14.15" customHeight="1">
      <c r="A230" s="646" t="s">
        <v>712</v>
      </c>
      <c r="B230" s="646"/>
      <c r="C230" s="1212">
        <v>98.739347718087856</v>
      </c>
      <c r="D230" s="1213">
        <v>97.22618231858732</v>
      </c>
      <c r="E230" s="1213">
        <v>103.68560648587</v>
      </c>
      <c r="F230" s="1213">
        <v>91.462017783377718</v>
      </c>
      <c r="G230" s="1213">
        <v>91.583798929379</v>
      </c>
      <c r="H230" s="1213">
        <v>92.110782412302726</v>
      </c>
      <c r="I230" s="1213">
        <v>90.83391091867</v>
      </c>
      <c r="J230" s="1213">
        <v>90.800097866110022</v>
      </c>
      <c r="K230" s="1213">
        <v>91.77251250047</v>
      </c>
    </row>
    <row r="231" spans="1:11" s="70" customFormat="1" ht="14.15" customHeight="1">
      <c r="A231" s="668" t="s">
        <v>713</v>
      </c>
      <c r="B231" s="668"/>
      <c r="C231" s="717">
        <v>65.059931425560762</v>
      </c>
      <c r="D231" s="718">
        <v>60.251848775448977</v>
      </c>
      <c r="E231" s="718">
        <v>63.974540046649992</v>
      </c>
      <c r="F231" s="718">
        <v>62.778350166865948</v>
      </c>
      <c r="G231" s="718">
        <v>63.585254705201358</v>
      </c>
      <c r="H231" s="718">
        <v>63.079070036048897</v>
      </c>
      <c r="I231" s="718">
        <v>63.814501296709999</v>
      </c>
      <c r="J231" s="718">
        <v>62.317302151730011</v>
      </c>
      <c r="K231" s="718">
        <v>64.093809070960006</v>
      </c>
    </row>
    <row r="232" spans="1:11" s="57" customFormat="1" ht="14.15" customHeight="1">
      <c r="A232" s="668" t="s">
        <v>714</v>
      </c>
      <c r="B232" s="668"/>
      <c r="C232" s="717">
        <v>42.260708306366986</v>
      </c>
      <c r="D232" s="718">
        <v>42.204035912710701</v>
      </c>
      <c r="E232" s="718">
        <v>43.314220165909987</v>
      </c>
      <c r="F232" s="718">
        <v>43.558864049644697</v>
      </c>
      <c r="G232" s="718">
        <v>44.298892512883981</v>
      </c>
      <c r="H232" s="718">
        <v>44.300301637115865</v>
      </c>
      <c r="I232" s="718">
        <v>44.039740120879998</v>
      </c>
      <c r="J232" s="718">
        <v>42.341669137419998</v>
      </c>
      <c r="K232" s="718">
        <v>39.764988341150016</v>
      </c>
    </row>
    <row r="233" spans="1:11" s="22" customFormat="1" ht="14.15" customHeight="1">
      <c r="A233" s="668" t="s">
        <v>715</v>
      </c>
      <c r="B233" s="668"/>
      <c r="C233" s="717">
        <v>41.308451685813218</v>
      </c>
      <c r="D233" s="718">
        <v>40.14779479660681</v>
      </c>
      <c r="E233" s="718">
        <v>40.438332912620012</v>
      </c>
      <c r="F233" s="718">
        <v>36.45873575470543</v>
      </c>
      <c r="G233" s="718">
        <v>37.117073996886198</v>
      </c>
      <c r="H233" s="718">
        <v>36.544199543132514</v>
      </c>
      <c r="I233" s="718">
        <v>37.260761722570003</v>
      </c>
      <c r="J233" s="718">
        <v>36.306502639810006</v>
      </c>
      <c r="K233" s="718">
        <v>36.216086314519984</v>
      </c>
    </row>
    <row r="234" spans="1:11" s="67" customFormat="1" ht="14.15" customHeight="1">
      <c r="A234" s="668" t="s">
        <v>716</v>
      </c>
      <c r="B234" s="668"/>
      <c r="C234" s="717">
        <v>7.8705187027536025</v>
      </c>
      <c r="D234" s="718">
        <v>7.4025074506415676</v>
      </c>
      <c r="E234" s="718">
        <v>6.7029837311499998</v>
      </c>
      <c r="F234" s="718">
        <v>8.4341859037398308</v>
      </c>
      <c r="G234" s="718">
        <v>8.0377412823137604</v>
      </c>
      <c r="H234" s="718">
        <v>8.2437728783984916</v>
      </c>
      <c r="I234" s="718">
        <v>7.1463149388099998</v>
      </c>
      <c r="J234" s="718">
        <v>8.5284162528200014</v>
      </c>
      <c r="K234" s="718">
        <v>9.9567327427799981</v>
      </c>
    </row>
    <row r="235" spans="1:11" s="67" customFormat="1" ht="14.15" customHeight="1">
      <c r="A235" s="668" t="s">
        <v>717</v>
      </c>
      <c r="B235" s="668"/>
      <c r="C235" s="717">
        <v>9.2280268872038782</v>
      </c>
      <c r="D235" s="718">
        <v>9.1760488132960472</v>
      </c>
      <c r="E235" s="718">
        <v>9.8496406433600008</v>
      </c>
      <c r="F235" s="718">
        <v>10.167270328144909</v>
      </c>
      <c r="G235" s="718">
        <v>4.7624557682099509</v>
      </c>
      <c r="H235" s="718">
        <v>4.4459305016915796</v>
      </c>
      <c r="I235" s="718">
        <v>4.3226884365099991</v>
      </c>
      <c r="J235" s="718">
        <v>3.9022598427400004</v>
      </c>
      <c r="K235" s="718">
        <v>3.8046727630200001</v>
      </c>
    </row>
    <row r="236" spans="1:11" s="67" customFormat="1" ht="14.15" customHeight="1">
      <c r="A236" s="1390" t="s">
        <v>478</v>
      </c>
      <c r="B236" s="1390"/>
      <c r="C236" s="721">
        <v>264.46698472578635</v>
      </c>
      <c r="D236" s="722">
        <v>256.40841806729145</v>
      </c>
      <c r="E236" s="722">
        <v>267.96532398556002</v>
      </c>
      <c r="F236" s="722">
        <v>252.85942398647853</v>
      </c>
      <c r="G236" s="722">
        <v>249.38521719487423</v>
      </c>
      <c r="H236" s="722">
        <v>248.7240570086901</v>
      </c>
      <c r="I236" s="722">
        <v>247.41791743415001</v>
      </c>
      <c r="J236" s="722">
        <v>244.19624789062999</v>
      </c>
      <c r="K236" s="722">
        <v>245.60880173289999</v>
      </c>
    </row>
    <row r="237" spans="1:11" s="67" customFormat="1" ht="14.15" customHeight="1">
      <c r="A237" s="693"/>
      <c r="B237" s="693"/>
      <c r="C237" s="693"/>
      <c r="D237" s="726"/>
      <c r="E237" s="726"/>
      <c r="F237" s="726"/>
      <c r="G237" s="726"/>
      <c r="H237" s="726"/>
      <c r="I237" s="726"/>
      <c r="J237" s="726"/>
      <c r="K237" s="726"/>
    </row>
    <row r="238" spans="1:11" s="67" customFormat="1" ht="14.15" customHeight="1">
      <c r="A238" s="220" t="s">
        <v>711</v>
      </c>
      <c r="B238" s="220"/>
      <c r="C238" s="319"/>
      <c r="D238" s="319"/>
      <c r="E238" s="1521"/>
      <c r="F238" s="319"/>
      <c r="G238" s="319"/>
      <c r="H238" s="1522"/>
      <c r="I238" s="319"/>
      <c r="J238" s="319"/>
      <c r="K238" s="319"/>
    </row>
    <row r="239" spans="1:11" s="67" customFormat="1" ht="14.15" customHeight="1">
      <c r="A239" s="694"/>
      <c r="B239" s="694"/>
      <c r="C239" s="694"/>
      <c r="D239" s="694"/>
      <c r="E239" s="694"/>
      <c r="F239" s="694"/>
      <c r="G239" s="694"/>
      <c r="H239" s="694"/>
      <c r="I239" s="694"/>
      <c r="J239" s="694"/>
      <c r="K239" s="694"/>
    </row>
    <row r="240" spans="1:11" s="67" customFormat="1" ht="14.15" customHeight="1">
      <c r="A240" s="694"/>
      <c r="B240" s="694"/>
      <c r="C240" s="694"/>
      <c r="D240" s="694"/>
      <c r="E240" s="1740"/>
      <c r="F240" s="694"/>
      <c r="G240" s="694"/>
      <c r="H240" s="694"/>
      <c r="I240" s="694"/>
      <c r="J240" s="694"/>
      <c r="K240" s="694"/>
    </row>
    <row r="241" spans="1:11" s="67" customFormat="1" ht="14.15" customHeight="1">
      <c r="A241" s="694"/>
      <c r="B241" s="694"/>
      <c r="C241" s="694"/>
      <c r="D241" s="694"/>
      <c r="E241" s="1740"/>
      <c r="F241" s="694"/>
      <c r="G241" s="694"/>
      <c r="H241" s="694"/>
      <c r="I241" s="694"/>
      <c r="J241" s="694"/>
      <c r="K241" s="694"/>
    </row>
    <row r="242" spans="1:11" s="67" customFormat="1" ht="14.15" customHeight="1">
      <c r="A242" s="694"/>
      <c r="B242" s="694"/>
      <c r="C242" s="694"/>
      <c r="D242" s="694"/>
      <c r="E242" s="1740"/>
      <c r="F242" s="694"/>
      <c r="G242" s="694"/>
      <c r="H242" s="694"/>
      <c r="I242" s="694"/>
      <c r="J242" s="694"/>
      <c r="K242" s="694"/>
    </row>
    <row r="243" spans="1:11" s="67" customFormat="1" ht="14.15" customHeight="1">
      <c r="A243" s="694"/>
      <c r="B243" s="694"/>
      <c r="C243" s="694"/>
      <c r="D243" s="694"/>
      <c r="E243" s="1740"/>
      <c r="F243" s="694"/>
      <c r="G243" s="694"/>
      <c r="H243" s="694"/>
      <c r="I243" s="694"/>
      <c r="J243" s="694"/>
      <c r="K243" s="694"/>
    </row>
    <row r="244" spans="1:11" s="67" customFormat="1" ht="14.15" customHeight="1">
      <c r="A244" s="694"/>
      <c r="B244" s="694"/>
      <c r="C244" s="694"/>
      <c r="D244" s="694"/>
      <c r="E244" s="1740"/>
      <c r="F244" s="694"/>
      <c r="G244" s="694"/>
      <c r="H244" s="694"/>
      <c r="I244" s="694"/>
      <c r="J244" s="694"/>
      <c r="K244" s="694"/>
    </row>
    <row r="245" spans="1:11" s="67" customFormat="1" ht="14.15" customHeight="1">
      <c r="A245" s="694"/>
      <c r="B245" s="694"/>
      <c r="C245" s="694"/>
      <c r="D245" s="694"/>
      <c r="E245" s="1740"/>
      <c r="F245" s="694"/>
      <c r="G245" s="694"/>
      <c r="H245" s="694"/>
      <c r="I245" s="694"/>
      <c r="J245" s="694"/>
      <c r="K245" s="694"/>
    </row>
    <row r="246" spans="1:11" s="67" customFormat="1" ht="14.15" customHeight="1">
      <c r="A246" s="694"/>
      <c r="B246" s="694"/>
      <c r="C246" s="694"/>
      <c r="D246" s="694"/>
      <c r="E246" s="1740"/>
      <c r="F246" s="694"/>
      <c r="G246" s="694"/>
      <c r="H246" s="694"/>
      <c r="I246" s="694"/>
      <c r="J246" s="694"/>
      <c r="K246" s="694"/>
    </row>
    <row r="247" spans="1:11" s="67" customFormat="1" ht="14.15" customHeight="1">
      <c r="A247" s="694"/>
      <c r="B247" s="694"/>
      <c r="C247" s="694"/>
      <c r="D247" s="694"/>
      <c r="E247" s="694"/>
      <c r="F247" s="694"/>
      <c r="G247" s="694"/>
      <c r="H247" s="694"/>
      <c r="I247" s="694"/>
      <c r="J247" s="694"/>
      <c r="K247" s="694"/>
    </row>
    <row r="248" spans="1:11" s="67" customFormat="1" ht="14.15" customHeight="1">
      <c r="A248" s="694"/>
      <c r="B248" s="694"/>
      <c r="C248" s="694"/>
      <c r="D248" s="694"/>
      <c r="E248" s="694"/>
      <c r="F248" s="694"/>
      <c r="G248" s="694"/>
      <c r="H248" s="694"/>
      <c r="I248" s="694"/>
      <c r="J248" s="694"/>
      <c r="K248" s="694"/>
    </row>
    <row r="249" spans="1:11" s="67" customFormat="1" ht="14.15" customHeight="1">
      <c r="A249" s="694"/>
      <c r="B249" s="694"/>
      <c r="C249" s="694"/>
      <c r="D249" s="694"/>
      <c r="E249" s="694"/>
      <c r="F249" s="694"/>
      <c r="G249" s="694"/>
      <c r="H249" s="694"/>
      <c r="I249" s="694"/>
      <c r="J249" s="694"/>
      <c r="K249" s="694"/>
    </row>
    <row r="250" spans="1:11" s="67" customFormat="1" ht="14.15" customHeight="1">
      <c r="A250" s="694"/>
      <c r="B250" s="694"/>
      <c r="C250" s="694"/>
      <c r="D250" s="694"/>
      <c r="E250" s="694"/>
      <c r="F250" s="694"/>
      <c r="G250" s="694"/>
      <c r="H250" s="694"/>
      <c r="I250" s="694"/>
      <c r="J250" s="694"/>
      <c r="K250" s="694"/>
    </row>
    <row r="251" spans="1:11" s="67" customFormat="1" ht="14.15" customHeight="1">
      <c r="A251" s="694"/>
      <c r="B251" s="694"/>
      <c r="C251" s="694"/>
      <c r="D251" s="694"/>
      <c r="E251" s="694"/>
      <c r="F251" s="694"/>
      <c r="G251" s="694"/>
      <c r="H251" s="694"/>
      <c r="I251" s="694"/>
      <c r="J251" s="694"/>
      <c r="K251" s="694"/>
    </row>
    <row r="252" spans="1:11" s="67" customFormat="1" ht="14.15" customHeight="1">
      <c r="A252" s="694"/>
      <c r="B252" s="694"/>
      <c r="C252" s="694"/>
      <c r="D252" s="694"/>
      <c r="E252" s="694"/>
      <c r="F252" s="694"/>
      <c r="G252" s="694"/>
      <c r="H252" s="694"/>
      <c r="I252" s="694"/>
      <c r="J252" s="694"/>
      <c r="K252" s="694"/>
    </row>
    <row r="253" spans="1:11" s="67" customFormat="1" ht="14.15" customHeight="1">
      <c r="A253" s="694"/>
      <c r="B253" s="694"/>
      <c r="C253" s="694"/>
      <c r="D253" s="694"/>
      <c r="E253" s="694"/>
      <c r="F253" s="694"/>
      <c r="G253" s="694"/>
      <c r="H253" s="694"/>
      <c r="I253" s="694"/>
      <c r="J253" s="694"/>
      <c r="K253" s="694"/>
    </row>
    <row r="254" spans="1:11" s="67" customFormat="1" ht="14.15" customHeight="1">
      <c r="A254" s="694"/>
      <c r="B254" s="694"/>
      <c r="C254" s="694"/>
      <c r="D254" s="694"/>
      <c r="E254" s="694"/>
      <c r="F254" s="694"/>
      <c r="G254" s="694"/>
      <c r="H254" s="694"/>
      <c r="I254" s="694"/>
      <c r="J254" s="694"/>
      <c r="K254" s="694"/>
    </row>
    <row r="255" spans="1:11" s="22" customFormat="1" ht="14.15" customHeight="1">
      <c r="A255" s="694"/>
      <c r="B255" s="694"/>
      <c r="C255" s="694"/>
      <c r="D255" s="694"/>
      <c r="E255" s="694"/>
      <c r="F255" s="694"/>
      <c r="G255" s="694"/>
      <c r="H255" s="694"/>
      <c r="I255" s="694"/>
      <c r="J255" s="694"/>
      <c r="K255" s="694"/>
    </row>
    <row r="256" spans="1:11" s="23" customFormat="1" ht="6.75" customHeight="1">
      <c r="A256" s="694"/>
      <c r="B256" s="694"/>
      <c r="C256" s="694"/>
      <c r="D256" s="694"/>
      <c r="E256" s="694"/>
      <c r="F256" s="694"/>
      <c r="G256" s="694"/>
      <c r="H256" s="694"/>
      <c r="I256" s="694"/>
      <c r="J256" s="694"/>
      <c r="K256" s="694"/>
    </row>
    <row r="257" spans="1:11" s="23" customFormat="1" ht="14.15" customHeight="1">
      <c r="A257" s="694"/>
      <c r="B257" s="694"/>
      <c r="C257" s="694"/>
      <c r="D257" s="694"/>
      <c r="E257" s="694"/>
      <c r="F257" s="694"/>
      <c r="G257" s="694"/>
      <c r="H257" s="694"/>
      <c r="I257" s="694"/>
      <c r="J257" s="694"/>
      <c r="K257" s="694"/>
    </row>
    <row r="258" spans="1:11" s="55" customFormat="1" ht="14.15" customHeight="1">
      <c r="A258" s="694"/>
      <c r="B258" s="694"/>
      <c r="C258" s="694"/>
      <c r="D258" s="694"/>
      <c r="E258" s="694"/>
      <c r="F258" s="694"/>
      <c r="G258" s="694"/>
      <c r="H258" s="694"/>
      <c r="I258" s="694"/>
      <c r="J258" s="694"/>
      <c r="K258" s="694"/>
    </row>
    <row r="259" spans="1:11" s="28" customFormat="1" ht="23.9" customHeight="1">
      <c r="A259" s="152"/>
      <c r="B259" s="152"/>
      <c r="C259" s="1603"/>
      <c r="D259" s="338"/>
      <c r="E259" s="338"/>
      <c r="F259" s="1603"/>
      <c r="G259" s="338"/>
      <c r="H259" s="338"/>
      <c r="I259" s="338"/>
      <c r="J259" s="338"/>
      <c r="K259" s="338"/>
    </row>
    <row r="260" spans="1:11" s="28" customFormat="1" ht="18.75" customHeight="1">
      <c r="A260" s="1833" t="s">
        <v>718</v>
      </c>
      <c r="B260" s="1833"/>
      <c r="C260" s="1833"/>
      <c r="D260" s="1833"/>
      <c r="E260" s="1833"/>
      <c r="F260" s="1833"/>
      <c r="G260" s="1833"/>
      <c r="H260" s="1833"/>
      <c r="I260" s="1833"/>
      <c r="J260" s="318"/>
      <c r="K260" s="318"/>
    </row>
    <row r="261" spans="1:11" s="28" customFormat="1" ht="14.15" customHeight="1">
      <c r="A261" s="680"/>
      <c r="B261" s="680"/>
      <c r="C261" s="1586"/>
      <c r="D261" s="1586"/>
      <c r="E261" s="680"/>
      <c r="F261" s="680"/>
      <c r="G261" s="680"/>
      <c r="H261" s="1586"/>
      <c r="I261" s="680"/>
      <c r="J261" s="318"/>
      <c r="K261" s="318"/>
    </row>
    <row r="262" spans="1:11" s="28" customFormat="1" ht="14.15" customHeight="1">
      <c r="A262" s="1855" t="s">
        <v>684</v>
      </c>
      <c r="B262" s="1855"/>
      <c r="C262" s="1855"/>
      <c r="D262" s="1855"/>
      <c r="E262" s="1855"/>
      <c r="F262" s="1855"/>
      <c r="G262" s="1855"/>
      <c r="H262" s="1855"/>
      <c r="I262" s="1855"/>
      <c r="J262" s="1700"/>
      <c r="K262" s="318"/>
    </row>
    <row r="263" spans="1:11" s="28" customFormat="1" ht="14.15" customHeight="1">
      <c r="A263" s="552"/>
      <c r="B263" s="552"/>
      <c r="C263" s="1601" t="s">
        <v>290</v>
      </c>
      <c r="D263" s="1199" t="s">
        <v>291</v>
      </c>
      <c r="E263" s="1199" t="s">
        <v>292</v>
      </c>
      <c r="F263" s="1199" t="s">
        <v>293</v>
      </c>
      <c r="G263" s="1199" t="s">
        <v>290</v>
      </c>
      <c r="H263" s="1199" t="s">
        <v>291</v>
      </c>
      <c r="I263" s="1199" t="s">
        <v>292</v>
      </c>
      <c r="J263" s="1199" t="s">
        <v>293</v>
      </c>
      <c r="K263" s="1199" t="s">
        <v>290</v>
      </c>
    </row>
    <row r="264" spans="1:11" s="28" customFormat="1" ht="14.15" customHeight="1">
      <c r="A264" s="175" t="s">
        <v>655</v>
      </c>
      <c r="B264" s="175"/>
      <c r="C264" s="1602" t="s">
        <v>294</v>
      </c>
      <c r="D264" s="623" t="s">
        <v>294</v>
      </c>
      <c r="E264" s="623" t="s">
        <v>295</v>
      </c>
      <c r="F264" s="623" t="s">
        <v>295</v>
      </c>
      <c r="G264" s="623" t="s">
        <v>295</v>
      </c>
      <c r="H264" s="623" t="s">
        <v>295</v>
      </c>
      <c r="I264" s="623" t="s">
        <v>264</v>
      </c>
      <c r="J264" s="623" t="s">
        <v>264</v>
      </c>
      <c r="K264" s="623" t="s">
        <v>264</v>
      </c>
    </row>
    <row r="265" spans="1:11" s="28" customFormat="1" ht="13.5" customHeight="1">
      <c r="A265" s="324" t="s">
        <v>719</v>
      </c>
      <c r="B265" s="1196"/>
      <c r="C265" s="682">
        <v>6.6534522193785373</v>
      </c>
      <c r="D265" s="684">
        <v>6.6676826371363394</v>
      </c>
      <c r="E265" s="684">
        <v>7.0975780669099988</v>
      </c>
      <c r="F265" s="684">
        <v>7.0476697890743072</v>
      </c>
      <c r="G265" s="684">
        <v>6.6965010258065822</v>
      </c>
      <c r="H265" s="684">
        <v>6.7226066087129999</v>
      </c>
      <c r="I265" s="684">
        <v>6.8346496590200001</v>
      </c>
      <c r="J265" s="684">
        <v>6.5973268213300003</v>
      </c>
      <c r="K265" s="684">
        <v>5.3210063889999999</v>
      </c>
    </row>
    <row r="266" spans="1:11" s="42" customFormat="1" ht="13.5" customHeight="1">
      <c r="A266" s="324" t="s">
        <v>720</v>
      </c>
      <c r="B266" s="687"/>
      <c r="C266" s="682">
        <v>1.065168747560209</v>
      </c>
      <c r="D266" s="684">
        <v>1.108347717302743</v>
      </c>
      <c r="E266" s="684">
        <v>1.1561243914199999</v>
      </c>
      <c r="F266" s="684">
        <v>0.9893575653434401</v>
      </c>
      <c r="G266" s="684">
        <v>1.1744475807400001</v>
      </c>
      <c r="H266" s="684">
        <v>1.3553742835710001</v>
      </c>
      <c r="I266" s="684">
        <v>2.2381387976800005</v>
      </c>
      <c r="J266" s="684">
        <v>1.74757655822</v>
      </c>
      <c r="K266" s="684">
        <v>1.9279287691899998</v>
      </c>
    </row>
    <row r="267" spans="1:11" s="22" customFormat="1" ht="13.5" customHeight="1">
      <c r="A267" s="324" t="s">
        <v>721</v>
      </c>
      <c r="B267" s="687"/>
      <c r="C267" s="682">
        <v>17.147944238380642</v>
      </c>
      <c r="D267" s="684">
        <v>16.455526403419658</v>
      </c>
      <c r="E267" s="684">
        <v>17.990852716700001</v>
      </c>
      <c r="F267" s="684">
        <v>14.562615648549709</v>
      </c>
      <c r="G267" s="684">
        <v>13.031273519752402</v>
      </c>
      <c r="H267" s="684">
        <v>13.776767478195799</v>
      </c>
      <c r="I267" s="684">
        <v>13.569743803710004</v>
      </c>
      <c r="J267" s="684">
        <v>11.408702256050001</v>
      </c>
      <c r="K267" s="684">
        <v>13.002943427029999</v>
      </c>
    </row>
    <row r="268" spans="1:11" s="76" customFormat="1" ht="13.5" customHeight="1">
      <c r="A268" s="332" t="s">
        <v>722</v>
      </c>
      <c r="B268" s="686"/>
      <c r="C268" s="682">
        <v>8.3033806965361592</v>
      </c>
      <c r="D268" s="684">
        <v>10.051126876680256</v>
      </c>
      <c r="E268" s="684">
        <v>9.7799136934900019</v>
      </c>
      <c r="F268" s="684">
        <v>9.248523489663885</v>
      </c>
      <c r="G268" s="684">
        <v>10.866410103528002</v>
      </c>
      <c r="H268" s="684">
        <v>11.595917434130898</v>
      </c>
      <c r="I268" s="684">
        <v>12.100138781839998</v>
      </c>
      <c r="J268" s="684">
        <v>9.8139615324400005</v>
      </c>
      <c r="K268" s="684">
        <v>9.69866773581</v>
      </c>
    </row>
    <row r="269" spans="1:11" s="28" customFormat="1" ht="13.5" customHeight="1">
      <c r="A269" s="324" t="s">
        <v>723</v>
      </c>
      <c r="B269" s="687"/>
      <c r="C269" s="682">
        <v>8.8712953818626321</v>
      </c>
      <c r="D269" s="684">
        <v>10.568416476357642</v>
      </c>
      <c r="E269" s="684">
        <v>10.78153170225</v>
      </c>
      <c r="F269" s="684">
        <v>8.9512015480091378</v>
      </c>
      <c r="G269" s="684">
        <v>9.4359615084260025</v>
      </c>
      <c r="H269" s="684">
        <v>9.8244564409269994</v>
      </c>
      <c r="I269" s="684">
        <v>10.152514716479999</v>
      </c>
      <c r="J269" s="684">
        <v>9.2193174120599988</v>
      </c>
      <c r="K269" s="684">
        <v>9.3955861146999986</v>
      </c>
    </row>
    <row r="270" spans="1:11" s="28" customFormat="1" ht="13.5" customHeight="1">
      <c r="A270" s="1433" t="s">
        <v>724</v>
      </c>
      <c r="B270" s="727"/>
      <c r="C270" s="682">
        <v>12.855632202495206</v>
      </c>
      <c r="D270" s="684">
        <v>9.0838801915914846</v>
      </c>
      <c r="E270" s="684">
        <v>9.9233998389000018</v>
      </c>
      <c r="F270" s="684">
        <v>9.0580473194622169</v>
      </c>
      <c r="G270" s="684">
        <v>6.2971816845868238</v>
      </c>
      <c r="H270" s="684">
        <v>5.6270424762583593</v>
      </c>
      <c r="I270" s="684">
        <v>8.3241821661200017</v>
      </c>
      <c r="J270" s="684">
        <v>7.3646111590199999</v>
      </c>
      <c r="K270" s="684">
        <v>7.9064934771099979</v>
      </c>
    </row>
    <row r="271" spans="1:11" s="28" customFormat="1" ht="13.5" customHeight="1">
      <c r="A271" s="1372" t="s">
        <v>478</v>
      </c>
      <c r="B271" s="1313"/>
      <c r="C271" s="728">
        <v>54.896873486213394</v>
      </c>
      <c r="D271" s="1453">
        <v>53.934980302488121</v>
      </c>
      <c r="E271" s="1453">
        <v>56.729400409670006</v>
      </c>
      <c r="F271" s="1453">
        <v>49.857415360102699</v>
      </c>
      <c r="G271" s="1453">
        <v>47.501775422839813</v>
      </c>
      <c r="H271" s="1453">
        <v>48.902164721796062</v>
      </c>
      <c r="I271" s="1453">
        <v>53.219367924849998</v>
      </c>
      <c r="J271" s="1453">
        <v>46.151495739119994</v>
      </c>
      <c r="K271" s="1453">
        <v>47.252625912839996</v>
      </c>
    </row>
    <row r="272" spans="1:11" s="28" customFormat="1" ht="14.15" customHeight="1">
      <c r="A272" s="693"/>
      <c r="B272" s="693"/>
      <c r="C272" s="693"/>
      <c r="D272" s="693"/>
      <c r="E272" s="693"/>
      <c r="F272" s="693"/>
      <c r="G272" s="693"/>
      <c r="H272" s="693"/>
      <c r="I272" s="693"/>
      <c r="J272" s="693"/>
      <c r="K272" s="693"/>
    </row>
    <row r="273" spans="1:12" s="28" customFormat="1" ht="14.15" customHeight="1">
      <c r="A273" s="230" t="s">
        <v>165</v>
      </c>
      <c r="B273" s="230"/>
      <c r="C273" s="230"/>
      <c r="D273" s="230"/>
      <c r="E273" s="1622"/>
      <c r="F273" s="230"/>
      <c r="G273" s="230"/>
      <c r="H273" s="230"/>
      <c r="I273" s="230"/>
      <c r="J273" s="318"/>
      <c r="K273" s="318"/>
    </row>
    <row r="274" spans="1:12" s="28" customFormat="1" ht="14.15" customHeight="1">
      <c r="A274" s="552"/>
      <c r="B274" s="552"/>
      <c r="C274" s="1601" t="s">
        <v>290</v>
      </c>
      <c r="D274" s="1199" t="s">
        <v>291</v>
      </c>
      <c r="E274" s="1199" t="s">
        <v>292</v>
      </c>
      <c r="F274" s="1199" t="s">
        <v>293</v>
      </c>
      <c r="G274" s="1199" t="s">
        <v>290</v>
      </c>
      <c r="H274" s="1199" t="s">
        <v>291</v>
      </c>
      <c r="I274" s="1199" t="s">
        <v>292</v>
      </c>
      <c r="J274" s="1199" t="s">
        <v>293</v>
      </c>
      <c r="K274" s="1199" t="s">
        <v>290</v>
      </c>
    </row>
    <row r="275" spans="1:12" s="57" customFormat="1" ht="14.15" customHeight="1">
      <c r="A275" s="175" t="s">
        <v>655</v>
      </c>
      <c r="B275" s="175"/>
      <c r="C275" s="1602" t="s">
        <v>294</v>
      </c>
      <c r="D275" s="623" t="s">
        <v>294</v>
      </c>
      <c r="E275" s="623" t="s">
        <v>295</v>
      </c>
      <c r="F275" s="623" t="s">
        <v>295</v>
      </c>
      <c r="G275" s="623" t="s">
        <v>295</v>
      </c>
      <c r="H275" s="623" t="s">
        <v>295</v>
      </c>
      <c r="I275" s="623" t="s">
        <v>264</v>
      </c>
      <c r="J275" s="623" t="s">
        <v>264</v>
      </c>
      <c r="K275" s="623" t="s">
        <v>264</v>
      </c>
    </row>
    <row r="276" spans="1:12" s="42" customFormat="1" ht="13.5" customHeight="1">
      <c r="A276" s="324" t="s">
        <v>673</v>
      </c>
      <c r="B276" s="1196"/>
      <c r="C276" s="696">
        <v>33.951660733190941</v>
      </c>
      <c r="D276" s="697">
        <v>35.897163466438982</v>
      </c>
      <c r="E276" s="697">
        <v>39.407676123239973</v>
      </c>
      <c r="F276" s="697">
        <v>34.320482820800301</v>
      </c>
      <c r="G276" s="697">
        <v>29.569546188915801</v>
      </c>
      <c r="H276" s="697">
        <v>30.136274879971094</v>
      </c>
      <c r="I276" s="697">
        <v>31.090820549530001</v>
      </c>
      <c r="J276" s="697">
        <v>30.557071706860011</v>
      </c>
      <c r="K276" s="697">
        <v>32.763168835160009</v>
      </c>
    </row>
    <row r="277" spans="1:12" s="28" customFormat="1" ht="13.5" customHeight="1">
      <c r="A277" s="324" t="s">
        <v>674</v>
      </c>
      <c r="B277" s="687"/>
      <c r="C277" s="696">
        <v>20.815753460445592</v>
      </c>
      <c r="D277" s="697">
        <v>17.907016483927976</v>
      </c>
      <c r="E277" s="697">
        <v>17.183675668179994</v>
      </c>
      <c r="F277" s="697">
        <v>15.387442978350382</v>
      </c>
      <c r="G277" s="697">
        <v>17.796355189678891</v>
      </c>
      <c r="H277" s="697">
        <v>18.403726579426596</v>
      </c>
      <c r="I277" s="697">
        <v>21.75022366924</v>
      </c>
      <c r="J277" s="697">
        <v>15.347648060540001</v>
      </c>
      <c r="K277" s="697">
        <v>14.248766695310003</v>
      </c>
      <c r="L277" s="67"/>
    </row>
    <row r="278" spans="1:12" s="67" customFormat="1" ht="13.5" customHeight="1">
      <c r="A278" s="324" t="s">
        <v>675</v>
      </c>
      <c r="B278" s="687"/>
      <c r="C278" s="696">
        <v>0.12945929257684591</v>
      </c>
      <c r="D278" s="697">
        <v>0.13080035212116198</v>
      </c>
      <c r="E278" s="697">
        <v>0.13804861825000003</v>
      </c>
      <c r="F278" s="697">
        <v>0.14948956095203</v>
      </c>
      <c r="G278" s="697">
        <v>0.1358740442451</v>
      </c>
      <c r="H278" s="697">
        <v>0.36216326239836</v>
      </c>
      <c r="I278" s="697">
        <v>0.37832370608000004</v>
      </c>
      <c r="J278" s="697">
        <v>0.24677597172000004</v>
      </c>
      <c r="K278" s="697">
        <v>0.24069038236999998</v>
      </c>
    </row>
    <row r="279" spans="1:12" s="22" customFormat="1" ht="13.5" customHeight="1">
      <c r="A279" s="1432" t="s">
        <v>725</v>
      </c>
      <c r="B279" s="1318"/>
      <c r="C279" s="706">
        <v>54.89687348621338</v>
      </c>
      <c r="D279" s="714">
        <v>53.934980302488121</v>
      </c>
      <c r="E279" s="714">
        <v>56.729400409669971</v>
      </c>
      <c r="F279" s="714">
        <v>49.857415360102706</v>
      </c>
      <c r="G279" s="714">
        <v>47.501775422839799</v>
      </c>
      <c r="H279" s="714">
        <v>48.902164721796048</v>
      </c>
      <c r="I279" s="714">
        <v>53.219367924850005</v>
      </c>
      <c r="J279" s="714">
        <v>46.151495739120008</v>
      </c>
      <c r="K279" s="714">
        <v>47.252625912840017</v>
      </c>
    </row>
    <row r="280" spans="1:12" s="28" customFormat="1" ht="7.5" customHeight="1">
      <c r="A280" s="1432"/>
      <c r="B280" s="1432"/>
      <c r="C280" s="1439"/>
      <c r="D280" s="1439"/>
      <c r="E280" s="1439"/>
      <c r="F280" s="1439"/>
      <c r="G280" s="1439"/>
      <c r="H280" s="1439"/>
      <c r="I280" s="1439"/>
      <c r="J280" s="1439"/>
      <c r="K280" s="1439"/>
    </row>
    <row r="281" spans="1:12" s="67" customFormat="1" ht="14.15" customHeight="1">
      <c r="A281" s="1438" t="s">
        <v>697</v>
      </c>
      <c r="B281" s="1437"/>
      <c r="C281" s="1440">
        <v>4.0771247068458636E-3</v>
      </c>
      <c r="D281" s="1441">
        <v>3.6079106700000006E-3</v>
      </c>
      <c r="E281" s="1441">
        <v>3.1915690800000001E-3</v>
      </c>
      <c r="F281" s="1441">
        <v>6.5588089362600003E-3</v>
      </c>
      <c r="G281" s="1441">
        <v>6.2208246639999997E-3</v>
      </c>
      <c r="H281" s="1441">
        <v>0.24965880658566</v>
      </c>
      <c r="I281" s="1441">
        <v>0.26300970657</v>
      </c>
      <c r="J281" s="1441">
        <v>0.23839232270000002</v>
      </c>
      <c r="K281" s="1441">
        <v>0.23627019285999998</v>
      </c>
    </row>
    <row r="282" spans="1:12" s="67" customFormat="1" ht="14.15" customHeight="1">
      <c r="A282" s="1853"/>
      <c r="B282" s="1853"/>
      <c r="C282" s="1853"/>
      <c r="D282" s="1853"/>
      <c r="E282" s="1853"/>
      <c r="F282" s="1853"/>
      <c r="G282" s="1853"/>
      <c r="H282" s="1853"/>
      <c r="I282" s="1853"/>
      <c r="J282" s="1853"/>
      <c r="K282" s="1853"/>
    </row>
    <row r="283" spans="1:12" s="67" customFormat="1" ht="14.15" customHeight="1">
      <c r="A283" s="1850" t="s">
        <v>726</v>
      </c>
      <c r="B283" s="1850"/>
      <c r="C283" s="1850"/>
      <c r="D283" s="1850"/>
      <c r="E283" s="1850"/>
      <c r="F283" s="1850"/>
      <c r="G283" s="1850"/>
      <c r="H283" s="1850"/>
      <c r="I283" s="1850"/>
      <c r="J283" s="1850"/>
      <c r="K283" s="1850"/>
    </row>
    <row r="284" spans="1:12" s="67" customFormat="1" ht="14.15" customHeight="1">
      <c r="A284" s="373"/>
      <c r="B284" s="373"/>
      <c r="C284" s="373"/>
      <c r="D284" s="373"/>
      <c r="E284" s="373"/>
      <c r="F284" s="373"/>
      <c r="G284" s="373"/>
      <c r="H284" s="373"/>
      <c r="I284" s="373"/>
      <c r="J284" s="373"/>
      <c r="K284" s="373"/>
    </row>
    <row r="285" spans="1:12" s="67" customFormat="1" ht="14.15" customHeight="1">
      <c r="A285" s="220" t="s">
        <v>699</v>
      </c>
      <c r="B285" s="220"/>
      <c r="C285" s="319"/>
      <c r="D285" s="319"/>
      <c r="E285" s="220" t="s">
        <v>165</v>
      </c>
      <c r="F285" s="319"/>
      <c r="G285" s="319"/>
      <c r="H285" s="319"/>
      <c r="I285" s="319"/>
      <c r="J285" s="319"/>
      <c r="K285" s="319"/>
    </row>
    <row r="286" spans="1:12" s="67" customFormat="1" ht="14.15" customHeight="1">
      <c r="A286" s="694"/>
      <c r="B286" s="694"/>
      <c r="C286" s="694"/>
      <c r="D286" s="694"/>
      <c r="E286" s="694"/>
      <c r="F286" s="694"/>
      <c r="G286" s="694"/>
      <c r="H286" s="694"/>
      <c r="I286" s="694"/>
      <c r="J286" s="694"/>
      <c r="K286" s="694"/>
    </row>
    <row r="287" spans="1:12" s="67" customFormat="1" ht="14.15" customHeight="1">
      <c r="A287" s="694"/>
      <c r="B287" s="694"/>
      <c r="C287" s="694"/>
      <c r="D287" s="694"/>
      <c r="E287" s="694"/>
      <c r="F287" s="694"/>
      <c r="G287" s="694"/>
      <c r="H287" s="694"/>
      <c r="I287" s="694"/>
      <c r="J287" s="694"/>
      <c r="K287" s="694"/>
    </row>
    <row r="288" spans="1:12" s="67" customFormat="1" ht="14.15" customHeight="1">
      <c r="A288" s="694"/>
      <c r="B288" s="694"/>
      <c r="C288" s="694"/>
      <c r="D288" s="694"/>
      <c r="E288" s="694"/>
      <c r="F288" s="694"/>
      <c r="G288" s="694"/>
      <c r="H288" s="694"/>
      <c r="I288" s="694"/>
      <c r="J288" s="694"/>
      <c r="K288" s="694"/>
    </row>
    <row r="289" spans="1:11" s="67" customFormat="1" ht="14.15" customHeight="1">
      <c r="A289" s="694"/>
      <c r="B289" s="694"/>
      <c r="C289" s="694"/>
      <c r="D289" s="694"/>
      <c r="E289" s="694"/>
      <c r="F289" s="694"/>
      <c r="G289" s="694"/>
      <c r="H289" s="694"/>
      <c r="I289" s="694"/>
      <c r="J289" s="694"/>
      <c r="K289" s="694"/>
    </row>
    <row r="290" spans="1:11" s="67" customFormat="1" ht="14.15" customHeight="1">
      <c r="A290" s="694"/>
      <c r="B290" s="694"/>
      <c r="C290" s="694"/>
      <c r="D290" s="694"/>
      <c r="E290" s="694"/>
      <c r="F290" s="694"/>
      <c r="G290" s="694"/>
      <c r="H290" s="694"/>
      <c r="I290" s="694"/>
      <c r="J290" s="694"/>
      <c r="K290" s="694"/>
    </row>
    <row r="291" spans="1:11" s="67" customFormat="1" ht="14.15" customHeight="1">
      <c r="A291" s="694"/>
      <c r="B291" s="694"/>
      <c r="C291" s="694"/>
      <c r="D291" s="694"/>
      <c r="E291" s="694"/>
      <c r="F291" s="694"/>
      <c r="G291" s="694"/>
      <c r="H291" s="694"/>
      <c r="I291" s="694"/>
      <c r="J291" s="694"/>
      <c r="K291" s="694"/>
    </row>
    <row r="292" spans="1:11" s="67" customFormat="1" ht="14.15" customHeight="1">
      <c r="A292" s="694"/>
      <c r="B292" s="694"/>
      <c r="C292" s="694"/>
      <c r="D292" s="694"/>
      <c r="E292" s="694"/>
      <c r="F292" s="694"/>
      <c r="G292" s="694"/>
      <c r="H292" s="694"/>
      <c r="I292" s="694"/>
      <c r="J292" s="694"/>
      <c r="K292" s="694"/>
    </row>
    <row r="293" spans="1:11" s="67" customFormat="1" ht="14.15" customHeight="1">
      <c r="A293" s="694"/>
      <c r="B293" s="694"/>
      <c r="C293" s="694"/>
      <c r="D293" s="694"/>
      <c r="E293" s="694"/>
      <c r="F293" s="694"/>
      <c r="G293" s="694"/>
      <c r="H293" s="694"/>
      <c r="I293" s="694"/>
      <c r="J293" s="694"/>
      <c r="K293" s="694"/>
    </row>
    <row r="294" spans="1:11" s="67" customFormat="1" ht="14.15" customHeight="1">
      <c r="A294" s="694"/>
      <c r="B294" s="694"/>
      <c r="C294" s="694"/>
      <c r="D294" s="694"/>
      <c r="E294" s="694"/>
      <c r="F294" s="694"/>
      <c r="G294" s="694"/>
      <c r="H294" s="694"/>
      <c r="I294" s="694"/>
      <c r="J294" s="694"/>
      <c r="K294" s="694"/>
    </row>
    <row r="295" spans="1:11" s="67" customFormat="1" ht="14.15" customHeight="1">
      <c r="A295" s="694"/>
      <c r="B295" s="694"/>
      <c r="C295" s="694"/>
      <c r="D295" s="694"/>
      <c r="E295" s="694"/>
      <c r="F295" s="694"/>
      <c r="G295" s="694"/>
      <c r="H295" s="694"/>
      <c r="I295" s="694"/>
      <c r="J295" s="694"/>
      <c r="K295" s="694"/>
    </row>
    <row r="296" spans="1:11" s="67" customFormat="1" ht="14.15" customHeight="1">
      <c r="A296" s="694"/>
      <c r="B296" s="694"/>
      <c r="C296" s="694"/>
      <c r="D296" s="694"/>
      <c r="E296" s="694"/>
      <c r="F296" s="694"/>
      <c r="G296" s="694"/>
      <c r="H296" s="694"/>
      <c r="I296" s="694"/>
      <c r="J296" s="694"/>
      <c r="K296" s="694"/>
    </row>
    <row r="297" spans="1:11" s="67" customFormat="1" ht="14.15" customHeight="1">
      <c r="A297" s="694"/>
      <c r="B297" s="694"/>
      <c r="C297" s="694"/>
      <c r="D297" s="694"/>
      <c r="E297" s="694"/>
      <c r="F297" s="694"/>
      <c r="G297" s="694"/>
      <c r="H297" s="694"/>
      <c r="I297" s="694"/>
      <c r="J297" s="694"/>
      <c r="K297" s="694"/>
    </row>
    <row r="298" spans="1:11" s="67" customFormat="1" ht="14.15" customHeight="1">
      <c r="A298" s="694"/>
      <c r="B298" s="694"/>
      <c r="C298" s="694"/>
      <c r="D298" s="694"/>
      <c r="E298" s="694"/>
      <c r="F298" s="694"/>
      <c r="G298" s="694"/>
      <c r="H298" s="694"/>
      <c r="I298" s="694"/>
      <c r="J298" s="694"/>
      <c r="K298" s="694"/>
    </row>
    <row r="299" spans="1:11" s="67" customFormat="1" ht="14.15" customHeight="1">
      <c r="A299" s="694"/>
      <c r="B299" s="694"/>
      <c r="C299" s="694"/>
      <c r="D299" s="694"/>
      <c r="E299" s="694"/>
      <c r="F299" s="694"/>
      <c r="G299" s="694"/>
      <c r="H299" s="694"/>
      <c r="I299" s="694"/>
      <c r="J299" s="694"/>
      <c r="K299" s="694"/>
    </row>
    <row r="300" spans="1:11" s="67" customFormat="1" ht="6.65" customHeight="1">
      <c r="A300" s="694"/>
      <c r="B300" s="694"/>
      <c r="C300" s="694"/>
      <c r="D300" s="694"/>
      <c r="E300" s="694"/>
      <c r="F300" s="694"/>
      <c r="G300" s="694"/>
      <c r="H300" s="694"/>
      <c r="I300" s="694"/>
      <c r="J300" s="694"/>
      <c r="K300" s="694"/>
    </row>
    <row r="301" spans="1:11" s="67" customFormat="1" ht="6.65" customHeight="1">
      <c r="A301" s="694"/>
      <c r="B301" s="694"/>
      <c r="C301" s="694"/>
      <c r="D301" s="694"/>
      <c r="E301" s="694"/>
      <c r="F301" s="694"/>
      <c r="G301" s="694"/>
      <c r="H301" s="694"/>
      <c r="I301" s="694"/>
      <c r="J301" s="694"/>
      <c r="K301" s="694"/>
    </row>
    <row r="302" spans="1:11" s="45" customFormat="1" ht="14.15" customHeight="1">
      <c r="A302" s="694"/>
      <c r="B302" s="694"/>
      <c r="C302" s="694"/>
      <c r="D302" s="694"/>
      <c r="E302" s="694"/>
      <c r="F302" s="694"/>
      <c r="G302" s="694"/>
      <c r="H302" s="694"/>
      <c r="I302" s="694"/>
      <c r="J302" s="694"/>
      <c r="K302" s="694"/>
    </row>
    <row r="303" spans="1:11" s="69" customFormat="1" ht="21.65" customHeight="1">
      <c r="A303" s="694"/>
      <c r="B303" s="694"/>
      <c r="C303" s="694"/>
      <c r="D303" s="694"/>
      <c r="E303" s="694"/>
      <c r="F303" s="694"/>
      <c r="G303" s="694"/>
      <c r="H303" s="694"/>
      <c r="I303" s="694"/>
      <c r="J303" s="694"/>
      <c r="K303" s="694"/>
    </row>
    <row r="304" spans="1:11" s="23" customFormat="1" ht="15" customHeight="1">
      <c r="A304" s="45"/>
      <c r="B304" s="221"/>
      <c r="C304" s="222"/>
      <c r="D304" s="702"/>
      <c r="E304" s="221" t="s">
        <v>727</v>
      </c>
      <c r="F304" s="1538"/>
      <c r="G304" s="1538"/>
      <c r="H304" s="1538"/>
      <c r="I304" s="1538"/>
      <c r="J304" s="1538"/>
      <c r="K304" s="1538"/>
    </row>
    <row r="305" spans="1:11" s="23" customFormat="1" ht="17.25" customHeight="1">
      <c r="A305" s="1856"/>
      <c r="B305" s="1856"/>
      <c r="C305" s="1856"/>
      <c r="D305" s="1856"/>
      <c r="E305" s="1856"/>
      <c r="F305" s="1856"/>
      <c r="G305" s="1856"/>
      <c r="H305" s="1856"/>
      <c r="I305" s="1856"/>
      <c r="J305" s="1856"/>
      <c r="K305" s="1856"/>
    </row>
    <row r="306" spans="1:11" s="23" customFormat="1" ht="14.15" customHeight="1">
      <c r="A306" s="694"/>
      <c r="B306" s="694"/>
      <c r="C306" s="694"/>
      <c r="D306" s="694"/>
      <c r="E306" s="694"/>
      <c r="F306" s="694"/>
      <c r="G306" s="694"/>
      <c r="H306" s="694"/>
      <c r="I306" s="694"/>
      <c r="J306" s="694"/>
      <c r="K306" s="694"/>
    </row>
    <row r="307" spans="1:11" s="28" customFormat="1" ht="23.9" customHeight="1">
      <c r="A307" s="152"/>
      <c r="B307" s="152"/>
      <c r="C307" s="338"/>
      <c r="D307" s="1603"/>
      <c r="E307" s="338"/>
      <c r="F307" s="338"/>
      <c r="G307" s="1603"/>
      <c r="H307" s="338"/>
      <c r="I307" s="338"/>
      <c r="J307" s="338"/>
      <c r="K307" s="338"/>
    </row>
    <row r="308" spans="1:11" s="28" customFormat="1" ht="18.75" customHeight="1">
      <c r="A308" s="1833" t="s">
        <v>728</v>
      </c>
      <c r="B308" s="1833"/>
      <c r="C308" s="1833"/>
      <c r="D308" s="1833"/>
      <c r="E308" s="1833"/>
      <c r="F308" s="1833"/>
      <c r="G308" s="1833"/>
      <c r="H308" s="1833"/>
      <c r="I308" s="1833"/>
      <c r="J308" s="318"/>
      <c r="K308" s="318"/>
    </row>
    <row r="309" spans="1:11" s="28" customFormat="1" ht="14.15" customHeight="1">
      <c r="A309" s="680"/>
      <c r="B309" s="680"/>
      <c r="C309" s="680"/>
      <c r="D309" s="680"/>
      <c r="E309" s="680"/>
      <c r="F309" s="1586"/>
      <c r="G309" s="680"/>
      <c r="H309" s="1586"/>
      <c r="I309" s="680"/>
      <c r="J309" s="318"/>
      <c r="K309" s="318"/>
    </row>
    <row r="310" spans="1:11" s="28" customFormat="1" ht="14.15" customHeight="1">
      <c r="A310" s="1855" t="s">
        <v>729</v>
      </c>
      <c r="B310" s="1855"/>
      <c r="C310" s="1855"/>
      <c r="D310" s="1855"/>
      <c r="E310" s="1855"/>
      <c r="F310" s="1855"/>
      <c r="G310" s="1855"/>
      <c r="H310" s="1855"/>
      <c r="I310" s="1855"/>
      <c r="J310" s="729"/>
      <c r="K310" s="729"/>
    </row>
    <row r="311" spans="1:11" s="28" customFormat="1" ht="14.15" customHeight="1">
      <c r="A311" s="552"/>
      <c r="B311" s="552"/>
      <c r="C311" s="1198" t="s">
        <v>290</v>
      </c>
      <c r="D311" s="1199" t="s">
        <v>291</v>
      </c>
      <c r="E311" s="1199" t="s">
        <v>292</v>
      </c>
      <c r="F311" s="1199" t="s">
        <v>293</v>
      </c>
      <c r="G311" s="1199" t="s">
        <v>290</v>
      </c>
      <c r="H311" s="1199" t="s">
        <v>291</v>
      </c>
      <c r="I311" s="1199" t="s">
        <v>292</v>
      </c>
      <c r="J311" s="1199" t="s">
        <v>293</v>
      </c>
      <c r="K311" s="1199" t="s">
        <v>290</v>
      </c>
    </row>
    <row r="312" spans="1:11" s="28" customFormat="1" ht="14.15" customHeight="1">
      <c r="A312" s="175" t="s">
        <v>655</v>
      </c>
      <c r="B312" s="175"/>
      <c r="C312" s="643" t="s">
        <v>294</v>
      </c>
      <c r="D312" s="623" t="s">
        <v>294</v>
      </c>
      <c r="E312" s="623" t="s">
        <v>295</v>
      </c>
      <c r="F312" s="623" t="s">
        <v>295</v>
      </c>
      <c r="G312" s="623" t="s">
        <v>295</v>
      </c>
      <c r="H312" s="623" t="s">
        <v>295</v>
      </c>
      <c r="I312" s="623" t="s">
        <v>264</v>
      </c>
      <c r="J312" s="623" t="s">
        <v>264</v>
      </c>
      <c r="K312" s="623" t="s">
        <v>264</v>
      </c>
    </row>
    <row r="313" spans="1:11" s="28" customFormat="1" ht="13.5" customHeight="1">
      <c r="A313" s="1460" t="s">
        <v>673</v>
      </c>
      <c r="B313" s="1434"/>
      <c r="C313" s="696"/>
      <c r="D313" s="697"/>
      <c r="E313" s="697"/>
      <c r="F313" s="697"/>
      <c r="G313" s="697"/>
      <c r="H313" s="697"/>
      <c r="I313" s="697"/>
      <c r="J313" s="697"/>
      <c r="K313" s="697"/>
    </row>
    <row r="314" spans="1:11" s="22" customFormat="1" ht="13.5" customHeight="1">
      <c r="A314" s="921" t="s">
        <v>730</v>
      </c>
      <c r="B314" s="713"/>
      <c r="C314" s="730">
        <v>14.115826930036643</v>
      </c>
      <c r="D314" s="731">
        <v>13.62871195937166</v>
      </c>
      <c r="E314" s="731">
        <v>14.697807649960003</v>
      </c>
      <c r="F314" s="732">
        <v>11.354662751495713</v>
      </c>
      <c r="G314" s="731">
        <v>9.7229864929924013</v>
      </c>
      <c r="H314" s="731">
        <v>10.152916599537301</v>
      </c>
      <c r="I314" s="731">
        <v>7.4422936806899989</v>
      </c>
      <c r="J314" s="731">
        <v>5.3907047469800009</v>
      </c>
      <c r="K314" s="731">
        <v>7.3416081394000008</v>
      </c>
    </row>
    <row r="315" spans="1:11" s="28" customFormat="1" ht="13.5" customHeight="1">
      <c r="A315" s="921" t="s">
        <v>731</v>
      </c>
      <c r="B315" s="713"/>
      <c r="C315" s="730">
        <v>4.1830573021072457</v>
      </c>
      <c r="D315" s="731">
        <v>3.9898423071442286</v>
      </c>
      <c r="E315" s="731">
        <v>4.7927257877000011</v>
      </c>
      <c r="F315" s="732">
        <v>4.4388995950952097</v>
      </c>
      <c r="G315" s="731">
        <v>4.3593012392708008</v>
      </c>
      <c r="H315" s="731">
        <v>4.5605519386504012</v>
      </c>
      <c r="I315" s="731">
        <v>5.6840303909399994</v>
      </c>
      <c r="J315" s="731">
        <v>5.0080321150299998</v>
      </c>
      <c r="K315" s="731">
        <v>5.1263288336899988</v>
      </c>
    </row>
    <row r="316" spans="1:11" s="28" customFormat="1" ht="13.5" customHeight="1">
      <c r="A316" s="921" t="s">
        <v>732</v>
      </c>
      <c r="B316" s="713"/>
      <c r="C316" s="730">
        <v>0.78445870034533294</v>
      </c>
      <c r="D316" s="731">
        <v>0.76142285685502586</v>
      </c>
      <c r="E316" s="731">
        <v>1.1561242149499997</v>
      </c>
      <c r="F316" s="732">
        <v>0.98935736598344004</v>
      </c>
      <c r="G316" s="731">
        <v>1.1744473909200002</v>
      </c>
      <c r="H316" s="731">
        <v>1.3553740197709998</v>
      </c>
      <c r="I316" s="731">
        <v>1.72808556545</v>
      </c>
      <c r="J316" s="731">
        <v>1.3661382198699998</v>
      </c>
      <c r="K316" s="731">
        <v>1.4422342617200001</v>
      </c>
    </row>
    <row r="317" spans="1:11" s="28" customFormat="1" ht="13.5" customHeight="1">
      <c r="A317" s="921" t="s">
        <v>460</v>
      </c>
      <c r="B317" s="713"/>
      <c r="C317" s="730">
        <v>14.868317800701732</v>
      </c>
      <c r="D317" s="731">
        <v>17.517186343068079</v>
      </c>
      <c r="E317" s="731">
        <v>18.761018470629999</v>
      </c>
      <c r="F317" s="732">
        <v>17.537563108225928</v>
      </c>
      <c r="G317" s="731">
        <v>14.312811065732603</v>
      </c>
      <c r="H317" s="731">
        <v>14.067432322012401</v>
      </c>
      <c r="I317" s="731">
        <v>16.236410912450005</v>
      </c>
      <c r="J317" s="731">
        <v>18.792196624980004</v>
      </c>
      <c r="K317" s="731">
        <v>18.852997600349997</v>
      </c>
    </row>
    <row r="318" spans="1:11" s="28" customFormat="1" ht="13.5" customHeight="1">
      <c r="A318" s="1428" t="s">
        <v>478</v>
      </c>
      <c r="B318" s="1316"/>
      <c r="C318" s="918">
        <v>33.951660733190955</v>
      </c>
      <c r="D318" s="1309">
        <v>35.897163466438997</v>
      </c>
      <c r="E318" s="1309">
        <v>39.407676123240009</v>
      </c>
      <c r="F318" s="1310">
        <v>34.320482820800294</v>
      </c>
      <c r="G318" s="1309">
        <v>29.569546188915805</v>
      </c>
      <c r="H318" s="1309">
        <v>30.136274879971104</v>
      </c>
      <c r="I318" s="1309">
        <v>31.090820549530001</v>
      </c>
      <c r="J318" s="1309">
        <v>30.557071706860004</v>
      </c>
      <c r="K318" s="1309">
        <v>32.763168835159995</v>
      </c>
    </row>
    <row r="319" spans="1:11" s="28" customFormat="1" ht="13.5" customHeight="1">
      <c r="A319" s="180" t="s">
        <v>674</v>
      </c>
      <c r="B319" s="231"/>
      <c r="C319" s="730"/>
      <c r="D319" s="731"/>
      <c r="E319" s="731"/>
      <c r="F319" s="732"/>
      <c r="G319" s="731"/>
      <c r="H319" s="731"/>
      <c r="I319" s="731"/>
      <c r="J319" s="731"/>
      <c r="K319" s="731"/>
    </row>
    <row r="320" spans="1:11" s="28" customFormat="1" ht="13.5" customHeight="1">
      <c r="A320" s="921" t="s">
        <v>730</v>
      </c>
      <c r="B320" s="713"/>
      <c r="C320" s="730">
        <v>3.0321173083440001</v>
      </c>
      <c r="D320" s="731">
        <v>2.8268144440479999</v>
      </c>
      <c r="E320" s="731">
        <v>3.2930450667400004</v>
      </c>
      <c r="F320" s="732">
        <v>3.2079528970540001</v>
      </c>
      <c r="G320" s="731">
        <v>3.3082870267600004</v>
      </c>
      <c r="H320" s="731">
        <v>3.6238508786585006</v>
      </c>
      <c r="I320" s="731">
        <v>6.12745012302</v>
      </c>
      <c r="J320" s="731">
        <v>6.0179975090700024</v>
      </c>
      <c r="K320" s="731">
        <v>5.6613352869999991</v>
      </c>
    </row>
    <row r="321" spans="1:13" s="28" customFormat="1" ht="13.5" customHeight="1">
      <c r="A321" s="921" t="s">
        <v>731</v>
      </c>
      <c r="B321" s="713"/>
      <c r="C321" s="730">
        <v>4.1203233944289108</v>
      </c>
      <c r="D321" s="731">
        <v>6.0612845695360296</v>
      </c>
      <c r="E321" s="731">
        <v>4.9871879057899999</v>
      </c>
      <c r="F321" s="732">
        <v>4.80962389456867</v>
      </c>
      <c r="G321" s="731">
        <v>6.5071088642572015</v>
      </c>
      <c r="H321" s="731">
        <v>6.7912428751105001</v>
      </c>
      <c r="I321" s="731">
        <v>6.1582177620600014</v>
      </c>
      <c r="J321" s="731">
        <v>4.5713334993599997</v>
      </c>
      <c r="K321" s="731">
        <v>4.3398677293900008</v>
      </c>
    </row>
    <row r="322" spans="1:13" s="28" customFormat="1" ht="13.5" customHeight="1">
      <c r="A322" s="921" t="s">
        <v>732</v>
      </c>
      <c r="B322" s="713"/>
      <c r="C322" s="730">
        <v>0.28071004721487597</v>
      </c>
      <c r="D322" s="731">
        <v>0.34692486044771698</v>
      </c>
      <c r="E322" s="731">
        <v>1.7646999999999999E-7</v>
      </c>
      <c r="F322" s="732">
        <v>1.9936000000000001E-7</v>
      </c>
      <c r="G322" s="731">
        <v>1.8981999999999999E-7</v>
      </c>
      <c r="H322" s="731">
        <v>2.6380000000000002E-7</v>
      </c>
      <c r="I322" s="731">
        <v>0.51005323222999999</v>
      </c>
      <c r="J322" s="731">
        <v>0.38143833834999991</v>
      </c>
      <c r="K322" s="731">
        <v>0.48569450746999998</v>
      </c>
    </row>
    <row r="323" spans="1:13" s="28" customFormat="1" ht="13.5" customHeight="1">
      <c r="A323" s="921" t="s">
        <v>460</v>
      </c>
      <c r="B323" s="713"/>
      <c r="C323" s="730">
        <v>13.382602710457794</v>
      </c>
      <c r="D323" s="731">
        <v>8.6719926098962237</v>
      </c>
      <c r="E323" s="731">
        <v>8.9034425191800004</v>
      </c>
      <c r="F323" s="732">
        <v>7.3698659873677101</v>
      </c>
      <c r="G323" s="731">
        <v>7.9809591088417005</v>
      </c>
      <c r="H323" s="731">
        <v>7.9886325618575995</v>
      </c>
      <c r="I323" s="731">
        <v>8.9545025519299983</v>
      </c>
      <c r="J323" s="731">
        <v>4.37687871376</v>
      </c>
      <c r="K323" s="731">
        <v>3.7618691714499999</v>
      </c>
    </row>
    <row r="324" spans="1:13" s="28" customFormat="1" ht="13.5" customHeight="1">
      <c r="A324" s="1371" t="s">
        <v>478</v>
      </c>
      <c r="B324" s="1459"/>
      <c r="C324" s="918">
        <v>20.815753460445581</v>
      </c>
      <c r="D324" s="1309">
        <v>17.907016483927972</v>
      </c>
      <c r="E324" s="1309">
        <v>17.183675668180001</v>
      </c>
      <c r="F324" s="1310">
        <v>15.38744297835038</v>
      </c>
      <c r="G324" s="1309">
        <v>17.796355189678902</v>
      </c>
      <c r="H324" s="1309">
        <v>18.403726579426596</v>
      </c>
      <c r="I324" s="1309">
        <v>21.750223669239997</v>
      </c>
      <c r="J324" s="1309">
        <v>15.347648060540003</v>
      </c>
      <c r="K324" s="1309">
        <v>14.248766695309998</v>
      </c>
    </row>
    <row r="325" spans="1:13" s="28" customFormat="1" ht="13.5" customHeight="1">
      <c r="A325" s="180" t="s">
        <v>675</v>
      </c>
      <c r="B325" s="231"/>
      <c r="C325" s="730"/>
      <c r="D325" s="731"/>
      <c r="E325" s="731"/>
      <c r="F325" s="732"/>
      <c r="G325" s="731"/>
      <c r="H325" s="731"/>
      <c r="I325" s="731"/>
      <c r="J325" s="731"/>
      <c r="K325" s="731"/>
    </row>
    <row r="326" spans="1:13" s="22" customFormat="1" ht="13.5" customHeight="1">
      <c r="A326" s="921" t="s">
        <v>730</v>
      </c>
      <c r="B326" s="713"/>
      <c r="C326" s="730"/>
      <c r="D326" s="731"/>
      <c r="E326" s="731"/>
      <c r="F326" s="732"/>
      <c r="G326" s="731"/>
      <c r="H326" s="731"/>
      <c r="I326" s="731"/>
      <c r="J326" s="731"/>
      <c r="K326" s="731">
        <v>6.3E-10</v>
      </c>
      <c r="M326" s="1751"/>
    </row>
    <row r="327" spans="1:13" s="57" customFormat="1" ht="13.5" customHeight="1">
      <c r="A327" s="921" t="s">
        <v>731</v>
      </c>
      <c r="B327" s="713"/>
      <c r="C327" s="730"/>
      <c r="D327" s="731"/>
      <c r="E327" s="731"/>
      <c r="F327" s="732"/>
      <c r="G327" s="731"/>
      <c r="H327" s="731">
        <v>0.24412262037000002</v>
      </c>
      <c r="I327" s="731">
        <v>0.25789062884000002</v>
      </c>
      <c r="J327" s="731">
        <v>0.23459591805000002</v>
      </c>
      <c r="K327" s="731">
        <v>0.23247117272999998</v>
      </c>
    </row>
    <row r="328" spans="1:13" s="76" customFormat="1" ht="13.5" customHeight="1">
      <c r="A328" s="921" t="s">
        <v>732</v>
      </c>
      <c r="B328" s="713"/>
      <c r="C328" s="733"/>
      <c r="D328" s="731"/>
      <c r="E328" s="731"/>
      <c r="F328" s="732"/>
      <c r="G328" s="731"/>
      <c r="H328" s="731"/>
      <c r="I328" s="731"/>
      <c r="J328" s="731"/>
      <c r="K328" s="731"/>
    </row>
    <row r="329" spans="1:13" s="28" customFormat="1" ht="13.5" customHeight="1">
      <c r="A329" s="921" t="s">
        <v>460</v>
      </c>
      <c r="B329" s="713"/>
      <c r="C329" s="733">
        <v>0.12945929257684588</v>
      </c>
      <c r="D329" s="731">
        <v>0.13080035212116198</v>
      </c>
      <c r="E329" s="731">
        <v>0.13804861825</v>
      </c>
      <c r="F329" s="732">
        <v>0.14948956095203006</v>
      </c>
      <c r="G329" s="731">
        <v>0.1358740442451</v>
      </c>
      <c r="H329" s="731">
        <v>0.11804064202836</v>
      </c>
      <c r="I329" s="731">
        <v>0.12043307724000001</v>
      </c>
      <c r="J329" s="731">
        <v>1.218005367E-2</v>
      </c>
      <c r="K329" s="731">
        <v>8.219209009999999E-3</v>
      </c>
    </row>
    <row r="330" spans="1:13" s="28" customFormat="1" ht="13.5" customHeight="1">
      <c r="A330" s="1428" t="s">
        <v>478</v>
      </c>
      <c r="B330" s="1316"/>
      <c r="C330" s="918">
        <v>0.12945929257684588</v>
      </c>
      <c r="D330" s="1309">
        <v>0.13080035212116198</v>
      </c>
      <c r="E330" s="1309">
        <v>0.13804861825</v>
      </c>
      <c r="F330" s="1310">
        <v>0.14948956095203006</v>
      </c>
      <c r="G330" s="1309">
        <v>0.1358740442451</v>
      </c>
      <c r="H330" s="1309">
        <v>0.36216326239836</v>
      </c>
      <c r="I330" s="1309">
        <v>0.37832370608000004</v>
      </c>
      <c r="J330" s="1309">
        <v>0.24677597171999999</v>
      </c>
      <c r="K330" s="1309">
        <v>0.24069038236999998</v>
      </c>
    </row>
    <row r="331" spans="1:13" s="28" customFormat="1" ht="13.5" customHeight="1">
      <c r="A331" s="1432" t="s">
        <v>733</v>
      </c>
      <c r="B331" s="1318"/>
      <c r="C331" s="1456">
        <v>54.89687348621338</v>
      </c>
      <c r="D331" s="1457">
        <v>53.934980302488128</v>
      </c>
      <c r="E331" s="1457">
        <v>56.729400409670006</v>
      </c>
      <c r="F331" s="1458">
        <v>49.857415360102699</v>
      </c>
      <c r="G331" s="1457">
        <v>47.501775422839813</v>
      </c>
      <c r="H331" s="1457">
        <v>48.902164721796069</v>
      </c>
      <c r="I331" s="1457">
        <v>53.219367924850005</v>
      </c>
      <c r="J331" s="1457">
        <v>46.151495739120008</v>
      </c>
      <c r="K331" s="1457">
        <v>47.252625912839996</v>
      </c>
    </row>
    <row r="332" spans="1:13" s="28" customFormat="1" ht="7.5" customHeight="1">
      <c r="A332" s="373"/>
      <c r="B332" s="373"/>
      <c r="C332" s="1623"/>
      <c r="D332" s="373"/>
      <c r="E332" s="373"/>
      <c r="F332" s="373"/>
      <c r="G332" s="373"/>
      <c r="H332" s="373"/>
      <c r="I332" s="373"/>
      <c r="J332" s="373"/>
      <c r="K332" s="373"/>
    </row>
    <row r="333" spans="1:13" s="28" customFormat="1" ht="14.15" customHeight="1">
      <c r="A333" s="180" t="s">
        <v>697</v>
      </c>
      <c r="B333" s="180"/>
      <c r="C333" s="724"/>
      <c r="D333" s="724"/>
      <c r="E333" s="724"/>
      <c r="F333" s="724"/>
      <c r="G333" s="724"/>
      <c r="H333" s="724"/>
      <c r="I333" s="724"/>
      <c r="J333" s="724"/>
      <c r="K333" s="724"/>
    </row>
    <row r="334" spans="1:13" s="22" customFormat="1" ht="13.5" customHeight="1">
      <c r="A334" s="1461" t="s">
        <v>730</v>
      </c>
      <c r="B334" s="1239"/>
      <c r="C334" s="1210"/>
      <c r="D334" s="1211"/>
      <c r="E334" s="1211"/>
      <c r="F334" s="1211"/>
      <c r="G334" s="1211"/>
      <c r="H334" s="1211"/>
      <c r="I334" s="1211"/>
      <c r="J334" s="1211"/>
      <c r="K334" s="1211"/>
    </row>
    <row r="335" spans="1:13" s="1454" customFormat="1" ht="13.5" customHeight="1">
      <c r="A335" s="921" t="s">
        <v>731</v>
      </c>
      <c r="B335" s="713"/>
      <c r="C335" s="696"/>
      <c r="D335" s="697"/>
      <c r="E335" s="697"/>
      <c r="F335" s="697"/>
      <c r="G335" s="697"/>
      <c r="H335" s="697">
        <v>0.24412262037000002</v>
      </c>
      <c r="I335" s="697">
        <v>0.25789062884000002</v>
      </c>
      <c r="J335" s="697">
        <v>0.23459591805000002</v>
      </c>
      <c r="K335" s="697">
        <v>0.23247117272999998</v>
      </c>
      <c r="L335" s="76"/>
      <c r="M335" s="1753"/>
    </row>
    <row r="336" spans="1:13" s="69" customFormat="1" ht="13.5" customHeight="1">
      <c r="A336" s="921" t="s">
        <v>732</v>
      </c>
      <c r="B336" s="713"/>
      <c r="C336" s="696"/>
      <c r="D336" s="697"/>
      <c r="E336" s="697"/>
      <c r="F336" s="697"/>
      <c r="G336" s="697"/>
      <c r="H336" s="697"/>
      <c r="I336" s="697"/>
      <c r="J336" s="697"/>
      <c r="K336" s="697"/>
    </row>
    <row r="337" spans="1:11" s="23" customFormat="1" ht="13.5" customHeight="1">
      <c r="A337" s="921" t="s">
        <v>460</v>
      </c>
      <c r="B337" s="713"/>
      <c r="C337" s="696">
        <v>4.0771247068458636E-3</v>
      </c>
      <c r="D337" s="697">
        <v>3.6079106700000006E-3</v>
      </c>
      <c r="E337" s="697">
        <v>3.1915690800000001E-3</v>
      </c>
      <c r="F337" s="697">
        <v>6.5588089362600003E-3</v>
      </c>
      <c r="G337" s="697">
        <v>6.2208246640000006E-3</v>
      </c>
      <c r="H337" s="697">
        <v>5.5361862156600005E-3</v>
      </c>
      <c r="I337" s="697">
        <v>5.1190777300000002E-3</v>
      </c>
      <c r="J337" s="697">
        <v>3.7964046500000002E-3</v>
      </c>
      <c r="K337" s="697">
        <v>3.7990201300000001E-3</v>
      </c>
    </row>
    <row r="338" spans="1:11" s="1454" customFormat="1" ht="13.5" customHeight="1">
      <c r="A338" s="1428" t="s">
        <v>478</v>
      </c>
      <c r="B338" s="1316"/>
      <c r="C338" s="698">
        <v>4.0771247068458636E-3</v>
      </c>
      <c r="D338" s="699">
        <v>3.6079106700000006E-3</v>
      </c>
      <c r="E338" s="699">
        <v>3.1915690800000001E-3</v>
      </c>
      <c r="F338" s="699">
        <v>6.5588089362600003E-3</v>
      </c>
      <c r="G338" s="699">
        <v>6.2208246640000006E-3</v>
      </c>
      <c r="H338" s="699">
        <v>0.24965880658566</v>
      </c>
      <c r="I338" s="699">
        <v>0.26300970657</v>
      </c>
      <c r="J338" s="699">
        <v>0.23839232270000002</v>
      </c>
      <c r="K338" s="699">
        <v>0.23627019285999998</v>
      </c>
    </row>
    <row r="339" spans="1:11" s="1454" customFormat="1" ht="7.5" customHeight="1">
      <c r="A339" s="1858"/>
      <c r="B339" s="1858"/>
      <c r="C339" s="1858"/>
      <c r="D339" s="1858"/>
      <c r="E339" s="1858"/>
      <c r="F339" s="1858"/>
      <c r="G339" s="1858"/>
      <c r="H339" s="1858"/>
      <c r="I339" s="1858"/>
      <c r="J339" s="373"/>
      <c r="K339" s="373"/>
    </row>
    <row r="340" spans="1:11" s="55" customFormat="1" ht="14.15" customHeight="1">
      <c r="A340" s="1856"/>
      <c r="B340" s="1856"/>
      <c r="C340" s="1856"/>
      <c r="D340" s="1856"/>
      <c r="E340" s="1856"/>
      <c r="F340" s="1856"/>
      <c r="G340" s="1856"/>
      <c r="H340" s="1856"/>
      <c r="I340" s="1856"/>
      <c r="J340" s="1856"/>
      <c r="K340" s="1856"/>
    </row>
    <row r="341" spans="1:11" s="28" customFormat="1" ht="23.9" customHeight="1">
      <c r="A341" s="152"/>
      <c r="B341" s="152"/>
      <c r="C341" s="338"/>
      <c r="D341" s="1603"/>
      <c r="E341" s="338"/>
      <c r="F341" s="338"/>
      <c r="G341" s="1603"/>
      <c r="H341" s="338"/>
      <c r="I341" s="338"/>
      <c r="J341" s="338"/>
      <c r="K341" s="338"/>
    </row>
    <row r="342" spans="1:11" s="28" customFormat="1" ht="18.75" customHeight="1">
      <c r="A342" s="1833" t="s">
        <v>734</v>
      </c>
      <c r="B342" s="1833"/>
      <c r="C342" s="1833"/>
      <c r="D342" s="1833"/>
      <c r="E342" s="1833"/>
      <c r="F342" s="1833"/>
      <c r="G342" s="1833"/>
      <c r="H342" s="1833"/>
      <c r="I342" s="1833"/>
      <c r="J342" s="373"/>
      <c r="K342" s="373"/>
    </row>
    <row r="343" spans="1:11" s="28" customFormat="1" ht="14.15" customHeight="1">
      <c r="A343" s="1455"/>
      <c r="B343" s="1455"/>
      <c r="C343" s="1455"/>
      <c r="D343" s="1455"/>
      <c r="E343" s="1587"/>
      <c r="F343" s="1587"/>
      <c r="G343" s="1455"/>
      <c r="H343" s="1455"/>
      <c r="I343" s="1587"/>
      <c r="J343" s="373"/>
      <c r="K343" s="373"/>
    </row>
    <row r="344" spans="1:11" s="42" customFormat="1" ht="14.15" customHeight="1">
      <c r="A344" s="1855" t="s">
        <v>699</v>
      </c>
      <c r="B344" s="1855"/>
      <c r="C344" s="1855"/>
      <c r="D344" s="1855"/>
      <c r="E344" s="1855"/>
      <c r="F344" s="1855"/>
      <c r="G344" s="1855"/>
      <c r="H344" s="1855"/>
      <c r="I344" s="1855"/>
      <c r="J344" s="318"/>
      <c r="K344" s="318"/>
    </row>
    <row r="345" spans="1:11" s="28" customFormat="1" ht="14.15" customHeight="1">
      <c r="A345" s="552"/>
      <c r="B345" s="552"/>
      <c r="C345" s="1198" t="s">
        <v>290</v>
      </c>
      <c r="D345" s="1199" t="s">
        <v>291</v>
      </c>
      <c r="E345" s="1199" t="s">
        <v>292</v>
      </c>
      <c r="F345" s="1199" t="s">
        <v>293</v>
      </c>
      <c r="G345" s="1199" t="s">
        <v>290</v>
      </c>
      <c r="H345" s="1199" t="s">
        <v>291</v>
      </c>
      <c r="I345" s="1199" t="s">
        <v>292</v>
      </c>
      <c r="J345" s="1199" t="s">
        <v>293</v>
      </c>
      <c r="K345" s="1199" t="s">
        <v>290</v>
      </c>
    </row>
    <row r="346" spans="1:11" s="22" customFormat="1" ht="14.15" customHeight="1">
      <c r="A346" s="175" t="s">
        <v>655</v>
      </c>
      <c r="B346" s="175"/>
      <c r="C346" s="643" t="s">
        <v>294</v>
      </c>
      <c r="D346" s="623" t="s">
        <v>294</v>
      </c>
      <c r="E346" s="623" t="s">
        <v>295</v>
      </c>
      <c r="F346" s="623" t="s">
        <v>295</v>
      </c>
      <c r="G346" s="623" t="s">
        <v>295</v>
      </c>
      <c r="H346" s="623" t="s">
        <v>295</v>
      </c>
      <c r="I346" s="623" t="s">
        <v>264</v>
      </c>
      <c r="J346" s="623" t="s">
        <v>264</v>
      </c>
      <c r="K346" s="623" t="s">
        <v>264</v>
      </c>
    </row>
    <row r="347" spans="1:11" s="76" customFormat="1" ht="13.5" customHeight="1">
      <c r="A347" s="334" t="s">
        <v>735</v>
      </c>
      <c r="B347" s="1196"/>
      <c r="C347" s="1214">
        <v>48.134111972378243</v>
      </c>
      <c r="D347" s="1215">
        <v>51.676655390956114</v>
      </c>
      <c r="E347" s="1215">
        <v>44.628169037419973</v>
      </c>
      <c r="F347" s="1215">
        <v>32.132323509918912</v>
      </c>
      <c r="G347" s="1215">
        <v>31.693128761935519</v>
      </c>
      <c r="H347" s="1215">
        <v>36.189778494825646</v>
      </c>
      <c r="I347" s="1215">
        <v>38.031207088919999</v>
      </c>
      <c r="J347" s="1215">
        <v>32.559490418140015</v>
      </c>
      <c r="K347" s="1215">
        <v>30.595036219400004</v>
      </c>
    </row>
    <row r="348" spans="1:11" s="28" customFormat="1" ht="13.5" customHeight="1">
      <c r="A348" s="1433" t="s">
        <v>736</v>
      </c>
      <c r="B348" s="727"/>
      <c r="C348" s="682">
        <v>21.353076587352206</v>
      </c>
      <c r="D348" s="684">
        <v>20.028593069735802</v>
      </c>
      <c r="E348" s="684">
        <v>18.84993479153</v>
      </c>
      <c r="F348" s="684">
        <v>21.848021337086898</v>
      </c>
      <c r="G348" s="684">
        <v>21.880828742923853</v>
      </c>
      <c r="H348" s="684">
        <v>25.93577339701438</v>
      </c>
      <c r="I348" s="684">
        <v>26.589770264359991</v>
      </c>
      <c r="J348" s="684">
        <v>24.355443837119996</v>
      </c>
      <c r="K348" s="684">
        <v>26.745835385109991</v>
      </c>
    </row>
    <row r="349" spans="1:11" s="28" customFormat="1" ht="13.5" customHeight="1">
      <c r="A349" s="332" t="s">
        <v>737</v>
      </c>
      <c r="B349" s="686"/>
      <c r="C349" s="682">
        <v>11.099780277845337</v>
      </c>
      <c r="D349" s="684">
        <v>11.242430546503538</v>
      </c>
      <c r="E349" s="684">
        <v>11.532933110729999</v>
      </c>
      <c r="F349" s="684">
        <v>10.459865853479506</v>
      </c>
      <c r="G349" s="684">
        <v>10.334520883642206</v>
      </c>
      <c r="H349" s="684">
        <v>10.8778638845607</v>
      </c>
      <c r="I349" s="684">
        <v>12.449994806519996</v>
      </c>
      <c r="J349" s="684">
        <v>12.30889634377</v>
      </c>
      <c r="K349" s="684">
        <v>12.101964067499997</v>
      </c>
    </row>
    <row r="350" spans="1:11" s="28" customFormat="1" ht="13.5" customHeight="1">
      <c r="A350" s="1372" t="s">
        <v>478</v>
      </c>
      <c r="B350" s="1313"/>
      <c r="C350" s="728">
        <v>80.586968837575796</v>
      </c>
      <c r="D350" s="1453">
        <v>82.947679007195461</v>
      </c>
      <c r="E350" s="1453">
        <v>75.011036939679983</v>
      </c>
      <c r="F350" s="1453">
        <v>64.440210700485324</v>
      </c>
      <c r="G350" s="1453">
        <v>63.908478388501578</v>
      </c>
      <c r="H350" s="1453">
        <v>73.003415776400729</v>
      </c>
      <c r="I350" s="1453">
        <v>77.070972159799993</v>
      </c>
      <c r="J350" s="1453">
        <v>69.223830599030009</v>
      </c>
      <c r="K350" s="1453">
        <v>69.442835672009991</v>
      </c>
    </row>
    <row r="351" spans="1:11" s="28" customFormat="1" ht="14.15" customHeight="1">
      <c r="A351" s="693"/>
      <c r="B351" s="693"/>
      <c r="C351" s="693"/>
      <c r="D351" s="693"/>
      <c r="E351" s="693"/>
      <c r="F351" s="693"/>
      <c r="G351" s="693"/>
      <c r="H351" s="693"/>
      <c r="I351" s="693"/>
      <c r="J351" s="693"/>
      <c r="K351" s="693"/>
    </row>
    <row r="352" spans="1:11" s="28" customFormat="1" ht="14.15" customHeight="1">
      <c r="A352" s="230" t="s">
        <v>165</v>
      </c>
      <c r="B352" s="230"/>
      <c r="C352" s="230"/>
      <c r="D352" s="230"/>
      <c r="E352" s="230"/>
      <c r="F352" s="230"/>
      <c r="G352" s="230"/>
      <c r="H352" s="230"/>
      <c r="I352" s="230"/>
      <c r="J352" s="318"/>
      <c r="K352" s="318"/>
    </row>
    <row r="353" spans="1:12" s="28" customFormat="1" ht="14.15" customHeight="1">
      <c r="A353" s="552"/>
      <c r="B353" s="552"/>
      <c r="C353" s="1198" t="s">
        <v>290</v>
      </c>
      <c r="D353" s="1199" t="s">
        <v>291</v>
      </c>
      <c r="E353" s="1199" t="s">
        <v>292</v>
      </c>
      <c r="F353" s="1199" t="s">
        <v>293</v>
      </c>
      <c r="G353" s="1199" t="s">
        <v>290</v>
      </c>
      <c r="H353" s="1199" t="s">
        <v>291</v>
      </c>
      <c r="I353" s="1199" t="s">
        <v>292</v>
      </c>
      <c r="J353" s="1199" t="s">
        <v>293</v>
      </c>
      <c r="K353" s="1199" t="s">
        <v>290</v>
      </c>
    </row>
    <row r="354" spans="1:12" s="42" customFormat="1" ht="14.15" customHeight="1">
      <c r="A354" s="175" t="s">
        <v>655</v>
      </c>
      <c r="B354" s="175"/>
      <c r="C354" s="643" t="s">
        <v>294</v>
      </c>
      <c r="D354" s="623" t="s">
        <v>294</v>
      </c>
      <c r="E354" s="623" t="s">
        <v>295</v>
      </c>
      <c r="F354" s="623" t="s">
        <v>295</v>
      </c>
      <c r="G354" s="623" t="s">
        <v>295</v>
      </c>
      <c r="H354" s="623" t="s">
        <v>295</v>
      </c>
      <c r="I354" s="623" t="s">
        <v>264</v>
      </c>
      <c r="J354" s="623" t="s">
        <v>264</v>
      </c>
      <c r="K354" s="623" t="s">
        <v>264</v>
      </c>
    </row>
    <row r="355" spans="1:12" s="42" customFormat="1" ht="13.5" customHeight="1">
      <c r="A355" s="324" t="s">
        <v>673</v>
      </c>
      <c r="B355" s="1196"/>
      <c r="C355" s="696">
        <v>67.117341583458341</v>
      </c>
      <c r="D355" s="697">
        <v>71.647121923189772</v>
      </c>
      <c r="E355" s="697">
        <v>62.887960398169952</v>
      </c>
      <c r="F355" s="697">
        <v>51.670703617320157</v>
      </c>
      <c r="G355" s="697">
        <v>50.531052212923171</v>
      </c>
      <c r="H355" s="697">
        <v>54.797377518376337</v>
      </c>
      <c r="I355" s="697">
        <v>57.206516474899985</v>
      </c>
      <c r="J355" s="697">
        <v>50.005928681479993</v>
      </c>
      <c r="K355" s="697">
        <v>47.76338963389</v>
      </c>
    </row>
    <row r="356" spans="1:12" s="28" customFormat="1" ht="13.5" customHeight="1">
      <c r="A356" s="324" t="s">
        <v>674</v>
      </c>
      <c r="B356" s="687"/>
      <c r="C356" s="696">
        <v>12.08829460090074</v>
      </c>
      <c r="D356" s="697">
        <v>9.9515556503588467</v>
      </c>
      <c r="E356" s="697">
        <v>10.4226021796</v>
      </c>
      <c r="F356" s="697">
        <v>9.5203166491165998</v>
      </c>
      <c r="G356" s="697">
        <v>9.8729131357153985</v>
      </c>
      <c r="H356" s="697">
        <v>14.056432403466994</v>
      </c>
      <c r="I356" s="697">
        <v>15.464980238949996</v>
      </c>
      <c r="J356" s="697">
        <v>13.982650724069993</v>
      </c>
      <c r="K356" s="697">
        <v>15.958841868070003</v>
      </c>
      <c r="L356" s="67"/>
    </row>
    <row r="357" spans="1:12" s="67" customFormat="1" ht="13.5" customHeight="1">
      <c r="A357" s="324" t="s">
        <v>675</v>
      </c>
      <c r="B357" s="687"/>
      <c r="C357" s="696">
        <v>1.3813326532167438</v>
      </c>
      <c r="D357" s="697">
        <v>1.3490014336468001</v>
      </c>
      <c r="E357" s="697">
        <v>1.7004743619100002</v>
      </c>
      <c r="F357" s="697">
        <v>3.2491904340485811</v>
      </c>
      <c r="G357" s="697">
        <v>3.5045130398629807</v>
      </c>
      <c r="H357" s="697">
        <v>4.1496058545574996</v>
      </c>
      <c r="I357" s="697">
        <v>4.3994754459499994</v>
      </c>
      <c r="J357" s="697">
        <v>5.2352511934800008</v>
      </c>
      <c r="K357" s="697">
        <v>5.7206041700500005</v>
      </c>
    </row>
    <row r="358" spans="1:12" s="22" customFormat="1" ht="13.5" customHeight="1">
      <c r="A358" s="1432" t="s">
        <v>725</v>
      </c>
      <c r="B358" s="1318"/>
      <c r="C358" s="706">
        <v>80.586968837575839</v>
      </c>
      <c r="D358" s="714">
        <v>82.947679007195418</v>
      </c>
      <c r="E358" s="714">
        <v>75.011036939679968</v>
      </c>
      <c r="F358" s="714">
        <v>64.440210700485338</v>
      </c>
      <c r="G358" s="714">
        <v>63.908478388501557</v>
      </c>
      <c r="H358" s="714">
        <v>73.003415776400814</v>
      </c>
      <c r="I358" s="714">
        <v>77.070972159799979</v>
      </c>
      <c r="J358" s="714">
        <v>69.223830599029981</v>
      </c>
      <c r="K358" s="714">
        <v>69.442835672010006</v>
      </c>
    </row>
    <row r="359" spans="1:12" s="24" customFormat="1" ht="7.5" customHeight="1">
      <c r="A359" s="1432"/>
      <c r="B359" s="1432"/>
      <c r="C359" s="1439"/>
      <c r="D359" s="1439"/>
      <c r="E359" s="1439"/>
      <c r="F359" s="1439"/>
      <c r="G359" s="1439"/>
      <c r="H359" s="1439"/>
      <c r="I359" s="1439"/>
      <c r="J359" s="1439"/>
      <c r="K359" s="1439"/>
    </row>
    <row r="360" spans="1:12" s="67" customFormat="1" ht="14.15" customHeight="1">
      <c r="A360" s="1438" t="s">
        <v>697</v>
      </c>
      <c r="B360" s="1437"/>
      <c r="C360" s="1440">
        <v>0.87346649613822769</v>
      </c>
      <c r="D360" s="1441">
        <v>0.85286922027788226</v>
      </c>
      <c r="E360" s="1441">
        <v>1.1556855792600003</v>
      </c>
      <c r="F360" s="1441">
        <v>2.6641916611625307</v>
      </c>
      <c r="G360" s="1441">
        <v>2.9067808265225805</v>
      </c>
      <c r="H360" s="1441">
        <v>2.9972264052764999</v>
      </c>
      <c r="I360" s="1441">
        <v>3.1655305573000003</v>
      </c>
      <c r="J360" s="1441">
        <v>3.6605081814300009</v>
      </c>
      <c r="K360" s="1441">
        <v>3.7245556508699997</v>
      </c>
    </row>
    <row r="361" spans="1:12" s="67" customFormat="1" ht="7.5" customHeight="1">
      <c r="A361" s="1853"/>
      <c r="B361" s="1853"/>
      <c r="C361" s="1853"/>
      <c r="D361" s="1853"/>
      <c r="E361" s="1853"/>
      <c r="F361" s="1853"/>
      <c r="G361" s="1853"/>
      <c r="H361" s="1853"/>
      <c r="I361" s="1853"/>
      <c r="J361" s="1853"/>
      <c r="K361" s="1853"/>
    </row>
    <row r="362" spans="1:12" s="67" customFormat="1" ht="14.15" customHeight="1">
      <c r="A362" s="1850" t="s">
        <v>726</v>
      </c>
      <c r="B362" s="1850"/>
      <c r="C362" s="1850"/>
      <c r="D362" s="1850"/>
      <c r="E362" s="1850"/>
      <c r="F362" s="1850"/>
      <c r="G362" s="1850"/>
      <c r="H362" s="1850"/>
      <c r="I362" s="1850"/>
      <c r="J362" s="1850"/>
      <c r="K362" s="1850"/>
    </row>
    <row r="363" spans="1:12" s="67" customFormat="1" ht="14.15" customHeight="1">
      <c r="A363" s="734"/>
      <c r="B363" s="734"/>
      <c r="C363" s="724"/>
      <c r="D363" s="724"/>
      <c r="E363" s="724"/>
      <c r="F363" s="724"/>
      <c r="G363" s="724"/>
      <c r="H363" s="724"/>
      <c r="I363" s="724"/>
      <c r="J363" s="724"/>
      <c r="K363" s="724"/>
    </row>
    <row r="364" spans="1:12" s="67" customFormat="1" ht="14.15" customHeight="1">
      <c r="A364" s="220" t="s">
        <v>699</v>
      </c>
      <c r="B364" s="220"/>
      <c r="C364" s="319"/>
      <c r="D364" s="319"/>
      <c r="E364" s="220" t="s">
        <v>165</v>
      </c>
      <c r="F364" s="319"/>
      <c r="G364" s="319"/>
      <c r="H364" s="319"/>
      <c r="I364" s="319"/>
      <c r="J364" s="319"/>
      <c r="K364" s="319"/>
    </row>
    <row r="365" spans="1:12" s="67" customFormat="1" ht="14.15" customHeight="1">
      <c r="A365" s="694"/>
      <c r="B365" s="694"/>
      <c r="C365" s="694"/>
      <c r="D365" s="694"/>
      <c r="E365" s="694"/>
      <c r="F365" s="694"/>
      <c r="G365" s="694"/>
      <c r="H365" s="694"/>
      <c r="I365" s="694"/>
      <c r="J365" s="694"/>
      <c r="K365" s="694"/>
    </row>
    <row r="366" spans="1:12" s="67" customFormat="1" ht="14.15" customHeight="1">
      <c r="A366" s="694"/>
      <c r="B366" s="694"/>
      <c r="C366" s="694"/>
      <c r="D366" s="694"/>
      <c r="E366" s="694"/>
      <c r="F366" s="694"/>
      <c r="G366" s="694"/>
      <c r="H366" s="694"/>
      <c r="I366" s="694"/>
      <c r="J366" s="694"/>
      <c r="K366" s="694"/>
    </row>
    <row r="367" spans="1:12" s="67" customFormat="1" ht="14.15" customHeight="1">
      <c r="A367" s="694"/>
      <c r="B367" s="694"/>
      <c r="C367" s="694"/>
      <c r="D367" s="694"/>
      <c r="E367" s="694"/>
      <c r="F367" s="694"/>
      <c r="G367" s="694"/>
      <c r="H367" s="694"/>
      <c r="I367" s="694"/>
      <c r="J367" s="694"/>
      <c r="K367" s="694"/>
    </row>
    <row r="368" spans="1:12" s="67" customFormat="1" ht="14.15" customHeight="1">
      <c r="A368" s="694"/>
      <c r="B368" s="694"/>
      <c r="C368" s="694"/>
      <c r="D368" s="694"/>
      <c r="E368" s="694"/>
      <c r="F368" s="694"/>
      <c r="G368" s="694"/>
      <c r="H368" s="694"/>
      <c r="I368" s="694"/>
      <c r="J368" s="694"/>
      <c r="K368" s="694"/>
    </row>
    <row r="369" spans="1:11" s="67" customFormat="1" ht="14.15" customHeight="1">
      <c r="A369" s="694"/>
      <c r="B369" s="694"/>
      <c r="C369" s="694"/>
      <c r="D369" s="694"/>
      <c r="E369" s="694"/>
      <c r="F369" s="694"/>
      <c r="G369" s="694"/>
      <c r="H369" s="694"/>
      <c r="I369" s="694"/>
      <c r="J369" s="694"/>
      <c r="K369" s="694"/>
    </row>
    <row r="370" spans="1:11" s="67" customFormat="1" ht="14.15" customHeight="1">
      <c r="A370" s="694"/>
      <c r="B370" s="694"/>
      <c r="C370" s="694"/>
      <c r="D370" s="694"/>
      <c r="E370" s="694"/>
      <c r="F370" s="694"/>
      <c r="G370" s="694"/>
      <c r="H370" s="694"/>
      <c r="I370" s="694"/>
      <c r="J370" s="694"/>
      <c r="K370" s="694"/>
    </row>
    <row r="371" spans="1:11" s="67" customFormat="1" ht="14.15" customHeight="1">
      <c r="A371" s="694"/>
      <c r="B371" s="694"/>
      <c r="C371" s="694"/>
      <c r="D371" s="694"/>
      <c r="E371" s="694"/>
      <c r="F371" s="694"/>
      <c r="G371" s="694"/>
      <c r="H371" s="694"/>
      <c r="I371" s="694"/>
      <c r="J371" s="694"/>
      <c r="K371" s="694"/>
    </row>
    <row r="372" spans="1:11" s="67" customFormat="1" ht="14.15" customHeight="1">
      <c r="A372" s="694"/>
      <c r="B372" s="694"/>
      <c r="C372" s="694"/>
      <c r="D372" s="694"/>
      <c r="E372" s="694"/>
      <c r="F372" s="694"/>
      <c r="G372" s="694"/>
      <c r="H372" s="694"/>
      <c r="I372" s="694"/>
      <c r="J372" s="694"/>
      <c r="K372" s="694"/>
    </row>
    <row r="373" spans="1:11" s="67" customFormat="1" ht="14.15" customHeight="1">
      <c r="A373" s="694"/>
      <c r="B373" s="694"/>
      <c r="C373" s="694"/>
      <c r="D373" s="694"/>
      <c r="E373" s="694"/>
      <c r="F373" s="694"/>
      <c r="G373" s="694"/>
      <c r="H373" s="694"/>
      <c r="I373" s="694"/>
      <c r="J373" s="694"/>
      <c r="K373" s="694"/>
    </row>
    <row r="374" spans="1:11" s="67" customFormat="1" ht="14.15" customHeight="1">
      <c r="A374" s="694"/>
      <c r="B374" s="694"/>
      <c r="C374" s="694"/>
      <c r="D374" s="694"/>
      <c r="E374" s="694"/>
      <c r="F374" s="694"/>
      <c r="G374" s="694"/>
      <c r="H374" s="694"/>
      <c r="I374" s="694"/>
      <c r="J374" s="694"/>
      <c r="K374" s="694"/>
    </row>
    <row r="375" spans="1:11" s="67" customFormat="1" ht="14.15" customHeight="1">
      <c r="A375" s="694"/>
      <c r="B375" s="694"/>
      <c r="C375" s="694"/>
      <c r="D375" s="694"/>
      <c r="E375" s="694"/>
      <c r="F375" s="694"/>
      <c r="G375" s="694"/>
      <c r="H375" s="694"/>
      <c r="I375" s="694"/>
      <c r="J375" s="694"/>
      <c r="K375" s="694"/>
    </row>
    <row r="376" spans="1:11" s="67" customFormat="1" ht="14.15" customHeight="1">
      <c r="A376" s="694"/>
      <c r="B376" s="694"/>
      <c r="C376" s="694"/>
      <c r="D376" s="694"/>
      <c r="E376" s="694"/>
      <c r="F376" s="694"/>
      <c r="G376" s="694"/>
      <c r="H376" s="694"/>
      <c r="I376" s="694"/>
      <c r="J376" s="694"/>
      <c r="K376" s="694"/>
    </row>
    <row r="377" spans="1:11" s="67" customFormat="1" ht="14.15" customHeight="1">
      <c r="A377" s="694"/>
      <c r="B377" s="694"/>
      <c r="C377" s="694"/>
      <c r="D377" s="694"/>
      <c r="E377" s="694"/>
      <c r="F377" s="694"/>
      <c r="G377" s="694"/>
      <c r="H377" s="694"/>
      <c r="I377" s="694"/>
      <c r="J377" s="694"/>
      <c r="K377" s="694"/>
    </row>
    <row r="378" spans="1:11" s="67" customFormat="1" ht="14.15" customHeight="1">
      <c r="A378" s="694"/>
      <c r="B378" s="694"/>
      <c r="C378" s="694"/>
      <c r="D378" s="694"/>
      <c r="E378" s="694"/>
      <c r="F378" s="694"/>
      <c r="G378" s="694"/>
      <c r="H378" s="694"/>
      <c r="I378" s="694"/>
      <c r="J378" s="694"/>
      <c r="K378" s="694"/>
    </row>
    <row r="379" spans="1:11" s="67" customFormat="1" ht="6.65" customHeight="1">
      <c r="A379" s="694"/>
      <c r="B379" s="694"/>
      <c r="C379" s="694"/>
      <c r="D379" s="694"/>
      <c r="E379" s="694"/>
      <c r="F379" s="694"/>
      <c r="G379" s="694"/>
      <c r="H379" s="694"/>
      <c r="I379" s="694"/>
      <c r="J379" s="694"/>
      <c r="K379" s="694"/>
    </row>
    <row r="380" spans="1:11" s="67" customFormat="1" ht="6.65" customHeight="1">
      <c r="A380" s="694"/>
      <c r="B380" s="694"/>
      <c r="C380" s="694"/>
      <c r="D380" s="694"/>
      <c r="E380" s="694"/>
      <c r="F380" s="694"/>
      <c r="G380" s="694"/>
      <c r="H380" s="694"/>
      <c r="I380" s="694"/>
      <c r="J380" s="694"/>
      <c r="K380" s="694"/>
    </row>
    <row r="381" spans="1:11" s="45" customFormat="1" ht="14.15" customHeight="1">
      <c r="A381" s="694"/>
      <c r="B381" s="694"/>
      <c r="C381" s="694"/>
      <c r="D381" s="694"/>
      <c r="E381" s="694"/>
      <c r="F381" s="694"/>
      <c r="G381" s="694"/>
      <c r="H381" s="694"/>
      <c r="I381" s="694"/>
      <c r="J381" s="694"/>
      <c r="K381" s="694"/>
    </row>
    <row r="382" spans="1:11" s="69" customFormat="1" ht="20.25" customHeight="1">
      <c r="A382" s="694"/>
      <c r="B382" s="694"/>
      <c r="C382" s="694"/>
      <c r="D382" s="694"/>
      <c r="E382" s="694"/>
      <c r="F382" s="694"/>
      <c r="G382" s="694"/>
      <c r="H382" s="694"/>
      <c r="I382" s="694"/>
      <c r="J382" s="694"/>
      <c r="K382" s="694"/>
    </row>
    <row r="383" spans="1:11" s="23" customFormat="1" ht="15" customHeight="1">
      <c r="A383" s="45"/>
      <c r="B383" s="221"/>
      <c r="C383" s="222"/>
      <c r="D383" s="702"/>
      <c r="E383" s="221" t="s">
        <v>738</v>
      </c>
      <c r="F383" s="1538"/>
      <c r="G383" s="1538"/>
      <c r="H383" s="1538"/>
      <c r="I383" s="1538"/>
      <c r="J383" s="1538"/>
      <c r="K383" s="1538"/>
    </row>
    <row r="384" spans="1:11" s="23" customFormat="1" ht="14.15" customHeight="1">
      <c r="A384" s="1856"/>
      <c r="B384" s="1856"/>
      <c r="C384" s="1856"/>
      <c r="D384" s="1856"/>
      <c r="E384" s="1856"/>
      <c r="F384" s="1856"/>
      <c r="G384" s="1856"/>
      <c r="H384" s="1856"/>
      <c r="I384" s="1856"/>
      <c r="J384" s="1856"/>
      <c r="K384" s="1856"/>
    </row>
    <row r="385" spans="1:11" s="55" customFormat="1" ht="14.15" customHeight="1">
      <c r="A385" s="694"/>
      <c r="B385" s="694"/>
      <c r="C385" s="694"/>
      <c r="D385" s="694"/>
      <c r="E385" s="694"/>
      <c r="F385" s="694"/>
      <c r="G385" s="694"/>
      <c r="H385" s="694"/>
      <c r="I385" s="694"/>
      <c r="J385" s="694"/>
      <c r="K385" s="694"/>
    </row>
    <row r="386" spans="1:11" s="28" customFormat="1" ht="23.9" customHeight="1">
      <c r="A386" s="152"/>
      <c r="B386" s="152"/>
      <c r="C386" s="1603"/>
      <c r="D386" s="338"/>
      <c r="E386" s="338"/>
      <c r="F386" s="338"/>
      <c r="G386" s="1603"/>
      <c r="H386" s="338"/>
      <c r="I386" s="338"/>
      <c r="J386" s="338"/>
      <c r="K386" s="338"/>
    </row>
    <row r="387" spans="1:11" s="28" customFormat="1" ht="18.75" customHeight="1">
      <c r="A387" s="1833" t="s">
        <v>739</v>
      </c>
      <c r="B387" s="1833"/>
      <c r="C387" s="1833"/>
      <c r="D387" s="1833"/>
      <c r="E387" s="1833"/>
      <c r="F387" s="1833"/>
      <c r="G387" s="1833"/>
      <c r="H387" s="1833"/>
      <c r="I387" s="1833"/>
      <c r="J387" s="1700"/>
      <c r="K387" s="318"/>
    </row>
    <row r="388" spans="1:11" s="28" customFormat="1" ht="14.15" customHeight="1">
      <c r="A388" s="680"/>
      <c r="B388" s="680"/>
      <c r="C388" s="680"/>
      <c r="D388" s="680"/>
      <c r="E388" s="680"/>
      <c r="F388" s="680"/>
      <c r="G388" s="1586"/>
      <c r="H388" s="680"/>
      <c r="I388" s="680"/>
      <c r="J388" s="318"/>
      <c r="K388" s="318"/>
    </row>
    <row r="389" spans="1:11" s="28" customFormat="1" ht="14.15" customHeight="1">
      <c r="A389" s="1855" t="s">
        <v>729</v>
      </c>
      <c r="B389" s="1855"/>
      <c r="C389" s="1855"/>
      <c r="D389" s="1855"/>
      <c r="E389" s="1855"/>
      <c r="F389" s="1855"/>
      <c r="G389" s="1855"/>
      <c r="H389" s="1855"/>
      <c r="I389" s="1855"/>
      <c r="J389" s="318"/>
      <c r="K389" s="318"/>
    </row>
    <row r="390" spans="1:11" s="28" customFormat="1" ht="14.15" customHeight="1">
      <c r="A390" s="552"/>
      <c r="B390" s="552"/>
      <c r="C390" s="1198" t="s">
        <v>290</v>
      </c>
      <c r="D390" s="1199" t="s">
        <v>291</v>
      </c>
      <c r="E390" s="1199" t="s">
        <v>292</v>
      </c>
      <c r="F390" s="1199" t="s">
        <v>293</v>
      </c>
      <c r="G390" s="1199" t="s">
        <v>290</v>
      </c>
      <c r="H390" s="1199" t="s">
        <v>291</v>
      </c>
      <c r="I390" s="1199" t="s">
        <v>292</v>
      </c>
      <c r="J390" s="1199" t="s">
        <v>293</v>
      </c>
      <c r="K390" s="1199" t="s">
        <v>290</v>
      </c>
    </row>
    <row r="391" spans="1:11" s="28" customFormat="1" ht="14.15" customHeight="1">
      <c r="A391" s="175" t="s">
        <v>655</v>
      </c>
      <c r="B391" s="175"/>
      <c r="C391" s="643" t="s">
        <v>294</v>
      </c>
      <c r="D391" s="623" t="s">
        <v>294</v>
      </c>
      <c r="E391" s="623" t="s">
        <v>295</v>
      </c>
      <c r="F391" s="623" t="s">
        <v>295</v>
      </c>
      <c r="G391" s="623" t="s">
        <v>295</v>
      </c>
      <c r="H391" s="623" t="s">
        <v>295</v>
      </c>
      <c r="I391" s="623" t="s">
        <v>264</v>
      </c>
      <c r="J391" s="623" t="s">
        <v>264</v>
      </c>
      <c r="K391" s="623" t="s">
        <v>264</v>
      </c>
    </row>
    <row r="392" spans="1:11" s="22" customFormat="1" ht="13.5" customHeight="1">
      <c r="A392" s="180" t="s">
        <v>673</v>
      </c>
      <c r="B392" s="1434"/>
      <c r="C392" s="696"/>
      <c r="D392" s="697"/>
      <c r="E392" s="697"/>
      <c r="F392" s="697"/>
      <c r="G392" s="697"/>
      <c r="H392" s="697"/>
      <c r="I392" s="697"/>
      <c r="J392" s="697"/>
      <c r="K392" s="697"/>
    </row>
    <row r="393" spans="1:11" s="28" customFormat="1" ht="13.5" customHeight="1">
      <c r="A393" s="921" t="s">
        <v>740</v>
      </c>
      <c r="B393" s="713"/>
      <c r="C393" s="696">
        <v>45.10273709268575</v>
      </c>
      <c r="D393" s="697">
        <v>49.391650938207889</v>
      </c>
      <c r="E393" s="697">
        <v>42.966172930909991</v>
      </c>
      <c r="F393" s="697">
        <v>29.043888599175357</v>
      </c>
      <c r="G393" s="697">
        <v>28.381846668633905</v>
      </c>
      <c r="H393" s="697">
        <v>32.811106184311392</v>
      </c>
      <c r="I393" s="697">
        <v>35.069907402749998</v>
      </c>
      <c r="J393" s="697">
        <v>28.725312535170008</v>
      </c>
      <c r="K393" s="697">
        <v>26.118180958210004</v>
      </c>
    </row>
    <row r="394" spans="1:11" s="28" customFormat="1" ht="13.5" customHeight="1">
      <c r="A394" s="921" t="s">
        <v>741</v>
      </c>
      <c r="B394" s="713"/>
      <c r="C394" s="696">
        <v>13.788056713633264</v>
      </c>
      <c r="D394" s="697">
        <v>13.822362779308065</v>
      </c>
      <c r="E394" s="697">
        <v>11.192635735719998</v>
      </c>
      <c r="F394" s="697">
        <v>14.127748022740803</v>
      </c>
      <c r="G394" s="697">
        <v>13.288842467557574</v>
      </c>
      <c r="H394" s="697">
        <v>11.986701379438539</v>
      </c>
      <c r="I394" s="697">
        <v>10.62426301985</v>
      </c>
      <c r="J394" s="697">
        <v>10.081715618510001</v>
      </c>
      <c r="K394" s="697">
        <v>10.88690530581</v>
      </c>
    </row>
    <row r="395" spans="1:11" s="28" customFormat="1" ht="13.5" customHeight="1">
      <c r="A395" s="921" t="s">
        <v>742</v>
      </c>
      <c r="B395" s="713"/>
      <c r="C395" s="696">
        <v>8.2265477771392472</v>
      </c>
      <c r="D395" s="697">
        <v>8.4331082056738467</v>
      </c>
      <c r="E395" s="697">
        <v>8.7291517315400036</v>
      </c>
      <c r="F395" s="697">
        <v>8.4990669954039717</v>
      </c>
      <c r="G395" s="697">
        <v>8.8603630767317014</v>
      </c>
      <c r="H395" s="697">
        <v>9.9995699546262991</v>
      </c>
      <c r="I395" s="697">
        <v>11.5123460523</v>
      </c>
      <c r="J395" s="697">
        <v>11.198900527800001</v>
      </c>
      <c r="K395" s="697">
        <v>10.758303369869999</v>
      </c>
    </row>
    <row r="396" spans="1:11" s="28" customFormat="1" ht="13.5" customHeight="1">
      <c r="A396" s="1428" t="s">
        <v>478</v>
      </c>
      <c r="B396" s="1316"/>
      <c r="C396" s="698">
        <v>67.11734158345827</v>
      </c>
      <c r="D396" s="699">
        <v>71.6471219231898</v>
      </c>
      <c r="E396" s="699">
        <v>62.887960398169987</v>
      </c>
      <c r="F396" s="699">
        <v>51.670703617320129</v>
      </c>
      <c r="G396" s="699">
        <v>50.531052212923171</v>
      </c>
      <c r="H396" s="699">
        <v>54.79737751837623</v>
      </c>
      <c r="I396" s="699">
        <v>57.206516474899992</v>
      </c>
      <c r="J396" s="699">
        <v>50.005928681480007</v>
      </c>
      <c r="K396" s="699">
        <v>47.76338963389</v>
      </c>
    </row>
    <row r="397" spans="1:11" s="22" customFormat="1" ht="13.5" customHeight="1">
      <c r="A397" s="180" t="s">
        <v>674</v>
      </c>
      <c r="B397" s="231"/>
      <c r="C397" s="696"/>
      <c r="D397" s="697"/>
      <c r="E397" s="697"/>
      <c r="F397" s="697"/>
      <c r="G397" s="697"/>
      <c r="H397" s="697"/>
      <c r="I397" s="697"/>
      <c r="J397" s="697"/>
      <c r="K397" s="697"/>
    </row>
    <row r="398" spans="1:11" s="28" customFormat="1" ht="13.5" customHeight="1">
      <c r="A398" s="921" t="s">
        <v>740</v>
      </c>
      <c r="B398" s="713"/>
      <c r="C398" s="696">
        <v>2.9911802381042389</v>
      </c>
      <c r="D398" s="697">
        <v>2.2433179540043451</v>
      </c>
      <c r="E398" s="697">
        <v>1.3165191888699999</v>
      </c>
      <c r="F398" s="697">
        <v>2.716513963838179</v>
      </c>
      <c r="G398" s="697">
        <v>2.9775280376316009</v>
      </c>
      <c r="H398" s="697">
        <v>3.0417394035950998</v>
      </c>
      <c r="I398" s="697">
        <v>2.6183442507799999</v>
      </c>
      <c r="J398" s="697">
        <v>3.5004504806099992</v>
      </c>
      <c r="K398" s="697">
        <v>4.1431264327299999</v>
      </c>
    </row>
    <row r="399" spans="1:11" s="28" customFormat="1" ht="13.5" customHeight="1">
      <c r="A399" s="921" t="s">
        <v>741</v>
      </c>
      <c r="B399" s="713"/>
      <c r="C399" s="696">
        <v>6.3129861821604116</v>
      </c>
      <c r="D399" s="697">
        <v>4.9956084554495002</v>
      </c>
      <c r="E399" s="697">
        <v>6.4101506779099982</v>
      </c>
      <c r="F399" s="697">
        <v>4.9609692976786999</v>
      </c>
      <c r="G399" s="697">
        <v>5.5546183570723988</v>
      </c>
      <c r="H399" s="697">
        <v>10.368804233662695</v>
      </c>
      <c r="I399" s="697">
        <v>12.151946062310001</v>
      </c>
      <c r="J399" s="697">
        <v>9.9529810240399996</v>
      </c>
      <c r="K399" s="697">
        <v>11.048575421970002</v>
      </c>
    </row>
    <row r="400" spans="1:11" s="28" customFormat="1" ht="13.5" customHeight="1">
      <c r="A400" s="921" t="s">
        <v>742</v>
      </c>
      <c r="B400" s="713"/>
      <c r="C400" s="696">
        <v>2.7841281806360905</v>
      </c>
      <c r="D400" s="697">
        <v>2.7126292409049988</v>
      </c>
      <c r="E400" s="697">
        <v>2.695932312820001</v>
      </c>
      <c r="F400" s="697">
        <v>1.84283338759972</v>
      </c>
      <c r="G400" s="697">
        <v>1.3407667410113997</v>
      </c>
      <c r="H400" s="697">
        <v>0.64588876620919999</v>
      </c>
      <c r="I400" s="697">
        <v>0.69468992585999967</v>
      </c>
      <c r="J400" s="697">
        <v>0.52921921942000005</v>
      </c>
      <c r="K400" s="697">
        <v>0.76714001336999982</v>
      </c>
    </row>
    <row r="401" spans="1:13" s="28" customFormat="1" ht="13.5" customHeight="1">
      <c r="A401" s="1428" t="s">
        <v>478</v>
      </c>
      <c r="B401" s="1316"/>
      <c r="C401" s="698">
        <v>12.088294600900742</v>
      </c>
      <c r="D401" s="699">
        <v>9.9515556503588449</v>
      </c>
      <c r="E401" s="699">
        <v>10.422602179599998</v>
      </c>
      <c r="F401" s="699">
        <v>9.520316649116598</v>
      </c>
      <c r="G401" s="699">
        <v>9.8729131357154003</v>
      </c>
      <c r="H401" s="699">
        <v>14.056432403466996</v>
      </c>
      <c r="I401" s="699">
        <v>15.46498023895</v>
      </c>
      <c r="J401" s="699">
        <v>13.982650724069998</v>
      </c>
      <c r="K401" s="699">
        <v>15.958841868069999</v>
      </c>
      <c r="M401" s="1749"/>
    </row>
    <row r="402" spans="1:13" s="22" customFormat="1" ht="13.5" customHeight="1">
      <c r="A402" s="180" t="s">
        <v>675</v>
      </c>
      <c r="B402" s="231"/>
      <c r="C402" s="696"/>
      <c r="D402" s="697"/>
      <c r="E402" s="697"/>
      <c r="F402" s="697"/>
      <c r="G402" s="697"/>
      <c r="H402" s="697"/>
      <c r="I402" s="697"/>
      <c r="J402" s="697"/>
      <c r="K402" s="697"/>
    </row>
    <row r="403" spans="1:13" s="57" customFormat="1" ht="13.5" customHeight="1">
      <c r="A403" s="921" t="s">
        <v>740</v>
      </c>
      <c r="B403" s="713"/>
      <c r="C403" s="696">
        <v>4.0194641588227921E-2</v>
      </c>
      <c r="D403" s="697">
        <v>4.1686498743882298E-2</v>
      </c>
      <c r="E403" s="697">
        <v>0.34547691764000005</v>
      </c>
      <c r="F403" s="697">
        <v>0.37192094690537991</v>
      </c>
      <c r="G403" s="697">
        <v>0.33375405567000005</v>
      </c>
      <c r="H403" s="697">
        <v>0.33693290691916</v>
      </c>
      <c r="I403" s="697">
        <v>0.34295543539000006</v>
      </c>
      <c r="J403" s="697">
        <v>0.33372740235999998</v>
      </c>
      <c r="K403" s="697">
        <v>0.33372882846000002</v>
      </c>
    </row>
    <row r="404" spans="1:13" s="76" customFormat="1" ht="13.5" customHeight="1">
      <c r="A404" s="921" t="s">
        <v>741</v>
      </c>
      <c r="B404" s="713"/>
      <c r="C404" s="696">
        <v>1.2520336915585157</v>
      </c>
      <c r="D404" s="697">
        <v>1.2106218349782341</v>
      </c>
      <c r="E404" s="697">
        <v>1.2471483779000001</v>
      </c>
      <c r="F404" s="697">
        <v>2.7593040166673899</v>
      </c>
      <c r="G404" s="697">
        <v>3.0373679182938802</v>
      </c>
      <c r="H404" s="697">
        <v>3.5802677839131398</v>
      </c>
      <c r="I404" s="697">
        <v>3.8135611822</v>
      </c>
      <c r="J404" s="697">
        <v>4.3207471945700009</v>
      </c>
      <c r="K404" s="697">
        <v>4.8103546573299996</v>
      </c>
    </row>
    <row r="405" spans="1:13" s="28" customFormat="1" ht="13.5" customHeight="1">
      <c r="A405" s="921" t="s">
        <v>742</v>
      </c>
      <c r="B405" s="713"/>
      <c r="C405" s="696">
        <v>8.910432007000002E-2</v>
      </c>
      <c r="D405" s="697">
        <v>9.6693099924684001E-2</v>
      </c>
      <c r="E405" s="697">
        <v>0.10784906636999997</v>
      </c>
      <c r="F405" s="697">
        <v>0.11796547047580998</v>
      </c>
      <c r="G405" s="697">
        <v>0.13339106589909999</v>
      </c>
      <c r="H405" s="697">
        <v>0.23240516372519998</v>
      </c>
      <c r="I405" s="697">
        <v>0.24295882835999999</v>
      </c>
      <c r="J405" s="697">
        <v>0.58077659654999991</v>
      </c>
      <c r="K405" s="697">
        <v>0.57652068426000036</v>
      </c>
    </row>
    <row r="406" spans="1:13" s="28" customFormat="1" ht="13.5" customHeight="1">
      <c r="A406" s="1428" t="s">
        <v>478</v>
      </c>
      <c r="B406" s="1316"/>
      <c r="C406" s="698">
        <v>1.3813326532167438</v>
      </c>
      <c r="D406" s="699">
        <v>1.3490014336468006</v>
      </c>
      <c r="E406" s="699">
        <v>1.70047436191</v>
      </c>
      <c r="F406" s="699">
        <v>3.2491904340485798</v>
      </c>
      <c r="G406" s="699">
        <v>3.5045130398629798</v>
      </c>
      <c r="H406" s="699">
        <v>4.1496058545574996</v>
      </c>
      <c r="I406" s="699">
        <v>4.3994754459499994</v>
      </c>
      <c r="J406" s="699">
        <v>5.2352511934800008</v>
      </c>
      <c r="K406" s="699">
        <v>5.7206041700500005</v>
      </c>
    </row>
    <row r="407" spans="1:13" s="28" customFormat="1" ht="13.5" customHeight="1">
      <c r="A407" s="1432" t="s">
        <v>743</v>
      </c>
      <c r="B407" s="1318"/>
      <c r="C407" s="706">
        <v>80.586968837575753</v>
      </c>
      <c r="D407" s="714">
        <v>82.947679007195447</v>
      </c>
      <c r="E407" s="714">
        <v>75.011036939679997</v>
      </c>
      <c r="F407" s="714">
        <v>64.440210700485309</v>
      </c>
      <c r="G407" s="714">
        <v>63.908478388501557</v>
      </c>
      <c r="H407" s="714">
        <v>73.003415776400729</v>
      </c>
      <c r="I407" s="714">
        <v>77.070972159799993</v>
      </c>
      <c r="J407" s="714">
        <v>69.223830599030009</v>
      </c>
      <c r="K407" s="714">
        <v>69.442835672009991</v>
      </c>
    </row>
    <row r="408" spans="1:13" s="28" customFormat="1" ht="7.5" customHeight="1">
      <c r="A408" s="373"/>
      <c r="B408" s="373"/>
      <c r="C408" s="373"/>
      <c r="D408" s="373"/>
      <c r="E408" s="373"/>
      <c r="F408" s="373"/>
      <c r="G408" s="373"/>
      <c r="H408" s="373"/>
      <c r="I408" s="373"/>
      <c r="J408" s="373"/>
      <c r="K408" s="373"/>
    </row>
    <row r="409" spans="1:13" s="22" customFormat="1" ht="13.5" customHeight="1">
      <c r="A409" s="180" t="s">
        <v>697</v>
      </c>
      <c r="B409" s="180"/>
      <c r="C409" s="724"/>
      <c r="D409" s="724"/>
      <c r="E409" s="724"/>
      <c r="F409" s="724"/>
      <c r="G409" s="724"/>
      <c r="H409" s="724"/>
      <c r="I409" s="724"/>
      <c r="J409" s="724"/>
      <c r="K409" s="724"/>
    </row>
    <row r="410" spans="1:13" s="22" customFormat="1" ht="13.5" customHeight="1">
      <c r="A410" s="1461" t="s">
        <v>740</v>
      </c>
      <c r="B410" s="1239"/>
      <c r="C410" s="1210">
        <v>2.3390136604227917E-2</v>
      </c>
      <c r="D410" s="1211">
        <v>2.3201527403882295E-2</v>
      </c>
      <c r="E410" s="1211">
        <v>0.32604500522000002</v>
      </c>
      <c r="F410" s="1211">
        <v>0.32592195440737992</v>
      </c>
      <c r="G410" s="1211">
        <v>0.33172243875000007</v>
      </c>
      <c r="H410" s="1211">
        <v>0.33496237081915997</v>
      </c>
      <c r="I410" s="1211">
        <v>0.33224290047000005</v>
      </c>
      <c r="J410" s="1211">
        <v>0.32306459372999996</v>
      </c>
      <c r="K410" s="1211">
        <v>0.32316134435000005</v>
      </c>
    </row>
    <row r="411" spans="1:13" s="69" customFormat="1" ht="13.5" customHeight="1">
      <c r="A411" s="921" t="s">
        <v>741</v>
      </c>
      <c r="B411" s="713"/>
      <c r="C411" s="696">
        <v>0.85007035935399977</v>
      </c>
      <c r="D411" s="697">
        <v>0.82966221772399995</v>
      </c>
      <c r="E411" s="697">
        <v>0.82898494612999996</v>
      </c>
      <c r="F411" s="697">
        <v>2.3375926306014501</v>
      </c>
      <c r="G411" s="697">
        <v>2.5745722435940799</v>
      </c>
      <c r="H411" s="697">
        <v>2.6619821369473402</v>
      </c>
      <c r="I411" s="697">
        <v>2.8305951140199999</v>
      </c>
      <c r="J411" s="697">
        <v>3.3351593346500006</v>
      </c>
      <c r="K411" s="697">
        <v>3.3953492026700003</v>
      </c>
    </row>
    <row r="412" spans="1:13" s="23" customFormat="1" ht="13.5" customHeight="1">
      <c r="A412" s="921" t="s">
        <v>742</v>
      </c>
      <c r="B412" s="713"/>
      <c r="C412" s="696">
        <v>6.00018E-6</v>
      </c>
      <c r="D412" s="697">
        <v>5.4751499999999996E-6</v>
      </c>
      <c r="E412" s="697">
        <v>6.5562791000000004E-4</v>
      </c>
      <c r="F412" s="697">
        <v>6.7707615369999997E-4</v>
      </c>
      <c r="G412" s="697">
        <v>4.8614417850000003E-4</v>
      </c>
      <c r="H412" s="697">
        <v>2.8189751E-4</v>
      </c>
      <c r="I412" s="697">
        <v>2.6925428100000003E-3</v>
      </c>
      <c r="J412" s="697">
        <v>2.2842530500000002E-3</v>
      </c>
      <c r="K412" s="697">
        <v>6.0451038500000005E-3</v>
      </c>
    </row>
    <row r="413" spans="1:13" s="23" customFormat="1" ht="13.5" customHeight="1">
      <c r="A413" s="1428" t="s">
        <v>478</v>
      </c>
      <c r="B413" s="1316"/>
      <c r="C413" s="698">
        <v>0.87346649613822758</v>
      </c>
      <c r="D413" s="699">
        <v>0.85286922027788226</v>
      </c>
      <c r="E413" s="699">
        <v>1.15568557926</v>
      </c>
      <c r="F413" s="699">
        <v>2.6641916611625298</v>
      </c>
      <c r="G413" s="699">
        <v>2.9067808265225801</v>
      </c>
      <c r="H413" s="699">
        <v>2.9972264052765003</v>
      </c>
      <c r="I413" s="699">
        <v>3.1655305572999999</v>
      </c>
      <c r="J413" s="699">
        <v>3.6605081814300009</v>
      </c>
      <c r="K413" s="699">
        <v>3.7245556508699997</v>
      </c>
    </row>
    <row r="414" spans="1:13" s="23" customFormat="1" ht="14.15" customHeight="1">
      <c r="A414" s="1420"/>
      <c r="B414" s="1420"/>
      <c r="C414" s="724"/>
      <c r="D414" s="724"/>
      <c r="E414" s="724"/>
      <c r="F414" s="724"/>
      <c r="G414" s="724"/>
      <c r="H414" s="724"/>
      <c r="I414" s="724"/>
      <c r="J414" s="724"/>
      <c r="K414" s="724"/>
    </row>
    <row r="415" spans="1:13" s="55" customFormat="1" ht="14.15" customHeight="1">
      <c r="A415" s="1856"/>
      <c r="B415" s="1856"/>
      <c r="C415" s="1856"/>
      <c r="D415" s="1856"/>
      <c r="E415" s="1856"/>
      <c r="F415" s="1856"/>
      <c r="G415" s="1856"/>
      <c r="H415" s="1856"/>
      <c r="I415" s="1856"/>
      <c r="J415" s="1856"/>
      <c r="K415" s="1856"/>
    </row>
    <row r="416" spans="1:13" s="28" customFormat="1" ht="23.9" customHeight="1">
      <c r="A416" s="152"/>
      <c r="B416" s="152"/>
      <c r="C416" s="1603"/>
      <c r="D416" s="338"/>
      <c r="E416" s="338"/>
      <c r="F416" s="338"/>
      <c r="G416" s="1603"/>
      <c r="H416" s="338"/>
      <c r="I416" s="338"/>
      <c r="J416" s="338"/>
      <c r="K416" s="338"/>
    </row>
    <row r="417" spans="1:12" s="28" customFormat="1" ht="18.75" customHeight="1">
      <c r="A417" s="1833" t="s">
        <v>744</v>
      </c>
      <c r="B417" s="1833"/>
      <c r="C417" s="1833"/>
      <c r="D417" s="1833"/>
      <c r="E417" s="1833"/>
      <c r="F417" s="1833"/>
      <c r="G417" s="1833"/>
      <c r="H417" s="1833"/>
      <c r="I417" s="1833"/>
      <c r="J417" s="318"/>
      <c r="K417" s="318"/>
    </row>
    <row r="418" spans="1:12" s="28" customFormat="1" ht="14.15" customHeight="1">
      <c r="A418" s="680"/>
      <c r="B418" s="680"/>
      <c r="C418" s="680"/>
      <c r="D418" s="680"/>
      <c r="E418" s="1586"/>
      <c r="F418" s="1586"/>
      <c r="G418" s="1586"/>
      <c r="H418" s="1586"/>
      <c r="I418" s="680"/>
      <c r="J418" s="318"/>
      <c r="K418" s="318"/>
    </row>
    <row r="419" spans="1:12" s="28" customFormat="1" ht="14.15" customHeight="1">
      <c r="A419" s="1855" t="s">
        <v>699</v>
      </c>
      <c r="B419" s="1855"/>
      <c r="C419" s="1855"/>
      <c r="D419" s="1855"/>
      <c r="E419" s="1855"/>
      <c r="F419" s="1855"/>
      <c r="G419" s="1855"/>
      <c r="H419" s="1855"/>
      <c r="I419" s="1855"/>
      <c r="J419" s="318"/>
      <c r="K419" s="318"/>
    </row>
    <row r="420" spans="1:12" s="28" customFormat="1" ht="14.15" customHeight="1">
      <c r="A420" s="552"/>
      <c r="B420" s="552"/>
      <c r="C420" s="1198" t="s">
        <v>290</v>
      </c>
      <c r="D420" s="1199" t="s">
        <v>291</v>
      </c>
      <c r="E420" s="1199" t="s">
        <v>292</v>
      </c>
      <c r="F420" s="1199" t="s">
        <v>293</v>
      </c>
      <c r="G420" s="1199" t="s">
        <v>290</v>
      </c>
      <c r="H420" s="1199" t="s">
        <v>291</v>
      </c>
      <c r="I420" s="1199" t="s">
        <v>292</v>
      </c>
      <c r="J420" s="1199" t="s">
        <v>293</v>
      </c>
      <c r="K420" s="1199" t="s">
        <v>290</v>
      </c>
    </row>
    <row r="421" spans="1:12" s="28" customFormat="1" ht="14.15" customHeight="1">
      <c r="A421" s="175" t="s">
        <v>655</v>
      </c>
      <c r="B421" s="175"/>
      <c r="C421" s="643" t="s">
        <v>294</v>
      </c>
      <c r="D421" s="623" t="s">
        <v>294</v>
      </c>
      <c r="E421" s="623" t="s">
        <v>295</v>
      </c>
      <c r="F421" s="623" t="s">
        <v>295</v>
      </c>
      <c r="G421" s="623" t="s">
        <v>295</v>
      </c>
      <c r="H421" s="623" t="s">
        <v>295</v>
      </c>
      <c r="I421" s="623" t="s">
        <v>264</v>
      </c>
      <c r="J421" s="623" t="s">
        <v>264</v>
      </c>
      <c r="K421" s="623" t="s">
        <v>264</v>
      </c>
    </row>
    <row r="422" spans="1:12" s="22" customFormat="1" ht="13.5" customHeight="1">
      <c r="A422" s="324" t="s">
        <v>745</v>
      </c>
      <c r="B422" s="1196"/>
      <c r="C422" s="696">
        <v>29.383868935379752</v>
      </c>
      <c r="D422" s="697">
        <v>29.338861853371078</v>
      </c>
      <c r="E422" s="697">
        <v>26.924763159349993</v>
      </c>
      <c r="F422" s="697">
        <v>25.84909800998302</v>
      </c>
      <c r="G422" s="697">
        <v>29.191472411124984</v>
      </c>
      <c r="H422" s="697">
        <v>29.180006525190816</v>
      </c>
      <c r="I422" s="697">
        <v>27.857436541899986</v>
      </c>
      <c r="J422" s="697">
        <v>29.155154592110009</v>
      </c>
      <c r="K422" s="697">
        <v>29.139224435749995</v>
      </c>
    </row>
    <row r="423" spans="1:12" s="22" customFormat="1" ht="13.5" customHeight="1">
      <c r="A423" s="324" t="s">
        <v>746</v>
      </c>
      <c r="B423" s="687"/>
      <c r="C423" s="696">
        <v>30.673006933932442</v>
      </c>
      <c r="D423" s="697">
        <v>28.611118397213474</v>
      </c>
      <c r="E423" s="697">
        <v>28.094724229530009</v>
      </c>
      <c r="F423" s="697">
        <v>29.052973062013905</v>
      </c>
      <c r="G423" s="697">
        <v>29.673575755401206</v>
      </c>
      <c r="H423" s="697">
        <v>31.218738902572994</v>
      </c>
      <c r="I423" s="697">
        <v>30.284284904019994</v>
      </c>
      <c r="J423" s="697">
        <v>25.96159891784999</v>
      </c>
      <c r="K423" s="697">
        <v>24.009048348600011</v>
      </c>
    </row>
    <row r="424" spans="1:12" s="55" customFormat="1" ht="13.5" customHeight="1">
      <c r="A424" s="324" t="s">
        <v>747</v>
      </c>
      <c r="B424" s="687"/>
      <c r="C424" s="696">
        <v>20.965842391717935</v>
      </c>
      <c r="D424" s="697">
        <v>18.538181192413266</v>
      </c>
      <c r="E424" s="697">
        <v>23.496429124709994</v>
      </c>
      <c r="F424" s="697">
        <v>23.388359863212489</v>
      </c>
      <c r="G424" s="697">
        <v>25.881334751743836</v>
      </c>
      <c r="H424" s="697">
        <v>25.948507037535464</v>
      </c>
      <c r="I424" s="697">
        <v>29.947263140610012</v>
      </c>
      <c r="J424" s="697">
        <v>22.733315742620007</v>
      </c>
      <c r="K424" s="697">
        <v>19.595877075380002</v>
      </c>
    </row>
    <row r="425" spans="1:12" s="28" customFormat="1" ht="13.5" customHeight="1">
      <c r="A425" s="324" t="s">
        <v>460</v>
      </c>
      <c r="B425" s="687"/>
      <c r="C425" s="696">
        <v>33.288582625889916</v>
      </c>
      <c r="D425" s="697">
        <v>29.064896380143587</v>
      </c>
      <c r="E425" s="697">
        <v>30.208009212950003</v>
      </c>
      <c r="F425" s="697">
        <v>27.264333565739847</v>
      </c>
      <c r="G425" s="697">
        <v>32.195779444915459</v>
      </c>
      <c r="H425" s="697">
        <v>28.007736100462598</v>
      </c>
      <c r="I425" s="697">
        <v>26.886505816620016</v>
      </c>
      <c r="J425" s="697">
        <v>26.173711831759991</v>
      </c>
      <c r="K425" s="697">
        <v>22.011349787740009</v>
      </c>
    </row>
    <row r="426" spans="1:12" s="28" customFormat="1" ht="13.5" customHeight="1">
      <c r="A426" s="1432" t="s">
        <v>478</v>
      </c>
      <c r="B426" s="1318"/>
      <c r="C426" s="706">
        <v>114.31130088692004</v>
      </c>
      <c r="D426" s="714">
        <v>105.5530578231414</v>
      </c>
      <c r="E426" s="714">
        <v>108.72392572654</v>
      </c>
      <c r="F426" s="714">
        <v>105.55476450094925</v>
      </c>
      <c r="G426" s="714">
        <v>116.94216236318549</v>
      </c>
      <c r="H426" s="714">
        <v>114.35498856576187</v>
      </c>
      <c r="I426" s="714">
        <v>114.97549040315</v>
      </c>
      <c r="J426" s="714">
        <v>104.02378108434</v>
      </c>
      <c r="K426" s="714">
        <v>94.755499647470018</v>
      </c>
    </row>
    <row r="427" spans="1:12" s="28" customFormat="1" ht="14.15" customHeight="1">
      <c r="A427" s="1420"/>
      <c r="B427" s="1420"/>
      <c r="C427" s="724"/>
      <c r="D427" s="724"/>
      <c r="E427" s="724"/>
      <c r="F427" s="724"/>
      <c r="G427" s="724"/>
      <c r="H427" s="724"/>
      <c r="I427" s="724"/>
      <c r="J427" s="724"/>
      <c r="K427" s="724"/>
    </row>
    <row r="428" spans="1:12" s="28" customFormat="1" ht="14.15" customHeight="1">
      <c r="A428" s="1855" t="s">
        <v>165</v>
      </c>
      <c r="B428" s="1855"/>
      <c r="C428" s="1855"/>
      <c r="D428" s="1855"/>
      <c r="E428" s="1855"/>
      <c r="F428" s="1855"/>
      <c r="G428" s="1855"/>
      <c r="H428" s="1855"/>
      <c r="I428" s="1855"/>
      <c r="J428" s="318"/>
      <c r="K428" s="318"/>
    </row>
    <row r="429" spans="1:12" s="28" customFormat="1" ht="14.15" customHeight="1">
      <c r="A429" s="552"/>
      <c r="B429" s="552"/>
      <c r="C429" s="1198" t="s">
        <v>290</v>
      </c>
      <c r="D429" s="1199" t="s">
        <v>291</v>
      </c>
      <c r="E429" s="1199" t="s">
        <v>292</v>
      </c>
      <c r="F429" s="1199" t="s">
        <v>293</v>
      </c>
      <c r="G429" s="1199" t="s">
        <v>290</v>
      </c>
      <c r="H429" s="1199" t="s">
        <v>291</v>
      </c>
      <c r="I429" s="1199" t="s">
        <v>292</v>
      </c>
      <c r="J429" s="1199" t="s">
        <v>293</v>
      </c>
      <c r="K429" s="1199" t="s">
        <v>290</v>
      </c>
    </row>
    <row r="430" spans="1:12" s="22" customFormat="1" ht="14.15" customHeight="1">
      <c r="A430" s="175" t="s">
        <v>655</v>
      </c>
      <c r="B430" s="175"/>
      <c r="C430" s="643" t="s">
        <v>294</v>
      </c>
      <c r="D430" s="623" t="s">
        <v>294</v>
      </c>
      <c r="E430" s="623" t="s">
        <v>295</v>
      </c>
      <c r="F430" s="623" t="s">
        <v>295</v>
      </c>
      <c r="G430" s="623" t="s">
        <v>295</v>
      </c>
      <c r="H430" s="623" t="s">
        <v>295</v>
      </c>
      <c r="I430" s="623" t="s">
        <v>264</v>
      </c>
      <c r="J430" s="623" t="s">
        <v>264</v>
      </c>
      <c r="K430" s="623" t="s">
        <v>264</v>
      </c>
    </row>
    <row r="431" spans="1:12" s="42" customFormat="1" ht="13.5" customHeight="1">
      <c r="A431" s="324" t="s">
        <v>673</v>
      </c>
      <c r="B431" s="1196"/>
      <c r="C431" s="696">
        <v>96.203454775741278</v>
      </c>
      <c r="D431" s="697">
        <v>87.724087267598307</v>
      </c>
      <c r="E431" s="697">
        <v>91.728475819879947</v>
      </c>
      <c r="F431" s="697">
        <v>88.423634449472601</v>
      </c>
      <c r="G431" s="697">
        <v>97.582245267873844</v>
      </c>
      <c r="H431" s="697">
        <v>93.986406721570106</v>
      </c>
      <c r="I431" s="697">
        <v>95.392038215639985</v>
      </c>
      <c r="J431" s="697">
        <v>84.422821705849969</v>
      </c>
      <c r="K431" s="697">
        <v>77.35022085380993</v>
      </c>
    </row>
    <row r="432" spans="1:12" s="28" customFormat="1" ht="13.5" customHeight="1">
      <c r="A432" s="324" t="s">
        <v>674</v>
      </c>
      <c r="B432" s="687"/>
      <c r="C432" s="696">
        <v>14.957082308909765</v>
      </c>
      <c r="D432" s="697">
        <v>14.723987918357277</v>
      </c>
      <c r="E432" s="697">
        <v>13.634315830189999</v>
      </c>
      <c r="F432" s="697">
        <v>13.06850722110407</v>
      </c>
      <c r="G432" s="697">
        <v>15.868531620234709</v>
      </c>
      <c r="H432" s="697">
        <v>16.740843870041797</v>
      </c>
      <c r="I432" s="697">
        <v>15.697279017550009</v>
      </c>
      <c r="J432" s="697">
        <v>16.604212310400008</v>
      </c>
      <c r="K432" s="697">
        <v>14.381346114650009</v>
      </c>
      <c r="L432" s="67"/>
    </row>
    <row r="433" spans="1:17" s="22" customFormat="1" ht="13.5" customHeight="1">
      <c r="A433" s="324" t="s">
        <v>675</v>
      </c>
      <c r="B433" s="687"/>
      <c r="C433" s="696">
        <v>3.1507638022690139</v>
      </c>
      <c r="D433" s="697">
        <v>3.1049826371857354</v>
      </c>
      <c r="E433" s="697">
        <v>3.3611340764700013</v>
      </c>
      <c r="F433" s="697">
        <v>4.0626228303725398</v>
      </c>
      <c r="G433" s="697">
        <v>3.4913854750769495</v>
      </c>
      <c r="H433" s="697">
        <v>3.62773797414996</v>
      </c>
      <c r="I433" s="697">
        <v>3.8861731699600011</v>
      </c>
      <c r="J433" s="697">
        <v>2.9967470680900004</v>
      </c>
      <c r="K433" s="697">
        <v>3.0239326790099996</v>
      </c>
    </row>
    <row r="434" spans="1:17" s="22" customFormat="1" ht="13.5" customHeight="1">
      <c r="A434" s="1432" t="s">
        <v>725</v>
      </c>
      <c r="B434" s="1318"/>
      <c r="C434" s="706">
        <v>114.31130088692004</v>
      </c>
      <c r="D434" s="714">
        <v>105.55305782314133</v>
      </c>
      <c r="E434" s="714">
        <v>108.72392572653995</v>
      </c>
      <c r="F434" s="714">
        <v>105.5547645009492</v>
      </c>
      <c r="G434" s="714">
        <v>116.9421623631855</v>
      </c>
      <c r="H434" s="714">
        <v>114.35498856576186</v>
      </c>
      <c r="I434" s="714">
        <v>114.97549040314999</v>
      </c>
      <c r="J434" s="714">
        <v>104.02378108433999</v>
      </c>
      <c r="K434" s="714">
        <v>94.755499647469946</v>
      </c>
    </row>
    <row r="435" spans="1:17" s="22" customFormat="1" ht="7.5" customHeight="1">
      <c r="A435" s="1432"/>
      <c r="B435" s="1432"/>
      <c r="C435" s="1439"/>
      <c r="D435" s="1439"/>
      <c r="E435" s="1439"/>
      <c r="F435" s="1439"/>
      <c r="G435" s="1439"/>
      <c r="H435" s="1439"/>
      <c r="I435" s="1439"/>
      <c r="J435" s="1439"/>
      <c r="K435" s="1439"/>
    </row>
    <row r="436" spans="1:17" s="67" customFormat="1" ht="14.15" customHeight="1">
      <c r="A436" s="1438" t="s">
        <v>697</v>
      </c>
      <c r="B436" s="1437"/>
      <c r="C436" s="1440">
        <v>2.2039108840211501</v>
      </c>
      <c r="D436" s="1441">
        <v>2.147966341504572</v>
      </c>
      <c r="E436" s="1441">
        <v>2.2283196532400007</v>
      </c>
      <c r="F436" s="1441">
        <v>2.2006716627438001</v>
      </c>
      <c r="G436" s="1441">
        <v>2.3084776114066496</v>
      </c>
      <c r="H436" s="1441">
        <v>2.4709510436492601</v>
      </c>
      <c r="I436" s="1441">
        <v>1.63669651865</v>
      </c>
      <c r="J436" s="1441">
        <v>1.5202145959</v>
      </c>
      <c r="K436" s="1441">
        <v>1.53145969108</v>
      </c>
    </row>
    <row r="437" spans="1:17" s="67" customFormat="1" ht="7.5" customHeight="1">
      <c r="A437" s="1421"/>
      <c r="B437" s="1421"/>
      <c r="C437" s="724"/>
      <c r="D437" s="724"/>
      <c r="E437" s="724"/>
      <c r="F437" s="724"/>
      <c r="G437" s="724"/>
      <c r="H437" s="724"/>
      <c r="I437" s="724"/>
      <c r="J437" s="724"/>
      <c r="K437" s="724"/>
      <c r="Q437" s="1435"/>
    </row>
    <row r="438" spans="1:17" s="67" customFormat="1" ht="14.15" customHeight="1">
      <c r="A438" s="1850" t="s">
        <v>726</v>
      </c>
      <c r="B438" s="1850"/>
      <c r="C438" s="1850"/>
      <c r="D438" s="1850"/>
      <c r="E438" s="1850"/>
      <c r="F438" s="1850"/>
      <c r="G438" s="1850"/>
      <c r="H438" s="1850"/>
      <c r="I438" s="1850"/>
      <c r="J438" s="1850"/>
      <c r="K438" s="1850"/>
      <c r="Q438" s="1435"/>
    </row>
    <row r="439" spans="1:17" s="67" customFormat="1" ht="14.15" customHeight="1">
      <c r="A439" s="693"/>
      <c r="B439" s="693"/>
      <c r="C439" s="693"/>
      <c r="D439" s="693"/>
      <c r="E439" s="693"/>
      <c r="F439" s="693"/>
      <c r="G439" s="693"/>
      <c r="H439" s="693"/>
      <c r="I439" s="693"/>
      <c r="J439" s="693"/>
      <c r="K439" s="693"/>
    </row>
    <row r="440" spans="1:17" s="67" customFormat="1" ht="14.15" customHeight="1">
      <c r="A440" s="220" t="s">
        <v>699</v>
      </c>
      <c r="B440" s="220"/>
      <c r="C440" s="319"/>
      <c r="D440" s="319"/>
      <c r="E440" s="220" t="s">
        <v>165</v>
      </c>
      <c r="F440" s="319"/>
      <c r="G440" s="319"/>
      <c r="H440" s="319"/>
      <c r="I440" s="319"/>
      <c r="J440" s="319"/>
      <c r="K440" s="319"/>
    </row>
    <row r="441" spans="1:17" s="67" customFormat="1" ht="14.15" customHeight="1">
      <c r="A441" s="694"/>
      <c r="B441" s="694"/>
      <c r="C441" s="694"/>
      <c r="D441" s="694"/>
      <c r="E441" s="694"/>
      <c r="F441" s="694"/>
      <c r="G441" s="694"/>
      <c r="H441" s="694"/>
      <c r="I441" s="694"/>
      <c r="J441" s="694"/>
      <c r="K441" s="694"/>
    </row>
    <row r="442" spans="1:17" s="67" customFormat="1" ht="14.15" customHeight="1">
      <c r="A442" s="694"/>
      <c r="B442" s="694"/>
      <c r="C442" s="694"/>
      <c r="D442" s="694"/>
      <c r="E442" s="694"/>
      <c r="F442" s="694"/>
      <c r="G442" s="694"/>
      <c r="H442" s="694"/>
      <c r="I442" s="694"/>
      <c r="J442" s="694"/>
      <c r="K442" s="694"/>
    </row>
    <row r="443" spans="1:17" s="67" customFormat="1" ht="14.15" customHeight="1">
      <c r="A443" s="694"/>
      <c r="B443" s="694"/>
      <c r="C443" s="694"/>
      <c r="D443" s="694"/>
      <c r="E443" s="694"/>
      <c r="F443" s="694"/>
      <c r="G443" s="694"/>
      <c r="H443" s="694"/>
      <c r="I443" s="694"/>
      <c r="J443" s="694"/>
      <c r="K443" s="694"/>
    </row>
    <row r="444" spans="1:17" s="67" customFormat="1" ht="14.15" customHeight="1">
      <c r="A444" s="694"/>
      <c r="B444" s="694"/>
      <c r="C444" s="694"/>
      <c r="D444" s="694"/>
      <c r="E444" s="694"/>
      <c r="F444" s="694"/>
      <c r="G444" s="694"/>
      <c r="H444" s="694"/>
      <c r="I444" s="694"/>
      <c r="J444" s="694"/>
      <c r="K444" s="694"/>
    </row>
    <row r="445" spans="1:17" s="67" customFormat="1" ht="14.15" customHeight="1">
      <c r="A445" s="694"/>
      <c r="B445" s="694"/>
      <c r="C445" s="694"/>
      <c r="D445" s="694"/>
      <c r="E445" s="694"/>
      <c r="F445" s="694"/>
      <c r="G445" s="694"/>
      <c r="H445" s="694"/>
      <c r="I445" s="694"/>
      <c r="J445" s="694"/>
      <c r="K445" s="694"/>
    </row>
    <row r="446" spans="1:17" s="67" customFormat="1" ht="14.15" customHeight="1">
      <c r="A446" s="694"/>
      <c r="B446" s="694"/>
      <c r="C446" s="694"/>
      <c r="D446" s="694"/>
      <c r="E446" s="694"/>
      <c r="F446" s="694"/>
      <c r="G446" s="694"/>
      <c r="H446" s="694"/>
      <c r="I446" s="694"/>
      <c r="J446" s="694"/>
      <c r="K446" s="694"/>
    </row>
    <row r="447" spans="1:17" s="67" customFormat="1" ht="14.15" customHeight="1">
      <c r="A447" s="694"/>
      <c r="B447" s="694"/>
      <c r="C447" s="694"/>
      <c r="D447" s="694"/>
      <c r="E447" s="694"/>
      <c r="F447" s="694"/>
      <c r="G447" s="694"/>
      <c r="H447" s="694"/>
      <c r="I447" s="694"/>
      <c r="J447" s="694"/>
      <c r="K447" s="694"/>
    </row>
    <row r="448" spans="1:17" s="67" customFormat="1" ht="14.15" customHeight="1">
      <c r="A448" s="694"/>
      <c r="B448" s="694"/>
      <c r="C448" s="694"/>
      <c r="D448" s="694"/>
      <c r="E448" s="694"/>
      <c r="F448" s="694"/>
      <c r="G448" s="694"/>
      <c r="H448" s="694"/>
      <c r="I448" s="694"/>
      <c r="J448" s="694"/>
      <c r="K448" s="694"/>
    </row>
    <row r="449" spans="1:11" s="67" customFormat="1" ht="14.15" customHeight="1">
      <c r="A449" s="694"/>
      <c r="B449" s="694"/>
      <c r="C449" s="694"/>
      <c r="D449" s="694"/>
      <c r="E449" s="694"/>
      <c r="F449" s="694"/>
      <c r="G449" s="694"/>
      <c r="H449" s="694"/>
      <c r="I449" s="694"/>
      <c r="J449" s="694"/>
      <c r="K449" s="694"/>
    </row>
    <row r="450" spans="1:11" s="67" customFormat="1" ht="14.15" customHeight="1">
      <c r="A450" s="694"/>
      <c r="B450" s="694"/>
      <c r="C450" s="694"/>
      <c r="D450" s="694"/>
      <c r="E450" s="694"/>
      <c r="F450" s="694"/>
      <c r="G450" s="694"/>
      <c r="H450" s="694"/>
      <c r="I450" s="694"/>
      <c r="J450" s="694"/>
      <c r="K450" s="694"/>
    </row>
    <row r="451" spans="1:11" s="67" customFormat="1" ht="14.15" customHeight="1">
      <c r="A451" s="694"/>
      <c r="B451" s="694"/>
      <c r="C451" s="694"/>
      <c r="D451" s="694"/>
      <c r="E451" s="694"/>
      <c r="F451" s="694"/>
      <c r="G451" s="694"/>
      <c r="H451" s="694"/>
      <c r="I451" s="694"/>
      <c r="J451" s="694"/>
      <c r="K451" s="694"/>
    </row>
    <row r="452" spans="1:11" s="67" customFormat="1" ht="14.15" customHeight="1">
      <c r="A452" s="694"/>
      <c r="B452" s="694"/>
      <c r="C452" s="694"/>
      <c r="D452" s="694"/>
      <c r="E452" s="694"/>
      <c r="F452" s="694"/>
      <c r="G452" s="694"/>
      <c r="H452" s="694"/>
      <c r="I452" s="694"/>
      <c r="J452" s="694"/>
      <c r="K452" s="694"/>
    </row>
    <row r="453" spans="1:11" s="67" customFormat="1" ht="14.15" customHeight="1">
      <c r="A453" s="694"/>
      <c r="B453" s="694"/>
      <c r="C453" s="694"/>
      <c r="D453" s="694"/>
      <c r="E453" s="694"/>
      <c r="F453" s="694"/>
      <c r="G453" s="694"/>
      <c r="H453" s="694"/>
      <c r="I453" s="694"/>
      <c r="J453" s="694"/>
      <c r="K453" s="694"/>
    </row>
    <row r="454" spans="1:11" s="67" customFormat="1" ht="9.75" customHeight="1">
      <c r="A454" s="694"/>
      <c r="B454" s="694"/>
      <c r="C454" s="694"/>
      <c r="D454" s="694"/>
      <c r="E454" s="694"/>
      <c r="F454" s="694"/>
      <c r="G454" s="694"/>
      <c r="H454" s="694"/>
      <c r="I454" s="694"/>
      <c r="J454" s="694"/>
      <c r="K454" s="694"/>
    </row>
    <row r="455" spans="1:11" s="45" customFormat="1" ht="14.15" customHeight="1">
      <c r="A455" s="694"/>
      <c r="B455" s="694"/>
      <c r="C455" s="694"/>
      <c r="D455" s="694"/>
      <c r="E455" s="694"/>
      <c r="F455" s="694"/>
      <c r="G455" s="694"/>
      <c r="H455" s="694"/>
      <c r="I455" s="694"/>
      <c r="J455" s="694"/>
      <c r="K455" s="694"/>
    </row>
    <row r="456" spans="1:11" s="69" customFormat="1" ht="17.899999999999999" customHeight="1">
      <c r="A456" s="694"/>
      <c r="B456" s="694"/>
      <c r="C456" s="694"/>
      <c r="D456" s="694"/>
      <c r="E456" s="694"/>
      <c r="F456" s="694"/>
      <c r="G456" s="694"/>
      <c r="H456" s="694"/>
      <c r="I456" s="694"/>
      <c r="J456" s="694"/>
      <c r="K456" s="694"/>
    </row>
    <row r="457" spans="1:11" s="23" customFormat="1" ht="15" customHeight="1">
      <c r="A457" s="45"/>
      <c r="B457" s="221"/>
      <c r="C457" s="222"/>
      <c r="D457" s="702"/>
      <c r="E457" s="221" t="s">
        <v>748</v>
      </c>
      <c r="F457" s="1538"/>
      <c r="G457" s="1538"/>
      <c r="H457" s="1538"/>
      <c r="I457" s="1538"/>
      <c r="J457" s="1538"/>
      <c r="K457" s="1538"/>
    </row>
    <row r="458" spans="1:11" s="55" customFormat="1" ht="14.15" customHeight="1">
      <c r="A458" s="1856"/>
      <c r="B458" s="1856"/>
      <c r="C458" s="1856"/>
      <c r="D458" s="1856"/>
      <c r="E458" s="1856"/>
      <c r="F458" s="1856"/>
      <c r="G458" s="1856"/>
      <c r="H458" s="1856"/>
      <c r="I458" s="1856"/>
      <c r="J458" s="1856"/>
      <c r="K458" s="1856"/>
    </row>
    <row r="459" spans="1:11" s="28" customFormat="1" ht="23.9" customHeight="1">
      <c r="A459" s="152"/>
      <c r="B459" s="152"/>
      <c r="C459" s="1603"/>
      <c r="D459" s="338"/>
      <c r="E459" s="338"/>
      <c r="F459" s="338"/>
      <c r="G459" s="338"/>
      <c r="H459" s="1603"/>
      <c r="I459" s="338"/>
      <c r="J459" s="338"/>
      <c r="K459" s="338"/>
    </row>
    <row r="460" spans="1:11" s="28" customFormat="1" ht="18.75" customHeight="1">
      <c r="A460" s="1833" t="s">
        <v>749</v>
      </c>
      <c r="B460" s="1833"/>
      <c r="C460" s="1833"/>
      <c r="D460" s="1833"/>
      <c r="E460" s="1833"/>
      <c r="F460" s="1833"/>
      <c r="G460" s="1833"/>
      <c r="H460" s="1833"/>
      <c r="I460" s="1833"/>
      <c r="J460" s="318"/>
      <c r="K460" s="318"/>
    </row>
    <row r="461" spans="1:11" s="28" customFormat="1" ht="14.15" customHeight="1">
      <c r="A461" s="680"/>
      <c r="B461" s="680"/>
      <c r="C461" s="680"/>
      <c r="D461" s="680"/>
      <c r="E461" s="680"/>
      <c r="F461" s="1586"/>
      <c r="G461" s="680"/>
      <c r="H461" s="1586"/>
      <c r="I461" s="1586"/>
      <c r="J461" s="1700"/>
      <c r="K461" s="318"/>
    </row>
    <row r="462" spans="1:11" s="28" customFormat="1" ht="14.15" customHeight="1">
      <c r="A462" s="1855" t="s">
        <v>729</v>
      </c>
      <c r="B462" s="1855"/>
      <c r="C462" s="1855"/>
      <c r="D462" s="1855"/>
      <c r="E462" s="1855"/>
      <c r="F462" s="1855"/>
      <c r="G462" s="1855"/>
      <c r="H462" s="1855"/>
      <c r="I462" s="1855"/>
      <c r="J462" s="318"/>
      <c r="K462" s="318"/>
    </row>
    <row r="463" spans="1:11" s="28" customFormat="1" ht="14.15" customHeight="1">
      <c r="A463" s="552"/>
      <c r="B463" s="552"/>
      <c r="C463" s="1198" t="s">
        <v>290</v>
      </c>
      <c r="D463" s="1199" t="s">
        <v>291</v>
      </c>
      <c r="E463" s="1199" t="s">
        <v>292</v>
      </c>
      <c r="F463" s="1199" t="s">
        <v>293</v>
      </c>
      <c r="G463" s="1199" t="s">
        <v>290</v>
      </c>
      <c r="H463" s="1199" t="s">
        <v>291</v>
      </c>
      <c r="I463" s="1199" t="s">
        <v>292</v>
      </c>
      <c r="J463" s="1199" t="s">
        <v>293</v>
      </c>
      <c r="K463" s="1199" t="s">
        <v>290</v>
      </c>
    </row>
    <row r="464" spans="1:11" s="28" customFormat="1" ht="14.15" customHeight="1">
      <c r="A464" s="175" t="s">
        <v>655</v>
      </c>
      <c r="B464" s="175"/>
      <c r="C464" s="643" t="s">
        <v>294</v>
      </c>
      <c r="D464" s="623" t="s">
        <v>294</v>
      </c>
      <c r="E464" s="623" t="s">
        <v>295</v>
      </c>
      <c r="F464" s="623" t="s">
        <v>295</v>
      </c>
      <c r="G464" s="623" t="s">
        <v>295</v>
      </c>
      <c r="H464" s="623" t="s">
        <v>295</v>
      </c>
      <c r="I464" s="623" t="s">
        <v>264</v>
      </c>
      <c r="J464" s="623" t="s">
        <v>264</v>
      </c>
      <c r="K464" s="623" t="s">
        <v>264</v>
      </c>
    </row>
    <row r="465" spans="1:11" s="28" customFormat="1" ht="13.5" customHeight="1">
      <c r="A465" s="180" t="s">
        <v>673</v>
      </c>
      <c r="B465" s="1434"/>
      <c r="C465" s="696"/>
      <c r="D465" s="697"/>
      <c r="E465" s="697"/>
      <c r="F465" s="697"/>
      <c r="G465" s="697"/>
      <c r="H465" s="697"/>
      <c r="I465" s="697"/>
      <c r="J465" s="697"/>
      <c r="K465" s="697"/>
    </row>
    <row r="466" spans="1:11" s="22" customFormat="1" ht="13.5" customHeight="1">
      <c r="A466" s="921" t="s">
        <v>745</v>
      </c>
      <c r="B466" s="713"/>
      <c r="C466" s="696">
        <v>27.185210623685684</v>
      </c>
      <c r="D466" s="697">
        <v>26.315259867417335</v>
      </c>
      <c r="E466" s="697">
        <v>23.887441308489997</v>
      </c>
      <c r="F466" s="697">
        <v>22.590673653614669</v>
      </c>
      <c r="G466" s="697">
        <v>26.37901535277712</v>
      </c>
      <c r="H466" s="697">
        <v>26.978136509523708</v>
      </c>
      <c r="I466" s="697">
        <v>25.498381909479999</v>
      </c>
      <c r="J466" s="697">
        <v>26.100456579180001</v>
      </c>
      <c r="K466" s="697">
        <v>26.033919229419997</v>
      </c>
    </row>
    <row r="467" spans="1:11" s="28" customFormat="1" ht="13.5" customHeight="1">
      <c r="A467" s="921" t="s">
        <v>746</v>
      </c>
      <c r="B467" s="713"/>
      <c r="C467" s="696">
        <v>23.51798372555054</v>
      </c>
      <c r="D467" s="697">
        <v>20.773912440808619</v>
      </c>
      <c r="E467" s="697">
        <v>22.324514936710003</v>
      </c>
      <c r="F467" s="697">
        <v>22.838262310312722</v>
      </c>
      <c r="G467" s="697">
        <v>23.0354948046792</v>
      </c>
      <c r="H467" s="697">
        <v>23.434553665239399</v>
      </c>
      <c r="I467" s="697">
        <v>23.561306267209996</v>
      </c>
      <c r="J467" s="697">
        <v>19.116615112470004</v>
      </c>
      <c r="K467" s="697">
        <v>17.235965996510004</v>
      </c>
    </row>
    <row r="468" spans="1:11" s="28" customFormat="1" ht="13.5" customHeight="1">
      <c r="A468" s="921" t="s">
        <v>747</v>
      </c>
      <c r="B468" s="713"/>
      <c r="C468" s="696">
        <v>16.198109650552372</v>
      </c>
      <c r="D468" s="697">
        <v>14.201180362915578</v>
      </c>
      <c r="E468" s="697">
        <v>17.863952570790008</v>
      </c>
      <c r="F468" s="697">
        <v>17.835367368073811</v>
      </c>
      <c r="G468" s="697">
        <v>19.977222070186997</v>
      </c>
      <c r="H468" s="697">
        <v>19.4975112773398</v>
      </c>
      <c r="I468" s="697">
        <v>21.620332010920006</v>
      </c>
      <c r="J468" s="697">
        <v>17.039056443550002</v>
      </c>
      <c r="K468" s="697">
        <v>14.682332202759998</v>
      </c>
    </row>
    <row r="469" spans="1:11" s="28" customFormat="1" ht="13.5" customHeight="1">
      <c r="A469" s="921" t="s">
        <v>460</v>
      </c>
      <c r="B469" s="713"/>
      <c r="C469" s="696">
        <v>29.302150775952665</v>
      </c>
      <c r="D469" s="697">
        <v>26.433734596456862</v>
      </c>
      <c r="E469" s="697">
        <v>27.652567003889999</v>
      </c>
      <c r="F469" s="697">
        <v>25.159331117471453</v>
      </c>
      <c r="G469" s="697">
        <v>28.190513040230513</v>
      </c>
      <c r="H469" s="697">
        <v>24.076205269467206</v>
      </c>
      <c r="I469" s="697">
        <v>24.712018028030009</v>
      </c>
      <c r="J469" s="697">
        <v>22.16669357064999</v>
      </c>
      <c r="K469" s="697">
        <v>19.398003425120006</v>
      </c>
    </row>
    <row r="470" spans="1:11" s="28" customFormat="1" ht="13.5" customHeight="1">
      <c r="A470" s="1428" t="s">
        <v>478</v>
      </c>
      <c r="B470" s="1316"/>
      <c r="C470" s="698">
        <v>96.20345477574125</v>
      </c>
      <c r="D470" s="699">
        <v>87.724087267598392</v>
      </c>
      <c r="E470" s="699">
        <v>91.728475819880003</v>
      </c>
      <c r="F470" s="699">
        <v>88.423634449472658</v>
      </c>
      <c r="G470" s="699">
        <v>97.58224526787383</v>
      </c>
      <c r="H470" s="699">
        <v>93.98640672157012</v>
      </c>
      <c r="I470" s="699">
        <v>95.392038215640014</v>
      </c>
      <c r="J470" s="699">
        <v>84.422821705850012</v>
      </c>
      <c r="K470" s="699">
        <v>77.350220853810015</v>
      </c>
    </row>
    <row r="471" spans="1:11" s="28" customFormat="1" ht="13.5" customHeight="1">
      <c r="A471" s="180" t="s">
        <v>674</v>
      </c>
      <c r="B471" s="231"/>
      <c r="C471" s="696"/>
      <c r="D471" s="697"/>
      <c r="E471" s="697"/>
      <c r="F471" s="697"/>
      <c r="G471" s="697"/>
      <c r="H471" s="697"/>
      <c r="I471" s="697"/>
      <c r="J471" s="697"/>
      <c r="K471" s="697"/>
    </row>
    <row r="472" spans="1:11" s="22" customFormat="1" ht="13.5" customHeight="1">
      <c r="A472" s="921" t="s">
        <v>745</v>
      </c>
      <c r="B472" s="713"/>
      <c r="C472" s="696">
        <v>1.5165449279098204</v>
      </c>
      <c r="D472" s="697">
        <v>2.3494508909787801</v>
      </c>
      <c r="E472" s="697">
        <v>2.3409650639900006</v>
      </c>
      <c r="F472" s="697">
        <v>2.4458881972174211</v>
      </c>
      <c r="G472" s="697">
        <v>2.1078708278880001</v>
      </c>
      <c r="H472" s="697">
        <v>1.4673149510958001</v>
      </c>
      <c r="I472" s="697">
        <v>1.58710530883</v>
      </c>
      <c r="J472" s="697">
        <v>2.3366771721499995</v>
      </c>
      <c r="K472" s="697">
        <v>2.3584822314599996</v>
      </c>
    </row>
    <row r="473" spans="1:11" s="28" customFormat="1" ht="13.5" customHeight="1">
      <c r="A473" s="921" t="s">
        <v>746</v>
      </c>
      <c r="B473" s="713"/>
      <c r="C473" s="696">
        <v>6.4150162011445957</v>
      </c>
      <c r="D473" s="697">
        <v>7.1223787697860494</v>
      </c>
      <c r="E473" s="697">
        <v>4.8962724093399999</v>
      </c>
      <c r="F473" s="697">
        <v>5.3475349066966782</v>
      </c>
      <c r="G473" s="697">
        <v>5.7908767801384018</v>
      </c>
      <c r="H473" s="697">
        <v>6.9485015615536003</v>
      </c>
      <c r="I473" s="697">
        <v>5.8395837015100005</v>
      </c>
      <c r="J473" s="697">
        <v>6.0221221442399999</v>
      </c>
      <c r="K473" s="697">
        <v>5.9455693222800017</v>
      </c>
    </row>
    <row r="474" spans="1:11" s="28" customFormat="1" ht="13.5" customHeight="1">
      <c r="A474" s="921" t="s">
        <v>747</v>
      </c>
      <c r="B474" s="713"/>
      <c r="C474" s="696">
        <v>3.6918225096322645</v>
      </c>
      <c r="D474" s="697">
        <v>3.2612502480278667</v>
      </c>
      <c r="E474" s="697">
        <v>4.5089978928099992</v>
      </c>
      <c r="F474" s="697">
        <v>3.8547173820320006</v>
      </c>
      <c r="G474" s="697">
        <v>4.0902143811639995</v>
      </c>
      <c r="H474" s="697">
        <v>4.4964957195033994</v>
      </c>
      <c r="I474" s="697">
        <v>6.1953978152099989</v>
      </c>
      <c r="J474" s="697">
        <v>4.32996763499</v>
      </c>
      <c r="K474" s="697">
        <v>3.4825738760400005</v>
      </c>
    </row>
    <row r="475" spans="1:11" s="28" customFormat="1" ht="13.5" customHeight="1">
      <c r="A475" s="921" t="s">
        <v>460</v>
      </c>
      <c r="B475" s="713"/>
      <c r="C475" s="696">
        <v>3.3336986702230873</v>
      </c>
      <c r="D475" s="697">
        <v>1.9909080095645784</v>
      </c>
      <c r="E475" s="697">
        <v>1.8880804640500002</v>
      </c>
      <c r="F475" s="697">
        <v>1.4203667351579699</v>
      </c>
      <c r="G475" s="697">
        <v>3.8795696310442991</v>
      </c>
      <c r="H475" s="697">
        <v>3.8285316378889998</v>
      </c>
      <c r="I475" s="697">
        <v>2.0751921920000003</v>
      </c>
      <c r="J475" s="697">
        <v>3.91544535902</v>
      </c>
      <c r="K475" s="697">
        <v>2.5947206848700004</v>
      </c>
    </row>
    <row r="476" spans="1:11" s="28" customFormat="1" ht="13.5" customHeight="1">
      <c r="A476" s="1428" t="s">
        <v>478</v>
      </c>
      <c r="B476" s="1316"/>
      <c r="C476" s="698">
        <v>14.957082308909769</v>
      </c>
      <c r="D476" s="699">
        <v>14.723987918357276</v>
      </c>
      <c r="E476" s="699">
        <v>13.634315830189999</v>
      </c>
      <c r="F476" s="699">
        <v>13.068507221104069</v>
      </c>
      <c r="G476" s="699">
        <v>15.8685316202347</v>
      </c>
      <c r="H476" s="699">
        <v>16.7408438700418</v>
      </c>
      <c r="I476" s="699">
        <v>15.697279017549999</v>
      </c>
      <c r="J476" s="699">
        <v>16.604212310400001</v>
      </c>
      <c r="K476" s="699">
        <v>14.381346114650004</v>
      </c>
    </row>
    <row r="477" spans="1:11" s="28" customFormat="1" ht="13.5" customHeight="1">
      <c r="A477" s="180" t="s">
        <v>675</v>
      </c>
      <c r="B477" s="231"/>
      <c r="C477" s="696"/>
      <c r="D477" s="697"/>
      <c r="E477" s="697"/>
      <c r="F477" s="697"/>
      <c r="G477" s="697"/>
      <c r="H477" s="697"/>
      <c r="I477" s="697"/>
      <c r="J477" s="697"/>
      <c r="K477" s="697"/>
    </row>
    <row r="478" spans="1:11" s="22" customFormat="1" ht="13.5" customHeight="1">
      <c r="A478" s="921" t="s">
        <v>745</v>
      </c>
      <c r="B478" s="713"/>
      <c r="C478" s="696">
        <v>0.68211338378424236</v>
      </c>
      <c r="D478" s="697">
        <v>0.67415109497496928</v>
      </c>
      <c r="E478" s="697">
        <v>0.69635678687000002</v>
      </c>
      <c r="F478" s="697">
        <v>0.81253615915094002</v>
      </c>
      <c r="G478" s="697">
        <v>0.70458623045988</v>
      </c>
      <c r="H478" s="697">
        <v>0.73455506457130004</v>
      </c>
      <c r="I478" s="697">
        <v>0.7719493235899999</v>
      </c>
      <c r="J478" s="697">
        <v>0.71802084077999995</v>
      </c>
      <c r="K478" s="697">
        <v>0.74682297487000004</v>
      </c>
    </row>
    <row r="479" spans="1:11" s="57" customFormat="1" ht="13.5" customHeight="1">
      <c r="A479" s="921" t="s">
        <v>746</v>
      </c>
      <c r="B479" s="713"/>
      <c r="C479" s="696">
        <v>0.74000700723730006</v>
      </c>
      <c r="D479" s="697">
        <v>0.71482718661880007</v>
      </c>
      <c r="E479" s="697">
        <v>0.87393688347999998</v>
      </c>
      <c r="F479" s="697">
        <v>0.86717584500449996</v>
      </c>
      <c r="G479" s="697">
        <v>0.84720417058360009</v>
      </c>
      <c r="H479" s="697">
        <v>0.83568367578000002</v>
      </c>
      <c r="I479" s="697">
        <v>0.88339493529999991</v>
      </c>
      <c r="J479" s="697">
        <v>0.82286166114000003</v>
      </c>
      <c r="K479" s="697">
        <v>0.82751302980999997</v>
      </c>
    </row>
    <row r="480" spans="1:11" s="76" customFormat="1" ht="13.5" customHeight="1">
      <c r="A480" s="921" t="s">
        <v>747</v>
      </c>
      <c r="B480" s="713"/>
      <c r="C480" s="696">
        <v>1.0759102315333129</v>
      </c>
      <c r="D480" s="697">
        <v>1.07575058146983</v>
      </c>
      <c r="E480" s="697">
        <v>1.1234786611099998</v>
      </c>
      <c r="F480" s="697">
        <v>1.69827511310668</v>
      </c>
      <c r="G480" s="697">
        <v>1.8138983003928399</v>
      </c>
      <c r="H480" s="697">
        <v>1.9545000406922601</v>
      </c>
      <c r="I480" s="697">
        <v>2.1315333144799999</v>
      </c>
      <c r="J480" s="697">
        <v>1.3642916640800002</v>
      </c>
      <c r="K480" s="697">
        <v>1.4309709965800002</v>
      </c>
    </row>
    <row r="481" spans="1:11" s="28" customFormat="1" ht="13.5" customHeight="1">
      <c r="A481" s="921" t="s">
        <v>460</v>
      </c>
      <c r="B481" s="713"/>
      <c r="C481" s="696">
        <v>0.65273317971415801</v>
      </c>
      <c r="D481" s="697">
        <v>0.64025377412213569</v>
      </c>
      <c r="E481" s="697">
        <v>0.66736174501000023</v>
      </c>
      <c r="F481" s="697">
        <v>0.68463571311042026</v>
      </c>
      <c r="G481" s="697">
        <v>0.12569677364063001</v>
      </c>
      <c r="H481" s="697">
        <v>0.1029991931064</v>
      </c>
      <c r="I481" s="697">
        <v>9.9295596590000021E-2</v>
      </c>
      <c r="J481" s="697">
        <v>9.1572902089999977E-2</v>
      </c>
      <c r="K481" s="697">
        <v>1.862567775E-2</v>
      </c>
    </row>
    <row r="482" spans="1:11" s="28" customFormat="1" ht="13.5" customHeight="1">
      <c r="A482" s="1428" t="s">
        <v>478</v>
      </c>
      <c r="B482" s="1316"/>
      <c r="C482" s="698">
        <v>3.1507638022690134</v>
      </c>
      <c r="D482" s="699">
        <v>3.1049826371857354</v>
      </c>
      <c r="E482" s="699">
        <v>3.3611340764700004</v>
      </c>
      <c r="F482" s="699">
        <v>4.0626228303725398</v>
      </c>
      <c r="G482" s="699">
        <v>3.4913854750769495</v>
      </c>
      <c r="H482" s="699">
        <v>3.62773797414996</v>
      </c>
      <c r="I482" s="699">
        <v>3.8861731699600002</v>
      </c>
      <c r="J482" s="699">
        <v>2.9967470680900004</v>
      </c>
      <c r="K482" s="699">
        <v>3.0239326790100001</v>
      </c>
    </row>
    <row r="483" spans="1:11" s="28" customFormat="1" ht="13.5" customHeight="1">
      <c r="A483" s="1432" t="s">
        <v>750</v>
      </c>
      <c r="B483" s="1318"/>
      <c r="C483" s="706">
        <v>114.31130088692004</v>
      </c>
      <c r="D483" s="714">
        <v>105.55305782314139</v>
      </c>
      <c r="E483" s="714">
        <v>108.72392572654</v>
      </c>
      <c r="F483" s="714">
        <v>105.55476450094926</v>
      </c>
      <c r="G483" s="714">
        <v>116.94216236318547</v>
      </c>
      <c r="H483" s="714">
        <v>114.35498856576187</v>
      </c>
      <c r="I483" s="714">
        <v>114.97549040315002</v>
      </c>
      <c r="J483" s="714">
        <v>104.02378108434</v>
      </c>
      <c r="K483" s="714">
        <v>94.755499647470018</v>
      </c>
    </row>
    <row r="484" spans="1:11" s="28" customFormat="1" ht="7.5" customHeight="1">
      <c r="A484" s="373"/>
      <c r="B484" s="373"/>
      <c r="C484" s="373"/>
      <c r="D484" s="373"/>
      <c r="E484" s="373"/>
      <c r="F484" s="373"/>
      <c r="G484" s="373"/>
      <c r="H484" s="373"/>
      <c r="I484" s="373"/>
      <c r="J484" s="373"/>
      <c r="K484" s="373"/>
    </row>
    <row r="485" spans="1:11" s="28" customFormat="1" ht="13.5" customHeight="1">
      <c r="A485" s="180" t="s">
        <v>697</v>
      </c>
      <c r="B485" s="180"/>
      <c r="C485" s="724"/>
      <c r="D485" s="724"/>
      <c r="E485" s="724"/>
      <c r="F485" s="724"/>
      <c r="G485" s="724"/>
      <c r="H485" s="724"/>
      <c r="I485" s="724"/>
      <c r="J485" s="724"/>
      <c r="K485" s="724"/>
    </row>
    <row r="486" spans="1:11" s="22" customFormat="1" ht="13.5" customHeight="1">
      <c r="A486" s="1461" t="s">
        <v>745</v>
      </c>
      <c r="B486" s="1239"/>
      <c r="C486" s="1210">
        <v>0.65849647452424243</v>
      </c>
      <c r="D486" s="1211">
        <v>0.64755123370496925</v>
      </c>
      <c r="E486" s="1211">
        <v>0.66929880724000002</v>
      </c>
      <c r="F486" s="1211">
        <v>0.66191193575379004</v>
      </c>
      <c r="G486" s="1211">
        <v>0.67191737226448001</v>
      </c>
      <c r="H486" s="1211">
        <v>0.69993485058000005</v>
      </c>
      <c r="I486" s="1211">
        <v>0.75302875663999991</v>
      </c>
      <c r="J486" s="1211">
        <v>0.69870516626000001</v>
      </c>
      <c r="K486" s="1211">
        <v>0.70689487240999993</v>
      </c>
    </row>
    <row r="487" spans="1:11" s="23" customFormat="1" ht="13.5" customHeight="1">
      <c r="A487" s="921" t="s">
        <v>746</v>
      </c>
      <c r="B487" s="713"/>
      <c r="C487" s="696">
        <v>0.72310316412530007</v>
      </c>
      <c r="D487" s="697">
        <v>0.69836497849680002</v>
      </c>
      <c r="E487" s="697">
        <v>0.71126429548000003</v>
      </c>
      <c r="F487" s="697">
        <v>0.6922288455204999</v>
      </c>
      <c r="G487" s="697">
        <v>0.69065248164359994</v>
      </c>
      <c r="H487" s="697">
        <v>0.83439734785999997</v>
      </c>
      <c r="I487" s="697">
        <v>0.88208952325000001</v>
      </c>
      <c r="J487" s="697">
        <v>0.81981166114000004</v>
      </c>
      <c r="K487" s="697">
        <v>0.82430970887999999</v>
      </c>
    </row>
    <row r="488" spans="1:11" s="71" customFormat="1" ht="13.5" customHeight="1">
      <c r="A488" s="921" t="s">
        <v>747</v>
      </c>
      <c r="B488" s="713"/>
      <c r="C488" s="696">
        <v>0.80704205988799993</v>
      </c>
      <c r="D488" s="697">
        <v>0.78686766346021086</v>
      </c>
      <c r="E488" s="697">
        <v>0.83472558291999999</v>
      </c>
      <c r="F488" s="697">
        <v>0.81497389725067992</v>
      </c>
      <c r="G488" s="697">
        <v>0.91310201255283996</v>
      </c>
      <c r="H488" s="697">
        <v>0.93519489924925991</v>
      </c>
      <c r="I488" s="697">
        <v>1.6872099999999997E-5</v>
      </c>
      <c r="J488" s="697">
        <v>1.51984E-5</v>
      </c>
      <c r="K488" s="697">
        <v>1.4788649999999999E-5</v>
      </c>
    </row>
    <row r="489" spans="1:11" s="71" customFormat="1" ht="13.5" customHeight="1">
      <c r="A489" s="921" t="s">
        <v>460</v>
      </c>
      <c r="B489" s="713"/>
      <c r="C489" s="696">
        <v>1.5269185483607039E-2</v>
      </c>
      <c r="D489" s="697">
        <v>1.5182465842591631E-2</v>
      </c>
      <c r="E489" s="697">
        <v>1.30309676E-2</v>
      </c>
      <c r="F489" s="697">
        <v>3.1556984218829999E-2</v>
      </c>
      <c r="G489" s="697">
        <v>3.2805744945729999E-2</v>
      </c>
      <c r="H489" s="697">
        <v>1.4239459599999999E-3</v>
      </c>
      <c r="I489" s="697">
        <v>1.56136666E-3</v>
      </c>
      <c r="J489" s="697">
        <v>1.6825700999999998E-3</v>
      </c>
      <c r="K489" s="697">
        <v>2.4032114E-4</v>
      </c>
    </row>
    <row r="490" spans="1:11" s="71" customFormat="1" ht="13.5" customHeight="1">
      <c r="A490" s="1428" t="s">
        <v>478</v>
      </c>
      <c r="B490" s="1316"/>
      <c r="C490" s="698">
        <v>2.2039108840211492</v>
      </c>
      <c r="D490" s="699">
        <v>2.147966341504572</v>
      </c>
      <c r="E490" s="699">
        <v>2.2283196532399998</v>
      </c>
      <c r="F490" s="699">
        <v>2.2006716627438001</v>
      </c>
      <c r="G490" s="699">
        <v>2.3084776114066505</v>
      </c>
      <c r="H490" s="699">
        <v>2.4709510436492601</v>
      </c>
      <c r="I490" s="699">
        <v>1.6366965186499998</v>
      </c>
      <c r="J490" s="699">
        <v>1.5202145959000002</v>
      </c>
      <c r="K490" s="699">
        <v>1.5314596910800002</v>
      </c>
    </row>
    <row r="491" spans="1:11" s="71" customFormat="1" ht="23.9" customHeight="1">
      <c r="A491" s="1420"/>
      <c r="B491" s="1420"/>
      <c r="C491" s="724"/>
      <c r="D491" s="724"/>
      <c r="E491" s="724"/>
      <c r="F491" s="724"/>
      <c r="G491" s="724"/>
      <c r="H491" s="724"/>
      <c r="I491" s="724"/>
      <c r="J491" s="724"/>
      <c r="K491" s="724"/>
    </row>
    <row r="492" spans="1:11" s="71" customFormat="1" ht="18.75" customHeight="1">
      <c r="A492" s="1833" t="s">
        <v>751</v>
      </c>
      <c r="B492" s="1833"/>
      <c r="C492" s="1833"/>
      <c r="D492" s="1833"/>
      <c r="E492" s="1833"/>
      <c r="F492" s="1833"/>
      <c r="G492" s="1833"/>
      <c r="H492" s="1833"/>
      <c r="I492" s="1833"/>
      <c r="J492" s="318"/>
      <c r="K492" s="318"/>
    </row>
    <row r="493" spans="1:11" s="71" customFormat="1" ht="14.15" customHeight="1">
      <c r="A493" s="735"/>
      <c r="B493" s="735"/>
      <c r="C493" s="735"/>
      <c r="D493" s="735"/>
      <c r="E493" s="735"/>
      <c r="F493" s="735"/>
      <c r="G493" s="735"/>
      <c r="H493" s="735"/>
      <c r="I493" s="735"/>
      <c r="J493" s="319"/>
      <c r="K493" s="319"/>
    </row>
    <row r="494" spans="1:11" s="71" customFormat="1" ht="24" customHeight="1">
      <c r="A494" s="736"/>
      <c r="B494" s="1866" t="s">
        <v>752</v>
      </c>
      <c r="C494" s="1867"/>
      <c r="D494" s="1859" t="s">
        <v>753</v>
      </c>
      <c r="E494" s="1860"/>
      <c r="F494" s="1860"/>
      <c r="G494" s="1861"/>
      <c r="H494" s="1859" t="s">
        <v>754</v>
      </c>
      <c r="I494" s="1860"/>
      <c r="J494" s="1860"/>
      <c r="K494" s="1861"/>
    </row>
    <row r="495" spans="1:11" s="71" customFormat="1" ht="14.15" customHeight="1">
      <c r="A495" s="1422" t="s">
        <v>755</v>
      </c>
      <c r="B495" s="1868"/>
      <c r="C495" s="1869"/>
      <c r="D495" s="1862" t="s">
        <v>756</v>
      </c>
      <c r="E495" s="1863"/>
      <c r="F495" s="1862" t="s">
        <v>757</v>
      </c>
      <c r="G495" s="1863"/>
      <c r="H495" s="1864" t="s">
        <v>758</v>
      </c>
      <c r="I495" s="1865"/>
      <c r="J495" s="1862" t="s">
        <v>759</v>
      </c>
      <c r="K495" s="1863"/>
    </row>
    <row r="496" spans="1:11" s="71" customFormat="1" ht="14.15" customHeight="1">
      <c r="A496" s="1423">
        <v>1</v>
      </c>
      <c r="B496" s="1889" t="s">
        <v>673</v>
      </c>
      <c r="C496" s="1890"/>
      <c r="D496" s="1872">
        <v>0.01</v>
      </c>
      <c r="E496" s="1873"/>
      <c r="F496" s="1872">
        <v>0.1</v>
      </c>
      <c r="G496" s="1873"/>
      <c r="H496" s="1874" t="s">
        <v>760</v>
      </c>
      <c r="I496" s="1875"/>
      <c r="J496" s="1874" t="s">
        <v>761</v>
      </c>
      <c r="K496" s="1875"/>
    </row>
    <row r="497" spans="1:12" s="71" customFormat="1" ht="14.15" customHeight="1">
      <c r="A497" s="1424">
        <v>2</v>
      </c>
      <c r="B497" s="1885"/>
      <c r="C497" s="1886"/>
      <c r="D497" s="1876">
        <v>0.1</v>
      </c>
      <c r="E497" s="1877"/>
      <c r="F497" s="1876">
        <v>0.25</v>
      </c>
      <c r="G497" s="1877"/>
      <c r="H497" s="1878" t="s">
        <v>762</v>
      </c>
      <c r="I497" s="1879"/>
      <c r="J497" s="1878" t="s">
        <v>763</v>
      </c>
      <c r="K497" s="1879"/>
    </row>
    <row r="498" spans="1:12" s="71" customFormat="1" ht="14.15" customHeight="1">
      <c r="A498" s="1424">
        <v>3</v>
      </c>
      <c r="B498" s="1885"/>
      <c r="C498" s="1886"/>
      <c r="D498" s="1876">
        <v>0.25</v>
      </c>
      <c r="E498" s="1877"/>
      <c r="F498" s="1876">
        <v>0.5</v>
      </c>
      <c r="G498" s="1877"/>
      <c r="H498" s="1878" t="s">
        <v>764</v>
      </c>
      <c r="I498" s="1879"/>
      <c r="J498" s="1878" t="s">
        <v>765</v>
      </c>
      <c r="K498" s="1879"/>
    </row>
    <row r="499" spans="1:12" s="71" customFormat="1" ht="14.15" customHeight="1">
      <c r="A499" s="1425">
        <v>4</v>
      </c>
      <c r="B499" s="1887"/>
      <c r="C499" s="1888"/>
      <c r="D499" s="1881">
        <v>0.5</v>
      </c>
      <c r="E499" s="1882"/>
      <c r="F499" s="1881">
        <v>0.75</v>
      </c>
      <c r="G499" s="1882"/>
      <c r="H499" s="1870" t="s">
        <v>766</v>
      </c>
      <c r="I499" s="1871"/>
      <c r="J499" s="1870" t="s">
        <v>767</v>
      </c>
      <c r="K499" s="1871"/>
    </row>
    <row r="500" spans="1:12" s="72" customFormat="1" ht="14.15" customHeight="1">
      <c r="A500" s="1423">
        <v>5</v>
      </c>
      <c r="B500" s="1889" t="s">
        <v>674</v>
      </c>
      <c r="C500" s="1890"/>
      <c r="D500" s="1872">
        <v>0.75</v>
      </c>
      <c r="E500" s="1873"/>
      <c r="F500" s="1872">
        <v>1.25</v>
      </c>
      <c r="G500" s="1873"/>
      <c r="H500" s="1874" t="s">
        <v>768</v>
      </c>
      <c r="I500" s="1875"/>
      <c r="J500" s="1874" t="s">
        <v>769</v>
      </c>
      <c r="K500" s="1875"/>
    </row>
    <row r="501" spans="1:12" s="72" customFormat="1" ht="14.15" customHeight="1">
      <c r="A501" s="1424">
        <v>6</v>
      </c>
      <c r="B501" s="1885"/>
      <c r="C501" s="1886"/>
      <c r="D501" s="1876">
        <v>1.25</v>
      </c>
      <c r="E501" s="1877"/>
      <c r="F501" s="1876">
        <v>2</v>
      </c>
      <c r="G501" s="1877"/>
      <c r="H501" s="1878"/>
      <c r="I501" s="1879"/>
      <c r="J501" s="1878"/>
      <c r="K501" s="1879"/>
    </row>
    <row r="502" spans="1:12" s="22" customFormat="1" ht="14.15" customHeight="1">
      <c r="A502" s="1425">
        <v>7</v>
      </c>
      <c r="B502" s="1887"/>
      <c r="C502" s="1888"/>
      <c r="D502" s="1881">
        <v>2</v>
      </c>
      <c r="E502" s="1882"/>
      <c r="F502" s="1881">
        <v>3</v>
      </c>
      <c r="G502" s="1882"/>
      <c r="H502" s="1870" t="s">
        <v>770</v>
      </c>
      <c r="I502" s="1871"/>
      <c r="J502" s="1870" t="s">
        <v>771</v>
      </c>
      <c r="K502" s="1871"/>
    </row>
    <row r="503" spans="1:12" s="22" customFormat="1" ht="14.15" customHeight="1">
      <c r="A503" s="1424">
        <v>8</v>
      </c>
      <c r="B503" s="1885" t="s">
        <v>772</v>
      </c>
      <c r="C503" s="1886"/>
      <c r="D503" s="1876">
        <v>3</v>
      </c>
      <c r="E503" s="1877"/>
      <c r="F503" s="1876">
        <v>5</v>
      </c>
      <c r="G503" s="1877"/>
      <c r="H503" s="1878" t="s">
        <v>773</v>
      </c>
      <c r="I503" s="1879"/>
      <c r="J503" s="1878" t="s">
        <v>774</v>
      </c>
      <c r="K503" s="1879"/>
    </row>
    <row r="504" spans="1:12" s="22" customFormat="1" ht="14.15" customHeight="1">
      <c r="A504" s="1424">
        <v>9</v>
      </c>
      <c r="B504" s="1885"/>
      <c r="C504" s="1886"/>
      <c r="D504" s="1876">
        <v>5</v>
      </c>
      <c r="E504" s="1877"/>
      <c r="F504" s="1876">
        <v>8</v>
      </c>
      <c r="G504" s="1877"/>
      <c r="H504" s="1878" t="s">
        <v>775</v>
      </c>
      <c r="I504" s="1879"/>
      <c r="J504" s="1878" t="s">
        <v>776</v>
      </c>
      <c r="K504" s="1879"/>
    </row>
    <row r="505" spans="1:12" s="22" customFormat="1" ht="14.15" customHeight="1">
      <c r="A505" s="1425">
        <v>10</v>
      </c>
      <c r="B505" s="1887"/>
      <c r="C505" s="1888"/>
      <c r="D505" s="1881">
        <v>8</v>
      </c>
      <c r="E505" s="1882"/>
      <c r="F505" s="1883" t="s">
        <v>777</v>
      </c>
      <c r="G505" s="1884"/>
      <c r="H505" s="1870" t="s">
        <v>778</v>
      </c>
      <c r="I505" s="1871"/>
      <c r="J505" s="1870" t="s">
        <v>779</v>
      </c>
      <c r="K505" s="1871"/>
    </row>
    <row r="506" spans="1:12" s="22" customFormat="1" ht="14.15" customHeight="1">
      <c r="A506" s="737"/>
      <c r="B506" s="737"/>
      <c r="C506" s="737"/>
      <c r="D506" s="737"/>
      <c r="E506" s="738"/>
      <c r="F506" s="738"/>
      <c r="G506" s="737"/>
      <c r="H506" s="737"/>
      <c r="I506" s="738"/>
      <c r="J506" s="737"/>
      <c r="K506" s="737"/>
    </row>
    <row r="507" spans="1:12" s="22" customFormat="1" ht="14.15" customHeight="1">
      <c r="A507" s="1880" t="s">
        <v>780</v>
      </c>
      <c r="B507" s="1880"/>
      <c r="C507" s="1880"/>
      <c r="D507" s="1880"/>
      <c r="E507" s="1880"/>
      <c r="F507" s="1880"/>
      <c r="G507" s="1880"/>
      <c r="H507" s="1880"/>
      <c r="I507" s="1880"/>
      <c r="J507" s="737"/>
      <c r="K507" s="737"/>
    </row>
    <row r="508" spans="1:12" s="22" customFormat="1" ht="14.15" customHeight="1"/>
    <row r="509" spans="1:12" s="22" customFormat="1" ht="14.15" customHeight="1"/>
    <row r="510" spans="1:12" s="22" customFormat="1" ht="14.15" customHeight="1">
      <c r="A510" s="73"/>
      <c r="B510" s="73"/>
      <c r="L510" s="233"/>
    </row>
    <row r="511" spans="1:12" s="22" customFormat="1" ht="14.15" customHeight="1">
      <c r="A511" s="172"/>
      <c r="B511" s="172"/>
      <c r="C511" s="232"/>
      <c r="D511" s="232"/>
      <c r="E511" s="232"/>
      <c r="F511" s="232"/>
      <c r="G511" s="232"/>
      <c r="H511" s="232"/>
      <c r="I511" s="232"/>
      <c r="J511" s="232"/>
      <c r="K511" s="232"/>
      <c r="L511" s="75"/>
    </row>
    <row r="512" spans="1:12" s="22" customFormat="1" ht="14.15" customHeight="1">
      <c r="A512" s="73"/>
      <c r="B512" s="73"/>
      <c r="C512" s="234"/>
      <c r="D512" s="235"/>
      <c r="E512" s="234"/>
      <c r="F512" s="236"/>
      <c r="G512" s="234"/>
      <c r="H512" s="235"/>
      <c r="I512" s="75"/>
      <c r="J512" s="75"/>
      <c r="K512" s="75"/>
      <c r="L512" s="75"/>
    </row>
    <row r="513" spans="1:12" s="22" customFormat="1" ht="14.15" customHeight="1"/>
    <row r="514" spans="1:12" s="22" customFormat="1" ht="14.15" customHeight="1"/>
    <row r="515" spans="1:12" s="22" customFormat="1" ht="14.15" customHeight="1"/>
    <row r="516" spans="1:12" s="22" customFormat="1" ht="14.15" customHeight="1"/>
    <row r="517" spans="1:12" s="22" customFormat="1" ht="14.15" customHeight="1"/>
    <row r="518" spans="1:12" s="74" customFormat="1" ht="16.5" customHeight="1">
      <c r="A518" s="22"/>
      <c r="B518" s="22"/>
      <c r="C518" s="22"/>
      <c r="D518" s="22"/>
      <c r="E518" s="22"/>
      <c r="F518" s="22"/>
      <c r="G518" s="22"/>
      <c r="H518" s="22"/>
      <c r="I518" s="22"/>
      <c r="J518" s="22"/>
      <c r="K518" s="22"/>
      <c r="L518" s="233"/>
    </row>
    <row r="519" spans="1:12" s="75" customFormat="1" ht="11.25" hidden="1" customHeight="1">
      <c r="A519" s="22"/>
      <c r="B519" s="22"/>
      <c r="C519" s="22"/>
      <c r="D519" s="22"/>
      <c r="E519" s="22"/>
      <c r="F519" s="22"/>
      <c r="G519" s="22"/>
      <c r="H519" s="22"/>
      <c r="I519" s="22"/>
      <c r="J519" s="22"/>
      <c r="K519" s="22"/>
    </row>
    <row r="520" spans="1:12" s="75" customFormat="1" ht="20.25" customHeight="1">
      <c r="A520" s="22"/>
      <c r="B520" s="22"/>
      <c r="C520" s="22"/>
      <c r="D520" s="22"/>
      <c r="E520" s="22"/>
      <c r="F520" s="22"/>
      <c r="G520" s="22"/>
      <c r="H520" s="22"/>
      <c r="I520" s="22"/>
      <c r="J520" s="22"/>
      <c r="K520" s="22"/>
    </row>
    <row r="521" spans="1:12">
      <c r="A521" s="22"/>
      <c r="B521" s="22"/>
      <c r="C521" s="22"/>
      <c r="D521" s="22"/>
      <c r="E521" s="22"/>
      <c r="F521" s="22"/>
      <c r="G521" s="22"/>
      <c r="H521" s="22"/>
      <c r="I521" s="22"/>
      <c r="J521" s="22"/>
      <c r="K521" s="22"/>
    </row>
    <row r="522" spans="1:12">
      <c r="A522" s="73">
        <v>6</v>
      </c>
      <c r="B522" s="73"/>
      <c r="C522" s="22"/>
      <c r="D522" s="22"/>
      <c r="E522" s="22"/>
      <c r="F522" s="22"/>
      <c r="G522" s="22"/>
      <c r="H522" s="22"/>
      <c r="I522" s="22"/>
      <c r="J522" s="22"/>
      <c r="K522" s="22"/>
    </row>
    <row r="523" spans="1:12" ht="12.75" hidden="1" customHeight="1">
      <c r="A523" s="172" t="s">
        <v>781</v>
      </c>
      <c r="B523" s="172"/>
      <c r="C523" s="232" t="s">
        <v>782</v>
      </c>
      <c r="D523" s="232" t="s">
        <v>783</v>
      </c>
      <c r="E523" s="232" t="s">
        <v>784</v>
      </c>
      <c r="F523" s="232" t="s">
        <v>785</v>
      </c>
      <c r="G523" s="232" t="s">
        <v>786</v>
      </c>
      <c r="H523" s="232" t="s">
        <v>787</v>
      </c>
      <c r="I523" s="232" t="s">
        <v>788</v>
      </c>
      <c r="J523" s="232" t="s">
        <v>789</v>
      </c>
      <c r="K523" s="232" t="s">
        <v>790</v>
      </c>
      <c r="L523" s="232"/>
    </row>
    <row r="524" spans="1:12">
      <c r="A524" s="73">
        <v>5</v>
      </c>
      <c r="B524" s="73"/>
      <c r="C524" s="234"/>
      <c r="D524" s="235"/>
      <c r="E524" s="234"/>
      <c r="F524" s="236"/>
      <c r="G524" s="234"/>
      <c r="H524" s="235"/>
      <c r="I524" s="75"/>
      <c r="J524" s="75"/>
      <c r="K524" s="75"/>
    </row>
    <row r="525" spans="1:12">
      <c r="A525" s="234"/>
      <c r="B525" s="234"/>
      <c r="C525" s="234"/>
      <c r="D525" s="235"/>
      <c r="E525" s="234"/>
      <c r="F525" s="236"/>
      <c r="G525" s="234"/>
      <c r="H525" s="235"/>
      <c r="I525" s="75"/>
      <c r="J525" s="75"/>
      <c r="K525" s="75"/>
    </row>
  </sheetData>
  <sheetProtection formatCells="0" insertColumns="0" insertRows="0" deleteColumns="0" deleteRows="0"/>
  <mergeCells count="92">
    <mergeCell ref="B496:C499"/>
    <mergeCell ref="D502:E502"/>
    <mergeCell ref="F502:G502"/>
    <mergeCell ref="H502:I502"/>
    <mergeCell ref="J502:K502"/>
    <mergeCell ref="B500:C502"/>
    <mergeCell ref="D498:E498"/>
    <mergeCell ref="F498:G498"/>
    <mergeCell ref="H498:I498"/>
    <mergeCell ref="J498:K498"/>
    <mergeCell ref="D499:E499"/>
    <mergeCell ref="F499:G499"/>
    <mergeCell ref="H499:I499"/>
    <mergeCell ref="D500:E500"/>
    <mergeCell ref="F500:G500"/>
    <mergeCell ref="H500:I500"/>
    <mergeCell ref="J500:K500"/>
    <mergeCell ref="D501:E501"/>
    <mergeCell ref="F501:G501"/>
    <mergeCell ref="H501:I501"/>
    <mergeCell ref="J501:K501"/>
    <mergeCell ref="A507:I507"/>
    <mergeCell ref="D504:E504"/>
    <mergeCell ref="F504:G504"/>
    <mergeCell ref="H504:I504"/>
    <mergeCell ref="J504:K504"/>
    <mergeCell ref="D505:E505"/>
    <mergeCell ref="F505:G505"/>
    <mergeCell ref="H505:I505"/>
    <mergeCell ref="J505:K505"/>
    <mergeCell ref="B503:C505"/>
    <mergeCell ref="D503:E503"/>
    <mergeCell ref="F503:G503"/>
    <mergeCell ref="H503:I503"/>
    <mergeCell ref="J503:K503"/>
    <mergeCell ref="J499:K499"/>
    <mergeCell ref="D496:E496"/>
    <mergeCell ref="F496:G496"/>
    <mergeCell ref="H496:I496"/>
    <mergeCell ref="J496:K496"/>
    <mergeCell ref="D497:E497"/>
    <mergeCell ref="F497:G497"/>
    <mergeCell ref="H497:I497"/>
    <mergeCell ref="J497:K497"/>
    <mergeCell ref="A415:K415"/>
    <mergeCell ref="A492:I492"/>
    <mergeCell ref="D494:G494"/>
    <mergeCell ref="H494:K494"/>
    <mergeCell ref="D495:E495"/>
    <mergeCell ref="F495:G495"/>
    <mergeCell ref="H495:I495"/>
    <mergeCell ref="J495:K495"/>
    <mergeCell ref="A417:I417"/>
    <mergeCell ref="A419:I419"/>
    <mergeCell ref="A428:I428"/>
    <mergeCell ref="A438:K438"/>
    <mergeCell ref="A458:K458"/>
    <mergeCell ref="A460:I460"/>
    <mergeCell ref="A462:I462"/>
    <mergeCell ref="B494:C495"/>
    <mergeCell ref="A389:I389"/>
    <mergeCell ref="A283:K283"/>
    <mergeCell ref="A305:K305"/>
    <mergeCell ref="A308:I308"/>
    <mergeCell ref="A310:I310"/>
    <mergeCell ref="A339:I339"/>
    <mergeCell ref="A344:I344"/>
    <mergeCell ref="A361:K361"/>
    <mergeCell ref="A362:K362"/>
    <mergeCell ref="A384:K384"/>
    <mergeCell ref="A387:I387"/>
    <mergeCell ref="A342:I342"/>
    <mergeCell ref="A340:K340"/>
    <mergeCell ref="A282:K282"/>
    <mergeCell ref="A61:C61"/>
    <mergeCell ref="A83:I83"/>
    <mergeCell ref="A175:I175"/>
    <mergeCell ref="A177:I177"/>
    <mergeCell ref="A222:K222"/>
    <mergeCell ref="A225:I225"/>
    <mergeCell ref="A227:I227"/>
    <mergeCell ref="A260:I260"/>
    <mergeCell ref="A262:I262"/>
    <mergeCell ref="A188:B188"/>
    <mergeCell ref="A138:I138"/>
    <mergeCell ref="A59:K59"/>
    <mergeCell ref="A2:I2"/>
    <mergeCell ref="A5:K5"/>
    <mergeCell ref="A6:K6"/>
    <mergeCell ref="A36:K36"/>
    <mergeCell ref="A39:I39"/>
    <mergeCell ref="A24:B24"/>
  </mergeCells>
  <phoneticPr fontId="206" type="noConversion"/>
  <pageMargins left="0.86614173228346458" right="0.86614173228346458" top="0.6692913385826772" bottom="0.39370078740157483" header="0.51181102362204722" footer="0"/>
  <pageSetup paperSize="9" scale="89" fitToHeight="0" orientation="portrait" r:id="rId1"/>
  <headerFooter scaleWithDoc="0">
    <oddHeader>&amp;R&amp;8CHAPTER 1 – DNB GROUP&amp;L&amp;"Arial"&amp;8FACTBOOK DNB – 2Q26</oddHeader>
  </headerFooter>
  <rowBreaks count="11" manualBreakCount="11">
    <brk id="37" max="9" man="1"/>
    <brk id="81" max="10" man="1"/>
    <brk id="136" max="10" man="1"/>
    <brk id="173" max="9" man="1"/>
    <brk id="223" max="9" man="1"/>
    <brk id="258" max="9" man="1"/>
    <brk id="306" max="9" man="1"/>
    <brk id="340" max="10" man="1"/>
    <brk id="385" max="9" man="1"/>
    <brk id="415" max="9" man="1"/>
    <brk id="458" max="9" man="1"/>
  </rowBreaks>
  <drawing r:id="rId2"/>
  <legacyDrawing r:id="rId3"/>
  <controls>
    <mc:AlternateContent xmlns:mc="http://schemas.openxmlformats.org/markup-compatibility/2006">
      <mc:Choice Requires="x14">
        <control shapeId="321537" r:id="rId4" name="CustomMemberDispatchertb1">
          <controlPr defaultSize="0" autoLine="0" autoPict="0" r:id="rId5">
            <anchor moveWithCells="1" sizeWithCells="1">
              <from>
                <xdr:col>0</xdr:col>
                <xdr:colOff>0</xdr:colOff>
                <xdr:row>0</xdr:row>
                <xdr:rowOff>0</xdr:rowOff>
              </from>
              <to>
                <xdr:col>0</xdr:col>
                <xdr:colOff>933450</xdr:colOff>
                <xdr:row>0</xdr:row>
                <xdr:rowOff>0</xdr:rowOff>
              </to>
            </anchor>
          </controlPr>
        </control>
      </mc:Choice>
      <mc:Fallback>
        <control shapeId="321537" r:id="rId4" name="CustomMemberDispatchertb1"/>
      </mc:Fallback>
    </mc:AlternateContent>
  </control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FBF79-0118-40E3-9C61-CB9DA9437940}">
  <sheetPr codeName="Sheet2">
    <pageSetUpPr fitToPage="1"/>
  </sheetPr>
  <dimension ref="A1:T49"/>
  <sheetViews>
    <sheetView zoomScale="150" zoomScaleNormal="150" workbookViewId="0"/>
  </sheetViews>
  <sheetFormatPr defaultColWidth="8.08203125" defaultRowHeight="14"/>
  <cols>
    <col min="1" max="1" width="20.08203125" customWidth="1"/>
    <col min="2" max="12" width="5.08203125" customWidth="1"/>
  </cols>
  <sheetData>
    <row r="1" spans="1:20" s="22" customFormat="1" ht="23.9" customHeight="1">
      <c r="A1" s="152"/>
      <c r="B1" s="338"/>
      <c r="C1" s="338"/>
      <c r="D1" s="338"/>
      <c r="E1" s="338"/>
      <c r="F1" s="338"/>
      <c r="G1" s="338"/>
      <c r="H1" s="338"/>
      <c r="I1" s="338"/>
      <c r="J1" s="338"/>
      <c r="K1" s="338"/>
      <c r="L1" s="338"/>
    </row>
    <row r="2" spans="1:20" s="23" customFormat="1" ht="18.75" customHeight="1">
      <c r="A2" s="339" t="s">
        <v>791</v>
      </c>
      <c r="B2" s="318"/>
      <c r="C2" s="318"/>
      <c r="D2" s="318"/>
      <c r="E2" s="318"/>
      <c r="F2" s="318"/>
      <c r="G2" s="318"/>
      <c r="H2" s="318"/>
      <c r="I2" s="318"/>
      <c r="J2" s="318"/>
      <c r="K2" s="318"/>
      <c r="L2" s="318"/>
    </row>
    <row r="3" spans="1:20" s="24" customFormat="1" ht="14.15" customHeight="1">
      <c r="A3" s="1645"/>
      <c r="B3" s="1645"/>
      <c r="C3" s="1645"/>
      <c r="D3" s="1645"/>
      <c r="E3" s="1645"/>
      <c r="F3" s="1645"/>
      <c r="G3" s="1645"/>
      <c r="H3" s="1645"/>
      <c r="I3" s="1645"/>
      <c r="J3" s="1645"/>
      <c r="K3" s="1645"/>
      <c r="L3" s="1645"/>
    </row>
    <row r="4" spans="1:20" s="77" customFormat="1" ht="29.25" customHeight="1">
      <c r="A4" s="1838" t="s">
        <v>792</v>
      </c>
      <c r="B4" s="1835"/>
      <c r="C4" s="1835"/>
      <c r="D4" s="1835"/>
      <c r="E4" s="1835"/>
      <c r="F4" s="1835"/>
      <c r="G4" s="1835"/>
      <c r="H4" s="1835"/>
      <c r="I4" s="1835"/>
      <c r="J4" s="1835"/>
      <c r="K4" s="1835"/>
      <c r="L4" s="1835"/>
      <c r="M4" s="1644"/>
      <c r="N4" s="1644"/>
      <c r="O4" s="1644"/>
      <c r="P4" s="1644"/>
      <c r="Q4" s="1644"/>
      <c r="R4" s="1644"/>
      <c r="S4" s="1644"/>
      <c r="T4" s="1644"/>
    </row>
    <row r="5" spans="1:20" s="143" customFormat="1" ht="9.75" customHeight="1">
      <c r="A5" s="206"/>
      <c r="B5" s="739"/>
      <c r="C5" s="739"/>
      <c r="D5" s="739"/>
      <c r="E5" s="739"/>
      <c r="F5" s="739"/>
      <c r="G5" s="1646" t="s">
        <v>294</v>
      </c>
      <c r="H5" s="1647"/>
      <c r="I5" s="1646" t="s">
        <v>295</v>
      </c>
      <c r="J5" s="1647"/>
      <c r="K5" s="1646" t="s">
        <v>264</v>
      </c>
      <c r="L5" s="1647"/>
    </row>
    <row r="6" spans="1:20" s="61" customFormat="1" ht="9.75" customHeight="1">
      <c r="A6" s="207"/>
      <c r="B6" s="207"/>
      <c r="G6" s="1216" t="s">
        <v>793</v>
      </c>
      <c r="H6" s="1216" t="s">
        <v>794</v>
      </c>
      <c r="I6" s="1216" t="s">
        <v>793</v>
      </c>
      <c r="J6" s="1216" t="s">
        <v>794</v>
      </c>
      <c r="K6" s="1216" t="s">
        <v>793</v>
      </c>
      <c r="L6" s="1216" t="s">
        <v>794</v>
      </c>
    </row>
    <row r="7" spans="1:20" s="61" customFormat="1" ht="9.75" customHeight="1">
      <c r="A7" s="207"/>
      <c r="B7" s="207"/>
      <c r="G7" s="1335" t="s">
        <v>795</v>
      </c>
      <c r="H7" s="1335" t="s">
        <v>796</v>
      </c>
      <c r="I7" s="1335" t="s">
        <v>795</v>
      </c>
      <c r="J7" s="1335" t="s">
        <v>796</v>
      </c>
      <c r="K7" s="1335" t="s">
        <v>795</v>
      </c>
      <c r="L7" s="1335" t="s">
        <v>796</v>
      </c>
    </row>
    <row r="8" spans="1:20" s="61" customFormat="1" ht="14.15" customHeight="1">
      <c r="A8" s="1479" t="s">
        <v>797</v>
      </c>
      <c r="B8" s="1479"/>
      <c r="C8" s="740"/>
      <c r="D8" s="740"/>
      <c r="E8" s="740"/>
      <c r="F8" s="1217"/>
      <c r="G8" s="1720">
        <v>35.200000000000003</v>
      </c>
      <c r="H8" s="1721">
        <v>5.4</v>
      </c>
      <c r="I8" s="1720">
        <v>67.2</v>
      </c>
      <c r="J8" s="1721">
        <v>4.8</v>
      </c>
      <c r="K8" s="1720">
        <v>73.7</v>
      </c>
      <c r="L8" s="1721">
        <v>4.9000000000000004</v>
      </c>
    </row>
    <row r="9" spans="1:20" s="61" customFormat="1" ht="14.15" customHeight="1">
      <c r="A9" s="627" t="s">
        <v>798</v>
      </c>
      <c r="B9" s="627"/>
      <c r="F9" s="741"/>
      <c r="G9" s="1722">
        <v>22.6</v>
      </c>
      <c r="H9" s="1723">
        <v>4.4000000000000004</v>
      </c>
      <c r="I9" s="1722">
        <v>22.4</v>
      </c>
      <c r="J9" s="1723">
        <v>3.9</v>
      </c>
      <c r="K9" s="1722">
        <v>22.6</v>
      </c>
      <c r="L9" s="1723">
        <v>5</v>
      </c>
    </row>
    <row r="10" spans="1:20" s="61" customFormat="1" ht="14.15" customHeight="1">
      <c r="A10" s="742" t="s">
        <v>799</v>
      </c>
      <c r="B10" s="742"/>
      <c r="F10" s="741"/>
      <c r="G10" s="1722">
        <v>32</v>
      </c>
      <c r="H10" s="1723">
        <v>4.9000000000000004</v>
      </c>
      <c r="I10" s="1722">
        <v>20</v>
      </c>
      <c r="J10" s="1723">
        <v>5</v>
      </c>
      <c r="K10" s="1722">
        <v>11.8</v>
      </c>
      <c r="L10" s="1723">
        <v>5</v>
      </c>
    </row>
    <row r="11" spans="1:20" s="61" customFormat="1" ht="11.25" customHeight="1">
      <c r="A11" s="1393" t="s">
        <v>478</v>
      </c>
      <c r="B11" s="1393"/>
      <c r="C11" s="1394"/>
      <c r="D11" s="1394"/>
      <c r="E11" s="1394"/>
      <c r="F11" s="1319"/>
      <c r="G11" s="1724">
        <v>89.7</v>
      </c>
      <c r="H11" s="1725">
        <v>5</v>
      </c>
      <c r="I11" s="1724">
        <v>109.6</v>
      </c>
      <c r="J11" s="1725">
        <v>4.5999999999999996</v>
      </c>
      <c r="K11" s="1724">
        <v>108.1</v>
      </c>
      <c r="L11" s="1725">
        <v>5</v>
      </c>
    </row>
    <row r="12" spans="1:20" s="63" customFormat="1" ht="9.65" customHeight="1">
      <c r="A12" s="743"/>
      <c r="B12" s="743"/>
      <c r="E12" s="744"/>
      <c r="F12" s="1218"/>
      <c r="G12" s="1726"/>
      <c r="H12" s="1727"/>
      <c r="I12" s="1726"/>
      <c r="J12" s="1727"/>
      <c r="K12" s="1726"/>
      <c r="L12" s="1727"/>
    </row>
    <row r="13" spans="1:20" s="63" customFormat="1" ht="14.15" customHeight="1">
      <c r="A13" s="742" t="s">
        <v>800</v>
      </c>
      <c r="B13" s="742"/>
      <c r="G13" s="1777">
        <v>0</v>
      </c>
      <c r="H13" s="1723"/>
      <c r="I13" s="1722">
        <v>4.7</v>
      </c>
      <c r="J13" s="1723"/>
      <c r="K13" s="1722">
        <v>1.4</v>
      </c>
      <c r="L13" s="1723"/>
    </row>
    <row r="14" spans="1:20" s="63" customFormat="1" ht="14.15" customHeight="1">
      <c r="A14" s="1029" t="s">
        <v>327</v>
      </c>
      <c r="B14" s="1029"/>
      <c r="C14" s="745"/>
      <c r="D14" s="745"/>
      <c r="E14" s="745"/>
      <c r="F14" s="745"/>
      <c r="G14" s="1777">
        <v>0</v>
      </c>
      <c r="H14" s="1729"/>
      <c r="I14" s="1728">
        <v>1.9</v>
      </c>
      <c r="J14" s="1729"/>
      <c r="K14" s="1728">
        <v>11.1</v>
      </c>
      <c r="L14" s="1729"/>
    </row>
    <row r="15" spans="1:20" s="63" customFormat="1" ht="14.15" customHeight="1">
      <c r="A15" s="1395" t="s">
        <v>801</v>
      </c>
      <c r="B15" s="1395"/>
      <c r="C15" s="1396"/>
      <c r="D15" s="1396"/>
      <c r="E15" s="1396"/>
      <c r="F15" s="1480"/>
      <c r="G15" s="1730">
        <v>89.7</v>
      </c>
      <c r="H15" s="1731"/>
      <c r="I15" s="1730">
        <v>116.2</v>
      </c>
      <c r="J15" s="1731"/>
      <c r="K15" s="1730">
        <v>120.6</v>
      </c>
      <c r="L15" s="1731"/>
    </row>
    <row r="16" spans="1:20" s="78" customFormat="1" ht="7.5" customHeight="1">
      <c r="A16" s="746"/>
      <c r="B16" s="746"/>
      <c r="C16" s="746"/>
      <c r="D16" s="746"/>
      <c r="E16" s="747"/>
      <c r="F16" s="747"/>
      <c r="G16" s="747"/>
      <c r="H16" s="747"/>
      <c r="I16" s="747"/>
      <c r="J16" s="747"/>
      <c r="K16" s="746"/>
      <c r="L16" s="748"/>
    </row>
    <row r="17" spans="1:18" s="78" customFormat="1" ht="14.15" customHeight="1">
      <c r="A17" s="515" t="s">
        <v>802</v>
      </c>
      <c r="B17" s="515"/>
      <c r="C17" s="515"/>
      <c r="D17" s="515"/>
      <c r="E17" s="749"/>
      <c r="F17" s="749"/>
      <c r="G17" s="749"/>
      <c r="H17" s="749"/>
      <c r="I17" s="749"/>
      <c r="J17" s="749"/>
      <c r="K17" s="746"/>
      <c r="L17" s="746"/>
    </row>
    <row r="18" spans="1:18" s="22" customFormat="1" ht="23.9" customHeight="1">
      <c r="A18" s="158"/>
      <c r="B18" s="373"/>
      <c r="C18" s="373"/>
      <c r="D18" s="373"/>
      <c r="E18" s="373"/>
      <c r="F18" s="373"/>
      <c r="G18" s="373"/>
      <c r="H18" s="373"/>
      <c r="I18" s="373"/>
      <c r="J18" s="373"/>
      <c r="K18" s="373"/>
      <c r="L18" s="373"/>
      <c r="M18" s="750"/>
    </row>
    <row r="19" spans="1:18" s="23" customFormat="1" ht="18.75" customHeight="1">
      <c r="A19" s="339" t="s">
        <v>803</v>
      </c>
      <c r="B19" s="318"/>
      <c r="C19" s="339"/>
      <c r="D19" s="318"/>
      <c r="E19" s="339"/>
      <c r="F19" s="318"/>
      <c r="G19" s="318"/>
      <c r="H19" s="318"/>
      <c r="I19" s="318"/>
      <c r="J19" s="318"/>
      <c r="K19" s="318"/>
      <c r="L19" s="318"/>
      <c r="M19" s="1584"/>
    </row>
    <row r="20" spans="1:18" s="26" customFormat="1" ht="14.15" customHeight="1">
      <c r="A20" s="376"/>
      <c r="B20" s="376"/>
      <c r="C20" s="376"/>
      <c r="D20" s="376"/>
      <c r="E20" s="376"/>
      <c r="F20" s="376"/>
      <c r="G20" s="376"/>
      <c r="H20" s="376"/>
      <c r="I20" s="376"/>
      <c r="J20" s="376"/>
      <c r="K20" s="376"/>
      <c r="L20" s="376"/>
      <c r="M20" s="751"/>
      <c r="N20" s="752"/>
      <c r="O20" s="752"/>
      <c r="P20" s="752"/>
      <c r="Q20" s="752"/>
      <c r="R20" s="752"/>
    </row>
    <row r="21" spans="1:18" s="80" customFormat="1" ht="14.15" customHeight="1">
      <c r="A21" s="208" t="s">
        <v>655</v>
      </c>
      <c r="B21" s="753">
        <v>2026</v>
      </c>
      <c r="C21" s="753">
        <v>2027</v>
      </c>
      <c r="D21" s="753">
        <v>2028</v>
      </c>
      <c r="E21" s="753">
        <v>2029</v>
      </c>
      <c r="F21" s="753">
        <v>2030</v>
      </c>
      <c r="G21" s="753">
        <v>2031</v>
      </c>
      <c r="H21" s="753">
        <v>2032</v>
      </c>
      <c r="I21" s="753">
        <v>2033</v>
      </c>
      <c r="J21" s="753">
        <v>2034</v>
      </c>
      <c r="K21" s="753">
        <v>2035</v>
      </c>
      <c r="L21" s="753" t="s">
        <v>804</v>
      </c>
      <c r="M21" s="754"/>
      <c r="N21" s="755"/>
      <c r="O21" s="755"/>
      <c r="P21" s="755"/>
      <c r="Q21" s="755"/>
      <c r="R21" s="755"/>
    </row>
    <row r="22" spans="1:18" s="80" customFormat="1" ht="14.15" customHeight="1">
      <c r="A22" s="756" t="s">
        <v>798</v>
      </c>
      <c r="B22" s="1219">
        <v>14.4</v>
      </c>
      <c r="C22" s="1219">
        <v>14.4</v>
      </c>
      <c r="D22" s="1219">
        <v>23.4</v>
      </c>
      <c r="E22" s="1219">
        <v>21.8</v>
      </c>
      <c r="F22" s="1219">
        <v>22.9</v>
      </c>
      <c r="G22" s="1219">
        <v>9.5</v>
      </c>
      <c r="H22" s="1219">
        <v>0</v>
      </c>
      <c r="I22" s="1219">
        <v>0</v>
      </c>
      <c r="J22" s="1219">
        <v>0</v>
      </c>
      <c r="K22" s="1219">
        <v>0.7</v>
      </c>
      <c r="L22" s="1219">
        <v>0</v>
      </c>
      <c r="Q22" s="755"/>
      <c r="R22" s="755"/>
    </row>
    <row r="23" spans="1:18" s="80" customFormat="1" ht="14.15" customHeight="1">
      <c r="A23" s="757" t="s">
        <v>799</v>
      </c>
      <c r="B23" s="758">
        <v>10.6</v>
      </c>
      <c r="C23" s="758">
        <v>20.8</v>
      </c>
      <c r="D23" s="758">
        <v>22.5</v>
      </c>
      <c r="E23" s="758">
        <v>14</v>
      </c>
      <c r="F23" s="758">
        <v>18.8</v>
      </c>
      <c r="G23" s="758">
        <v>30.5</v>
      </c>
      <c r="H23" s="758">
        <v>0</v>
      </c>
      <c r="I23" s="758">
        <v>0</v>
      </c>
      <c r="J23" s="758">
        <v>0</v>
      </c>
      <c r="K23" s="758">
        <v>0</v>
      </c>
      <c r="L23" s="758">
        <v>0.8</v>
      </c>
      <c r="Q23" s="755"/>
      <c r="R23" s="755"/>
    </row>
    <row r="24" spans="1:18" s="80" customFormat="1" ht="14.15" customHeight="1">
      <c r="A24" s="757" t="s">
        <v>797</v>
      </c>
      <c r="B24" s="758">
        <v>20.8</v>
      </c>
      <c r="C24" s="758">
        <v>39.4</v>
      </c>
      <c r="D24" s="758">
        <v>46.5</v>
      </c>
      <c r="E24" s="758">
        <v>61.9</v>
      </c>
      <c r="F24" s="758">
        <v>43.8</v>
      </c>
      <c r="G24" s="758">
        <v>53.1</v>
      </c>
      <c r="H24" s="758">
        <v>19</v>
      </c>
      <c r="I24" s="758">
        <v>5.8</v>
      </c>
      <c r="J24" s="758">
        <v>2.6</v>
      </c>
      <c r="K24" s="758">
        <v>0.5</v>
      </c>
      <c r="L24" s="758">
        <v>33</v>
      </c>
      <c r="Q24" s="755"/>
      <c r="R24" s="755"/>
    </row>
    <row r="25" spans="1:18" s="80" customFormat="1" ht="14.15" customHeight="1">
      <c r="A25" s="1397" t="s">
        <v>478</v>
      </c>
      <c r="B25" s="759">
        <v>45.8</v>
      </c>
      <c r="C25" s="759">
        <v>74.599999999999994</v>
      </c>
      <c r="D25" s="759">
        <v>92.4</v>
      </c>
      <c r="E25" s="759">
        <v>97.699999999999989</v>
      </c>
      <c r="F25" s="759">
        <v>85.5</v>
      </c>
      <c r="G25" s="759">
        <v>93.1</v>
      </c>
      <c r="H25" s="759">
        <v>19</v>
      </c>
      <c r="I25" s="759">
        <v>5.8</v>
      </c>
      <c r="J25" s="759">
        <v>2.6</v>
      </c>
      <c r="K25" s="759">
        <v>1.2</v>
      </c>
      <c r="L25" s="759">
        <v>33.799999999999997</v>
      </c>
      <c r="M25" s="754"/>
      <c r="N25" s="755"/>
      <c r="O25" s="755"/>
      <c r="P25" s="755"/>
      <c r="Q25" s="755"/>
      <c r="R25" s="755"/>
    </row>
    <row r="26" spans="1:18" s="80" customFormat="1" ht="14.15" customHeight="1">
      <c r="A26" s="760"/>
      <c r="B26" s="761"/>
      <c r="C26" s="761"/>
      <c r="D26" s="761"/>
      <c r="E26" s="761"/>
      <c r="F26" s="761"/>
      <c r="G26" s="761"/>
      <c r="H26" s="761"/>
      <c r="I26" s="761"/>
      <c r="J26" s="761"/>
      <c r="K26" s="761"/>
      <c r="L26" s="761"/>
      <c r="M26" s="754"/>
      <c r="N26" s="755"/>
      <c r="O26" s="755"/>
      <c r="P26" s="755"/>
      <c r="Q26" s="755"/>
      <c r="R26" s="755"/>
    </row>
    <row r="27" spans="1:18" s="80" customFormat="1" ht="12.5">
      <c r="A27" s="762"/>
      <c r="B27" s="762"/>
      <c r="C27" s="762"/>
      <c r="D27" s="762"/>
      <c r="E27" s="762"/>
      <c r="F27" s="762"/>
      <c r="G27" s="762"/>
      <c r="H27" s="762"/>
      <c r="I27" s="762"/>
      <c r="J27" s="762"/>
      <c r="K27" s="762"/>
      <c r="L27" s="762"/>
      <c r="M27" s="754"/>
      <c r="N27" s="755"/>
      <c r="O27" s="755"/>
      <c r="P27" s="755"/>
      <c r="Q27" s="755"/>
      <c r="R27" s="755"/>
    </row>
    <row r="28" spans="1:18" s="80" customFormat="1" ht="12.5">
      <c r="A28" s="762"/>
      <c r="B28" s="762"/>
      <c r="C28" s="762"/>
      <c r="D28" s="762"/>
      <c r="E28" s="762"/>
      <c r="F28" s="762"/>
      <c r="G28" s="762"/>
      <c r="H28" s="762"/>
      <c r="I28" s="762"/>
      <c r="J28" s="762"/>
      <c r="K28" s="762"/>
      <c r="L28" s="762"/>
      <c r="M28" s="763"/>
      <c r="N28" s="755"/>
      <c r="O28" s="755"/>
      <c r="P28" s="755"/>
      <c r="Q28" s="755"/>
      <c r="R28" s="755"/>
    </row>
    <row r="29" spans="1:18" s="80" customFormat="1" ht="12.5">
      <c r="A29" s="762"/>
      <c r="B29" s="762"/>
      <c r="C29" s="762"/>
      <c r="D29" s="762"/>
      <c r="E29" s="762"/>
      <c r="F29" s="762"/>
      <c r="G29" s="762"/>
      <c r="H29" s="762"/>
      <c r="I29" s="762"/>
      <c r="J29" s="762"/>
      <c r="K29" s="762"/>
      <c r="L29" s="762"/>
      <c r="M29" s="763"/>
      <c r="N29" s="755"/>
      <c r="O29" s="755"/>
      <c r="P29" s="755"/>
      <c r="Q29" s="755"/>
      <c r="R29" s="755"/>
    </row>
    <row r="30" spans="1:18" s="80" customFormat="1" ht="12.5">
      <c r="A30" s="762"/>
      <c r="B30" s="762"/>
      <c r="C30" s="762"/>
      <c r="D30" s="762"/>
      <c r="E30" s="762"/>
      <c r="F30" s="762"/>
      <c r="G30" s="762"/>
      <c r="H30" s="762"/>
      <c r="I30" s="762"/>
      <c r="J30" s="762"/>
      <c r="K30" s="762"/>
      <c r="L30" s="762"/>
      <c r="M30" s="763"/>
      <c r="N30" s="755"/>
      <c r="O30" s="755"/>
      <c r="P30" s="755"/>
      <c r="Q30" s="755"/>
      <c r="R30" s="755"/>
    </row>
    <row r="31" spans="1:18" s="80" customFormat="1" ht="12.5">
      <c r="A31" s="762"/>
      <c r="B31" s="762"/>
      <c r="C31" s="762"/>
      <c r="D31" s="762"/>
      <c r="E31" s="762"/>
      <c r="F31" s="762"/>
      <c r="G31" s="762"/>
      <c r="H31" s="762"/>
      <c r="I31" s="762"/>
      <c r="J31" s="762"/>
      <c r="K31" s="762"/>
      <c r="L31" s="762"/>
      <c r="M31" s="763"/>
      <c r="N31" s="755"/>
      <c r="O31" s="755"/>
      <c r="P31" s="755"/>
      <c r="Q31" s="755"/>
      <c r="R31" s="755"/>
    </row>
    <row r="32" spans="1:18" s="80" customFormat="1" ht="12.5">
      <c r="A32" s="762"/>
      <c r="B32" s="762"/>
      <c r="C32" s="762"/>
      <c r="D32" s="762"/>
      <c r="E32" s="762"/>
      <c r="F32" s="762"/>
      <c r="G32" s="762"/>
      <c r="H32" s="762"/>
      <c r="I32" s="762"/>
      <c r="J32" s="762"/>
      <c r="K32" s="762"/>
      <c r="L32" s="762"/>
      <c r="M32" s="755"/>
      <c r="N32" s="755"/>
      <c r="O32" s="755"/>
      <c r="P32" s="755"/>
      <c r="Q32" s="755"/>
      <c r="R32" s="755"/>
    </row>
    <row r="33" spans="1:18" s="80" customFormat="1" ht="12.5">
      <c r="A33" s="762"/>
      <c r="B33" s="762"/>
      <c r="C33" s="762"/>
      <c r="D33" s="762"/>
      <c r="E33" s="762"/>
      <c r="F33" s="762"/>
      <c r="G33" s="762"/>
      <c r="H33" s="762"/>
      <c r="I33" s="762"/>
      <c r="J33" s="762"/>
      <c r="K33" s="762"/>
      <c r="L33" s="762"/>
      <c r="M33" s="755"/>
      <c r="N33" s="755"/>
      <c r="O33" s="755"/>
      <c r="P33" s="755"/>
      <c r="Q33" s="755"/>
      <c r="R33" s="755"/>
    </row>
    <row r="34" spans="1:18" s="80" customFormat="1" ht="12.5">
      <c r="A34" s="762"/>
      <c r="B34" s="762"/>
      <c r="C34" s="762"/>
      <c r="D34" s="762"/>
      <c r="E34" s="762"/>
      <c r="F34" s="762"/>
      <c r="G34" s="762"/>
      <c r="H34" s="762"/>
      <c r="I34" s="762"/>
      <c r="J34" s="762"/>
      <c r="K34" s="762"/>
      <c r="L34" s="762"/>
    </row>
    <row r="35" spans="1:18" s="80" customFormat="1" ht="12.5">
      <c r="A35" s="762"/>
      <c r="B35" s="762"/>
      <c r="C35" s="762"/>
      <c r="D35" s="762"/>
      <c r="E35" s="762"/>
      <c r="F35" s="762"/>
      <c r="G35" s="762"/>
      <c r="H35" s="762"/>
      <c r="I35" s="762"/>
      <c r="J35" s="762"/>
      <c r="K35" s="762"/>
      <c r="L35" s="762"/>
    </row>
    <row r="36" spans="1:18" s="80" customFormat="1" ht="12.5">
      <c r="A36" s="762"/>
      <c r="B36" s="762"/>
      <c r="C36" s="762"/>
      <c r="D36" s="762"/>
      <c r="E36" s="762"/>
      <c r="F36" s="762"/>
      <c r="G36" s="762"/>
      <c r="H36" s="762"/>
      <c r="I36" s="762"/>
      <c r="J36" s="762"/>
      <c r="K36" s="762"/>
      <c r="L36" s="762"/>
    </row>
    <row r="37" spans="1:18" s="80" customFormat="1" ht="12.5">
      <c r="A37" s="762"/>
      <c r="B37" s="762"/>
      <c r="C37" s="762"/>
      <c r="D37" s="762"/>
      <c r="E37" s="762"/>
      <c r="F37" s="762"/>
      <c r="G37" s="762"/>
      <c r="H37" s="762"/>
      <c r="I37" s="762"/>
      <c r="J37" s="762"/>
      <c r="K37" s="762"/>
      <c r="L37" s="762"/>
    </row>
    <row r="38" spans="1:18" s="80" customFormat="1" ht="14.15" customHeight="1">
      <c r="A38" s="762"/>
      <c r="B38" s="762"/>
      <c r="C38" s="762"/>
      <c r="D38" s="762"/>
      <c r="E38" s="762"/>
      <c r="F38" s="762"/>
      <c r="G38" s="762"/>
      <c r="H38" s="762"/>
      <c r="I38" s="762"/>
      <c r="J38" s="762"/>
      <c r="K38" s="762"/>
      <c r="L38" s="762"/>
    </row>
    <row r="39" spans="1:18" s="80" customFormat="1" ht="12.5">
      <c r="A39" s="762"/>
      <c r="B39" s="762"/>
      <c r="C39" s="762"/>
      <c r="D39" s="762"/>
      <c r="E39" s="762"/>
      <c r="F39" s="762"/>
      <c r="G39" s="762"/>
      <c r="H39" s="762"/>
      <c r="I39" s="762"/>
      <c r="J39" s="762"/>
      <c r="K39" s="762"/>
      <c r="L39" s="762"/>
    </row>
    <row r="40" spans="1:18" s="80" customFormat="1" ht="12.5">
      <c r="A40" s="762"/>
      <c r="B40" s="762"/>
      <c r="C40" s="762"/>
      <c r="D40" s="762"/>
      <c r="E40" s="762"/>
      <c r="F40" s="762"/>
      <c r="G40" s="762"/>
      <c r="H40" s="762"/>
      <c r="I40" s="762"/>
      <c r="J40" s="762"/>
      <c r="K40" s="762"/>
      <c r="L40" s="762"/>
    </row>
    <row r="41" spans="1:18" s="80" customFormat="1" ht="12.5">
      <c r="A41" s="762"/>
      <c r="B41" s="762"/>
      <c r="C41" s="762"/>
      <c r="D41" s="762"/>
      <c r="E41" s="762"/>
      <c r="F41" s="762"/>
      <c r="G41" s="762"/>
      <c r="H41" s="762"/>
      <c r="I41" s="762"/>
      <c r="J41" s="762"/>
      <c r="K41" s="762"/>
      <c r="L41" s="762"/>
    </row>
    <row r="42" spans="1:18" s="80" customFormat="1" ht="12.5">
      <c r="A42" s="762"/>
      <c r="B42" s="762"/>
      <c r="C42" s="762"/>
      <c r="D42" s="762"/>
      <c r="E42" s="762"/>
      <c r="F42" s="762"/>
      <c r="G42" s="762"/>
      <c r="H42" s="762"/>
      <c r="I42" s="762"/>
      <c r="J42" s="762"/>
      <c r="K42" s="762"/>
      <c r="L42" s="762"/>
    </row>
    <row r="43" spans="1:18" s="80" customFormat="1" ht="12.5">
      <c r="A43" s="762"/>
      <c r="B43" s="762"/>
      <c r="C43" s="762"/>
      <c r="D43" s="762"/>
      <c r="E43" s="762"/>
      <c r="F43" s="762"/>
      <c r="G43" s="762"/>
      <c r="H43" s="762"/>
      <c r="I43" s="762"/>
      <c r="J43" s="762"/>
      <c r="K43" s="762"/>
      <c r="L43" s="762"/>
    </row>
    <row r="44" spans="1:18" s="80" customFormat="1" ht="12.5">
      <c r="A44" s="762"/>
      <c r="B44" s="762"/>
      <c r="C44" s="762"/>
      <c r="D44" s="762"/>
      <c r="E44" s="762"/>
      <c r="F44" s="762"/>
      <c r="G44" s="762"/>
      <c r="H44" s="762"/>
      <c r="I44" s="762"/>
      <c r="J44" s="762"/>
      <c r="K44" s="762"/>
      <c r="L44" s="762"/>
    </row>
    <row r="45" spans="1:18" s="80" customFormat="1" ht="12.5">
      <c r="A45" s="762"/>
      <c r="B45" s="762"/>
      <c r="C45" s="762"/>
      <c r="D45" s="762"/>
      <c r="E45" s="762"/>
      <c r="F45" s="762"/>
      <c r="G45" s="762"/>
      <c r="H45" s="762"/>
      <c r="I45" s="762"/>
      <c r="J45" s="762"/>
      <c r="K45" s="762"/>
      <c r="L45" s="762"/>
    </row>
    <row r="46" spans="1:18" s="80" customFormat="1" ht="12.5">
      <c r="A46" s="762"/>
      <c r="B46" s="762"/>
      <c r="C46" s="762"/>
      <c r="D46" s="762"/>
      <c r="E46" s="762"/>
      <c r="F46" s="762"/>
      <c r="G46" s="762"/>
      <c r="H46" s="762"/>
      <c r="I46" s="762"/>
      <c r="J46" s="762"/>
      <c r="K46" s="762"/>
      <c r="L46" s="762"/>
    </row>
    <row r="47" spans="1:18" s="80" customFormat="1" ht="32.25" customHeight="1">
      <c r="A47" s="762"/>
      <c r="B47" s="762"/>
      <c r="C47" s="762"/>
      <c r="D47" s="762"/>
      <c r="E47" s="762"/>
      <c r="F47" s="762"/>
      <c r="G47" s="762"/>
      <c r="H47" s="762"/>
      <c r="I47" s="762"/>
      <c r="J47" s="762"/>
      <c r="K47" s="762"/>
      <c r="L47" s="762"/>
    </row>
    <row r="48" spans="1:18" s="80" customFormat="1" ht="12.5">
      <c r="A48" s="762"/>
      <c r="B48" s="762"/>
      <c r="C48" s="762"/>
      <c r="D48" s="762"/>
      <c r="E48" s="762"/>
      <c r="F48" s="762"/>
      <c r="G48" s="762"/>
      <c r="H48" s="762"/>
      <c r="I48" s="762"/>
      <c r="J48" s="762"/>
      <c r="K48" s="762"/>
      <c r="L48" s="762"/>
    </row>
    <row r="49" spans="12:12">
      <c r="L49" s="762"/>
    </row>
  </sheetData>
  <sheetProtection formatCells="0" insertColumns="0" insertRows="0" deleteColumns="0" deleteRows="0"/>
  <mergeCells count="1">
    <mergeCell ref="A4:L4"/>
  </mergeCells>
  <pageMargins left="0.86614173228346458" right="0.86614173228346458" top="0.6692913385826772" bottom="0.39370078740157483" header="0.51181102362204722" footer="0"/>
  <pageSetup paperSize="9" fitToHeight="0" orientation="portrait" r:id="rId1"/>
  <headerFooter scaleWithDoc="0">
    <oddHeader>&amp;R&amp;8CHAPTER 1 – DNB GROUP&amp;L&amp;"Arial"&amp;8FACTBOOK DNB – 2Q26</oddHeader>
  </headerFooter>
  <drawing r:id="rId2"/>
  <legacyDrawing r:id="rId3"/>
  <controls>
    <mc:AlternateContent xmlns:mc="http://schemas.openxmlformats.org/markup-compatibility/2006">
      <mc:Choice Requires="x14">
        <control shapeId="322561" r:id="rId4" name="CustomMemberDispatchertb1">
          <controlPr defaultSize="0" autoLine="0" autoPict="0" r:id="rId5">
            <anchor moveWithCells="1" sizeWithCells="1">
              <from>
                <xdr:col>0</xdr:col>
                <xdr:colOff>0</xdr:colOff>
                <xdr:row>0</xdr:row>
                <xdr:rowOff>0</xdr:rowOff>
              </from>
              <to>
                <xdr:col>0</xdr:col>
                <xdr:colOff>933450</xdr:colOff>
                <xdr:row>0</xdr:row>
                <xdr:rowOff>0</xdr:rowOff>
              </to>
            </anchor>
          </controlPr>
        </control>
      </mc:Choice>
      <mc:Fallback>
        <control shapeId="322561" r:id="rId4" name="CustomMemberDispatchertb1"/>
      </mc:Fallback>
    </mc:AlternateContent>
  </control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D0FF2-58D5-4584-B3DD-A5C155C0CA76}">
  <sheetPr codeName="Ark12">
    <pageSetUpPr fitToPage="1"/>
  </sheetPr>
  <dimension ref="A1:U129"/>
  <sheetViews>
    <sheetView zoomScale="150" zoomScaleNormal="150" workbookViewId="0"/>
  </sheetViews>
  <sheetFormatPr defaultColWidth="8.08203125" defaultRowHeight="14"/>
  <cols>
    <col min="1" max="1" width="30" customWidth="1"/>
    <col min="2" max="2" width="7.08203125" customWidth="1"/>
    <col min="3" max="10" width="6.58203125" customWidth="1"/>
  </cols>
  <sheetData>
    <row r="1" spans="1:21" s="23" customFormat="1" ht="23.9" customHeight="1">
      <c r="A1" s="151"/>
      <c r="B1" s="21"/>
      <c r="C1" s="21"/>
      <c r="D1" s="21"/>
      <c r="E1" s="21"/>
      <c r="F1" s="21"/>
      <c r="G1" s="21"/>
      <c r="H1" s="21"/>
      <c r="I1" s="21"/>
      <c r="J1" s="21"/>
    </row>
    <row r="2" spans="1:21" s="24" customFormat="1" ht="18.75" customHeight="1">
      <c r="A2" s="339" t="s">
        <v>805</v>
      </c>
      <c r="B2" s="318"/>
      <c r="C2" s="318"/>
      <c r="D2" s="318"/>
      <c r="E2" s="318"/>
      <c r="F2" s="318"/>
      <c r="G2" s="318"/>
      <c r="H2" s="318"/>
      <c r="I2" s="318"/>
      <c r="J2" s="318"/>
    </row>
    <row r="3" spans="1:21" s="81" customFormat="1" ht="14.15" customHeight="1">
      <c r="A3" s="26"/>
      <c r="B3" s="26"/>
      <c r="C3" s="26"/>
      <c r="D3" s="26"/>
      <c r="E3" s="26"/>
      <c r="F3" s="26"/>
      <c r="G3" s="26"/>
      <c r="H3" s="26"/>
      <c r="I3" s="26"/>
      <c r="J3" s="26"/>
      <c r="K3" s="764"/>
    </row>
    <row r="4" spans="1:21" s="81" customFormat="1" ht="11.25" customHeight="1">
      <c r="A4" s="196"/>
      <c r="B4" s="1198" t="s">
        <v>290</v>
      </c>
      <c r="C4" s="1199" t="s">
        <v>291</v>
      </c>
      <c r="D4" s="1199" t="s">
        <v>292</v>
      </c>
      <c r="E4" s="1199" t="s">
        <v>293</v>
      </c>
      <c r="F4" s="1199" t="s">
        <v>290</v>
      </c>
      <c r="G4" s="1199" t="s">
        <v>291</v>
      </c>
      <c r="H4" s="1199" t="s">
        <v>292</v>
      </c>
      <c r="I4" s="1199" t="s">
        <v>293</v>
      </c>
      <c r="J4" s="1199" t="s">
        <v>290</v>
      </c>
      <c r="K4" s="765"/>
      <c r="L4" s="640"/>
      <c r="M4" s="640"/>
      <c r="N4" s="766"/>
      <c r="O4" s="767"/>
      <c r="P4" s="82"/>
      <c r="Q4" s="82"/>
      <c r="R4" s="82"/>
      <c r="S4" s="82"/>
      <c r="T4" s="767"/>
      <c r="U4" s="764"/>
    </row>
    <row r="5" spans="1:21" s="81" customFormat="1" ht="11.25" customHeight="1">
      <c r="A5" s="197" t="s">
        <v>209</v>
      </c>
      <c r="B5" s="643" t="s">
        <v>294</v>
      </c>
      <c r="C5" s="623" t="s">
        <v>294</v>
      </c>
      <c r="D5" s="623" t="s">
        <v>295</v>
      </c>
      <c r="E5" s="623" t="s">
        <v>295</v>
      </c>
      <c r="F5" s="623" t="s">
        <v>295</v>
      </c>
      <c r="G5" s="623" t="s">
        <v>295</v>
      </c>
      <c r="H5" s="623" t="s">
        <v>264</v>
      </c>
      <c r="I5" s="623" t="s">
        <v>264</v>
      </c>
      <c r="J5" s="623" t="s">
        <v>264</v>
      </c>
      <c r="K5" s="768"/>
      <c r="L5" s="645"/>
      <c r="M5" s="645"/>
      <c r="N5" s="645"/>
      <c r="O5" s="767"/>
      <c r="P5" s="767"/>
      <c r="Q5" s="769"/>
      <c r="R5" s="767"/>
      <c r="S5" s="767"/>
      <c r="T5" s="767"/>
      <c r="U5" s="764"/>
    </row>
    <row r="6" spans="1:21" s="81" customFormat="1" ht="14.15" customHeight="1">
      <c r="A6" s="388" t="s">
        <v>806</v>
      </c>
      <c r="B6" s="770">
        <v>424211.84498860477</v>
      </c>
      <c r="C6" s="771">
        <v>409200.61532814195</v>
      </c>
      <c r="D6" s="771">
        <v>411142</v>
      </c>
      <c r="E6" s="771">
        <v>383639</v>
      </c>
      <c r="F6" s="771">
        <v>400697.17203448631</v>
      </c>
      <c r="G6" s="771">
        <v>416427.40278106061</v>
      </c>
      <c r="H6" s="771">
        <v>426397</v>
      </c>
      <c r="I6" s="771">
        <v>385942</v>
      </c>
      <c r="J6" s="771">
        <v>393804.80427368463</v>
      </c>
      <c r="K6" s="772"/>
      <c r="L6" s="773"/>
      <c r="M6" s="773"/>
      <c r="N6" s="773"/>
      <c r="O6" s="774"/>
      <c r="P6" s="774"/>
      <c r="Q6" s="774"/>
      <c r="R6" s="774"/>
      <c r="S6" s="774"/>
      <c r="T6" s="774"/>
      <c r="U6" s="764"/>
    </row>
    <row r="7" spans="1:21" s="83" customFormat="1" ht="15" customHeight="1">
      <c r="A7" s="198" t="s">
        <v>807</v>
      </c>
      <c r="B7" s="775">
        <v>322161.84498860477</v>
      </c>
      <c r="C7" s="776">
        <v>319569.42017325194</v>
      </c>
      <c r="D7" s="776">
        <v>325982</v>
      </c>
      <c r="E7" s="776">
        <v>300621</v>
      </c>
      <c r="F7" s="776">
        <v>326161.29774878634</v>
      </c>
      <c r="G7" s="776">
        <v>325292.15641144058</v>
      </c>
      <c r="H7" s="776">
        <v>342608</v>
      </c>
      <c r="I7" s="776">
        <v>312505</v>
      </c>
      <c r="J7" s="776">
        <v>309943.75115225458</v>
      </c>
      <c r="K7" s="777"/>
      <c r="L7" s="778"/>
      <c r="M7" s="778"/>
      <c r="N7" s="778"/>
      <c r="O7" s="779"/>
      <c r="P7" s="779"/>
      <c r="Q7" s="779"/>
      <c r="R7" s="779"/>
      <c r="S7" s="779"/>
      <c r="T7" s="779"/>
      <c r="U7" s="780"/>
    </row>
    <row r="8" spans="1:21" s="81" customFormat="1" ht="18" customHeight="1">
      <c r="A8" s="388" t="s">
        <v>808</v>
      </c>
      <c r="B8" s="770">
        <v>430356.72062456748</v>
      </c>
      <c r="C8" s="771">
        <v>412185.46248085267</v>
      </c>
      <c r="D8" s="771">
        <v>411142</v>
      </c>
      <c r="E8" s="771">
        <v>395365</v>
      </c>
      <c r="F8" s="771">
        <v>408671.69949634199</v>
      </c>
      <c r="G8" s="771">
        <v>420443.38859081274</v>
      </c>
      <c r="H8" s="771">
        <v>426397</v>
      </c>
      <c r="I8" s="771">
        <v>396814</v>
      </c>
      <c r="J8" s="771">
        <v>400847.13017632463</v>
      </c>
      <c r="K8" s="772"/>
      <c r="L8" s="773"/>
      <c r="M8" s="773"/>
      <c r="N8" s="773"/>
      <c r="O8" s="774"/>
      <c r="P8" s="774"/>
      <c r="Q8" s="774"/>
      <c r="R8" s="774"/>
      <c r="S8" s="774"/>
      <c r="T8" s="774"/>
      <c r="U8" s="764"/>
    </row>
    <row r="9" spans="1:21" s="83" customFormat="1" ht="17">
      <c r="A9" s="198" t="s">
        <v>1380</v>
      </c>
      <c r="B9" s="775">
        <v>328306.72062456748</v>
      </c>
      <c r="C9" s="776">
        <v>322554.26732596266</v>
      </c>
      <c r="D9" s="776">
        <v>325982</v>
      </c>
      <c r="E9" s="776">
        <v>312346</v>
      </c>
      <c r="F9" s="776">
        <v>334135.82521064201</v>
      </c>
      <c r="G9" s="776">
        <v>329308.14222119271</v>
      </c>
      <c r="H9" s="776">
        <v>342608</v>
      </c>
      <c r="I9" s="776">
        <v>323378</v>
      </c>
      <c r="J9" s="776">
        <v>316986.07705489459</v>
      </c>
      <c r="K9" s="777"/>
      <c r="L9" s="778"/>
      <c r="M9" s="778"/>
      <c r="N9" s="778"/>
      <c r="O9" s="779"/>
      <c r="P9" s="779"/>
      <c r="Q9" s="779"/>
      <c r="R9" s="779"/>
      <c r="S9" s="779"/>
      <c r="T9" s="779"/>
      <c r="U9" s="780"/>
    </row>
    <row r="10" spans="1:21" s="81" customFormat="1" ht="14.15" customHeight="1">
      <c r="A10" s="1388" t="s">
        <v>809</v>
      </c>
      <c r="B10" s="781">
        <v>1028570.1076256</v>
      </c>
      <c r="C10" s="782">
        <v>1010815.3122232675</v>
      </c>
      <c r="D10" s="782">
        <v>1005896.7097261997</v>
      </c>
      <c r="E10" s="782">
        <v>997816</v>
      </c>
      <c r="F10" s="782">
        <v>1009632.4345965991</v>
      </c>
      <c r="G10" s="782">
        <v>1001082.2550832866</v>
      </c>
      <c r="H10" s="782">
        <v>994950.99805078632</v>
      </c>
      <c r="I10" s="782">
        <v>983206</v>
      </c>
      <c r="J10" s="782">
        <v>975016.1515459402</v>
      </c>
      <c r="K10" s="772"/>
      <c r="L10" s="773"/>
      <c r="M10" s="773"/>
      <c r="N10" s="773"/>
      <c r="O10" s="774"/>
      <c r="P10" s="774"/>
      <c r="Q10" s="774"/>
      <c r="R10" s="774"/>
      <c r="S10" s="774"/>
      <c r="T10" s="774"/>
      <c r="U10" s="764"/>
    </row>
    <row r="11" spans="1:21" s="81" customFormat="1" ht="14.15" customHeight="1">
      <c r="A11" s="388" t="s">
        <v>810</v>
      </c>
      <c r="B11" s="783">
        <v>41.242871229057542</v>
      </c>
      <c r="C11" s="784">
        <v>40.482233537609716</v>
      </c>
      <c r="D11" s="784">
        <v>40.869999999999997</v>
      </c>
      <c r="E11" s="784">
        <v>38.450000000000003</v>
      </c>
      <c r="F11" s="784">
        <v>39.687430623659168</v>
      </c>
      <c r="G11" s="784">
        <v>41.597720933173001</v>
      </c>
      <c r="H11" s="784">
        <v>42.85606224332443</v>
      </c>
      <c r="I11" s="784">
        <v>39.253444882449742</v>
      </c>
      <c r="J11" s="784">
        <v>40.389567254787117</v>
      </c>
      <c r="K11" s="785"/>
      <c r="L11" s="786"/>
      <c r="M11" s="786"/>
      <c r="N11" s="786"/>
      <c r="O11" s="787"/>
      <c r="P11" s="774"/>
      <c r="Q11" s="774"/>
      <c r="R11" s="774"/>
      <c r="S11" s="774"/>
      <c r="T11" s="774"/>
      <c r="U11" s="764"/>
    </row>
    <row r="12" spans="1:21" s="83" customFormat="1" ht="14.15" customHeight="1">
      <c r="A12" s="198" t="s">
        <v>811</v>
      </c>
      <c r="B12" s="788">
        <v>31.32133070951269</v>
      </c>
      <c r="C12" s="789">
        <v>31.615015751034235</v>
      </c>
      <c r="D12" s="789">
        <v>32.409999999999997</v>
      </c>
      <c r="E12" s="789">
        <v>30.13</v>
      </c>
      <c r="F12" s="789">
        <v>32.304954414336422</v>
      </c>
      <c r="G12" s="789">
        <v>32.494048791662721</v>
      </c>
      <c r="H12" s="789">
        <v>34.434670902448254</v>
      </c>
      <c r="I12" s="789">
        <v>31.784327650710249</v>
      </c>
      <c r="J12" s="789">
        <v>31.7885760826446</v>
      </c>
      <c r="K12" s="790"/>
      <c r="L12" s="791"/>
      <c r="M12" s="791"/>
      <c r="N12" s="791"/>
      <c r="O12" s="779"/>
      <c r="P12" s="779"/>
      <c r="Q12" s="779"/>
      <c r="R12" s="779"/>
      <c r="S12" s="779"/>
      <c r="T12" s="779"/>
      <c r="U12" s="780"/>
    </row>
    <row r="13" spans="1:21" s="81" customFormat="1" ht="17">
      <c r="A13" s="388" t="s">
        <v>812</v>
      </c>
      <c r="B13" s="783">
        <v>41.840290460902402</v>
      </c>
      <c r="C13" s="784">
        <v>40.777524587974355</v>
      </c>
      <c r="D13" s="784">
        <v>40.869999999999997</v>
      </c>
      <c r="E13" s="784">
        <v>39.619999999999997</v>
      </c>
      <c r="F13" s="784">
        <v>40.477275243205483</v>
      </c>
      <c r="G13" s="784">
        <v>41.99888535191679</v>
      </c>
      <c r="H13" s="784">
        <v>42.85606224332443</v>
      </c>
      <c r="I13" s="784">
        <v>40.359299999999998</v>
      </c>
      <c r="J13" s="784">
        <v>41.111845125925363</v>
      </c>
      <c r="K13" s="785"/>
      <c r="L13" s="786"/>
      <c r="M13" s="786"/>
      <c r="N13" s="786"/>
      <c r="O13" s="787"/>
      <c r="P13" s="774"/>
      <c r="Q13" s="774"/>
      <c r="R13" s="774"/>
      <c r="S13" s="774"/>
      <c r="T13" s="774"/>
      <c r="U13" s="764"/>
    </row>
    <row r="14" spans="1:21" s="83" customFormat="1" ht="20.25" customHeight="1">
      <c r="A14" s="199" t="s">
        <v>1380</v>
      </c>
      <c r="B14" s="792">
        <v>31.91874994135755</v>
      </c>
      <c r="C14" s="793">
        <v>31.910306801398882</v>
      </c>
      <c r="D14" s="793">
        <v>32.409999999999997</v>
      </c>
      <c r="E14" s="793">
        <v>31.3</v>
      </c>
      <c r="F14" s="793">
        <v>33.094799033882737</v>
      </c>
      <c r="G14" s="793">
        <v>32.895213210406517</v>
      </c>
      <c r="H14" s="793">
        <v>34.434670902448254</v>
      </c>
      <c r="I14" s="793">
        <v>32.89</v>
      </c>
      <c r="J14" s="793">
        <v>32.510853953782842</v>
      </c>
      <c r="K14" s="790"/>
      <c r="L14" s="791"/>
      <c r="M14" s="791"/>
      <c r="N14" s="791"/>
      <c r="O14" s="779"/>
      <c r="P14" s="779"/>
      <c r="Q14" s="779"/>
      <c r="R14" s="779"/>
      <c r="S14" s="779"/>
      <c r="T14" s="779"/>
      <c r="U14" s="780"/>
    </row>
    <row r="15" spans="1:21" s="81" customFormat="1" ht="17">
      <c r="A15" s="388" t="s">
        <v>813</v>
      </c>
      <c r="B15" s="783">
        <v>37.027941746498897</v>
      </c>
      <c r="C15" s="784">
        <v>37.024419279330402</v>
      </c>
      <c r="D15" s="784">
        <v>36.938870000000001</v>
      </c>
      <c r="E15" s="784">
        <v>36.923499999999997</v>
      </c>
      <c r="F15" s="784">
        <v>36.773616939689823</v>
      </c>
      <c r="G15" s="784">
        <v>37.108194883454402</v>
      </c>
      <c r="H15" s="784">
        <v>36.926384644904999</v>
      </c>
      <c r="I15" s="784">
        <v>37.724731335999998</v>
      </c>
      <c r="J15" s="784">
        <v>37.731014744792802</v>
      </c>
      <c r="K15" s="785"/>
      <c r="L15" s="786"/>
      <c r="M15" s="786"/>
      <c r="N15" s="786"/>
      <c r="O15" s="774"/>
      <c r="P15" s="774"/>
      <c r="Q15" s="774"/>
      <c r="R15" s="774"/>
      <c r="S15" s="774"/>
      <c r="T15" s="774"/>
      <c r="U15" s="764"/>
    </row>
    <row r="16" spans="1:21" s="81" customFormat="1" ht="14.15" customHeight="1">
      <c r="A16" s="356" t="s">
        <v>814</v>
      </c>
      <c r="B16" s="770">
        <v>380858.3402735081</v>
      </c>
      <c r="C16" s="771">
        <v>374248.49933721556</v>
      </c>
      <c r="D16" s="771">
        <v>371566.83871070517</v>
      </c>
      <c r="E16" s="771">
        <v>368429</v>
      </c>
      <c r="F16" s="771">
        <v>371278.36399741773</v>
      </c>
      <c r="G16" s="771">
        <v>371483.55415998574</v>
      </c>
      <c r="H16" s="771">
        <v>367399.43256855477</v>
      </c>
      <c r="I16" s="771">
        <v>370912</v>
      </c>
      <c r="J16" s="771">
        <v>367883.48790391011</v>
      </c>
      <c r="K16" s="772"/>
      <c r="L16" s="773"/>
      <c r="M16" s="773"/>
      <c r="N16" s="773"/>
      <c r="O16" s="774"/>
      <c r="P16" s="774"/>
      <c r="Q16" s="774"/>
      <c r="R16" s="774"/>
      <c r="S16" s="774"/>
      <c r="T16" s="774"/>
      <c r="U16" s="764"/>
    </row>
    <row r="17" spans="1:21" s="81" customFormat="1" ht="14.15" customHeight="1">
      <c r="A17" s="356" t="s">
        <v>815</v>
      </c>
      <c r="B17" s="770">
        <v>43353.504715096671</v>
      </c>
      <c r="C17" s="771">
        <v>34952.115990926395</v>
      </c>
      <c r="D17" s="771">
        <v>39920.539817038865</v>
      </c>
      <c r="E17" s="771">
        <v>16278</v>
      </c>
      <c r="F17" s="771">
        <v>29418.808037068578</v>
      </c>
      <c r="G17" s="771">
        <v>44943.848621074867</v>
      </c>
      <c r="H17" s="771">
        <v>58997.386446667835</v>
      </c>
      <c r="I17" s="771">
        <v>15030</v>
      </c>
      <c r="J17" s="771">
        <v>25921.316369774519</v>
      </c>
      <c r="K17" s="772"/>
      <c r="L17" s="773"/>
      <c r="M17" s="773"/>
      <c r="N17" s="773"/>
      <c r="O17" s="774"/>
      <c r="P17" s="774"/>
      <c r="Q17" s="774"/>
      <c r="R17" s="774"/>
      <c r="S17" s="774"/>
      <c r="T17" s="774"/>
      <c r="U17" s="764"/>
    </row>
    <row r="18" spans="1:21" s="81" customFormat="1" ht="17">
      <c r="A18" s="794" t="s">
        <v>816</v>
      </c>
      <c r="B18" s="795">
        <v>49498.380351059372</v>
      </c>
      <c r="C18" s="796">
        <v>37936.963143637113</v>
      </c>
      <c r="D18" s="796">
        <v>39575</v>
      </c>
      <c r="E18" s="796">
        <v>28003</v>
      </c>
      <c r="F18" s="796">
        <v>37393.335498924251</v>
      </c>
      <c r="G18" s="796">
        <v>48959.834430827003</v>
      </c>
      <c r="H18" s="796">
        <v>58997.386446667835</v>
      </c>
      <c r="I18" s="796">
        <v>25903</v>
      </c>
      <c r="J18" s="796">
        <v>32963.642272414523</v>
      </c>
      <c r="K18" s="772"/>
      <c r="L18" s="773"/>
      <c r="M18" s="773"/>
      <c r="N18" s="773"/>
      <c r="O18" s="774"/>
      <c r="P18" s="774"/>
      <c r="Q18" s="774"/>
      <c r="R18" s="774"/>
      <c r="S18" s="774"/>
      <c r="T18" s="774"/>
      <c r="U18" s="764"/>
    </row>
    <row r="19" spans="1:21" s="76" customFormat="1" ht="23.9" customHeight="1">
      <c r="A19" s="200"/>
      <c r="B19" s="1743"/>
      <c r="C19" s="1743"/>
      <c r="D19" s="1743"/>
      <c r="E19" s="1743"/>
      <c r="F19" s="1743"/>
      <c r="G19" s="1743"/>
      <c r="H19" s="1743"/>
      <c r="I19" s="1743"/>
      <c r="J19" s="1743"/>
      <c r="L19" s="78"/>
      <c r="M19" s="78"/>
      <c r="N19" s="78"/>
      <c r="O19" s="78"/>
    </row>
    <row r="20" spans="1:21" s="24" customFormat="1" ht="18.75" customHeight="1">
      <c r="A20" s="339" t="s">
        <v>817</v>
      </c>
      <c r="B20" s="1629"/>
      <c r="C20" s="1629"/>
      <c r="D20" s="1629"/>
      <c r="E20" s="1629"/>
      <c r="F20" s="318"/>
      <c r="G20" s="318"/>
      <c r="H20" s="318"/>
      <c r="I20" s="318"/>
      <c r="J20" s="318"/>
    </row>
    <row r="21" spans="1:21" s="81" customFormat="1" ht="14.15" customHeight="1">
      <c r="A21" s="319"/>
      <c r="B21" s="319"/>
      <c r="C21" s="319"/>
      <c r="D21" s="319"/>
      <c r="E21" s="319"/>
      <c r="F21" s="319"/>
      <c r="G21" s="319"/>
      <c r="H21" s="319"/>
      <c r="I21" s="319"/>
      <c r="J21" s="319"/>
      <c r="K21" s="201"/>
    </row>
    <row r="22" spans="1:21" s="82" customFormat="1" ht="14.15" customHeight="1">
      <c r="A22" s="202" t="s">
        <v>818</v>
      </c>
      <c r="B22" s="203"/>
      <c r="C22" s="203"/>
      <c r="D22" s="204"/>
      <c r="E22" s="203"/>
      <c r="F22" s="203"/>
      <c r="G22" s="203"/>
      <c r="H22" s="203"/>
      <c r="I22" s="203"/>
      <c r="J22" s="203"/>
      <c r="K22" s="205"/>
    </row>
    <row r="23" spans="1:21" s="84" customFormat="1" ht="9.75" customHeight="1">
      <c r="A23" s="797"/>
      <c r="B23" s="798"/>
      <c r="C23" s="798"/>
      <c r="D23" s="798"/>
      <c r="E23" s="1891" t="s">
        <v>819</v>
      </c>
      <c r="F23" s="1892"/>
      <c r="G23" s="1891" t="s">
        <v>820</v>
      </c>
      <c r="H23" s="1892"/>
      <c r="I23" s="1891" t="s">
        <v>691</v>
      </c>
      <c r="J23" s="1892"/>
      <c r="K23" s="767"/>
      <c r="L23" s="767"/>
      <c r="M23" s="767"/>
    </row>
    <row r="24" spans="1:21" s="81" customFormat="1" ht="9.75" customHeight="1">
      <c r="A24" s="197" t="s">
        <v>209</v>
      </c>
      <c r="B24" s="799"/>
      <c r="C24" s="799"/>
      <c r="D24" s="800"/>
      <c r="E24" s="1893" t="s">
        <v>821</v>
      </c>
      <c r="F24" s="1894"/>
      <c r="G24" s="1893" t="s">
        <v>822</v>
      </c>
      <c r="H24" s="1894"/>
      <c r="I24" s="1893" t="s">
        <v>822</v>
      </c>
      <c r="J24" s="1894"/>
      <c r="K24" s="767"/>
    </row>
    <row r="25" spans="1:21" s="81" customFormat="1" ht="14.15" customHeight="1">
      <c r="A25" s="1398" t="s">
        <v>823</v>
      </c>
      <c r="B25" s="1399"/>
      <c r="C25" s="1399"/>
      <c r="D25" s="1320"/>
      <c r="E25" s="1897">
        <v>416.54881699999999</v>
      </c>
      <c r="F25" s="1898"/>
      <c r="G25" s="1897">
        <v>10835.994387999999</v>
      </c>
      <c r="H25" s="1898"/>
      <c r="I25" s="1897">
        <v>11252.543205</v>
      </c>
      <c r="J25" s="1898"/>
      <c r="K25" s="801"/>
    </row>
    <row r="26" spans="1:21" s="81" customFormat="1" ht="14.15" customHeight="1">
      <c r="A26" s="589" t="s">
        <v>824</v>
      </c>
      <c r="B26" s="802"/>
      <c r="C26" s="802"/>
      <c r="D26" s="802"/>
      <c r="E26" s="1899">
        <v>69402.840427999996</v>
      </c>
      <c r="F26" s="1900"/>
      <c r="G26" s="1899">
        <v>265891.50769400003</v>
      </c>
      <c r="H26" s="1900"/>
      <c r="I26" s="1899">
        <v>335294.348122</v>
      </c>
      <c r="J26" s="1900"/>
      <c r="K26" s="801"/>
      <c r="L26" s="801"/>
    </row>
    <row r="27" spans="1:21" s="83" customFormat="1" ht="14.15" customHeight="1">
      <c r="A27" s="1531" t="s">
        <v>825</v>
      </c>
      <c r="B27" s="803"/>
      <c r="C27" s="803"/>
      <c r="D27" s="803"/>
      <c r="E27" s="1895">
        <v>50541.570223000002</v>
      </c>
      <c r="F27" s="1896"/>
      <c r="G27" s="1895">
        <v>5550.0775430000003</v>
      </c>
      <c r="H27" s="1896"/>
      <c r="I27" s="1895">
        <v>56091.647766000002</v>
      </c>
      <c r="J27" s="1896"/>
      <c r="K27" s="801"/>
    </row>
    <row r="28" spans="1:21" s="83" customFormat="1" ht="14.15" customHeight="1">
      <c r="A28" s="1531" t="s">
        <v>826</v>
      </c>
      <c r="B28" s="803"/>
      <c r="C28" s="803"/>
      <c r="D28" s="803"/>
      <c r="E28" s="1895">
        <v>3095.8538819999999</v>
      </c>
      <c r="F28" s="1896"/>
      <c r="G28" s="1895">
        <v>109284.05233599999</v>
      </c>
      <c r="H28" s="1896"/>
      <c r="I28" s="1895">
        <v>112379.90621799999</v>
      </c>
      <c r="J28" s="1896"/>
      <c r="K28" s="801"/>
    </row>
    <row r="29" spans="1:21" s="83" customFormat="1" ht="14.15" customHeight="1">
      <c r="A29" s="1531" t="s">
        <v>827</v>
      </c>
      <c r="B29" s="803"/>
      <c r="C29" s="803"/>
      <c r="D29" s="803"/>
      <c r="E29" s="1895">
        <v>66296.246371000001</v>
      </c>
      <c r="F29" s="1896"/>
      <c r="G29" s="1895">
        <v>137389.52484599999</v>
      </c>
      <c r="H29" s="1896"/>
      <c r="I29" s="1895">
        <v>203685.77121699997</v>
      </c>
      <c r="J29" s="1896"/>
      <c r="K29" s="801"/>
    </row>
    <row r="30" spans="1:21" s="83" customFormat="1" ht="14.15" customHeight="1">
      <c r="A30" s="1531" t="s">
        <v>828</v>
      </c>
      <c r="B30" s="803"/>
      <c r="C30" s="803"/>
      <c r="D30" s="803"/>
      <c r="E30" s="1901">
        <v>10.740176</v>
      </c>
      <c r="F30" s="1902"/>
      <c r="G30" s="1901">
        <v>19217.930508000001</v>
      </c>
      <c r="H30" s="1902"/>
      <c r="I30" s="1895">
        <v>19228.670684000001</v>
      </c>
      <c r="J30" s="1896"/>
      <c r="K30" s="801"/>
    </row>
    <row r="31" spans="1:21" s="81" customFormat="1" ht="14.15" customHeight="1">
      <c r="A31" s="589" t="s">
        <v>310</v>
      </c>
      <c r="B31" s="804"/>
      <c r="C31" s="804"/>
      <c r="D31" s="1222"/>
      <c r="E31" s="1899">
        <v>434730.26635799999</v>
      </c>
      <c r="F31" s="1900"/>
      <c r="G31" s="1899">
        <v>2661214.3783069998</v>
      </c>
      <c r="H31" s="1900"/>
      <c r="I31" s="1899">
        <v>3095944.644665</v>
      </c>
      <c r="J31" s="1900"/>
      <c r="K31" s="801"/>
    </row>
    <row r="32" spans="1:21" s="83" customFormat="1" ht="14.15" customHeight="1">
      <c r="A32" s="1532" t="s">
        <v>829</v>
      </c>
      <c r="B32" s="805"/>
      <c r="C32" s="805"/>
      <c r="D32" s="805"/>
      <c r="E32" s="1901">
        <v>411610.361102</v>
      </c>
      <c r="F32" s="1902"/>
      <c r="G32" s="1901">
        <v>880884.27298799995</v>
      </c>
      <c r="H32" s="1902"/>
      <c r="I32" s="1901">
        <v>1292494.6340899998</v>
      </c>
      <c r="J32" s="1902"/>
      <c r="K32" s="801"/>
    </row>
    <row r="33" spans="1:13" s="85" customFormat="1" ht="14.15" customHeight="1">
      <c r="A33" s="1400" t="s">
        <v>478</v>
      </c>
      <c r="B33" s="1401"/>
      <c r="C33" s="1401"/>
      <c r="D33" s="1321"/>
      <c r="E33" s="1903">
        <v>504549.65560299996</v>
      </c>
      <c r="F33" s="1904"/>
      <c r="G33" s="1903">
        <v>2937941.8803889998</v>
      </c>
      <c r="H33" s="1904"/>
      <c r="I33" s="1903">
        <v>3442491.5359919998</v>
      </c>
      <c r="J33" s="1904"/>
      <c r="K33" s="801"/>
    </row>
    <row r="34" spans="1:13" s="85" customFormat="1" ht="10.4" customHeight="1">
      <c r="A34" s="806"/>
      <c r="B34" s="807"/>
      <c r="C34" s="807"/>
      <c r="D34" s="808"/>
      <c r="E34" s="808"/>
      <c r="F34" s="808"/>
      <c r="G34" s="807"/>
      <c r="H34" s="807"/>
      <c r="I34" s="807"/>
      <c r="J34" s="807"/>
    </row>
    <row r="35" spans="1:13" s="82" customFormat="1" ht="14.15" customHeight="1">
      <c r="A35" s="202" t="s">
        <v>830</v>
      </c>
      <c r="B35" s="203"/>
      <c r="C35" s="203"/>
      <c r="D35" s="203"/>
      <c r="E35" s="203"/>
      <c r="F35" s="203"/>
      <c r="G35" s="203"/>
      <c r="H35" s="203"/>
      <c r="I35" s="203"/>
      <c r="J35" s="203"/>
      <c r="K35" s="205"/>
    </row>
    <row r="36" spans="1:13" s="84" customFormat="1" ht="9.75" customHeight="1">
      <c r="A36" s="797"/>
      <c r="B36" s="798"/>
      <c r="C36" s="798"/>
      <c r="D36" s="798"/>
      <c r="E36" s="1220"/>
      <c r="F36" s="1221"/>
      <c r="G36" s="1891" t="s">
        <v>831</v>
      </c>
      <c r="H36" s="1892"/>
      <c r="I36" s="1220"/>
      <c r="J36" s="1221"/>
      <c r="K36" s="767"/>
      <c r="L36" s="767"/>
      <c r="M36" s="767"/>
    </row>
    <row r="37" spans="1:13" s="84" customFormat="1" ht="9.75" customHeight="1">
      <c r="A37" s="797"/>
      <c r="B37" s="798"/>
      <c r="C37" s="798"/>
      <c r="D37" s="798"/>
      <c r="E37" s="1905" t="s">
        <v>819</v>
      </c>
      <c r="F37" s="1906"/>
      <c r="G37" s="809"/>
      <c r="H37" s="810" t="s">
        <v>832</v>
      </c>
      <c r="I37" s="1905" t="s">
        <v>691</v>
      </c>
      <c r="J37" s="1906"/>
      <c r="K37" s="767"/>
      <c r="L37" s="767"/>
      <c r="M37" s="767"/>
    </row>
    <row r="38" spans="1:13" s="81" customFormat="1" ht="9.75" customHeight="1">
      <c r="A38" s="197" t="s">
        <v>209</v>
      </c>
      <c r="B38" s="799"/>
      <c r="C38" s="799"/>
      <c r="D38" s="800"/>
      <c r="E38" s="1893" t="s">
        <v>833</v>
      </c>
      <c r="F38" s="1894"/>
      <c r="G38" s="1893" t="s">
        <v>834</v>
      </c>
      <c r="H38" s="1894"/>
      <c r="I38" s="1893" t="s">
        <v>835</v>
      </c>
      <c r="J38" s="1894"/>
      <c r="K38" s="767"/>
      <c r="L38" s="767"/>
      <c r="M38" s="767"/>
    </row>
    <row r="39" spans="1:13" s="81" customFormat="1" ht="14.15" customHeight="1">
      <c r="A39" s="1398" t="s">
        <v>823</v>
      </c>
      <c r="B39" s="1399"/>
      <c r="C39" s="1399"/>
      <c r="D39" s="1320"/>
      <c r="E39" s="1897">
        <v>25553.525765999999</v>
      </c>
      <c r="F39" s="1898"/>
      <c r="G39" s="1897">
        <v>41565.306306999999</v>
      </c>
      <c r="H39" s="1898"/>
      <c r="I39" s="1897">
        <v>67118.832072999998</v>
      </c>
      <c r="J39" s="1898"/>
      <c r="K39" s="801"/>
      <c r="L39" s="801"/>
      <c r="M39" s="801"/>
    </row>
    <row r="40" spans="1:13" s="81" customFormat="1" ht="14.15" customHeight="1">
      <c r="A40" s="589" t="s">
        <v>824</v>
      </c>
      <c r="B40" s="802"/>
      <c r="C40" s="802"/>
      <c r="D40" s="802"/>
      <c r="E40" s="1899">
        <v>221206.75199700001</v>
      </c>
      <c r="F40" s="1900"/>
      <c r="G40" s="1899">
        <v>297390.35849900002</v>
      </c>
      <c r="H40" s="1900"/>
      <c r="I40" s="1907">
        <v>518597.11049600004</v>
      </c>
      <c r="J40" s="1908"/>
      <c r="K40" s="801"/>
      <c r="L40" s="801"/>
      <c r="M40" s="801"/>
    </row>
    <row r="41" spans="1:13" s="83" customFormat="1" ht="14.15" customHeight="1">
      <c r="A41" s="1531" t="s">
        <v>825</v>
      </c>
      <c r="B41" s="803"/>
      <c r="C41" s="803"/>
      <c r="D41" s="803"/>
      <c r="E41" s="1895">
        <v>46318.720176000003</v>
      </c>
      <c r="F41" s="1896"/>
      <c r="G41" s="1895">
        <v>87755.940847999998</v>
      </c>
      <c r="H41" s="1896"/>
      <c r="I41" s="1895">
        <v>134074.661024</v>
      </c>
      <c r="J41" s="1896"/>
      <c r="K41" s="801"/>
      <c r="L41" s="811"/>
      <c r="M41" s="811"/>
    </row>
    <row r="42" spans="1:13" s="83" customFormat="1" ht="14.15" customHeight="1">
      <c r="A42" s="1531" t="s">
        <v>826</v>
      </c>
      <c r="B42" s="803"/>
      <c r="C42" s="803"/>
      <c r="D42" s="803"/>
      <c r="E42" s="1895"/>
      <c r="F42" s="1896"/>
      <c r="G42" s="1895">
        <v>21924.308972999999</v>
      </c>
      <c r="H42" s="1896"/>
      <c r="I42" s="1895">
        <v>21924.308972999999</v>
      </c>
      <c r="J42" s="1896"/>
      <c r="K42" s="801"/>
      <c r="L42" s="811"/>
      <c r="M42" s="811"/>
    </row>
    <row r="43" spans="1:13" s="83" customFormat="1" ht="14.15" customHeight="1">
      <c r="A43" s="1531" t="s">
        <v>827</v>
      </c>
      <c r="B43" s="803"/>
      <c r="C43" s="803"/>
      <c r="D43" s="803"/>
      <c r="E43" s="1895">
        <v>221116.495028</v>
      </c>
      <c r="F43" s="1896"/>
      <c r="G43" s="1895">
        <v>274331.02036999998</v>
      </c>
      <c r="H43" s="1896"/>
      <c r="I43" s="1895">
        <v>495447.51539800002</v>
      </c>
      <c r="J43" s="1896"/>
      <c r="K43" s="801"/>
      <c r="L43" s="811"/>
      <c r="M43" s="811"/>
    </row>
    <row r="44" spans="1:13" s="83" customFormat="1" ht="14.15" customHeight="1">
      <c r="A44" s="1531" t="s">
        <v>828</v>
      </c>
      <c r="B44" s="803"/>
      <c r="C44" s="803"/>
      <c r="D44" s="803"/>
      <c r="E44" s="1901">
        <v>90.256968999999998</v>
      </c>
      <c r="F44" s="1902"/>
      <c r="G44" s="1901">
        <v>1135.0291569999999</v>
      </c>
      <c r="H44" s="1902"/>
      <c r="I44" s="1895">
        <v>1225.286126</v>
      </c>
      <c r="J44" s="1896"/>
      <c r="K44" s="801"/>
      <c r="L44" s="811"/>
      <c r="M44" s="811"/>
    </row>
    <row r="45" spans="1:13" s="81" customFormat="1" ht="14.15" customHeight="1">
      <c r="A45" s="589" t="s">
        <v>836</v>
      </c>
      <c r="B45" s="1399"/>
      <c r="C45" s="1399"/>
      <c r="D45" s="1320"/>
      <c r="E45" s="1897"/>
      <c r="F45" s="1898"/>
      <c r="G45" s="1897"/>
      <c r="H45" s="1898"/>
      <c r="I45" s="1897"/>
      <c r="J45" s="1898"/>
      <c r="K45" s="801"/>
      <c r="L45" s="801"/>
      <c r="M45" s="801"/>
    </row>
    <row r="46" spans="1:13" s="85" customFormat="1" ht="14.15" customHeight="1">
      <c r="A46" s="1400" t="s">
        <v>478</v>
      </c>
      <c r="B46" s="1401"/>
      <c r="C46" s="1401"/>
      <c r="D46" s="1321"/>
      <c r="E46" s="1903">
        <v>246760.27776300002</v>
      </c>
      <c r="F46" s="1904"/>
      <c r="G46" s="1903">
        <v>338955.66480600002</v>
      </c>
      <c r="H46" s="1904"/>
      <c r="I46" s="1903">
        <v>585715.94256900006</v>
      </c>
      <c r="J46" s="1904"/>
      <c r="K46" s="801"/>
      <c r="L46" s="812"/>
      <c r="M46" s="812"/>
    </row>
    <row r="47" spans="1:13" s="85" customFormat="1" ht="10.4" customHeight="1">
      <c r="A47" s="806"/>
      <c r="B47" s="807"/>
      <c r="C47" s="807"/>
      <c r="D47" s="808"/>
      <c r="E47" s="808"/>
      <c r="F47" s="808"/>
      <c r="G47" s="807"/>
      <c r="H47" s="807"/>
      <c r="I47" s="807"/>
      <c r="J47" s="807"/>
    </row>
    <row r="48" spans="1:13" s="82" customFormat="1" ht="14.15" customHeight="1">
      <c r="A48" s="202" t="s">
        <v>837</v>
      </c>
      <c r="B48" s="203"/>
      <c r="C48" s="203"/>
      <c r="D48" s="203"/>
      <c r="E48" s="203"/>
      <c r="F48" s="203"/>
      <c r="G48" s="203"/>
      <c r="H48" s="203"/>
      <c r="I48" s="203"/>
      <c r="J48" s="203"/>
      <c r="K48" s="205"/>
    </row>
    <row r="49" spans="1:15" s="84" customFormat="1" ht="9.75" customHeight="1">
      <c r="A49" s="797"/>
      <c r="B49" s="798"/>
      <c r="C49" s="798"/>
      <c r="D49" s="798"/>
      <c r="E49" s="798"/>
      <c r="F49" s="798"/>
      <c r="G49" s="1891"/>
      <c r="H49" s="1892"/>
      <c r="I49" s="1891" t="s">
        <v>838</v>
      </c>
      <c r="J49" s="1892"/>
      <c r="K49" s="813"/>
      <c r="L49" s="767"/>
      <c r="M49" s="767"/>
      <c r="N49" s="767"/>
      <c r="O49" s="767"/>
    </row>
    <row r="50" spans="1:15" s="84" customFormat="1" ht="9.75" customHeight="1">
      <c r="A50" s="797"/>
      <c r="B50" s="798"/>
      <c r="C50" s="798"/>
      <c r="D50" s="798"/>
      <c r="E50" s="798"/>
      <c r="F50" s="798"/>
      <c r="G50" s="1905"/>
      <c r="H50" s="1906"/>
      <c r="I50" s="1905" t="s">
        <v>839</v>
      </c>
      <c r="J50" s="1906"/>
      <c r="K50" s="813"/>
      <c r="L50" s="767"/>
      <c r="M50" s="767"/>
      <c r="N50" s="767"/>
      <c r="O50" s="767"/>
    </row>
    <row r="51" spans="1:15" s="81" customFormat="1" ht="9.75" customHeight="1">
      <c r="A51" s="197" t="s">
        <v>209</v>
      </c>
      <c r="B51" s="799"/>
      <c r="C51" s="799"/>
      <c r="D51" s="799"/>
      <c r="E51" s="799"/>
      <c r="F51" s="800"/>
      <c r="G51" s="1893" t="s">
        <v>840</v>
      </c>
      <c r="H51" s="1894"/>
      <c r="I51" s="1893" t="s">
        <v>833</v>
      </c>
      <c r="J51" s="1894"/>
      <c r="K51" s="813"/>
      <c r="L51" s="767"/>
      <c r="M51" s="767"/>
      <c r="N51" s="767"/>
      <c r="O51" s="767"/>
    </row>
    <row r="52" spans="1:15" s="81" customFormat="1" ht="14.15" customHeight="1">
      <c r="A52" s="589" t="s">
        <v>841</v>
      </c>
      <c r="B52" s="804"/>
      <c r="C52" s="804"/>
      <c r="D52" s="804"/>
      <c r="E52" s="804"/>
      <c r="F52" s="1222"/>
      <c r="G52" s="1899">
        <v>22951.551166000001</v>
      </c>
      <c r="H52" s="1900"/>
      <c r="I52" s="1899">
        <v>22983.626034000001</v>
      </c>
      <c r="J52" s="1900"/>
      <c r="K52" s="814"/>
      <c r="L52" s="801"/>
      <c r="M52" s="801"/>
      <c r="N52" s="801"/>
      <c r="O52" s="801"/>
    </row>
    <row r="53" spans="1:15" s="81" customFormat="1" ht="14.15" customHeight="1">
      <c r="A53" s="815" t="s">
        <v>842</v>
      </c>
      <c r="B53" s="802"/>
      <c r="C53" s="802"/>
      <c r="D53" s="802"/>
      <c r="E53" s="802"/>
      <c r="F53" s="802"/>
      <c r="G53" s="1907">
        <v>221691.747473</v>
      </c>
      <c r="H53" s="1908"/>
      <c r="I53" s="1907">
        <v>224215.230519</v>
      </c>
      <c r="J53" s="1908"/>
      <c r="K53" s="814"/>
      <c r="L53" s="801"/>
      <c r="M53" s="801"/>
      <c r="N53" s="801"/>
      <c r="O53" s="801"/>
    </row>
    <row r="54" spans="1:15" s="81" customFormat="1" ht="14.15" customHeight="1">
      <c r="A54" s="816" t="s">
        <v>843</v>
      </c>
      <c r="B54" s="817"/>
      <c r="C54" s="817"/>
      <c r="D54" s="817"/>
      <c r="E54" s="817"/>
      <c r="F54" s="818"/>
      <c r="G54" s="1907">
        <v>12505.545432000001</v>
      </c>
      <c r="H54" s="1908"/>
      <c r="I54" s="1907">
        <v>12475.744423</v>
      </c>
      <c r="J54" s="1908"/>
      <c r="K54" s="814"/>
      <c r="L54" s="801"/>
      <c r="M54" s="801"/>
      <c r="N54" s="801"/>
      <c r="O54" s="801"/>
    </row>
    <row r="55" spans="1:15" s="81" customFormat="1" ht="14.15" customHeight="1">
      <c r="A55" s="815" t="s">
        <v>844</v>
      </c>
      <c r="B55" s="802"/>
      <c r="C55" s="802"/>
      <c r="D55" s="802"/>
      <c r="E55" s="802"/>
      <c r="F55" s="1525"/>
      <c r="G55" s="1907">
        <v>392009.86771600001</v>
      </c>
      <c r="H55" s="1908"/>
      <c r="I55" s="1907">
        <v>411610.361102</v>
      </c>
      <c r="J55" s="1908"/>
      <c r="K55" s="814"/>
      <c r="L55" s="801"/>
      <c r="M55" s="801"/>
      <c r="N55" s="801"/>
      <c r="O55" s="801"/>
    </row>
    <row r="56" spans="1:15" s="81" customFormat="1" ht="14.15" customHeight="1">
      <c r="A56" s="815" t="s">
        <v>845</v>
      </c>
      <c r="B56" s="802"/>
      <c r="C56" s="802"/>
      <c r="D56" s="802"/>
      <c r="E56" s="802"/>
      <c r="F56" s="1525"/>
      <c r="G56" s="1907">
        <v>77362.914653999993</v>
      </c>
      <c r="H56" s="1908"/>
      <c r="I56" s="1919">
        <v>79443.882926999999</v>
      </c>
      <c r="J56" s="1920"/>
      <c r="K56" s="1703"/>
      <c r="L56" s="801"/>
      <c r="M56" s="801"/>
      <c r="N56" s="801"/>
      <c r="O56" s="801"/>
    </row>
    <row r="57" spans="1:15" s="81" customFormat="1" ht="14.15" customHeight="1">
      <c r="A57" s="1122" t="s">
        <v>460</v>
      </c>
      <c r="B57" s="1526"/>
      <c r="C57" s="1526"/>
      <c r="D57" s="1526"/>
      <c r="E57" s="1526"/>
      <c r="F57" s="1527"/>
      <c r="G57" s="1917">
        <v>173.168779</v>
      </c>
      <c r="H57" s="1918"/>
      <c r="I57" s="1907">
        <v>581.08836099999996</v>
      </c>
      <c r="J57" s="1908"/>
      <c r="K57" s="814"/>
      <c r="L57" s="801"/>
      <c r="M57" s="801"/>
      <c r="N57" s="801"/>
      <c r="O57" s="801"/>
    </row>
    <row r="58" spans="1:15" s="85" customFormat="1" ht="14.15" customHeight="1">
      <c r="A58" s="1400" t="s">
        <v>691</v>
      </c>
      <c r="B58" s="1401"/>
      <c r="C58" s="1401"/>
      <c r="D58" s="1401"/>
      <c r="E58" s="1401"/>
      <c r="F58" s="1321"/>
      <c r="G58" s="1903">
        <v>726694.79522000009</v>
      </c>
      <c r="H58" s="1904"/>
      <c r="I58" s="1903">
        <v>751309.93336599995</v>
      </c>
      <c r="J58" s="1904"/>
      <c r="K58" s="819"/>
      <c r="L58" s="812"/>
      <c r="M58" s="812"/>
      <c r="N58" s="812"/>
      <c r="O58" s="812"/>
    </row>
    <row r="59" spans="1:15" s="78" customFormat="1" ht="10.4" customHeight="1">
      <c r="A59" s="515"/>
      <c r="B59" s="749"/>
      <c r="C59" s="749"/>
      <c r="D59" s="749"/>
      <c r="E59" s="749"/>
      <c r="F59" s="749"/>
      <c r="G59" s="749"/>
      <c r="H59" s="749"/>
      <c r="I59" s="749"/>
      <c r="J59" s="749"/>
    </row>
    <row r="60" spans="1:15" s="78" customFormat="1" ht="14.15" customHeight="1">
      <c r="A60" s="1838" t="s">
        <v>846</v>
      </c>
      <c r="B60" s="1838"/>
      <c r="C60" s="1838"/>
      <c r="D60" s="1838"/>
      <c r="E60" s="1838"/>
      <c r="F60" s="1838"/>
      <c r="G60" s="1838"/>
      <c r="H60" s="1838"/>
      <c r="I60" s="1838"/>
      <c r="J60" s="1838"/>
    </row>
    <row r="61" spans="1:15" s="23" customFormat="1" ht="23.9" customHeight="1">
      <c r="A61" s="152"/>
      <c r="B61" s="338"/>
      <c r="C61" s="338"/>
      <c r="D61" s="338"/>
      <c r="E61" s="338"/>
      <c r="F61" s="338"/>
      <c r="G61" s="338"/>
      <c r="H61" s="338"/>
      <c r="I61" s="338"/>
      <c r="J61" s="338"/>
    </row>
    <row r="62" spans="1:15" s="24" customFormat="1" ht="18.75" customHeight="1">
      <c r="A62" s="339" t="s">
        <v>847</v>
      </c>
      <c r="B62" s="318"/>
      <c r="C62" s="318"/>
      <c r="D62" s="318"/>
      <c r="E62" s="318"/>
      <c r="F62" s="318"/>
      <c r="G62" s="318"/>
      <c r="H62" s="318"/>
      <c r="I62" s="318"/>
      <c r="J62" s="318"/>
    </row>
    <row r="63" spans="1:15" s="28" customFormat="1" ht="14.15" customHeight="1">
      <c r="A63" s="376"/>
      <c r="B63" s="376"/>
      <c r="C63" s="376"/>
      <c r="D63" s="376"/>
      <c r="E63" s="376"/>
      <c r="F63" s="376"/>
      <c r="G63" s="376"/>
      <c r="H63" s="376"/>
      <c r="I63" s="376"/>
      <c r="J63" s="376"/>
      <c r="K63" s="26"/>
    </row>
    <row r="64" spans="1:15" s="78" customFormat="1" ht="14.15" customHeight="1">
      <c r="A64" s="180" t="s">
        <v>209</v>
      </c>
      <c r="B64" s="376"/>
      <c r="C64" s="376"/>
      <c r="D64" s="376"/>
      <c r="E64" s="753" t="s">
        <v>793</v>
      </c>
      <c r="F64" s="753" t="s">
        <v>848</v>
      </c>
      <c r="G64" s="753" t="s">
        <v>849</v>
      </c>
      <c r="H64" s="820" t="s">
        <v>850</v>
      </c>
      <c r="I64" s="753" t="s">
        <v>851</v>
      </c>
      <c r="J64" s="820" t="s">
        <v>852</v>
      </c>
      <c r="K64" s="821"/>
      <c r="L64" s="28"/>
      <c r="M64" s="28"/>
      <c r="N64" s="28"/>
      <c r="O64" s="28"/>
    </row>
    <row r="65" spans="1:15" s="78" customFormat="1" ht="14.15" customHeight="1">
      <c r="A65" s="1913" t="s">
        <v>853</v>
      </c>
      <c r="B65" s="1913"/>
      <c r="C65" s="1913"/>
      <c r="D65" s="1914"/>
      <c r="E65" s="1190">
        <v>41633.302240999998</v>
      </c>
      <c r="F65" s="1190">
        <v>60633.253719384869</v>
      </c>
      <c r="G65" s="1190">
        <v>64682.339584235102</v>
      </c>
      <c r="H65" s="1190">
        <v>6240.7096333548752</v>
      </c>
      <c r="I65" s="1190">
        <v>1926.4143500251603</v>
      </c>
      <c r="J65" s="1191">
        <v>175116.019528</v>
      </c>
      <c r="K65" s="823"/>
      <c r="M65" s="823"/>
      <c r="N65" s="823"/>
      <c r="O65" s="823"/>
    </row>
    <row r="66" spans="1:15" s="78" customFormat="1" ht="20.25" customHeight="1">
      <c r="A66" s="1909" t="s">
        <v>854</v>
      </c>
      <c r="B66" s="1909"/>
      <c r="C66" s="1909"/>
      <c r="D66" s="1910"/>
      <c r="E66" s="550">
        <v>58584.899115</v>
      </c>
      <c r="F66" s="550">
        <v>153285.90557184655</v>
      </c>
      <c r="G66" s="550">
        <v>81746.947335935693</v>
      </c>
      <c r="H66" s="550">
        <v>8159.2045542406267</v>
      </c>
      <c r="I66" s="550">
        <v>2787.9294549771294</v>
      </c>
      <c r="J66" s="572">
        <v>304564.88603200001</v>
      </c>
      <c r="K66" s="823"/>
      <c r="M66" s="823"/>
      <c r="N66" s="823"/>
      <c r="O66" s="823"/>
    </row>
    <row r="67" spans="1:15" s="78" customFormat="1" ht="14.15" customHeight="1">
      <c r="A67" s="1909" t="s">
        <v>855</v>
      </c>
      <c r="B67" s="1909"/>
      <c r="C67" s="1909"/>
      <c r="D67" s="1910"/>
      <c r="E67" s="550">
        <v>25102.714289</v>
      </c>
      <c r="F67" s="550">
        <v>29542.538288121668</v>
      </c>
      <c r="G67" s="550">
        <v>63670.325227877554</v>
      </c>
      <c r="H67" s="550">
        <v>33082.219409573525</v>
      </c>
      <c r="I67" s="550">
        <v>9.3675814272501157</v>
      </c>
      <c r="J67" s="572">
        <v>151407.164796</v>
      </c>
      <c r="K67" s="823"/>
      <c r="M67" s="823"/>
      <c r="N67" s="823"/>
      <c r="O67" s="823"/>
    </row>
    <row r="68" spans="1:15" s="78" customFormat="1" ht="14.15" customHeight="1">
      <c r="A68" s="1909" t="s">
        <v>856</v>
      </c>
      <c r="B68" s="1909"/>
      <c r="C68" s="1909"/>
      <c r="D68" s="1910"/>
      <c r="E68" s="550">
        <v>102406.737588</v>
      </c>
      <c r="F68" s="550">
        <v>16818.061947871909</v>
      </c>
      <c r="G68" s="550"/>
      <c r="H68" s="550">
        <v>8990.2366940454758</v>
      </c>
      <c r="I68" s="550">
        <v>1.5908261229924392E-4</v>
      </c>
      <c r="J68" s="572">
        <v>128215.036389</v>
      </c>
      <c r="L68" s="823"/>
      <c r="M68" s="823"/>
      <c r="N68" s="823"/>
      <c r="O68" s="823"/>
    </row>
    <row r="69" spans="1:15" s="78" customFormat="1" ht="14.15" customHeight="1">
      <c r="A69" s="1909" t="s">
        <v>310</v>
      </c>
      <c r="B69" s="1909"/>
      <c r="C69" s="1909"/>
      <c r="D69" s="1910"/>
      <c r="E69" s="550"/>
      <c r="F69" s="550"/>
      <c r="G69" s="550"/>
      <c r="H69" s="550"/>
      <c r="I69" s="550">
        <v>0</v>
      </c>
      <c r="J69" s="572">
        <v>0</v>
      </c>
      <c r="L69" s="823"/>
      <c r="M69" s="823"/>
      <c r="N69" s="823"/>
      <c r="O69" s="823"/>
    </row>
    <row r="70" spans="1:15" s="58" customFormat="1" ht="14.15" customHeight="1">
      <c r="A70" s="1915" t="s">
        <v>857</v>
      </c>
      <c r="B70" s="1915"/>
      <c r="C70" s="1915"/>
      <c r="D70" s="1916"/>
      <c r="E70" s="1649">
        <v>227727.65323299999</v>
      </c>
      <c r="F70" s="1649">
        <v>260279.75952722502</v>
      </c>
      <c r="G70" s="1649">
        <v>210099.61214804836</v>
      </c>
      <c r="H70" s="1649">
        <v>56472.370291214502</v>
      </c>
      <c r="I70" s="1649">
        <v>4723.7115455121602</v>
      </c>
      <c r="J70" s="1650">
        <v>759303.106745</v>
      </c>
      <c r="L70" s="825"/>
      <c r="M70" s="825"/>
      <c r="N70" s="825"/>
      <c r="O70" s="825"/>
    </row>
    <row r="71" spans="1:15" s="78" customFormat="1" ht="14.15" customHeight="1">
      <c r="A71" s="1909" t="s">
        <v>858</v>
      </c>
      <c r="B71" s="1909"/>
      <c r="C71" s="1909"/>
      <c r="D71" s="1910"/>
      <c r="E71" s="550">
        <v>24499.996545999998</v>
      </c>
      <c r="F71" s="550"/>
      <c r="G71" s="550">
        <v>171.51307108845</v>
      </c>
      <c r="H71" s="550">
        <v>6.2633719412110995</v>
      </c>
      <c r="I71" s="550">
        <v>95.359782970341243</v>
      </c>
      <c r="J71" s="572">
        <v>24773.132772000001</v>
      </c>
      <c r="L71" s="823"/>
      <c r="M71" s="823"/>
      <c r="N71" s="823"/>
      <c r="O71" s="823"/>
    </row>
    <row r="72" spans="1:15" s="78" customFormat="1" ht="14.15" customHeight="1">
      <c r="A72" s="1909" t="s">
        <v>859</v>
      </c>
      <c r="B72" s="1909"/>
      <c r="C72" s="1909"/>
      <c r="D72" s="1910"/>
      <c r="E72" s="550">
        <v>1226.4638259999999</v>
      </c>
      <c r="F72" s="550">
        <v>59.012092447428003</v>
      </c>
      <c r="G72" s="550">
        <v>494.25060460230003</v>
      </c>
      <c r="H72" s="550">
        <v>210.74821794613879</v>
      </c>
      <c r="I72" s="550">
        <v>756.84998500413315</v>
      </c>
      <c r="J72" s="572">
        <v>2747.3247259999998</v>
      </c>
      <c r="L72" s="823"/>
      <c r="M72" s="823"/>
      <c r="N72" s="823"/>
      <c r="O72" s="823"/>
    </row>
    <row r="73" spans="1:15" s="78" customFormat="1" ht="14.15" customHeight="1">
      <c r="A73" s="1909" t="s">
        <v>860</v>
      </c>
      <c r="B73" s="1909"/>
      <c r="C73" s="1909"/>
      <c r="D73" s="1910"/>
      <c r="E73" s="550"/>
      <c r="F73" s="550"/>
      <c r="G73" s="550"/>
      <c r="H73" s="550"/>
      <c r="I73" s="550">
        <v>0</v>
      </c>
      <c r="J73" s="572">
        <v>0</v>
      </c>
      <c r="L73" s="823"/>
      <c r="M73" s="823"/>
      <c r="N73" s="823"/>
      <c r="O73" s="823"/>
    </row>
    <row r="74" spans="1:15" s="78" customFormat="1" ht="14.15" customHeight="1">
      <c r="A74" s="1911" t="s">
        <v>310</v>
      </c>
      <c r="B74" s="1911"/>
      <c r="C74" s="1911"/>
      <c r="D74" s="1912"/>
      <c r="E74" s="550"/>
      <c r="F74" s="550"/>
      <c r="G74" s="550"/>
      <c r="H74" s="550"/>
      <c r="I74" s="550">
        <v>0</v>
      </c>
      <c r="J74" s="572">
        <v>0</v>
      </c>
      <c r="L74" s="823"/>
      <c r="M74" s="823"/>
      <c r="N74" s="823"/>
      <c r="O74" s="823"/>
    </row>
    <row r="75" spans="1:15" s="78" customFormat="1" ht="14.15" customHeight="1">
      <c r="A75" s="1921" t="s">
        <v>861</v>
      </c>
      <c r="B75" s="1921"/>
      <c r="C75" s="1921"/>
      <c r="D75" s="1922"/>
      <c r="E75" s="1361">
        <v>25726.460372000001</v>
      </c>
      <c r="F75" s="1361">
        <v>59.012092447428003</v>
      </c>
      <c r="G75" s="1361">
        <v>665.76367569075001</v>
      </c>
      <c r="H75" s="1361">
        <v>217.01158988734991</v>
      </c>
      <c r="I75" s="1361">
        <v>852.20976797447054</v>
      </c>
      <c r="J75" s="1361">
        <v>27520.457498</v>
      </c>
      <c r="L75" s="823"/>
      <c r="M75" s="823"/>
      <c r="N75" s="823"/>
      <c r="O75" s="823"/>
    </row>
    <row r="76" spans="1:15" s="78" customFormat="1" ht="14.15" customHeight="1">
      <c r="A76" s="1913" t="s">
        <v>862</v>
      </c>
      <c r="B76" s="1913"/>
      <c r="C76" s="1913"/>
      <c r="D76" s="1914"/>
      <c r="E76" s="550"/>
      <c r="F76" s="550"/>
      <c r="G76" s="550"/>
      <c r="H76" s="550"/>
      <c r="I76" s="550">
        <v>0</v>
      </c>
      <c r="J76" s="572">
        <v>0</v>
      </c>
      <c r="L76" s="823"/>
      <c r="M76" s="823"/>
      <c r="N76" s="823"/>
      <c r="O76" s="823"/>
    </row>
    <row r="77" spans="1:15" s="78" customFormat="1" ht="14.15" customHeight="1">
      <c r="A77" s="1909" t="s">
        <v>859</v>
      </c>
      <c r="B77" s="1909"/>
      <c r="C77" s="1909"/>
      <c r="D77" s="1910"/>
      <c r="E77" s="550"/>
      <c r="F77" s="550"/>
      <c r="G77" s="550"/>
      <c r="H77" s="550"/>
      <c r="I77" s="550">
        <v>0</v>
      </c>
      <c r="J77" s="572">
        <v>0</v>
      </c>
      <c r="L77" s="823"/>
      <c r="M77" s="823"/>
      <c r="N77" s="823"/>
      <c r="O77" s="823"/>
    </row>
    <row r="78" spans="1:15" s="78" customFormat="1" ht="14.15" customHeight="1">
      <c r="A78" s="1909" t="s">
        <v>863</v>
      </c>
      <c r="B78" s="1909"/>
      <c r="C78" s="1909"/>
      <c r="D78" s="1910"/>
      <c r="E78" s="550"/>
      <c r="F78" s="550">
        <v>46.218840184569999</v>
      </c>
      <c r="G78" s="550">
        <v>150.7691302572</v>
      </c>
      <c r="H78" s="550"/>
      <c r="I78" s="550">
        <v>0</v>
      </c>
      <c r="J78" s="572">
        <v>196.98796999999999</v>
      </c>
      <c r="L78" s="823"/>
      <c r="M78" s="823"/>
      <c r="N78" s="823"/>
      <c r="O78" s="823"/>
    </row>
    <row r="79" spans="1:15" s="78" customFormat="1" ht="14.15" customHeight="1">
      <c r="A79" s="1909" t="s">
        <v>864</v>
      </c>
      <c r="B79" s="1909"/>
      <c r="C79" s="1909"/>
      <c r="D79" s="1910"/>
      <c r="E79" s="550">
        <v>2144.8089150000001</v>
      </c>
      <c r="F79" s="550"/>
      <c r="G79" s="550">
        <v>0.1160261466</v>
      </c>
      <c r="H79" s="550">
        <v>3040.7652424348207</v>
      </c>
      <c r="I79" s="550">
        <v>6.3418579884455539E-5</v>
      </c>
      <c r="J79" s="572">
        <v>5185.6902470000005</v>
      </c>
      <c r="L79" s="823"/>
      <c r="M79" s="823"/>
      <c r="N79" s="823"/>
      <c r="O79" s="823"/>
    </row>
    <row r="80" spans="1:15" s="78" customFormat="1" ht="14.15" customHeight="1">
      <c r="A80" s="1909" t="s">
        <v>310</v>
      </c>
      <c r="B80" s="1909"/>
      <c r="C80" s="1909"/>
      <c r="D80" s="1910"/>
      <c r="E80" s="550"/>
      <c r="F80" s="550"/>
      <c r="G80" s="550"/>
      <c r="H80" s="550"/>
      <c r="I80" s="550">
        <v>0</v>
      </c>
      <c r="J80" s="572">
        <v>0</v>
      </c>
      <c r="L80" s="823"/>
      <c r="M80" s="823"/>
      <c r="N80" s="823"/>
      <c r="O80" s="823"/>
    </row>
    <row r="81" spans="1:17" s="78" customFormat="1" ht="14.15" customHeight="1">
      <c r="A81" s="1921" t="s">
        <v>865</v>
      </c>
      <c r="B81" s="1921"/>
      <c r="C81" s="1921"/>
      <c r="D81" s="1922"/>
      <c r="E81" s="1361">
        <v>2144.8089150000001</v>
      </c>
      <c r="F81" s="1361">
        <v>46.218840184569999</v>
      </c>
      <c r="G81" s="1361">
        <v>150.88515640380001</v>
      </c>
      <c r="H81" s="1361">
        <v>3040.7652424348207</v>
      </c>
      <c r="I81" s="1361">
        <v>6.297680874922662E-5</v>
      </c>
      <c r="J81" s="1361">
        <v>5382.6782169999997</v>
      </c>
      <c r="L81" s="823"/>
      <c r="M81" s="823"/>
      <c r="N81" s="823"/>
      <c r="O81" s="823"/>
    </row>
    <row r="82" spans="1:17" s="58" customFormat="1" ht="14.15" customHeight="1">
      <c r="A82" s="1915" t="s">
        <v>866</v>
      </c>
      <c r="B82" s="1915"/>
      <c r="C82" s="1915"/>
      <c r="D82" s="1916"/>
      <c r="E82" s="1649">
        <v>27871.269286999999</v>
      </c>
      <c r="F82" s="1649">
        <v>105.230932631998</v>
      </c>
      <c r="G82" s="1649">
        <v>816.64883209455002</v>
      </c>
      <c r="H82" s="1649">
        <v>3257.7768323221708</v>
      </c>
      <c r="I82" s="1649">
        <v>852.20983095127849</v>
      </c>
      <c r="J82" s="1649">
        <v>32903.135714999997</v>
      </c>
      <c r="L82" s="825"/>
      <c r="M82" s="825"/>
      <c r="N82" s="825"/>
      <c r="O82" s="825"/>
    </row>
    <row r="83" spans="1:17" s="86" customFormat="1" ht="14.15" customHeight="1">
      <c r="A83" s="1915" t="s">
        <v>867</v>
      </c>
      <c r="B83" s="1915"/>
      <c r="C83" s="1915"/>
      <c r="D83" s="1916"/>
      <c r="E83" s="1649">
        <v>255598.92251999999</v>
      </c>
      <c r="F83" s="1649">
        <v>260384.99045985698</v>
      </c>
      <c r="G83" s="1649">
        <v>210916.26098014292</v>
      </c>
      <c r="H83" s="1649">
        <v>59730.14712353667</v>
      </c>
      <c r="I83" s="1649">
        <v>5575.9213764633823</v>
      </c>
      <c r="J83" s="1650">
        <v>792206.24245999998</v>
      </c>
      <c r="L83" s="58"/>
      <c r="M83" s="58"/>
      <c r="N83" s="58"/>
      <c r="O83" s="58"/>
    </row>
    <row r="84" spans="1:17" s="81" customFormat="1" ht="10.5" customHeight="1">
      <c r="A84" s="826"/>
      <c r="B84" s="827"/>
      <c r="C84" s="827"/>
      <c r="D84" s="827"/>
      <c r="E84" s="1732"/>
      <c r="F84" s="1732"/>
      <c r="G84" s="1732"/>
      <c r="H84" s="1732"/>
      <c r="I84" s="1732"/>
      <c r="J84" s="1732"/>
      <c r="K84" s="764"/>
      <c r="L84" s="86"/>
      <c r="M84" s="86"/>
      <c r="N84" s="86"/>
      <c r="O84" s="86"/>
    </row>
    <row r="85" spans="1:17" s="82" customFormat="1" ht="14.15" customHeight="1">
      <c r="A85" s="202" t="s">
        <v>868</v>
      </c>
      <c r="B85" s="203"/>
      <c r="C85" s="203"/>
      <c r="D85" s="203"/>
      <c r="E85" s="203"/>
      <c r="F85" s="203"/>
      <c r="G85" s="203"/>
      <c r="H85" s="203"/>
      <c r="I85" s="203"/>
      <c r="J85" s="203"/>
      <c r="K85" s="205"/>
      <c r="L85" s="81"/>
      <c r="M85" s="81"/>
      <c r="N85" s="81"/>
      <c r="O85" s="81"/>
    </row>
    <row r="86" spans="1:17" s="81" customFormat="1" ht="11.25" customHeight="1">
      <c r="A86" s="196"/>
      <c r="B86" s="1198" t="s">
        <v>290</v>
      </c>
      <c r="C86" s="1199" t="s">
        <v>291</v>
      </c>
      <c r="D86" s="1199" t="s">
        <v>292</v>
      </c>
      <c r="E86" s="1199" t="s">
        <v>293</v>
      </c>
      <c r="F86" s="1199" t="s">
        <v>290</v>
      </c>
      <c r="G86" s="1199" t="s">
        <v>291</v>
      </c>
      <c r="H86" s="1199" t="s">
        <v>292</v>
      </c>
      <c r="I86" s="1199" t="s">
        <v>293</v>
      </c>
      <c r="J86" s="1199" t="s">
        <v>290</v>
      </c>
      <c r="K86" s="767"/>
      <c r="L86" s="82"/>
      <c r="M86" s="82"/>
      <c r="N86" s="82"/>
      <c r="O86" s="82"/>
      <c r="P86" s="767"/>
      <c r="Q86" s="764"/>
    </row>
    <row r="87" spans="1:17" s="81" customFormat="1" ht="11.25" customHeight="1">
      <c r="A87" s="197" t="s">
        <v>209</v>
      </c>
      <c r="B87" s="643" t="s">
        <v>294</v>
      </c>
      <c r="C87" s="623" t="s">
        <v>294</v>
      </c>
      <c r="D87" s="623" t="s">
        <v>295</v>
      </c>
      <c r="E87" s="623" t="s">
        <v>295</v>
      </c>
      <c r="F87" s="623" t="s">
        <v>295</v>
      </c>
      <c r="G87" s="623" t="s">
        <v>295</v>
      </c>
      <c r="H87" s="623" t="s">
        <v>264</v>
      </c>
      <c r="I87" s="623" t="s">
        <v>264</v>
      </c>
      <c r="J87" s="623" t="s">
        <v>264</v>
      </c>
      <c r="K87" s="767"/>
      <c r="L87" s="767"/>
      <c r="M87" s="769"/>
      <c r="N87" s="767"/>
      <c r="O87" s="767"/>
      <c r="P87" s="767"/>
      <c r="Q87" s="764"/>
    </row>
    <row r="88" spans="1:17" s="81" customFormat="1" ht="14.15" customHeight="1">
      <c r="A88" s="822" t="s">
        <v>853</v>
      </c>
      <c r="B88" s="1223">
        <v>175116.019528</v>
      </c>
      <c r="C88" s="1224">
        <v>188919.42838100001</v>
      </c>
      <c r="D88" s="1224">
        <v>95978.352312999996</v>
      </c>
      <c r="E88" s="1224">
        <v>182063.30326399999</v>
      </c>
      <c r="F88" s="1225">
        <v>397362.07204100001</v>
      </c>
      <c r="G88" s="1224">
        <v>489064.70611099998</v>
      </c>
      <c r="H88" s="1224">
        <v>142889.313474</v>
      </c>
      <c r="I88" s="1224">
        <v>583619.21495199995</v>
      </c>
      <c r="J88" s="1224">
        <v>539695.657626</v>
      </c>
      <c r="K88" s="774"/>
      <c r="L88" s="767"/>
      <c r="M88" s="767"/>
      <c r="N88" s="767"/>
      <c r="O88" s="767"/>
      <c r="P88" s="774"/>
      <c r="Q88" s="764"/>
    </row>
    <row r="89" spans="1:17" s="81" customFormat="1" ht="20.25" customHeight="1">
      <c r="A89" s="824" t="s">
        <v>869</v>
      </c>
      <c r="B89" s="828">
        <v>304564.88603200001</v>
      </c>
      <c r="C89" s="829">
        <v>289331.28638800001</v>
      </c>
      <c r="D89" s="829">
        <v>289497.93308400002</v>
      </c>
      <c r="E89" s="829">
        <v>414545.44186100003</v>
      </c>
      <c r="F89" s="830">
        <v>189676.827853</v>
      </c>
      <c r="G89" s="829">
        <v>334378.66203499999</v>
      </c>
      <c r="H89" s="829">
        <v>354229.26909999998</v>
      </c>
      <c r="I89" s="829">
        <v>172490.31811200001</v>
      </c>
      <c r="J89" s="829">
        <v>132424.829466</v>
      </c>
      <c r="K89" s="774"/>
      <c r="L89" s="774"/>
      <c r="M89" s="774"/>
      <c r="N89" s="774"/>
      <c r="O89" s="774"/>
      <c r="P89" s="774"/>
      <c r="Q89" s="764"/>
    </row>
    <row r="90" spans="1:17" s="81" customFormat="1" ht="14.15" customHeight="1">
      <c r="A90" s="559" t="s">
        <v>855</v>
      </c>
      <c r="B90" s="828">
        <v>151407.164796</v>
      </c>
      <c r="C90" s="829">
        <v>109817.019407</v>
      </c>
      <c r="D90" s="829">
        <v>157172.309526</v>
      </c>
      <c r="E90" s="829">
        <v>155681.77104699999</v>
      </c>
      <c r="F90" s="830">
        <v>158913.33406299999</v>
      </c>
      <c r="G90" s="829">
        <v>166315.52148600001</v>
      </c>
      <c r="H90" s="829">
        <v>151356.748249</v>
      </c>
      <c r="I90" s="829">
        <v>132724.57064699999</v>
      </c>
      <c r="J90" s="829">
        <v>127120.35334</v>
      </c>
      <c r="K90" s="774"/>
      <c r="L90" s="774"/>
      <c r="M90" s="774"/>
      <c r="N90" s="774"/>
      <c r="O90" s="774"/>
      <c r="P90" s="774"/>
      <c r="Q90" s="764"/>
    </row>
    <row r="91" spans="1:17" s="81" customFormat="1" ht="14.15" customHeight="1">
      <c r="A91" s="559" t="s">
        <v>856</v>
      </c>
      <c r="B91" s="828">
        <v>128215.036389</v>
      </c>
      <c r="C91" s="829">
        <v>129736.45336299999</v>
      </c>
      <c r="D91" s="829">
        <v>145909.65378699999</v>
      </c>
      <c r="E91" s="829">
        <v>102893.285795</v>
      </c>
      <c r="F91" s="830">
        <v>116319.782397</v>
      </c>
      <c r="G91" s="829">
        <v>125439.127729</v>
      </c>
      <c r="H91" s="829">
        <v>161828.02560299999</v>
      </c>
      <c r="I91" s="829">
        <v>113332.047267</v>
      </c>
      <c r="J91" s="829">
        <v>120141.305282</v>
      </c>
      <c r="K91" s="774"/>
      <c r="L91" s="774"/>
      <c r="M91" s="774"/>
      <c r="N91" s="774"/>
      <c r="O91" s="774"/>
      <c r="P91" s="774"/>
      <c r="Q91" s="764"/>
    </row>
    <row r="92" spans="1:17" s="81" customFormat="1" ht="14.15" customHeight="1">
      <c r="A92" s="559" t="s">
        <v>310</v>
      </c>
      <c r="B92" s="828">
        <v>0</v>
      </c>
      <c r="C92" s="829"/>
      <c r="D92" s="829">
        <v>0</v>
      </c>
      <c r="E92" s="829">
        <v>0</v>
      </c>
      <c r="F92" s="830">
        <v>0</v>
      </c>
      <c r="G92" s="829">
        <v>0</v>
      </c>
      <c r="H92" s="829">
        <v>0</v>
      </c>
      <c r="I92" s="829">
        <v>0</v>
      </c>
      <c r="J92" s="829">
        <v>0</v>
      </c>
      <c r="K92" s="774"/>
      <c r="L92" s="774"/>
      <c r="M92" s="774"/>
      <c r="N92" s="774"/>
      <c r="O92" s="774"/>
      <c r="P92" s="774"/>
      <c r="Q92" s="764"/>
    </row>
    <row r="93" spans="1:17" s="85" customFormat="1" ht="14.15" customHeight="1">
      <c r="A93" s="1400" t="s">
        <v>857</v>
      </c>
      <c r="B93" s="831">
        <v>759303.106745</v>
      </c>
      <c r="C93" s="832">
        <v>717804.18753899995</v>
      </c>
      <c r="D93" s="832">
        <v>688558.24870999996</v>
      </c>
      <c r="E93" s="832">
        <v>855183.80196700001</v>
      </c>
      <c r="F93" s="833">
        <v>862272.01635399996</v>
      </c>
      <c r="G93" s="832">
        <v>1115198.0173609999</v>
      </c>
      <c r="H93" s="832">
        <v>810303.35642600001</v>
      </c>
      <c r="I93" s="832">
        <v>1002166.150978</v>
      </c>
      <c r="J93" s="832">
        <v>919382.14571399998</v>
      </c>
      <c r="K93" s="834"/>
      <c r="L93" s="774"/>
      <c r="M93" s="774"/>
      <c r="N93" s="774"/>
      <c r="O93" s="774"/>
      <c r="P93" s="834"/>
      <c r="Q93" s="835"/>
    </row>
    <row r="94" spans="1:17" s="81" customFormat="1" ht="20.25" customHeight="1">
      <c r="A94" s="559" t="s">
        <v>858</v>
      </c>
      <c r="B94" s="828">
        <v>24773.132772000001</v>
      </c>
      <c r="C94" s="829">
        <v>17829.194065</v>
      </c>
      <c r="D94" s="829">
        <v>12439.890974</v>
      </c>
      <c r="E94" s="829">
        <v>14920.013967999999</v>
      </c>
      <c r="F94" s="830">
        <v>15538.752872999999</v>
      </c>
      <c r="G94" s="829">
        <v>25302.221331000001</v>
      </c>
      <c r="H94" s="829">
        <v>20313.569615</v>
      </c>
      <c r="I94" s="829">
        <v>21663.538676</v>
      </c>
      <c r="J94" s="829">
        <v>17697.560876</v>
      </c>
      <c r="K94" s="774"/>
      <c r="L94" s="774"/>
      <c r="M94" s="774"/>
      <c r="N94" s="774"/>
      <c r="O94" s="774"/>
      <c r="P94" s="774"/>
      <c r="Q94" s="764"/>
    </row>
    <row r="95" spans="1:17" s="81" customFormat="1" ht="14.15" customHeight="1">
      <c r="A95" s="559" t="s">
        <v>859</v>
      </c>
      <c r="B95" s="828">
        <v>2747.3247259999998</v>
      </c>
      <c r="C95" s="829">
        <v>9315.4818329999998</v>
      </c>
      <c r="D95" s="829">
        <v>15276.484897</v>
      </c>
      <c r="E95" s="829">
        <v>7468.7371240000002</v>
      </c>
      <c r="F95" s="830">
        <v>8738.0712370000001</v>
      </c>
      <c r="G95" s="829">
        <v>14156.338562999999</v>
      </c>
      <c r="H95" s="829">
        <v>20526.306725999999</v>
      </c>
      <c r="I95" s="829">
        <v>16451.709177000001</v>
      </c>
      <c r="J95" s="829">
        <v>18590.678112000001</v>
      </c>
      <c r="K95" s="774"/>
      <c r="L95" s="774"/>
      <c r="M95" s="774"/>
      <c r="N95" s="774"/>
      <c r="O95" s="774"/>
      <c r="P95" s="774"/>
      <c r="Q95" s="764"/>
    </row>
    <row r="96" spans="1:17" s="81" customFormat="1" ht="14.15" customHeight="1">
      <c r="A96" s="559" t="s">
        <v>860</v>
      </c>
      <c r="B96" s="828">
        <v>0</v>
      </c>
      <c r="C96" s="829"/>
      <c r="D96" s="829">
        <v>0</v>
      </c>
      <c r="E96" s="829">
        <v>0</v>
      </c>
      <c r="F96" s="830">
        <v>0</v>
      </c>
      <c r="G96" s="829">
        <v>69.669740000000004</v>
      </c>
      <c r="H96" s="829">
        <v>428.87397199999998</v>
      </c>
      <c r="I96" s="829">
        <v>453.42123700000002</v>
      </c>
      <c r="J96" s="829">
        <v>0</v>
      </c>
      <c r="K96" s="774"/>
      <c r="L96" s="774"/>
      <c r="M96" s="774"/>
      <c r="N96" s="774"/>
      <c r="O96" s="774"/>
      <c r="P96" s="774"/>
      <c r="Q96" s="764"/>
    </row>
    <row r="97" spans="1:17" s="81" customFormat="1" ht="14.15" customHeight="1">
      <c r="A97" s="559" t="s">
        <v>310</v>
      </c>
      <c r="B97" s="828">
        <v>0</v>
      </c>
      <c r="C97" s="829"/>
      <c r="D97" s="829">
        <v>0</v>
      </c>
      <c r="E97" s="829">
        <v>0</v>
      </c>
      <c r="F97" s="830">
        <v>0</v>
      </c>
      <c r="G97" s="829">
        <v>0</v>
      </c>
      <c r="H97" s="829">
        <v>0</v>
      </c>
      <c r="I97" s="829">
        <v>0</v>
      </c>
      <c r="J97" s="829">
        <v>0</v>
      </c>
      <c r="K97" s="774"/>
      <c r="L97" s="774"/>
      <c r="M97" s="774"/>
      <c r="N97" s="774"/>
      <c r="O97" s="774"/>
      <c r="P97" s="774"/>
      <c r="Q97" s="764"/>
    </row>
    <row r="98" spans="1:17" s="81" customFormat="1" ht="14.15" customHeight="1">
      <c r="A98" s="1528" t="s">
        <v>861</v>
      </c>
      <c r="B98" s="1362">
        <v>27520.457498</v>
      </c>
      <c r="C98" s="1363">
        <v>27144.675898000001</v>
      </c>
      <c r="D98" s="1363">
        <v>27716.375871</v>
      </c>
      <c r="E98" s="1363">
        <v>22388.751091999999</v>
      </c>
      <c r="F98" s="1364">
        <v>24276.824110000001</v>
      </c>
      <c r="G98" s="1363">
        <v>39528.229634000003</v>
      </c>
      <c r="H98" s="1363">
        <v>41268.750312999997</v>
      </c>
      <c r="I98" s="1363">
        <v>38568.669090000003</v>
      </c>
      <c r="J98" s="1363">
        <v>36288.238987999997</v>
      </c>
      <c r="K98" s="774"/>
      <c r="L98" s="774"/>
      <c r="M98" s="774"/>
      <c r="N98" s="774"/>
      <c r="O98" s="774"/>
      <c r="P98" s="774"/>
      <c r="Q98" s="764"/>
    </row>
    <row r="99" spans="1:17" s="81" customFormat="1" ht="14.15" customHeight="1">
      <c r="A99" s="559" t="s">
        <v>862</v>
      </c>
      <c r="B99" s="828">
        <v>0</v>
      </c>
      <c r="C99" s="829"/>
      <c r="D99" s="829">
        <v>0</v>
      </c>
      <c r="E99" s="829">
        <v>0</v>
      </c>
      <c r="F99" s="830">
        <v>0</v>
      </c>
      <c r="G99" s="829">
        <v>0</v>
      </c>
      <c r="H99" s="829">
        <v>0</v>
      </c>
      <c r="I99" s="829">
        <v>0</v>
      </c>
      <c r="J99" s="829">
        <v>0</v>
      </c>
      <c r="K99" s="774"/>
      <c r="L99" s="774"/>
      <c r="M99" s="774"/>
      <c r="N99" s="774"/>
      <c r="O99" s="774"/>
      <c r="P99" s="774"/>
      <c r="Q99" s="764"/>
    </row>
    <row r="100" spans="1:17" s="81" customFormat="1" ht="14.15" customHeight="1">
      <c r="A100" s="388" t="s">
        <v>859</v>
      </c>
      <c r="B100" s="828">
        <v>0</v>
      </c>
      <c r="C100" s="829"/>
      <c r="D100" s="829">
        <v>0</v>
      </c>
      <c r="E100" s="829">
        <v>0</v>
      </c>
      <c r="F100" s="830">
        <v>0</v>
      </c>
      <c r="G100" s="829">
        <v>0</v>
      </c>
      <c r="H100" s="829">
        <v>0</v>
      </c>
      <c r="I100" s="829">
        <v>0</v>
      </c>
      <c r="J100" s="829">
        <v>0</v>
      </c>
      <c r="K100" s="774"/>
      <c r="L100" s="774"/>
      <c r="M100" s="774"/>
      <c r="N100" s="774"/>
      <c r="O100" s="774"/>
      <c r="P100" s="774"/>
      <c r="Q100" s="764"/>
    </row>
    <row r="101" spans="1:17" s="81" customFormat="1" ht="14.15" customHeight="1">
      <c r="A101" s="836" t="s">
        <v>863</v>
      </c>
      <c r="B101" s="828">
        <v>196.98796999999999</v>
      </c>
      <c r="C101" s="829">
        <v>125.50597</v>
      </c>
      <c r="D101" s="829">
        <v>98.144666000000001</v>
      </c>
      <c r="E101" s="829">
        <v>138.359061</v>
      </c>
      <c r="F101" s="830">
        <v>166.05391399999999</v>
      </c>
      <c r="G101" s="829">
        <v>204.12405899999999</v>
      </c>
      <c r="H101" s="829">
        <v>111.15204</v>
      </c>
      <c r="I101" s="829">
        <v>63.882171999999997</v>
      </c>
      <c r="J101" s="829">
        <v>77.353190999999995</v>
      </c>
      <c r="K101" s="774"/>
      <c r="L101" s="774"/>
      <c r="M101" s="774"/>
      <c r="N101" s="774"/>
      <c r="O101" s="774"/>
      <c r="P101" s="774"/>
      <c r="Q101" s="764"/>
    </row>
    <row r="102" spans="1:17" s="81" customFormat="1" ht="14.15" customHeight="1">
      <c r="A102" s="388" t="s">
        <v>864</v>
      </c>
      <c r="B102" s="828">
        <v>5185.6902470000005</v>
      </c>
      <c r="C102" s="829">
        <v>4592.8453310000004</v>
      </c>
      <c r="D102" s="829">
        <v>2674.0736649999999</v>
      </c>
      <c r="E102" s="829">
        <v>2017.9974099999999</v>
      </c>
      <c r="F102" s="830">
        <v>1643.8035130000001</v>
      </c>
      <c r="G102" s="829">
        <v>868.83416799999998</v>
      </c>
      <c r="H102" s="829">
        <v>2269.719443</v>
      </c>
      <c r="I102" s="829">
        <v>33950.748238</v>
      </c>
      <c r="J102" s="829">
        <v>36777.473242</v>
      </c>
      <c r="K102" s="774"/>
      <c r="L102" s="774"/>
      <c r="M102" s="774"/>
      <c r="N102" s="774"/>
      <c r="O102" s="774"/>
      <c r="P102" s="774"/>
      <c r="Q102" s="764"/>
    </row>
    <row r="103" spans="1:17" s="81" customFormat="1" ht="14.15" customHeight="1">
      <c r="A103" s="559" t="s">
        <v>310</v>
      </c>
      <c r="B103" s="828">
        <v>0</v>
      </c>
      <c r="C103" s="829"/>
      <c r="D103" s="829">
        <v>0</v>
      </c>
      <c r="E103" s="829">
        <v>0</v>
      </c>
      <c r="F103" s="830">
        <v>0</v>
      </c>
      <c r="G103" s="829">
        <v>0</v>
      </c>
      <c r="H103" s="829">
        <v>0</v>
      </c>
      <c r="I103" s="829">
        <v>0</v>
      </c>
      <c r="J103" s="829">
        <v>0</v>
      </c>
      <c r="K103" s="774"/>
      <c r="L103" s="774"/>
      <c r="M103" s="774"/>
      <c r="N103" s="774"/>
      <c r="O103" s="774"/>
      <c r="P103" s="774"/>
      <c r="Q103" s="764"/>
    </row>
    <row r="104" spans="1:17" s="81" customFormat="1" ht="14.15" customHeight="1">
      <c r="A104" s="1528" t="s">
        <v>865</v>
      </c>
      <c r="B104" s="1362">
        <v>5382.6782169999997</v>
      </c>
      <c r="C104" s="1363">
        <v>4718.3513009999997</v>
      </c>
      <c r="D104" s="1363">
        <v>2772.218331</v>
      </c>
      <c r="E104" s="1363">
        <v>2156.3564710000001</v>
      </c>
      <c r="F104" s="1364">
        <v>1809.8574269999999</v>
      </c>
      <c r="G104" s="1363">
        <v>1072.9582270000001</v>
      </c>
      <c r="H104" s="1363">
        <v>2380.8714829999999</v>
      </c>
      <c r="I104" s="1363">
        <v>34014.630409999998</v>
      </c>
      <c r="J104" s="1363">
        <v>36854.826433000002</v>
      </c>
      <c r="K104" s="774"/>
      <c r="L104" s="774"/>
      <c r="M104" s="774"/>
      <c r="N104" s="774"/>
      <c r="O104" s="774"/>
      <c r="P104" s="774"/>
      <c r="Q104" s="764"/>
    </row>
    <row r="105" spans="1:17" s="85" customFormat="1" ht="14.15" customHeight="1">
      <c r="A105" s="1400" t="s">
        <v>866</v>
      </c>
      <c r="B105" s="831">
        <v>32903.135714999997</v>
      </c>
      <c r="C105" s="832">
        <v>31863.027199</v>
      </c>
      <c r="D105" s="832">
        <v>30488.594202</v>
      </c>
      <c r="E105" s="832">
        <v>24545.107563000001</v>
      </c>
      <c r="F105" s="833">
        <v>26086.681537</v>
      </c>
      <c r="G105" s="832">
        <v>40601.187860999999</v>
      </c>
      <c r="H105" s="832">
        <v>43649.621795999999</v>
      </c>
      <c r="I105" s="832">
        <v>72583.299499999994</v>
      </c>
      <c r="J105" s="832">
        <v>73143.065421000007</v>
      </c>
      <c r="K105" s="834"/>
      <c r="L105" s="774"/>
      <c r="M105" s="774"/>
      <c r="N105" s="774"/>
      <c r="O105" s="774"/>
      <c r="P105" s="834"/>
      <c r="Q105" s="835"/>
    </row>
    <row r="106" spans="1:17" s="85" customFormat="1" ht="14.15" customHeight="1">
      <c r="A106" s="1400" t="s">
        <v>867</v>
      </c>
      <c r="B106" s="831">
        <v>792206.24245999998</v>
      </c>
      <c r="C106" s="832">
        <v>749667.21473799995</v>
      </c>
      <c r="D106" s="832">
        <v>719046.84291200002</v>
      </c>
      <c r="E106" s="832">
        <v>879728.90952999995</v>
      </c>
      <c r="F106" s="833">
        <v>888358.69789099996</v>
      </c>
      <c r="G106" s="832">
        <v>1155799.2052219999</v>
      </c>
      <c r="H106" s="832">
        <v>853952.97822199995</v>
      </c>
      <c r="I106" s="832">
        <v>1074749.4504780001</v>
      </c>
      <c r="J106" s="832">
        <v>992525.21113499999</v>
      </c>
      <c r="K106" s="834"/>
      <c r="L106" s="774"/>
      <c r="M106" s="774"/>
      <c r="N106" s="774"/>
      <c r="O106" s="774"/>
      <c r="P106" s="834"/>
      <c r="Q106" s="835"/>
    </row>
    <row r="107" spans="1:17" s="78" customFormat="1" ht="7.5" customHeight="1">
      <c r="A107" s="746"/>
      <c r="B107" s="746"/>
      <c r="C107" s="746"/>
      <c r="D107" s="746"/>
      <c r="E107" s="747"/>
      <c r="F107" s="747"/>
      <c r="G107" s="747"/>
      <c r="H107" s="747"/>
      <c r="I107" s="747"/>
      <c r="J107" s="747"/>
      <c r="L107" s="834"/>
      <c r="M107" s="834"/>
      <c r="N107" s="834"/>
      <c r="O107" s="834"/>
    </row>
    <row r="108" spans="1:17" s="78" customFormat="1" ht="14.15" customHeight="1">
      <c r="A108" s="515" t="s">
        <v>870</v>
      </c>
      <c r="B108" s="515"/>
      <c r="C108" s="515"/>
      <c r="D108" s="515"/>
      <c r="E108" s="749"/>
      <c r="F108" s="749"/>
      <c r="G108" s="749"/>
      <c r="H108" s="749"/>
      <c r="I108" s="749"/>
      <c r="J108" s="749"/>
    </row>
    <row r="109" spans="1:17" s="78" customFormat="1" ht="6.65" customHeight="1">
      <c r="A109" s="515"/>
      <c r="B109" s="515"/>
      <c r="C109" s="515"/>
      <c r="D109" s="515"/>
      <c r="E109" s="749"/>
      <c r="F109" s="749"/>
      <c r="G109" s="749"/>
      <c r="H109" s="749"/>
      <c r="I109" s="749"/>
      <c r="J109" s="749"/>
    </row>
    <row r="110" spans="1:17" s="78" customFormat="1" ht="14.15" customHeight="1">
      <c r="A110" s="614" t="s">
        <v>871</v>
      </c>
      <c r="B110" s="515"/>
      <c r="C110" s="515"/>
      <c r="D110" s="515"/>
      <c r="E110" s="749"/>
      <c r="F110" s="749"/>
      <c r="G110" s="749"/>
      <c r="H110" s="749"/>
      <c r="I110" s="749"/>
      <c r="J110" s="749"/>
    </row>
    <row r="111" spans="1:17" s="23" customFormat="1" ht="23.9" customHeight="1">
      <c r="A111" s="154"/>
      <c r="B111" s="373"/>
      <c r="C111" s="373"/>
      <c r="D111" s="373"/>
      <c r="E111" s="373"/>
      <c r="F111" s="373"/>
      <c r="G111" s="373"/>
      <c r="H111" s="373"/>
      <c r="I111" s="373"/>
      <c r="J111" s="373"/>
      <c r="L111" s="78"/>
      <c r="M111" s="78"/>
      <c r="N111" s="78"/>
      <c r="O111" s="78"/>
    </row>
    <row r="112" spans="1:17" s="23" customFormat="1" ht="23.9" customHeight="1">
      <c r="A112" s="152"/>
      <c r="B112" s="338"/>
      <c r="C112" s="338"/>
      <c r="D112" s="338"/>
      <c r="E112" s="338"/>
      <c r="F112" s="338"/>
      <c r="G112" s="338"/>
      <c r="H112" s="338"/>
      <c r="I112" s="338"/>
      <c r="J112" s="338"/>
    </row>
    <row r="113" spans="1:17" s="24" customFormat="1" ht="18.75" customHeight="1">
      <c r="A113" s="339" t="s">
        <v>872</v>
      </c>
      <c r="B113" s="318"/>
      <c r="C113" s="318"/>
      <c r="D113" s="318"/>
      <c r="E113" s="318"/>
      <c r="F113" s="318"/>
      <c r="G113" s="318"/>
      <c r="H113" s="318"/>
      <c r="I113" s="318"/>
      <c r="J113" s="318"/>
      <c r="L113" s="23"/>
      <c r="M113" s="23"/>
      <c r="N113" s="23"/>
      <c r="O113" s="23"/>
    </row>
    <row r="114" spans="1:17" s="28" customFormat="1" ht="14.15" customHeight="1">
      <c r="A114" s="376"/>
      <c r="B114" s="376"/>
      <c r="C114" s="376"/>
      <c r="D114" s="376"/>
      <c r="E114" s="376"/>
      <c r="F114" s="837"/>
      <c r="G114" s="376"/>
      <c r="H114" s="376"/>
      <c r="I114" s="376"/>
      <c r="J114" s="376"/>
      <c r="K114" s="26"/>
      <c r="L114" s="26"/>
      <c r="M114" s="26"/>
      <c r="N114" s="26"/>
      <c r="O114" s="26"/>
    </row>
    <row r="115" spans="1:17" s="81" customFormat="1" ht="11.25" customHeight="1">
      <c r="A115" s="196"/>
      <c r="B115" s="1198" t="s">
        <v>290</v>
      </c>
      <c r="C115" s="1199" t="s">
        <v>291</v>
      </c>
      <c r="D115" s="1199" t="s">
        <v>292</v>
      </c>
      <c r="E115" s="1199" t="s">
        <v>293</v>
      </c>
      <c r="F115" s="1199" t="s">
        <v>290</v>
      </c>
      <c r="G115" s="1199" t="s">
        <v>291</v>
      </c>
      <c r="H115" s="1199" t="s">
        <v>292</v>
      </c>
      <c r="I115" s="1199" t="s">
        <v>293</v>
      </c>
      <c r="J115" s="1199" t="s">
        <v>290</v>
      </c>
      <c r="K115" s="767"/>
      <c r="L115" s="28"/>
      <c r="M115" s="28"/>
      <c r="N115" s="28"/>
      <c r="O115" s="28"/>
      <c r="P115" s="767"/>
      <c r="Q115" s="764"/>
    </row>
    <row r="116" spans="1:17" s="81" customFormat="1" ht="11.25" customHeight="1">
      <c r="A116" s="197" t="s">
        <v>446</v>
      </c>
      <c r="B116" s="643" t="s">
        <v>294</v>
      </c>
      <c r="C116" s="623" t="s">
        <v>294</v>
      </c>
      <c r="D116" s="623" t="s">
        <v>295</v>
      </c>
      <c r="E116" s="623" t="s">
        <v>295</v>
      </c>
      <c r="F116" s="623" t="s">
        <v>295</v>
      </c>
      <c r="G116" s="623" t="s">
        <v>295</v>
      </c>
      <c r="H116" s="623" t="s">
        <v>264</v>
      </c>
      <c r="I116" s="623" t="s">
        <v>264</v>
      </c>
      <c r="J116" s="623" t="s">
        <v>264</v>
      </c>
      <c r="K116" s="767"/>
      <c r="L116" s="767"/>
      <c r="M116" s="767"/>
      <c r="N116" s="767"/>
      <c r="O116" s="767"/>
      <c r="P116" s="767"/>
      <c r="Q116" s="764"/>
    </row>
    <row r="117" spans="1:17" s="81" customFormat="1" ht="14.15" customHeight="1">
      <c r="A117" s="838" t="s">
        <v>873</v>
      </c>
      <c r="B117" s="828">
        <v>226.7</v>
      </c>
      <c r="C117" s="829">
        <v>254.58</v>
      </c>
      <c r="D117" s="830">
        <v>303.77</v>
      </c>
      <c r="E117" s="830">
        <v>156.6</v>
      </c>
      <c r="F117" s="830">
        <v>181.14</v>
      </c>
      <c r="G117" s="830">
        <v>132.44999999999999</v>
      </c>
      <c r="H117" s="830">
        <v>154.86000000000001</v>
      </c>
      <c r="I117" s="830">
        <v>130.4</v>
      </c>
      <c r="J117" s="830">
        <v>126.54</v>
      </c>
      <c r="K117" s="774"/>
      <c r="L117" s="767"/>
      <c r="M117" s="767"/>
      <c r="N117" s="767"/>
      <c r="O117" s="767"/>
    </row>
    <row r="118" spans="1:17" s="81" customFormat="1" ht="14.15" customHeight="1">
      <c r="A118" s="838" t="s">
        <v>874</v>
      </c>
      <c r="B118" s="828">
        <v>140.54</v>
      </c>
      <c r="C118" s="829">
        <v>180.81</v>
      </c>
      <c r="D118" s="830">
        <v>412.94</v>
      </c>
      <c r="E118" s="830">
        <v>312.39999999999998</v>
      </c>
      <c r="F118" s="830">
        <v>234.62</v>
      </c>
      <c r="G118" s="830">
        <v>144.26</v>
      </c>
      <c r="H118" s="830">
        <v>355.74</v>
      </c>
      <c r="I118" s="830">
        <v>216.04</v>
      </c>
      <c r="J118" s="830">
        <v>275.27</v>
      </c>
      <c r="K118" s="774"/>
      <c r="L118" s="764"/>
    </row>
    <row r="119" spans="1:17" s="81" customFormat="1" ht="14.15" customHeight="1">
      <c r="A119" s="838" t="s">
        <v>875</v>
      </c>
      <c r="B119" s="828">
        <v>98.99</v>
      </c>
      <c r="C119" s="829">
        <v>79.319999999999993</v>
      </c>
      <c r="D119" s="830">
        <v>63.58</v>
      </c>
      <c r="E119" s="830">
        <v>73.86</v>
      </c>
      <c r="F119" s="830">
        <v>78.38000000000001</v>
      </c>
      <c r="G119" s="830">
        <v>75</v>
      </c>
      <c r="H119" s="830">
        <v>68.14</v>
      </c>
      <c r="I119" s="830">
        <v>67.2</v>
      </c>
      <c r="J119" s="830">
        <v>73.45</v>
      </c>
      <c r="K119" s="774"/>
      <c r="L119" s="764"/>
    </row>
    <row r="120" spans="1:17" s="81" customFormat="1" ht="14.15" customHeight="1">
      <c r="A120" s="839" t="s">
        <v>478</v>
      </c>
      <c r="B120" s="840">
        <v>133.86000000000001</v>
      </c>
      <c r="C120" s="841">
        <v>125.07999999999998</v>
      </c>
      <c r="D120" s="842">
        <v>130.06</v>
      </c>
      <c r="E120" s="842">
        <v>129.43</v>
      </c>
      <c r="F120" s="842">
        <v>142.48000000000002</v>
      </c>
      <c r="G120" s="842">
        <v>123.79</v>
      </c>
      <c r="H120" s="842">
        <v>147.99</v>
      </c>
      <c r="I120" s="842">
        <v>127.17</v>
      </c>
      <c r="J120" s="842">
        <v>134.53</v>
      </c>
      <c r="K120" s="774"/>
      <c r="L120" s="764"/>
    </row>
    <row r="121" spans="1:17" s="81" customFormat="1" ht="14.15" customHeight="1">
      <c r="A121" s="1481"/>
      <c r="B121" s="843"/>
      <c r="C121" s="843"/>
      <c r="D121" s="844"/>
      <c r="E121" s="844"/>
      <c r="F121" s="844"/>
      <c r="G121" s="844"/>
      <c r="H121" s="844"/>
      <c r="I121" s="844"/>
      <c r="J121" s="844"/>
      <c r="K121" s="774"/>
      <c r="L121" s="764"/>
    </row>
    <row r="122" spans="1:17" s="24" customFormat="1" ht="18.75" customHeight="1">
      <c r="A122" s="339" t="s">
        <v>876</v>
      </c>
      <c r="B122" s="318"/>
      <c r="C122" s="318"/>
      <c r="D122" s="318"/>
      <c r="E122" s="318"/>
      <c r="F122" s="318"/>
      <c r="G122" s="318"/>
      <c r="H122" s="318"/>
      <c r="I122" s="318"/>
      <c r="J122" s="318"/>
      <c r="L122" s="23"/>
      <c r="M122" s="23"/>
      <c r="N122" s="23"/>
      <c r="O122" s="23"/>
    </row>
    <row r="123" spans="1:17" s="28" customFormat="1" ht="14.15" customHeight="1">
      <c r="A123" s="376"/>
      <c r="B123" s="376"/>
      <c r="C123" s="376"/>
      <c r="D123" s="376"/>
      <c r="E123" s="376"/>
      <c r="F123" s="837"/>
      <c r="G123" s="376"/>
      <c r="H123" s="376"/>
      <c r="I123" s="376"/>
      <c r="J123" s="376"/>
      <c r="K123" s="26"/>
      <c r="L123" s="26"/>
      <c r="M123" s="26"/>
      <c r="N123" s="26"/>
      <c r="O123" s="26"/>
    </row>
    <row r="124" spans="1:17" s="81" customFormat="1" ht="11.25" customHeight="1">
      <c r="A124" s="196"/>
      <c r="B124" s="1198" t="s">
        <v>290</v>
      </c>
      <c r="C124" s="1199" t="s">
        <v>291</v>
      </c>
      <c r="D124" s="1199" t="s">
        <v>292</v>
      </c>
      <c r="E124" s="1199" t="s">
        <v>293</v>
      </c>
      <c r="F124" s="1199" t="s">
        <v>290</v>
      </c>
      <c r="G124" s="1199" t="s">
        <v>291</v>
      </c>
      <c r="H124" s="1199" t="s">
        <v>292</v>
      </c>
      <c r="I124" s="1199" t="s">
        <v>293</v>
      </c>
      <c r="J124" s="1199" t="s">
        <v>290</v>
      </c>
      <c r="K124" s="767"/>
      <c r="L124" s="28"/>
      <c r="M124" s="28"/>
      <c r="N124" s="28"/>
      <c r="O124" s="28"/>
      <c r="P124" s="767"/>
      <c r="Q124" s="764"/>
    </row>
    <row r="125" spans="1:17" s="81" customFormat="1" ht="11.25" customHeight="1">
      <c r="A125" s="197" t="s">
        <v>877</v>
      </c>
      <c r="B125" s="643" t="s">
        <v>294</v>
      </c>
      <c r="C125" s="623" t="s">
        <v>294</v>
      </c>
      <c r="D125" s="623" t="s">
        <v>295</v>
      </c>
      <c r="E125" s="623" t="s">
        <v>295</v>
      </c>
      <c r="F125" s="623" t="s">
        <v>295</v>
      </c>
      <c r="G125" s="623" t="s">
        <v>295</v>
      </c>
      <c r="H125" s="623" t="s">
        <v>264</v>
      </c>
      <c r="I125" s="623" t="s">
        <v>264</v>
      </c>
      <c r="J125" s="623" t="s">
        <v>264</v>
      </c>
      <c r="K125" s="767"/>
      <c r="L125" s="767"/>
      <c r="M125" s="767"/>
      <c r="N125" s="767"/>
      <c r="O125" s="767"/>
      <c r="P125" s="767"/>
      <c r="Q125" s="764"/>
    </row>
    <row r="126" spans="1:17" s="81" customFormat="1" ht="14.15" customHeight="1">
      <c r="A126" s="838" t="s">
        <v>878</v>
      </c>
      <c r="B126" s="828">
        <v>1900537.5481430001</v>
      </c>
      <c r="C126" s="829">
        <v>1846226.8832959225</v>
      </c>
      <c r="D126" s="829">
        <v>1831875.5224391334</v>
      </c>
      <c r="E126" s="829">
        <v>1832823.2810902363</v>
      </c>
      <c r="F126" s="829">
        <v>1856218.8944466803</v>
      </c>
      <c r="G126" s="829">
        <v>1807907.0765175701</v>
      </c>
      <c r="H126" s="829">
        <v>1769677.3991651218</v>
      </c>
      <c r="I126" s="829">
        <v>1742902.3445170701</v>
      </c>
      <c r="J126" s="829">
        <v>1754097.5979785006</v>
      </c>
      <c r="K126" s="767"/>
      <c r="L126" s="767"/>
      <c r="M126" s="767"/>
      <c r="N126" s="767"/>
      <c r="O126" s="767"/>
      <c r="P126" s="767"/>
      <c r="Q126" s="764"/>
    </row>
    <row r="127" spans="1:17" s="81" customFormat="1" ht="14.15" customHeight="1">
      <c r="A127" s="838" t="s">
        <v>879</v>
      </c>
      <c r="B127" s="828">
        <v>1645344.379067</v>
      </c>
      <c r="C127" s="829">
        <v>1619177.8503196458</v>
      </c>
      <c r="D127" s="829">
        <v>1625768.5223696614</v>
      </c>
      <c r="E127" s="829">
        <v>1595753.3869785091</v>
      </c>
      <c r="F127" s="829">
        <v>1613320.297242936</v>
      </c>
      <c r="G127" s="829">
        <v>1578282.6274397699</v>
      </c>
      <c r="H127" s="829">
        <v>1561610.1631743393</v>
      </c>
      <c r="I127" s="829">
        <v>1550223.2136049545</v>
      </c>
      <c r="J127" s="829">
        <v>1525616.9756424541</v>
      </c>
      <c r="K127" s="767"/>
      <c r="L127" s="767"/>
      <c r="M127" s="767"/>
      <c r="N127" s="767"/>
      <c r="O127" s="767"/>
      <c r="P127" s="767"/>
      <c r="Q127" s="764"/>
    </row>
    <row r="128" spans="1:17" s="81" customFormat="1" ht="14.15" customHeight="1">
      <c r="A128" s="845" t="s">
        <v>880</v>
      </c>
      <c r="B128" s="840">
        <v>115.51001599999999</v>
      </c>
      <c r="C128" s="841">
        <v>114.02248881625046</v>
      </c>
      <c r="D128" s="841">
        <v>112.677512034066</v>
      </c>
      <c r="E128" s="841">
        <v>114.856298977413</v>
      </c>
      <c r="F128" s="841">
        <v>115.05581982814219</v>
      </c>
      <c r="G128" s="841">
        <v>114.54900694499111</v>
      </c>
      <c r="H128" s="841">
        <v>113.3238910002889</v>
      </c>
      <c r="I128" s="841">
        <v>112.42912176911915</v>
      </c>
      <c r="J128" s="841">
        <v>114.97627687577551</v>
      </c>
      <c r="K128" s="774"/>
      <c r="L128" s="767"/>
      <c r="M128" s="767"/>
      <c r="N128" s="767"/>
      <c r="O128" s="767"/>
    </row>
    <row r="129" s="52" customFormat="1" ht="7.5" customHeight="1"/>
  </sheetData>
  <sheetProtection formatCells="0" formatColumns="0" formatRows="0" insertColumns="0" insertRows="0" deleteColumns="0" deleteRows="0"/>
  <mergeCells count="103">
    <mergeCell ref="A82:D82"/>
    <mergeCell ref="A83:D83"/>
    <mergeCell ref="A76:D76"/>
    <mergeCell ref="A77:D77"/>
    <mergeCell ref="A78:D78"/>
    <mergeCell ref="A79:D79"/>
    <mergeCell ref="A80:D80"/>
    <mergeCell ref="A81:D81"/>
    <mergeCell ref="A75:D75"/>
    <mergeCell ref="A73:D73"/>
    <mergeCell ref="A74:D74"/>
    <mergeCell ref="G54:H54"/>
    <mergeCell ref="I54:J54"/>
    <mergeCell ref="G55:H55"/>
    <mergeCell ref="I55:J55"/>
    <mergeCell ref="G58:H58"/>
    <mergeCell ref="I58:J58"/>
    <mergeCell ref="G56:H56"/>
    <mergeCell ref="I57:J57"/>
    <mergeCell ref="A60:J60"/>
    <mergeCell ref="A65:D65"/>
    <mergeCell ref="A66:D66"/>
    <mergeCell ref="A67:D67"/>
    <mergeCell ref="A68:D68"/>
    <mergeCell ref="A69:D69"/>
    <mergeCell ref="A70:D70"/>
    <mergeCell ref="A71:D71"/>
    <mergeCell ref="A72:D72"/>
    <mergeCell ref="G57:H57"/>
    <mergeCell ref="I56:J56"/>
    <mergeCell ref="G51:H51"/>
    <mergeCell ref="I51:J51"/>
    <mergeCell ref="G52:H52"/>
    <mergeCell ref="I52:J52"/>
    <mergeCell ref="G53:H53"/>
    <mergeCell ref="I53:J53"/>
    <mergeCell ref="G50:H50"/>
    <mergeCell ref="I50:J50"/>
    <mergeCell ref="E44:F44"/>
    <mergeCell ref="G44:H44"/>
    <mergeCell ref="I44:J44"/>
    <mergeCell ref="E45:F45"/>
    <mergeCell ref="G45:H45"/>
    <mergeCell ref="I45:J45"/>
    <mergeCell ref="E46:F46"/>
    <mergeCell ref="G46:H46"/>
    <mergeCell ref="I46:J46"/>
    <mergeCell ref="G49:H49"/>
    <mergeCell ref="I49:J49"/>
    <mergeCell ref="E42:F42"/>
    <mergeCell ref="G42:H42"/>
    <mergeCell ref="I42:J42"/>
    <mergeCell ref="E43:F43"/>
    <mergeCell ref="G43:H43"/>
    <mergeCell ref="I43:J43"/>
    <mergeCell ref="E40:F40"/>
    <mergeCell ref="G40:H40"/>
    <mergeCell ref="I40:J40"/>
    <mergeCell ref="E41:F41"/>
    <mergeCell ref="G41:H41"/>
    <mergeCell ref="I41:J41"/>
    <mergeCell ref="E38:F38"/>
    <mergeCell ref="G38:H38"/>
    <mergeCell ref="I38:J38"/>
    <mergeCell ref="E39:F39"/>
    <mergeCell ref="G39:H39"/>
    <mergeCell ref="I39:J39"/>
    <mergeCell ref="E33:F33"/>
    <mergeCell ref="G33:H33"/>
    <mergeCell ref="I33:J33"/>
    <mergeCell ref="G36:H36"/>
    <mergeCell ref="E37:F37"/>
    <mergeCell ref="I37:J37"/>
    <mergeCell ref="E31:F31"/>
    <mergeCell ref="G31:H31"/>
    <mergeCell ref="I31:J31"/>
    <mergeCell ref="E32:F32"/>
    <mergeCell ref="G32:H32"/>
    <mergeCell ref="I32:J32"/>
    <mergeCell ref="E29:F29"/>
    <mergeCell ref="G29:H29"/>
    <mergeCell ref="I29:J29"/>
    <mergeCell ref="E30:F30"/>
    <mergeCell ref="G30:H30"/>
    <mergeCell ref="I30:J30"/>
    <mergeCell ref="E28:F28"/>
    <mergeCell ref="G28:H28"/>
    <mergeCell ref="I28:J28"/>
    <mergeCell ref="E25:F25"/>
    <mergeCell ref="G25:H25"/>
    <mergeCell ref="I25:J25"/>
    <mergeCell ref="E26:F26"/>
    <mergeCell ref="G26:H26"/>
    <mergeCell ref="I26:J26"/>
    <mergeCell ref="E23:F23"/>
    <mergeCell ref="G23:H23"/>
    <mergeCell ref="I23:J23"/>
    <mergeCell ref="E24:F24"/>
    <mergeCell ref="G24:H24"/>
    <mergeCell ref="I24:J24"/>
    <mergeCell ref="E27:F27"/>
    <mergeCell ref="G27:H27"/>
    <mergeCell ref="I27:J27"/>
  </mergeCells>
  <pageMargins left="0.86614173228346458" right="0.86614173228346458" top="0.6692913385826772" bottom="0.39370078740157483" header="0.51181102362204722" footer="0"/>
  <pageSetup paperSize="9" scale="85" fitToHeight="0" orientation="portrait" r:id="rId1"/>
  <headerFooter scaleWithDoc="0">
    <oddHeader>&amp;R&amp;8CHAPTER 1 – DNB GROUP&amp;L&amp;"Arial"&amp;8FACTBOOK DNB – 2Q26</oddHeader>
  </headerFooter>
  <rowBreaks count="2" manualBreakCount="2">
    <brk id="60" max="9" man="1"/>
    <brk id="111" max="9" man="1"/>
  </rowBreaks>
  <drawing r:id="rId2"/>
  <legacyDrawing r:id="rId3"/>
  <controls>
    <mc:AlternateContent xmlns:mc="http://schemas.openxmlformats.org/markup-compatibility/2006">
      <mc:Choice Requires="x14">
        <control shapeId="338945" r:id="rId4" name="CustomMemberDispatchertb1">
          <controlPr defaultSize="0" autoLine="0" autoPict="0" r:id="rId5">
            <anchor moveWithCells="1" sizeWithCells="1">
              <from>
                <xdr:col>0</xdr:col>
                <xdr:colOff>0</xdr:colOff>
                <xdr:row>0</xdr:row>
                <xdr:rowOff>0</xdr:rowOff>
              </from>
              <to>
                <xdr:col>0</xdr:col>
                <xdr:colOff>933450</xdr:colOff>
                <xdr:row>0</xdr:row>
                <xdr:rowOff>0</xdr:rowOff>
              </to>
            </anchor>
          </controlPr>
        </control>
      </mc:Choice>
      <mc:Fallback>
        <control shapeId="338945" r:id="rId4" name="CustomMemberDispatchertb1"/>
      </mc:Fallback>
    </mc:AlternateContent>
  </control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F7677-9A04-4A55-9D4F-7291CE74FC74}">
  <sheetPr codeName="Sheet3">
    <pageSetUpPr fitToPage="1"/>
  </sheetPr>
  <dimension ref="A1:I40"/>
  <sheetViews>
    <sheetView zoomScale="150" zoomScaleNormal="150" workbookViewId="0"/>
  </sheetViews>
  <sheetFormatPr defaultColWidth="8.08203125" defaultRowHeight="14"/>
  <cols>
    <col min="1" max="1" width="24" customWidth="1"/>
    <col min="2" max="5" width="14.08203125" customWidth="1"/>
  </cols>
  <sheetData>
    <row r="1" spans="1:9" s="23" customFormat="1" ht="23.9" customHeight="1">
      <c r="A1" s="152"/>
      <c r="B1" s="338"/>
      <c r="C1" s="338"/>
      <c r="D1" s="338"/>
      <c r="E1" s="338"/>
      <c r="F1" s="21"/>
      <c r="G1" s="21"/>
      <c r="H1" s="21"/>
      <c r="I1" s="21"/>
    </row>
    <row r="2" spans="1:9" s="87" customFormat="1" ht="18.75" customHeight="1">
      <c r="A2" s="846" t="s">
        <v>881</v>
      </c>
      <c r="B2" s="847"/>
      <c r="C2" s="847"/>
      <c r="D2" s="847"/>
      <c r="E2" s="1582"/>
      <c r="F2" s="1583"/>
      <c r="G2" s="1583"/>
      <c r="H2" s="1583"/>
    </row>
    <row r="3" spans="1:9" s="23" customFormat="1" ht="13.5" customHeight="1">
      <c r="A3" s="317"/>
      <c r="B3" s="318"/>
      <c r="C3" s="318"/>
      <c r="D3" s="318"/>
      <c r="E3" s="318"/>
    </row>
    <row r="4" spans="1:9" s="23" customFormat="1" ht="111.65" customHeight="1">
      <c r="A4" s="848"/>
      <c r="B4" s="848"/>
      <c r="C4" s="848"/>
      <c r="D4" s="848"/>
      <c r="E4" s="848"/>
      <c r="F4" s="849"/>
      <c r="G4" s="849"/>
      <c r="H4" s="849"/>
    </row>
    <row r="5" spans="1:9" s="24" customFormat="1" ht="13.5" customHeight="1">
      <c r="A5" s="194"/>
      <c r="B5" s="319"/>
      <c r="C5" s="319"/>
      <c r="D5" s="319"/>
      <c r="E5" s="293"/>
      <c r="F5" s="6"/>
      <c r="G5" s="6"/>
      <c r="H5" s="6"/>
    </row>
    <row r="6" spans="1:9" s="24" customFormat="1" ht="13.5" customHeight="1">
      <c r="A6" s="195"/>
      <c r="B6" s="319"/>
      <c r="C6" s="319"/>
      <c r="D6" s="319"/>
      <c r="E6" s="293"/>
      <c r="F6" s="6"/>
      <c r="G6" s="6"/>
      <c r="H6" s="6"/>
    </row>
    <row r="7" spans="1:9" s="24" customFormat="1" ht="13.5" customHeight="1">
      <c r="A7" s="194"/>
      <c r="B7" s="319"/>
      <c r="C7" s="319"/>
      <c r="D7" s="319"/>
      <c r="E7" s="293"/>
      <c r="F7" s="6"/>
      <c r="G7" s="6"/>
      <c r="H7" s="6"/>
    </row>
    <row r="8" spans="1:9" s="24" customFormat="1" ht="13.5" customHeight="1">
      <c r="A8" s="194"/>
      <c r="B8" s="319"/>
      <c r="C8" s="319"/>
      <c r="D8" s="319"/>
      <c r="E8" s="293"/>
      <c r="F8" s="6"/>
      <c r="G8" s="6"/>
      <c r="H8" s="6"/>
    </row>
    <row r="9" spans="1:9" s="24" customFormat="1" ht="13.5" customHeight="1">
      <c r="A9" s="194"/>
      <c r="B9" s="319"/>
      <c r="C9" s="319"/>
      <c r="D9" s="319"/>
      <c r="E9" s="293"/>
      <c r="F9" s="6"/>
      <c r="G9" s="6"/>
      <c r="H9" s="6"/>
    </row>
    <row r="10" spans="1:9" s="24" customFormat="1" ht="13.5" customHeight="1">
      <c r="A10" s="194"/>
      <c r="B10" s="319"/>
      <c r="C10" s="319"/>
      <c r="D10" s="319"/>
      <c r="E10" s="293"/>
      <c r="F10" s="6"/>
      <c r="G10" s="6"/>
      <c r="H10" s="6"/>
    </row>
    <row r="11" spans="1:9" s="24" customFormat="1" ht="13.5" customHeight="1">
      <c r="A11" s="194"/>
      <c r="B11" s="319"/>
      <c r="C11" s="319"/>
      <c r="D11" s="319"/>
      <c r="E11" s="293"/>
      <c r="F11" s="6"/>
      <c r="G11" s="6"/>
      <c r="H11" s="6"/>
    </row>
    <row r="12" spans="1:9" s="24" customFormat="1" ht="13.5" customHeight="1">
      <c r="A12" s="194"/>
      <c r="B12" s="319"/>
      <c r="C12" s="319"/>
      <c r="D12" s="319"/>
      <c r="E12" s="293"/>
      <c r="F12" s="6"/>
      <c r="G12" s="6"/>
      <c r="H12" s="6"/>
    </row>
    <row r="13" spans="1:9" s="24" customFormat="1" ht="13.5" customHeight="1">
      <c r="A13" s="194"/>
      <c r="B13" s="319"/>
      <c r="C13" s="319"/>
      <c r="D13" s="319"/>
      <c r="E13" s="293"/>
      <c r="F13" s="6"/>
      <c r="G13" s="6"/>
      <c r="H13" s="6"/>
    </row>
    <row r="14" spans="1:9" s="24" customFormat="1" ht="13.5" customHeight="1">
      <c r="A14" s="194"/>
      <c r="B14" s="319"/>
      <c r="C14" s="319"/>
      <c r="D14" s="319"/>
      <c r="E14" s="293"/>
      <c r="F14" s="6"/>
      <c r="G14" s="6"/>
      <c r="H14" s="6"/>
    </row>
    <row r="15" spans="1:9" s="24" customFormat="1" ht="13.5" customHeight="1">
      <c r="A15" s="194"/>
      <c r="B15" s="319"/>
      <c r="C15" s="319"/>
      <c r="D15" s="319"/>
      <c r="E15" s="293"/>
      <c r="F15" s="6"/>
      <c r="G15" s="6"/>
      <c r="H15" s="6"/>
    </row>
    <row r="16" spans="1:9" s="24" customFormat="1" ht="13.5" customHeight="1">
      <c r="A16" s="194"/>
      <c r="B16" s="319"/>
      <c r="C16" s="319"/>
      <c r="D16" s="319"/>
      <c r="E16" s="293"/>
      <c r="F16" s="6"/>
      <c r="G16" s="6"/>
      <c r="H16" s="6"/>
    </row>
    <row r="17" spans="1:8" s="24" customFormat="1" ht="13.5" customHeight="1">
      <c r="A17" s="194"/>
      <c r="B17" s="319"/>
      <c r="C17" s="319"/>
      <c r="D17" s="319"/>
      <c r="E17" s="293"/>
      <c r="F17" s="6"/>
      <c r="G17" s="6"/>
      <c r="H17" s="6"/>
    </row>
    <row r="18" spans="1:8" s="26" customFormat="1" ht="13.5" customHeight="1">
      <c r="A18" s="850"/>
      <c r="B18" s="376"/>
      <c r="C18" s="376"/>
      <c r="D18" s="376"/>
      <c r="E18" s="293"/>
      <c r="F18" s="6"/>
      <c r="G18" s="6"/>
      <c r="H18" s="6"/>
    </row>
    <row r="19" spans="1:8" s="38" customFormat="1" ht="13.5" customHeight="1">
      <c r="A19" s="51"/>
      <c r="B19" s="1923" t="s">
        <v>882</v>
      </c>
      <c r="C19" s="1924"/>
      <c r="D19" s="1923" t="s">
        <v>759</v>
      </c>
      <c r="E19" s="1924"/>
    </row>
    <row r="20" spans="1:8" s="38" customFormat="1" ht="13.5" customHeight="1">
      <c r="A20" s="852"/>
      <c r="B20" s="851" t="s">
        <v>883</v>
      </c>
      <c r="C20" s="853" t="s">
        <v>884</v>
      </c>
      <c r="D20" s="853" t="s">
        <v>883</v>
      </c>
      <c r="E20" s="853" t="s">
        <v>884</v>
      </c>
    </row>
    <row r="21" spans="1:8" s="38" customFormat="1" ht="13.5" customHeight="1">
      <c r="A21" s="1336" t="s">
        <v>595</v>
      </c>
      <c r="B21" s="1529" t="s">
        <v>885</v>
      </c>
      <c r="C21" s="1530" t="s">
        <v>886</v>
      </c>
      <c r="D21" s="1530" t="s">
        <v>887</v>
      </c>
      <c r="E21" s="1530" t="s">
        <v>888</v>
      </c>
    </row>
    <row r="22" spans="1:8" s="38" customFormat="1" ht="13.5" customHeight="1">
      <c r="A22" s="854" t="s">
        <v>889</v>
      </c>
      <c r="B22" s="855" t="s">
        <v>890</v>
      </c>
      <c r="C22" s="856" t="s">
        <v>886</v>
      </c>
      <c r="D22" s="856" t="s">
        <v>891</v>
      </c>
      <c r="E22" s="856" t="s">
        <v>888</v>
      </c>
    </row>
    <row r="23" spans="1:8" s="38" customFormat="1" ht="13.5" customHeight="1">
      <c r="A23" s="854" t="s">
        <v>892</v>
      </c>
      <c r="B23" s="855" t="s">
        <v>890</v>
      </c>
      <c r="C23" s="856" t="s">
        <v>886</v>
      </c>
      <c r="D23" s="856" t="s">
        <v>891</v>
      </c>
      <c r="E23" s="856" t="s">
        <v>888</v>
      </c>
    </row>
    <row r="24" spans="1:8" s="38" customFormat="1" ht="13.5" customHeight="1">
      <c r="A24" s="854" t="s">
        <v>893</v>
      </c>
      <c r="B24" s="855" t="s">
        <v>890</v>
      </c>
      <c r="C24" s="856" t="s">
        <v>886</v>
      </c>
      <c r="D24" s="856" t="s">
        <v>891</v>
      </c>
      <c r="E24" s="856" t="s">
        <v>888</v>
      </c>
    </row>
    <row r="25" spans="1:8" s="38" customFormat="1" ht="13.5" customHeight="1">
      <c r="A25" s="854" t="s">
        <v>894</v>
      </c>
      <c r="B25" s="855" t="s">
        <v>890</v>
      </c>
      <c r="C25" s="856" t="s">
        <v>886</v>
      </c>
      <c r="D25" s="856" t="s">
        <v>891</v>
      </c>
      <c r="E25" s="856" t="s">
        <v>888</v>
      </c>
    </row>
    <row r="26" spans="1:8" s="38" customFormat="1" ht="13.5" customHeight="1">
      <c r="A26" s="854" t="s">
        <v>895</v>
      </c>
      <c r="B26" s="855" t="s">
        <v>890</v>
      </c>
      <c r="C26" s="856" t="s">
        <v>886</v>
      </c>
      <c r="D26" s="856" t="s">
        <v>891</v>
      </c>
      <c r="E26" s="856" t="s">
        <v>888</v>
      </c>
    </row>
    <row r="27" spans="1:8" s="38" customFormat="1" ht="13.5" customHeight="1">
      <c r="A27" s="854" t="s">
        <v>896</v>
      </c>
      <c r="B27" s="855" t="s">
        <v>890</v>
      </c>
      <c r="C27" s="856" t="s">
        <v>886</v>
      </c>
      <c r="D27" s="856" t="s">
        <v>891</v>
      </c>
      <c r="E27" s="856" t="s">
        <v>888</v>
      </c>
    </row>
    <row r="28" spans="1:8" s="38" customFormat="1" ht="13.5" customHeight="1">
      <c r="A28" s="854" t="s">
        <v>897</v>
      </c>
      <c r="B28" s="855" t="s">
        <v>890</v>
      </c>
      <c r="C28" s="856" t="s">
        <v>886</v>
      </c>
      <c r="D28" s="856" t="s">
        <v>891</v>
      </c>
      <c r="E28" s="856" t="s">
        <v>888</v>
      </c>
    </row>
    <row r="29" spans="1:8" s="38" customFormat="1" ht="13.5" customHeight="1">
      <c r="A29" s="854" t="s">
        <v>898</v>
      </c>
      <c r="B29" s="855" t="s">
        <v>899</v>
      </c>
      <c r="C29" s="856" t="s">
        <v>886</v>
      </c>
      <c r="D29" s="856" t="s">
        <v>891</v>
      </c>
      <c r="E29" s="856" t="s">
        <v>888</v>
      </c>
    </row>
    <row r="30" spans="1:8" s="38" customFormat="1" ht="13.5" customHeight="1">
      <c r="A30" s="854" t="s">
        <v>900</v>
      </c>
      <c r="B30" s="855" t="s">
        <v>899</v>
      </c>
      <c r="C30" s="856" t="s">
        <v>886</v>
      </c>
      <c r="D30" s="856" t="s">
        <v>891</v>
      </c>
      <c r="E30" s="856" t="s">
        <v>888</v>
      </c>
    </row>
    <row r="31" spans="1:8" s="38" customFormat="1" ht="13.5" customHeight="1">
      <c r="A31" s="854" t="s">
        <v>901</v>
      </c>
      <c r="B31" s="855" t="s">
        <v>899</v>
      </c>
      <c r="C31" s="856" t="s">
        <v>886</v>
      </c>
      <c r="D31" s="856" t="s">
        <v>891</v>
      </c>
      <c r="E31" s="856" t="s">
        <v>888</v>
      </c>
    </row>
    <row r="32" spans="1:8" s="38" customFormat="1" ht="13.5" customHeight="1">
      <c r="A32" s="854" t="s">
        <v>902</v>
      </c>
      <c r="B32" s="855" t="s">
        <v>899</v>
      </c>
      <c r="C32" s="856" t="s">
        <v>886</v>
      </c>
      <c r="D32" s="856" t="s">
        <v>891</v>
      </c>
      <c r="E32" s="856" t="s">
        <v>888</v>
      </c>
    </row>
    <row r="33" spans="1:9" s="38" customFormat="1" ht="13.5" customHeight="1">
      <c r="A33" s="854" t="s">
        <v>903</v>
      </c>
      <c r="B33" s="855" t="s">
        <v>890</v>
      </c>
      <c r="C33" s="856" t="s">
        <v>886</v>
      </c>
      <c r="D33" s="856" t="s">
        <v>891</v>
      </c>
      <c r="E33" s="856" t="s">
        <v>888</v>
      </c>
    </row>
    <row r="34" spans="1:9" s="38" customFormat="1" ht="13.5" customHeight="1">
      <c r="A34" s="854" t="s">
        <v>904</v>
      </c>
      <c r="B34" s="855" t="s">
        <v>890</v>
      </c>
      <c r="C34" s="856" t="s">
        <v>886</v>
      </c>
      <c r="D34" s="856" t="s">
        <v>891</v>
      </c>
      <c r="E34" s="856" t="s">
        <v>888</v>
      </c>
    </row>
    <row r="35" spans="1:9" s="6" customFormat="1" ht="7.5" customHeight="1">
      <c r="A35" s="857"/>
      <c r="B35" s="858"/>
      <c r="C35" s="858"/>
      <c r="D35" s="858"/>
      <c r="E35" s="858"/>
      <c r="F35" s="859"/>
      <c r="G35" s="859"/>
      <c r="H35" s="859"/>
    </row>
    <row r="36" spans="1:9" s="6" customFormat="1" ht="13.5" customHeight="1">
      <c r="A36" s="860" t="s">
        <v>905</v>
      </c>
      <c r="B36" s="293"/>
      <c r="C36" s="293"/>
      <c r="D36" s="293"/>
      <c r="E36" s="293"/>
    </row>
    <row r="37" spans="1:9" s="6" customFormat="1" ht="13.5" customHeight="1">
      <c r="A37" s="860" t="s">
        <v>906</v>
      </c>
      <c r="B37" s="293"/>
      <c r="C37" s="293"/>
      <c r="D37" s="293"/>
      <c r="E37" s="293"/>
    </row>
    <row r="38" spans="1:9" s="6" customFormat="1" ht="13.5" customHeight="1">
      <c r="A38" s="860"/>
      <c r="B38" s="293"/>
      <c r="C38" s="293"/>
      <c r="D38" s="293"/>
      <c r="E38" s="293"/>
    </row>
    <row r="39" spans="1:9" s="78" customFormat="1" ht="13.5" customHeight="1">
      <c r="A39" s="614"/>
      <c r="B39" s="749"/>
      <c r="C39" s="749"/>
      <c r="D39" s="749"/>
      <c r="E39" s="749"/>
      <c r="F39" s="861"/>
      <c r="G39" s="861"/>
      <c r="H39" s="861"/>
      <c r="I39" s="861"/>
    </row>
    <row r="40" spans="1:9" s="78" customFormat="1" ht="27.75" customHeight="1">
      <c r="A40" s="1838" t="s">
        <v>907</v>
      </c>
      <c r="B40" s="1838"/>
      <c r="C40" s="1838"/>
      <c r="D40" s="1838"/>
      <c r="E40" s="1838"/>
      <c r="F40" s="861"/>
      <c r="G40" s="861"/>
      <c r="H40" s="861"/>
      <c r="I40" s="861"/>
    </row>
  </sheetData>
  <sheetProtection formatCells="0" insertRows="0" deleteRows="0"/>
  <mergeCells count="3">
    <mergeCell ref="B19:C19"/>
    <mergeCell ref="D19:E19"/>
    <mergeCell ref="A40:E40"/>
  </mergeCells>
  <phoneticPr fontId="206" type="noConversion"/>
  <pageMargins left="0.86614173228346458" right="0.86614173228346458" top="0.6692913385826772" bottom="0.39370078740157483" header="0.51181102362204722" footer="0"/>
  <pageSetup paperSize="9" scale="95" fitToHeight="0" orientation="portrait" r:id="rId1"/>
  <headerFooter scaleWithDoc="0">
    <oddHeader>&amp;R&amp;8CHAPTER 1 – DNB GROUP&amp;L&amp;"Arial"&amp;8FACTBOOK DNB – 2Q26</oddHeader>
  </headerFooter>
  <drawing r:id="rId2"/>
  <legacyDrawing r:id="rId3"/>
  <controls>
    <mc:AlternateContent xmlns:mc="http://schemas.openxmlformats.org/markup-compatibility/2006">
      <mc:Choice Requires="x14">
        <control shapeId="323585" r:id="rId4" name="CustomMemberDispatchertb1">
          <controlPr defaultSize="0" autoLine="0" autoPict="0" r:id="rId5">
            <anchor moveWithCells="1" sizeWithCells="1">
              <from>
                <xdr:col>0</xdr:col>
                <xdr:colOff>0</xdr:colOff>
                <xdr:row>0</xdr:row>
                <xdr:rowOff>0</xdr:rowOff>
              </from>
              <to>
                <xdr:col>0</xdr:col>
                <xdr:colOff>933450</xdr:colOff>
                <xdr:row>0</xdr:row>
                <xdr:rowOff>0</xdr:rowOff>
              </to>
            </anchor>
          </controlPr>
        </control>
      </mc:Choice>
      <mc:Fallback>
        <control shapeId="323585" r:id="rId4" name="CustomMemberDispatchertb1"/>
      </mc:Fallback>
    </mc:AlternateContent>
  </control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3E994-E850-4F70-BA2C-576072B619F8}">
  <sheetPr codeName="Ark14">
    <pageSetUpPr fitToPage="1"/>
  </sheetPr>
  <dimension ref="A1:G48"/>
  <sheetViews>
    <sheetView zoomScale="150" zoomScaleNormal="150" workbookViewId="0"/>
  </sheetViews>
  <sheetFormatPr defaultColWidth="8.08203125" defaultRowHeight="14"/>
  <cols>
    <col min="1" max="1" width="42.08203125" customWidth="1"/>
    <col min="2" max="3" width="20.08203125" customWidth="1"/>
  </cols>
  <sheetData>
    <row r="1" spans="1:7" s="67" customFormat="1" ht="23.9" customHeight="1">
      <c r="A1" s="152"/>
      <c r="B1" s="862"/>
      <c r="C1" s="862"/>
    </row>
    <row r="2" spans="1:7" s="87" customFormat="1" ht="18.75" customHeight="1">
      <c r="A2" s="846" t="s">
        <v>908</v>
      </c>
      <c r="B2" s="847"/>
      <c r="C2" s="847"/>
    </row>
    <row r="3" spans="1:7" s="89" customFormat="1" ht="14.15" customHeight="1">
      <c r="A3" s="863"/>
      <c r="B3" s="863"/>
      <c r="C3" s="863"/>
      <c r="F3" s="864"/>
      <c r="G3" s="864"/>
    </row>
    <row r="4" spans="1:7" s="88" customFormat="1" ht="14.15" customHeight="1">
      <c r="A4" s="153"/>
      <c r="B4" s="865" t="s">
        <v>909</v>
      </c>
      <c r="C4" s="866" t="s">
        <v>910</v>
      </c>
      <c r="F4" s="864"/>
      <c r="G4" s="864"/>
    </row>
    <row r="5" spans="1:7" s="38" customFormat="1" ht="14.15" customHeight="1">
      <c r="A5" s="867" t="s">
        <v>911</v>
      </c>
      <c r="B5" s="868">
        <v>489826.054</v>
      </c>
      <c r="C5" s="1704">
        <v>34.174367008833237</v>
      </c>
      <c r="D5" s="869"/>
      <c r="F5" s="864"/>
      <c r="G5" s="864"/>
    </row>
    <row r="6" spans="1:7" s="38" customFormat="1" ht="14.15" customHeight="1">
      <c r="A6" s="870" t="s">
        <v>912</v>
      </c>
      <c r="B6" s="868">
        <v>130000.906</v>
      </c>
      <c r="C6" s="1704">
        <v>9.0699517447980238</v>
      </c>
      <c r="D6" s="869"/>
      <c r="F6" s="864"/>
      <c r="G6" s="864"/>
    </row>
    <row r="7" spans="1:7" s="38" customFormat="1" ht="14.15" customHeight="1">
      <c r="A7" s="870" t="s">
        <v>913</v>
      </c>
      <c r="B7" s="868">
        <v>82798.876000000004</v>
      </c>
      <c r="C7" s="1704">
        <v>5.7767428931881071</v>
      </c>
      <c r="D7" s="869"/>
      <c r="F7" s="864"/>
      <c r="G7" s="864"/>
    </row>
    <row r="8" spans="1:7" s="38" customFormat="1" ht="14.15" customHeight="1">
      <c r="A8" s="870" t="s">
        <v>914</v>
      </c>
      <c r="B8" s="868">
        <v>58157.072</v>
      </c>
      <c r="C8" s="1704">
        <v>4.0575243118593667</v>
      </c>
      <c r="D8" s="869"/>
      <c r="F8" s="864"/>
      <c r="G8" s="864"/>
    </row>
    <row r="9" spans="1:7" s="38" customFormat="1" ht="14.15" customHeight="1">
      <c r="A9" s="870" t="s">
        <v>915</v>
      </c>
      <c r="B9" s="868">
        <v>38617.576999999997</v>
      </c>
      <c r="C9" s="1704">
        <v>2.6942855297563999</v>
      </c>
      <c r="D9" s="869"/>
      <c r="F9" s="864"/>
      <c r="G9" s="864"/>
    </row>
    <row r="10" spans="1:7" s="38" customFormat="1" ht="14.15" customHeight="1">
      <c r="A10" s="870" t="s">
        <v>916</v>
      </c>
      <c r="B10" s="868">
        <v>36506.358</v>
      </c>
      <c r="C10" s="1704">
        <v>2.5469892143545616</v>
      </c>
      <c r="D10" s="869"/>
      <c r="F10" s="864"/>
    </row>
    <row r="11" spans="1:7" s="38" customFormat="1" ht="14.15" customHeight="1">
      <c r="A11" s="870" t="s">
        <v>917</v>
      </c>
      <c r="B11" s="868">
        <v>22567.038</v>
      </c>
      <c r="C11" s="1704">
        <v>1.5744655324403913</v>
      </c>
      <c r="D11" s="869"/>
      <c r="F11" s="871"/>
    </row>
    <row r="12" spans="1:7" s="38" customFormat="1" ht="14.15" customHeight="1">
      <c r="A12" s="870" t="s">
        <v>918</v>
      </c>
      <c r="B12" s="868">
        <v>22388.172999999999</v>
      </c>
      <c r="C12" s="1704">
        <v>1.5619864123423106</v>
      </c>
      <c r="D12" s="869"/>
    </row>
    <row r="13" spans="1:7" s="38" customFormat="1" ht="14.15" customHeight="1">
      <c r="A13" s="870" t="s">
        <v>919</v>
      </c>
      <c r="B13" s="868">
        <v>21814.553</v>
      </c>
      <c r="C13" s="1704">
        <v>1.5219658780250265</v>
      </c>
      <c r="D13" s="869"/>
    </row>
    <row r="14" spans="1:7" s="38" customFormat="1" ht="14.15" customHeight="1">
      <c r="A14" s="870" t="s">
        <v>920</v>
      </c>
      <c r="B14" s="868">
        <v>21105.338</v>
      </c>
      <c r="C14" s="1704">
        <v>1.4724851011242337</v>
      </c>
      <c r="D14" s="869"/>
    </row>
    <row r="15" spans="1:7" s="38" customFormat="1" ht="14.15" customHeight="1">
      <c r="A15" s="870" t="s">
        <v>921</v>
      </c>
      <c r="B15" s="868">
        <v>17802.215</v>
      </c>
      <c r="C15" s="1704">
        <v>1.2420315824608139</v>
      </c>
      <c r="D15" s="869"/>
    </row>
    <row r="16" spans="1:7" s="38" customFormat="1" ht="14.15" customHeight="1">
      <c r="A16" s="870" t="s">
        <v>922</v>
      </c>
      <c r="B16" s="868">
        <v>17409.205000000002</v>
      </c>
      <c r="C16" s="1704">
        <v>1.2146119140530949</v>
      </c>
      <c r="D16" s="869"/>
    </row>
    <row r="17" spans="1:5" s="38" customFormat="1" ht="14.15" customHeight="1">
      <c r="A17" s="870" t="s">
        <v>923</v>
      </c>
      <c r="B17" s="868">
        <v>17311.368999999999</v>
      </c>
      <c r="C17" s="1704">
        <v>1.2077860554786624</v>
      </c>
      <c r="D17" s="869"/>
    </row>
    <row r="18" spans="1:5" s="38" customFormat="1" ht="14.15" customHeight="1">
      <c r="A18" s="870" t="s">
        <v>924</v>
      </c>
      <c r="B18" s="868">
        <v>16401.023000000001</v>
      </c>
      <c r="C18" s="1704">
        <v>1.1442726958789233</v>
      </c>
      <c r="D18" s="869"/>
    </row>
    <row r="19" spans="1:5" s="38" customFormat="1" ht="14.15" customHeight="1">
      <c r="A19" s="870" t="s">
        <v>925</v>
      </c>
      <c r="B19" s="868">
        <v>12666.064</v>
      </c>
      <c r="C19" s="1704">
        <v>0.88369068194435063</v>
      </c>
      <c r="D19" s="869"/>
    </row>
    <row r="20" spans="1:5" s="38" customFormat="1" ht="14.15" customHeight="1">
      <c r="A20" s="870" t="s">
        <v>926</v>
      </c>
      <c r="B20" s="868">
        <v>12339.644</v>
      </c>
      <c r="C20" s="1704">
        <v>0.86091688951757339</v>
      </c>
      <c r="D20" s="869"/>
    </row>
    <row r="21" spans="1:5" s="38" customFormat="1" ht="14.15" customHeight="1">
      <c r="A21" s="870" t="s">
        <v>927</v>
      </c>
      <c r="B21" s="868">
        <v>11921.361000000001</v>
      </c>
      <c r="C21" s="1704">
        <v>0.83173396501034469</v>
      </c>
      <c r="D21" s="869"/>
    </row>
    <row r="22" spans="1:5" s="38" customFormat="1" ht="14.15" customHeight="1">
      <c r="A22" s="870" t="s">
        <v>928</v>
      </c>
      <c r="B22" s="868">
        <v>11440.44</v>
      </c>
      <c r="C22" s="1704">
        <v>0.79818088913362717</v>
      </c>
      <c r="D22" s="869"/>
    </row>
    <row r="23" spans="1:5" s="38" customFormat="1" ht="14.15" customHeight="1">
      <c r="A23" s="870" t="s">
        <v>929</v>
      </c>
      <c r="B23" s="868">
        <v>9341.1329999999998</v>
      </c>
      <c r="C23" s="1704">
        <v>0.65171565459505632</v>
      </c>
      <c r="D23" s="869"/>
    </row>
    <row r="24" spans="1:5" s="38" customFormat="1" ht="14.15" customHeight="1">
      <c r="A24" s="870" t="s">
        <v>930</v>
      </c>
      <c r="B24" s="868">
        <v>8689.2669999999998</v>
      </c>
      <c r="C24" s="1704">
        <v>0.60623602413713851</v>
      </c>
      <c r="D24" s="869"/>
    </row>
    <row r="25" spans="1:5" s="38" customFormat="1" ht="14.15" customHeight="1">
      <c r="A25" s="872" t="s">
        <v>931</v>
      </c>
      <c r="B25" s="1226">
        <v>1059103.6659999997</v>
      </c>
      <c r="C25" s="1771">
        <v>73.891939978931219</v>
      </c>
    </row>
    <row r="26" spans="1:5" s="38" customFormat="1" ht="14.15" customHeight="1">
      <c r="A26" s="873" t="s">
        <v>932</v>
      </c>
      <c r="B26" s="874">
        <v>374210.53078787937</v>
      </c>
      <c r="C26" s="1770">
        <v>26.108060021068781</v>
      </c>
    </row>
    <row r="27" spans="1:5" s="38" customFormat="1" ht="14.15" customHeight="1">
      <c r="A27" s="1556" t="s">
        <v>933</v>
      </c>
      <c r="B27" s="875">
        <v>1433314.1967878791</v>
      </c>
      <c r="C27" s="1771">
        <v>100</v>
      </c>
      <c r="E27" s="876"/>
    </row>
    <row r="28" spans="1:5" s="6" customFormat="1" ht="7.5" customHeight="1">
      <c r="A28" s="293"/>
      <c r="B28" s="877"/>
      <c r="C28" s="1769"/>
      <c r="E28" s="878"/>
    </row>
    <row r="29" spans="1:5" s="6" customFormat="1" ht="14.15" customHeight="1">
      <c r="A29" s="879" t="s">
        <v>934</v>
      </c>
      <c r="B29" s="293"/>
      <c r="C29" s="293"/>
    </row>
    <row r="30" spans="1:5" s="6" customFormat="1" ht="13.5" customHeight="1">
      <c r="A30" s="1925" t="s">
        <v>935</v>
      </c>
      <c r="B30" s="1925"/>
      <c r="C30" s="1925"/>
    </row>
    <row r="31" spans="1:5" s="78" customFormat="1" ht="23.9" customHeight="1">
      <c r="A31" s="880"/>
      <c r="B31" s="881"/>
      <c r="C31" s="746"/>
    </row>
    <row r="32" spans="1:5" s="3" customFormat="1" ht="18.75" customHeight="1">
      <c r="A32" s="846" t="s">
        <v>936</v>
      </c>
      <c r="B32" s="290"/>
      <c r="C32" s="290"/>
    </row>
    <row r="33" spans="1:3" s="24" customFormat="1" ht="14.15" customHeight="1">
      <c r="A33" s="194"/>
      <c r="B33" s="319"/>
      <c r="C33" s="319"/>
    </row>
    <row r="34" spans="1:3" s="6" customFormat="1" ht="23.9" customHeight="1">
      <c r="A34" s="293"/>
      <c r="B34" s="293"/>
      <c r="C34" s="293"/>
    </row>
    <row r="35" spans="1:3" s="6" customFormat="1" ht="23.9" customHeight="1">
      <c r="A35" s="293"/>
      <c r="B35" s="293"/>
      <c r="C35" s="293"/>
    </row>
    <row r="36" spans="1:3" s="6" customFormat="1" ht="23.9" customHeight="1">
      <c r="A36" s="293"/>
      <c r="B36" s="293"/>
      <c r="C36" s="293"/>
    </row>
    <row r="37" spans="1:3" s="6" customFormat="1" ht="23.9" customHeight="1">
      <c r="A37" s="293"/>
      <c r="B37" s="293"/>
      <c r="C37" s="293"/>
    </row>
    <row r="38" spans="1:3" s="6" customFormat="1" ht="23.9" customHeight="1">
      <c r="A38" s="293"/>
      <c r="B38" s="293"/>
      <c r="C38" s="293"/>
    </row>
    <row r="39" spans="1:3" s="6" customFormat="1" ht="23.9" customHeight="1">
      <c r="A39" s="293"/>
      <c r="B39" s="293"/>
      <c r="C39" s="293"/>
    </row>
    <row r="40" spans="1:3" s="6" customFormat="1" ht="23.9" customHeight="1">
      <c r="A40" s="293"/>
      <c r="B40" s="293"/>
      <c r="C40" s="293"/>
    </row>
    <row r="41" spans="1:3" s="6" customFormat="1" ht="23.9" customHeight="1">
      <c r="A41" s="293"/>
      <c r="B41" s="293"/>
      <c r="C41" s="293"/>
    </row>
    <row r="42" spans="1:3" s="6" customFormat="1" ht="23.9" customHeight="1">
      <c r="A42" s="293"/>
      <c r="B42" s="293"/>
      <c r="C42" s="293"/>
    </row>
    <row r="43" spans="1:3" s="6" customFormat="1" ht="23.9" customHeight="1">
      <c r="A43" s="293"/>
      <c r="B43" s="293"/>
      <c r="C43" s="293"/>
    </row>
    <row r="44" spans="1:3" s="6" customFormat="1" ht="23.9" customHeight="1">
      <c r="A44" s="293"/>
      <c r="B44" s="293"/>
      <c r="C44" s="293"/>
    </row>
    <row r="45" spans="1:3" s="6" customFormat="1" ht="14.15" customHeight="1">
      <c r="A45" s="293"/>
      <c r="B45" s="293"/>
      <c r="C45" s="293"/>
    </row>
    <row r="46" spans="1:3" s="6" customFormat="1" ht="27.75" customHeight="1">
      <c r="A46" s="1925"/>
      <c r="B46" s="1925"/>
      <c r="C46" s="1925"/>
    </row>
    <row r="47" spans="1:3" s="6" customFormat="1" ht="16.5" customHeight="1">
      <c r="B47" s="293"/>
      <c r="C47" s="293"/>
    </row>
    <row r="48" spans="1:3">
      <c r="A48" s="860" t="s">
        <v>937</v>
      </c>
    </row>
  </sheetData>
  <sheetProtection formatCells="0" insertRows="0" deleteRows="0"/>
  <mergeCells count="2">
    <mergeCell ref="A30:C30"/>
    <mergeCell ref="A46:C46"/>
  </mergeCells>
  <pageMargins left="0.86614173228346458" right="0.86614173228346458" top="0.6692913385826772" bottom="0.39370078740157483" header="0.51181102362204722" footer="0"/>
  <pageSetup paperSize="9" scale="93" fitToHeight="0" orientation="portrait" r:id="rId1"/>
  <headerFooter scaleWithDoc="0">
    <oddHeader>&amp;R&amp;8CHAPTER 1 – DNB GROUP&amp;L&amp;"Arial"&amp;8FACTBOOK DNB – 2Q26</oddHeader>
  </headerFooter>
  <drawing r:id="rId2"/>
  <legacyDrawing r:id="rId3"/>
  <controls>
    <mc:AlternateContent xmlns:mc="http://schemas.openxmlformats.org/markup-compatibility/2006">
      <mc:Choice Requires="x14">
        <control shapeId="324609" r:id="rId4" name="CustomMemberDispatchertb1">
          <controlPr defaultSize="0" autoLine="0" autoPict="0" r:id="rId5">
            <anchor moveWithCells="1" sizeWithCells="1">
              <from>
                <xdr:col>0</xdr:col>
                <xdr:colOff>0</xdr:colOff>
                <xdr:row>0</xdr:row>
                <xdr:rowOff>0</xdr:rowOff>
              </from>
              <to>
                <xdr:col>0</xdr:col>
                <xdr:colOff>933450</xdr:colOff>
                <xdr:row>0</xdr:row>
                <xdr:rowOff>0</xdr:rowOff>
              </to>
            </anchor>
          </controlPr>
        </control>
      </mc:Choice>
      <mc:Fallback>
        <control shapeId="324609" r:id="rId4" name="CustomMemberDispatchertb1"/>
      </mc:Fallback>
    </mc:AlternateContent>
  </control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C15D8-A317-4FF7-9FC2-18B98326598A}">
  <sheetPr codeName="Ark33">
    <pageSetUpPr fitToPage="1"/>
  </sheetPr>
  <dimension ref="A1:O16"/>
  <sheetViews>
    <sheetView zoomScale="150" workbookViewId="0"/>
  </sheetViews>
  <sheetFormatPr defaultColWidth="8.08203125" defaultRowHeight="14"/>
  <cols>
    <col min="1" max="1" width="42.08203125" customWidth="1"/>
    <col min="2" max="3" width="20.08203125" customWidth="1"/>
  </cols>
  <sheetData>
    <row r="1" spans="1:15" s="67" customFormat="1" ht="23.9" customHeight="1">
      <c r="A1" s="152"/>
      <c r="B1" s="862"/>
      <c r="C1" s="862"/>
    </row>
    <row r="2" spans="1:15" s="23" customFormat="1" ht="18.75" customHeight="1">
      <c r="A2" s="375" t="s">
        <v>938</v>
      </c>
      <c r="B2" s="512"/>
      <c r="C2" s="318"/>
    </row>
    <row r="3" spans="1:15" s="23" customFormat="1" ht="14.15" customHeight="1">
      <c r="A3" s="512"/>
      <c r="B3" s="512"/>
      <c r="C3" s="318"/>
    </row>
    <row r="4" spans="1:15" s="23" customFormat="1" ht="140.25" customHeight="1">
      <c r="A4" s="1804" t="s">
        <v>1381</v>
      </c>
      <c r="B4" s="1805"/>
      <c r="C4" s="1805"/>
      <c r="D4" s="882"/>
      <c r="E4" s="882"/>
      <c r="F4" s="882"/>
      <c r="G4" s="882"/>
      <c r="H4" s="882"/>
      <c r="J4" s="1926"/>
      <c r="K4" s="1926"/>
      <c r="L4" s="1926"/>
      <c r="M4" s="1926"/>
      <c r="N4" s="1926"/>
      <c r="O4" s="1926"/>
    </row>
    <row r="5" spans="1:15" s="52" customFormat="1">
      <c r="B5" s="1149"/>
    </row>
    <row r="6" spans="1:15" s="1366" customFormat="1" ht="17.5">
      <c r="A6" s="195" t="s">
        <v>939</v>
      </c>
      <c r="B6" s="195"/>
      <c r="C6" s="1927"/>
      <c r="D6" s="1927"/>
      <c r="E6" s="1928"/>
      <c r="F6" s="1928"/>
      <c r="G6" s="1928"/>
      <c r="H6" s="1928"/>
      <c r="I6" s="54"/>
      <c r="J6" s="1464"/>
      <c r="K6" s="1464"/>
      <c r="L6" s="1464"/>
      <c r="M6" s="556"/>
      <c r="N6" s="24"/>
      <c r="O6" s="24"/>
    </row>
    <row r="7" spans="1:15" s="1367" customFormat="1" ht="17.5">
      <c r="A7" s="622"/>
      <c r="B7" s="1536" t="s">
        <v>940</v>
      </c>
      <c r="C7" s="54"/>
      <c r="D7" s="1465"/>
      <c r="E7" s="1465"/>
      <c r="F7" s="1465"/>
      <c r="G7" s="556"/>
      <c r="H7" s="821"/>
      <c r="I7" s="821"/>
      <c r="J7" s="821"/>
      <c r="K7" s="821"/>
      <c r="L7" s="821"/>
      <c r="M7" s="821"/>
      <c r="N7" s="821"/>
      <c r="O7" s="821"/>
    </row>
    <row r="8" spans="1:15" s="1368" customFormat="1" ht="11.25" customHeight="1">
      <c r="A8" s="1466" t="s">
        <v>941</v>
      </c>
      <c r="B8" s="1581" t="s">
        <v>782</v>
      </c>
      <c r="C8" s="1467"/>
      <c r="D8" s="1468"/>
      <c r="E8" s="1468"/>
      <c r="F8" s="1468"/>
      <c r="G8" s="1468"/>
      <c r="H8" s="1467"/>
      <c r="I8" s="1467"/>
      <c r="J8" s="1467"/>
      <c r="K8" s="1467"/>
      <c r="L8" s="1467"/>
      <c r="M8" s="1467"/>
      <c r="N8" s="1467"/>
      <c r="O8" s="1467"/>
    </row>
    <row r="9" spans="1:15" s="1369" customFormat="1" ht="14.15" customHeight="1">
      <c r="A9" s="1452" t="s">
        <v>942</v>
      </c>
      <c r="B9" s="1486">
        <v>7350667</v>
      </c>
      <c r="C9" s="1463"/>
      <c r="D9" s="1463"/>
      <c r="E9" s="1463"/>
      <c r="F9" s="1463"/>
      <c r="G9" s="1463"/>
      <c r="H9" s="1463"/>
      <c r="I9" s="1463"/>
      <c r="J9" s="1463"/>
      <c r="K9" s="1463"/>
      <c r="L9" s="1469"/>
      <c r="M9" s="1469"/>
      <c r="N9" s="1469"/>
      <c r="O9" s="1469"/>
    </row>
    <row r="10" spans="1:15" s="1369" customFormat="1" ht="14.15" customHeight="1">
      <c r="A10" s="1470" t="s">
        <v>943</v>
      </c>
      <c r="B10" s="1486">
        <v>3786707</v>
      </c>
      <c r="C10" s="1463"/>
      <c r="D10" s="1463"/>
      <c r="E10" s="1463"/>
      <c r="F10" s="1463"/>
      <c r="G10" s="1463"/>
      <c r="H10" s="1463"/>
      <c r="I10" s="1463"/>
      <c r="J10" s="1463"/>
      <c r="K10" s="1463"/>
      <c r="L10" s="1469"/>
      <c r="M10" s="1469"/>
      <c r="N10" s="1469"/>
      <c r="O10" s="1469"/>
    </row>
    <row r="11" spans="1:15" s="1369" customFormat="1" ht="14.15" customHeight="1">
      <c r="A11" s="1471" t="s">
        <v>944</v>
      </c>
      <c r="B11" s="1487">
        <v>11137374</v>
      </c>
      <c r="C11" s="1463"/>
      <c r="D11" s="1463"/>
      <c r="E11" s="1463"/>
      <c r="F11" s="1463"/>
      <c r="G11" s="1472"/>
      <c r="H11" s="1463"/>
      <c r="I11" s="1463"/>
      <c r="J11" s="1463"/>
      <c r="K11" s="1463"/>
      <c r="L11" s="1469"/>
      <c r="M11" s="1469"/>
      <c r="N11" s="1469"/>
      <c r="O11" s="1469"/>
    </row>
    <row r="12" spans="1:15" s="1370" customFormat="1" ht="9">
      <c r="A12" s="1473"/>
      <c r="B12" s="1488"/>
      <c r="C12" s="1463"/>
      <c r="D12" s="1463"/>
      <c r="E12" s="1463"/>
      <c r="F12" s="1463"/>
      <c r="G12" s="1463"/>
      <c r="H12" s="1463"/>
      <c r="I12" s="1463"/>
      <c r="J12" s="1463"/>
      <c r="K12" s="1463"/>
      <c r="L12" s="1474"/>
      <c r="M12" s="1474"/>
      <c r="N12" s="1474"/>
      <c r="O12" s="1474"/>
    </row>
    <row r="13" spans="1:15" s="1369" customFormat="1" ht="14.15" customHeight="1">
      <c r="A13" s="1475" t="s">
        <v>945</v>
      </c>
      <c r="B13" s="1640">
        <v>2124703402</v>
      </c>
      <c r="C13" s="1463"/>
      <c r="D13" s="1463"/>
      <c r="E13" s="1463"/>
      <c r="F13" s="1463"/>
      <c r="G13" s="1463"/>
      <c r="H13" s="1463"/>
      <c r="I13" s="1463"/>
      <c r="J13" s="1463"/>
      <c r="K13" s="1463"/>
      <c r="L13" s="1469"/>
      <c r="M13" s="1469"/>
      <c r="N13" s="1469"/>
      <c r="O13" s="1469"/>
    </row>
    <row r="14" spans="1:15" s="1369" customFormat="1" ht="14.15" customHeight="1">
      <c r="A14" s="1476" t="s">
        <v>946</v>
      </c>
      <c r="B14" s="1585">
        <v>289.04906207831209</v>
      </c>
      <c r="C14" s="1477"/>
      <c r="D14" s="1463"/>
      <c r="E14" s="1463"/>
      <c r="F14" s="1478"/>
      <c r="G14" s="1463"/>
      <c r="H14" s="1463"/>
      <c r="I14" s="1463"/>
      <c r="J14" s="1463"/>
      <c r="K14" s="1463"/>
      <c r="L14" s="1469"/>
      <c r="M14" s="1469"/>
      <c r="N14" s="1469"/>
      <c r="O14" s="1469"/>
    </row>
    <row r="16" spans="1:15">
      <c r="B16" s="1462"/>
    </row>
  </sheetData>
  <sheetProtection formatCells="0" insertRows="0" deleteRows="0"/>
  <mergeCells count="4">
    <mergeCell ref="A4:C4"/>
    <mergeCell ref="J4:O4"/>
    <mergeCell ref="C6:D6"/>
    <mergeCell ref="E6:H6"/>
  </mergeCells>
  <pageMargins left="0.86614173228346458" right="0.86614173228346458" top="0.6692913385826772" bottom="0.39370078740157483" header="0.51181102362204722" footer="0"/>
  <pageSetup paperSize="9" scale="93" fitToHeight="0" orientation="portrait" r:id="rId1"/>
  <headerFooter scaleWithDoc="0">
    <oddHeader>&amp;R&amp;8CHAPTER 1 – DNB GROUP&amp;L&amp;"Arial"&amp;8FACTBOOK DNB – 2Q26</oddHeader>
  </headerFooter>
  <drawing r:id="rId2"/>
  <legacyDrawing r:id="rId3"/>
  <controls>
    <mc:AlternateContent xmlns:mc="http://schemas.openxmlformats.org/markup-compatibility/2006">
      <mc:Choice Requires="x14">
        <control shapeId="339969" r:id="rId4" name="CustomMemberDispatchertb1">
          <controlPr defaultSize="0" autoLine="0" autoPict="0" r:id="rId5">
            <anchor moveWithCells="1" sizeWithCells="1">
              <from>
                <xdr:col>0</xdr:col>
                <xdr:colOff>0</xdr:colOff>
                <xdr:row>0</xdr:row>
                <xdr:rowOff>0</xdr:rowOff>
              </from>
              <to>
                <xdr:col>0</xdr:col>
                <xdr:colOff>933450</xdr:colOff>
                <xdr:row>0</xdr:row>
                <xdr:rowOff>0</xdr:rowOff>
              </to>
            </anchor>
          </controlPr>
        </control>
      </mc:Choice>
      <mc:Fallback>
        <control shapeId="339969" r:id="rId4" name="CustomMemberDispatchertb1"/>
      </mc:Fallback>
    </mc:AlternateContent>
  </control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0C0A5-2890-4B6E-A8F7-B8D1D01DCB3F}">
  <sheetPr codeName="Ark15">
    <pageSetUpPr fitToPage="1"/>
  </sheetPr>
  <dimension ref="A1:R148"/>
  <sheetViews>
    <sheetView zoomScale="150" zoomScaleNormal="150" workbookViewId="0"/>
  </sheetViews>
  <sheetFormatPr defaultColWidth="8.08203125" defaultRowHeight="14"/>
  <cols>
    <col min="1" max="1" width="25.08203125" customWidth="1"/>
    <col min="2" max="10" width="7.58203125" customWidth="1"/>
    <col min="12" max="12" width="9.08203125" bestFit="1" customWidth="1"/>
  </cols>
  <sheetData>
    <row r="1" spans="1:12" s="22" customFormat="1" ht="23.9" customHeight="1">
      <c r="A1" s="152"/>
      <c r="B1" s="338"/>
      <c r="C1" s="338"/>
      <c r="D1" s="338"/>
      <c r="E1" s="338"/>
      <c r="F1" s="338"/>
      <c r="G1" s="338"/>
      <c r="H1" s="338"/>
      <c r="I1" s="338"/>
      <c r="J1" s="338"/>
    </row>
    <row r="2" spans="1:12" s="23" customFormat="1" ht="18.75" customHeight="1">
      <c r="A2" s="339" t="s">
        <v>947</v>
      </c>
      <c r="B2" s="318"/>
      <c r="C2" s="318"/>
      <c r="D2" s="318"/>
      <c r="E2" s="318"/>
      <c r="F2" s="318"/>
      <c r="G2" s="318"/>
      <c r="H2" s="318"/>
      <c r="I2" s="318"/>
      <c r="J2" s="318"/>
    </row>
    <row r="3" spans="1:12" s="24" customFormat="1" ht="14.15" customHeight="1">
      <c r="A3" s="319"/>
      <c r="B3" s="319"/>
      <c r="C3" s="319"/>
      <c r="D3" s="319"/>
      <c r="E3" s="319"/>
      <c r="F3" s="319"/>
      <c r="G3" s="319"/>
      <c r="H3" s="319"/>
      <c r="I3" s="319"/>
      <c r="J3" s="319"/>
    </row>
    <row r="4" spans="1:12" s="24" customFormat="1" ht="39.65" customHeight="1">
      <c r="A4" s="1949" t="s">
        <v>948</v>
      </c>
      <c r="B4" s="1949"/>
      <c r="C4" s="1949"/>
      <c r="D4" s="1949"/>
      <c r="E4" s="1949"/>
      <c r="F4" s="1949"/>
      <c r="G4" s="1949"/>
      <c r="H4" s="1949"/>
      <c r="I4" s="1949"/>
      <c r="J4" s="1949"/>
    </row>
    <row r="5" spans="1:12" s="54" customFormat="1" ht="27.75" customHeight="1">
      <c r="A5" s="1949" t="s">
        <v>949</v>
      </c>
      <c r="B5" s="1949"/>
      <c r="C5" s="1949"/>
      <c r="D5" s="1949"/>
      <c r="E5" s="1949"/>
      <c r="F5" s="1949"/>
      <c r="G5" s="1949"/>
      <c r="H5" s="1949"/>
      <c r="I5" s="1949"/>
      <c r="J5" s="1949"/>
      <c r="K5" s="183"/>
    </row>
    <row r="6" spans="1:12" s="26" customFormat="1" ht="14.15" customHeight="1">
      <c r="A6" s="376"/>
      <c r="B6" s="376"/>
      <c r="C6" s="376"/>
      <c r="D6" s="376"/>
      <c r="E6" s="376"/>
      <c r="F6" s="376"/>
      <c r="G6" s="376"/>
      <c r="H6" s="376"/>
      <c r="I6" s="376"/>
      <c r="J6" s="376"/>
    </row>
    <row r="7" spans="1:12" s="95" customFormat="1" ht="11.25" customHeight="1">
      <c r="A7" s="883"/>
      <c r="B7" s="1227" t="s">
        <v>290</v>
      </c>
      <c r="C7" s="1228" t="s">
        <v>291</v>
      </c>
      <c r="D7" s="1228" t="s">
        <v>292</v>
      </c>
      <c r="E7" s="1228" t="s">
        <v>293</v>
      </c>
      <c r="F7" s="1228" t="s">
        <v>290</v>
      </c>
      <c r="G7" s="1228" t="s">
        <v>291</v>
      </c>
      <c r="H7" s="1228" t="s">
        <v>292</v>
      </c>
      <c r="I7" s="1228" t="s">
        <v>293</v>
      </c>
      <c r="J7" s="1228" t="s">
        <v>290</v>
      </c>
    </row>
    <row r="8" spans="1:12" s="54" customFormat="1" ht="11.25" customHeight="1">
      <c r="A8" s="180" t="s">
        <v>209</v>
      </c>
      <c r="B8" s="884" t="s">
        <v>294</v>
      </c>
      <c r="C8" s="695" t="s">
        <v>294</v>
      </c>
      <c r="D8" s="695" t="s">
        <v>295</v>
      </c>
      <c r="E8" s="695" t="s">
        <v>295</v>
      </c>
      <c r="F8" s="695" t="s">
        <v>295</v>
      </c>
      <c r="G8" s="695" t="s">
        <v>295</v>
      </c>
      <c r="H8" s="695" t="s">
        <v>264</v>
      </c>
      <c r="I8" s="695" t="s">
        <v>264</v>
      </c>
      <c r="J8" s="695" t="s">
        <v>264</v>
      </c>
    </row>
    <row r="9" spans="1:12" s="54" customFormat="1" ht="14.15" customHeight="1">
      <c r="A9" s="1229" t="s">
        <v>950</v>
      </c>
      <c r="B9" s="1189">
        <v>279296.18070800696</v>
      </c>
      <c r="C9" s="1190">
        <v>300875.36212718202</v>
      </c>
      <c r="D9" s="1190">
        <v>295855.34000000003</v>
      </c>
      <c r="E9" s="1190">
        <v>284049.76771114598</v>
      </c>
      <c r="F9" s="1190">
        <v>276618.08722150599</v>
      </c>
      <c r="G9" s="1190">
        <v>292955.400164366</v>
      </c>
      <c r="H9" s="1190">
        <v>283324.811700686</v>
      </c>
      <c r="I9" s="1190">
        <v>280112.32524751598</v>
      </c>
      <c r="J9" s="1190">
        <v>269425.18734733301</v>
      </c>
    </row>
    <row r="10" spans="1:12" s="54" customFormat="1" ht="14.15" customHeight="1">
      <c r="A10" s="885" t="s">
        <v>951</v>
      </c>
      <c r="B10" s="549">
        <v>3400.8550001812278</v>
      </c>
      <c r="C10" s="550">
        <v>3444.5245050417184</v>
      </c>
      <c r="D10" s="550">
        <v>2040.95</v>
      </c>
      <c r="E10" s="550">
        <v>1539.9069977616073</v>
      </c>
      <c r="F10" s="550">
        <v>2441.7586067768634</v>
      </c>
      <c r="G10" s="550">
        <v>2568.7023429310916</v>
      </c>
      <c r="H10" s="550">
        <v>1976.25831773901</v>
      </c>
      <c r="I10" s="550">
        <v>1672.1395726830362</v>
      </c>
      <c r="J10" s="550">
        <v>2869.3316601659653</v>
      </c>
    </row>
    <row r="11" spans="1:12" s="32" customFormat="1" ht="21.65" customHeight="1">
      <c r="A11" s="886" t="s">
        <v>952</v>
      </c>
      <c r="B11" s="549">
        <v>-12031.161842088475</v>
      </c>
      <c r="C11" s="550">
        <v>-5844.0855919021205</v>
      </c>
      <c r="D11" s="550"/>
      <c r="E11" s="550">
        <v>-17588.350341048179</v>
      </c>
      <c r="F11" s="550">
        <v>-11961.791192783519</v>
      </c>
      <c r="G11" s="550">
        <v>-6023.9787146281806</v>
      </c>
      <c r="H11" s="550"/>
      <c r="I11" s="550">
        <v>-18740.18323519222</v>
      </c>
      <c r="J11" s="550">
        <v>-12138.542934325911</v>
      </c>
    </row>
    <row r="12" spans="1:12" s="54" customFormat="1" ht="21.65" customHeight="1">
      <c r="A12" s="887" t="s">
        <v>953</v>
      </c>
      <c r="B12" s="600">
        <v>-23801</v>
      </c>
      <c r="C12" s="888">
        <v>-23583.499441380001</v>
      </c>
      <c r="D12" s="888">
        <v>-23379.918999099998</v>
      </c>
      <c r="E12" s="888">
        <v>-21882.669987450001</v>
      </c>
      <c r="F12" s="888">
        <v>-22045.028039999997</v>
      </c>
      <c r="G12" s="888">
        <v>-22135.139879999999</v>
      </c>
      <c r="H12" s="888">
        <v>-21915.55704</v>
      </c>
      <c r="I12" s="888">
        <v>-30301.3080285</v>
      </c>
      <c r="J12" s="888">
        <v>-30176.303150290001</v>
      </c>
    </row>
    <row r="13" spans="1:12" s="54" customFormat="1" ht="14.15" customHeight="1">
      <c r="A13" s="1229" t="s">
        <v>954</v>
      </c>
      <c r="B13" s="1189">
        <v>246864.75103041975</v>
      </c>
      <c r="C13" s="1190">
        <v>274892.30159894156</v>
      </c>
      <c r="D13" s="1190">
        <v>274516.37</v>
      </c>
      <c r="E13" s="1190">
        <v>246118.6543804094</v>
      </c>
      <c r="F13" s="1190">
        <v>245053.02659549937</v>
      </c>
      <c r="G13" s="1190">
        <v>267364.98391266889</v>
      </c>
      <c r="H13" s="1190">
        <v>263385.51297842502</v>
      </c>
      <c r="I13" s="1190">
        <v>232742.9735565068</v>
      </c>
      <c r="J13" s="1190">
        <v>229979.67292288307</v>
      </c>
      <c r="K13" s="889"/>
    </row>
    <row r="14" spans="1:12" s="54" customFormat="1" ht="14.15" customHeight="1">
      <c r="A14" s="890" t="s">
        <v>955</v>
      </c>
      <c r="B14" s="600">
        <v>-39675</v>
      </c>
      <c r="C14" s="888">
        <v>-62151.982408449032</v>
      </c>
      <c r="D14" s="888">
        <v>-64843.229379999997</v>
      </c>
      <c r="E14" s="888">
        <v>-37870.516337437009</v>
      </c>
      <c r="F14" s="888">
        <v>-38011.289814657466</v>
      </c>
      <c r="G14" s="888">
        <v>-58063.617201698798</v>
      </c>
      <c r="H14" s="888">
        <v>-46145.222108692091</v>
      </c>
      <c r="I14" s="888">
        <v>-21456.633866185763</v>
      </c>
      <c r="J14" s="888">
        <v>-23377.489658843257</v>
      </c>
      <c r="L14" s="1715"/>
    </row>
    <row r="15" spans="1:12" s="90" customFormat="1" ht="14.15" customHeight="1">
      <c r="A15" s="1230" t="s">
        <v>956</v>
      </c>
      <c r="B15" s="1231">
        <v>207189.92885043129</v>
      </c>
      <c r="C15" s="1232">
        <v>212740.31919049248</v>
      </c>
      <c r="D15" s="1232">
        <v>209673.14</v>
      </c>
      <c r="E15" s="1232">
        <v>208248.13804297236</v>
      </c>
      <c r="F15" s="1232">
        <v>207041.73678084189</v>
      </c>
      <c r="G15" s="1232">
        <v>209301.36671097003</v>
      </c>
      <c r="H15" s="1232">
        <v>217240.29086973291</v>
      </c>
      <c r="I15" s="1232">
        <v>211286.33969032101</v>
      </c>
      <c r="J15" s="1232">
        <v>206602.18326403978</v>
      </c>
      <c r="K15" s="891"/>
    </row>
    <row r="16" spans="1:12" s="54" customFormat="1" ht="14.15" customHeight="1">
      <c r="A16" s="890" t="s">
        <v>327</v>
      </c>
      <c r="B16" s="600">
        <v>21619.616352499997</v>
      </c>
      <c r="C16" s="888">
        <v>21619.61635</v>
      </c>
      <c r="D16" s="888">
        <v>21619.616352500001</v>
      </c>
      <c r="E16" s="888">
        <v>20116.011923145074</v>
      </c>
      <c r="F16" s="888">
        <v>20216.011923145074</v>
      </c>
      <c r="G16" s="888">
        <v>20515.389024133881</v>
      </c>
      <c r="H16" s="888">
        <v>20169.616352499997</v>
      </c>
      <c r="I16" s="888">
        <v>20269.616352499997</v>
      </c>
      <c r="J16" s="888">
        <v>20279.616352499997</v>
      </c>
      <c r="L16" s="91"/>
    </row>
    <row r="17" spans="1:18" s="54" customFormat="1" ht="14.15" customHeight="1">
      <c r="A17" s="1229" t="s">
        <v>957</v>
      </c>
      <c r="B17" s="1189">
        <v>228809.54520293127</v>
      </c>
      <c r="C17" s="1190">
        <v>234359.93554299246</v>
      </c>
      <c r="D17" s="1190">
        <v>231292.758300716</v>
      </c>
      <c r="E17" s="1190">
        <v>228364.14996611743</v>
      </c>
      <c r="F17" s="1190">
        <v>227257.74870398696</v>
      </c>
      <c r="G17" s="1190">
        <v>229816.75573510391</v>
      </c>
      <c r="H17" s="1190">
        <v>237409.9072222329</v>
      </c>
      <c r="I17" s="1190">
        <v>231555.956042821</v>
      </c>
      <c r="J17" s="1190">
        <v>226881.79961653976</v>
      </c>
    </row>
    <row r="18" spans="1:18" s="54" customFormat="1" ht="14.15" customHeight="1">
      <c r="A18" s="890" t="s">
        <v>958</v>
      </c>
      <c r="B18" s="600">
        <v>29273.608800000002</v>
      </c>
      <c r="C18" s="888">
        <v>29183.752699999997</v>
      </c>
      <c r="D18" s="888">
        <v>30582.44</v>
      </c>
      <c r="E18" s="888">
        <v>30473.354599999999</v>
      </c>
      <c r="F18" s="888">
        <v>29595.398350000003</v>
      </c>
      <c r="G18" s="888">
        <v>28673.817889999998</v>
      </c>
      <c r="H18" s="888">
        <v>29175.049229999997</v>
      </c>
      <c r="I18" s="888">
        <v>27972.671243370001</v>
      </c>
      <c r="J18" s="888">
        <v>27027.445629999998</v>
      </c>
    </row>
    <row r="19" spans="1:18" s="90" customFormat="1" ht="14.15" customHeight="1">
      <c r="A19" s="1322" t="s">
        <v>959</v>
      </c>
      <c r="B19" s="1231">
        <v>258083.15400293126</v>
      </c>
      <c r="C19" s="892">
        <v>263543.68823999999</v>
      </c>
      <c r="D19" s="892">
        <v>261875.20165071567</v>
      </c>
      <c r="E19" s="892">
        <v>258837.50456611742</v>
      </c>
      <c r="F19" s="892">
        <v>256853.147054</v>
      </c>
      <c r="G19" s="892">
        <v>258490.57362510392</v>
      </c>
      <c r="H19" s="892">
        <v>266584.9564522329</v>
      </c>
      <c r="I19" s="892">
        <v>259528.62728619098</v>
      </c>
      <c r="J19" s="892">
        <v>253909.24524653977</v>
      </c>
    </row>
    <row r="20" spans="1:18" s="90" customFormat="1" ht="14.15" customHeight="1">
      <c r="A20" s="1402"/>
      <c r="B20" s="1403"/>
      <c r="C20" s="1403"/>
      <c r="D20" s="1403"/>
      <c r="E20" s="1403"/>
      <c r="F20" s="1403"/>
      <c r="G20" s="1403"/>
      <c r="H20" s="1403"/>
      <c r="I20" s="1403"/>
      <c r="J20" s="1403"/>
    </row>
    <row r="21" spans="1:18" s="54" customFormat="1" ht="14.15" customHeight="1">
      <c r="A21" s="1229" t="s">
        <v>960</v>
      </c>
      <c r="B21" s="1189">
        <v>1191479.5862274999</v>
      </c>
      <c r="C21" s="1190">
        <v>1175652.681165</v>
      </c>
      <c r="D21" s="1190">
        <v>1171021.56</v>
      </c>
      <c r="E21" s="1190">
        <v>1161646.53102767</v>
      </c>
      <c r="F21" s="1190">
        <v>1129517.47940871</v>
      </c>
      <c r="G21" s="1190">
        <v>1133958.92943016</v>
      </c>
      <c r="H21" s="1190">
        <v>1121130.4983650302</v>
      </c>
      <c r="I21" s="1190">
        <v>1109919.1603991301</v>
      </c>
      <c r="J21" s="1190">
        <v>1090018.6227575501</v>
      </c>
      <c r="K21" s="91"/>
      <c r="L21" s="91"/>
    </row>
    <row r="22" spans="1:18" s="54" customFormat="1" ht="14.15" customHeight="1">
      <c r="A22" s="890" t="s">
        <v>961</v>
      </c>
      <c r="B22" s="600">
        <v>95318.366898199994</v>
      </c>
      <c r="C22" s="888">
        <v>94052.214493000007</v>
      </c>
      <c r="D22" s="888">
        <v>93681.72</v>
      </c>
      <c r="E22" s="888">
        <v>92931.722482213605</v>
      </c>
      <c r="F22" s="888">
        <v>90361.398352696808</v>
      </c>
      <c r="G22" s="888">
        <v>90716.714354412805</v>
      </c>
      <c r="H22" s="888">
        <v>89690.439869202412</v>
      </c>
      <c r="I22" s="888">
        <v>88793.532831930395</v>
      </c>
      <c r="J22" s="888">
        <v>87201.489820604009</v>
      </c>
      <c r="K22" s="893"/>
    </row>
    <row r="23" spans="1:18" s="54" customFormat="1" ht="14.15" customHeight="1">
      <c r="A23" s="894" t="s">
        <v>389</v>
      </c>
      <c r="B23" s="895">
        <v>17.389297411837543</v>
      </c>
      <c r="C23" s="1233">
        <v>18.0955075</v>
      </c>
      <c r="D23" s="1233">
        <v>17.905147910013607</v>
      </c>
      <c r="E23" s="1233">
        <v>17.926979720650667</v>
      </c>
      <c r="F23" s="1233">
        <v>18.330104717744248</v>
      </c>
      <c r="G23" s="1233">
        <v>18.45757913085518</v>
      </c>
      <c r="H23" s="1233">
        <v>19.376896015810765</v>
      </c>
      <c r="I23" s="1233">
        <v>19.036191754212247</v>
      </c>
      <c r="J23" s="1233">
        <v>18.95400490877611</v>
      </c>
      <c r="L23" s="896"/>
      <c r="M23" s="896"/>
      <c r="N23" s="896"/>
      <c r="O23" s="896"/>
      <c r="P23" s="896"/>
      <c r="Q23" s="896"/>
      <c r="R23" s="896"/>
    </row>
    <row r="24" spans="1:18" s="54" customFormat="1" ht="14.15" customHeight="1">
      <c r="A24" s="885" t="s">
        <v>390</v>
      </c>
      <c r="B24" s="897">
        <v>19.203815814200834</v>
      </c>
      <c r="C24" s="898">
        <v>19.934453399999999</v>
      </c>
      <c r="D24" s="898">
        <v>19.751366385839503</v>
      </c>
      <c r="E24" s="898">
        <v>19.658660691225176</v>
      </c>
      <c r="F24" s="898">
        <v>20.119896579462754</v>
      </c>
      <c r="G24" s="898">
        <v>20.266761852705901</v>
      </c>
      <c r="H24" s="898">
        <v>21.175938712616691</v>
      </c>
      <c r="I24" s="898">
        <v>20.862416318640072</v>
      </c>
      <c r="J24" s="898">
        <v>20.814488383929607</v>
      </c>
    </row>
    <row r="25" spans="1:18" s="54" customFormat="1" ht="14.15" customHeight="1">
      <c r="A25" s="890" t="s">
        <v>962</v>
      </c>
      <c r="B25" s="899">
        <v>21.660728138874983</v>
      </c>
      <c r="C25" s="900">
        <v>22.416798100000001</v>
      </c>
      <c r="D25" s="900">
        <v>22.362970173255452</v>
      </c>
      <c r="E25" s="900">
        <v>22.281950460191403</v>
      </c>
      <c r="F25" s="900">
        <v>22.740077222040579</v>
      </c>
      <c r="G25" s="900">
        <v>22.795408803297779</v>
      </c>
      <c r="H25" s="900">
        <v>23.778227141354165</v>
      </c>
      <c r="I25" s="900">
        <v>23.38266033652971</v>
      </c>
      <c r="J25" s="900">
        <v>23.294028188637299</v>
      </c>
    </row>
    <row r="26" spans="1:18" s="54" customFormat="1" ht="7.5" customHeight="1">
      <c r="A26" s="901"/>
      <c r="B26" s="901"/>
      <c r="C26" s="901"/>
      <c r="D26" s="901"/>
      <c r="E26" s="901"/>
      <c r="F26" s="901"/>
      <c r="G26" s="901"/>
      <c r="H26" s="901"/>
      <c r="I26" s="901"/>
      <c r="J26" s="901"/>
    </row>
    <row r="27" spans="1:18" s="94" customFormat="1" ht="14.15" customHeight="1">
      <c r="A27" s="902" t="s">
        <v>963</v>
      </c>
      <c r="B27" s="1607"/>
      <c r="C27" s="903"/>
      <c r="D27" s="903"/>
      <c r="E27" s="903"/>
      <c r="F27" s="903"/>
      <c r="G27" s="903"/>
      <c r="H27" s="903"/>
      <c r="I27" s="903"/>
      <c r="J27" s="903"/>
    </row>
    <row r="28" spans="1:18" s="22" customFormat="1" ht="23.9" customHeight="1">
      <c r="A28" s="154"/>
      <c r="B28" s="904"/>
      <c r="C28" s="373"/>
      <c r="D28" s="373"/>
      <c r="E28" s="373"/>
      <c r="F28" s="373"/>
      <c r="G28" s="373"/>
      <c r="H28" s="373"/>
      <c r="I28" s="373"/>
      <c r="J28" s="373"/>
    </row>
    <row r="29" spans="1:18" s="23" customFormat="1" ht="18.75" customHeight="1">
      <c r="A29" s="339" t="s">
        <v>964</v>
      </c>
      <c r="B29" s="318"/>
      <c r="C29" s="318"/>
      <c r="D29" s="318"/>
      <c r="E29" s="318"/>
      <c r="F29" s="318"/>
      <c r="G29" s="318"/>
      <c r="H29" s="318"/>
      <c r="I29" s="318"/>
      <c r="J29" s="318"/>
    </row>
    <row r="30" spans="1:18" s="26" customFormat="1" ht="14.15" customHeight="1">
      <c r="A30" s="376"/>
      <c r="B30" s="376"/>
      <c r="C30" s="376"/>
      <c r="D30" s="376"/>
      <c r="E30" s="376"/>
      <c r="F30" s="376"/>
      <c r="G30" s="376"/>
      <c r="H30" s="376"/>
      <c r="I30" s="376"/>
      <c r="J30" s="376"/>
    </row>
    <row r="31" spans="1:18" s="95" customFormat="1" ht="11.25" customHeight="1">
      <c r="A31" s="883"/>
      <c r="B31" s="1227" t="s">
        <v>290</v>
      </c>
      <c r="C31" s="1228" t="s">
        <v>291</v>
      </c>
      <c r="D31" s="1228" t="s">
        <v>292</v>
      </c>
      <c r="E31" s="1228" t="s">
        <v>293</v>
      </c>
      <c r="F31" s="1228" t="s">
        <v>290</v>
      </c>
      <c r="G31" s="1228" t="s">
        <v>291</v>
      </c>
      <c r="H31" s="1228" t="s">
        <v>292</v>
      </c>
      <c r="I31" s="1228" t="s">
        <v>293</v>
      </c>
      <c r="J31" s="1228" t="s">
        <v>290</v>
      </c>
    </row>
    <row r="32" spans="1:18" s="54" customFormat="1" ht="11.25" customHeight="1">
      <c r="A32" s="184" t="s">
        <v>209</v>
      </c>
      <c r="B32" s="884" t="s">
        <v>294</v>
      </c>
      <c r="C32" s="609" t="s">
        <v>294</v>
      </c>
      <c r="D32" s="609" t="s">
        <v>295</v>
      </c>
      <c r="E32" s="609" t="s">
        <v>295</v>
      </c>
      <c r="F32" s="695" t="s">
        <v>295</v>
      </c>
      <c r="G32" s="695" t="s">
        <v>295</v>
      </c>
      <c r="H32" s="695" t="s">
        <v>264</v>
      </c>
      <c r="I32" s="695" t="s">
        <v>264</v>
      </c>
      <c r="J32" s="695" t="s">
        <v>264</v>
      </c>
    </row>
    <row r="33" spans="1:14" s="54" customFormat="1" ht="14.15" customHeight="1">
      <c r="A33" s="330" t="s">
        <v>965</v>
      </c>
      <c r="B33" s="1670">
        <v>228809.54520293127</v>
      </c>
      <c r="C33" s="534">
        <v>234359.935543</v>
      </c>
      <c r="D33" s="534">
        <v>231292.75830071565</v>
      </c>
      <c r="E33" s="534">
        <v>228364.14996611743</v>
      </c>
      <c r="F33" s="874">
        <v>227257.74870398696</v>
      </c>
      <c r="G33" s="874">
        <v>229816.75599999999</v>
      </c>
      <c r="H33" s="874">
        <v>237409.9072222329</v>
      </c>
      <c r="I33" s="874">
        <v>231555.956042821</v>
      </c>
      <c r="J33" s="874">
        <v>226881.79961654</v>
      </c>
    </row>
    <row r="34" spans="1:14" s="54" customFormat="1" ht="14.15" customHeight="1">
      <c r="A34" s="687" t="s">
        <v>966</v>
      </c>
      <c r="B34" s="517"/>
      <c r="C34" s="325"/>
      <c r="D34" s="325"/>
      <c r="E34" s="325"/>
      <c r="F34" s="325"/>
      <c r="G34" s="325"/>
      <c r="H34" s="325"/>
      <c r="I34" s="325"/>
      <c r="J34" s="325"/>
    </row>
    <row r="35" spans="1:14" s="54" customFormat="1" ht="14.15" customHeight="1">
      <c r="A35" s="713" t="s">
        <v>967</v>
      </c>
      <c r="B35" s="517">
        <v>510892.37566999998</v>
      </c>
      <c r="C35" s="325">
        <v>525671.09036733001</v>
      </c>
      <c r="D35" s="325">
        <v>468952.66526372428</v>
      </c>
      <c r="E35" s="325">
        <v>553740.50283348397</v>
      </c>
      <c r="F35" s="325">
        <v>382522.98323909938</v>
      </c>
      <c r="G35" s="325">
        <v>487887</v>
      </c>
      <c r="H35" s="325">
        <v>409846.11280200002</v>
      </c>
      <c r="I35" s="325">
        <v>245895.96954299998</v>
      </c>
      <c r="J35" s="325">
        <v>256701.20288</v>
      </c>
    </row>
    <row r="36" spans="1:14" s="54" customFormat="1" ht="14.15" customHeight="1">
      <c r="A36" s="713" t="s">
        <v>968</v>
      </c>
      <c r="B36" s="517">
        <v>55394.120169203954</v>
      </c>
      <c r="C36" s="325">
        <v>50821.556767962109</v>
      </c>
      <c r="D36" s="325">
        <v>41106.948819400503</v>
      </c>
      <c r="E36" s="325">
        <v>36987.78025288842</v>
      </c>
      <c r="F36" s="325">
        <v>52311.775000000001</v>
      </c>
      <c r="G36" s="325">
        <v>52393</v>
      </c>
      <c r="H36" s="325">
        <v>85170.228056308348</v>
      </c>
      <c r="I36" s="325">
        <v>43725.69129319481</v>
      </c>
      <c r="J36" s="325">
        <v>58620.754438200202</v>
      </c>
    </row>
    <row r="37" spans="1:14" s="54" customFormat="1" ht="14.15" customHeight="1">
      <c r="A37" s="713" t="s">
        <v>969</v>
      </c>
      <c r="B37" s="517">
        <v>48963.819537233794</v>
      </c>
      <c r="C37" s="325">
        <v>47990.034950240057</v>
      </c>
      <c r="D37" s="325">
        <v>45611.791629655323</v>
      </c>
      <c r="E37" s="325">
        <v>43398.538524277741</v>
      </c>
      <c r="F37" s="325">
        <v>45770</v>
      </c>
      <c r="G37" s="325">
        <v>46362</v>
      </c>
      <c r="H37" s="325">
        <v>54087.362911439581</v>
      </c>
      <c r="I37" s="325">
        <v>47173.050932975857</v>
      </c>
      <c r="J37" s="325">
        <v>47380.0358789233</v>
      </c>
    </row>
    <row r="38" spans="1:14" s="54" customFormat="1" ht="14.15" customHeight="1">
      <c r="A38" s="713" t="s">
        <v>970</v>
      </c>
      <c r="B38" s="517">
        <v>-34714.033439999999</v>
      </c>
      <c r="C38" s="325">
        <v>-29392.92815</v>
      </c>
      <c r="D38" s="325">
        <v>-27877.250609999999</v>
      </c>
      <c r="E38" s="325">
        <v>-23745.147129999998</v>
      </c>
      <c r="F38" s="325">
        <v>-35182.838000000003</v>
      </c>
      <c r="G38" s="325">
        <v>-36301</v>
      </c>
      <c r="H38" s="325">
        <v>-60790.532350000001</v>
      </c>
      <c r="I38" s="325">
        <v>-39374.358009999996</v>
      </c>
      <c r="J38" s="325">
        <v>-44261.185230000003</v>
      </c>
    </row>
    <row r="39" spans="1:14" s="54" customFormat="1" ht="14.15" customHeight="1">
      <c r="A39" s="713" t="s">
        <v>971</v>
      </c>
      <c r="B39" s="517">
        <v>347329.36614479817</v>
      </c>
      <c r="C39" s="325">
        <v>323712.74781477696</v>
      </c>
      <c r="D39" s="325">
        <v>323700.04236060724</v>
      </c>
      <c r="E39" s="325">
        <v>333185.23521808931</v>
      </c>
      <c r="F39" s="325">
        <v>320162.41700000002</v>
      </c>
      <c r="G39" s="325">
        <v>334583</v>
      </c>
      <c r="H39" s="325">
        <v>335264.05259806506</v>
      </c>
      <c r="I39" s="325">
        <v>315760.28194030089</v>
      </c>
      <c r="J39" s="325">
        <v>312325.26870288799</v>
      </c>
    </row>
    <row r="40" spans="1:14" s="54" customFormat="1" ht="14.15" customHeight="1">
      <c r="A40" s="713" t="s">
        <v>972</v>
      </c>
      <c r="B40" s="517">
        <v>2762312.421502491</v>
      </c>
      <c r="C40" s="325">
        <v>2713788.7362603443</v>
      </c>
      <c r="D40" s="325">
        <v>2664156.6601087372</v>
      </c>
      <c r="E40" s="325">
        <v>2709614.0269999998</v>
      </c>
      <c r="F40" s="325">
        <v>2927194.5890000002</v>
      </c>
      <c r="G40" s="325">
        <v>2981791</v>
      </c>
      <c r="H40" s="325">
        <v>2658106.2993879113</v>
      </c>
      <c r="I40" s="325">
        <v>3067792.9502071296</v>
      </c>
      <c r="J40" s="325">
        <v>2896343.9179733638</v>
      </c>
    </row>
    <row r="41" spans="1:14" s="54" customFormat="1" ht="14.15" customHeight="1">
      <c r="A41" s="905" t="s">
        <v>973</v>
      </c>
      <c r="B41" s="528">
        <v>-32685.524044988473</v>
      </c>
      <c r="C41" s="333">
        <v>-31829.764675300001</v>
      </c>
      <c r="D41" s="333">
        <v>-32312.663375610515</v>
      </c>
      <c r="E41" s="333">
        <v>-31551.445028194423</v>
      </c>
      <c r="F41" s="333">
        <v>-33815.402353922756</v>
      </c>
      <c r="G41" s="333">
        <v>-31526</v>
      </c>
      <c r="H41" s="333">
        <v>-19643.618354693066</v>
      </c>
      <c r="I41" s="333">
        <v>-20078.576434668081</v>
      </c>
      <c r="J41" s="333">
        <v>-20284.805</v>
      </c>
    </row>
    <row r="42" spans="1:14" s="54" customFormat="1" ht="14.15" customHeight="1">
      <c r="A42" s="1311" t="s">
        <v>974</v>
      </c>
      <c r="B42" s="544">
        <v>3657492.5455387402</v>
      </c>
      <c r="C42" s="323">
        <v>3600761.4733350002</v>
      </c>
      <c r="D42" s="323">
        <v>3483338.1941965139</v>
      </c>
      <c r="E42" s="323">
        <v>3621629.4920000001</v>
      </c>
      <c r="F42" s="323">
        <v>3658963.5238851765</v>
      </c>
      <c r="G42" s="323">
        <v>3835188.1791267004</v>
      </c>
      <c r="H42" s="323">
        <v>3462039.9050510311</v>
      </c>
      <c r="I42" s="323">
        <v>3660895.0094719329</v>
      </c>
      <c r="J42" s="323">
        <v>3506825.1898699366</v>
      </c>
      <c r="K42" s="889"/>
    </row>
    <row r="43" spans="1:14" s="90" customFormat="1" ht="14.15" customHeight="1">
      <c r="A43" s="1234" t="s">
        <v>392</v>
      </c>
      <c r="B43" s="1672">
        <v>6.2559127999999999</v>
      </c>
      <c r="C43" s="1673">
        <v>6.5086215034929999</v>
      </c>
      <c r="D43" s="1673">
        <v>6.6399742260474621</v>
      </c>
      <c r="E43" s="1673">
        <v>6.3055635721589596</v>
      </c>
      <c r="F43" s="1673">
        <v>6.2109761441288125</v>
      </c>
      <c r="G43" s="1673">
        <v>5.9923200000000003</v>
      </c>
      <c r="H43" s="1673">
        <v>6.8575150412292372</v>
      </c>
      <c r="I43" s="1673">
        <v>6.3251187330887664</v>
      </c>
      <c r="J43" s="1673">
        <v>6.4691328044485088</v>
      </c>
      <c r="K43" s="891"/>
    </row>
    <row r="44" spans="1:14" s="32" customFormat="1" ht="14.15" customHeight="1">
      <c r="A44" s="794" t="s">
        <v>975</v>
      </c>
      <c r="B44" s="1671">
        <v>6.5821288999999998</v>
      </c>
      <c r="C44" s="900">
        <v>6.8846304649799999</v>
      </c>
      <c r="D44" s="1674">
        <v>6.8452973511998696</v>
      </c>
      <c r="E44" s="900">
        <v>6.6206111948860764</v>
      </c>
      <c r="F44" s="900">
        <v>6.9898376566225</v>
      </c>
      <c r="G44" s="900">
        <v>6.8814099999999998</v>
      </c>
      <c r="H44" s="900">
        <v>7.1694431719886307</v>
      </c>
      <c r="I44" s="900">
        <v>7.5429018445849527</v>
      </c>
      <c r="J44" s="900">
        <v>7.6657665752347208</v>
      </c>
      <c r="K44" s="906"/>
      <c r="N44" s="907"/>
    </row>
    <row r="45" spans="1:14" s="54" customFormat="1" ht="14.15" customHeight="1">
      <c r="A45" s="324"/>
      <c r="B45" s="1666"/>
      <c r="C45" s="908"/>
      <c r="D45" s="909"/>
      <c r="E45" s="908"/>
      <c r="F45" s="908"/>
      <c r="G45" s="908"/>
      <c r="H45" s="908"/>
      <c r="I45" s="908"/>
      <c r="J45" s="908"/>
    </row>
    <row r="46" spans="1:14" s="22" customFormat="1" ht="23.9" customHeight="1">
      <c r="A46" s="159"/>
      <c r="B46" s="338"/>
      <c r="C46" s="338"/>
      <c r="D46" s="338"/>
      <c r="E46" s="338"/>
      <c r="F46" s="338"/>
      <c r="G46" s="338"/>
      <c r="H46" s="338"/>
      <c r="I46" s="338"/>
      <c r="J46" s="338"/>
    </row>
    <row r="47" spans="1:14" s="23" customFormat="1" ht="35.9" customHeight="1">
      <c r="A47" s="1957" t="s">
        <v>976</v>
      </c>
      <c r="B47" s="1957"/>
      <c r="C47" s="1957"/>
      <c r="D47" s="1957"/>
      <c r="E47" s="1957"/>
      <c r="F47" s="1957"/>
      <c r="G47" s="1957"/>
      <c r="H47" s="1957"/>
      <c r="I47" s="1957"/>
      <c r="J47" s="1957"/>
    </row>
    <row r="48" spans="1:14" s="26" customFormat="1" ht="14.15" customHeight="1">
      <c r="A48" s="376"/>
      <c r="B48" s="376"/>
      <c r="C48" s="376"/>
      <c r="D48" s="376"/>
      <c r="E48" s="376"/>
      <c r="F48" s="376"/>
      <c r="G48" s="376"/>
      <c r="H48" s="376"/>
      <c r="I48" s="376"/>
      <c r="J48" s="376"/>
    </row>
    <row r="49" spans="1:11" s="54" customFormat="1" ht="14.15" customHeight="1">
      <c r="A49" s="180"/>
      <c r="B49" s="1958" t="s">
        <v>782</v>
      </c>
      <c r="C49" s="1959"/>
      <c r="D49" s="1960"/>
      <c r="E49" s="1961" t="s">
        <v>783</v>
      </c>
      <c r="F49" s="1962"/>
      <c r="G49" s="1963"/>
      <c r="H49" s="1961" t="s">
        <v>786</v>
      </c>
      <c r="I49" s="1962"/>
      <c r="J49" s="1963"/>
    </row>
    <row r="50" spans="1:11" s="95" customFormat="1" ht="11.25" customHeight="1">
      <c r="A50" s="883"/>
      <c r="B50" s="1227"/>
      <c r="C50" s="1227"/>
      <c r="D50" s="1227" t="s">
        <v>977</v>
      </c>
      <c r="E50" s="1228"/>
      <c r="F50" s="1228"/>
      <c r="G50" s="1228" t="s">
        <v>977</v>
      </c>
      <c r="H50" s="1228"/>
      <c r="I50" s="1228"/>
      <c r="J50" s="1228" t="s">
        <v>977</v>
      </c>
    </row>
    <row r="51" spans="1:11" s="95" customFormat="1" ht="11.25" customHeight="1">
      <c r="A51" s="883"/>
      <c r="B51" s="910" t="s">
        <v>978</v>
      </c>
      <c r="C51" s="910" t="s">
        <v>979</v>
      </c>
      <c r="D51" s="910" t="s">
        <v>980</v>
      </c>
      <c r="E51" s="911" t="s">
        <v>978</v>
      </c>
      <c r="F51" s="911" t="s">
        <v>979</v>
      </c>
      <c r="G51" s="911" t="s">
        <v>980</v>
      </c>
      <c r="H51" s="911" t="s">
        <v>978</v>
      </c>
      <c r="I51" s="911" t="s">
        <v>979</v>
      </c>
      <c r="J51" s="911" t="s">
        <v>980</v>
      </c>
      <c r="K51" s="912"/>
    </row>
    <row r="52" spans="1:11" s="92" customFormat="1" ht="11.25" customHeight="1">
      <c r="A52" s="185"/>
      <c r="B52" s="1945" t="s">
        <v>981</v>
      </c>
      <c r="C52" s="1946"/>
      <c r="D52" s="186" t="s">
        <v>982</v>
      </c>
      <c r="E52" s="1947" t="s">
        <v>981</v>
      </c>
      <c r="F52" s="1948"/>
      <c r="G52" s="187" t="s">
        <v>982</v>
      </c>
      <c r="H52" s="1955" t="s">
        <v>981</v>
      </c>
      <c r="I52" s="1956"/>
      <c r="J52" s="187" t="s">
        <v>982</v>
      </c>
      <c r="K52" s="188"/>
    </row>
    <row r="53" spans="1:11" s="54" customFormat="1" ht="14.15" customHeight="1">
      <c r="A53" s="1196" t="s">
        <v>983</v>
      </c>
      <c r="B53" s="1235"/>
      <c r="C53" s="1235"/>
      <c r="D53" s="1235"/>
      <c r="E53" s="1236"/>
      <c r="F53" s="1236"/>
      <c r="G53" s="1236"/>
      <c r="H53" s="1236"/>
      <c r="I53" s="1236"/>
      <c r="J53" s="1236"/>
      <c r="K53" s="913"/>
    </row>
    <row r="54" spans="1:11" s="54" customFormat="1" ht="14.15" customHeight="1">
      <c r="A54" s="713" t="s">
        <v>984</v>
      </c>
      <c r="B54" s="517">
        <v>257241.51587248099</v>
      </c>
      <c r="C54" s="517">
        <v>110080.342758336</v>
      </c>
      <c r="D54" s="914">
        <v>42.792603824067129</v>
      </c>
      <c r="E54" s="325">
        <v>250250.30375221299</v>
      </c>
      <c r="F54" s="325">
        <v>108511.046972964</v>
      </c>
      <c r="G54" s="915">
        <v>43.361005100080504</v>
      </c>
      <c r="H54" s="325">
        <v>277394.20726815198</v>
      </c>
      <c r="I54" s="325">
        <v>132216.119741737</v>
      </c>
      <c r="J54" s="915">
        <v>47.663619598921926</v>
      </c>
      <c r="K54" s="916"/>
    </row>
    <row r="55" spans="1:11" s="93" customFormat="1" ht="14.15" customHeight="1">
      <c r="A55" s="687" t="s">
        <v>985</v>
      </c>
      <c r="B55" s="517"/>
      <c r="C55" s="517"/>
      <c r="D55" s="914"/>
      <c r="E55" s="325"/>
      <c r="F55" s="325"/>
      <c r="G55" s="915"/>
      <c r="H55" s="325">
        <v>0</v>
      </c>
      <c r="I55" s="325">
        <v>0</v>
      </c>
      <c r="J55" s="915"/>
      <c r="K55" s="191"/>
    </row>
    <row r="56" spans="1:11" s="93" customFormat="1" ht="14.15" customHeight="1">
      <c r="A56" s="713" t="s">
        <v>984</v>
      </c>
      <c r="B56" s="517">
        <v>769389.03863709792</v>
      </c>
      <c r="C56" s="517">
        <v>326654.22993239301</v>
      </c>
      <c r="D56" s="914">
        <v>42.456314494814087</v>
      </c>
      <c r="E56" s="325">
        <v>741821.34210205998</v>
      </c>
      <c r="F56" s="325">
        <v>310657.57310908398</v>
      </c>
      <c r="G56" s="915">
        <v>41.877680713362899</v>
      </c>
      <c r="H56" s="325">
        <v>714619.94283340813</v>
      </c>
      <c r="I56" s="325">
        <v>301726.22179835697</v>
      </c>
      <c r="J56" s="915">
        <v>42.221914574905064</v>
      </c>
      <c r="K56" s="191"/>
    </row>
    <row r="57" spans="1:11" s="93" customFormat="1" ht="13.5" customHeight="1">
      <c r="A57" s="1676" t="s">
        <v>986</v>
      </c>
      <c r="B57" s="517">
        <v>1019216.23568136</v>
      </c>
      <c r="C57" s="517">
        <v>247869.42361167801</v>
      </c>
      <c r="D57" s="914">
        <v>24.3196109848048</v>
      </c>
      <c r="E57" s="325">
        <v>1060687.6057522099</v>
      </c>
      <c r="F57" s="325">
        <v>258056.96558323101</v>
      </c>
      <c r="G57" s="915">
        <v>24.329214764437999</v>
      </c>
      <c r="H57" s="325">
        <v>1046701.85942023</v>
      </c>
      <c r="I57" s="325">
        <v>217745.69644357197</v>
      </c>
      <c r="J57" s="915">
        <v>20.803029485796625</v>
      </c>
      <c r="K57" s="191"/>
    </row>
    <row r="58" spans="1:11" s="54" customFormat="1" ht="14.15" customHeight="1">
      <c r="A58" s="1639" t="s">
        <v>987</v>
      </c>
      <c r="B58" s="517">
        <v>132136.91859737501</v>
      </c>
      <c r="C58" s="517">
        <v>38859.250758130001</v>
      </c>
      <c r="D58" s="914">
        <v>29.408322193841418</v>
      </c>
      <c r="E58" s="325">
        <v>130482.114501498</v>
      </c>
      <c r="F58" s="325">
        <v>38385.573815846001</v>
      </c>
      <c r="G58" s="915">
        <v>29.4182646889933</v>
      </c>
      <c r="H58" s="325">
        <v>89946.463904786011</v>
      </c>
      <c r="I58" s="325">
        <v>25135.952538998998</v>
      </c>
      <c r="J58" s="915">
        <v>27.945459385270539</v>
      </c>
      <c r="K58" s="916"/>
    </row>
    <row r="59" spans="1:11" s="54" customFormat="1" ht="14.15" customHeight="1">
      <c r="A59" s="1311" t="s">
        <v>988</v>
      </c>
      <c r="B59" s="544">
        <v>2177983.7087883102</v>
      </c>
      <c r="C59" s="1344">
        <v>723463.24706053501</v>
      </c>
      <c r="D59" s="918">
        <v>33.217110125356434</v>
      </c>
      <c r="E59" s="323">
        <v>2183241.3661079798</v>
      </c>
      <c r="F59" s="1613">
        <v>715611.15948112495</v>
      </c>
      <c r="G59" s="1309">
        <v>32.777464305599402</v>
      </c>
      <c r="H59" s="323">
        <v>2128662.4734265762</v>
      </c>
      <c r="I59" s="323">
        <v>676823.99052266486</v>
      </c>
      <c r="J59" s="919">
        <v>31.795740234625349</v>
      </c>
      <c r="K59" s="916"/>
    </row>
    <row r="60" spans="1:11" s="54" customFormat="1" ht="14.15" customHeight="1">
      <c r="A60" s="1196" t="s">
        <v>989</v>
      </c>
      <c r="B60" s="1186"/>
      <c r="C60" s="1345"/>
      <c r="D60" s="1237"/>
      <c r="E60" s="1187"/>
      <c r="F60" s="1614"/>
      <c r="G60" s="1238"/>
      <c r="H60" s="1187">
        <v>0</v>
      </c>
      <c r="I60" s="1187">
        <v>0</v>
      </c>
      <c r="J60" s="1238"/>
      <c r="K60" s="916"/>
    </row>
    <row r="61" spans="1:11" s="54" customFormat="1" ht="14.15" customHeight="1">
      <c r="A61" s="713" t="s">
        <v>990</v>
      </c>
      <c r="B61" s="517">
        <v>482060.44497211598</v>
      </c>
      <c r="C61" s="517">
        <v>1988.3712680876299</v>
      </c>
      <c r="D61" s="914">
        <v>0.41247343332694386</v>
      </c>
      <c r="E61" s="325">
        <v>474213.19774763001</v>
      </c>
      <c r="F61" s="325">
        <v>1550.5356175834099</v>
      </c>
      <c r="G61" s="915">
        <v>0.32697015286541803</v>
      </c>
      <c r="H61" s="325">
        <v>695177.14287248603</v>
      </c>
      <c r="I61" s="325">
        <v>1218.0473471655998</v>
      </c>
      <c r="J61" s="920">
        <v>0.17521395225001266</v>
      </c>
      <c r="K61" s="916"/>
    </row>
    <row r="62" spans="1:11" s="54" customFormat="1" ht="14.15" customHeight="1">
      <c r="A62" s="713" t="s">
        <v>991</v>
      </c>
      <c r="B62" s="517">
        <v>136755.94479787498</v>
      </c>
      <c r="C62" s="517">
        <v>21822.9465357505</v>
      </c>
      <c r="D62" s="914">
        <v>15.957585294010268</v>
      </c>
      <c r="E62" s="325">
        <v>151332.79551031001</v>
      </c>
      <c r="F62" s="325">
        <v>24825.3695902746</v>
      </c>
      <c r="G62" s="915">
        <v>16.4044875445278</v>
      </c>
      <c r="H62" s="325">
        <v>156721.36185608199</v>
      </c>
      <c r="I62" s="325">
        <v>29652.001479718099</v>
      </c>
      <c r="J62" s="920">
        <v>18.920204066978233</v>
      </c>
      <c r="K62" s="916"/>
    </row>
    <row r="63" spans="1:11" s="54" customFormat="1" ht="14.15" customHeight="1">
      <c r="A63" s="713" t="s">
        <v>984</v>
      </c>
      <c r="B63" s="517">
        <v>106744.030029981</v>
      </c>
      <c r="C63" s="517">
        <v>52543.048369217402</v>
      </c>
      <c r="D63" s="914">
        <v>49.223407018134623</v>
      </c>
      <c r="E63" s="325">
        <v>102463.09368178299</v>
      </c>
      <c r="F63" s="325">
        <v>50435.449580664899</v>
      </c>
      <c r="G63" s="915">
        <v>49.223039992624997</v>
      </c>
      <c r="H63" s="325">
        <v>118677.10779009899</v>
      </c>
      <c r="I63" s="325">
        <v>63836.850207668103</v>
      </c>
      <c r="J63" s="920">
        <v>53.790365636963976</v>
      </c>
      <c r="K63" s="916"/>
    </row>
    <row r="64" spans="1:11" s="54" customFormat="1" ht="14.15" customHeight="1">
      <c r="A64" s="713" t="s">
        <v>992</v>
      </c>
      <c r="B64" s="517">
        <v>87041.017797505207</v>
      </c>
      <c r="C64" s="517">
        <v>61381.156775225805</v>
      </c>
      <c r="D64" s="914">
        <v>70.519805866729115</v>
      </c>
      <c r="E64" s="325">
        <v>84097.897306828207</v>
      </c>
      <c r="F64" s="325">
        <v>59163.288409510402</v>
      </c>
      <c r="G64" s="915">
        <v>70.35049662853659</v>
      </c>
      <c r="H64" s="325">
        <v>69578.977219223496</v>
      </c>
      <c r="I64" s="325">
        <v>52271.879035697901</v>
      </c>
      <c r="J64" s="920">
        <v>75.125966383501336</v>
      </c>
      <c r="K64" s="916"/>
    </row>
    <row r="65" spans="1:14" s="54" customFormat="1" ht="20.149999999999999" customHeight="1">
      <c r="A65" s="922" t="s">
        <v>993</v>
      </c>
      <c r="B65" s="517">
        <v>115580.764290619</v>
      </c>
      <c r="C65" s="517">
        <v>55774.259747484495</v>
      </c>
      <c r="D65" s="1574">
        <v>48.255659226516599</v>
      </c>
      <c r="E65" s="325">
        <v>109520.175057329</v>
      </c>
      <c r="F65" s="325">
        <v>51277.546516790397</v>
      </c>
      <c r="G65" s="325">
        <v>46.820183121465099</v>
      </c>
      <c r="H65" s="325">
        <v>109196.86800639599</v>
      </c>
      <c r="I65" s="325">
        <v>50616.477384425001</v>
      </c>
      <c r="J65" s="920">
        <v>46.353414991225058</v>
      </c>
      <c r="K65" s="916"/>
    </row>
    <row r="66" spans="1:14" s="54" customFormat="1" ht="14.15" customHeight="1">
      <c r="A66" s="921" t="s">
        <v>994</v>
      </c>
      <c r="B66" s="517">
        <v>26601.2627795523</v>
      </c>
      <c r="C66" s="517">
        <v>58934.9981424211</v>
      </c>
      <c r="D66" s="1574">
        <v>221.54962578589652</v>
      </c>
      <c r="E66" s="325">
        <v>27062.571395576699</v>
      </c>
      <c r="F66" s="325">
        <v>60122.765279067899</v>
      </c>
      <c r="G66" s="325">
        <v>222.16205696142703</v>
      </c>
      <c r="H66" s="325">
        <v>30090.536217389101</v>
      </c>
      <c r="I66" s="325">
        <v>57933.623722640899</v>
      </c>
      <c r="J66" s="920">
        <v>192.53104465835833</v>
      </c>
      <c r="K66" s="916"/>
    </row>
    <row r="67" spans="1:14" s="54" customFormat="1" ht="14.15" customHeight="1">
      <c r="A67" s="1677" t="s">
        <v>460</v>
      </c>
      <c r="B67" s="517">
        <v>50588.306806460096</v>
      </c>
      <c r="C67" s="517">
        <v>24231.720681164999</v>
      </c>
      <c r="D67" s="914">
        <v>47.899845262404838</v>
      </c>
      <c r="E67" s="325">
        <v>48860.253484970097</v>
      </c>
      <c r="F67" s="325">
        <v>28077.375512852999</v>
      </c>
      <c r="G67" s="915">
        <v>57.464653803914203</v>
      </c>
      <c r="H67" s="325">
        <v>46348.328700655104</v>
      </c>
      <c r="I67" s="325">
        <v>22979.448378351601</v>
      </c>
      <c r="J67" s="920">
        <v>49.57988566700314</v>
      </c>
      <c r="K67" s="916"/>
      <c r="N67" s="91"/>
    </row>
    <row r="68" spans="1:14" s="54" customFormat="1" ht="14.15" customHeight="1">
      <c r="A68" s="1311" t="s">
        <v>995</v>
      </c>
      <c r="B68" s="544">
        <v>1005371.77147411</v>
      </c>
      <c r="C68" s="544">
        <v>276676.50151935202</v>
      </c>
      <c r="D68" s="1624">
        <v>27.519819968058172</v>
      </c>
      <c r="E68" s="323">
        <v>997549.98418442695</v>
      </c>
      <c r="F68" s="323">
        <v>275452.33050674503</v>
      </c>
      <c r="G68" s="1309">
        <v>27.612885055774701</v>
      </c>
      <c r="H68" s="323">
        <v>1225790.3226623307</v>
      </c>
      <c r="I68" s="323">
        <v>278508.3275556672</v>
      </c>
      <c r="J68" s="923">
        <v>22.720715150594977</v>
      </c>
      <c r="K68" s="1716"/>
      <c r="N68" s="91"/>
    </row>
    <row r="69" spans="1:14" s="54" customFormat="1" ht="14.15" customHeight="1">
      <c r="A69" s="1311" t="s">
        <v>996</v>
      </c>
      <c r="B69" s="544">
        <v>3183355.4802624201</v>
      </c>
      <c r="C69" s="544">
        <v>1000139.74857989</v>
      </c>
      <c r="D69" s="1624">
        <v>31.417783994938613</v>
      </c>
      <c r="E69" s="323">
        <v>3180791.3502924098</v>
      </c>
      <c r="F69" s="323">
        <v>991063.48998786998</v>
      </c>
      <c r="G69" s="1309">
        <v>31.157764871838001</v>
      </c>
      <c r="H69" s="323">
        <v>3354452.7960889065</v>
      </c>
      <c r="I69" s="323">
        <v>955332.31807833211</v>
      </c>
      <c r="J69" s="923">
        <v>28.479527844070219</v>
      </c>
      <c r="K69" s="91"/>
      <c r="L69" s="91"/>
    </row>
    <row r="70" spans="1:14" s="54" customFormat="1" ht="14.15" customHeight="1">
      <c r="A70" s="1196" t="s">
        <v>997</v>
      </c>
      <c r="B70" s="1186"/>
      <c r="C70" s="1186">
        <v>6156.5364972999996</v>
      </c>
      <c r="D70" s="1237"/>
      <c r="E70" s="1187"/>
      <c r="F70" s="1187">
        <v>1773.3083700125501</v>
      </c>
      <c r="G70" s="1238"/>
      <c r="H70" s="1187"/>
      <c r="I70" s="1187">
        <v>2102.7948127999998</v>
      </c>
      <c r="J70" s="1238"/>
      <c r="K70" s="91"/>
      <c r="L70" s="91"/>
    </row>
    <row r="71" spans="1:14" s="54" customFormat="1" ht="14.15" customHeight="1">
      <c r="A71" s="687" t="s">
        <v>998</v>
      </c>
      <c r="B71" s="517"/>
      <c r="C71" s="517">
        <v>10488.270878757799</v>
      </c>
      <c r="D71" s="914"/>
      <c r="E71" s="325"/>
      <c r="F71" s="325">
        <v>6955.8578304267303</v>
      </c>
      <c r="G71" s="915"/>
      <c r="H71" s="325"/>
      <c r="I71" s="325">
        <v>7246.6199058168722</v>
      </c>
      <c r="J71" s="915"/>
      <c r="K71" s="916"/>
    </row>
    <row r="72" spans="1:14" s="54" customFormat="1" ht="14.15" customHeight="1">
      <c r="A72" s="687" t="s">
        <v>999</v>
      </c>
      <c r="B72" s="517"/>
      <c r="C72" s="517">
        <v>2637.0369683767599</v>
      </c>
      <c r="D72" s="914"/>
      <c r="E72" s="325"/>
      <c r="F72" s="325">
        <v>3802.0316419119499</v>
      </c>
      <c r="G72" s="915"/>
      <c r="H72" s="325"/>
      <c r="I72" s="325">
        <v>3839.9995687568003</v>
      </c>
      <c r="J72" s="915"/>
      <c r="K72" s="916"/>
    </row>
    <row r="73" spans="1:14" s="54" customFormat="1" ht="14.15" customHeight="1">
      <c r="A73" s="687" t="s">
        <v>1000</v>
      </c>
      <c r="B73" s="517"/>
      <c r="C73" s="517">
        <v>172057.9933</v>
      </c>
      <c r="D73" s="914"/>
      <c r="E73" s="325"/>
      <c r="F73" s="325">
        <v>172057.99333600001</v>
      </c>
      <c r="G73" s="915"/>
      <c r="H73" s="325"/>
      <c r="I73" s="325">
        <v>160995.74704300001</v>
      </c>
      <c r="J73" s="915"/>
      <c r="K73" s="916"/>
      <c r="L73" s="91"/>
    </row>
    <row r="74" spans="1:14" s="54" customFormat="1" ht="14.15" customHeight="1">
      <c r="A74" s="1311" t="s">
        <v>960</v>
      </c>
      <c r="B74" s="544"/>
      <c r="C74" s="544">
        <v>1191479.5862243201</v>
      </c>
      <c r="D74" s="924"/>
      <c r="E74" s="323"/>
      <c r="F74" s="323">
        <v>1175652.68116622</v>
      </c>
      <c r="G74" s="919"/>
      <c r="H74" s="323"/>
      <c r="I74" s="323">
        <v>1129517.4794087058</v>
      </c>
      <c r="J74" s="919"/>
      <c r="K74" s="916"/>
      <c r="L74" s="91"/>
    </row>
    <row r="75" spans="1:14" s="1523" customFormat="1" ht="6.75" customHeight="1">
      <c r="A75" s="947"/>
      <c r="B75" s="947"/>
      <c r="C75" s="947"/>
      <c r="D75" s="947"/>
      <c r="E75" s="948"/>
      <c r="F75" s="949"/>
      <c r="G75" s="949"/>
      <c r="H75" s="949"/>
      <c r="I75" s="949"/>
      <c r="J75" s="949"/>
      <c r="K75" s="48"/>
      <c r="L75" s="48"/>
      <c r="M75" s="48"/>
      <c r="N75" s="48"/>
    </row>
    <row r="76" spans="1:14" s="1524" customFormat="1" ht="24" customHeight="1">
      <c r="A76" s="1929" t="s">
        <v>1001</v>
      </c>
      <c r="B76" s="1930"/>
      <c r="C76" s="1930"/>
      <c r="D76" s="1930"/>
      <c r="E76" s="1930"/>
      <c r="F76" s="1930"/>
      <c r="G76" s="1930"/>
      <c r="H76" s="1930"/>
      <c r="I76" s="1930"/>
      <c r="J76" s="1930"/>
      <c r="K76" s="94"/>
      <c r="L76" s="94"/>
      <c r="M76" s="94"/>
      <c r="N76" s="94"/>
    </row>
    <row r="77" spans="1:14" s="54" customFormat="1" ht="14.15" customHeight="1">
      <c r="A77" s="324"/>
      <c r="B77" s="908"/>
      <c r="C77" s="908"/>
      <c r="D77" s="909"/>
      <c r="E77" s="908"/>
      <c r="F77" s="908"/>
      <c r="G77" s="908"/>
      <c r="H77" s="901"/>
      <c r="I77" s="901"/>
      <c r="J77" s="901"/>
    </row>
    <row r="78" spans="1:14" s="22" customFormat="1" ht="23.9" customHeight="1">
      <c r="A78" s="159"/>
      <c r="B78" s="338"/>
      <c r="C78" s="338"/>
      <c r="D78" s="338"/>
      <c r="E78" s="338"/>
      <c r="F78" s="1665"/>
      <c r="G78" s="338"/>
      <c r="H78" s="338"/>
      <c r="I78" s="338"/>
      <c r="J78" s="338"/>
    </row>
    <row r="79" spans="1:14" s="23" customFormat="1" ht="18.75" customHeight="1">
      <c r="A79" s="339" t="s">
        <v>1002</v>
      </c>
      <c r="B79" s="318"/>
      <c r="C79" s="318"/>
      <c r="D79" s="318"/>
      <c r="E79" s="318"/>
      <c r="F79" s="318"/>
      <c r="G79" s="318"/>
      <c r="H79" s="318"/>
      <c r="I79" s="318"/>
      <c r="J79" s="318"/>
    </row>
    <row r="80" spans="1:14" s="24" customFormat="1" ht="14.15" customHeight="1">
      <c r="A80" s="319"/>
      <c r="B80" s="319"/>
      <c r="C80" s="319"/>
      <c r="D80" s="319"/>
      <c r="E80" s="319"/>
      <c r="F80" s="319"/>
      <c r="G80" s="319"/>
      <c r="H80" s="319"/>
      <c r="I80" s="319"/>
      <c r="J80" s="319"/>
    </row>
    <row r="81" spans="1:13" s="24" customFormat="1" ht="42" customHeight="1">
      <c r="A81" s="1949" t="s">
        <v>1378</v>
      </c>
      <c r="B81" s="1949"/>
      <c r="C81" s="1949"/>
      <c r="D81" s="1949"/>
      <c r="E81" s="1949"/>
      <c r="F81" s="1949"/>
      <c r="G81" s="1949"/>
      <c r="H81" s="1949"/>
      <c r="I81" s="1949"/>
      <c r="J81" s="1949"/>
    </row>
    <row r="82" spans="1:13" s="95" customFormat="1" ht="14.15" customHeight="1">
      <c r="A82" s="1950"/>
      <c r="B82" s="1950"/>
      <c r="C82" s="1950"/>
      <c r="D82" s="1951"/>
      <c r="E82" s="1952" t="s">
        <v>1003</v>
      </c>
      <c r="F82" s="1953"/>
      <c r="G82" s="1954"/>
      <c r="H82" s="1952" t="s">
        <v>1004</v>
      </c>
      <c r="I82" s="1953"/>
      <c r="J82" s="1954"/>
    </row>
    <row r="83" spans="1:13" s="95" customFormat="1" ht="11.25" customHeight="1">
      <c r="A83" s="925"/>
      <c r="B83" s="926"/>
      <c r="C83" s="926"/>
      <c r="D83" s="927"/>
      <c r="E83" s="1227" t="s">
        <v>290</v>
      </c>
      <c r="F83" s="1228" t="s">
        <v>291</v>
      </c>
      <c r="G83" s="1228" t="s">
        <v>290</v>
      </c>
      <c r="H83" s="1227" t="s">
        <v>290</v>
      </c>
      <c r="I83" s="1228" t="s">
        <v>291</v>
      </c>
      <c r="J83" s="1228" t="s">
        <v>290</v>
      </c>
    </row>
    <row r="84" spans="1:13" s="54" customFormat="1" ht="11.25" customHeight="1">
      <c r="A84" s="180" t="s">
        <v>209</v>
      </c>
      <c r="B84" s="928"/>
      <c r="C84" s="929"/>
      <c r="D84" s="930"/>
      <c r="E84" s="884" t="s">
        <v>294</v>
      </c>
      <c r="F84" s="911" t="s">
        <v>294</v>
      </c>
      <c r="G84" s="695" t="s">
        <v>295</v>
      </c>
      <c r="H84" s="884" t="s">
        <v>294</v>
      </c>
      <c r="I84" s="911" t="s">
        <v>294</v>
      </c>
      <c r="J84" s="695" t="s">
        <v>295</v>
      </c>
    </row>
    <row r="85" spans="1:13" s="54" customFormat="1" ht="14.15" customHeight="1">
      <c r="A85" s="1935" t="s">
        <v>950</v>
      </c>
      <c r="B85" s="1935"/>
      <c r="C85" s="1935"/>
      <c r="D85" s="1936"/>
      <c r="E85" s="1189">
        <v>260065.854980112</v>
      </c>
      <c r="F85" s="1190">
        <v>258350.716214755</v>
      </c>
      <c r="G85" s="1190">
        <v>246751.105474054</v>
      </c>
      <c r="H85" s="1189">
        <v>279296.18070800696</v>
      </c>
      <c r="I85" s="1240">
        <v>300875.36212718202</v>
      </c>
      <c r="J85" s="1240">
        <v>276618.08722150599</v>
      </c>
    </row>
    <row r="86" spans="1:13" s="54" customFormat="1" ht="14.15" customHeight="1">
      <c r="A86" s="1937" t="s">
        <v>951</v>
      </c>
      <c r="B86" s="1937"/>
      <c r="C86" s="1937"/>
      <c r="D86" s="1938"/>
      <c r="E86" s="549"/>
      <c r="F86" s="550"/>
      <c r="G86" s="554">
        <v>0</v>
      </c>
      <c r="H86" s="549">
        <v>3400.8550001812278</v>
      </c>
      <c r="I86" s="554">
        <v>3444.5245050417184</v>
      </c>
      <c r="J86" s="554">
        <v>2441.7586067768634</v>
      </c>
    </row>
    <row r="87" spans="1:13" s="54" customFormat="1" ht="14.15" customHeight="1">
      <c r="A87" s="1937" t="s">
        <v>952</v>
      </c>
      <c r="B87" s="1937"/>
      <c r="C87" s="1937"/>
      <c r="D87" s="1938"/>
      <c r="E87" s="549">
        <v>-13274.114163291093</v>
      </c>
      <c r="F87" s="550">
        <v>-8814.406185340451</v>
      </c>
      <c r="G87" s="554">
        <v>-8741.0344946800196</v>
      </c>
      <c r="H87" s="549">
        <v>-12031.161842088475</v>
      </c>
      <c r="I87" s="554">
        <v>-5844.0855919021205</v>
      </c>
      <c r="J87" s="554">
        <v>-11961.791192783519</v>
      </c>
    </row>
    <row r="88" spans="1:13" s="54" customFormat="1" ht="14.15" customHeight="1">
      <c r="A88" s="1937" t="s">
        <v>1005</v>
      </c>
      <c r="B88" s="1937"/>
      <c r="C88" s="1937"/>
      <c r="D88" s="1938"/>
      <c r="E88" s="549">
        <v>-23129.616352500001</v>
      </c>
      <c r="F88" s="550">
        <v>-23129.616352999998</v>
      </c>
      <c r="G88" s="554">
        <v>-21379.616352500001</v>
      </c>
      <c r="H88" s="549">
        <v>-23129.615908060005</v>
      </c>
      <c r="I88" s="554">
        <v>-23129.616269670001</v>
      </c>
      <c r="J88" s="554">
        <v>-21379.616132499996</v>
      </c>
    </row>
    <row r="89" spans="1:13" s="54" customFormat="1" ht="14.15" customHeight="1">
      <c r="A89" s="1933" t="s">
        <v>1006</v>
      </c>
      <c r="B89" s="1933"/>
      <c r="C89" s="1933"/>
      <c r="D89" s="1934"/>
      <c r="E89" s="932">
        <v>-671.50692761999892</v>
      </c>
      <c r="F89" s="550">
        <v>-453.88317170999909</v>
      </c>
      <c r="G89" s="554">
        <v>-665.41190749999998</v>
      </c>
      <c r="H89" s="932">
        <v>-671.50692761999892</v>
      </c>
      <c r="I89" s="554">
        <v>-453.88317170999909</v>
      </c>
      <c r="J89" s="554">
        <v>-665.41190749999998</v>
      </c>
      <c r="K89" s="91"/>
    </row>
    <row r="90" spans="1:13" s="54" customFormat="1" ht="14.15" customHeight="1">
      <c r="A90" s="1939" t="s">
        <v>1007</v>
      </c>
      <c r="B90" s="1939"/>
      <c r="C90" s="1939"/>
      <c r="D90" s="1940"/>
      <c r="E90" s="606">
        <v>222990.61753670088</v>
      </c>
      <c r="F90" s="601">
        <v>225952.81050470454</v>
      </c>
      <c r="G90" s="1312">
        <v>215965.04271937395</v>
      </c>
      <c r="H90" s="606">
        <v>246864.75103041975</v>
      </c>
      <c r="I90" s="1312">
        <v>274892.30159894156</v>
      </c>
      <c r="J90" s="1312">
        <v>245053.02659549937</v>
      </c>
      <c r="L90" s="933"/>
      <c r="M90" s="934"/>
    </row>
    <row r="91" spans="1:13" s="54" customFormat="1" ht="14.15" customHeight="1">
      <c r="A91" s="1943" t="s">
        <v>1008</v>
      </c>
      <c r="B91" s="1943"/>
      <c r="C91" s="1943"/>
      <c r="D91" s="1944"/>
      <c r="E91" s="935"/>
      <c r="F91" s="524"/>
      <c r="G91" s="524"/>
      <c r="H91" s="935"/>
      <c r="I91" s="1188"/>
      <c r="J91" s="524"/>
    </row>
    <row r="92" spans="1:13" s="54" customFormat="1" ht="14.15" customHeight="1">
      <c r="A92" s="1937" t="s">
        <v>1009</v>
      </c>
      <c r="B92" s="1937"/>
      <c r="C92" s="1937"/>
      <c r="D92" s="1938"/>
      <c r="E92" s="935">
        <v>-155.837467232992</v>
      </c>
      <c r="F92" s="524">
        <v>-146.99868138269301</v>
      </c>
      <c r="G92" s="524">
        <v>-78.52127185816461</v>
      </c>
      <c r="H92" s="935">
        <v>-155.837467232992</v>
      </c>
      <c r="I92" s="524">
        <v>-146.99868138269301</v>
      </c>
      <c r="J92" s="524">
        <v>-78.52127185816461</v>
      </c>
    </row>
    <row r="93" spans="1:13" s="54" customFormat="1" ht="14.15" customHeight="1">
      <c r="A93" s="1937" t="s">
        <v>520</v>
      </c>
      <c r="B93" s="1937"/>
      <c r="C93" s="1937"/>
      <c r="D93" s="1938"/>
      <c r="E93" s="932">
        <v>-6387.66436794529</v>
      </c>
      <c r="F93" s="554">
        <v>-6387.0318959002298</v>
      </c>
      <c r="G93" s="554">
        <v>-7196.7810610984307</v>
      </c>
      <c r="H93" s="932">
        <v>-17425.224384991423</v>
      </c>
      <c r="I93" s="554">
        <v>-17512.626421786248</v>
      </c>
      <c r="J93" s="554">
        <v>-18096.59552309032</v>
      </c>
    </row>
    <row r="94" spans="1:13" s="54" customFormat="1" ht="14.15" customHeight="1">
      <c r="A94" s="1937" t="s">
        <v>1010</v>
      </c>
      <c r="B94" s="1937"/>
      <c r="C94" s="1937"/>
      <c r="D94" s="1938"/>
      <c r="E94" s="932"/>
      <c r="F94" s="554"/>
      <c r="G94" s="554">
        <v>-13.850538</v>
      </c>
      <c r="H94" s="932">
        <v>0</v>
      </c>
      <c r="I94" s="554">
        <v>0</v>
      </c>
      <c r="J94" s="554">
        <v>-296.47546592720005</v>
      </c>
    </row>
    <row r="95" spans="1:13" s="54" customFormat="1" ht="14.15" customHeight="1">
      <c r="A95" s="1937" t="s">
        <v>1011</v>
      </c>
      <c r="B95" s="1937"/>
      <c r="C95" s="1937"/>
      <c r="D95" s="1938"/>
      <c r="E95" s="932">
        <v>-1953.0469091436576</v>
      </c>
      <c r="F95" s="554">
        <v>-1581.9007201186146</v>
      </c>
      <c r="G95" s="554">
        <v>-1710.4376346359975</v>
      </c>
      <c r="H95" s="932">
        <v>-4805.9044735864572</v>
      </c>
      <c r="I95" s="554">
        <v>-4524.9191639672963</v>
      </c>
      <c r="J95" s="554">
        <v>-5014.4036556078017</v>
      </c>
    </row>
    <row r="96" spans="1:13" s="54" customFormat="1" ht="14.15" customHeight="1">
      <c r="A96" s="1937" t="s">
        <v>1012</v>
      </c>
      <c r="B96" s="1937"/>
      <c r="C96" s="1937"/>
      <c r="D96" s="1938"/>
      <c r="E96" s="932"/>
      <c r="F96" s="554"/>
      <c r="G96" s="554">
        <v>0</v>
      </c>
      <c r="H96" s="932"/>
      <c r="I96" s="554">
        <v>-26158.401089999999</v>
      </c>
      <c r="J96" s="554">
        <v>0</v>
      </c>
    </row>
    <row r="97" spans="1:12" s="54" customFormat="1" ht="14.15" customHeight="1">
      <c r="A97" s="1937" t="s">
        <v>1013</v>
      </c>
      <c r="B97" s="1937"/>
      <c r="C97" s="1937"/>
      <c r="D97" s="1938"/>
      <c r="E97" s="932">
        <v>-6861.5143950000001</v>
      </c>
      <c r="F97" s="554">
        <v>-3937.6703419245</v>
      </c>
      <c r="G97" s="554">
        <v>-3665.8132542047106</v>
      </c>
      <c r="H97" s="932">
        <v>-6861.5143950000001</v>
      </c>
      <c r="I97" s="1346">
        <v>-3937.6703419245</v>
      </c>
      <c r="J97" s="1346">
        <v>-3665.8132542047106</v>
      </c>
    </row>
    <row r="98" spans="1:12" s="54" customFormat="1" ht="14.15" customHeight="1">
      <c r="A98" s="1937" t="s">
        <v>1014</v>
      </c>
      <c r="B98" s="1937"/>
      <c r="C98" s="1937"/>
      <c r="D98" s="1938"/>
      <c r="E98" s="932"/>
      <c r="F98" s="554"/>
      <c r="G98" s="554">
        <v>0</v>
      </c>
      <c r="H98" s="932">
        <v>-3844.3629490516978</v>
      </c>
      <c r="I98" s="554">
        <v>-3340.5009080959135</v>
      </c>
      <c r="J98" s="554">
        <v>-3831.1410809234585</v>
      </c>
      <c r="K98" s="91"/>
    </row>
    <row r="99" spans="1:12" s="54" customFormat="1" ht="14.15" customHeight="1">
      <c r="A99" s="1937" t="s">
        <v>1015</v>
      </c>
      <c r="B99" s="1937"/>
      <c r="C99" s="1937"/>
      <c r="D99" s="1938"/>
      <c r="E99" s="932">
        <v>-2336.4268519768389</v>
      </c>
      <c r="F99" s="554">
        <v>-2282.2096405412822</v>
      </c>
      <c r="G99" s="554">
        <v>-3415.1014045838397</v>
      </c>
      <c r="H99" s="932">
        <v>-4549.0592575181399</v>
      </c>
      <c r="I99" s="554">
        <v>-4584.8571771929664</v>
      </c>
      <c r="J99" s="554">
        <v>-5230.1485283466372</v>
      </c>
    </row>
    <row r="100" spans="1:12" s="54" customFormat="1" ht="14.15" customHeight="1">
      <c r="A100" s="1937" t="s">
        <v>1016</v>
      </c>
      <c r="B100" s="1937"/>
      <c r="C100" s="1937"/>
      <c r="D100" s="1938"/>
      <c r="E100" s="932">
        <v>-749.00698946085038</v>
      </c>
      <c r="F100" s="554">
        <v>-753.31429744766365</v>
      </c>
      <c r="G100" s="554">
        <v>-765.70126011414231</v>
      </c>
      <c r="H100" s="932">
        <v>-695.92262860776191</v>
      </c>
      <c r="I100" s="554">
        <v>-738.29907261701362</v>
      </c>
      <c r="J100" s="554">
        <v>-761.32666793749195</v>
      </c>
    </row>
    <row r="101" spans="1:12" s="54" customFormat="1" ht="14.15" customHeight="1">
      <c r="A101" s="1937" t="s">
        <v>1017</v>
      </c>
      <c r="B101" s="1937"/>
      <c r="C101" s="1937"/>
      <c r="D101" s="1938"/>
      <c r="E101" s="932">
        <v>-564.601361</v>
      </c>
      <c r="F101" s="554">
        <v>-298.82182599999999</v>
      </c>
      <c r="G101" s="554">
        <v>-250.410605</v>
      </c>
      <c r="H101" s="932">
        <v>-926.62925600000017</v>
      </c>
      <c r="I101" s="554">
        <v>-698.78150426240575</v>
      </c>
      <c r="J101" s="554">
        <v>-506.7901602316756</v>
      </c>
    </row>
    <row r="102" spans="1:12" s="54" customFormat="1" ht="14.15" customHeight="1">
      <c r="A102" s="1937" t="s">
        <v>1018</v>
      </c>
      <c r="B102" s="1937"/>
      <c r="C102" s="1937"/>
      <c r="D102" s="1938"/>
      <c r="E102" s="932">
        <v>18.187000000000001</v>
      </c>
      <c r="F102" s="554">
        <v>6.7770000000000001</v>
      </c>
      <c r="G102" s="554">
        <v>3.7850000000000001</v>
      </c>
      <c r="H102" s="932">
        <v>56.238</v>
      </c>
      <c r="I102" s="554">
        <v>14.444000000000001</v>
      </c>
      <c r="J102" s="554">
        <v>-15.263</v>
      </c>
    </row>
    <row r="103" spans="1:12" s="54" customFormat="1" ht="14.15" customHeight="1">
      <c r="A103" s="1937" t="s">
        <v>1019</v>
      </c>
      <c r="B103" s="1937"/>
      <c r="C103" s="1937"/>
      <c r="D103" s="1938"/>
      <c r="E103" s="932">
        <v>-184.02173999999999</v>
      </c>
      <c r="F103" s="554">
        <v>-240.59030121999999</v>
      </c>
      <c r="G103" s="554">
        <v>-221.17858752999999</v>
      </c>
      <c r="H103" s="932">
        <v>-184.02173999999999</v>
      </c>
      <c r="I103" s="554">
        <v>-240.59030121999999</v>
      </c>
      <c r="J103" s="554">
        <v>-221.17858752999999</v>
      </c>
    </row>
    <row r="104" spans="1:12" s="54" customFormat="1" ht="14.15" customHeight="1">
      <c r="A104" s="1933" t="s">
        <v>1020</v>
      </c>
      <c r="B104" s="1933"/>
      <c r="C104" s="1933"/>
      <c r="D104" s="1934"/>
      <c r="E104" s="936">
        <v>-282.58362800000003</v>
      </c>
      <c r="F104" s="937">
        <v>-282.781746</v>
      </c>
      <c r="G104" s="937">
        <v>-293.63261900000003</v>
      </c>
      <c r="H104" s="936">
        <v>-282.58362800000003</v>
      </c>
      <c r="I104" s="554">
        <v>-282.781746</v>
      </c>
      <c r="J104" s="937">
        <v>-293.63261900000003</v>
      </c>
      <c r="K104" s="91"/>
    </row>
    <row r="105" spans="1:12" s="90" customFormat="1" ht="14.15" customHeight="1">
      <c r="A105" s="1941" t="s">
        <v>1021</v>
      </c>
      <c r="B105" s="1941"/>
      <c r="C105" s="1941"/>
      <c r="D105" s="1942"/>
      <c r="E105" s="938">
        <v>203534.10082694129</v>
      </c>
      <c r="F105" s="939">
        <v>210048.26805416957</v>
      </c>
      <c r="G105" s="939">
        <v>198357.39948334862</v>
      </c>
      <c r="H105" s="938">
        <v>207189.92885043129</v>
      </c>
      <c r="I105" s="1241">
        <v>212740.31919049248</v>
      </c>
      <c r="J105" s="940">
        <v>207041.73678084189</v>
      </c>
      <c r="K105" s="941"/>
    </row>
    <row r="106" spans="1:12" s="54" customFormat="1" ht="14.15" customHeight="1">
      <c r="A106" s="1937" t="s">
        <v>1022</v>
      </c>
      <c r="B106" s="1937"/>
      <c r="C106" s="1937"/>
      <c r="D106" s="1938"/>
      <c r="E106" s="942">
        <v>23129.616352499997</v>
      </c>
      <c r="F106" s="554">
        <v>23129.616352499997</v>
      </c>
      <c r="G106" s="554">
        <v>21379.616352499997</v>
      </c>
      <c r="H106" s="942">
        <v>23129.616352499997</v>
      </c>
      <c r="I106" s="554">
        <v>23129.616352499997</v>
      </c>
      <c r="J106" s="554">
        <v>21726.011923145074</v>
      </c>
    </row>
    <row r="107" spans="1:12" s="54" customFormat="1" ht="14.15" customHeight="1">
      <c r="A107" s="1937" t="s">
        <v>1023</v>
      </c>
      <c r="B107" s="1937"/>
      <c r="C107" s="1937"/>
      <c r="D107" s="1938"/>
      <c r="E107" s="932"/>
      <c r="F107" s="554"/>
      <c r="G107" s="554"/>
      <c r="H107" s="932">
        <v>-1500</v>
      </c>
      <c r="I107" s="554">
        <v>-1500</v>
      </c>
      <c r="J107" s="554">
        <v>-1500</v>
      </c>
    </row>
    <row r="108" spans="1:12" s="54" customFormat="1" ht="14.15" customHeight="1">
      <c r="A108" s="1937" t="s">
        <v>1024</v>
      </c>
      <c r="B108" s="1937"/>
      <c r="C108" s="1937"/>
      <c r="D108" s="1938"/>
      <c r="E108" s="932">
        <v>-10</v>
      </c>
      <c r="F108" s="554">
        <v>-10</v>
      </c>
      <c r="G108" s="554">
        <v>-10</v>
      </c>
      <c r="H108" s="932">
        <v>-10</v>
      </c>
      <c r="I108" s="554">
        <v>-10</v>
      </c>
      <c r="J108" s="554">
        <v>-10</v>
      </c>
    </row>
    <row r="109" spans="1:12" s="54" customFormat="1" ht="14.15" customHeight="1">
      <c r="A109" s="1939" t="s">
        <v>327</v>
      </c>
      <c r="B109" s="1939"/>
      <c r="C109" s="1939"/>
      <c r="D109" s="1940"/>
      <c r="E109" s="1323">
        <v>23119.616352499997</v>
      </c>
      <c r="F109" s="1312">
        <v>23120</v>
      </c>
      <c r="G109" s="1312">
        <v>21369.616352499997</v>
      </c>
      <c r="H109" s="1323">
        <v>21619.616352499997</v>
      </c>
      <c r="I109" s="1312">
        <v>21620</v>
      </c>
      <c r="J109" s="1312">
        <v>20216.011923145074</v>
      </c>
      <c r="L109" s="284"/>
    </row>
    <row r="110" spans="1:12" s="54" customFormat="1" ht="14.15" customHeight="1">
      <c r="A110" s="1935" t="s">
        <v>965</v>
      </c>
      <c r="B110" s="1935"/>
      <c r="C110" s="1935"/>
      <c r="D110" s="1936"/>
      <c r="E110" s="932">
        <v>226653.71717944127</v>
      </c>
      <c r="F110" s="554">
        <v>233169.94303145955</v>
      </c>
      <c r="G110" s="554">
        <v>219727.01583584861</v>
      </c>
      <c r="H110" s="932">
        <v>228809.54520293127</v>
      </c>
      <c r="I110" s="554">
        <v>234359.93554299246</v>
      </c>
      <c r="J110" s="554">
        <v>227257.74870398696</v>
      </c>
    </row>
    <row r="111" spans="1:12" s="54" customFormat="1" ht="14.15" customHeight="1">
      <c r="A111" s="1937" t="s">
        <v>1025</v>
      </c>
      <c r="B111" s="1937"/>
      <c r="C111" s="1937"/>
      <c r="D111" s="1938"/>
      <c r="E111" s="932">
        <v>33386.608800000002</v>
      </c>
      <c r="F111" s="554">
        <v>33296.752699999997</v>
      </c>
      <c r="G111" s="554">
        <v>35208.398350000003</v>
      </c>
      <c r="H111" s="932">
        <v>33386.608800000002</v>
      </c>
      <c r="I111" s="554">
        <v>33296.752699999997</v>
      </c>
      <c r="J111" s="554">
        <v>35208.398350000003</v>
      </c>
    </row>
    <row r="112" spans="1:12" s="54" customFormat="1" ht="14.15" customHeight="1">
      <c r="A112" s="1937" t="s">
        <v>1026</v>
      </c>
      <c r="B112" s="1937"/>
      <c r="C112" s="1937"/>
      <c r="D112" s="1938"/>
      <c r="E112" s="549">
        <v>-1500</v>
      </c>
      <c r="F112" s="554">
        <v>-1500</v>
      </c>
      <c r="G112" s="554"/>
      <c r="H112" s="549">
        <v>-4088</v>
      </c>
      <c r="I112" s="550">
        <v>-4088</v>
      </c>
      <c r="J112" s="550">
        <v>-5588</v>
      </c>
      <c r="L112" s="91"/>
    </row>
    <row r="113" spans="1:11" s="54" customFormat="1" ht="14.15" customHeight="1">
      <c r="A113" s="1937" t="s">
        <v>1027</v>
      </c>
      <c r="B113" s="1937"/>
      <c r="C113" s="1937"/>
      <c r="D113" s="1938"/>
      <c r="E113" s="932">
        <v>-25</v>
      </c>
      <c r="F113" s="554">
        <v>-25</v>
      </c>
      <c r="G113" s="554">
        <v>-25</v>
      </c>
      <c r="H113" s="932">
        <v>-25</v>
      </c>
      <c r="I113" s="554">
        <v>-25</v>
      </c>
      <c r="J113" s="554">
        <v>-25</v>
      </c>
    </row>
    <row r="114" spans="1:11" s="54" customFormat="1" ht="14.15" customHeight="1">
      <c r="A114" s="1939" t="s">
        <v>800</v>
      </c>
      <c r="B114" s="1939"/>
      <c r="C114" s="1939"/>
      <c r="D114" s="1940"/>
      <c r="E114" s="1323">
        <v>31861.608800000002</v>
      </c>
      <c r="F114" s="1312">
        <v>31771.752699999997</v>
      </c>
      <c r="G114" s="1312">
        <v>35183.398350000003</v>
      </c>
      <c r="H114" s="1323">
        <v>29273.608800000002</v>
      </c>
      <c r="I114" s="1312">
        <v>29183.752699999997</v>
      </c>
      <c r="J114" s="1312">
        <v>29595.398350000003</v>
      </c>
    </row>
    <row r="115" spans="1:11" s="54" customFormat="1" ht="14.15" customHeight="1">
      <c r="A115" s="1939" t="s">
        <v>959</v>
      </c>
      <c r="B115" s="1939"/>
      <c r="C115" s="1939"/>
      <c r="D115" s="1940"/>
      <c r="E115" s="932">
        <v>258515.32597944129</v>
      </c>
      <c r="F115" s="554">
        <v>264940</v>
      </c>
      <c r="G115" s="554">
        <v>254910.41418584861</v>
      </c>
      <c r="H115" s="932">
        <v>258083.15400293126</v>
      </c>
      <c r="I115" s="384">
        <v>263544</v>
      </c>
      <c r="J115" s="554">
        <v>256853.14705398696</v>
      </c>
    </row>
    <row r="116" spans="1:11" s="54" customFormat="1" ht="14.15" customHeight="1">
      <c r="A116" s="1385"/>
      <c r="B116" s="1404"/>
      <c r="C116" s="1404"/>
      <c r="D116" s="1404"/>
      <c r="E116" s="1389"/>
      <c r="F116" s="1389"/>
      <c r="G116" s="1389"/>
      <c r="H116" s="1389"/>
      <c r="I116" s="1389"/>
      <c r="J116" s="1389"/>
    </row>
    <row r="117" spans="1:11" s="54" customFormat="1" ht="14.15" customHeight="1">
      <c r="A117" s="1935" t="s">
        <v>960</v>
      </c>
      <c r="B117" s="1935"/>
      <c r="C117" s="1935"/>
      <c r="D117" s="1936"/>
      <c r="E117" s="1242">
        <v>1018434.9290384999</v>
      </c>
      <c r="F117" s="1240">
        <v>1006451.217155</v>
      </c>
      <c r="G117" s="1240">
        <v>1010719.1220015</v>
      </c>
      <c r="H117" s="1242">
        <v>1191479.5862274999</v>
      </c>
      <c r="I117" s="1240">
        <v>1175653</v>
      </c>
      <c r="J117" s="1240">
        <v>1129517.47940871</v>
      </c>
    </row>
    <row r="118" spans="1:11" s="54" customFormat="1" ht="14.15" customHeight="1">
      <c r="A118" s="1933" t="s">
        <v>961</v>
      </c>
      <c r="B118" s="1933"/>
      <c r="C118" s="1933"/>
      <c r="D118" s="1934"/>
      <c r="E118" s="936">
        <v>81474.794323080001</v>
      </c>
      <c r="F118" s="937">
        <v>80516.097372399992</v>
      </c>
      <c r="G118" s="937">
        <v>80857.52976012</v>
      </c>
      <c r="H118" s="936">
        <v>95318.366898199994</v>
      </c>
      <c r="I118" s="937">
        <v>94052</v>
      </c>
      <c r="J118" s="937">
        <v>90361.398352696808</v>
      </c>
    </row>
    <row r="119" spans="1:11" s="54" customFormat="1" ht="14.15" customHeight="1">
      <c r="A119" s="1385"/>
      <c r="B119" s="1404"/>
      <c r="C119" s="1404"/>
      <c r="D119" s="1404"/>
      <c r="E119" s="1389"/>
      <c r="F119" s="1389"/>
      <c r="G119" s="1389"/>
      <c r="H119" s="1389"/>
      <c r="I119" s="1389"/>
      <c r="J119" s="1389"/>
    </row>
    <row r="120" spans="1:11" s="54" customFormat="1" ht="14.15" customHeight="1">
      <c r="A120" s="1935" t="s">
        <v>1028</v>
      </c>
      <c r="B120" s="1935"/>
      <c r="C120" s="1935"/>
      <c r="D120" s="1936"/>
      <c r="E120" s="932"/>
      <c r="F120" s="554"/>
      <c r="G120" s="554"/>
      <c r="H120" s="932"/>
      <c r="I120" s="554"/>
      <c r="J120" s="554"/>
    </row>
    <row r="121" spans="1:11" s="54" customFormat="1" ht="14.15" customHeight="1">
      <c r="A121" s="1937" t="s">
        <v>1029</v>
      </c>
      <c r="B121" s="1937"/>
      <c r="C121" s="1937"/>
      <c r="D121" s="1938"/>
      <c r="E121" s="943">
        <v>19.984988242606423</v>
      </c>
      <c r="F121" s="944">
        <v>20.870188686136864</v>
      </c>
      <c r="G121" s="944">
        <v>19.62537317890521</v>
      </c>
      <c r="H121" s="943">
        <v>17.389297411837543</v>
      </c>
      <c r="I121" s="944">
        <v>18.0955075</v>
      </c>
      <c r="J121" s="944">
        <v>18.330104717744248</v>
      </c>
    </row>
    <row r="122" spans="1:11" s="54" customFormat="1" ht="14.15" customHeight="1">
      <c r="A122" s="1937" t="s">
        <v>1030</v>
      </c>
      <c r="B122" s="1937"/>
      <c r="C122" s="1937"/>
      <c r="D122" s="1938"/>
      <c r="E122" s="943">
        <v>22.255100519129297</v>
      </c>
      <c r="F122" s="944">
        <v>23.167535500684867</v>
      </c>
      <c r="G122" s="944">
        <v>21.739671393643871</v>
      </c>
      <c r="H122" s="943">
        <v>19.203815814200834</v>
      </c>
      <c r="I122" s="944">
        <v>19.934453399999999</v>
      </c>
      <c r="J122" s="944">
        <v>20.119896579462754</v>
      </c>
    </row>
    <row r="123" spans="1:11" s="54" customFormat="1" ht="14.15" customHeight="1">
      <c r="A123" s="1933" t="s">
        <v>1031</v>
      </c>
      <c r="B123" s="1933"/>
      <c r="C123" s="1933"/>
      <c r="D123" s="1934"/>
      <c r="E123" s="945">
        <v>25.383587955246632</v>
      </c>
      <c r="F123" s="946">
        <v>26.324345503837449</v>
      </c>
      <c r="G123" s="946">
        <v>25.220697683156164</v>
      </c>
      <c r="H123" s="945">
        <v>21.660728138874983</v>
      </c>
      <c r="I123" s="946">
        <v>22.416798100000001</v>
      </c>
      <c r="J123" s="946">
        <v>22.740077222040579</v>
      </c>
    </row>
    <row r="124" spans="1:11" s="48" customFormat="1" ht="6.75" customHeight="1">
      <c r="A124" s="947"/>
      <c r="B124" s="947"/>
      <c r="C124" s="947"/>
      <c r="D124" s="947"/>
      <c r="E124" s="948"/>
      <c r="F124" s="949"/>
      <c r="G124" s="949"/>
      <c r="H124" s="949"/>
      <c r="I124" s="949"/>
      <c r="J124" s="949"/>
    </row>
    <row r="125" spans="1:11" s="48" customFormat="1" ht="13.5" customHeight="1">
      <c r="A125" s="1662"/>
      <c r="B125" s="1663"/>
      <c r="C125" s="1663"/>
      <c r="D125" s="1663"/>
      <c r="E125" s="1663"/>
      <c r="F125" s="1663"/>
      <c r="G125" s="1663"/>
      <c r="H125" s="1663"/>
      <c r="I125" s="1663"/>
      <c r="J125" s="1663"/>
      <c r="K125" s="1663"/>
    </row>
    <row r="126" spans="1:11" s="94" customFormat="1" ht="24" customHeight="1">
      <c r="A126" s="1929" t="s">
        <v>1032</v>
      </c>
      <c r="B126" s="1930"/>
      <c r="C126" s="1930"/>
      <c r="D126" s="1930"/>
      <c r="E126" s="1930"/>
      <c r="F126" s="1930"/>
      <c r="G126" s="1930"/>
      <c r="H126" s="1930"/>
      <c r="I126" s="1930"/>
      <c r="J126" s="1930"/>
    </row>
    <row r="127" spans="1:11" s="94" customFormat="1" ht="13.5" customHeight="1">
      <c r="A127" s="1929" t="s">
        <v>1033</v>
      </c>
      <c r="B127" s="1931"/>
      <c r="C127" s="1931"/>
      <c r="D127" s="1931"/>
      <c r="E127" s="1931"/>
      <c r="F127" s="1931"/>
      <c r="G127" s="1931"/>
      <c r="H127" s="1931"/>
      <c r="I127" s="1931"/>
      <c r="J127" s="1931"/>
    </row>
    <row r="128" spans="1:11" s="22" customFormat="1" ht="23.9" customHeight="1">
      <c r="A128" s="159"/>
      <c r="B128" s="338"/>
      <c r="C128" s="338"/>
      <c r="D128" s="338"/>
      <c r="E128" s="338"/>
      <c r="F128" s="338"/>
      <c r="G128" s="338"/>
      <c r="H128" s="338"/>
      <c r="I128" s="338"/>
      <c r="J128" s="338"/>
    </row>
    <row r="129" spans="1:14" s="23" customFormat="1" ht="18.75" customHeight="1">
      <c r="A129" s="339" t="s">
        <v>1034</v>
      </c>
      <c r="B129" s="318"/>
      <c r="C129" s="318"/>
      <c r="D129" s="318"/>
      <c r="E129" s="318"/>
      <c r="F129" s="318"/>
      <c r="G129" s="318"/>
      <c r="H129" s="318"/>
      <c r="I129" s="318"/>
      <c r="J129" s="318"/>
    </row>
    <row r="130" spans="1:14" s="24" customFormat="1" ht="14.15" customHeight="1">
      <c r="A130" s="319"/>
      <c r="B130" s="319"/>
      <c r="C130" s="319"/>
      <c r="D130" s="319"/>
      <c r="E130" s="319"/>
      <c r="F130" s="319"/>
      <c r="G130" s="319"/>
      <c r="H130" s="319"/>
      <c r="I130" s="319"/>
      <c r="J130" s="319"/>
    </row>
    <row r="131" spans="1:14" s="24" customFormat="1" ht="53.25" customHeight="1">
      <c r="A131" s="1932" t="s">
        <v>1035</v>
      </c>
      <c r="B131" s="1932"/>
      <c r="C131" s="1932"/>
      <c r="D131" s="1932"/>
      <c r="E131" s="1932"/>
      <c r="F131" s="1932"/>
      <c r="G131" s="1932"/>
      <c r="H131" s="1932"/>
      <c r="I131" s="1932"/>
      <c r="J131" s="1932"/>
    </row>
    <row r="132" spans="1:14" s="95" customFormat="1" ht="11.25" customHeight="1">
      <c r="A132" s="883"/>
      <c r="B132" s="1227" t="s">
        <v>290</v>
      </c>
      <c r="C132" s="1228" t="s">
        <v>291</v>
      </c>
      <c r="D132" s="1228" t="s">
        <v>292</v>
      </c>
      <c r="E132" s="1228" t="s">
        <v>293</v>
      </c>
      <c r="F132" s="1228" t="s">
        <v>290</v>
      </c>
      <c r="G132" s="1228" t="s">
        <v>291</v>
      </c>
      <c r="H132" s="1228" t="s">
        <v>292</v>
      </c>
      <c r="I132" s="1228" t="s">
        <v>293</v>
      </c>
      <c r="J132" s="1228" t="s">
        <v>290</v>
      </c>
      <c r="K132" s="912"/>
    </row>
    <row r="133" spans="1:14" s="54" customFormat="1" ht="11.25" customHeight="1">
      <c r="A133" s="184" t="s">
        <v>209</v>
      </c>
      <c r="B133" s="884" t="s">
        <v>294</v>
      </c>
      <c r="C133" s="695" t="s">
        <v>294</v>
      </c>
      <c r="D133" s="695" t="s">
        <v>295</v>
      </c>
      <c r="E133" s="695" t="s">
        <v>295</v>
      </c>
      <c r="F133" s="695" t="s">
        <v>295</v>
      </c>
      <c r="G133" s="695" t="s">
        <v>295</v>
      </c>
      <c r="H133" s="695" t="s">
        <v>264</v>
      </c>
      <c r="I133" s="695" t="s">
        <v>264</v>
      </c>
      <c r="J133" s="695" t="s">
        <v>264</v>
      </c>
      <c r="K133" s="912"/>
      <c r="N133" s="950"/>
    </row>
    <row r="134" spans="1:14" s="54" customFormat="1" ht="14.15" customHeight="1">
      <c r="A134" s="1196" t="s">
        <v>1036</v>
      </c>
      <c r="B134" s="1208">
        <v>223191.974941672</v>
      </c>
      <c r="C134" s="1209">
        <v>219896.91332670191</v>
      </c>
      <c r="D134" s="1209">
        <v>218753.49071987002</v>
      </c>
      <c r="E134" s="1209">
        <v>216922.17633983999</v>
      </c>
      <c r="F134" s="1209">
        <v>209971.044488896</v>
      </c>
      <c r="G134" s="1209">
        <v>212344.367</v>
      </c>
      <c r="H134" s="1209">
        <v>212891.65400000001</v>
      </c>
      <c r="I134" s="1209">
        <v>210913.46100000001</v>
      </c>
      <c r="J134" s="1209">
        <v>207202.78048111199</v>
      </c>
      <c r="K134" s="889"/>
      <c r="N134" s="950"/>
    </row>
    <row r="135" spans="1:14" s="32" customFormat="1" ht="21.65" customHeight="1">
      <c r="A135" s="887" t="s">
        <v>1037</v>
      </c>
      <c r="B135" s="951">
        <v>14243.568371138699</v>
      </c>
      <c r="C135" s="952">
        <v>13966.194856249906</v>
      </c>
      <c r="D135" s="952">
        <v>14412.045861023345</v>
      </c>
      <c r="E135" s="952">
        <v>14750.502273956499</v>
      </c>
      <c r="F135" s="952">
        <v>14896.552156870601</v>
      </c>
      <c r="G135" s="952">
        <v>14705.695</v>
      </c>
      <c r="H135" s="952">
        <v>14740.4248673688</v>
      </c>
      <c r="I135" s="952">
        <v>14414.61</v>
      </c>
      <c r="J135" s="952">
        <v>14250.372041962601</v>
      </c>
      <c r="K135" s="906"/>
      <c r="N135" s="953"/>
    </row>
    <row r="136" spans="1:14" s="54" customFormat="1" ht="14.15" customHeight="1">
      <c r="A136" s="954" t="s">
        <v>1038</v>
      </c>
      <c r="B136" s="955">
        <v>237435.54331281071</v>
      </c>
      <c r="C136" s="956">
        <v>233863.10818295181</v>
      </c>
      <c r="D136" s="956">
        <v>233165.53658089336</v>
      </c>
      <c r="E136" s="956">
        <v>231672.67861379648</v>
      </c>
      <c r="F136" s="956">
        <v>224867.59664576661</v>
      </c>
      <c r="G136" s="956">
        <v>227050.06200000001</v>
      </c>
      <c r="H136" s="956">
        <v>227632.07886736881</v>
      </c>
      <c r="I136" s="956">
        <v>225328.071</v>
      </c>
      <c r="J136" s="956">
        <v>221453.15252307459</v>
      </c>
      <c r="K136" s="889"/>
      <c r="N136" s="950"/>
    </row>
    <row r="137" spans="1:14" s="32" customFormat="1" ht="14.15" customHeight="1">
      <c r="A137" s="1243" t="s">
        <v>1039</v>
      </c>
      <c r="B137" s="1244">
        <v>267515.51699999999</v>
      </c>
      <c r="C137" s="1245">
        <v>272472.18915108836</v>
      </c>
      <c r="D137" s="1245">
        <v>271081.81800000003</v>
      </c>
      <c r="E137" s="1245">
        <v>268153.58073830901</v>
      </c>
      <c r="F137" s="1245">
        <v>267772</v>
      </c>
      <c r="G137" s="1245">
        <v>269203.91499999998</v>
      </c>
      <c r="H137" s="1245">
        <v>276577.37199999997</v>
      </c>
      <c r="I137" s="1245">
        <v>269803.48300000001</v>
      </c>
      <c r="J137" s="1245">
        <v>264609.8</v>
      </c>
      <c r="K137" s="906"/>
    </row>
    <row r="138" spans="1:14" s="54" customFormat="1" ht="14.15" customHeight="1">
      <c r="A138" s="687" t="s">
        <v>1040</v>
      </c>
      <c r="B138" s="517">
        <v>-30447.88</v>
      </c>
      <c r="C138" s="325">
        <v>-30447.88</v>
      </c>
      <c r="D138" s="325">
        <v>-30447.88</v>
      </c>
      <c r="E138" s="325">
        <v>-30447.88</v>
      </c>
      <c r="F138" s="325">
        <v>-31947.88</v>
      </c>
      <c r="G138" s="325">
        <v>-31947.88</v>
      </c>
      <c r="H138" s="325">
        <v>-31947.88</v>
      </c>
      <c r="I138" s="325">
        <v>-31697.126799999998</v>
      </c>
      <c r="J138" s="325">
        <v>-31697.127</v>
      </c>
      <c r="K138" s="889"/>
    </row>
    <row r="139" spans="1:14" s="54" customFormat="1" ht="14.15" customHeight="1">
      <c r="A139" s="687" t="s">
        <v>1041</v>
      </c>
      <c r="B139" s="957">
        <v>37152.269999999997</v>
      </c>
      <c r="C139" s="958">
        <v>36478.922523929657</v>
      </c>
      <c r="D139" s="958">
        <v>36873.277000000002</v>
      </c>
      <c r="E139" s="958">
        <v>37875.197086192202</v>
      </c>
      <c r="F139" s="958">
        <v>37834.629999999997</v>
      </c>
      <c r="G139" s="958">
        <v>37713.400999999998</v>
      </c>
      <c r="H139" s="958">
        <v>37225.099000000002</v>
      </c>
      <c r="I139" s="958">
        <v>36382.248</v>
      </c>
      <c r="J139" s="958">
        <v>36422.741507844301</v>
      </c>
      <c r="K139" s="889"/>
    </row>
    <row r="140" spans="1:14" s="54" customFormat="1" ht="14.15" customHeight="1">
      <c r="A140" s="1313" t="s">
        <v>1042</v>
      </c>
      <c r="B140" s="959">
        <v>274219.90700000001</v>
      </c>
      <c r="C140" s="875">
        <v>278503.23167501803</v>
      </c>
      <c r="D140" s="875">
        <v>277507.21500000003</v>
      </c>
      <c r="E140" s="875">
        <v>275580.89782450121</v>
      </c>
      <c r="F140" s="875">
        <v>273658.75</v>
      </c>
      <c r="G140" s="875">
        <v>274969.43599999999</v>
      </c>
      <c r="H140" s="875">
        <v>281854.59099999996</v>
      </c>
      <c r="I140" s="875">
        <v>274488.6042</v>
      </c>
      <c r="J140" s="875">
        <v>269335.41450784425</v>
      </c>
      <c r="K140" s="889"/>
    </row>
    <row r="141" spans="1:14" s="54" customFormat="1" ht="14.15" customHeight="1">
      <c r="A141" s="954" t="s">
        <v>1043</v>
      </c>
      <c r="B141" s="955">
        <v>36784.364000000001</v>
      </c>
      <c r="C141" s="956">
        <v>44640.123492066195</v>
      </c>
      <c r="D141" s="956">
        <v>44341.678419106669</v>
      </c>
      <c r="E141" s="956">
        <v>43908.219210705101</v>
      </c>
      <c r="F141" s="956">
        <v>48791.153354233393</v>
      </c>
      <c r="G141" s="956">
        <v>47919.373999999982</v>
      </c>
      <c r="H141" s="956">
        <v>54222.512132631149</v>
      </c>
      <c r="I141" s="956">
        <v>49160.533200000005</v>
      </c>
      <c r="J141" s="956">
        <v>47882.261984769662</v>
      </c>
      <c r="K141" s="889"/>
    </row>
    <row r="142" spans="1:14" s="52" customFormat="1"/>
    <row r="143" spans="1:14">
      <c r="B143" s="1741"/>
      <c r="C143" s="1741"/>
    </row>
    <row r="145" spans="2:2">
      <c r="B145" s="1742"/>
    </row>
    <row r="146" spans="2:2">
      <c r="B146" s="1742"/>
    </row>
    <row r="148" spans="2:2">
      <c r="B148" s="1742"/>
    </row>
  </sheetData>
  <sheetProtection insertColumns="0" insertRows="0" deleteColumns="0" deleteRows="0"/>
  <mergeCells count="54">
    <mergeCell ref="A4:J4"/>
    <mergeCell ref="A5:J5"/>
    <mergeCell ref="A47:J47"/>
    <mergeCell ref="B49:D49"/>
    <mergeCell ref="E49:G49"/>
    <mergeCell ref="H49:J49"/>
    <mergeCell ref="A90:D90"/>
    <mergeCell ref="B52:C52"/>
    <mergeCell ref="E52:F52"/>
    <mergeCell ref="A81:J81"/>
    <mergeCell ref="A82:D82"/>
    <mergeCell ref="E82:G82"/>
    <mergeCell ref="H82:J82"/>
    <mergeCell ref="A85:D85"/>
    <mergeCell ref="A86:D86"/>
    <mergeCell ref="A87:D87"/>
    <mergeCell ref="A88:D88"/>
    <mergeCell ref="A89:D89"/>
    <mergeCell ref="A76:J76"/>
    <mergeCell ref="H52:I52"/>
    <mergeCell ref="A105:D105"/>
    <mergeCell ref="A91:D91"/>
    <mergeCell ref="A93:D93"/>
    <mergeCell ref="A94:D94"/>
    <mergeCell ref="A95:D95"/>
    <mergeCell ref="A96:D96"/>
    <mergeCell ref="A98:D98"/>
    <mergeCell ref="A99:D99"/>
    <mergeCell ref="A100:D100"/>
    <mergeCell ref="A101:D101"/>
    <mergeCell ref="A102:D102"/>
    <mergeCell ref="A104:D104"/>
    <mergeCell ref="A92:D92"/>
    <mergeCell ref="A97:D97"/>
    <mergeCell ref="A103:D103"/>
    <mergeCell ref="A117:D117"/>
    <mergeCell ref="A106:D106"/>
    <mergeCell ref="A107:D107"/>
    <mergeCell ref="A109:D109"/>
    <mergeCell ref="A110:D110"/>
    <mergeCell ref="A111:D111"/>
    <mergeCell ref="A112:D112"/>
    <mergeCell ref="A114:D114"/>
    <mergeCell ref="A115:D115"/>
    <mergeCell ref="A108:D108"/>
    <mergeCell ref="A113:D113"/>
    <mergeCell ref="A126:J126"/>
    <mergeCell ref="A127:J127"/>
    <mergeCell ref="A131:J131"/>
    <mergeCell ref="A118:D118"/>
    <mergeCell ref="A120:D120"/>
    <mergeCell ref="A121:D121"/>
    <mergeCell ref="A122:D122"/>
    <mergeCell ref="A123:D123"/>
  </mergeCells>
  <pageMargins left="0.86614173228346458" right="0.86614173228346458" top="0.6692913385826772" bottom="0.39370078740157483" header="0.51181102362204722" footer="0"/>
  <pageSetup paperSize="9" scale="81" fitToHeight="0" orientation="portrait" r:id="rId1"/>
  <headerFooter scaleWithDoc="0">
    <oddHeader>&amp;R&amp;8CHAPTER 1 – DNB GROUP&amp;L&amp;"Arial"&amp;8FACTBOOK DNB – 2Q26</oddHeader>
  </headerFooter>
  <rowBreaks count="3" manualBreakCount="3">
    <brk id="45" max="16383" man="1"/>
    <brk id="77" max="16383" man="1"/>
    <brk id="127" max="16383" man="1"/>
  </rowBreaks>
  <drawing r:id="rId2"/>
  <legacyDrawing r:id="rId3"/>
  <controls>
    <mc:AlternateContent xmlns:mc="http://schemas.openxmlformats.org/markup-compatibility/2006">
      <mc:Choice Requires="x14">
        <control shapeId="325633" r:id="rId4" name="CustomMemberDispatchertb1">
          <controlPr defaultSize="0" autoLine="0" autoPict="0" r:id="rId5">
            <anchor moveWithCells="1" sizeWithCells="1">
              <from>
                <xdr:col>0</xdr:col>
                <xdr:colOff>0</xdr:colOff>
                <xdr:row>0</xdr:row>
                <xdr:rowOff>0</xdr:rowOff>
              </from>
              <to>
                <xdr:col>0</xdr:col>
                <xdr:colOff>933450</xdr:colOff>
                <xdr:row>0</xdr:row>
                <xdr:rowOff>0</xdr:rowOff>
              </to>
            </anchor>
          </controlPr>
        </control>
      </mc:Choice>
      <mc:Fallback>
        <control shapeId="325633" r:id="rId4" name="CustomMemberDispatchertb1"/>
      </mc:Fallback>
    </mc:AlternateContent>
  </control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0613C-38AA-47FA-976B-0C318C8113A8}">
  <sheetPr codeName="Ark16">
    <tabColor theme="5"/>
    <pageSetUpPr fitToPage="1"/>
  </sheetPr>
  <dimension ref="A1:C34"/>
  <sheetViews>
    <sheetView zoomScale="150" zoomScaleNormal="150" workbookViewId="0"/>
  </sheetViews>
  <sheetFormatPr defaultColWidth="0" defaultRowHeight="14"/>
  <cols>
    <col min="1" max="1" width="7.08203125" customWidth="1"/>
    <col min="2" max="2" width="68.08203125" customWidth="1"/>
    <col min="3" max="3" width="7.08203125" customWidth="1"/>
  </cols>
  <sheetData>
    <row r="1" spans="1:3">
      <c r="A1" s="96" t="s">
        <v>205</v>
      </c>
      <c r="B1" s="96"/>
      <c r="C1" s="96"/>
    </row>
    <row r="2" spans="1:3">
      <c r="A2" s="1"/>
      <c r="B2" s="1"/>
      <c r="C2" s="1"/>
    </row>
    <row r="3" spans="1:3">
      <c r="A3" s="1"/>
      <c r="B3" s="1"/>
      <c r="C3" s="1"/>
    </row>
    <row r="4" spans="1:3">
      <c r="A4" s="1"/>
      <c r="B4" s="1"/>
      <c r="C4" s="1"/>
    </row>
    <row r="5" spans="1:3">
      <c r="A5" s="1"/>
      <c r="B5" s="1"/>
      <c r="C5" s="1"/>
    </row>
    <row r="6" spans="1:3">
      <c r="A6" s="1"/>
      <c r="B6" s="1"/>
      <c r="C6" s="1"/>
    </row>
    <row r="7" spans="1:3">
      <c r="A7" s="1"/>
      <c r="B7" s="1"/>
      <c r="C7" s="1"/>
    </row>
    <row r="8" spans="1:3">
      <c r="A8" s="1"/>
      <c r="B8" s="97"/>
      <c r="C8" s="1"/>
    </row>
    <row r="9" spans="1:3" ht="25">
      <c r="A9" s="1"/>
      <c r="B9" s="182" t="s">
        <v>1044</v>
      </c>
      <c r="C9" s="1"/>
    </row>
    <row r="10" spans="1:3">
      <c r="A10" s="1"/>
      <c r="B10" s="19"/>
      <c r="C10" s="1"/>
    </row>
    <row r="11" spans="1:3" s="17" customFormat="1" ht="11.25" customHeight="1">
      <c r="A11" s="960"/>
      <c r="B11" s="312" t="s">
        <v>154</v>
      </c>
      <c r="C11" s="961"/>
    </row>
    <row r="12" spans="1:3" ht="9.65" customHeight="1">
      <c r="A12" s="962"/>
      <c r="B12" s="312"/>
      <c r="C12" s="963"/>
    </row>
    <row r="13" spans="1:3" ht="11.25" customHeight="1">
      <c r="A13" s="960"/>
      <c r="B13" s="315" t="s">
        <v>158</v>
      </c>
      <c r="C13" s="964"/>
    </row>
    <row r="14" spans="1:3" ht="9.65" customHeight="1">
      <c r="A14" s="962"/>
      <c r="B14" s="312"/>
      <c r="C14" s="963"/>
    </row>
    <row r="15" spans="1:3" ht="11.25" customHeight="1">
      <c r="A15" s="960"/>
      <c r="B15" s="315" t="s">
        <v>425</v>
      </c>
      <c r="C15" s="964"/>
    </row>
    <row r="16" spans="1:3" ht="9.65" customHeight="1">
      <c r="A16" s="962"/>
      <c r="B16" s="312"/>
      <c r="C16" s="963"/>
    </row>
    <row r="17" spans="1:3" ht="11.25" customHeight="1">
      <c r="A17" s="960"/>
      <c r="B17" s="315" t="s">
        <v>426</v>
      </c>
      <c r="C17" s="964"/>
    </row>
    <row r="18" spans="1:3" ht="9.65" customHeight="1">
      <c r="A18" s="962"/>
      <c r="B18" s="312"/>
      <c r="C18" s="963"/>
    </row>
    <row r="19" spans="1:3" ht="11.25" customHeight="1">
      <c r="A19" s="965"/>
      <c r="B19" s="315" t="s">
        <v>427</v>
      </c>
      <c r="C19" s="964"/>
    </row>
    <row r="20" spans="1:3" ht="9.65" customHeight="1">
      <c r="A20" s="962"/>
      <c r="B20" s="312"/>
      <c r="C20" s="963"/>
    </row>
    <row r="21" spans="1:3" ht="11.25" customHeight="1">
      <c r="A21" s="965"/>
      <c r="B21" s="315" t="s">
        <v>178</v>
      </c>
      <c r="C21" s="964"/>
    </row>
    <row r="22" spans="1:3" ht="9.65" customHeight="1">
      <c r="A22" s="962"/>
      <c r="B22" s="312"/>
      <c r="C22" s="963"/>
    </row>
    <row r="23" spans="1:3" s="17" customFormat="1" ht="11.25" customHeight="1">
      <c r="A23" s="965"/>
      <c r="B23" s="315" t="s">
        <v>1045</v>
      </c>
      <c r="C23" s="966"/>
    </row>
    <row r="24" spans="1:3">
      <c r="A24" s="1"/>
      <c r="B24" s="20"/>
      <c r="C24" s="1"/>
    </row>
    <row r="25" spans="1:3" ht="14.15" hidden="1" customHeight="1"/>
    <row r="26" spans="1:3" ht="14.15" hidden="1" customHeight="1"/>
    <row r="27" spans="1:3" ht="14.15" hidden="1" customHeight="1"/>
    <row r="28" spans="1:3" ht="14.15" hidden="1" customHeight="1"/>
    <row r="29" spans="1:3" ht="14.15" hidden="1" customHeight="1"/>
    <row r="30" spans="1:3" ht="14.15" hidden="1" customHeight="1"/>
    <row r="31" spans="1:3" ht="14.15" hidden="1" customHeight="1"/>
    <row r="32" spans="1:3" ht="14.15" hidden="1" customHeight="1"/>
    <row r="33" ht="14.15" hidden="1" customHeight="1"/>
    <row r="34" ht="11.25" hidden="1" customHeight="1"/>
  </sheetData>
  <pageMargins left="0.86614173228346458" right="0.86614173228346458" top="0.6692913385826772" bottom="0.39370078740157483" header="0.51181102362204722" footer="0"/>
  <pageSetup paperSize="9" scale="93" fitToHeight="0" orientation="portrait" r:id="rId1"/>
  <headerFooter scaleWithDoc="0">
    <oddHeader>&amp;R&amp;8CHAPTER 2 – SEGMENTAL REPORTING&amp;L&amp;"Arial"&amp;8FACTBOOK DNB – 2Q26</oddHeader>
  </headerFooter>
  <drawing r:id="rId2"/>
  <legacyDrawing r:id="rId3"/>
  <controls>
    <mc:AlternateContent xmlns:mc="http://schemas.openxmlformats.org/markup-compatibility/2006">
      <mc:Choice Requires="x14">
        <control shapeId="340993" r:id="rId4" name="CustomMemberDispatchertb1">
          <controlPr defaultSize="0" autoLine="0" autoPict="0" r:id="rId5">
            <anchor moveWithCells="1" sizeWithCells="1">
              <from>
                <xdr:col>0</xdr:col>
                <xdr:colOff>0</xdr:colOff>
                <xdr:row>0</xdr:row>
                <xdr:rowOff>0</xdr:rowOff>
              </from>
              <to>
                <xdr:col>1</xdr:col>
                <xdr:colOff>412750</xdr:colOff>
                <xdr:row>0</xdr:row>
                <xdr:rowOff>0</xdr:rowOff>
              </to>
            </anchor>
          </controlPr>
        </control>
      </mc:Choice>
      <mc:Fallback>
        <control shapeId="340993" r:id="rId4" name="CustomMemberDispatchertb1"/>
      </mc:Fallback>
    </mc:AlternateContent>
  </control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AC8B7-2514-4C82-921D-0644952C7577}">
  <sheetPr codeName="Ark17">
    <pageSetUpPr fitToPage="1"/>
  </sheetPr>
  <dimension ref="A1:IM70"/>
  <sheetViews>
    <sheetView zoomScale="150" zoomScaleNormal="150" workbookViewId="0"/>
  </sheetViews>
  <sheetFormatPr defaultColWidth="8.08203125" defaultRowHeight="14"/>
  <cols>
    <col min="1" max="1" width="23.5" customWidth="1"/>
    <col min="2" max="13" width="4.58203125" customWidth="1"/>
  </cols>
  <sheetData>
    <row r="1" spans="1:19" s="67" customFormat="1" ht="23.9" customHeight="1">
      <c r="A1" s="152"/>
      <c r="B1" s="862"/>
      <c r="C1" s="862"/>
      <c r="D1" s="862"/>
      <c r="E1" s="862"/>
      <c r="F1" s="862"/>
      <c r="G1" s="862"/>
      <c r="H1" s="862"/>
      <c r="I1" s="862"/>
      <c r="J1" s="862"/>
      <c r="K1" s="862"/>
      <c r="L1" s="862"/>
      <c r="M1" s="862"/>
      <c r="N1" s="967"/>
      <c r="O1" s="967"/>
    </row>
    <row r="2" spans="1:19" s="3" customFormat="1" ht="18.75" customHeight="1">
      <c r="A2" s="846" t="s">
        <v>1046</v>
      </c>
      <c r="B2" s="290"/>
      <c r="C2" s="290"/>
      <c r="D2" s="290"/>
      <c r="E2" s="290"/>
      <c r="F2" s="290"/>
      <c r="G2" s="290"/>
      <c r="H2" s="290"/>
      <c r="I2" s="290"/>
      <c r="J2" s="290"/>
      <c r="K2" s="290"/>
      <c r="L2" s="290"/>
      <c r="M2" s="290"/>
    </row>
    <row r="3" spans="1:19" s="89" customFormat="1" ht="14.15" customHeight="1">
      <c r="A3" s="863"/>
      <c r="B3" s="863"/>
      <c r="C3" s="863"/>
      <c r="D3" s="863"/>
      <c r="E3" s="863"/>
      <c r="F3" s="863"/>
      <c r="G3" s="863"/>
      <c r="H3" s="863"/>
      <c r="I3" s="863"/>
      <c r="J3" s="863"/>
      <c r="K3" s="863"/>
      <c r="L3" s="863"/>
      <c r="M3" s="863"/>
    </row>
    <row r="4" spans="1:19" s="79" customFormat="1" ht="31.5" customHeight="1">
      <c r="A4" s="747"/>
      <c r="B4" s="1971" t="s">
        <v>1047</v>
      </c>
      <c r="C4" s="1971"/>
      <c r="D4" s="1971" t="s">
        <v>1048</v>
      </c>
      <c r="E4" s="1971"/>
      <c r="F4" s="1971" t="s">
        <v>427</v>
      </c>
      <c r="G4" s="1971"/>
      <c r="H4" s="1971" t="s">
        <v>1049</v>
      </c>
      <c r="I4" s="1971"/>
      <c r="J4" s="1971" t="s">
        <v>522</v>
      </c>
      <c r="K4" s="1971"/>
      <c r="L4" s="1971" t="s">
        <v>1050</v>
      </c>
      <c r="M4" s="1971"/>
      <c r="N4" s="1973"/>
      <c r="O4" s="1973"/>
    </row>
    <row r="5" spans="1:19" s="79" customFormat="1" ht="11.25" customHeight="1">
      <c r="A5" s="175" t="s">
        <v>209</v>
      </c>
      <c r="B5" s="969" t="s">
        <v>1051</v>
      </c>
      <c r="C5" s="970" t="s">
        <v>1052</v>
      </c>
      <c r="D5" s="969" t="s">
        <v>1051</v>
      </c>
      <c r="E5" s="970" t="s">
        <v>1052</v>
      </c>
      <c r="F5" s="969" t="s">
        <v>1051</v>
      </c>
      <c r="G5" s="970" t="s">
        <v>1052</v>
      </c>
      <c r="H5" s="969" t="s">
        <v>1051</v>
      </c>
      <c r="I5" s="970" t="s">
        <v>1052</v>
      </c>
      <c r="J5" s="969" t="s">
        <v>1051</v>
      </c>
      <c r="K5" s="970" t="s">
        <v>1052</v>
      </c>
      <c r="L5" s="969" t="s">
        <v>1051</v>
      </c>
      <c r="M5" s="970" t="s">
        <v>1052</v>
      </c>
      <c r="N5" s="971"/>
      <c r="O5" s="971"/>
    </row>
    <row r="6" spans="1:19" s="79" customFormat="1" ht="14.15" customHeight="1">
      <c r="A6" s="557" t="s">
        <v>78</v>
      </c>
      <c r="B6" s="1189">
        <v>4847.2049999999999</v>
      </c>
      <c r="C6" s="1246">
        <v>5630.442</v>
      </c>
      <c r="D6" s="1189">
        <v>4634.0839999999998</v>
      </c>
      <c r="E6" s="1246">
        <v>4858.674</v>
      </c>
      <c r="F6" s="1189">
        <v>4680.5200000000004</v>
      </c>
      <c r="G6" s="1246">
        <v>4879.8059999999996</v>
      </c>
      <c r="H6" s="1189">
        <v>970.10699999999906</v>
      </c>
      <c r="I6" s="1246">
        <v>782.87900000000081</v>
      </c>
      <c r="J6" s="1189">
        <v>0</v>
      </c>
      <c r="K6" s="1246">
        <v>0</v>
      </c>
      <c r="L6" s="1189">
        <v>15131.915999999999</v>
      </c>
      <c r="M6" s="1246">
        <v>16151.800999999999</v>
      </c>
      <c r="N6" s="972"/>
      <c r="O6" s="972"/>
    </row>
    <row r="7" spans="1:19" s="79" customFormat="1" ht="14.15" customHeight="1">
      <c r="A7" s="931" t="s">
        <v>81</v>
      </c>
      <c r="B7" s="600">
        <v>2212.4499999999998</v>
      </c>
      <c r="C7" s="973">
        <v>2039.229</v>
      </c>
      <c r="D7" s="600">
        <v>1138.729</v>
      </c>
      <c r="E7" s="973">
        <v>982.08199999999999</v>
      </c>
      <c r="F7" s="600">
        <v>3054.6590000000001</v>
      </c>
      <c r="G7" s="973">
        <v>2877.7139999999999</v>
      </c>
      <c r="H7" s="600">
        <v>740.89299999999969</v>
      </c>
      <c r="I7" s="973">
        <v>996.42399999999986</v>
      </c>
      <c r="J7" s="600">
        <v>44.438000000000002</v>
      </c>
      <c r="K7" s="973">
        <v>-556.38199999999995</v>
      </c>
      <c r="L7" s="600">
        <v>7191.1689999999999</v>
      </c>
      <c r="M7" s="973">
        <v>6339.067</v>
      </c>
      <c r="N7" s="972"/>
      <c r="O7" s="972"/>
    </row>
    <row r="8" spans="1:19" s="79" customFormat="1" ht="14.15" customHeight="1">
      <c r="A8" s="1385" t="s">
        <v>224</v>
      </c>
      <c r="B8" s="606">
        <v>7059.6549999999997</v>
      </c>
      <c r="C8" s="974">
        <v>7669.6710000000003</v>
      </c>
      <c r="D8" s="606">
        <v>5772.8130000000001</v>
      </c>
      <c r="E8" s="974">
        <v>5840.7560000000003</v>
      </c>
      <c r="F8" s="606">
        <v>7735.1790000000001</v>
      </c>
      <c r="G8" s="974">
        <v>7757.52</v>
      </c>
      <c r="H8" s="606">
        <v>1711.0010000000002</v>
      </c>
      <c r="I8" s="974">
        <v>1779.3029999999985</v>
      </c>
      <c r="J8" s="606">
        <v>44.438000000000002</v>
      </c>
      <c r="K8" s="974">
        <v>-556.38199999999995</v>
      </c>
      <c r="L8" s="606">
        <v>22323.085999999999</v>
      </c>
      <c r="M8" s="974">
        <v>22490.867999999999</v>
      </c>
      <c r="N8" s="972"/>
      <c r="O8" s="972"/>
    </row>
    <row r="9" spans="1:19" s="79" customFormat="1" ht="14.15" customHeight="1">
      <c r="A9" s="356" t="s">
        <v>87</v>
      </c>
      <c r="B9" s="549">
        <v>-3171.154</v>
      </c>
      <c r="C9" s="975">
        <v>-3087.54</v>
      </c>
      <c r="D9" s="549">
        <v>-1797.249</v>
      </c>
      <c r="E9" s="975">
        <v>-1753.702</v>
      </c>
      <c r="F9" s="549">
        <v>-3636.732</v>
      </c>
      <c r="G9" s="975">
        <v>-3327.029</v>
      </c>
      <c r="H9" s="549">
        <v>-339.08499999999924</v>
      </c>
      <c r="I9" s="975">
        <v>-1113.29</v>
      </c>
      <c r="J9" s="549">
        <v>-44.438000000000002</v>
      </c>
      <c r="K9" s="975">
        <v>556.38199999999995</v>
      </c>
      <c r="L9" s="549">
        <v>-8989.4446244838291</v>
      </c>
      <c r="M9" s="975">
        <v>-8725.1790000000001</v>
      </c>
      <c r="N9" s="972"/>
      <c r="O9" s="972"/>
      <c r="S9" s="976"/>
    </row>
    <row r="10" spans="1:19" s="79" customFormat="1" ht="14.15" customHeight="1">
      <c r="A10" s="358" t="s">
        <v>226</v>
      </c>
      <c r="B10" s="1189">
        <v>3888.5</v>
      </c>
      <c r="C10" s="1246">
        <v>4582.1310000000003</v>
      </c>
      <c r="D10" s="1189">
        <v>3975.5639999999999</v>
      </c>
      <c r="E10" s="1246">
        <v>4087.0549999999998</v>
      </c>
      <c r="F10" s="1189">
        <v>4098.4470000000001</v>
      </c>
      <c r="G10" s="1246">
        <v>4430.4920000000002</v>
      </c>
      <c r="H10" s="1189">
        <v>1370.9169999999995</v>
      </c>
      <c r="I10" s="1246">
        <v>666.01100000000042</v>
      </c>
      <c r="J10" s="1189">
        <v>0</v>
      </c>
      <c r="K10" s="1246">
        <v>0</v>
      </c>
      <c r="L10" s="1189">
        <v>13333.428</v>
      </c>
      <c r="M10" s="1246">
        <v>13765.689</v>
      </c>
      <c r="N10" s="972"/>
      <c r="O10" s="972"/>
    </row>
    <row r="11" spans="1:19" s="79" customFormat="1" ht="14.15" customHeight="1">
      <c r="A11" s="388" t="s">
        <v>227</v>
      </c>
      <c r="B11" s="549">
        <v>0.187</v>
      </c>
      <c r="C11" s="975">
        <v>0.216</v>
      </c>
      <c r="D11" s="549">
        <v>0</v>
      </c>
      <c r="E11" s="975">
        <v>0</v>
      </c>
      <c r="F11" s="549">
        <v>0</v>
      </c>
      <c r="G11" s="975">
        <v>5.8999999999999997E-2</v>
      </c>
      <c r="H11" s="549">
        <v>12.915000000000001</v>
      </c>
      <c r="I11" s="975">
        <v>2.2489999999999997</v>
      </c>
      <c r="J11" s="549">
        <v>0</v>
      </c>
      <c r="K11" s="975">
        <v>0</v>
      </c>
      <c r="L11" s="549">
        <v>13.102</v>
      </c>
      <c r="M11" s="975">
        <v>2.524</v>
      </c>
      <c r="N11" s="972"/>
      <c r="O11" s="972"/>
      <c r="P11" s="176"/>
    </row>
    <row r="12" spans="1:19" s="79" customFormat="1" ht="14.15" customHeight="1">
      <c r="A12" s="388" t="s">
        <v>103</v>
      </c>
      <c r="B12" s="549">
        <v>56.723999999999997</v>
      </c>
      <c r="C12" s="975">
        <v>-12.34</v>
      </c>
      <c r="D12" s="549">
        <v>-210.55199999999999</v>
      </c>
      <c r="E12" s="975">
        <v>-202.84800000000001</v>
      </c>
      <c r="F12" s="549">
        <v>-177.126</v>
      </c>
      <c r="G12" s="975">
        <v>-462.86599999999999</v>
      </c>
      <c r="H12" s="549">
        <v>-7.4189999999999827</v>
      </c>
      <c r="I12" s="975">
        <v>1.0590000000000259</v>
      </c>
      <c r="J12" s="549">
        <v>0</v>
      </c>
      <c r="K12" s="975">
        <v>0</v>
      </c>
      <c r="L12" s="549">
        <v>-338.37299999999999</v>
      </c>
      <c r="M12" s="975">
        <v>-676.995</v>
      </c>
      <c r="N12" s="972"/>
      <c r="O12" s="972"/>
      <c r="P12" s="176"/>
    </row>
    <row r="13" spans="1:19" s="79" customFormat="1" ht="14.15" customHeight="1">
      <c r="A13" s="794" t="s">
        <v>1053</v>
      </c>
      <c r="B13" s="600">
        <v>-0.434</v>
      </c>
      <c r="C13" s="973">
        <v>-17.997</v>
      </c>
      <c r="D13" s="600">
        <v>-2.0299999999999998</v>
      </c>
      <c r="E13" s="973">
        <v>0</v>
      </c>
      <c r="F13" s="600">
        <v>-26.006</v>
      </c>
      <c r="G13" s="973">
        <v>-23.274000000000001</v>
      </c>
      <c r="H13" s="600">
        <v>28.47</v>
      </c>
      <c r="I13" s="973">
        <v>41.271000000000001</v>
      </c>
      <c r="J13" s="600">
        <v>0</v>
      </c>
      <c r="K13" s="973">
        <v>0</v>
      </c>
      <c r="L13" s="600">
        <v>0</v>
      </c>
      <c r="M13" s="973">
        <v>0</v>
      </c>
      <c r="N13" s="972"/>
      <c r="O13" s="972"/>
    </row>
    <row r="14" spans="1:19" s="79" customFormat="1" ht="14.15" customHeight="1">
      <c r="A14" s="557" t="s">
        <v>229</v>
      </c>
      <c r="B14" s="1189">
        <v>3944.9780000000001</v>
      </c>
      <c r="C14" s="1246">
        <v>4552.01</v>
      </c>
      <c r="D14" s="1189">
        <v>3762.982</v>
      </c>
      <c r="E14" s="1246">
        <v>3884.2069999999999</v>
      </c>
      <c r="F14" s="1189">
        <v>3895.3150000000001</v>
      </c>
      <c r="G14" s="1246">
        <v>3944.41</v>
      </c>
      <c r="H14" s="1189">
        <v>1404.8809999999999</v>
      </c>
      <c r="I14" s="1246">
        <v>710.59199999999873</v>
      </c>
      <c r="J14" s="1189">
        <v>0</v>
      </c>
      <c r="K14" s="1246">
        <v>0</v>
      </c>
      <c r="L14" s="1189">
        <v>13008.156000000001</v>
      </c>
      <c r="M14" s="1246">
        <v>13091.218999999999</v>
      </c>
      <c r="N14" s="972"/>
      <c r="O14" s="972"/>
    </row>
    <row r="15" spans="1:19" s="79" customFormat="1" ht="14.15" customHeight="1">
      <c r="A15" s="356" t="s">
        <v>230</v>
      </c>
      <c r="B15" s="549">
        <v>-986.24450000000002</v>
      </c>
      <c r="C15" s="975">
        <v>-1138.0025000000001</v>
      </c>
      <c r="D15" s="549">
        <v>-940.74549999999999</v>
      </c>
      <c r="E15" s="975">
        <v>-971.05175000000008</v>
      </c>
      <c r="F15" s="549">
        <v>-973.82875000000001</v>
      </c>
      <c r="G15" s="975">
        <v>-986.10249999999996</v>
      </c>
      <c r="H15" s="549">
        <v>-274.01625000000024</v>
      </c>
      <c r="I15" s="975">
        <v>476.91675000000032</v>
      </c>
      <c r="J15" s="549">
        <v>0</v>
      </c>
      <c r="K15" s="975">
        <v>0</v>
      </c>
      <c r="L15" s="549">
        <v>-3174.835</v>
      </c>
      <c r="M15" s="975">
        <v>-2618.2399999999998</v>
      </c>
      <c r="N15" s="972"/>
      <c r="O15" s="972"/>
      <c r="P15" s="176"/>
    </row>
    <row r="16" spans="1:19" s="79" customFormat="1" ht="14.15" customHeight="1">
      <c r="A16" s="794" t="s">
        <v>231</v>
      </c>
      <c r="B16" s="600">
        <v>0</v>
      </c>
      <c r="C16" s="973">
        <v>0</v>
      </c>
      <c r="D16" s="600">
        <v>0</v>
      </c>
      <c r="E16" s="973">
        <v>0</v>
      </c>
      <c r="F16" s="600">
        <v>0</v>
      </c>
      <c r="G16" s="973">
        <v>0</v>
      </c>
      <c r="H16" s="600">
        <v>-12.536</v>
      </c>
      <c r="I16" s="973">
        <v>-30.885999999999999</v>
      </c>
      <c r="J16" s="600">
        <v>0</v>
      </c>
      <c r="K16" s="973">
        <v>0</v>
      </c>
      <c r="L16" s="600">
        <v>-12.536</v>
      </c>
      <c r="M16" s="973">
        <v>-30.885999999999999</v>
      </c>
      <c r="N16" s="972"/>
      <c r="O16" s="972"/>
      <c r="P16" s="176"/>
    </row>
    <row r="17" spans="1:16" s="79" customFormat="1" ht="14.15" customHeight="1">
      <c r="A17" s="1385" t="s">
        <v>232</v>
      </c>
      <c r="B17" s="606">
        <v>2958.7335000000003</v>
      </c>
      <c r="C17" s="974">
        <v>3414.0075000000002</v>
      </c>
      <c r="D17" s="606">
        <v>2822.2365</v>
      </c>
      <c r="E17" s="974">
        <v>2913.1552499999998</v>
      </c>
      <c r="F17" s="606">
        <v>2921.4862499999999</v>
      </c>
      <c r="G17" s="974">
        <v>2958.3074999999999</v>
      </c>
      <c r="H17" s="606">
        <v>1118.3297499999999</v>
      </c>
      <c r="I17" s="974">
        <v>1156.6227500000014</v>
      </c>
      <c r="J17" s="606">
        <v>0</v>
      </c>
      <c r="K17" s="974">
        <v>0</v>
      </c>
      <c r="L17" s="606">
        <v>9820.7860000000001</v>
      </c>
      <c r="M17" s="974">
        <v>10442.093000000001</v>
      </c>
      <c r="N17" s="972"/>
      <c r="O17" s="972"/>
      <c r="P17" s="176"/>
    </row>
    <row r="18" spans="1:16" s="79" customFormat="1" ht="23.9" customHeight="1">
      <c r="A18" s="977"/>
      <c r="B18" s="977"/>
      <c r="C18" s="977"/>
      <c r="D18" s="977"/>
      <c r="E18" s="977"/>
      <c r="F18" s="977"/>
      <c r="G18" s="977"/>
      <c r="H18" s="977"/>
      <c r="I18" s="977"/>
      <c r="J18" s="977"/>
      <c r="K18" s="977"/>
      <c r="L18" s="977"/>
      <c r="M18" s="977"/>
      <c r="N18" s="978"/>
      <c r="O18" s="978"/>
    </row>
    <row r="19" spans="1:16" s="67" customFormat="1" ht="18.75" customHeight="1">
      <c r="A19" s="846" t="s">
        <v>1054</v>
      </c>
      <c r="B19" s="290"/>
      <c r="C19" s="290"/>
      <c r="D19" s="290"/>
      <c r="E19" s="290"/>
      <c r="F19" s="290"/>
      <c r="G19" s="290"/>
      <c r="H19" s="290"/>
      <c r="I19" s="290"/>
      <c r="J19" s="290"/>
      <c r="K19" s="290"/>
      <c r="L19" s="290"/>
      <c r="M19" s="290"/>
      <c r="N19" s="3"/>
      <c r="O19" s="3"/>
    </row>
    <row r="20" spans="1:16" s="3" customFormat="1" ht="14.15" customHeight="1">
      <c r="A20" s="290"/>
      <c r="B20" s="290"/>
      <c r="C20" s="290"/>
      <c r="D20" s="290"/>
      <c r="E20" s="290"/>
      <c r="F20" s="290"/>
      <c r="G20" s="290"/>
      <c r="H20" s="290"/>
      <c r="I20" s="290"/>
      <c r="J20" s="979"/>
      <c r="K20" s="290"/>
      <c r="L20" s="290"/>
      <c r="M20" s="290"/>
    </row>
    <row r="21" spans="1:16" s="3" customFormat="1" ht="15" customHeight="1">
      <c r="A21" s="177" t="s">
        <v>1055</v>
      </c>
      <c r="B21" s="178"/>
      <c r="C21" s="178"/>
      <c r="D21" s="178"/>
      <c r="E21" s="178"/>
      <c r="F21" s="178"/>
      <c r="G21" s="178"/>
      <c r="H21" s="178"/>
      <c r="I21" s="178"/>
      <c r="J21" s="178"/>
      <c r="K21" s="178"/>
      <c r="L21" s="178"/>
      <c r="M21" s="178"/>
      <c r="N21" s="179"/>
      <c r="O21" s="179"/>
    </row>
    <row r="22" spans="1:16" s="98" customFormat="1" ht="31.5" customHeight="1">
      <c r="A22" s="747"/>
      <c r="B22" s="1972" t="s">
        <v>1047</v>
      </c>
      <c r="C22" s="1970"/>
      <c r="D22" s="1971" t="s">
        <v>1048</v>
      </c>
      <c r="E22" s="1971"/>
      <c r="F22" s="1971" t="s">
        <v>427</v>
      </c>
      <c r="G22" s="1971"/>
      <c r="H22" s="1971" t="s">
        <v>1049</v>
      </c>
      <c r="I22" s="1971"/>
      <c r="J22" s="1971" t="s">
        <v>522</v>
      </c>
      <c r="K22" s="1971"/>
      <c r="L22" s="1971" t="s">
        <v>1050</v>
      </c>
      <c r="M22" s="1971"/>
    </row>
    <row r="23" spans="1:16" s="79" customFormat="1" ht="11.25" customHeight="1">
      <c r="A23" s="180" t="s">
        <v>655</v>
      </c>
      <c r="B23" s="969" t="s">
        <v>1051</v>
      </c>
      <c r="C23" s="970" t="s">
        <v>1052</v>
      </c>
      <c r="D23" s="969" t="s">
        <v>1051</v>
      </c>
      <c r="E23" s="970" t="s">
        <v>1052</v>
      </c>
      <c r="F23" s="969" t="s">
        <v>1051</v>
      </c>
      <c r="G23" s="970" t="s">
        <v>1052</v>
      </c>
      <c r="H23" s="969" t="s">
        <v>1051</v>
      </c>
      <c r="I23" s="970" t="s">
        <v>1052</v>
      </c>
      <c r="J23" s="969" t="s">
        <v>1051</v>
      </c>
      <c r="K23" s="970" t="s">
        <v>1052</v>
      </c>
      <c r="L23" s="969" t="s">
        <v>1051</v>
      </c>
      <c r="M23" s="970" t="s">
        <v>1052</v>
      </c>
      <c r="N23" s="980"/>
    </row>
    <row r="24" spans="1:16" s="79" customFormat="1" ht="14.15" customHeight="1">
      <c r="A24" s="557" t="s">
        <v>299</v>
      </c>
      <c r="B24" s="981">
        <v>980.24307554897496</v>
      </c>
      <c r="C24" s="982">
        <v>965.75731326604898</v>
      </c>
      <c r="D24" s="981">
        <v>569.02937364323793</v>
      </c>
      <c r="E24" s="982">
        <v>540.28815791388092</v>
      </c>
      <c r="F24" s="981">
        <v>508.01670711463703</v>
      </c>
      <c r="G24" s="982">
        <v>500.09012441902001</v>
      </c>
      <c r="H24" s="981">
        <v>257.01052340858399</v>
      </c>
      <c r="I24" s="982">
        <v>231.83498265195399</v>
      </c>
      <c r="J24" s="981">
        <v>-7.1811732870764304</v>
      </c>
      <c r="K24" s="982">
        <v>-8.6076155414258704</v>
      </c>
      <c r="L24" s="981">
        <v>2307.11850642836</v>
      </c>
      <c r="M24" s="982">
        <v>2229.3629627094797</v>
      </c>
      <c r="N24" s="971"/>
    </row>
    <row r="25" spans="1:16" s="79" customFormat="1" ht="14.15" customHeight="1">
      <c r="A25" s="1689" t="s">
        <v>1056</v>
      </c>
      <c r="B25" s="981">
        <v>973.98766880514904</v>
      </c>
      <c r="C25" s="982">
        <v>958.24122353908604</v>
      </c>
      <c r="D25" s="981">
        <v>558.71762820056608</v>
      </c>
      <c r="E25" s="982">
        <v>531.91379216420501</v>
      </c>
      <c r="F25" s="981">
        <v>502.86699204121999</v>
      </c>
      <c r="G25" s="982">
        <v>487.23307015221599</v>
      </c>
      <c r="H25" s="981">
        <v>249.05741308561483</v>
      </c>
      <c r="I25" s="982">
        <v>223.78399897495319</v>
      </c>
      <c r="J25" s="981"/>
      <c r="K25" s="982"/>
      <c r="L25" s="987">
        <v>2284.6297021325499</v>
      </c>
      <c r="M25" s="982">
        <v>2201.1720848304603</v>
      </c>
      <c r="N25" s="971"/>
    </row>
    <row r="26" spans="1:16" s="79" customFormat="1" ht="14.15" customHeight="1">
      <c r="A26" s="356" t="s">
        <v>1057</v>
      </c>
      <c r="B26" s="981">
        <v>647.02722877711199</v>
      </c>
      <c r="C26" s="982">
        <v>622.91095628069399</v>
      </c>
      <c r="D26" s="981">
        <v>433.79596048012695</v>
      </c>
      <c r="E26" s="982">
        <v>418.35246159062598</v>
      </c>
      <c r="F26" s="981">
        <v>442.23431874027995</v>
      </c>
      <c r="G26" s="982">
        <v>462.26094073162102</v>
      </c>
      <c r="H26" s="981">
        <v>125.039005749593</v>
      </c>
      <c r="I26" s="982">
        <v>170.03355221366201</v>
      </c>
      <c r="J26" s="981">
        <v>-9.9230893182918507</v>
      </c>
      <c r="K26" s="982">
        <v>-13.559688091951999</v>
      </c>
      <c r="L26" s="987">
        <v>1638.17342442882</v>
      </c>
      <c r="M26" s="982">
        <v>1659.9982227246498</v>
      </c>
      <c r="N26" s="972"/>
      <c r="P26" s="983"/>
    </row>
    <row r="27" spans="1:16" s="79" customFormat="1" ht="14.15" customHeight="1">
      <c r="A27" s="931" t="s">
        <v>1058</v>
      </c>
      <c r="B27" s="984">
        <v>69.400482778382496</v>
      </c>
      <c r="C27" s="985">
        <v>71.363157484426793</v>
      </c>
      <c r="D27" s="984">
        <v>51.576385440472002</v>
      </c>
      <c r="E27" s="985">
        <v>53.301930434061696</v>
      </c>
      <c r="F27" s="984">
        <v>63.168515508236702</v>
      </c>
      <c r="G27" s="985">
        <v>67.396118605306199</v>
      </c>
      <c r="H27" s="984">
        <v>31.882396689557901</v>
      </c>
      <c r="I27" s="985">
        <v>32.042066009154901</v>
      </c>
      <c r="J27" s="984"/>
      <c r="K27" s="985"/>
      <c r="L27" s="988"/>
      <c r="M27" s="985"/>
      <c r="N27" s="972"/>
    </row>
    <row r="28" spans="1:16" s="79" customFormat="1" ht="11.25" customHeight="1">
      <c r="A28" s="373"/>
      <c r="B28" s="373"/>
      <c r="C28" s="373"/>
      <c r="D28" s="373"/>
      <c r="E28" s="373"/>
      <c r="F28" s="373"/>
      <c r="G28" s="373"/>
      <c r="H28" s="373"/>
      <c r="I28" s="373"/>
      <c r="J28" s="373"/>
      <c r="K28" s="373"/>
      <c r="L28" s="373"/>
      <c r="M28" s="373"/>
      <c r="N28" s="22"/>
      <c r="O28" s="22"/>
      <c r="P28" s="986"/>
    </row>
    <row r="29" spans="1:16" s="22" customFormat="1" ht="15" customHeight="1">
      <c r="A29" s="177" t="s">
        <v>1059</v>
      </c>
      <c r="B29" s="178"/>
      <c r="C29" s="178"/>
      <c r="D29" s="178"/>
      <c r="E29" s="178"/>
      <c r="F29" s="178"/>
      <c r="G29" s="178"/>
      <c r="H29" s="178"/>
      <c r="I29" s="178"/>
      <c r="J29" s="178"/>
      <c r="K29" s="178"/>
      <c r="L29" s="178"/>
      <c r="M29" s="178"/>
      <c r="N29" s="179"/>
      <c r="O29" s="179"/>
    </row>
    <row r="30" spans="1:16" s="98" customFormat="1" ht="31.5" customHeight="1">
      <c r="A30" s="747"/>
      <c r="B30" s="1971" t="s">
        <v>1047</v>
      </c>
      <c r="C30" s="1971"/>
      <c r="D30" s="1971" t="s">
        <v>1048</v>
      </c>
      <c r="E30" s="1971"/>
      <c r="F30" s="1971" t="s">
        <v>427</v>
      </c>
      <c r="G30" s="1971"/>
      <c r="H30" s="1971" t="s">
        <v>1049</v>
      </c>
      <c r="I30" s="1971"/>
      <c r="J30" s="1971" t="s">
        <v>522</v>
      </c>
      <c r="K30" s="1971"/>
      <c r="L30" s="1971" t="s">
        <v>1050</v>
      </c>
      <c r="M30" s="1971"/>
      <c r="N30" s="980"/>
    </row>
    <row r="31" spans="1:16" s="79" customFormat="1" ht="11.25" customHeight="1">
      <c r="A31" s="180" t="s">
        <v>446</v>
      </c>
      <c r="B31" s="969" t="s">
        <v>1051</v>
      </c>
      <c r="C31" s="970" t="s">
        <v>1052</v>
      </c>
      <c r="D31" s="969" t="s">
        <v>1051</v>
      </c>
      <c r="E31" s="970" t="s">
        <v>1052</v>
      </c>
      <c r="F31" s="969" t="s">
        <v>1051</v>
      </c>
      <c r="G31" s="970" t="s">
        <v>1052</v>
      </c>
      <c r="H31" s="969" t="s">
        <v>1051</v>
      </c>
      <c r="I31" s="970" t="s">
        <v>1052</v>
      </c>
      <c r="J31" s="969" t="s">
        <v>1051</v>
      </c>
      <c r="K31" s="970" t="s">
        <v>1052</v>
      </c>
      <c r="L31" s="969" t="s">
        <v>1051</v>
      </c>
      <c r="M31" s="970" t="s">
        <v>1052</v>
      </c>
      <c r="N31" s="980"/>
    </row>
    <row r="32" spans="1:16" s="79" customFormat="1" ht="14.15" customHeight="1">
      <c r="A32" s="557" t="s">
        <v>1060</v>
      </c>
      <c r="B32" s="981">
        <v>44.919398545688537</v>
      </c>
      <c r="C32" s="982">
        <v>40.256486352548713</v>
      </c>
      <c r="D32" s="981">
        <v>31.132978085162545</v>
      </c>
      <c r="E32" s="982">
        <v>30.025247197592986</v>
      </c>
      <c r="F32" s="981">
        <v>47.01549239461977</v>
      </c>
      <c r="G32" s="982">
        <v>42.887785273673849</v>
      </c>
      <c r="H32" s="981"/>
      <c r="I32" s="982"/>
      <c r="J32" s="981"/>
      <c r="K32" s="982"/>
      <c r="L32" s="981">
        <v>40.270176322342898</v>
      </c>
      <c r="M32" s="982">
        <v>38.793488013337203</v>
      </c>
      <c r="N32" s="971"/>
    </row>
    <row r="33" spans="1:19" s="79" customFormat="1" ht="14.15" customHeight="1">
      <c r="A33" s="356" t="s">
        <v>1061</v>
      </c>
      <c r="B33" s="981">
        <v>66.006814525545224</v>
      </c>
      <c r="C33" s="982">
        <v>64.499740019995386</v>
      </c>
      <c r="D33" s="981">
        <v>76.234370416192661</v>
      </c>
      <c r="E33" s="982">
        <v>77.431358704202651</v>
      </c>
      <c r="F33" s="981">
        <v>87.051136812413361</v>
      </c>
      <c r="G33" s="982">
        <v>92.435526750033887</v>
      </c>
      <c r="H33" s="981"/>
      <c r="I33" s="982"/>
      <c r="J33" s="981"/>
      <c r="K33" s="982"/>
      <c r="L33" s="987">
        <v>71.005170296382801</v>
      </c>
      <c r="M33" s="982">
        <v>74.460653132370808</v>
      </c>
      <c r="N33" s="972"/>
    </row>
    <row r="34" spans="1:19" s="79" customFormat="1" ht="13.5" customHeight="1">
      <c r="A34" s="794" t="s">
        <v>1062</v>
      </c>
      <c r="B34" s="984">
        <v>17.099948238691844</v>
      </c>
      <c r="C34" s="985">
        <v>19.188537594724377</v>
      </c>
      <c r="D34" s="984">
        <v>21.94795325969714</v>
      </c>
      <c r="E34" s="985">
        <v>21.921594255677693</v>
      </c>
      <c r="F34" s="984">
        <v>18.550456575061229</v>
      </c>
      <c r="G34" s="985">
        <v>17.605968682988351</v>
      </c>
      <c r="H34" s="984"/>
      <c r="I34" s="985"/>
      <c r="J34" s="984"/>
      <c r="K34" s="985"/>
      <c r="L34" s="988">
        <v>14.615677063364299</v>
      </c>
      <c r="M34" s="985">
        <v>15.3515783446847</v>
      </c>
      <c r="N34" s="972"/>
    </row>
    <row r="35" spans="1:19" s="79" customFormat="1" ht="11.25" customHeight="1">
      <c r="A35" s="373"/>
      <c r="B35" s="373"/>
      <c r="C35" s="373"/>
      <c r="D35" s="373"/>
      <c r="E35" s="373"/>
      <c r="F35" s="373"/>
      <c r="G35" s="373"/>
      <c r="H35" s="373"/>
      <c r="I35" s="373"/>
      <c r="J35" s="373"/>
      <c r="K35" s="373"/>
      <c r="L35" s="373"/>
      <c r="M35" s="373"/>
      <c r="N35" s="972"/>
    </row>
    <row r="36" spans="1:19" s="22" customFormat="1" ht="15" customHeight="1">
      <c r="A36" s="177" t="s">
        <v>1063</v>
      </c>
      <c r="B36" s="178"/>
      <c r="C36" s="178"/>
      <c r="D36" s="178"/>
      <c r="E36" s="178"/>
      <c r="F36" s="178"/>
      <c r="G36" s="178"/>
      <c r="H36" s="178"/>
      <c r="I36" s="178"/>
      <c r="J36" s="178"/>
      <c r="K36" s="178"/>
      <c r="L36" s="178"/>
      <c r="M36" s="178"/>
    </row>
    <row r="37" spans="1:19" s="98" customFormat="1" ht="31.5" customHeight="1">
      <c r="A37" s="747"/>
      <c r="B37" s="1971" t="s">
        <v>1047</v>
      </c>
      <c r="C37" s="1971"/>
      <c r="D37" s="1971" t="s">
        <v>1048</v>
      </c>
      <c r="E37" s="1971"/>
      <c r="F37" s="1971" t="s">
        <v>427</v>
      </c>
      <c r="G37" s="1971"/>
      <c r="H37" s="1971" t="s">
        <v>1049</v>
      </c>
      <c r="I37" s="1971"/>
      <c r="J37" s="1971" t="s">
        <v>522</v>
      </c>
      <c r="K37" s="1971"/>
      <c r="L37" s="1971" t="s">
        <v>1050</v>
      </c>
      <c r="M37" s="1971"/>
      <c r="N37" s="980"/>
    </row>
    <row r="38" spans="1:19" s="79" customFormat="1" ht="11.25" customHeight="1">
      <c r="A38" s="917"/>
      <c r="B38" s="1969" t="s">
        <v>290</v>
      </c>
      <c r="C38" s="1970"/>
      <c r="D38" s="1969" t="s">
        <v>290</v>
      </c>
      <c r="E38" s="1970"/>
      <c r="F38" s="1969" t="s">
        <v>290</v>
      </c>
      <c r="G38" s="1970"/>
      <c r="H38" s="1969" t="s">
        <v>290</v>
      </c>
      <c r="I38" s="1970"/>
      <c r="J38" s="1969" t="s">
        <v>290</v>
      </c>
      <c r="K38" s="1970"/>
      <c r="L38" s="1969" t="s">
        <v>290</v>
      </c>
      <c r="M38" s="1970"/>
      <c r="N38" s="980"/>
    </row>
    <row r="39" spans="1:19" s="79" customFormat="1" ht="11.25" customHeight="1">
      <c r="A39" s="180" t="s">
        <v>655</v>
      </c>
      <c r="B39" s="989" t="s">
        <v>294</v>
      </c>
      <c r="C39" s="990" t="s">
        <v>295</v>
      </c>
      <c r="D39" s="989" t="s">
        <v>294</v>
      </c>
      <c r="E39" s="990" t="s">
        <v>295</v>
      </c>
      <c r="F39" s="989" t="s">
        <v>294</v>
      </c>
      <c r="G39" s="990" t="s">
        <v>295</v>
      </c>
      <c r="H39" s="989" t="s">
        <v>294</v>
      </c>
      <c r="I39" s="990" t="s">
        <v>295</v>
      </c>
      <c r="J39" s="989" t="s">
        <v>294</v>
      </c>
      <c r="K39" s="990" t="s">
        <v>295</v>
      </c>
      <c r="L39" s="989" t="s">
        <v>294</v>
      </c>
      <c r="M39" s="990" t="s">
        <v>295</v>
      </c>
      <c r="N39" s="968"/>
    </row>
    <row r="40" spans="1:19" s="79" customFormat="1" ht="14.15" customHeight="1">
      <c r="A40" s="557" t="s">
        <v>1064</v>
      </c>
      <c r="B40" s="1247">
        <v>985.92308576340906</v>
      </c>
      <c r="C40" s="1248">
        <v>971.96173386312398</v>
      </c>
      <c r="D40" s="1247">
        <v>574.34532638772089</v>
      </c>
      <c r="E40" s="1248">
        <v>546.55065777745199</v>
      </c>
      <c r="F40" s="1247">
        <v>533.892607579529</v>
      </c>
      <c r="G40" s="1248">
        <v>505.44453590731501</v>
      </c>
      <c r="H40" s="1247">
        <v>245.06436947572402</v>
      </c>
      <c r="I40" s="1248">
        <v>275.32911317269202</v>
      </c>
      <c r="J40" s="1247">
        <v>-6.7893538547625107</v>
      </c>
      <c r="K40" s="1248">
        <v>-8.5998060821341493</v>
      </c>
      <c r="L40" s="1247">
        <v>2332.4360353516204</v>
      </c>
      <c r="M40" s="1248">
        <v>2290.6862346384501</v>
      </c>
      <c r="N40" s="971"/>
      <c r="P40" s="983"/>
    </row>
    <row r="41" spans="1:19" s="79" customFormat="1" ht="14.15" customHeight="1">
      <c r="A41" s="356" t="s">
        <v>314</v>
      </c>
      <c r="B41" s="981">
        <v>662.31149042114703</v>
      </c>
      <c r="C41" s="982">
        <v>641.47614129024191</v>
      </c>
      <c r="D41" s="981">
        <v>430.18026557647198</v>
      </c>
      <c r="E41" s="982">
        <v>409.08628504293102</v>
      </c>
      <c r="F41" s="981">
        <v>455.68747991425596</v>
      </c>
      <c r="G41" s="982">
        <v>436.00978671039201</v>
      </c>
      <c r="H41" s="981">
        <v>65.279431120221304</v>
      </c>
      <c r="I41" s="982">
        <v>77.041482912167908</v>
      </c>
      <c r="J41" s="981">
        <v>-8.915288233723011</v>
      </c>
      <c r="K41" s="982">
        <v>-11.007253270978499</v>
      </c>
      <c r="L41" s="981">
        <v>1604.54337879837</v>
      </c>
      <c r="M41" s="982">
        <v>1552.6064426847502</v>
      </c>
      <c r="N41" s="971"/>
    </row>
    <row r="42" spans="1:19" s="79" customFormat="1" ht="14.15" customHeight="1">
      <c r="A42" s="931" t="s">
        <v>1065</v>
      </c>
      <c r="B42" s="984">
        <v>749.23439914286701</v>
      </c>
      <c r="C42" s="985">
        <v>606.74575853635395</v>
      </c>
      <c r="D42" s="984">
        <v>22.564774381747799</v>
      </c>
      <c r="E42" s="985">
        <v>49.10956082500001</v>
      </c>
      <c r="F42" s="984">
        <v>1009.72713693399</v>
      </c>
      <c r="G42" s="985">
        <v>869.31360936983492</v>
      </c>
      <c r="H42" s="984"/>
      <c r="I42" s="985">
        <v>38.801982128561434</v>
      </c>
      <c r="J42" s="984"/>
      <c r="K42" s="985"/>
      <c r="L42" s="984">
        <v>1781.5263104586102</v>
      </c>
      <c r="M42" s="985">
        <v>1563.97091086661</v>
      </c>
      <c r="N42" s="983"/>
      <c r="O42" s="983"/>
    </row>
    <row r="43" spans="1:19" s="1655" customFormat="1" ht="11.25" customHeight="1">
      <c r="A43" s="373"/>
      <c r="B43" s="373"/>
      <c r="C43" s="373"/>
      <c r="D43" s="373"/>
      <c r="E43" s="373"/>
      <c r="F43" s="373"/>
      <c r="G43" s="373"/>
      <c r="H43" s="373"/>
      <c r="I43" s="373"/>
      <c r="J43" s="373"/>
      <c r="K43" s="373"/>
      <c r="L43" s="373"/>
      <c r="M43" s="373"/>
      <c r="N43" s="22"/>
      <c r="O43" s="22"/>
      <c r="P43" s="972"/>
      <c r="Q43" s="79"/>
      <c r="R43" s="79"/>
      <c r="S43" s="79"/>
    </row>
    <row r="44" spans="1:19" s="22" customFormat="1" ht="15" customHeight="1">
      <c r="A44" s="1929" t="s">
        <v>1066</v>
      </c>
      <c r="B44" s="1929"/>
      <c r="C44" s="1929"/>
      <c r="D44" s="1929"/>
      <c r="E44" s="1929"/>
      <c r="F44" s="1929"/>
      <c r="G44" s="1929"/>
      <c r="H44" s="1929"/>
      <c r="I44" s="1929"/>
      <c r="J44" s="1929"/>
      <c r="K44" s="1929"/>
      <c r="L44" s="1929"/>
      <c r="M44" s="1929"/>
      <c r="N44" s="978"/>
      <c r="O44" s="978"/>
    </row>
    <row r="45" spans="1:19" s="22" customFormat="1" ht="15" customHeight="1">
      <c r="A45" s="1929" t="s">
        <v>1067</v>
      </c>
      <c r="B45" s="1929"/>
      <c r="C45" s="1929"/>
      <c r="D45" s="1929"/>
      <c r="E45" s="1929"/>
      <c r="F45" s="1929"/>
      <c r="G45" s="1929"/>
      <c r="H45" s="1929"/>
      <c r="I45" s="1929"/>
      <c r="J45" s="1929"/>
      <c r="K45" s="1929"/>
      <c r="L45" s="1929"/>
      <c r="M45" s="1929"/>
      <c r="N45" s="978"/>
      <c r="O45" s="978"/>
    </row>
    <row r="46" spans="1:19" s="69" customFormat="1" ht="21.65" customHeight="1">
      <c r="A46" s="1964" t="s">
        <v>1068</v>
      </c>
      <c r="B46" s="1964"/>
      <c r="C46" s="1964"/>
      <c r="D46" s="1964"/>
      <c r="E46" s="1964"/>
      <c r="F46" s="1964"/>
      <c r="G46" s="1964"/>
      <c r="H46" s="1964"/>
      <c r="I46" s="1964"/>
      <c r="J46" s="1964"/>
      <c r="K46" s="1964"/>
      <c r="L46" s="1964"/>
      <c r="M46" s="1964"/>
      <c r="N46" s="978"/>
      <c r="O46" s="978"/>
    </row>
    <row r="47" spans="1:19" s="22" customFormat="1" ht="15" customHeight="1">
      <c r="A47" s="1929" t="s">
        <v>1069</v>
      </c>
      <c r="B47" s="1929"/>
      <c r="C47" s="1929"/>
      <c r="D47" s="1929"/>
      <c r="E47" s="1929"/>
      <c r="F47" s="1929"/>
      <c r="G47" s="1929"/>
      <c r="H47" s="1929"/>
      <c r="I47" s="1929"/>
      <c r="J47" s="1929"/>
      <c r="K47" s="1929"/>
      <c r="L47" s="1929"/>
      <c r="M47" s="1929"/>
      <c r="N47" s="978"/>
      <c r="O47" s="978"/>
      <c r="P47" s="163"/>
      <c r="Q47" s="163"/>
      <c r="R47" s="163"/>
      <c r="S47" s="163"/>
    </row>
    <row r="48" spans="1:19" s="22" customFormat="1" ht="15" customHeight="1">
      <c r="A48" s="1929" t="s">
        <v>1070</v>
      </c>
      <c r="B48" s="1929"/>
      <c r="C48" s="1929"/>
      <c r="D48" s="1929"/>
      <c r="E48" s="1929"/>
      <c r="F48" s="1929"/>
      <c r="G48" s="1929"/>
      <c r="H48" s="1929"/>
      <c r="I48" s="1929"/>
      <c r="J48" s="1929"/>
      <c r="K48" s="1929"/>
      <c r="L48" s="1929"/>
      <c r="M48" s="1929"/>
      <c r="N48" s="978"/>
      <c r="O48" s="978"/>
      <c r="P48" s="163"/>
      <c r="Q48" s="163"/>
      <c r="R48" s="163"/>
      <c r="S48" s="163"/>
    </row>
    <row r="49" spans="1:19" s="67" customFormat="1" ht="23.9" customHeight="1">
      <c r="A49" s="152"/>
      <c r="B49" s="862"/>
      <c r="C49" s="862"/>
      <c r="D49" s="862"/>
      <c r="E49" s="862"/>
      <c r="F49" s="862"/>
      <c r="G49" s="862"/>
      <c r="H49" s="862"/>
      <c r="I49" s="862"/>
      <c r="J49" s="862"/>
      <c r="K49" s="862"/>
      <c r="L49" s="862"/>
      <c r="M49" s="862"/>
    </row>
    <row r="50" spans="1:19" s="3" customFormat="1" ht="18.75" customHeight="1">
      <c r="A50" s="846" t="s">
        <v>1071</v>
      </c>
      <c r="B50" s="290"/>
      <c r="C50" s="290"/>
      <c r="D50" s="290"/>
      <c r="E50" s="290"/>
      <c r="F50" s="290"/>
      <c r="G50" s="290"/>
      <c r="H50" s="290"/>
      <c r="I50" s="290"/>
      <c r="J50" s="290"/>
      <c r="K50" s="290"/>
      <c r="L50" s="290"/>
      <c r="M50" s="290"/>
    </row>
    <row r="51" spans="1:19" s="89" customFormat="1" ht="14.15" customHeight="1">
      <c r="A51" s="863"/>
      <c r="B51" s="863"/>
      <c r="C51" s="863"/>
      <c r="D51" s="863"/>
      <c r="E51" s="863"/>
      <c r="F51" s="863"/>
      <c r="G51" s="863"/>
      <c r="H51" s="863"/>
      <c r="I51" s="863"/>
      <c r="J51" s="863"/>
      <c r="K51" s="863"/>
      <c r="L51" s="863"/>
      <c r="M51" s="863"/>
    </row>
    <row r="52" spans="1:19" s="99" customFormat="1" ht="14.15" customHeight="1">
      <c r="A52" s="181" t="s">
        <v>446</v>
      </c>
      <c r="B52" s="181"/>
      <c r="C52" s="377"/>
      <c r="D52" s="1560"/>
      <c r="E52" s="320" t="s">
        <v>210</v>
      </c>
      <c r="F52" s="321" t="s">
        <v>211</v>
      </c>
      <c r="G52" s="991" t="s">
        <v>212</v>
      </c>
      <c r="H52" s="991" t="s">
        <v>213</v>
      </c>
      <c r="I52" s="991" t="s">
        <v>214</v>
      </c>
      <c r="J52" s="991" t="s">
        <v>215</v>
      </c>
      <c r="K52" s="991" t="s">
        <v>216</v>
      </c>
      <c r="L52" s="991" t="s">
        <v>217</v>
      </c>
      <c r="M52" s="991" t="s">
        <v>218</v>
      </c>
    </row>
    <row r="53" spans="1:19" s="99" customFormat="1" ht="14.15" customHeight="1">
      <c r="A53" s="992" t="s">
        <v>1072</v>
      </c>
      <c r="B53" s="1559"/>
      <c r="C53" s="1561"/>
      <c r="D53" s="1562"/>
      <c r="E53" s="1249"/>
      <c r="F53" s="1250"/>
      <c r="G53" s="1250"/>
      <c r="H53" s="1250"/>
      <c r="I53" s="1250"/>
      <c r="J53" s="1250"/>
      <c r="K53" s="1250"/>
      <c r="L53" s="1250"/>
      <c r="M53" s="1250"/>
    </row>
    <row r="54" spans="1:19" s="99" customFormat="1" ht="14.15" customHeight="1">
      <c r="A54" s="993" t="s">
        <v>1073</v>
      </c>
      <c r="B54" s="993"/>
      <c r="C54" s="1563"/>
      <c r="D54" s="1564"/>
      <c r="E54" s="994">
        <v>77.073995954039191</v>
      </c>
      <c r="F54" s="995">
        <v>76.036956395465154</v>
      </c>
      <c r="G54" s="995">
        <v>75.223781782487364</v>
      </c>
      <c r="H54" s="995">
        <v>76.410282169688344</v>
      </c>
      <c r="I54" s="995">
        <v>74.63656706151319</v>
      </c>
      <c r="J54" s="995">
        <v>76.530895991789563</v>
      </c>
      <c r="K54" s="995">
        <v>76.677456955352696</v>
      </c>
      <c r="L54" s="995">
        <v>78.5</v>
      </c>
      <c r="M54" s="995">
        <v>78.3</v>
      </c>
    </row>
    <row r="55" spans="1:19" s="99" customFormat="1" ht="14.15" customHeight="1">
      <c r="A55" s="996" t="s">
        <v>1074</v>
      </c>
      <c r="B55" s="996"/>
      <c r="C55" s="1563"/>
      <c r="D55" s="1564"/>
      <c r="E55" s="994">
        <v>36.990936457550255</v>
      </c>
      <c r="F55" s="995">
        <v>35.307008629243626</v>
      </c>
      <c r="G55" s="995">
        <v>36.885504249133902</v>
      </c>
      <c r="H55" s="995">
        <v>34.274934130415204</v>
      </c>
      <c r="I55" s="995">
        <v>36.330298101414407</v>
      </c>
      <c r="J55" s="995">
        <v>35.281717598588827</v>
      </c>
      <c r="K55" s="995">
        <v>38.915122789761597</v>
      </c>
      <c r="L55" s="995">
        <v>32.6</v>
      </c>
      <c r="M55" s="995">
        <v>34.94</v>
      </c>
    </row>
    <row r="56" spans="1:19" s="99" customFormat="1" ht="14.15" customHeight="1">
      <c r="A56" s="996" t="s">
        <v>1075</v>
      </c>
      <c r="B56" s="996"/>
      <c r="C56" s="1563"/>
      <c r="D56" s="1564"/>
      <c r="E56" s="994">
        <v>87.126071625533996</v>
      </c>
      <c r="F56" s="995">
        <v>87.585261693732903</v>
      </c>
      <c r="G56" s="995">
        <v>87.202769773951402</v>
      </c>
      <c r="H56" s="995">
        <v>88.1213728479498</v>
      </c>
      <c r="I56" s="995">
        <v>87.024300617913894</v>
      </c>
      <c r="J56" s="995">
        <v>87.476640565105001</v>
      </c>
      <c r="K56" s="995">
        <v>87.01</v>
      </c>
      <c r="L56" s="995">
        <v>86.8</v>
      </c>
      <c r="M56" s="995">
        <v>87.03</v>
      </c>
    </row>
    <row r="57" spans="1:19" s="99" customFormat="1" ht="21.65" customHeight="1">
      <c r="A57" s="1965" t="s">
        <v>1076</v>
      </c>
      <c r="B57" s="1965"/>
      <c r="C57" s="1965"/>
      <c r="D57" s="1966"/>
      <c r="E57" s="997">
        <v>0.85322082713620195</v>
      </c>
      <c r="F57" s="998">
        <v>0.90288365313894303</v>
      </c>
      <c r="G57" s="998">
        <v>0.80066226840933696</v>
      </c>
      <c r="H57" s="998">
        <v>0.87678360946758005</v>
      </c>
      <c r="I57" s="998">
        <v>1.0331152636712899</v>
      </c>
      <c r="J57" s="998">
        <v>1.01242348147714</v>
      </c>
      <c r="K57" s="998">
        <v>1.01</v>
      </c>
      <c r="L57" s="998">
        <v>1.1000000000000001</v>
      </c>
      <c r="M57" s="998">
        <v>1.06</v>
      </c>
    </row>
    <row r="58" spans="1:19" s="99" customFormat="1" ht="14.15" customHeight="1">
      <c r="A58" s="996" t="s">
        <v>1077</v>
      </c>
      <c r="B58" s="996"/>
      <c r="C58" s="1563"/>
      <c r="D58" s="1564"/>
      <c r="E58" s="994">
        <v>31.080175132649298</v>
      </c>
      <c r="F58" s="995">
        <v>28.919128151073</v>
      </c>
      <c r="G58" s="995">
        <v>31.8427378498458</v>
      </c>
      <c r="H58" s="995">
        <v>28.887706449496999</v>
      </c>
      <c r="I58" s="995">
        <v>26.206542027268899</v>
      </c>
      <c r="J58" s="995">
        <v>26.648661719872798</v>
      </c>
      <c r="K58" s="995">
        <v>28.16</v>
      </c>
      <c r="L58" s="995">
        <v>29.1</v>
      </c>
      <c r="M58" s="995">
        <v>30.54</v>
      </c>
    </row>
    <row r="59" spans="1:19" s="99" customFormat="1" ht="21.65" customHeight="1">
      <c r="A59" s="1967" t="s">
        <v>1078</v>
      </c>
      <c r="B59" s="1967"/>
      <c r="C59" s="1967"/>
      <c r="D59" s="1968"/>
      <c r="E59" s="999">
        <v>-2.6842698247125599E-2</v>
      </c>
      <c r="F59" s="1000">
        <v>-0.13709996477573</v>
      </c>
      <c r="G59" s="1000">
        <v>-0.11532513094558</v>
      </c>
      <c r="H59" s="1000">
        <v>-6.3917223291484596E-2</v>
      </c>
      <c r="I59" s="1000">
        <v>-9.0809367110784495E-2</v>
      </c>
      <c r="J59" s="1000">
        <v>-3.5409198691823802E-2</v>
      </c>
      <c r="K59" s="1000">
        <v>-0.01</v>
      </c>
      <c r="L59" s="1000">
        <v>0.01</v>
      </c>
      <c r="M59" s="1000">
        <v>-0.12</v>
      </c>
      <c r="S59" s="1001" t="s">
        <v>205</v>
      </c>
    </row>
    <row r="60" spans="1:19" s="99" customFormat="1" ht="14.15" customHeight="1">
      <c r="A60" s="992" t="s">
        <v>1079</v>
      </c>
      <c r="B60" s="1559"/>
      <c r="C60" s="1561"/>
      <c r="D60" s="1562"/>
      <c r="E60" s="1249"/>
      <c r="F60" s="1250"/>
      <c r="G60" s="1250"/>
      <c r="H60" s="1250"/>
      <c r="I60" s="1250"/>
      <c r="J60" s="1250"/>
      <c r="K60" s="1250"/>
      <c r="L60" s="1250"/>
      <c r="M60" s="1250"/>
    </row>
    <row r="61" spans="1:19" s="99" customFormat="1" ht="14.15" customHeight="1">
      <c r="A61" s="996" t="s">
        <v>1073</v>
      </c>
      <c r="B61" s="996"/>
      <c r="C61" s="1563"/>
      <c r="D61" s="1564"/>
      <c r="E61" s="994">
        <v>22.92600404596082</v>
      </c>
      <c r="F61" s="995">
        <v>23.96304360453485</v>
      </c>
      <c r="G61" s="995">
        <v>24.776218217512643</v>
      </c>
      <c r="H61" s="995">
        <v>23.58971783031167</v>
      </c>
      <c r="I61" s="995">
        <v>25.363432938486806</v>
      </c>
      <c r="J61" s="995">
        <v>23.469104008210433</v>
      </c>
      <c r="K61" s="995">
        <v>23.322543044647301</v>
      </c>
      <c r="L61" s="995">
        <v>21.5</v>
      </c>
      <c r="M61" s="995">
        <v>21.7</v>
      </c>
    </row>
    <row r="62" spans="1:19" s="99" customFormat="1" ht="14.15" customHeight="1">
      <c r="A62" s="996" t="s">
        <v>1080</v>
      </c>
      <c r="B62" s="996"/>
      <c r="C62" s="1563"/>
      <c r="D62" s="1564"/>
      <c r="E62" s="994">
        <v>51.294518792346125</v>
      </c>
      <c r="F62" s="995">
        <v>49.591992654046976</v>
      </c>
      <c r="G62" s="995">
        <v>50.433557243295446</v>
      </c>
      <c r="H62" s="995">
        <v>47.459759768021684</v>
      </c>
      <c r="I62" s="995">
        <v>46.041877436501622</v>
      </c>
      <c r="J62" s="995">
        <v>38.705150367601874</v>
      </c>
      <c r="K62" s="995">
        <v>34.491063651002101</v>
      </c>
      <c r="L62" s="995">
        <v>32.4</v>
      </c>
      <c r="M62" s="995">
        <v>34.26</v>
      </c>
    </row>
    <row r="63" spans="1:19" s="99" customFormat="1" ht="14.15" customHeight="1">
      <c r="A63" s="996" t="s">
        <v>1075</v>
      </c>
      <c r="B63" s="996"/>
      <c r="C63" s="1563"/>
      <c r="D63" s="1564"/>
      <c r="E63" s="994">
        <v>12.873928374466001</v>
      </c>
      <c r="F63" s="995">
        <v>12.4147383062671</v>
      </c>
      <c r="G63" s="995">
        <v>12.797230226048599</v>
      </c>
      <c r="H63" s="995">
        <v>11.8786271520502</v>
      </c>
      <c r="I63" s="995">
        <v>12.9756993820861</v>
      </c>
      <c r="J63" s="995">
        <v>12.523359434894999</v>
      </c>
      <c r="K63" s="995">
        <v>12.99</v>
      </c>
      <c r="L63" s="995">
        <v>13.2</v>
      </c>
      <c r="M63" s="995">
        <v>12.97</v>
      </c>
    </row>
    <row r="64" spans="1:19" s="99" customFormat="1" ht="21.65" customHeight="1">
      <c r="A64" s="1965" t="s">
        <v>1076</v>
      </c>
      <c r="B64" s="1965"/>
      <c r="C64" s="1965"/>
      <c r="D64" s="1966"/>
      <c r="E64" s="997">
        <v>0.83252843260256204</v>
      </c>
      <c r="F64" s="998">
        <v>0.86732819229105496</v>
      </c>
      <c r="G64" s="998">
        <v>0.89823548419584798</v>
      </c>
      <c r="H64" s="998">
        <v>0.39299892861165098</v>
      </c>
      <c r="I64" s="998">
        <v>0.42925205632171298</v>
      </c>
      <c r="J64" s="998">
        <v>0.80726077681696995</v>
      </c>
      <c r="K64" s="998">
        <v>0.69</v>
      </c>
      <c r="L64" s="998">
        <v>1</v>
      </c>
      <c r="M64" s="998">
        <v>1.19</v>
      </c>
    </row>
    <row r="65" spans="1:247" s="99" customFormat="1" ht="14.15" customHeight="1">
      <c r="A65" s="996" t="s">
        <v>1077</v>
      </c>
      <c r="B65" s="996"/>
      <c r="C65" s="1563"/>
      <c r="D65" s="1564"/>
      <c r="E65" s="994">
        <v>32.5536658635721</v>
      </c>
      <c r="F65" s="995">
        <v>32.110867682511497</v>
      </c>
      <c r="G65" s="995">
        <v>30.540695942345199</v>
      </c>
      <c r="H65" s="995">
        <v>53.256461075068799</v>
      </c>
      <c r="I65" s="995">
        <v>52.746717377759701</v>
      </c>
      <c r="J65" s="995">
        <v>30.025204758512899</v>
      </c>
      <c r="K65" s="995">
        <v>34.369999999999997</v>
      </c>
      <c r="L65" s="995">
        <v>34.5</v>
      </c>
      <c r="M65" s="995">
        <v>28.15</v>
      </c>
    </row>
    <row r="66" spans="1:247" s="99" customFormat="1" ht="21.65" customHeight="1">
      <c r="A66" s="1967" t="s">
        <v>1078</v>
      </c>
      <c r="B66" s="1967"/>
      <c r="C66" s="1967"/>
      <c r="D66" s="1968"/>
      <c r="E66" s="999">
        <v>-5.8145210848543398E-2</v>
      </c>
      <c r="F66" s="1000">
        <v>-0.16197537189026001</v>
      </c>
      <c r="G66" s="1000">
        <v>-0.29698299345399398</v>
      </c>
      <c r="H66" s="1000">
        <v>-6.2798845075516002E-2</v>
      </c>
      <c r="I66" s="1000">
        <v>-0.17745472695947001</v>
      </c>
      <c r="J66" s="1000">
        <v>-8.5621990702456199E-2</v>
      </c>
      <c r="K66" s="1000">
        <v>0.13</v>
      </c>
      <c r="L66" s="1000">
        <v>-0.33</v>
      </c>
      <c r="M66" s="1000">
        <v>-7.0000000000000007E-2</v>
      </c>
    </row>
    <row r="67" spans="1:247" s="99" customFormat="1" ht="7.5" customHeight="1">
      <c r="A67" s="1002"/>
      <c r="B67" s="1003"/>
      <c r="C67" s="1003"/>
      <c r="D67" s="1003"/>
      <c r="E67" s="1003"/>
      <c r="F67" s="1003"/>
      <c r="G67" s="1003"/>
      <c r="H67" s="1003"/>
      <c r="I67" s="1003"/>
      <c r="J67" s="1003"/>
      <c r="K67" s="1003"/>
      <c r="L67" s="1003"/>
      <c r="M67" s="1004"/>
    </row>
    <row r="68" spans="1:247" s="100" customFormat="1" ht="20.25" customHeight="1">
      <c r="A68" s="1964" t="s">
        <v>1081</v>
      </c>
      <c r="B68" s="1964"/>
      <c r="C68" s="1964"/>
      <c r="D68" s="1964"/>
      <c r="E68" s="1964"/>
      <c r="F68" s="1964"/>
      <c r="G68" s="1964"/>
      <c r="H68" s="1964"/>
      <c r="I68" s="1964"/>
      <c r="J68" s="1964"/>
      <c r="K68" s="1964"/>
      <c r="L68" s="1964"/>
      <c r="M68" s="1964"/>
    </row>
    <row r="69" spans="1:247" s="100" customFormat="1" ht="7.5" customHeight="1">
      <c r="A69" s="947"/>
      <c r="B69" s="947"/>
      <c r="C69" s="947"/>
      <c r="D69" s="947"/>
      <c r="E69" s="947"/>
      <c r="F69" s="947"/>
      <c r="G69" s="947"/>
      <c r="H69" s="947"/>
      <c r="I69" s="947"/>
      <c r="J69" s="947"/>
      <c r="K69" s="947"/>
      <c r="L69" s="947"/>
      <c r="M69" s="701"/>
      <c r="N69" s="1005"/>
      <c r="O69" s="1005"/>
      <c r="P69" s="1005"/>
      <c r="Q69" s="1005"/>
      <c r="R69" s="1005"/>
      <c r="S69" s="1005"/>
      <c r="T69" s="1005"/>
      <c r="U69" s="1005"/>
      <c r="V69" s="1005"/>
      <c r="W69" s="1005"/>
      <c r="X69" s="1005"/>
      <c r="Y69" s="1005"/>
      <c r="Z69" s="1005"/>
      <c r="AA69" s="1005"/>
      <c r="AB69" s="1005"/>
      <c r="AC69" s="1005"/>
      <c r="AD69" s="1005"/>
      <c r="AE69" s="1005"/>
      <c r="AF69" s="1005"/>
      <c r="AG69" s="1005"/>
      <c r="AH69" s="1005"/>
      <c r="AI69" s="1005"/>
      <c r="AJ69" s="1005"/>
      <c r="AK69" s="1005"/>
      <c r="AL69" s="1005"/>
      <c r="AM69" s="1005"/>
      <c r="AN69" s="1005"/>
      <c r="AO69" s="1005"/>
      <c r="AP69" s="1005"/>
      <c r="AQ69" s="1005"/>
      <c r="AR69" s="1005"/>
      <c r="AS69" s="1005"/>
      <c r="AT69" s="1005"/>
      <c r="AU69" s="1005"/>
      <c r="AV69" s="1005"/>
      <c r="AW69" s="1005"/>
      <c r="AX69" s="1005"/>
      <c r="AY69" s="1005"/>
      <c r="AZ69" s="1005"/>
      <c r="BA69" s="1005"/>
      <c r="BB69" s="1005"/>
      <c r="BC69" s="1005"/>
      <c r="BD69" s="1005"/>
      <c r="BE69" s="1005"/>
      <c r="BF69" s="1005"/>
      <c r="BG69" s="1005"/>
      <c r="BH69" s="1005"/>
      <c r="BI69" s="1005"/>
      <c r="BJ69" s="1005"/>
      <c r="BK69" s="1005"/>
      <c r="BL69" s="1005"/>
      <c r="BM69" s="1005"/>
      <c r="BN69" s="1005"/>
      <c r="BO69" s="1005"/>
      <c r="BP69" s="1005"/>
      <c r="BQ69" s="1005"/>
      <c r="BR69" s="1005"/>
      <c r="BS69" s="1005"/>
      <c r="BT69" s="1005"/>
      <c r="BU69" s="1005"/>
      <c r="BV69" s="1005"/>
      <c r="BW69" s="1005"/>
      <c r="BX69" s="1005"/>
      <c r="BY69" s="1005"/>
      <c r="BZ69" s="1005"/>
      <c r="CA69" s="1005"/>
      <c r="CB69" s="1005"/>
      <c r="CC69" s="1005"/>
      <c r="CD69" s="1005"/>
      <c r="CE69" s="1005"/>
      <c r="CF69" s="1005"/>
      <c r="CG69" s="1005"/>
      <c r="CH69" s="1005"/>
      <c r="CI69" s="1005"/>
      <c r="CJ69" s="1005"/>
      <c r="CK69" s="1005"/>
      <c r="CL69" s="1005"/>
      <c r="CM69" s="1005"/>
      <c r="CN69" s="1005"/>
      <c r="CO69" s="1005"/>
      <c r="CP69" s="1005"/>
      <c r="CQ69" s="1005"/>
      <c r="CR69" s="1005"/>
      <c r="CS69" s="1005"/>
      <c r="CT69" s="1005"/>
      <c r="CU69" s="1005"/>
      <c r="CV69" s="1005"/>
      <c r="CW69" s="1005"/>
      <c r="CX69" s="1005"/>
      <c r="CY69" s="1005"/>
      <c r="CZ69" s="1005"/>
      <c r="DA69" s="1005"/>
      <c r="DB69" s="1005"/>
      <c r="DC69" s="1005"/>
      <c r="DD69" s="1005"/>
      <c r="DE69" s="1005"/>
      <c r="DF69" s="1005"/>
      <c r="DG69" s="1005"/>
      <c r="DH69" s="1005"/>
      <c r="DI69" s="1005"/>
      <c r="DJ69" s="1005"/>
      <c r="DK69" s="1005"/>
      <c r="DL69" s="1005"/>
      <c r="DM69" s="1005"/>
      <c r="DN69" s="1005"/>
      <c r="DO69" s="1005"/>
      <c r="DP69" s="1005"/>
      <c r="DQ69" s="1005"/>
      <c r="DR69" s="1005"/>
      <c r="DS69" s="1005"/>
      <c r="DT69" s="1005"/>
      <c r="DU69" s="1005"/>
      <c r="DV69" s="1005"/>
      <c r="DW69" s="1005"/>
      <c r="DX69" s="1005"/>
      <c r="DY69" s="1005"/>
      <c r="DZ69" s="1005"/>
      <c r="EA69" s="1005"/>
      <c r="EB69" s="1005"/>
      <c r="EC69" s="1005"/>
      <c r="ED69" s="1005"/>
      <c r="EE69" s="1005"/>
      <c r="EF69" s="1005"/>
      <c r="EG69" s="1005"/>
      <c r="EH69" s="1005"/>
      <c r="EI69" s="1005"/>
      <c r="EJ69" s="1005"/>
      <c r="EK69" s="1005"/>
      <c r="EL69" s="1005"/>
      <c r="EM69" s="1005"/>
      <c r="EN69" s="1005"/>
      <c r="EO69" s="1005"/>
      <c r="EP69" s="1005"/>
      <c r="EQ69" s="1005"/>
      <c r="ER69" s="1005"/>
      <c r="ES69" s="1005"/>
      <c r="ET69" s="1005"/>
      <c r="EU69" s="1005"/>
      <c r="EV69" s="1005"/>
      <c r="EW69" s="1005"/>
      <c r="EX69" s="1005"/>
      <c r="EY69" s="1005"/>
      <c r="EZ69" s="1005"/>
      <c r="FA69" s="1005"/>
      <c r="FB69" s="1005"/>
      <c r="FC69" s="1005"/>
      <c r="FD69" s="1005"/>
      <c r="FE69" s="1005"/>
      <c r="FF69" s="1005"/>
      <c r="FG69" s="1005"/>
      <c r="FH69" s="1005"/>
      <c r="FI69" s="1005"/>
      <c r="FJ69" s="1005"/>
      <c r="FK69" s="1005"/>
      <c r="FL69" s="1005"/>
      <c r="FM69" s="1005"/>
      <c r="FN69" s="1005"/>
      <c r="FO69" s="1005"/>
      <c r="FP69" s="1005"/>
      <c r="FQ69" s="1005"/>
      <c r="FR69" s="1005"/>
      <c r="FS69" s="1005"/>
      <c r="FT69" s="1005"/>
      <c r="FU69" s="1005"/>
      <c r="FV69" s="1005"/>
      <c r="FW69" s="1005"/>
      <c r="FX69" s="1005"/>
      <c r="FY69" s="1005"/>
      <c r="FZ69" s="1005"/>
      <c r="GA69" s="1005"/>
      <c r="GB69" s="1005"/>
      <c r="GC69" s="1005"/>
      <c r="GD69" s="1005"/>
      <c r="GE69" s="1005"/>
      <c r="GF69" s="1005"/>
      <c r="GG69" s="1005"/>
      <c r="GH69" s="1005"/>
      <c r="GI69" s="1005"/>
      <c r="GJ69" s="1005"/>
      <c r="GK69" s="1005"/>
      <c r="GL69" s="1005"/>
      <c r="GM69" s="1005"/>
      <c r="GN69" s="1005"/>
      <c r="GO69" s="1005"/>
      <c r="GP69" s="1005"/>
      <c r="GQ69" s="1005"/>
      <c r="GR69" s="1005"/>
      <c r="GS69" s="1005"/>
      <c r="GT69" s="1005"/>
      <c r="GU69" s="1005"/>
      <c r="GV69" s="1005"/>
      <c r="GW69" s="1005"/>
      <c r="GX69" s="1005"/>
      <c r="GY69" s="1005"/>
      <c r="GZ69" s="1005"/>
      <c r="HA69" s="1005"/>
      <c r="HB69" s="1005"/>
      <c r="HC69" s="1005"/>
      <c r="HD69" s="1005"/>
      <c r="HE69" s="1005"/>
      <c r="HF69" s="1005"/>
      <c r="HG69" s="1005"/>
      <c r="HH69" s="1005"/>
      <c r="HI69" s="1005"/>
      <c r="HJ69" s="1005"/>
      <c r="HK69" s="1005"/>
      <c r="HL69" s="1005"/>
      <c r="HM69" s="1005"/>
      <c r="HN69" s="1005"/>
      <c r="HO69" s="1005"/>
      <c r="HP69" s="1005"/>
      <c r="HQ69" s="1005"/>
      <c r="HR69" s="1005"/>
      <c r="HS69" s="1005"/>
      <c r="HT69" s="1005"/>
      <c r="HU69" s="1005"/>
      <c r="HV69" s="1005"/>
      <c r="HW69" s="1005"/>
      <c r="HX69" s="1005"/>
      <c r="HY69" s="1005"/>
      <c r="HZ69" s="1005"/>
      <c r="IA69" s="1005"/>
      <c r="IB69" s="1005"/>
      <c r="IC69" s="1005"/>
      <c r="ID69" s="1005"/>
      <c r="IE69" s="1005"/>
      <c r="IF69" s="1005"/>
      <c r="IG69" s="1005"/>
      <c r="IH69" s="1005"/>
      <c r="II69" s="1005"/>
      <c r="IJ69" s="1005"/>
      <c r="IK69" s="1005"/>
      <c r="IL69" s="1005"/>
      <c r="IM69" s="1005"/>
    </row>
    <row r="70" spans="1:247" s="100" customFormat="1" ht="14.15" customHeight="1">
      <c r="A70" s="1838" t="s">
        <v>1082</v>
      </c>
      <c r="B70" s="1838"/>
      <c r="C70" s="1838"/>
      <c r="D70" s="1838"/>
      <c r="E70" s="1838"/>
      <c r="F70" s="1838"/>
      <c r="G70" s="1838"/>
      <c r="H70" s="1838"/>
      <c r="I70" s="1838"/>
      <c r="J70" s="1838"/>
      <c r="K70" s="1838"/>
      <c r="L70" s="1838"/>
      <c r="M70" s="1006"/>
    </row>
  </sheetData>
  <sheetProtection formatCells="0" insertColumns="0" insertRows="0" deleteColumns="0" deleteRows="0"/>
  <mergeCells count="42">
    <mergeCell ref="N4:O4"/>
    <mergeCell ref="B4:C4"/>
    <mergeCell ref="F4:G4"/>
    <mergeCell ref="H4:I4"/>
    <mergeCell ref="J4:K4"/>
    <mergeCell ref="L4:M4"/>
    <mergeCell ref="D4:E4"/>
    <mergeCell ref="B22:C22"/>
    <mergeCell ref="F22:G22"/>
    <mergeCell ref="H22:I22"/>
    <mergeCell ref="J22:K22"/>
    <mergeCell ref="L22:M22"/>
    <mergeCell ref="D22:E22"/>
    <mergeCell ref="B37:C37"/>
    <mergeCell ref="F37:G37"/>
    <mergeCell ref="H37:I37"/>
    <mergeCell ref="J37:K37"/>
    <mergeCell ref="L37:M37"/>
    <mergeCell ref="D37:E37"/>
    <mergeCell ref="B30:C30"/>
    <mergeCell ref="F30:G30"/>
    <mergeCell ref="H30:I30"/>
    <mergeCell ref="J30:K30"/>
    <mergeCell ref="L30:M30"/>
    <mergeCell ref="D30:E30"/>
    <mergeCell ref="B38:C38"/>
    <mergeCell ref="F38:G38"/>
    <mergeCell ref="H38:I38"/>
    <mergeCell ref="J38:K38"/>
    <mergeCell ref="L38:M38"/>
    <mergeCell ref="D38:E38"/>
    <mergeCell ref="A68:M68"/>
    <mergeCell ref="A70:L70"/>
    <mergeCell ref="A44:M44"/>
    <mergeCell ref="A48:M48"/>
    <mergeCell ref="A46:M46"/>
    <mergeCell ref="A57:D57"/>
    <mergeCell ref="A59:D59"/>
    <mergeCell ref="A64:D64"/>
    <mergeCell ref="A66:D66"/>
    <mergeCell ref="A47:M47"/>
    <mergeCell ref="A45:M45"/>
  </mergeCells>
  <pageMargins left="0.86614173228346458" right="0.86614173228346458" top="0.6692913385826772" bottom="0.39370078740157483" header="0.51181102362204722" footer="0"/>
  <pageSetup paperSize="9" scale="97" fitToHeight="0" orientation="portrait" r:id="rId1"/>
  <headerFooter scaleWithDoc="0">
    <oddHeader>&amp;R&amp;8CHAPTER 2 – SEGMENTAL REPORTING&amp;L&amp;"Arial"&amp;8FACTBOOK DNB – 2Q26</oddHeader>
  </headerFooter>
  <rowBreaks count="1" manualBreakCount="1">
    <brk id="48" max="10" man="1"/>
  </rowBreaks>
  <drawing r:id="rId2"/>
  <legacyDrawing r:id="rId3"/>
  <controls>
    <mc:AlternateContent xmlns:mc="http://schemas.openxmlformats.org/markup-compatibility/2006">
      <mc:Choice Requires="x14">
        <control shapeId="342017" r:id="rId4" name="CustomMemberDispatchertb1">
          <controlPr defaultSize="0" autoLine="0" autoPict="0" r:id="rId5">
            <anchor moveWithCells="1" sizeWithCells="1">
              <from>
                <xdr:col>0</xdr:col>
                <xdr:colOff>0</xdr:colOff>
                <xdr:row>0</xdr:row>
                <xdr:rowOff>0</xdr:rowOff>
              </from>
              <to>
                <xdr:col>0</xdr:col>
                <xdr:colOff>933450</xdr:colOff>
                <xdr:row>0</xdr:row>
                <xdr:rowOff>0</xdr:rowOff>
              </to>
            </anchor>
          </controlPr>
        </control>
      </mc:Choice>
      <mc:Fallback>
        <control shapeId="342017" r:id="rId4" name="CustomMemberDispatchertb1"/>
      </mc:Fallback>
    </mc:AlternateContent>
  </control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18E42-B87F-49B5-A926-0BA45FE79B98}">
  <sheetPr codeName="Ark2">
    <pageSetUpPr fitToPage="1"/>
  </sheetPr>
  <dimension ref="A1:F43"/>
  <sheetViews>
    <sheetView zoomScale="150" zoomScaleNormal="150" workbookViewId="0"/>
  </sheetViews>
  <sheetFormatPr defaultColWidth="8.08203125" defaultRowHeight="14"/>
  <cols>
    <col min="1" max="1" width="11.08203125" customWidth="1"/>
    <col min="2" max="2" width="9.08203125" customWidth="1"/>
    <col min="3" max="3" width="13.08203125" customWidth="1"/>
    <col min="4" max="4" width="23.08203125" customWidth="1"/>
    <col min="5" max="5" width="24.08203125" customWidth="1"/>
  </cols>
  <sheetData>
    <row r="1" spans="1:5" s="2" customFormat="1" ht="23.9" customHeight="1">
      <c r="C1" s="285"/>
    </row>
    <row r="2" spans="1:5" s="2" customFormat="1" ht="25">
      <c r="A2" s="145" t="s">
        <v>1</v>
      </c>
      <c r="B2" s="145"/>
      <c r="C2" s="146"/>
      <c r="D2" s="286"/>
      <c r="E2" s="286"/>
    </row>
    <row r="3" spans="1:5" s="3" customFormat="1" ht="14.15" customHeight="1"/>
    <row r="4" spans="1:5" s="4" customFormat="1" ht="15" customHeight="1">
      <c r="A4" s="147" t="s">
        <v>2</v>
      </c>
      <c r="B4" s="147"/>
      <c r="C4" s="148"/>
      <c r="D4" s="287"/>
      <c r="E4" s="287"/>
    </row>
    <row r="5" spans="1:5" s="5" customFormat="1" ht="14.15" customHeight="1">
      <c r="A5" s="288" t="s">
        <v>3</v>
      </c>
      <c r="B5" s="288"/>
      <c r="C5" s="288"/>
      <c r="D5" s="288"/>
      <c r="E5" s="288"/>
    </row>
    <row r="6" spans="1:5" s="5" customFormat="1" ht="14.15" customHeight="1">
      <c r="A6" s="288" t="s">
        <v>4</v>
      </c>
      <c r="B6" s="288"/>
      <c r="C6" s="288"/>
      <c r="D6" s="288"/>
      <c r="E6" s="289"/>
    </row>
    <row r="7" spans="1:5" s="3" customFormat="1" ht="14.15" customHeight="1">
      <c r="A7" s="290"/>
      <c r="B7" s="290"/>
      <c r="C7" s="290"/>
      <c r="D7" s="290"/>
      <c r="E7" s="290"/>
    </row>
    <row r="8" spans="1:5" s="4" customFormat="1" ht="15" customHeight="1">
      <c r="A8" s="147" t="s">
        <v>5</v>
      </c>
      <c r="B8" s="147"/>
      <c r="C8" s="148"/>
      <c r="D8" s="287"/>
      <c r="E8" s="287"/>
    </row>
    <row r="9" spans="1:5" s="5" customFormat="1" ht="14.15" customHeight="1">
      <c r="A9" s="288" t="s">
        <v>6</v>
      </c>
      <c r="B9" s="288"/>
      <c r="C9" s="288"/>
      <c r="D9" s="288" t="s">
        <v>7</v>
      </c>
      <c r="E9" s="291" t="s">
        <v>8</v>
      </c>
    </row>
    <row r="10" spans="1:5" s="5" customFormat="1" ht="14.15" customHeight="1">
      <c r="A10" s="288" t="s">
        <v>9</v>
      </c>
      <c r="B10" s="288"/>
      <c r="C10" s="288"/>
      <c r="D10" s="288" t="s">
        <v>10</v>
      </c>
      <c r="E10" s="291" t="s">
        <v>11</v>
      </c>
    </row>
    <row r="11" spans="1:5" s="5" customFormat="1" ht="14.15" customHeight="1">
      <c r="A11" s="288" t="s">
        <v>12</v>
      </c>
      <c r="B11" s="288"/>
      <c r="C11" s="288"/>
      <c r="D11" s="288" t="s">
        <v>13</v>
      </c>
      <c r="E11" s="289" t="s">
        <v>14</v>
      </c>
    </row>
    <row r="12" spans="1:5" s="5" customFormat="1" ht="14.15" customHeight="1">
      <c r="A12" s="288" t="s">
        <v>15</v>
      </c>
      <c r="B12" s="288"/>
      <c r="C12" s="288"/>
      <c r="D12" s="288" t="s">
        <v>16</v>
      </c>
      <c r="E12" s="289" t="s">
        <v>17</v>
      </c>
    </row>
    <row r="13" spans="1:5" s="3" customFormat="1" ht="14.15" customHeight="1">
      <c r="A13" s="290"/>
      <c r="B13" s="290"/>
      <c r="C13" s="290"/>
      <c r="D13" s="290"/>
      <c r="E13" s="290"/>
    </row>
    <row r="14" spans="1:5" s="4" customFormat="1" ht="15" customHeight="1">
      <c r="A14" s="147" t="s">
        <v>18</v>
      </c>
      <c r="B14" s="147"/>
      <c r="C14" s="148"/>
      <c r="D14" s="287"/>
      <c r="E14" s="289"/>
    </row>
    <row r="15" spans="1:5" s="5" customFormat="1" ht="14.15" customHeight="1">
      <c r="A15" s="288" t="s">
        <v>19</v>
      </c>
      <c r="B15" s="288"/>
      <c r="C15" s="288"/>
      <c r="D15" s="288"/>
      <c r="E15" s="289"/>
    </row>
    <row r="16" spans="1:5" s="5" customFormat="1" ht="14.15" customHeight="1">
      <c r="A16" s="288" t="s">
        <v>20</v>
      </c>
      <c r="B16" s="288"/>
      <c r="C16" s="288"/>
      <c r="D16" s="288"/>
      <c r="E16" s="289"/>
    </row>
    <row r="17" spans="1:6" s="3" customFormat="1" ht="14.15" customHeight="1">
      <c r="A17" s="290"/>
      <c r="B17" s="290"/>
      <c r="C17" s="290"/>
      <c r="D17" s="290"/>
      <c r="E17" s="290"/>
    </row>
    <row r="18" spans="1:6" s="4" customFormat="1" ht="15" customHeight="1">
      <c r="A18" s="147" t="s">
        <v>21</v>
      </c>
      <c r="B18" s="147"/>
      <c r="C18" s="148"/>
      <c r="D18" s="287"/>
      <c r="E18" s="289"/>
    </row>
    <row r="19" spans="1:6" s="5" customFormat="1" ht="14.15" customHeight="1">
      <c r="A19" s="292" t="s">
        <v>22</v>
      </c>
      <c r="B19" s="292"/>
      <c r="C19" s="288"/>
      <c r="D19" s="288"/>
      <c r="E19" s="289"/>
    </row>
    <row r="20" spans="1:6" s="5" customFormat="1" ht="14.15" customHeight="1">
      <c r="A20" s="288"/>
      <c r="B20" s="288"/>
      <c r="C20" s="288"/>
      <c r="D20" s="288"/>
      <c r="E20" s="289"/>
    </row>
    <row r="21" spans="1:6" s="4" customFormat="1" ht="15" customHeight="1">
      <c r="A21" s="147" t="s">
        <v>23</v>
      </c>
      <c r="B21" s="147"/>
      <c r="C21" s="148"/>
      <c r="D21" s="287"/>
      <c r="E21" s="287"/>
    </row>
    <row r="22" spans="1:6" s="5" customFormat="1" ht="14.15" customHeight="1">
      <c r="A22" s="288" t="s">
        <v>24</v>
      </c>
      <c r="B22" s="288"/>
      <c r="C22" s="288"/>
      <c r="D22" s="288"/>
      <c r="E22" s="289"/>
    </row>
    <row r="23" spans="1:6" s="6" customFormat="1" ht="32.15" customHeight="1">
      <c r="A23" s="293"/>
      <c r="B23" s="293"/>
      <c r="C23" s="293"/>
      <c r="D23" s="293"/>
      <c r="E23" s="293"/>
    </row>
    <row r="24" spans="1:6" s="7" customFormat="1" ht="25">
      <c r="A24" s="149" t="s">
        <v>25</v>
      </c>
      <c r="B24" s="149"/>
      <c r="C24" s="150"/>
      <c r="D24" s="294"/>
      <c r="E24" s="295"/>
    </row>
    <row r="25" spans="1:6" s="6" customFormat="1" ht="9.75" customHeight="1">
      <c r="A25" s="293"/>
      <c r="B25" s="293"/>
      <c r="C25" s="293"/>
      <c r="D25" s="293"/>
      <c r="E25" s="293"/>
    </row>
    <row r="26" spans="1:6" s="5" customFormat="1" ht="14.15" customHeight="1">
      <c r="A26" s="296"/>
      <c r="B26" s="288"/>
      <c r="C26" s="288"/>
      <c r="D26" s="288"/>
      <c r="E26" s="289"/>
      <c r="F26" s="297"/>
    </row>
    <row r="27" spans="1:6">
      <c r="A27" s="1146">
        <v>2026</v>
      </c>
    </row>
    <row r="28" spans="1:6">
      <c r="A28" s="296" t="s">
        <v>26</v>
      </c>
      <c r="B28" s="288" t="s">
        <v>27</v>
      </c>
    </row>
    <row r="29" spans="1:6">
      <c r="A29" s="296" t="s">
        <v>28</v>
      </c>
      <c r="B29" s="288" t="s">
        <v>29</v>
      </c>
      <c r="C29" s="288"/>
    </row>
    <row r="30" spans="1:6">
      <c r="A30" s="296"/>
      <c r="B30" s="288"/>
      <c r="C30" s="288"/>
    </row>
    <row r="31" spans="1:6">
      <c r="A31" s="1146">
        <v>2027</v>
      </c>
    </row>
    <row r="32" spans="1:6">
      <c r="A32" s="296" t="s">
        <v>30</v>
      </c>
      <c r="B32" s="288" t="s">
        <v>31</v>
      </c>
    </row>
    <row r="33" spans="1:5">
      <c r="A33" s="296" t="s">
        <v>32</v>
      </c>
      <c r="B33" s="288" t="s">
        <v>33</v>
      </c>
    </row>
    <row r="34" spans="1:5">
      <c r="A34" s="296" t="s">
        <v>34</v>
      </c>
      <c r="B34" s="288" t="s">
        <v>35</v>
      </c>
    </row>
    <row r="35" spans="1:5">
      <c r="A35" s="296" t="s">
        <v>36</v>
      </c>
      <c r="B35" s="288" t="s">
        <v>37</v>
      </c>
    </row>
    <row r="36" spans="1:5">
      <c r="A36" s="296" t="s">
        <v>38</v>
      </c>
      <c r="B36" s="288" t="s">
        <v>39</v>
      </c>
    </row>
    <row r="37" spans="1:5">
      <c r="A37" s="296" t="s">
        <v>40</v>
      </c>
      <c r="B37" s="288" t="s">
        <v>41</v>
      </c>
    </row>
    <row r="38" spans="1:5">
      <c r="A38" s="296" t="s">
        <v>42</v>
      </c>
      <c r="B38" s="288" t="s">
        <v>43</v>
      </c>
    </row>
    <row r="39" spans="1:5">
      <c r="A39" s="296" t="s">
        <v>44</v>
      </c>
      <c r="B39" s="288" t="s">
        <v>45</v>
      </c>
    </row>
    <row r="40" spans="1:5">
      <c r="A40" s="296"/>
    </row>
    <row r="43" spans="1:5" ht="21.65" customHeight="1">
      <c r="A43" s="1675" t="s">
        <v>46</v>
      </c>
      <c r="B43" s="1675"/>
      <c r="C43" s="1675"/>
      <c r="D43" s="1675"/>
      <c r="E43" s="1675"/>
    </row>
  </sheetData>
  <sheetProtection formatCells="0" insertRows="0" deleteRows="0"/>
  <pageMargins left="0.86614173228346458" right="0.86614173228346458" top="0.6692913385826772" bottom="0.39370078740157483" header="0.51181102362204722" footer="0"/>
  <pageSetup paperSize="9" scale="95" fitToHeight="0" orientation="portrait" r:id="rId1"/>
  <headerFooter scaleWithDoc="0"/>
  <drawing r:id="rId2"/>
  <legacyDrawing r:id="rId3"/>
  <controls>
    <mc:AlternateContent xmlns:mc="http://schemas.openxmlformats.org/markup-compatibility/2006">
      <mc:Choice Requires="x14">
        <control shapeId="336897" r:id="rId4" name="CustomMemberDispatchertb1">
          <controlPr defaultSize="0" autoLine="0" autoPict="0" r:id="rId5">
            <anchor moveWithCells="1" sizeWithCells="1">
              <from>
                <xdr:col>0</xdr:col>
                <xdr:colOff>0</xdr:colOff>
                <xdr:row>0</xdr:row>
                <xdr:rowOff>0</xdr:rowOff>
              </from>
              <to>
                <xdr:col>1</xdr:col>
                <xdr:colOff>107950</xdr:colOff>
                <xdr:row>0</xdr:row>
                <xdr:rowOff>0</xdr:rowOff>
              </to>
            </anchor>
          </controlPr>
        </control>
      </mc:Choice>
      <mc:Fallback>
        <control shapeId="336897" r:id="rId4" name="CustomMemberDispatchertb1"/>
      </mc:Fallback>
    </mc:AlternateContent>
  </control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60304-30D9-479A-A723-DDC1D440AF71}">
  <sheetPr codeName="Ark18">
    <pageSetUpPr fitToPage="1"/>
  </sheetPr>
  <dimension ref="A1:K59"/>
  <sheetViews>
    <sheetView zoomScale="150" zoomScaleNormal="150" workbookViewId="0"/>
  </sheetViews>
  <sheetFormatPr defaultColWidth="8.08203125" defaultRowHeight="14"/>
  <cols>
    <col min="1" max="1" width="34.08203125" customWidth="1"/>
    <col min="2" max="10" width="5.08203125" customWidth="1"/>
  </cols>
  <sheetData>
    <row r="1" spans="1:10" s="67" customFormat="1" ht="23.9" customHeight="1">
      <c r="A1" s="152"/>
      <c r="B1" s="338"/>
      <c r="C1" s="338"/>
      <c r="D1" s="338"/>
      <c r="E1" s="338"/>
      <c r="F1" s="338"/>
      <c r="G1" s="338"/>
      <c r="H1" s="338"/>
      <c r="I1" s="338"/>
      <c r="J1" s="338"/>
    </row>
    <row r="2" spans="1:10" s="3" customFormat="1" ht="18.75" customHeight="1">
      <c r="A2" s="846" t="s">
        <v>1083</v>
      </c>
      <c r="B2" s="290"/>
      <c r="C2" s="290"/>
      <c r="D2" s="290"/>
      <c r="E2" s="290"/>
      <c r="F2" s="290"/>
      <c r="G2" s="290"/>
      <c r="H2" s="290"/>
      <c r="I2" s="290"/>
      <c r="J2" s="290"/>
    </row>
    <row r="3" spans="1:10" s="3" customFormat="1" ht="14.15" customHeight="1">
      <c r="A3" s="290"/>
      <c r="B3" s="290"/>
      <c r="C3" s="290"/>
      <c r="D3" s="290"/>
      <c r="E3" s="290"/>
      <c r="F3" s="290"/>
      <c r="G3" s="290"/>
      <c r="H3" s="290"/>
      <c r="I3" s="290"/>
      <c r="J3" s="290"/>
    </row>
    <row r="4" spans="1:10" s="101" customFormat="1" ht="24" customHeight="1">
      <c r="A4" s="1007"/>
      <c r="B4" s="1007"/>
      <c r="C4" s="1007"/>
      <c r="D4" s="1007"/>
      <c r="E4" s="1007"/>
      <c r="F4" s="1007"/>
      <c r="G4" s="1007"/>
      <c r="H4" s="1007"/>
      <c r="I4" s="1007"/>
      <c r="J4" s="1007"/>
    </row>
    <row r="5" spans="1:10" s="22" customFormat="1" ht="119.25" customHeight="1">
      <c r="A5" s="373"/>
      <c r="B5" s="373"/>
      <c r="C5" s="373"/>
      <c r="D5" s="373"/>
      <c r="E5" s="373"/>
      <c r="F5" s="373"/>
      <c r="G5" s="373"/>
      <c r="H5" s="373"/>
      <c r="I5" s="373"/>
      <c r="J5" s="373"/>
    </row>
    <row r="6" spans="1:10" s="69" customFormat="1" ht="14.15" customHeight="1">
      <c r="A6" s="1975" t="s">
        <v>1084</v>
      </c>
      <c r="B6" s="1975"/>
      <c r="C6" s="1975"/>
      <c r="D6" s="1975"/>
      <c r="E6" s="1975"/>
      <c r="F6" s="1975"/>
      <c r="G6" s="1975"/>
      <c r="H6" s="1975"/>
      <c r="I6" s="1975"/>
      <c r="J6" s="1975"/>
    </row>
    <row r="7" spans="1:10" s="102" customFormat="1" ht="14.15" customHeight="1">
      <c r="A7" s="860" t="s">
        <v>1085</v>
      </c>
      <c r="B7" s="1008"/>
      <c r="C7" s="1008"/>
      <c r="D7" s="1008"/>
      <c r="E7" s="1008"/>
      <c r="F7" s="1008"/>
      <c r="G7" s="1008"/>
      <c r="H7" s="1008"/>
      <c r="I7" s="1008"/>
      <c r="J7" s="1008"/>
    </row>
    <row r="8" spans="1:10" s="67" customFormat="1" ht="23.9" customHeight="1">
      <c r="A8" s="154"/>
      <c r="B8" s="1009"/>
      <c r="C8" s="1009"/>
      <c r="D8" s="1009"/>
      <c r="E8" s="1009"/>
      <c r="F8" s="1009"/>
      <c r="G8" s="1009"/>
      <c r="H8" s="1009"/>
      <c r="I8" s="1009"/>
      <c r="J8" s="1009"/>
    </row>
    <row r="9" spans="1:10" s="3" customFormat="1" ht="18.75" customHeight="1">
      <c r="A9" s="846" t="s">
        <v>1086</v>
      </c>
      <c r="B9" s="290"/>
      <c r="C9" s="290"/>
      <c r="D9" s="290"/>
      <c r="E9" s="290"/>
      <c r="F9" s="290"/>
      <c r="G9" s="290"/>
      <c r="H9" s="290"/>
      <c r="I9" s="290"/>
      <c r="J9" s="290"/>
    </row>
    <row r="10" spans="1:10" s="3" customFormat="1" ht="14.15" customHeight="1">
      <c r="A10" s="290"/>
      <c r="B10" s="290"/>
      <c r="C10" s="290"/>
      <c r="D10" s="290"/>
      <c r="E10" s="290"/>
      <c r="F10" s="290"/>
      <c r="G10" s="290"/>
      <c r="H10" s="290"/>
      <c r="I10" s="290"/>
      <c r="J10" s="290"/>
    </row>
    <row r="11" spans="1:10" s="4" customFormat="1" ht="15" customHeight="1">
      <c r="A11" s="173" t="s">
        <v>1087</v>
      </c>
      <c r="B11" s="287"/>
      <c r="C11" s="287"/>
      <c r="D11" s="287"/>
      <c r="E11" s="287"/>
      <c r="F11" s="287"/>
      <c r="G11" s="287"/>
      <c r="H11" s="287"/>
      <c r="I11" s="287"/>
      <c r="J11" s="287"/>
    </row>
    <row r="12" spans="1:10" s="103" customFormat="1" ht="11.25" customHeight="1">
      <c r="A12" s="174"/>
      <c r="B12" s="1746" t="s">
        <v>1088</v>
      </c>
      <c r="C12" s="1251" t="s">
        <v>1089</v>
      </c>
      <c r="D12" s="1251" t="s">
        <v>1090</v>
      </c>
      <c r="E12" s="1251" t="s">
        <v>293</v>
      </c>
      <c r="F12" s="1251" t="s">
        <v>290</v>
      </c>
      <c r="G12" s="1251" t="s">
        <v>1089</v>
      </c>
      <c r="H12" s="1251" t="s">
        <v>1090</v>
      </c>
      <c r="I12" s="1251" t="s">
        <v>293</v>
      </c>
      <c r="J12" s="1251" t="s">
        <v>290</v>
      </c>
    </row>
    <row r="13" spans="1:10" s="103" customFormat="1" ht="11.25" customHeight="1">
      <c r="A13" s="156" t="s">
        <v>446</v>
      </c>
      <c r="B13" s="1010">
        <v>2026</v>
      </c>
      <c r="C13" s="1011">
        <v>2026</v>
      </c>
      <c r="D13" s="1011">
        <v>2025</v>
      </c>
      <c r="E13" s="1011">
        <v>2025</v>
      </c>
      <c r="F13" s="1011">
        <v>2025</v>
      </c>
      <c r="G13" s="1012">
        <v>2025</v>
      </c>
      <c r="H13" s="1012">
        <v>2024</v>
      </c>
      <c r="I13" s="1012">
        <v>2024</v>
      </c>
      <c r="J13" s="1012">
        <v>2024</v>
      </c>
    </row>
    <row r="14" spans="1:10" s="103" customFormat="1" ht="14.15" customHeight="1">
      <c r="A14" s="585" t="s">
        <v>1091</v>
      </c>
      <c r="B14" s="1252">
        <v>22.2</v>
      </c>
      <c r="C14" s="1253">
        <v>22.3</v>
      </c>
      <c r="D14" s="1253">
        <v>22.42</v>
      </c>
      <c r="E14" s="1253">
        <v>22.56</v>
      </c>
      <c r="F14" s="1253">
        <v>22.7</v>
      </c>
      <c r="G14" s="1253">
        <v>22.8</v>
      </c>
      <c r="H14" s="1253">
        <v>22.8</v>
      </c>
      <c r="I14" s="1253">
        <v>22.8</v>
      </c>
      <c r="J14" s="1253">
        <v>22.8</v>
      </c>
    </row>
    <row r="15" spans="1:10" s="103" customFormat="1" ht="14.15" customHeight="1">
      <c r="A15" s="1013" t="s">
        <v>1092</v>
      </c>
      <c r="B15" s="1415">
        <v>28.2</v>
      </c>
      <c r="C15" s="1014">
        <v>28.1</v>
      </c>
      <c r="D15" s="1014">
        <v>28.3</v>
      </c>
      <c r="E15" s="1014">
        <v>28.4</v>
      </c>
      <c r="F15" s="1014">
        <v>28.7</v>
      </c>
      <c r="G15" s="1014">
        <v>28.6</v>
      </c>
      <c r="H15" s="1014">
        <v>28.8</v>
      </c>
      <c r="I15" s="1014">
        <v>28.9</v>
      </c>
      <c r="J15" s="1014">
        <v>29.3</v>
      </c>
    </row>
    <row r="16" spans="1:10" s="89" customFormat="1" ht="14.15" customHeight="1">
      <c r="A16" s="863"/>
      <c r="B16" s="863"/>
      <c r="C16" s="863"/>
      <c r="D16" s="863"/>
      <c r="E16" s="863"/>
      <c r="F16" s="863"/>
      <c r="G16" s="863"/>
      <c r="H16" s="863"/>
      <c r="I16" s="863"/>
      <c r="J16" s="863"/>
    </row>
    <row r="17" spans="1:10" s="4" customFormat="1" ht="15" customHeight="1">
      <c r="A17" s="173" t="s">
        <v>1093</v>
      </c>
      <c r="B17" s="287"/>
      <c r="C17" s="287"/>
      <c r="D17" s="287"/>
      <c r="E17" s="287"/>
      <c r="F17" s="287"/>
      <c r="G17" s="287"/>
      <c r="H17" s="287"/>
      <c r="I17" s="287"/>
      <c r="J17" s="287"/>
    </row>
    <row r="18" spans="1:10" s="103" customFormat="1" ht="11.25" customHeight="1">
      <c r="A18" s="174"/>
      <c r="B18" s="1746" t="s">
        <v>1088</v>
      </c>
      <c r="C18" s="1251" t="s">
        <v>1089</v>
      </c>
      <c r="D18" s="1251" t="s">
        <v>1090</v>
      </c>
      <c r="E18" s="1251" t="s">
        <v>293</v>
      </c>
      <c r="F18" s="1251" t="s">
        <v>290</v>
      </c>
      <c r="G18" s="1251" t="s">
        <v>1089</v>
      </c>
      <c r="H18" s="1251" t="s">
        <v>1090</v>
      </c>
      <c r="I18" s="1251" t="s">
        <v>293</v>
      </c>
      <c r="J18" s="1251" t="s">
        <v>290</v>
      </c>
    </row>
    <row r="19" spans="1:10" s="103" customFormat="1" ht="11.25" customHeight="1">
      <c r="A19" s="156" t="s">
        <v>446</v>
      </c>
      <c r="B19" s="1010">
        <v>2026</v>
      </c>
      <c r="C19" s="1011">
        <v>2026</v>
      </c>
      <c r="D19" s="1011">
        <v>2025</v>
      </c>
      <c r="E19" s="1011">
        <v>2025</v>
      </c>
      <c r="F19" s="1011">
        <v>2025</v>
      </c>
      <c r="G19" s="1012">
        <v>2025</v>
      </c>
      <c r="H19" s="1012">
        <v>2024</v>
      </c>
      <c r="I19" s="1012">
        <v>2024</v>
      </c>
      <c r="J19" s="1012">
        <v>2024</v>
      </c>
    </row>
    <row r="20" spans="1:10" s="103" customFormat="1" ht="14.15" customHeight="1">
      <c r="A20" s="585" t="s">
        <v>1094</v>
      </c>
      <c r="B20" s="1252">
        <v>13.9</v>
      </c>
      <c r="C20" s="1253">
        <v>14</v>
      </c>
      <c r="D20" s="1253">
        <v>14.42</v>
      </c>
      <c r="E20" s="1253">
        <v>14.04</v>
      </c>
      <c r="F20" s="1253">
        <v>14.1</v>
      </c>
      <c r="G20" s="1253">
        <v>13.9</v>
      </c>
      <c r="H20" s="1253">
        <v>13.6</v>
      </c>
      <c r="I20" s="1253">
        <v>12.47</v>
      </c>
      <c r="J20" s="1253">
        <v>12.2</v>
      </c>
    </row>
    <row r="21" spans="1:10" s="103" customFormat="1" ht="14.15" customHeight="1">
      <c r="A21" s="1013" t="s">
        <v>1095</v>
      </c>
      <c r="B21" s="1415">
        <v>33.200000000000003</v>
      </c>
      <c r="C21" s="1014">
        <v>32.9</v>
      </c>
      <c r="D21" s="1014">
        <v>33.5</v>
      </c>
      <c r="E21" s="1014">
        <v>33.200000000000003</v>
      </c>
      <c r="F21" s="1014">
        <v>32.799999999999997</v>
      </c>
      <c r="G21" s="1014">
        <v>33.799999999999997</v>
      </c>
      <c r="H21" s="1014">
        <v>33.5</v>
      </c>
      <c r="I21" s="1014">
        <v>32.6</v>
      </c>
      <c r="J21" s="1014">
        <v>33</v>
      </c>
    </row>
    <row r="22" spans="1:10" s="22" customFormat="1" ht="7.5" customHeight="1">
      <c r="A22" s="373"/>
      <c r="B22" s="373"/>
      <c r="C22" s="373"/>
      <c r="D22" s="373"/>
      <c r="E22" s="373"/>
      <c r="F22" s="373"/>
      <c r="G22" s="373"/>
      <c r="H22" s="373"/>
      <c r="I22" s="373"/>
      <c r="J22" s="373"/>
    </row>
    <row r="23" spans="1:10" s="69" customFormat="1" ht="14.15" customHeight="1">
      <c r="A23" s="1932" t="s">
        <v>1096</v>
      </c>
      <c r="B23" s="1932"/>
      <c r="C23" s="1932"/>
      <c r="D23" s="1932"/>
      <c r="E23" s="1932"/>
      <c r="F23" s="1932"/>
      <c r="G23" s="1932"/>
      <c r="H23" s="1932"/>
      <c r="I23" s="1932"/>
      <c r="J23" s="1932"/>
    </row>
    <row r="24" spans="1:10" s="22" customFormat="1" ht="7.5" customHeight="1">
      <c r="A24" s="373"/>
      <c r="B24" s="373"/>
      <c r="C24" s="373"/>
      <c r="D24" s="373"/>
      <c r="E24" s="373"/>
      <c r="F24" s="373"/>
      <c r="G24" s="373"/>
      <c r="H24" s="373"/>
      <c r="I24" s="373"/>
      <c r="J24" s="373"/>
    </row>
    <row r="25" spans="1:10" s="69" customFormat="1" ht="20.25" customHeight="1">
      <c r="A25" s="1964" t="s">
        <v>1097</v>
      </c>
      <c r="B25" s="1964"/>
      <c r="C25" s="1964"/>
      <c r="D25" s="1964"/>
      <c r="E25" s="1964"/>
      <c r="F25" s="1964"/>
      <c r="G25" s="1964"/>
      <c r="H25" s="1964"/>
      <c r="I25" s="1964"/>
      <c r="J25" s="1964"/>
    </row>
    <row r="26" spans="1:10" s="69" customFormat="1" ht="20.25" customHeight="1">
      <c r="A26" s="1964" t="s">
        <v>1098</v>
      </c>
      <c r="B26" s="1964"/>
      <c r="C26" s="1964"/>
      <c r="D26" s="1964"/>
      <c r="E26" s="1964"/>
      <c r="F26" s="1964"/>
      <c r="G26" s="1964"/>
      <c r="H26" s="1964"/>
      <c r="I26" s="1964"/>
      <c r="J26" s="1964"/>
    </row>
    <row r="27" spans="1:10" s="69" customFormat="1" ht="14.15" customHeight="1">
      <c r="A27" s="1964" t="s">
        <v>1099</v>
      </c>
      <c r="B27" s="1964"/>
      <c r="C27" s="1964"/>
      <c r="D27" s="1964"/>
      <c r="E27" s="1964"/>
      <c r="F27" s="1964"/>
      <c r="G27" s="1964"/>
      <c r="H27" s="1964"/>
      <c r="I27" s="1964"/>
      <c r="J27" s="1964"/>
    </row>
    <row r="28" spans="1:10" s="69" customFormat="1" ht="32.15" customHeight="1">
      <c r="A28" s="1964" t="s">
        <v>1100</v>
      </c>
      <c r="B28" s="1964"/>
      <c r="C28" s="1964"/>
      <c r="D28" s="1964"/>
      <c r="E28" s="1964"/>
      <c r="F28" s="1964"/>
      <c r="G28" s="1964"/>
      <c r="H28" s="1964"/>
      <c r="I28" s="1964"/>
      <c r="J28" s="1964"/>
    </row>
    <row r="29" spans="1:10" s="69" customFormat="1" ht="14.15" customHeight="1">
      <c r="A29" s="1964" t="s">
        <v>1101</v>
      </c>
      <c r="B29" s="1964"/>
      <c r="C29" s="1964"/>
      <c r="D29" s="1964"/>
      <c r="E29" s="1964"/>
      <c r="F29" s="1964"/>
      <c r="G29" s="1964"/>
      <c r="H29" s="1964"/>
      <c r="I29" s="1964"/>
      <c r="J29" s="1964"/>
    </row>
    <row r="30" spans="1:10" s="22" customFormat="1" ht="7.5" customHeight="1">
      <c r="A30" s="373"/>
      <c r="B30" s="373"/>
      <c r="C30" s="373"/>
      <c r="D30" s="373"/>
      <c r="E30" s="373"/>
      <c r="F30" s="373"/>
      <c r="G30" s="373"/>
      <c r="H30" s="373"/>
      <c r="I30" s="373"/>
      <c r="J30" s="373"/>
    </row>
    <row r="31" spans="1:10" s="102" customFormat="1" ht="14.15" customHeight="1">
      <c r="A31" s="860" t="s">
        <v>1102</v>
      </c>
      <c r="B31" s="1008"/>
      <c r="C31" s="1008"/>
      <c r="D31" s="1008"/>
      <c r="E31" s="1008"/>
      <c r="F31" s="1008"/>
      <c r="G31" s="1008"/>
      <c r="H31" s="1008"/>
      <c r="I31" s="1008"/>
      <c r="J31" s="1008"/>
    </row>
    <row r="32" spans="1:10" s="67" customFormat="1" ht="23.9" customHeight="1">
      <c r="A32" s="152"/>
      <c r="B32" s="338"/>
      <c r="C32" s="338"/>
      <c r="D32" s="338"/>
      <c r="E32" s="338"/>
      <c r="F32" s="338"/>
      <c r="G32" s="338"/>
      <c r="H32" s="338"/>
      <c r="I32" s="338"/>
      <c r="J32" s="338"/>
    </row>
    <row r="33" spans="1:11" s="3" customFormat="1" ht="18.75" customHeight="1">
      <c r="A33" s="846" t="s">
        <v>1103</v>
      </c>
      <c r="B33" s="290"/>
      <c r="C33" s="290"/>
      <c r="D33" s="290"/>
      <c r="E33" s="290"/>
      <c r="F33" s="290"/>
      <c r="G33" s="290"/>
      <c r="H33" s="290"/>
      <c r="I33" s="290"/>
      <c r="J33" s="290"/>
    </row>
    <row r="34" spans="1:11" s="89" customFormat="1" ht="14.15" customHeight="1">
      <c r="A34" s="863"/>
      <c r="B34" s="863"/>
      <c r="C34" s="863"/>
      <c r="D34" s="863"/>
      <c r="E34" s="863"/>
      <c r="F34" s="863"/>
      <c r="G34" s="863"/>
      <c r="H34" s="863"/>
      <c r="I34" s="863"/>
      <c r="J34" s="863"/>
    </row>
    <row r="35" spans="1:11" s="103" customFormat="1" ht="11.25" customHeight="1">
      <c r="A35" s="174"/>
      <c r="B35" s="1747" t="s">
        <v>1088</v>
      </c>
      <c r="C35" s="1251" t="s">
        <v>292</v>
      </c>
      <c r="D35" s="1251" t="s">
        <v>293</v>
      </c>
      <c r="E35" s="1251" t="s">
        <v>290</v>
      </c>
      <c r="F35" s="1251" t="s">
        <v>291</v>
      </c>
      <c r="G35" s="1251" t="s">
        <v>292</v>
      </c>
      <c r="H35" s="1251" t="s">
        <v>293</v>
      </c>
      <c r="I35" s="1251" t="s">
        <v>290</v>
      </c>
      <c r="J35" s="1251" t="s">
        <v>291</v>
      </c>
      <c r="K35" s="89"/>
    </row>
    <row r="36" spans="1:11" s="103" customFormat="1" ht="11.25" customHeight="1">
      <c r="A36" s="156" t="s">
        <v>446</v>
      </c>
      <c r="B36" s="1010">
        <v>2026</v>
      </c>
      <c r="C36" s="1011">
        <v>2025</v>
      </c>
      <c r="D36" s="1011" t="s">
        <v>295</v>
      </c>
      <c r="E36" s="1011" t="s">
        <v>295</v>
      </c>
      <c r="F36" s="1011" t="s">
        <v>295</v>
      </c>
      <c r="G36" s="1011" t="s">
        <v>264</v>
      </c>
      <c r="H36" s="1011" t="s">
        <v>264</v>
      </c>
      <c r="I36" s="1011" t="s">
        <v>264</v>
      </c>
      <c r="J36" s="1011">
        <v>2024</v>
      </c>
      <c r="K36" s="89"/>
    </row>
    <row r="37" spans="1:11" s="103" customFormat="1" ht="20.25" customHeight="1">
      <c r="A37" s="1015" t="s">
        <v>1104</v>
      </c>
      <c r="B37" s="1254">
        <v>17.5</v>
      </c>
      <c r="C37" s="1255">
        <v>17.350000000000001</v>
      </c>
      <c r="D37" s="1255">
        <v>17.600000000000001</v>
      </c>
      <c r="E37" s="1255">
        <v>17.399999999999999</v>
      </c>
      <c r="F37" s="1255">
        <v>17.600000000000001</v>
      </c>
      <c r="G37" s="1255">
        <v>17.3</v>
      </c>
      <c r="H37" s="1255">
        <v>17.600000000000001</v>
      </c>
      <c r="I37" s="1255">
        <v>17.640158726300701</v>
      </c>
      <c r="J37" s="1255">
        <v>17.824580531127999</v>
      </c>
      <c r="K37" s="89"/>
    </row>
    <row r="38" spans="1:11" s="103" customFormat="1" ht="14.15" customHeight="1">
      <c r="A38" s="815" t="s">
        <v>1105</v>
      </c>
      <c r="B38" s="1016">
        <v>39.700000000000003</v>
      </c>
      <c r="C38" s="1017">
        <v>39.619999999999997</v>
      </c>
      <c r="D38" s="1017">
        <v>39.6</v>
      </c>
      <c r="E38" s="1017">
        <v>39.799999999999997</v>
      </c>
      <c r="F38" s="1017">
        <v>39.9</v>
      </c>
      <c r="G38" s="1017">
        <v>40</v>
      </c>
      <c r="H38" s="1017">
        <v>39.9</v>
      </c>
      <c r="I38" s="1017">
        <v>39.988940358150998</v>
      </c>
      <c r="J38" s="1017">
        <v>40.024665465792602</v>
      </c>
      <c r="K38" s="89"/>
    </row>
    <row r="39" spans="1:11" s="103" customFormat="1" ht="14.15" customHeight="1">
      <c r="A39" s="815" t="s">
        <v>1106</v>
      </c>
      <c r="B39" s="1016">
        <v>30</v>
      </c>
      <c r="C39" s="1017">
        <v>30.08</v>
      </c>
      <c r="D39" s="1017">
        <v>29.8</v>
      </c>
      <c r="E39" s="1017">
        <v>29.5</v>
      </c>
      <c r="F39" s="1017">
        <v>29.6</v>
      </c>
      <c r="G39" s="1017">
        <v>29.3</v>
      </c>
      <c r="H39" s="1017">
        <v>29.5</v>
      </c>
      <c r="I39" s="1017">
        <v>29.443469580684301</v>
      </c>
      <c r="J39" s="1017">
        <v>29.439196897671099</v>
      </c>
      <c r="K39" s="89"/>
    </row>
    <row r="40" spans="1:11" s="103" customFormat="1" ht="14.15" customHeight="1">
      <c r="A40" s="590" t="s">
        <v>1107</v>
      </c>
      <c r="B40" s="1018">
        <v>20</v>
      </c>
      <c r="C40" s="1019">
        <v>20.03</v>
      </c>
      <c r="D40" s="1019">
        <v>20.9</v>
      </c>
      <c r="E40" s="1019">
        <v>21.4</v>
      </c>
      <c r="F40" s="1019">
        <v>21.9</v>
      </c>
      <c r="G40" s="1019">
        <v>21.5</v>
      </c>
      <c r="H40" s="1019">
        <v>22.4</v>
      </c>
      <c r="I40" s="1019">
        <v>23.083587095161999</v>
      </c>
      <c r="J40" s="1019">
        <v>23.649736751799001</v>
      </c>
      <c r="K40" s="89"/>
    </row>
    <row r="41" spans="1:11" s="22" customFormat="1" ht="7.5" customHeight="1">
      <c r="A41" s="373"/>
      <c r="B41" s="373"/>
      <c r="C41" s="373"/>
      <c r="D41" s="373"/>
      <c r="E41" s="373"/>
      <c r="F41" s="373"/>
      <c r="G41" s="373"/>
      <c r="H41" s="373"/>
      <c r="I41" s="373"/>
      <c r="J41" s="373"/>
    </row>
    <row r="42" spans="1:11" s="69" customFormat="1" ht="20.25" customHeight="1">
      <c r="A42" s="1974" t="s">
        <v>1108</v>
      </c>
      <c r="B42" s="1974"/>
      <c r="C42" s="1974"/>
      <c r="D42" s="1974"/>
      <c r="E42" s="1974"/>
      <c r="F42" s="1974"/>
      <c r="G42" s="1974"/>
      <c r="H42" s="1974"/>
      <c r="I42" s="1974"/>
      <c r="J42" s="1974"/>
    </row>
    <row r="43" spans="1:11" s="102" customFormat="1" ht="14.15" customHeight="1">
      <c r="A43" s="860" t="s">
        <v>1109</v>
      </c>
      <c r="B43" s="1008"/>
      <c r="C43" s="1008"/>
      <c r="D43" s="1008"/>
      <c r="E43" s="1008"/>
      <c r="F43" s="1008"/>
      <c r="G43" s="1008"/>
      <c r="H43" s="1008"/>
      <c r="I43" s="1008"/>
      <c r="J43" s="1008"/>
    </row>
    <row r="44" spans="1:11" s="67" customFormat="1" ht="23.9" customHeight="1">
      <c r="A44" s="158"/>
      <c r="B44" s="1009"/>
      <c r="C44" s="1009"/>
      <c r="D44" s="1009"/>
      <c r="E44" s="1009"/>
      <c r="F44" s="1009"/>
      <c r="G44" s="1009"/>
      <c r="H44" s="1009"/>
      <c r="I44" s="1009"/>
      <c r="J44" s="1009"/>
    </row>
    <row r="45" spans="1:11" s="3" customFormat="1" ht="18.75" customHeight="1">
      <c r="A45" s="846" t="s">
        <v>1110</v>
      </c>
      <c r="B45" s="290"/>
      <c r="C45" s="290"/>
      <c r="D45" s="290"/>
      <c r="E45" s="290"/>
      <c r="F45" s="290"/>
      <c r="G45" s="290"/>
      <c r="H45" s="290"/>
      <c r="I45" s="290"/>
      <c r="J45" s="290"/>
    </row>
    <row r="46" spans="1:11" s="89" customFormat="1" ht="14.15" customHeight="1">
      <c r="A46" s="863"/>
      <c r="B46" s="863"/>
      <c r="C46" s="863"/>
      <c r="D46" s="863"/>
      <c r="E46" s="863"/>
      <c r="F46" s="863"/>
      <c r="G46" s="863"/>
      <c r="H46" s="863"/>
      <c r="I46" s="863"/>
      <c r="J46" s="863"/>
    </row>
    <row r="47" spans="1:11" s="103" customFormat="1" ht="11.25" customHeight="1">
      <c r="A47" s="174"/>
      <c r="B47" s="1747" t="s">
        <v>1088</v>
      </c>
      <c r="C47" s="1251" t="s">
        <v>1089</v>
      </c>
      <c r="D47" s="1251" t="s">
        <v>292</v>
      </c>
      <c r="E47" s="1251" t="s">
        <v>293</v>
      </c>
      <c r="F47" s="1251" t="s">
        <v>290</v>
      </c>
      <c r="G47" s="1251" t="s">
        <v>291</v>
      </c>
      <c r="H47" s="1251" t="s">
        <v>292</v>
      </c>
      <c r="I47" s="1251" t="s">
        <v>1111</v>
      </c>
      <c r="J47" s="1251" t="s">
        <v>290</v>
      </c>
    </row>
    <row r="48" spans="1:11" s="103" customFormat="1" ht="11.25" customHeight="1">
      <c r="A48" s="156" t="s">
        <v>446</v>
      </c>
      <c r="B48" s="1010">
        <v>2026</v>
      </c>
      <c r="C48" s="1011">
        <v>2026</v>
      </c>
      <c r="D48" s="1011">
        <v>2025</v>
      </c>
      <c r="E48" s="1011">
        <v>2025</v>
      </c>
      <c r="F48" s="1011">
        <v>2025</v>
      </c>
      <c r="G48" s="1011">
        <v>2025</v>
      </c>
      <c r="H48" s="1011">
        <v>2024</v>
      </c>
      <c r="I48" s="1011">
        <v>2024</v>
      </c>
      <c r="J48" s="1011">
        <v>2024</v>
      </c>
    </row>
    <row r="49" spans="1:10" s="103" customFormat="1" ht="14.15" customHeight="1">
      <c r="A49" s="1256" t="s">
        <v>1112</v>
      </c>
      <c r="B49" s="1254">
        <v>40.376069991763536</v>
      </c>
      <c r="C49" s="1017">
        <v>39.005720804948169</v>
      </c>
      <c r="D49" s="1017">
        <v>40.957938356764252</v>
      </c>
      <c r="E49" s="1017">
        <v>39.966438393769437</v>
      </c>
      <c r="F49" s="1017">
        <v>39.055334862647115</v>
      </c>
      <c r="G49" s="1017">
        <v>38.726870056483016</v>
      </c>
      <c r="H49" s="1017">
        <v>37.037244140317135</v>
      </c>
      <c r="I49" s="1017">
        <v>35.947927202546516</v>
      </c>
      <c r="J49" s="1017">
        <v>36.124909063607667</v>
      </c>
    </row>
    <row r="50" spans="1:10" s="103" customFormat="1" ht="14.15" customHeight="1">
      <c r="A50" s="584" t="s">
        <v>1113</v>
      </c>
      <c r="B50" s="1717">
        <v>39.569535700735841</v>
      </c>
      <c r="C50" s="1017">
        <v>38.719402161773978</v>
      </c>
      <c r="D50" s="1017">
        <v>38.867892898567462</v>
      </c>
      <c r="E50" s="1017">
        <v>39.55821864126262</v>
      </c>
      <c r="F50" s="1017">
        <v>38.972239861452096</v>
      </c>
      <c r="G50" s="1017">
        <v>39.21727636381091</v>
      </c>
      <c r="H50" s="1017">
        <v>32.114683841467965</v>
      </c>
      <c r="I50" s="1017">
        <v>31.524800696656296</v>
      </c>
      <c r="J50" s="1017">
        <v>39.866953737444689</v>
      </c>
    </row>
    <row r="51" spans="1:10" s="103" customFormat="1" ht="14.15" customHeight="1">
      <c r="A51" s="584" t="s">
        <v>1114</v>
      </c>
      <c r="B51" s="1717">
        <v>32.838947213226973</v>
      </c>
      <c r="C51" s="1017">
        <v>34.108832343699362</v>
      </c>
      <c r="D51" s="1017">
        <v>34.564354724042467</v>
      </c>
      <c r="E51" s="1017">
        <v>34.037286447008761</v>
      </c>
      <c r="F51" s="1017">
        <v>32.945915495531786</v>
      </c>
      <c r="G51" s="1017">
        <v>31.672035408344708</v>
      </c>
      <c r="H51" s="1017">
        <v>17.688829293329984</v>
      </c>
      <c r="I51" s="1017">
        <v>17.875807327272799</v>
      </c>
      <c r="J51" s="1017">
        <v>22.005484782508795</v>
      </c>
    </row>
    <row r="52" spans="1:10" s="103" customFormat="1" ht="14.15" customHeight="1">
      <c r="A52" s="1405" t="s">
        <v>1115</v>
      </c>
      <c r="B52" s="1718">
        <v>38.978927075470082</v>
      </c>
      <c r="C52" s="1719">
        <v>38.1492771543789</v>
      </c>
      <c r="D52" s="1719">
        <v>39.665430497313068</v>
      </c>
      <c r="E52" s="1719">
        <v>38.948290461787373</v>
      </c>
      <c r="F52" s="1719">
        <v>37.982557171971166</v>
      </c>
      <c r="G52" s="1719">
        <v>37.488329969192833</v>
      </c>
      <c r="H52" s="1719">
        <v>33.563608517320731</v>
      </c>
      <c r="I52" s="1719">
        <v>32.538178735078304</v>
      </c>
      <c r="J52" s="1719">
        <v>34.629181042343589</v>
      </c>
    </row>
    <row r="53" spans="1:10" s="22" customFormat="1" ht="7.5" customHeight="1">
      <c r="A53" s="373"/>
      <c r="B53" s="373"/>
      <c r="C53" s="373"/>
      <c r="D53" s="373"/>
      <c r="E53" s="373"/>
      <c r="F53" s="373"/>
      <c r="G53" s="373"/>
      <c r="H53" s="373"/>
      <c r="I53" s="373"/>
      <c r="J53" s="373"/>
    </row>
    <row r="54" spans="1:10" s="69" customFormat="1" ht="14.15" customHeight="1">
      <c r="A54" s="1964" t="s">
        <v>1116</v>
      </c>
      <c r="B54" s="1964"/>
      <c r="C54" s="1964"/>
      <c r="D54" s="1964"/>
      <c r="E54" s="1964"/>
      <c r="F54" s="1964"/>
      <c r="G54" s="1964"/>
      <c r="H54" s="1964"/>
      <c r="I54" s="1964"/>
      <c r="J54" s="1964"/>
    </row>
    <row r="55" spans="1:10" s="1752" customFormat="1" ht="14.15" customHeight="1">
      <c r="A55" s="860" t="s">
        <v>1117</v>
      </c>
      <c r="B55" s="1008"/>
      <c r="C55" s="1008"/>
      <c r="D55" s="1008"/>
      <c r="E55" s="1008"/>
      <c r="F55" s="1008"/>
      <c r="G55" s="1008"/>
      <c r="H55" s="1008"/>
      <c r="I55" s="1008"/>
      <c r="J55" s="1008"/>
    </row>
    <row r="56" spans="1:10" s="22" customFormat="1" ht="7.5" customHeight="1">
      <c r="A56" s="1964"/>
      <c r="B56" s="1964"/>
      <c r="C56" s="1964"/>
      <c r="D56" s="1964"/>
      <c r="E56" s="1964"/>
      <c r="F56" s="1964"/>
      <c r="G56" s="1964"/>
      <c r="H56" s="1964"/>
      <c r="I56" s="1964"/>
      <c r="J56" s="1964"/>
    </row>
    <row r="57" spans="1:10" s="102" customFormat="1" ht="14.15" customHeight="1">
      <c r="A57" s="1008"/>
      <c r="B57" s="1008"/>
      <c r="C57" s="1008"/>
      <c r="D57" s="1008"/>
      <c r="E57" s="1008"/>
      <c r="F57" s="1008"/>
      <c r="G57" s="1008"/>
      <c r="H57" s="1008"/>
      <c r="I57" s="1008"/>
      <c r="J57" s="1008"/>
    </row>
    <row r="58" spans="1:10" s="52" customFormat="1"/>
    <row r="59" spans="1:10" s="52" customFormat="1"/>
  </sheetData>
  <sheetProtection formatCells="0" insertColumns="0" insertRows="0" deleteColumns="0" deleteRows="0"/>
  <mergeCells count="10">
    <mergeCell ref="A29:J29"/>
    <mergeCell ref="A42:J42"/>
    <mergeCell ref="A54:J54"/>
    <mergeCell ref="A56:J56"/>
    <mergeCell ref="A6:J6"/>
    <mergeCell ref="A23:J23"/>
    <mergeCell ref="A25:J25"/>
    <mergeCell ref="A26:J26"/>
    <mergeCell ref="A27:J27"/>
    <mergeCell ref="A28:J28"/>
  </mergeCells>
  <pageMargins left="0.86614173228346458" right="0.86614173228346458" top="0.6692913385826772" bottom="0.39370078740157483" header="0.51181102362204722" footer="0"/>
  <pageSetup paperSize="9" scale="95" fitToHeight="0" orientation="portrait" r:id="rId1"/>
  <headerFooter scaleWithDoc="0">
    <oddHeader>&amp;R&amp;8CHAPTER 2 – SEGMENTAL REPORTING&amp;L&amp;"Arial"&amp;8FACTBOOK DNB – 2Q26</oddHeader>
  </headerFooter>
  <rowBreaks count="1" manualBreakCount="1">
    <brk id="31" max="16383" man="1"/>
  </rowBreaks>
  <drawing r:id="rId2"/>
  <legacyDrawing r:id="rId3"/>
  <controls>
    <mc:AlternateContent xmlns:mc="http://schemas.openxmlformats.org/markup-compatibility/2006">
      <mc:Choice Requires="x14">
        <control shapeId="326657" r:id="rId4" name="CustomMemberDispatchertb1">
          <controlPr defaultSize="0" autoLine="0" autoPict="0" r:id="rId5">
            <anchor moveWithCells="1" sizeWithCells="1">
              <from>
                <xdr:col>0</xdr:col>
                <xdr:colOff>0</xdr:colOff>
                <xdr:row>0</xdr:row>
                <xdr:rowOff>0</xdr:rowOff>
              </from>
              <to>
                <xdr:col>0</xdr:col>
                <xdr:colOff>933450</xdr:colOff>
                <xdr:row>0</xdr:row>
                <xdr:rowOff>0</xdr:rowOff>
              </to>
            </anchor>
          </controlPr>
        </control>
      </mc:Choice>
      <mc:Fallback>
        <control shapeId="326657" r:id="rId4" name="CustomMemberDispatchertb1"/>
      </mc:Fallback>
    </mc:AlternateContent>
  </control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70E10-1B19-4F92-AB70-104BB62E1592}">
  <sheetPr codeName="Ark30">
    <pageSetUpPr fitToPage="1"/>
  </sheetPr>
  <dimension ref="A1:K352"/>
  <sheetViews>
    <sheetView workbookViewId="0">
      <selection activeCell="E10" sqref="E10"/>
    </sheetView>
  </sheetViews>
  <sheetFormatPr defaultColWidth="10.08203125" defaultRowHeight="14"/>
  <cols>
    <col min="1" max="1" width="31.08203125" customWidth="1"/>
    <col min="2" max="2" width="10.08203125" customWidth="1"/>
    <col min="4" max="4" width="7.08203125" customWidth="1"/>
    <col min="9" max="9" width="10.08203125" bestFit="1" customWidth="1"/>
    <col min="10" max="10" width="2.08203125" customWidth="1"/>
  </cols>
  <sheetData>
    <row r="1" spans="1:5" s="108" customFormat="1" ht="12.5"/>
    <row r="2" spans="1:5" s="108" customFormat="1" ht="15.5">
      <c r="A2" s="109" t="s">
        <v>1118</v>
      </c>
      <c r="B2" s="109"/>
    </row>
    <row r="3" spans="1:5" s="108" customFormat="1" ht="12.5"/>
    <row r="4" spans="1:5" s="108" customFormat="1" ht="12.5">
      <c r="A4" s="110" t="str">
        <f>A21</f>
        <v>Large corporates and international customers</v>
      </c>
      <c r="B4" s="110"/>
      <c r="C4" s="111">
        <f>C15</f>
        <v>778.67228288500439</v>
      </c>
    </row>
    <row r="5" spans="1:5" s="108" customFormat="1" ht="12.5">
      <c r="A5" s="110" t="str">
        <f>A20</f>
        <v>Corporate customers Norway</v>
      </c>
      <c r="B5" s="110"/>
      <c r="C5" s="111">
        <f>C14</f>
        <v>553.27230614297855</v>
      </c>
      <c r="E5" s="112" t="s">
        <v>1119</v>
      </c>
    </row>
    <row r="6" spans="1:5" s="108" customFormat="1" ht="12.5">
      <c r="A6" s="110" t="str">
        <f>A22</f>
        <v>Other corporate customers</v>
      </c>
      <c r="B6" s="110"/>
      <c r="C6" s="111">
        <f>C16</f>
        <v>17.351992056693799</v>
      </c>
      <c r="E6" s="112"/>
    </row>
    <row r="7" spans="1:5" s="108" customFormat="1" ht="12.5">
      <c r="A7" s="1284" t="str">
        <f>EAD!$A90</f>
        <v>Mortgages</v>
      </c>
      <c r="B7" s="1570">
        <f>C7/C$9*1000</f>
        <v>873.04371560782192</v>
      </c>
      <c r="C7" s="1285">
        <f>EAD!$C90</f>
        <v>1086.2488364594553</v>
      </c>
      <c r="E7" s="113" t="s">
        <v>1120</v>
      </c>
    </row>
    <row r="8" spans="1:5" s="108" customFormat="1" ht="12.5">
      <c r="A8" s="1284" t="str">
        <f>EAD!$A91</f>
        <v>Other exposures</v>
      </c>
      <c r="B8" s="1570">
        <f>C8/C$9*1000</f>
        <v>126.95628439217805</v>
      </c>
      <c r="C8" s="1285">
        <f>EAD!$C91</f>
        <v>157.96014991781649</v>
      </c>
      <c r="E8" s="113" t="s">
        <v>1121</v>
      </c>
    </row>
    <row r="9" spans="1:5" s="108" customFormat="1" ht="12.5">
      <c r="A9" s="114" t="s">
        <v>1122</v>
      </c>
      <c r="B9" s="114"/>
      <c r="C9" s="115">
        <f>SUM(C7:C8)</f>
        <v>1244.2089863772719</v>
      </c>
      <c r="E9" s="113" t="s">
        <v>1123</v>
      </c>
    </row>
    <row r="10" spans="1:5" s="108" customFormat="1" ht="12.5">
      <c r="A10" s="108" t="s">
        <v>1124</v>
      </c>
      <c r="C10" s="116">
        <f>(SUM(C7:C8))-C13</f>
        <v>0</v>
      </c>
    </row>
    <row r="11" spans="1:5" s="108" customFormat="1" ht="12.5"/>
    <row r="12" spans="1:5" ht="21.5">
      <c r="A12" s="117" t="s">
        <v>1125</v>
      </c>
      <c r="B12" s="117"/>
      <c r="C12" s="118" t="s">
        <v>1126</v>
      </c>
      <c r="D12" s="119" t="s">
        <v>446</v>
      </c>
      <c r="E12" s="118" t="s">
        <v>1127</v>
      </c>
    </row>
    <row r="13" spans="1:5" s="108" customFormat="1" ht="12.5">
      <c r="A13" s="120" t="str">
        <f>A19&amp;" "&amp;ROUND(D13,0)&amp;"%"</f>
        <v>Personal customers 48%</v>
      </c>
      <c r="B13" s="120"/>
      <c r="C13" s="121">
        <f>EAD!$C$92</f>
        <v>1244.2089863772717</v>
      </c>
      <c r="D13" s="122">
        <f>(C13/C$17*100)+E13</f>
        <v>47.974024115740654</v>
      </c>
      <c r="E13" s="108">
        <v>0</v>
      </c>
    </row>
    <row r="14" spans="1:5" s="108" customFormat="1" ht="12.5">
      <c r="A14" s="123" t="str">
        <f>A20&amp;" "&amp;ROUND(D14,0)&amp;"%"</f>
        <v>Corporate customers Norway 21%</v>
      </c>
      <c r="B14" s="1568"/>
      <c r="C14" s="121">
        <f>EAD!C111</f>
        <v>553.27230614297855</v>
      </c>
      <c r="D14" s="122">
        <f>(C14/C$17*100)+E14</f>
        <v>21.332990878613028</v>
      </c>
    </row>
    <row r="15" spans="1:5" s="108" customFormat="1" ht="12.5">
      <c r="A15" s="1569" t="str">
        <f>A21&amp;" "&amp;ROUND(D15,0)&amp;"%"</f>
        <v>Large corporates and international customers 30%</v>
      </c>
      <c r="B15" s="1569"/>
      <c r="C15" s="121">
        <f>EAD!$C$130</f>
        <v>778.67228288500439</v>
      </c>
      <c r="D15" s="122">
        <f>(C15/C$17*100)+E15</f>
        <v>30.023929489653156</v>
      </c>
      <c r="E15" s="122">
        <v>0</v>
      </c>
    </row>
    <row r="16" spans="1:5" s="108" customFormat="1" ht="12.5">
      <c r="A16" s="1588" t="str">
        <f>A22&amp;" "&amp;ROUND(D16,0)&amp;"%"</f>
        <v>Other corporate customers 1%</v>
      </c>
      <c r="B16" s="1588"/>
      <c r="C16" s="121">
        <f>EAD!$C$135</f>
        <v>17.351992056693799</v>
      </c>
      <c r="D16" s="122">
        <f>(C16/C$17*100)+E16</f>
        <v>0.66905551599315727</v>
      </c>
    </row>
    <row r="17" spans="1:11" s="108" customFormat="1" ht="13" thickBot="1">
      <c r="A17" s="124"/>
      <c r="B17" s="124"/>
      <c r="C17" s="125">
        <f>SUM(C13:C16)</f>
        <v>2593.5055674619484</v>
      </c>
    </row>
    <row r="18" spans="1:11" s="108" customFormat="1" ht="13" thickTop="1">
      <c r="D18" s="122"/>
    </row>
    <row r="19" spans="1:11" s="108" customFormat="1">
      <c r="A19" t="s">
        <v>425</v>
      </c>
      <c r="B19"/>
    </row>
    <row r="20" spans="1:11" s="108" customFormat="1">
      <c r="A20" t="s">
        <v>426</v>
      </c>
      <c r="B20"/>
    </row>
    <row r="21" spans="1:11" s="108" customFormat="1">
      <c r="A21" t="s">
        <v>427</v>
      </c>
      <c r="B21"/>
    </row>
    <row r="22" spans="1:11" s="108" customFormat="1">
      <c r="A22" t="s">
        <v>615</v>
      </c>
      <c r="B22"/>
    </row>
    <row r="23" spans="1:11" s="108" customFormat="1" ht="12.5"/>
    <row r="24" spans="1:11" s="108" customFormat="1" ht="12.5"/>
    <row r="25" spans="1:11" s="108" customFormat="1" ht="12.5"/>
    <row r="26" spans="1:11" s="108" customFormat="1" ht="12.5"/>
    <row r="27" spans="1:11" s="108" customFormat="1" ht="12.5">
      <c r="K27" s="112"/>
    </row>
    <row r="28" spans="1:11" s="108" customFormat="1" ht="12.5">
      <c r="K28" s="112"/>
    </row>
    <row r="29" spans="1:11" s="108" customFormat="1" ht="12.5">
      <c r="K29" s="112"/>
    </row>
    <row r="30" spans="1:11" s="108" customFormat="1" ht="12.5">
      <c r="K30" s="112"/>
    </row>
    <row r="31" spans="1:11" s="108" customFormat="1" ht="12.5">
      <c r="K31" s="112"/>
    </row>
    <row r="32" spans="1:11" s="108" customFormat="1" ht="12.5">
      <c r="K32" s="112"/>
    </row>
    <row r="33" spans="1:11" s="108" customFormat="1" ht="12.5">
      <c r="K33" s="112"/>
    </row>
    <row r="34" spans="1:11" s="108" customFormat="1" ht="12.5">
      <c r="K34" s="112"/>
    </row>
    <row r="35" spans="1:11" s="108" customFormat="1" ht="12.5">
      <c r="K35" s="112"/>
    </row>
    <row r="36" spans="1:11" s="108" customFormat="1" ht="12.5">
      <c r="K36" s="112"/>
    </row>
    <row r="37" spans="1:11" s="108" customFormat="1" ht="12.5">
      <c r="K37" s="112"/>
    </row>
    <row r="38" spans="1:11" s="108" customFormat="1" ht="15.5">
      <c r="A38" s="109" t="s">
        <v>1128</v>
      </c>
      <c r="B38" s="109"/>
      <c r="K38" s="112"/>
    </row>
    <row r="39" spans="1:11" s="108" customFormat="1" ht="12.5">
      <c r="K39" s="112" t="s">
        <v>1119</v>
      </c>
    </row>
    <row r="40" spans="1:11" s="126" customFormat="1" ht="24" customHeight="1">
      <c r="C40" s="127" t="str">
        <f>EAD!C523</f>
        <v>30 June 2026</v>
      </c>
      <c r="D40" s="127" t="str">
        <f>EAD!D523</f>
        <v>31 March 2026</v>
      </c>
      <c r="E40" s="127" t="str">
        <f>EAD!E523</f>
        <v>31 Dec. 2025</v>
      </c>
      <c r="F40" s="127" t="str">
        <f>EAD!F523</f>
        <v>30 Sept. 2025</v>
      </c>
      <c r="G40" s="127" t="str">
        <f>EAD!G523</f>
        <v>30 June 2025</v>
      </c>
      <c r="H40" s="127" t="str">
        <f>EAD!H523</f>
        <v>31 March 2025</v>
      </c>
      <c r="I40" s="127" t="str">
        <f>EAD!I523</f>
        <v>31 Dec. 2024</v>
      </c>
      <c r="J40" s="128" t="s">
        <v>1129</v>
      </c>
      <c r="K40" s="113" t="s">
        <v>1130</v>
      </c>
    </row>
    <row r="41" spans="1:11" s="108" customFormat="1" ht="12.5">
      <c r="A41" s="132" t="str">
        <f>EAD!A143</f>
        <v>Low risk</v>
      </c>
      <c r="B41" s="129"/>
      <c r="C41" s="130">
        <f>EAD!C144</f>
        <v>963.01411945743257</v>
      </c>
      <c r="D41" s="130">
        <f>EAD!D144</f>
        <v>936.99652248284485</v>
      </c>
      <c r="E41" s="130">
        <f>EAD!E144</f>
        <v>944.57186989980903</v>
      </c>
      <c r="F41" s="130">
        <f>EAD!F144</f>
        <v>941.73467329490552</v>
      </c>
      <c r="G41" s="130">
        <f>EAD!G144</f>
        <v>950.91833086680515</v>
      </c>
      <c r="H41" s="130">
        <f>EAD!H144</f>
        <v>959.16096940143257</v>
      </c>
      <c r="I41" s="130">
        <f>EAD!I144</f>
        <v>949.02300849839992</v>
      </c>
      <c r="K41" s="113" t="s">
        <v>1131</v>
      </c>
    </row>
    <row r="42" spans="1:11" s="108" customFormat="1" ht="12.5">
      <c r="A42" s="132" t="str">
        <f>EAD!A149</f>
        <v>Medium risk</v>
      </c>
      <c r="B42" s="129"/>
      <c r="C42" s="130">
        <f>EAD!C150</f>
        <v>230.46844320966639</v>
      </c>
      <c r="D42" s="130">
        <f>EAD!D150</f>
        <v>244.02628298985371</v>
      </c>
      <c r="E42" s="130">
        <f>EAD!E150</f>
        <v>240.80234335335993</v>
      </c>
      <c r="F42" s="130">
        <f>EAD!F150</f>
        <v>237.8613464538121</v>
      </c>
      <c r="G42" s="130">
        <f>EAD!G150</f>
        <v>224.60182368689777</v>
      </c>
      <c r="H42" s="130">
        <f>EAD!H150</f>
        <v>219.83726858204739</v>
      </c>
      <c r="I42" s="130">
        <f>EAD!I150</f>
        <v>235.51067272569003</v>
      </c>
      <c r="K42" s="113" t="s">
        <v>1132</v>
      </c>
    </row>
    <row r="43" spans="1:11" s="108" customFormat="1" ht="12.5">
      <c r="A43" s="132" t="s">
        <v>675</v>
      </c>
      <c r="B43" s="129"/>
      <c r="C43" s="130">
        <f>EAD!C156</f>
        <v>50.726423710174771</v>
      </c>
      <c r="D43" s="130">
        <f>EAD!D156</f>
        <v>52.947358142079523</v>
      </c>
      <c r="E43" s="130">
        <f>EAD!E156</f>
        <v>47.578714976180038</v>
      </c>
      <c r="F43" s="130">
        <f>EAD!F156</f>
        <v>47.149483999432675</v>
      </c>
      <c r="G43" s="130">
        <f>EAD!G156</f>
        <v>45.210954091256973</v>
      </c>
      <c r="H43" s="130">
        <f>EAD!H156</f>
        <v>43.843857096683578</v>
      </c>
      <c r="I43" s="130">
        <f>EAD!I156</f>
        <v>24.586847467880002</v>
      </c>
      <c r="K43" s="113" t="s">
        <v>1133</v>
      </c>
    </row>
    <row r="44" spans="1:11" s="108" customFormat="1" ht="12.5">
      <c r="K44" s="131" t="s">
        <v>1134</v>
      </c>
    </row>
    <row r="45" spans="1:11" s="108" customFormat="1" ht="12.5">
      <c r="A45" s="108" t="s">
        <v>1135</v>
      </c>
      <c r="C45" s="132">
        <f t="shared" ref="C45:I45" si="0">SUM(C41:C43)</f>
        <v>1244.2089863772737</v>
      </c>
      <c r="D45" s="132">
        <f t="shared" si="0"/>
        <v>1233.9701636147781</v>
      </c>
      <c r="E45" s="132">
        <f t="shared" si="0"/>
        <v>1232.952928229349</v>
      </c>
      <c r="F45" s="132">
        <f t="shared" si="0"/>
        <v>1226.7455037481504</v>
      </c>
      <c r="G45" s="132">
        <f t="shared" si="0"/>
        <v>1220.7311086449599</v>
      </c>
      <c r="H45" s="132">
        <f t="shared" si="0"/>
        <v>1222.8420950801637</v>
      </c>
      <c r="I45" s="132">
        <f t="shared" si="0"/>
        <v>1209.1205286919699</v>
      </c>
    </row>
    <row r="46" spans="1:11" s="108" customFormat="1" ht="12.5">
      <c r="A46" s="108" t="s">
        <v>1136</v>
      </c>
      <c r="C46" s="132">
        <f>EAD!C161</f>
        <v>1244.208986377274</v>
      </c>
      <c r="D46" s="132">
        <f>EAD!D161</f>
        <v>1233.9701636147781</v>
      </c>
      <c r="E46" s="132">
        <f>EAD!E161</f>
        <v>1232.9529282293488</v>
      </c>
      <c r="F46" s="132">
        <f>EAD!F161</f>
        <v>1226.7455037481502</v>
      </c>
      <c r="G46" s="132">
        <f>EAD!G161</f>
        <v>1220.7311086449599</v>
      </c>
      <c r="H46" s="132">
        <f>EAD!H161</f>
        <v>1222.8420950801635</v>
      </c>
      <c r="I46" s="132">
        <f>EAD!I161</f>
        <v>1209.1205286919696</v>
      </c>
    </row>
    <row r="47" spans="1:11" s="108" customFormat="1" ht="12.5">
      <c r="A47" s="108" t="s">
        <v>1137</v>
      </c>
      <c r="C47" s="132">
        <f>+C45-C46</f>
        <v>0</v>
      </c>
      <c r="D47" s="132">
        <f t="shared" ref="D47:I47" si="1">+D45-D46</f>
        <v>0</v>
      </c>
      <c r="E47" s="132">
        <f t="shared" si="1"/>
        <v>0</v>
      </c>
      <c r="F47" s="132">
        <f t="shared" si="1"/>
        <v>0</v>
      </c>
      <c r="G47" s="132">
        <f t="shared" si="1"/>
        <v>0</v>
      </c>
      <c r="H47" s="132">
        <f t="shared" si="1"/>
        <v>0</v>
      </c>
      <c r="I47" s="132">
        <f t="shared" si="1"/>
        <v>0</v>
      </c>
    </row>
    <row r="48" spans="1:11" s="108" customFormat="1" ht="12.5"/>
    <row r="49" s="108" customFormat="1" ht="12.5"/>
    <row r="50" s="108" customFormat="1" ht="12.5"/>
    <row r="51" s="108" customFormat="1" ht="12.5"/>
    <row r="52" s="108" customFormat="1" ht="12.5"/>
    <row r="53" s="108" customFormat="1" ht="12.5"/>
    <row r="54" s="108" customFormat="1" ht="12.5"/>
    <row r="55" s="108" customFormat="1" ht="12.5"/>
    <row r="56" s="108" customFormat="1" ht="12.5"/>
    <row r="57" s="108" customFormat="1" ht="12.5"/>
    <row r="58" s="108" customFormat="1" ht="12.5"/>
    <row r="59" s="108" customFormat="1" ht="12.5"/>
    <row r="60" s="108" customFormat="1" ht="12.5"/>
    <row r="61" s="108" customFormat="1" ht="12.5"/>
    <row r="62" s="108" customFormat="1" ht="12.5"/>
    <row r="63" s="108" customFormat="1" ht="12.5"/>
    <row r="64" s="108" customFormat="1" ht="12.5"/>
    <row r="65" s="108" customFormat="1" ht="12.5"/>
    <row r="66" s="108" customFormat="1" ht="12.5"/>
    <row r="67" s="108" customFormat="1" ht="12.5"/>
    <row r="68" s="108" customFormat="1" ht="12.5"/>
    <row r="69" s="108" customFormat="1" ht="12.5"/>
    <row r="70" s="108" customFormat="1" ht="12.5"/>
    <row r="71" s="108" customFormat="1" ht="12.5"/>
    <row r="72" s="108" customFormat="1" ht="12.5"/>
    <row r="73" s="108" customFormat="1" ht="12.5"/>
    <row r="74" s="108" customFormat="1" ht="12.5"/>
    <row r="75" s="108" customFormat="1" ht="12.5"/>
    <row r="76" s="108" customFormat="1" ht="12.5"/>
    <row r="77" s="108" customFormat="1" ht="12.5"/>
    <row r="78" s="108" customFormat="1" ht="12.5"/>
    <row r="79" s="108" customFormat="1" ht="12.5"/>
    <row r="80" s="108" customFormat="1" ht="12.5"/>
    <row r="81" s="108" customFormat="1" ht="12.5"/>
    <row r="82" s="108" customFormat="1" ht="12.5"/>
    <row r="83" s="108" customFormat="1" ht="12.5"/>
    <row r="84" s="108" customFormat="1" ht="12.5"/>
    <row r="85" s="108" customFormat="1" ht="12.5"/>
    <row r="86" s="108" customFormat="1" ht="12.5"/>
    <row r="87" s="108" customFormat="1" ht="12.5"/>
    <row r="88" s="108" customFormat="1" ht="12.5"/>
    <row r="89" s="108" customFormat="1" ht="12.5"/>
    <row r="90" s="108" customFormat="1" ht="12.5"/>
    <row r="91" s="108" customFormat="1" ht="12.5"/>
    <row r="92" s="108" customFormat="1" ht="12.5"/>
    <row r="93" s="108" customFormat="1" ht="12.5"/>
    <row r="94" s="108" customFormat="1" ht="12.5"/>
    <row r="95" s="108" customFormat="1" ht="12.5"/>
    <row r="96" s="108" customFormat="1" ht="12.5"/>
    <row r="97" s="108" customFormat="1" ht="12.5"/>
    <row r="98" s="108" customFormat="1" ht="12.5"/>
    <row r="99" s="108" customFormat="1" ht="12.5"/>
    <row r="100" s="108" customFormat="1" ht="12.5"/>
    <row r="101" s="108" customFormat="1" ht="12.5"/>
    <row r="102" s="108" customFormat="1" ht="12.5"/>
    <row r="103" s="108" customFormat="1" ht="12.5"/>
    <row r="104" s="108" customFormat="1" ht="12.5"/>
    <row r="105" s="108" customFormat="1" ht="12.5"/>
    <row r="106" s="108" customFormat="1" ht="12.5"/>
    <row r="107" s="108" customFormat="1" ht="12.5"/>
    <row r="108" s="108" customFormat="1" ht="12.5"/>
    <row r="109" s="108" customFormat="1" ht="12.5"/>
    <row r="110" s="108" customFormat="1" ht="12.5"/>
    <row r="111" s="108" customFormat="1" ht="12.5"/>
    <row r="112" s="108" customFormat="1" ht="12.5"/>
    <row r="113" s="108" customFormat="1" ht="12.5"/>
    <row r="114" s="108" customFormat="1" ht="12.5"/>
    <row r="115" s="108" customFormat="1" ht="12.5"/>
    <row r="116" s="108" customFormat="1" ht="12.5"/>
    <row r="117" s="108" customFormat="1" ht="12.5"/>
    <row r="118" s="108" customFormat="1" ht="12.5"/>
    <row r="119" s="108" customFormat="1" ht="12.5"/>
    <row r="120" s="108" customFormat="1" ht="12.5"/>
    <row r="121" s="108" customFormat="1" ht="12.5"/>
    <row r="122" s="108" customFormat="1" ht="12.5"/>
    <row r="123" s="108" customFormat="1" ht="12.5"/>
    <row r="124" s="108" customFormat="1" ht="12.5"/>
    <row r="125" s="108" customFormat="1" ht="12.5"/>
    <row r="126" s="108" customFormat="1" ht="12.5"/>
    <row r="127" s="108" customFormat="1" ht="12.5"/>
    <row r="128" s="108" customFormat="1" ht="12.5"/>
    <row r="129" s="108" customFormat="1" ht="12.5"/>
    <row r="130" s="108" customFormat="1" ht="12.5"/>
    <row r="131" s="108" customFormat="1" ht="12.5"/>
    <row r="132" s="108" customFormat="1" ht="12.5"/>
    <row r="133" s="108" customFormat="1" ht="12.5"/>
    <row r="134" s="108" customFormat="1" ht="12.5"/>
    <row r="135" s="108" customFormat="1" ht="12.5"/>
    <row r="136" s="108" customFormat="1" ht="12.5"/>
    <row r="137" s="108" customFormat="1" ht="12.5"/>
    <row r="138" s="108" customFormat="1" ht="12.5"/>
    <row r="139" s="108" customFormat="1" ht="12.5"/>
    <row r="140" s="108" customFormat="1" ht="12.5"/>
    <row r="141" s="108" customFormat="1" ht="12.5"/>
    <row r="142" s="108" customFormat="1" ht="12.5"/>
    <row r="143" s="108" customFormat="1" ht="12.5"/>
    <row r="144" s="108" customFormat="1" ht="12.5"/>
    <row r="145" s="108" customFormat="1" ht="12.5"/>
    <row r="146" s="108" customFormat="1" ht="12.5"/>
    <row r="147" s="108" customFormat="1" ht="12.5"/>
    <row r="148" s="108" customFormat="1" ht="12.5"/>
    <row r="149" s="108" customFormat="1" ht="12.5"/>
    <row r="150" s="108" customFormat="1" ht="12.5"/>
    <row r="151" s="108" customFormat="1" ht="12.5"/>
    <row r="152" s="108" customFormat="1" ht="12.5"/>
    <row r="153" s="108" customFormat="1" ht="12.5"/>
    <row r="154" s="108" customFormat="1" ht="12.5"/>
    <row r="155" s="108" customFormat="1" ht="12.5"/>
    <row r="156" s="108" customFormat="1" ht="12.5"/>
    <row r="157" s="108" customFormat="1" ht="12.5"/>
    <row r="158" s="108" customFormat="1" ht="12.5"/>
    <row r="159" s="108" customFormat="1" ht="12.5"/>
    <row r="160" s="108" customFormat="1" ht="12.5"/>
    <row r="161" s="108" customFormat="1" ht="12.5"/>
    <row r="162" s="108" customFormat="1" ht="12.5"/>
    <row r="163" s="108" customFormat="1" ht="12.5"/>
    <row r="164" s="108" customFormat="1" ht="12.5"/>
    <row r="165" s="108" customFormat="1" ht="12.5"/>
    <row r="166" s="108" customFormat="1" ht="12.5"/>
    <row r="167" s="108" customFormat="1" ht="12.5"/>
    <row r="168" s="108" customFormat="1" ht="12.5"/>
    <row r="169" s="108" customFormat="1" ht="12.5"/>
    <row r="170" s="108" customFormat="1" ht="12.5"/>
    <row r="171" s="108" customFormat="1" ht="12.5"/>
    <row r="172" s="108" customFormat="1" ht="12.5"/>
    <row r="173" s="108" customFormat="1" ht="12.5"/>
    <row r="174" s="108" customFormat="1" ht="12.5"/>
    <row r="175" s="108" customFormat="1" ht="12.5"/>
    <row r="176" s="108" customFormat="1" ht="12.5"/>
    <row r="177" s="108" customFormat="1" ht="12.5"/>
    <row r="178" s="108" customFormat="1" ht="12.5"/>
    <row r="179" s="108" customFormat="1" ht="12.5"/>
    <row r="180" s="108" customFormat="1" ht="12.5"/>
    <row r="181" s="108" customFormat="1" ht="12.5"/>
    <row r="182" s="108" customFormat="1" ht="12.5"/>
    <row r="183" s="108" customFormat="1" ht="12.5"/>
    <row r="184" s="108" customFormat="1" ht="12.5"/>
    <row r="185" s="108" customFormat="1" ht="12.5"/>
    <row r="186" s="108" customFormat="1" ht="12.5"/>
    <row r="187" s="108" customFormat="1" ht="12.5"/>
    <row r="188" s="108" customFormat="1" ht="12.5"/>
    <row r="189" s="108" customFormat="1" ht="12.5"/>
    <row r="190" s="108" customFormat="1" ht="12.5"/>
    <row r="191" s="108" customFormat="1" ht="12.5"/>
    <row r="192" s="108" customFormat="1" ht="12.5"/>
    <row r="193" s="108" customFormat="1" ht="12.5"/>
    <row r="194" s="108" customFormat="1" ht="12.5"/>
    <row r="195" s="108" customFormat="1" ht="12.5"/>
    <row r="196" s="108" customFormat="1" ht="12.5"/>
    <row r="197" s="108" customFormat="1" ht="12.5"/>
    <row r="198" s="108" customFormat="1" ht="12.5"/>
    <row r="199" s="108" customFormat="1" ht="12.5"/>
    <row r="200" s="108" customFormat="1" ht="12.5"/>
    <row r="201" s="108" customFormat="1" ht="12.5"/>
    <row r="202" s="108" customFormat="1" ht="12.5"/>
    <row r="203" s="108" customFormat="1" ht="12.5"/>
    <row r="204" s="108" customFormat="1" ht="12.5"/>
    <row r="205" s="108" customFormat="1" ht="12.5"/>
    <row r="206" s="108" customFormat="1" ht="12.5"/>
    <row r="207" s="108" customFormat="1" ht="12.5"/>
    <row r="208" s="108" customFormat="1" ht="12.5"/>
    <row r="209" s="108" customFormat="1" ht="12.5"/>
    <row r="210" s="108" customFormat="1" ht="12.5"/>
    <row r="211" s="108" customFormat="1" ht="12.5"/>
    <row r="212" s="108" customFormat="1" ht="12.5"/>
    <row r="213" s="108" customFormat="1" ht="12.5"/>
    <row r="214" s="108" customFormat="1" ht="12.5"/>
    <row r="215" s="108" customFormat="1" ht="12.5"/>
    <row r="216" s="108" customFormat="1" ht="12.5"/>
    <row r="217" s="108" customFormat="1" ht="12.5"/>
    <row r="218" s="108" customFormat="1" ht="12.5"/>
    <row r="219" s="108" customFormat="1" ht="12.5"/>
    <row r="220" s="108" customFormat="1" ht="12.5"/>
    <row r="221" s="108" customFormat="1" ht="12.5"/>
    <row r="222" s="108" customFormat="1" ht="12.5"/>
    <row r="223" s="108" customFormat="1" ht="12.5"/>
    <row r="224" s="108" customFormat="1" ht="12.5"/>
    <row r="225" s="108" customFormat="1" ht="12.5"/>
    <row r="226" s="108" customFormat="1" ht="12.5"/>
    <row r="227" s="108" customFormat="1" ht="12.5"/>
    <row r="228" s="108" customFormat="1" ht="12.5"/>
    <row r="229" s="108" customFormat="1" ht="12.5"/>
    <row r="230" s="108" customFormat="1" ht="12.5"/>
    <row r="231" s="108" customFormat="1" ht="12.5"/>
    <row r="232" s="108" customFormat="1" ht="12.5"/>
    <row r="233" s="108" customFormat="1" ht="12.5"/>
    <row r="234" s="108" customFormat="1" ht="12.5"/>
    <row r="235" s="108" customFormat="1" ht="12.5"/>
    <row r="236" s="108" customFormat="1" ht="12.5"/>
    <row r="237" s="108" customFormat="1" ht="12.5"/>
    <row r="238" s="108" customFormat="1" ht="12.5"/>
    <row r="239" s="108" customFormat="1" ht="12.5"/>
    <row r="240" s="108" customFormat="1" ht="12.5"/>
    <row r="241" s="108" customFormat="1" ht="12.5"/>
    <row r="242" s="108" customFormat="1" ht="12.5"/>
    <row r="243" s="108" customFormat="1" ht="12.5"/>
    <row r="244" s="108" customFormat="1" ht="12.5"/>
    <row r="245" s="108" customFormat="1" ht="12.5"/>
    <row r="246" s="108" customFormat="1" ht="12.5"/>
    <row r="247" s="108" customFormat="1" ht="12.5"/>
    <row r="248" s="108" customFormat="1" ht="12.5"/>
    <row r="249" s="108" customFormat="1" ht="12.5"/>
    <row r="250" s="108" customFormat="1" ht="12.5"/>
    <row r="251" s="108" customFormat="1" ht="12.5"/>
    <row r="252" s="108" customFormat="1" ht="12.5"/>
    <row r="253" s="108" customFormat="1" ht="12.5"/>
    <row r="254" s="108" customFormat="1" ht="12.5"/>
    <row r="255" s="108" customFormat="1" ht="12.5"/>
    <row r="256" s="108" customFormat="1" ht="12.5"/>
    <row r="257" s="108" customFormat="1" ht="12.5"/>
    <row r="258" s="108" customFormat="1" ht="12.5"/>
    <row r="259" s="108" customFormat="1" ht="12.5"/>
    <row r="260" s="108" customFormat="1" ht="12.5"/>
    <row r="261" s="108" customFormat="1" ht="12.5"/>
    <row r="262" s="108" customFormat="1" ht="12.5"/>
    <row r="263" s="108" customFormat="1" ht="12.5"/>
    <row r="264" s="108" customFormat="1" ht="12.5"/>
    <row r="265" s="108" customFormat="1" ht="12.5"/>
    <row r="266" s="108" customFormat="1" ht="12.5"/>
    <row r="267" s="108" customFormat="1" ht="12.5"/>
    <row r="268" s="108" customFormat="1" ht="12.5"/>
    <row r="269" s="108" customFormat="1" ht="12.5"/>
    <row r="270" s="108" customFormat="1" ht="12.5"/>
    <row r="271" s="108" customFormat="1" ht="12.5"/>
    <row r="272" s="108" customFormat="1" ht="12.5"/>
    <row r="273" s="108" customFormat="1" ht="12.5"/>
    <row r="274" s="108" customFormat="1" ht="12.5"/>
    <row r="275" s="108" customFormat="1" ht="12.5"/>
    <row r="276" s="108" customFormat="1" ht="12.5"/>
    <row r="277" s="108" customFormat="1" ht="12.5"/>
    <row r="278" s="108" customFormat="1" ht="12.5"/>
    <row r="279" s="108" customFormat="1" ht="12.5"/>
    <row r="280" s="108" customFormat="1" ht="12.5"/>
    <row r="281" s="108" customFormat="1" ht="12.5"/>
    <row r="282" s="108" customFormat="1" ht="12.5"/>
    <row r="283" s="108" customFormat="1" ht="12.5"/>
    <row r="284" s="108" customFormat="1" ht="12.5"/>
    <row r="285" s="108" customFormat="1" ht="12.5"/>
    <row r="286" s="108" customFormat="1" ht="12.5"/>
    <row r="287" s="108" customFormat="1" ht="12.5"/>
    <row r="288" s="108" customFormat="1" ht="12.5"/>
    <row r="289" s="108" customFormat="1" ht="12.5"/>
    <row r="290" s="108" customFormat="1" ht="12.5"/>
    <row r="291" s="108" customFormat="1" ht="12.5"/>
    <row r="292" s="108" customFormat="1" ht="12.5"/>
    <row r="293" s="108" customFormat="1" ht="12.5"/>
    <row r="294" s="108" customFormat="1" ht="12.5"/>
    <row r="295" s="108" customFormat="1" ht="12.5"/>
    <row r="296" s="108" customFormat="1" ht="12.5"/>
    <row r="297" s="108" customFormat="1" ht="12.5"/>
    <row r="298" s="108" customFormat="1" ht="12.5"/>
    <row r="299" s="108" customFormat="1" ht="12.5"/>
    <row r="300" s="108" customFormat="1" ht="12.5"/>
    <row r="301" s="108" customFormat="1" ht="12.5"/>
    <row r="302" s="108" customFormat="1" ht="12.5"/>
    <row r="303" s="108" customFormat="1" ht="12.5"/>
    <row r="304" s="108" customFormat="1" ht="12.5"/>
    <row r="305" s="108" customFormat="1" ht="12.5"/>
    <row r="306" s="108" customFormat="1" ht="12.5"/>
    <row r="307" s="108" customFormat="1" ht="12.5"/>
    <row r="308" s="108" customFormat="1" ht="12.5"/>
    <row r="309" s="108" customFormat="1" ht="12.5"/>
    <row r="310" s="108" customFormat="1" ht="12.5"/>
    <row r="311" s="108" customFormat="1" ht="12.5"/>
    <row r="312" s="108" customFormat="1" ht="12.5"/>
    <row r="313" s="108" customFormat="1" ht="12.5"/>
    <row r="314" s="108" customFormat="1" ht="12.5"/>
    <row r="315" s="108" customFormat="1" ht="12.5"/>
    <row r="316" s="108" customFormat="1" ht="12.5"/>
    <row r="317" s="108" customFormat="1" ht="12.5"/>
    <row r="318" s="108" customFormat="1" ht="12.5"/>
    <row r="319" s="108" customFormat="1" ht="12.5"/>
    <row r="320" s="108" customFormat="1" ht="12.5"/>
    <row r="321" s="108" customFormat="1" ht="12.5"/>
    <row r="322" s="108" customFormat="1" ht="12.5"/>
    <row r="323" s="108" customFormat="1" ht="12.5"/>
    <row r="324" s="108" customFormat="1" ht="12.5"/>
    <row r="325" s="108" customFormat="1" ht="12.5"/>
    <row r="326" s="108" customFormat="1" ht="12.5"/>
    <row r="327" s="108" customFormat="1" ht="12.5"/>
    <row r="328" s="108" customFormat="1" ht="12.5"/>
    <row r="329" s="108" customFormat="1" ht="12.5"/>
    <row r="330" s="108" customFormat="1" ht="12.5"/>
    <row r="331" s="108" customFormat="1" ht="12.5"/>
    <row r="332" s="108" customFormat="1" ht="12.5"/>
    <row r="333" s="108" customFormat="1" ht="12.5"/>
    <row r="334" s="108" customFormat="1" ht="12.5"/>
    <row r="335" s="108" customFormat="1" ht="12.5"/>
    <row r="336" s="108" customFormat="1" ht="12.5"/>
    <row r="337" s="108" customFormat="1" ht="12.5"/>
    <row r="338" s="108" customFormat="1" ht="12.5"/>
    <row r="339" s="108" customFormat="1" ht="12.5"/>
    <row r="340" s="108" customFormat="1" ht="12.5"/>
    <row r="341" s="108" customFormat="1" ht="12.5"/>
    <row r="342" s="108" customFormat="1" ht="12.5"/>
    <row r="343" s="108" customFormat="1" ht="12.5"/>
    <row r="344" s="108" customFormat="1" ht="12.5"/>
    <row r="345" s="108" customFormat="1" ht="12.5"/>
    <row r="346" s="108" customFormat="1" ht="12.5"/>
    <row r="347" s="108" customFormat="1" ht="12.5"/>
    <row r="348" s="108" customFormat="1" ht="12.5"/>
    <row r="349" s="108" customFormat="1" ht="12.5"/>
    <row r="350" s="108" customFormat="1" ht="12.5"/>
    <row r="351" s="108" customFormat="1" ht="12.5"/>
    <row r="352" s="108" customFormat="1" ht="12.5"/>
  </sheetData>
  <pageMargins left="0.86614173228346458" right="0.86614173228346458" top="0.6692913385826772" bottom="0.39370078740157483" header="0.51181102362204722" footer="0"/>
  <pageSetup paperSize="9" scale="47" fitToHeight="0" orientation="portrait" r:id="rId1"/>
  <headerFooter scaleWithDoc="0">
    <oddHeader>&amp;C&amp;8Financial performance&amp;R&amp;8CHAPTER 2 – SEGMENTAL REPORTING&amp;L&amp;"Arial"&amp;8FACTBOOK DNB – 2Q26</oddHeader>
  </headerFooter>
  <drawing r:id="rId2"/>
  <legacyDrawing r:id="rId3"/>
  <controls>
    <mc:AlternateContent xmlns:mc="http://schemas.openxmlformats.org/markup-compatibility/2006">
      <mc:Choice Requires="x14">
        <control shapeId="23555" r:id="rId4" name="CustomMemberDispatchertb1">
          <controlPr defaultSize="0" autoLine="0" autoPict="0" r:id="rId5">
            <anchor moveWithCells="1" sizeWithCells="1">
              <from>
                <xdr:col>0</xdr:col>
                <xdr:colOff>0</xdr:colOff>
                <xdr:row>0</xdr:row>
                <xdr:rowOff>0</xdr:rowOff>
              </from>
              <to>
                <xdr:col>0</xdr:col>
                <xdr:colOff>914400</xdr:colOff>
                <xdr:row>0</xdr:row>
                <xdr:rowOff>0</xdr:rowOff>
              </to>
            </anchor>
          </controlPr>
        </control>
      </mc:Choice>
      <mc:Fallback>
        <control shapeId="23555" r:id="rId4" name="CustomMemberDispatchertb1"/>
      </mc:Fallback>
    </mc:AlternateContent>
  </control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02FFD-79C0-48D4-90CD-BDE8AA57A4CE}">
  <sheetPr codeName="Ark19">
    <pageSetUpPr fitToPage="1"/>
  </sheetPr>
  <dimension ref="A1:S182"/>
  <sheetViews>
    <sheetView showGridLines="0" zoomScale="150" zoomScaleNormal="150" workbookViewId="0"/>
  </sheetViews>
  <sheetFormatPr defaultColWidth="8.08203125" defaultRowHeight="14"/>
  <cols>
    <col min="1" max="1" width="31.08203125" customWidth="1"/>
    <col min="2" max="10" width="5.08203125" customWidth="1"/>
    <col min="11" max="11" width="12.08203125" bestFit="1" customWidth="1"/>
  </cols>
  <sheetData>
    <row r="1" spans="1:10" s="67" customFormat="1" ht="23.9" customHeight="1">
      <c r="A1" s="152"/>
      <c r="B1" s="862"/>
      <c r="C1" s="862"/>
      <c r="D1" s="862"/>
      <c r="E1" s="862"/>
      <c r="F1" s="862"/>
      <c r="G1" s="862"/>
      <c r="H1" s="862"/>
      <c r="I1" s="862"/>
      <c r="J1" s="1020"/>
    </row>
    <row r="2" spans="1:10" s="3" customFormat="1" ht="18.75" customHeight="1">
      <c r="A2" s="846" t="s">
        <v>1138</v>
      </c>
      <c r="B2" s="290"/>
      <c r="C2" s="290"/>
      <c r="D2" s="290"/>
      <c r="E2" s="290"/>
      <c r="F2" s="290"/>
      <c r="G2" s="290"/>
      <c r="H2" s="290"/>
      <c r="I2" s="290"/>
      <c r="J2" s="290"/>
    </row>
    <row r="3" spans="1:10" s="89" customFormat="1" ht="14.15" customHeight="1">
      <c r="A3" s="863"/>
      <c r="B3" s="863"/>
      <c r="C3" s="863"/>
      <c r="D3" s="863"/>
      <c r="E3" s="863"/>
      <c r="F3" s="863"/>
      <c r="G3" s="863"/>
      <c r="H3" s="863"/>
      <c r="I3" s="863"/>
      <c r="J3" s="863"/>
    </row>
    <row r="4" spans="1:10" s="61" customFormat="1" ht="14.15" customHeight="1">
      <c r="A4" s="153" t="s">
        <v>209</v>
      </c>
      <c r="B4" s="320" t="s">
        <v>210</v>
      </c>
      <c r="C4" s="321" t="s">
        <v>211</v>
      </c>
      <c r="D4" s="991" t="s">
        <v>212</v>
      </c>
      <c r="E4" s="991" t="s">
        <v>213</v>
      </c>
      <c r="F4" s="991" t="s">
        <v>214</v>
      </c>
      <c r="G4" s="991" t="s">
        <v>215</v>
      </c>
      <c r="H4" s="991" t="s">
        <v>216</v>
      </c>
      <c r="I4" s="991" t="s">
        <v>217</v>
      </c>
      <c r="J4" s="991" t="s">
        <v>218</v>
      </c>
    </row>
    <row r="5" spans="1:10" s="61" customFormat="1" ht="14.15" customHeight="1">
      <c r="A5" s="1021" t="s">
        <v>78</v>
      </c>
      <c r="B5" s="1257">
        <v>4847.2046883031599</v>
      </c>
      <c r="C5" s="1258">
        <v>4995.1660000000002</v>
      </c>
      <c r="D5" s="1258">
        <v>5647.7382454205099</v>
      </c>
      <c r="E5" s="1258">
        <v>5805.6480000000001</v>
      </c>
      <c r="F5" s="1258">
        <v>5630.442</v>
      </c>
      <c r="G5" s="1258">
        <v>5461.0708163910704</v>
      </c>
      <c r="H5" s="1258">
        <v>5524.6925095688002</v>
      </c>
      <c r="I5" s="1258">
        <v>5579.8067903635801</v>
      </c>
      <c r="J5" s="1258">
        <v>5521.0339999999997</v>
      </c>
    </row>
    <row r="6" spans="1:10" s="61" customFormat="1" ht="14.15" customHeight="1">
      <c r="A6" s="630" t="s">
        <v>81</v>
      </c>
      <c r="B6" s="650">
        <v>2212.4500401272899</v>
      </c>
      <c r="C6" s="631">
        <v>2047.4770000000001</v>
      </c>
      <c r="D6" s="631">
        <v>1990.8225973602898</v>
      </c>
      <c r="E6" s="631">
        <v>2089.4659999999999</v>
      </c>
      <c r="F6" s="631">
        <v>2039.229</v>
      </c>
      <c r="G6" s="631">
        <v>1647.8888582142201</v>
      </c>
      <c r="H6" s="631">
        <v>1438.9620330554501</v>
      </c>
      <c r="I6" s="631">
        <v>1599.9270406143</v>
      </c>
      <c r="J6" s="631">
        <v>1570.095</v>
      </c>
    </row>
    <row r="7" spans="1:10" s="61" customFormat="1" ht="14.15" customHeight="1">
      <c r="A7" s="1406" t="s">
        <v>224</v>
      </c>
      <c r="B7" s="1022">
        <v>7059.6547284304497</v>
      </c>
      <c r="C7" s="1023">
        <v>7042.643</v>
      </c>
      <c r="D7" s="1023">
        <v>7638.5608427807992</v>
      </c>
      <c r="E7" s="1023">
        <v>7895.1130000000003</v>
      </c>
      <c r="F7" s="1023">
        <v>7669.6710000000003</v>
      </c>
      <c r="G7" s="1023">
        <v>7108.9596746052903</v>
      </c>
      <c r="H7" s="1023">
        <v>6963.6545426242501</v>
      </c>
      <c r="I7" s="1023">
        <v>7179.7338309778806</v>
      </c>
      <c r="J7" s="1023">
        <v>7091.13</v>
      </c>
    </row>
    <row r="8" spans="1:10" s="61" customFormat="1" ht="14.15" customHeight="1">
      <c r="A8" s="1406" t="s">
        <v>1139</v>
      </c>
      <c r="B8" s="1022">
        <v>-3171.1544434132197</v>
      </c>
      <c r="C8" s="1023">
        <v>-3113.7269999999999</v>
      </c>
      <c r="D8" s="1023">
        <v>-3198.27027380755</v>
      </c>
      <c r="E8" s="1023">
        <v>-3115.8319999999999</v>
      </c>
      <c r="F8" s="1023">
        <v>-3087.54</v>
      </c>
      <c r="G8" s="1023">
        <v>-2739.2598736012701</v>
      </c>
      <c r="H8" s="1023">
        <v>-2645.0236229494299</v>
      </c>
      <c r="I8" s="1023">
        <v>-2780.57880077544</v>
      </c>
      <c r="J8" s="1023">
        <v>-3029.1480000000001</v>
      </c>
    </row>
    <row r="9" spans="1:10" s="61" customFormat="1" ht="14.15" customHeight="1">
      <c r="A9" s="646" t="s">
        <v>226</v>
      </c>
      <c r="B9" s="1257">
        <v>3888.50028501723</v>
      </c>
      <c r="C9" s="1258">
        <v>3928.9169999999999</v>
      </c>
      <c r="D9" s="1258">
        <v>4440.2905689732597</v>
      </c>
      <c r="E9" s="1258">
        <v>4779.2809999999999</v>
      </c>
      <c r="F9" s="1258">
        <v>4582.1310000000003</v>
      </c>
      <c r="G9" s="1258">
        <v>4369.6998010040197</v>
      </c>
      <c r="H9" s="1258">
        <v>4318.6309196748207</v>
      </c>
      <c r="I9" s="1258">
        <v>4399.1550302024498</v>
      </c>
      <c r="J9" s="1258">
        <v>4061.982</v>
      </c>
    </row>
    <row r="10" spans="1:10" s="61" customFormat="1" ht="14.15" customHeight="1">
      <c r="A10" s="627" t="s">
        <v>1140</v>
      </c>
      <c r="B10" s="1024">
        <v>0.187</v>
      </c>
      <c r="C10" s="1025">
        <v>1.2E-2</v>
      </c>
      <c r="D10" s="1025">
        <v>-1.3129999999999999</v>
      </c>
      <c r="E10" s="1025">
        <v>0.26</v>
      </c>
      <c r="F10" s="1025">
        <v>0.216</v>
      </c>
      <c r="G10" s="1025">
        <v>4.7E-2</v>
      </c>
      <c r="H10" s="1025">
        <v>-0.717750000000004</v>
      </c>
      <c r="I10" s="1025">
        <v>5.0000000046566106E-6</v>
      </c>
      <c r="J10" s="1025">
        <v>-2.5150000000000001</v>
      </c>
    </row>
    <row r="11" spans="1:10" s="61" customFormat="1" ht="14.15" customHeight="1">
      <c r="A11" s="627" t="s">
        <v>103</v>
      </c>
      <c r="B11" s="1024">
        <v>56.724408345384802</v>
      </c>
      <c r="C11" s="1025">
        <v>-79.478999999999999</v>
      </c>
      <c r="D11" s="1025">
        <v>-56.441063558040305</v>
      </c>
      <c r="E11" s="1025">
        <v>-140.059</v>
      </c>
      <c r="F11" s="1025">
        <v>-12.34</v>
      </c>
      <c r="G11" s="1025">
        <v>-62.740862698072597</v>
      </c>
      <c r="H11" s="1025">
        <v>-55.036840303383002</v>
      </c>
      <c r="I11" s="1025">
        <v>-34.349311058665002</v>
      </c>
      <c r="J11" s="1025">
        <v>-80.804000000000002</v>
      </c>
    </row>
    <row r="12" spans="1:10" s="61" customFormat="1" ht="14.15" customHeight="1">
      <c r="A12" s="627" t="s">
        <v>1053</v>
      </c>
      <c r="B12" s="1024">
        <v>-0.434</v>
      </c>
      <c r="C12" s="1025">
        <v>-22.849</v>
      </c>
      <c r="D12" s="1025">
        <v>13.186999999999999</v>
      </c>
      <c r="E12" s="1025">
        <v>28.786999999999999</v>
      </c>
      <c r="F12" s="1025">
        <v>-17.997</v>
      </c>
      <c r="G12" s="1025">
        <v>22.827000000000002</v>
      </c>
      <c r="H12" s="1025"/>
      <c r="I12" s="1025"/>
      <c r="J12" s="1025"/>
    </row>
    <row r="13" spans="1:10" s="61" customFormat="1" ht="14.15" customHeight="1">
      <c r="A13" s="646" t="s">
        <v>229</v>
      </c>
      <c r="B13" s="1257">
        <v>3944.9776933626099</v>
      </c>
      <c r="C13" s="1258">
        <v>3826.6</v>
      </c>
      <c r="D13" s="1258">
        <v>4395.7235054152097</v>
      </c>
      <c r="E13" s="1258">
        <v>4668.268</v>
      </c>
      <c r="F13" s="1258">
        <v>4552.01</v>
      </c>
      <c r="G13" s="1258">
        <v>4329.8329383059399</v>
      </c>
      <c r="H13" s="1258">
        <v>4262.8763293714401</v>
      </c>
      <c r="I13" s="1258">
        <v>4364.80572414378</v>
      </c>
      <c r="J13" s="1258">
        <v>3978.663</v>
      </c>
    </row>
    <row r="14" spans="1:10" s="61" customFormat="1" ht="14.15" customHeight="1">
      <c r="A14" s="627" t="s">
        <v>230</v>
      </c>
      <c r="B14" s="1024">
        <v>-986.24442334065247</v>
      </c>
      <c r="C14" s="1025">
        <v>-956.65</v>
      </c>
      <c r="D14" s="1025">
        <v>-1098.9308763538024</v>
      </c>
      <c r="E14" s="1025">
        <v>-1167.067</v>
      </c>
      <c r="F14" s="1025">
        <v>-1138.0025000000001</v>
      </c>
      <c r="G14" s="1025">
        <v>-1082.458234576485</v>
      </c>
      <c r="H14" s="1025">
        <v>-1065.71908234286</v>
      </c>
      <c r="I14" s="1025">
        <v>-1091.201431035945</v>
      </c>
      <c r="J14" s="1025">
        <v>-994.66575</v>
      </c>
    </row>
    <row r="15" spans="1:10" s="61" customFormat="1" ht="14.15" customHeight="1">
      <c r="A15" s="1390" t="s">
        <v>232</v>
      </c>
      <c r="B15" s="1026">
        <v>2958.7332700219572</v>
      </c>
      <c r="C15" s="1027">
        <v>2869.95</v>
      </c>
      <c r="D15" s="1027">
        <v>3296.7926290614073</v>
      </c>
      <c r="E15" s="1027">
        <v>3501.201</v>
      </c>
      <c r="F15" s="1027">
        <v>3414.0075000000002</v>
      </c>
      <c r="G15" s="1027">
        <v>3247.3747037294543</v>
      </c>
      <c r="H15" s="1027">
        <v>3197.1572470285801</v>
      </c>
      <c r="I15" s="1027">
        <v>3273.6042931078346</v>
      </c>
      <c r="J15" s="1027">
        <v>2983.9972499999999</v>
      </c>
    </row>
    <row r="16" spans="1:10" s="67" customFormat="1" ht="7.5" customHeight="1">
      <c r="A16" s="160"/>
      <c r="B16" s="575"/>
      <c r="C16" s="575"/>
      <c r="D16" s="575"/>
      <c r="E16" s="575"/>
      <c r="F16" s="575"/>
      <c r="G16" s="575"/>
      <c r="H16" s="575"/>
      <c r="I16" s="575"/>
      <c r="J16" s="575"/>
    </row>
    <row r="17" spans="1:19" s="67" customFormat="1" ht="14.15" customHeight="1">
      <c r="A17" s="1028" t="s">
        <v>1141</v>
      </c>
      <c r="B17" s="1693"/>
      <c r="C17" s="1260"/>
      <c r="D17" s="1260"/>
      <c r="E17" s="1260"/>
      <c r="F17" s="1260"/>
      <c r="G17" s="1260"/>
      <c r="H17" s="1260"/>
      <c r="I17" s="1260"/>
      <c r="J17" s="1260"/>
    </row>
    <row r="18" spans="1:19" s="67" customFormat="1" ht="14.15" customHeight="1">
      <c r="A18" s="742" t="s">
        <v>1142</v>
      </c>
      <c r="B18" s="1694">
        <v>980.24307554897496</v>
      </c>
      <c r="C18" s="1692">
        <v>979.70295544504495</v>
      </c>
      <c r="D18" s="1692">
        <v>976.16008913680707</v>
      </c>
      <c r="E18" s="1692">
        <v>969.72328258011294</v>
      </c>
      <c r="F18" s="1692">
        <v>965.75731326604898</v>
      </c>
      <c r="G18" s="1692">
        <v>958.91140616935297</v>
      </c>
      <c r="H18" s="1692">
        <v>953.80008904755994</v>
      </c>
      <c r="I18" s="1692">
        <v>943.11079595738101</v>
      </c>
      <c r="J18" s="1692">
        <v>938.57061203675198</v>
      </c>
    </row>
    <row r="19" spans="1:19" s="67" customFormat="1" ht="14.15" customHeight="1">
      <c r="A19" s="742" t="s">
        <v>1143</v>
      </c>
      <c r="B19" s="1694">
        <v>647.02722877711199</v>
      </c>
      <c r="C19" s="1692">
        <v>631.08919824681595</v>
      </c>
      <c r="D19" s="1692">
        <v>629.55418459186706</v>
      </c>
      <c r="E19" s="1692">
        <v>634.78361813455808</v>
      </c>
      <c r="F19" s="1692">
        <v>622.91095628069399</v>
      </c>
      <c r="G19" s="1692">
        <v>593.32088573392195</v>
      </c>
      <c r="H19" s="1692">
        <v>582.26352567524805</v>
      </c>
      <c r="I19" s="1692">
        <v>582.29053673178305</v>
      </c>
      <c r="J19" s="1692">
        <v>575.78760735332094</v>
      </c>
    </row>
    <row r="20" spans="1:19" s="67" customFormat="1" ht="14.15" customHeight="1">
      <c r="A20" s="1029" t="s">
        <v>1144</v>
      </c>
      <c r="B20" s="1030">
        <v>69.400482778382496</v>
      </c>
      <c r="C20" s="1031">
        <v>71.75799783333261</v>
      </c>
      <c r="D20" s="1031">
        <v>72.014953688845694</v>
      </c>
      <c r="E20" s="1031">
        <v>70.937900513581695</v>
      </c>
      <c r="F20" s="1031">
        <v>71.363157484426793</v>
      </c>
      <c r="G20" s="1031">
        <v>64.7109219999994</v>
      </c>
      <c r="H20" s="1031">
        <v>61.545785868043801</v>
      </c>
      <c r="I20" s="1031">
        <v>61.742129035019303</v>
      </c>
      <c r="J20" s="1031">
        <v>61.701041999995098</v>
      </c>
    </row>
    <row r="21" spans="1:19" s="67" customFormat="1" ht="7.5" customHeight="1">
      <c r="A21" s="742"/>
      <c r="B21" s="1656"/>
      <c r="C21" s="1656"/>
      <c r="D21" s="1656"/>
      <c r="E21" s="1656"/>
      <c r="F21" s="1656"/>
      <c r="G21" s="1656"/>
      <c r="H21" s="1656"/>
      <c r="I21" s="1656"/>
      <c r="J21" s="1656"/>
    </row>
    <row r="22" spans="1:19" s="67" customFormat="1" ht="14.15" customHeight="1">
      <c r="A22" s="1028" t="s">
        <v>1145</v>
      </c>
      <c r="B22" s="1259"/>
      <c r="C22" s="1260"/>
      <c r="D22" s="1260"/>
      <c r="E22" s="1260"/>
      <c r="F22" s="1260"/>
      <c r="G22" s="1260"/>
      <c r="H22" s="1260"/>
      <c r="I22" s="1260"/>
      <c r="J22" s="1260"/>
    </row>
    <row r="23" spans="1:19" s="138" customFormat="1" ht="14.15" customHeight="1">
      <c r="A23" s="1032" t="s">
        <v>1060</v>
      </c>
      <c r="B23" s="717">
        <v>44.919398545688537</v>
      </c>
      <c r="C23" s="718">
        <v>44.212468890621302</v>
      </c>
      <c r="D23" s="718">
        <v>41.870063479696398</v>
      </c>
      <c r="E23" s="718">
        <v>39.465329412404699</v>
      </c>
      <c r="F23" s="718">
        <v>40.256486352548713</v>
      </c>
      <c r="G23" s="718">
        <v>38.53249981690692</v>
      </c>
      <c r="H23" s="718">
        <v>37.983268795994206</v>
      </c>
      <c r="I23" s="718">
        <v>38.728159932312202</v>
      </c>
      <c r="J23" s="718">
        <v>42.7174263364344</v>
      </c>
    </row>
    <row r="24" spans="1:19" s="138" customFormat="1" ht="14.15" customHeight="1">
      <c r="A24" s="1032" t="s">
        <v>1146</v>
      </c>
      <c r="B24" s="717">
        <v>66.006814525545224</v>
      </c>
      <c r="C24" s="718">
        <v>64.416382000208898</v>
      </c>
      <c r="D24" s="718">
        <v>64.492924019108898</v>
      </c>
      <c r="E24" s="718">
        <v>65.460284344788391</v>
      </c>
      <c r="F24" s="718">
        <v>64.499740019995386</v>
      </c>
      <c r="G24" s="718">
        <v>61.874421548922086</v>
      </c>
      <c r="H24" s="718">
        <v>61.046704897740291</v>
      </c>
      <c r="I24" s="718">
        <v>61.741477165541504</v>
      </c>
      <c r="J24" s="718">
        <v>61.347287030842402</v>
      </c>
    </row>
    <row r="25" spans="1:19" s="138" customFormat="1" ht="14.15" customHeight="1">
      <c r="A25" s="1033" t="s">
        <v>1147</v>
      </c>
      <c r="B25" s="1034">
        <v>17.099948238691844</v>
      </c>
      <c r="C25" s="1035">
        <v>16.220133135415303</v>
      </c>
      <c r="D25" s="1035">
        <v>18.162431187957701</v>
      </c>
      <c r="E25" s="1035">
        <v>19.581402240663</v>
      </c>
      <c r="F25" s="1035">
        <v>19.188537594724377</v>
      </c>
      <c r="G25" s="1035">
        <v>20.351909868755499</v>
      </c>
      <c r="H25" s="1035">
        <v>20.666119361885933</v>
      </c>
      <c r="I25" s="1035">
        <v>21.092975032210198</v>
      </c>
      <c r="J25" s="1035">
        <v>19.451162667476801</v>
      </c>
    </row>
    <row r="26" spans="1:19" s="67" customFormat="1" ht="7.5" customHeight="1">
      <c r="A26" s="1009"/>
      <c r="B26" s="1009"/>
      <c r="C26" s="1009"/>
      <c r="D26" s="1009"/>
      <c r="E26" s="1009"/>
      <c r="F26" s="1009"/>
      <c r="G26" s="1009"/>
      <c r="H26" s="1009"/>
      <c r="I26" s="1009"/>
      <c r="J26" s="1009"/>
    </row>
    <row r="27" spans="1:19" s="135" customFormat="1" ht="21.65" customHeight="1">
      <c r="A27" s="1831" t="s">
        <v>1148</v>
      </c>
      <c r="B27" s="1831"/>
      <c r="C27" s="1831"/>
      <c r="D27" s="1831"/>
      <c r="E27" s="1831"/>
      <c r="F27" s="1831"/>
      <c r="G27" s="1831"/>
      <c r="H27" s="1831"/>
      <c r="I27" s="1831"/>
      <c r="J27" s="1831"/>
      <c r="K27" s="1037"/>
      <c r="L27" s="1037"/>
      <c r="M27" s="1037"/>
      <c r="N27" s="1037"/>
      <c r="O27" s="1037"/>
      <c r="P27" s="161"/>
      <c r="Q27" s="161"/>
      <c r="R27" s="161"/>
      <c r="S27" s="161"/>
    </row>
    <row r="28" spans="1:19" s="135" customFormat="1" ht="10.5" customHeight="1">
      <c r="A28" s="1978" t="s">
        <v>1149</v>
      </c>
      <c r="B28" s="1978"/>
      <c r="C28" s="1978"/>
      <c r="D28" s="1978"/>
      <c r="E28" s="1978"/>
      <c r="F28" s="1978"/>
      <c r="G28" s="1978"/>
      <c r="H28" s="1978"/>
      <c r="I28" s="1978"/>
      <c r="J28" s="1978"/>
      <c r="K28" s="1037"/>
      <c r="L28" s="1037"/>
      <c r="M28" s="1037"/>
      <c r="N28" s="1037"/>
      <c r="O28" s="1037"/>
      <c r="P28" s="161"/>
      <c r="Q28" s="161"/>
      <c r="R28" s="161"/>
      <c r="S28" s="161"/>
    </row>
    <row r="29" spans="1:19" s="135" customFormat="1" ht="14.15" customHeight="1">
      <c r="A29" s="1979"/>
      <c r="B29" s="1979"/>
      <c r="C29" s="1979"/>
      <c r="D29" s="1979"/>
      <c r="E29" s="1979"/>
      <c r="F29" s="1979"/>
      <c r="G29" s="1979"/>
      <c r="H29" s="1979"/>
      <c r="I29" s="1979"/>
      <c r="J29" s="1979"/>
      <c r="K29" s="1037"/>
      <c r="L29" s="1037"/>
      <c r="M29" s="1037"/>
      <c r="N29" s="1037"/>
      <c r="O29" s="1037"/>
      <c r="P29" s="161"/>
      <c r="Q29" s="161"/>
      <c r="R29" s="161"/>
      <c r="S29" s="161"/>
    </row>
    <row r="30" spans="1:19" s="67" customFormat="1" ht="23.9" customHeight="1">
      <c r="A30" s="152"/>
      <c r="B30" s="862"/>
      <c r="C30" s="862"/>
      <c r="D30" s="862"/>
      <c r="E30" s="862"/>
      <c r="F30" s="862"/>
      <c r="G30" s="862"/>
      <c r="H30" s="862"/>
      <c r="I30" s="862"/>
      <c r="J30" s="1020"/>
    </row>
    <row r="31" spans="1:19" s="136" customFormat="1" ht="18.75" customHeight="1">
      <c r="A31" s="846" t="s">
        <v>1150</v>
      </c>
      <c r="B31" s="1038"/>
      <c r="C31" s="1038"/>
      <c r="D31" s="1038"/>
      <c r="E31" s="1038"/>
      <c r="F31" s="1038"/>
      <c r="G31" s="1038"/>
      <c r="H31" s="1038"/>
      <c r="I31" s="1038"/>
      <c r="J31" s="1038"/>
    </row>
    <row r="32" spans="1:19" s="3" customFormat="1" ht="14.15" customHeight="1">
      <c r="A32" s="290"/>
      <c r="B32" s="290"/>
      <c r="C32" s="290"/>
      <c r="D32" s="290"/>
      <c r="E32" s="290"/>
      <c r="F32" s="290"/>
      <c r="G32" s="290"/>
      <c r="H32" s="290"/>
      <c r="I32" s="290"/>
      <c r="J32" s="290"/>
    </row>
    <row r="33" spans="1:19" s="67" customFormat="1" ht="14.15" customHeight="1">
      <c r="A33" s="162" t="s">
        <v>1151</v>
      </c>
      <c r="B33" s="1036"/>
      <c r="C33" s="1036"/>
      <c r="D33" s="1036"/>
      <c r="E33" s="1036"/>
      <c r="F33" s="1036"/>
      <c r="G33" s="1036"/>
      <c r="H33" s="1036"/>
      <c r="I33" s="1036"/>
      <c r="J33" s="1036"/>
    </row>
    <row r="34" spans="1:19" s="61" customFormat="1" ht="14.15" customHeight="1">
      <c r="A34" s="153" t="s">
        <v>209</v>
      </c>
      <c r="B34" s="320" t="s">
        <v>210</v>
      </c>
      <c r="C34" s="321" t="s">
        <v>211</v>
      </c>
      <c r="D34" s="991" t="s">
        <v>212</v>
      </c>
      <c r="E34" s="991" t="s">
        <v>213</v>
      </c>
      <c r="F34" s="991" t="s">
        <v>214</v>
      </c>
      <c r="G34" s="991" t="s">
        <v>215</v>
      </c>
      <c r="H34" s="991" t="s">
        <v>216</v>
      </c>
      <c r="I34" s="991" t="s">
        <v>217</v>
      </c>
      <c r="J34" s="991" t="s">
        <v>218</v>
      </c>
    </row>
    <row r="35" spans="1:19" s="22" customFormat="1" ht="14.15" customHeight="1">
      <c r="A35" s="1039" t="s">
        <v>78</v>
      </c>
      <c r="B35" s="1261"/>
      <c r="C35" s="1262"/>
      <c r="D35" s="1262"/>
      <c r="E35" s="1262"/>
      <c r="F35" s="1262"/>
      <c r="G35" s="1262"/>
      <c r="H35" s="1262"/>
      <c r="I35" s="1262"/>
      <c r="J35" s="1262"/>
      <c r="K35" s="1040"/>
      <c r="L35" s="1040"/>
      <c r="M35" s="1040"/>
      <c r="N35" s="1040"/>
      <c r="O35" s="1040"/>
      <c r="P35" s="163"/>
      <c r="Q35" s="163"/>
      <c r="R35" s="163"/>
      <c r="S35" s="163"/>
    </row>
    <row r="36" spans="1:19" s="22" customFormat="1" ht="14.15" customHeight="1">
      <c r="A36" s="1041" t="s">
        <v>1152</v>
      </c>
      <c r="B36" s="1024">
        <v>500.965643043157</v>
      </c>
      <c r="C36" s="1042">
        <v>482.36371931138405</v>
      </c>
      <c r="D36" s="1042">
        <v>529.39955208045603</v>
      </c>
      <c r="E36" s="1042">
        <v>515.86269811006105</v>
      </c>
      <c r="F36" s="1042">
        <v>510.01956612759398</v>
      </c>
      <c r="G36" s="1042">
        <v>446.696969440587</v>
      </c>
      <c r="H36" s="1042">
        <v>451.745879951701</v>
      </c>
      <c r="I36" s="1042">
        <v>439.368903644684</v>
      </c>
      <c r="J36" s="1042">
        <v>431.29475059218498</v>
      </c>
      <c r="K36" s="1040"/>
      <c r="L36" s="1040"/>
      <c r="M36" s="1040"/>
      <c r="N36" s="1040"/>
      <c r="O36" s="1040"/>
      <c r="P36" s="163"/>
      <c r="Q36" s="163"/>
      <c r="R36" s="163"/>
      <c r="S36" s="163"/>
    </row>
    <row r="37" spans="1:19" s="22" customFormat="1" ht="14.15" customHeight="1">
      <c r="A37" s="1043" t="s">
        <v>569</v>
      </c>
      <c r="B37" s="650">
        <v>4346.239045260003</v>
      </c>
      <c r="C37" s="1044">
        <v>4512.8022169699962</v>
      </c>
      <c r="D37" s="1044">
        <v>5118.3386933400543</v>
      </c>
      <c r="E37" s="1044">
        <v>5289.7848439703484</v>
      </c>
      <c r="F37" s="1044">
        <v>5120.4225906115662</v>
      </c>
      <c r="G37" s="1044">
        <v>5014.3738469504833</v>
      </c>
      <c r="H37" s="1044">
        <v>5072.9466296170995</v>
      </c>
      <c r="I37" s="1044">
        <v>5140.4378867188962</v>
      </c>
      <c r="J37" s="1044">
        <v>5089.7395910174955</v>
      </c>
      <c r="K37" s="1040"/>
      <c r="L37" s="1040"/>
      <c r="M37" s="1040"/>
      <c r="N37" s="1040"/>
      <c r="O37" s="1040"/>
      <c r="P37" s="163"/>
      <c r="Q37" s="163"/>
      <c r="R37" s="163"/>
      <c r="S37" s="163"/>
    </row>
    <row r="38" spans="1:19" s="22" customFormat="1" ht="14.15" customHeight="1">
      <c r="A38" s="1045" t="s">
        <v>222</v>
      </c>
      <c r="B38" s="1046"/>
      <c r="C38" s="1047"/>
      <c r="D38" s="1047"/>
      <c r="E38" s="1047"/>
      <c r="F38" s="1047"/>
      <c r="G38" s="1047"/>
      <c r="H38" s="1047"/>
      <c r="I38" s="1047"/>
      <c r="J38" s="1047"/>
      <c r="K38" s="1040"/>
      <c r="L38" s="1040"/>
      <c r="M38" s="1040"/>
      <c r="N38" s="1040"/>
      <c r="O38" s="1040"/>
      <c r="P38" s="163"/>
      <c r="Q38" s="163"/>
      <c r="R38" s="163"/>
      <c r="S38" s="163"/>
    </row>
    <row r="39" spans="1:19" s="22" customFormat="1" ht="14.15" customHeight="1">
      <c r="A39" s="1041" t="s">
        <v>1152</v>
      </c>
      <c r="B39" s="1024">
        <v>804.89042812728997</v>
      </c>
      <c r="C39" s="1042">
        <v>804.24039242200706</v>
      </c>
      <c r="D39" s="1042">
        <v>790.86382060291396</v>
      </c>
      <c r="E39" s="1042">
        <v>727.4488835487</v>
      </c>
      <c r="F39" s="1042">
        <v>720.71493928963503</v>
      </c>
      <c r="G39" s="1042">
        <v>442.766010544219</v>
      </c>
      <c r="H39" s="1042">
        <v>296.785971025648</v>
      </c>
      <c r="I39" s="1042">
        <v>309.11728583790199</v>
      </c>
      <c r="J39" s="1042">
        <v>279.52946680863397</v>
      </c>
      <c r="K39" s="1040"/>
      <c r="L39" s="1040"/>
      <c r="M39" s="1040"/>
      <c r="N39" s="1040"/>
      <c r="O39" s="1040"/>
      <c r="P39" s="163"/>
      <c r="Q39" s="163"/>
      <c r="R39" s="163"/>
      <c r="S39" s="163"/>
    </row>
    <row r="40" spans="1:19" s="22" customFormat="1" ht="14.15" customHeight="1">
      <c r="A40" s="1043" t="s">
        <v>569</v>
      </c>
      <c r="B40" s="650">
        <v>1407.559612</v>
      </c>
      <c r="C40" s="1044">
        <v>1243.2370494900031</v>
      </c>
      <c r="D40" s="1044">
        <v>1199.9587767573757</v>
      </c>
      <c r="E40" s="1044">
        <v>1362.0166660907798</v>
      </c>
      <c r="F40" s="1044">
        <v>1318.514266375535</v>
      </c>
      <c r="G40" s="1044">
        <v>1205.1228476700012</v>
      </c>
      <c r="H40" s="1044">
        <v>1142.1760620298021</v>
      </c>
      <c r="I40" s="1044">
        <v>1290.809754776398</v>
      </c>
      <c r="J40" s="1044">
        <v>1290.5658373994961</v>
      </c>
      <c r="K40" s="1040"/>
      <c r="L40" s="1040"/>
      <c r="M40" s="1040"/>
      <c r="N40" s="1040"/>
      <c r="O40" s="1040"/>
      <c r="P40" s="163"/>
      <c r="Q40" s="163"/>
      <c r="R40" s="163"/>
      <c r="S40" s="163"/>
    </row>
    <row r="41" spans="1:19" s="22" customFormat="1" ht="14.15" customHeight="1">
      <c r="A41" s="1045" t="s">
        <v>103</v>
      </c>
      <c r="B41" s="1046"/>
      <c r="C41" s="1047"/>
      <c r="D41" s="1047"/>
      <c r="E41" s="1047"/>
      <c r="F41" s="1047"/>
      <c r="G41" s="1047"/>
      <c r="H41" s="1047"/>
      <c r="I41" s="1047"/>
      <c r="J41" s="1047"/>
      <c r="K41" s="1040"/>
      <c r="L41" s="1040"/>
      <c r="M41" s="1040"/>
      <c r="N41" s="1040"/>
      <c r="O41" s="1040"/>
      <c r="P41" s="163"/>
      <c r="Q41" s="163"/>
      <c r="R41" s="163"/>
      <c r="S41" s="163"/>
    </row>
    <row r="42" spans="1:19" s="22" customFormat="1" ht="14.15" customHeight="1">
      <c r="A42" s="1041" t="s">
        <v>1152</v>
      </c>
      <c r="B42" s="1024">
        <v>-2.7417244346152003</v>
      </c>
      <c r="C42" s="1042">
        <v>11.035829749114001</v>
      </c>
      <c r="D42" s="1042">
        <v>-65.324274982520194</v>
      </c>
      <c r="E42" s="1042">
        <v>-5.8713132194491102</v>
      </c>
      <c r="F42" s="1042">
        <v>-14.101463371452001</v>
      </c>
      <c r="G42" s="1042">
        <v>-3.3882372462325998</v>
      </c>
      <c r="H42" s="1042">
        <v>-8.3618853258829891</v>
      </c>
      <c r="I42" s="1042">
        <v>-15.940781962865</v>
      </c>
      <c r="J42" s="1042">
        <v>-19.207946456889999</v>
      </c>
      <c r="K42" s="1040"/>
      <c r="L42" s="1040"/>
      <c r="M42" s="1040"/>
      <c r="N42" s="1040"/>
      <c r="O42" s="1040"/>
      <c r="P42" s="163"/>
      <c r="Q42" s="163"/>
      <c r="R42" s="163"/>
      <c r="S42" s="163"/>
    </row>
    <row r="43" spans="1:19" s="22" customFormat="1" ht="14.15" customHeight="1">
      <c r="A43" s="1043" t="s">
        <v>569</v>
      </c>
      <c r="B43" s="650">
        <v>59.466132780000002</v>
      </c>
      <c r="C43" s="1044">
        <v>-90.515327980000009</v>
      </c>
      <c r="D43" s="1044">
        <v>8.8832114244798888</v>
      </c>
      <c r="E43" s="1044">
        <v>-134.18772015427987</v>
      </c>
      <c r="F43" s="1044">
        <v>1.761218748340001</v>
      </c>
      <c r="G43" s="1044">
        <v>-59.352625451839998</v>
      </c>
      <c r="H43" s="1044">
        <v>-46.674954977500015</v>
      </c>
      <c r="I43" s="1044">
        <v>-18.408529095800002</v>
      </c>
      <c r="J43" s="1044">
        <v>-61.595895832999901</v>
      </c>
      <c r="K43" s="1040"/>
      <c r="L43" s="1040"/>
      <c r="M43" s="165"/>
      <c r="N43" s="1040"/>
      <c r="O43" s="1040"/>
      <c r="P43" s="163"/>
      <c r="Q43" s="163"/>
      <c r="R43" s="163"/>
      <c r="S43" s="163"/>
    </row>
    <row r="44" spans="1:19" s="22" customFormat="1" ht="10.5" customHeight="1">
      <c r="A44" s="166"/>
      <c r="B44" s="167"/>
      <c r="C44" s="166"/>
      <c r="D44" s="166"/>
      <c r="E44" s="166"/>
      <c r="F44" s="166"/>
      <c r="G44" s="359"/>
      <c r="H44" s="359"/>
      <c r="I44" s="359"/>
      <c r="J44" s="359"/>
      <c r="K44" s="1040"/>
      <c r="L44" s="1040"/>
      <c r="M44" s="165"/>
      <c r="N44" s="1040"/>
      <c r="O44" s="1040"/>
      <c r="P44" s="163"/>
      <c r="Q44" s="163"/>
      <c r="R44" s="163"/>
      <c r="S44" s="163"/>
    </row>
    <row r="45" spans="1:19" s="67" customFormat="1" ht="14.15" customHeight="1">
      <c r="A45" s="162" t="s">
        <v>1153</v>
      </c>
      <c r="B45" s="1036"/>
      <c r="C45" s="1036"/>
      <c r="D45" s="1036"/>
      <c r="E45" s="1036"/>
      <c r="F45" s="1036"/>
      <c r="G45" s="1036"/>
      <c r="H45" s="1036"/>
      <c r="I45" s="1036"/>
      <c r="J45" s="1036"/>
    </row>
    <row r="46" spans="1:19" s="61" customFormat="1" ht="14.15" customHeight="1">
      <c r="A46" s="153" t="s">
        <v>655</v>
      </c>
      <c r="B46" s="320" t="s">
        <v>210</v>
      </c>
      <c r="C46" s="321" t="s">
        <v>211</v>
      </c>
      <c r="D46" s="991" t="s">
        <v>212</v>
      </c>
      <c r="E46" s="991" t="s">
        <v>213</v>
      </c>
      <c r="F46" s="991" t="s">
        <v>214</v>
      </c>
      <c r="G46" s="991" t="s">
        <v>215</v>
      </c>
      <c r="H46" s="991" t="s">
        <v>216</v>
      </c>
      <c r="I46" s="991" t="s">
        <v>217</v>
      </c>
      <c r="J46" s="991" t="s">
        <v>218</v>
      </c>
    </row>
    <row r="47" spans="1:19" s="22" customFormat="1" ht="14.15" customHeight="1">
      <c r="A47" s="1039" t="s">
        <v>1154</v>
      </c>
      <c r="B47" s="1048"/>
      <c r="C47" s="1049"/>
      <c r="D47" s="1049"/>
      <c r="E47" s="1049"/>
      <c r="F47" s="1049"/>
      <c r="G47" s="1049"/>
      <c r="H47" s="1049"/>
      <c r="I47" s="1049"/>
      <c r="J47" s="1049"/>
      <c r="K47" s="1040"/>
      <c r="L47" s="1040"/>
      <c r="M47" s="1040"/>
      <c r="N47" s="1040"/>
      <c r="O47" s="1040"/>
      <c r="P47" s="163"/>
      <c r="Q47" s="163"/>
      <c r="R47" s="163"/>
      <c r="S47" s="163"/>
    </row>
    <row r="48" spans="1:19" s="22" customFormat="1" ht="14.15" customHeight="1">
      <c r="A48" s="1041" t="s">
        <v>1152</v>
      </c>
      <c r="B48" s="1048">
        <v>65.650828880524202</v>
      </c>
      <c r="C48" s="1049">
        <v>64.383681911718</v>
      </c>
      <c r="D48" s="1049">
        <v>62.968930469619707</v>
      </c>
      <c r="E48" s="1049">
        <v>62.560065413828397</v>
      </c>
      <c r="F48" s="1049">
        <v>61.774619866890205</v>
      </c>
      <c r="G48" s="1049">
        <v>58.762399145205492</v>
      </c>
      <c r="H48" s="1049">
        <v>57.0734322330974</v>
      </c>
      <c r="I48" s="1049">
        <v>56.048446365455199</v>
      </c>
      <c r="J48" s="1049">
        <v>55.229869087658599</v>
      </c>
      <c r="K48" s="1040"/>
      <c r="L48" s="1040"/>
      <c r="M48" s="1040"/>
      <c r="N48" s="1040"/>
      <c r="O48" s="1040"/>
      <c r="P48" s="163"/>
      <c r="Q48" s="163"/>
      <c r="R48" s="163"/>
      <c r="S48" s="163"/>
    </row>
    <row r="49" spans="1:19" s="22" customFormat="1" ht="14.15" customHeight="1">
      <c r="A49" s="1043" t="s">
        <v>569</v>
      </c>
      <c r="B49" s="1059">
        <v>914.59224666845091</v>
      </c>
      <c r="C49" s="1050">
        <v>915.31927353332708</v>
      </c>
      <c r="D49" s="1050">
        <v>913.19115866718698</v>
      </c>
      <c r="E49" s="1050">
        <v>907.16321716628499</v>
      </c>
      <c r="F49" s="1050">
        <v>903.98269339915896</v>
      </c>
      <c r="G49" s="1050">
        <v>900.14900702414707</v>
      </c>
      <c r="H49" s="1050">
        <v>896.72665681446301</v>
      </c>
      <c r="I49" s="1050">
        <v>887.06234959192602</v>
      </c>
      <c r="J49" s="1050">
        <v>883.34074294909408</v>
      </c>
      <c r="K49" s="1040"/>
      <c r="L49" s="1040"/>
      <c r="M49" s="1040"/>
      <c r="N49" s="1040"/>
      <c r="O49" s="1040"/>
      <c r="P49" s="163"/>
      <c r="Q49" s="163"/>
      <c r="R49" s="163"/>
      <c r="S49" s="163"/>
    </row>
    <row r="50" spans="1:19" s="22" customFormat="1" ht="14.15" customHeight="1">
      <c r="A50" s="1329" t="s">
        <v>1155</v>
      </c>
      <c r="B50" s="1048"/>
      <c r="C50" s="1049"/>
      <c r="D50" s="1049"/>
      <c r="E50" s="1049"/>
      <c r="F50" s="1049"/>
      <c r="G50" s="1049"/>
      <c r="H50" s="1049"/>
      <c r="I50" s="1049"/>
      <c r="J50" s="1049"/>
      <c r="K50" s="1040"/>
      <c r="L50" s="1040"/>
      <c r="M50" s="1040"/>
      <c r="N50" s="1040"/>
      <c r="O50" s="1040"/>
      <c r="P50" s="163"/>
      <c r="Q50" s="163"/>
      <c r="R50" s="163"/>
      <c r="S50" s="163"/>
    </row>
    <row r="51" spans="1:19" s="22" customFormat="1" ht="14.15" customHeight="1">
      <c r="A51" s="1041" t="s">
        <v>1156</v>
      </c>
      <c r="B51" s="1048">
        <v>120.537662696659</v>
      </c>
      <c r="C51" s="1049">
        <v>118.59101539318598</v>
      </c>
      <c r="D51" s="1049">
        <v>119.12567986639699</v>
      </c>
      <c r="E51" s="1049">
        <v>120.62677333891699</v>
      </c>
      <c r="F51" s="1049">
        <v>120.42281062509001</v>
      </c>
      <c r="G51" s="1049">
        <v>108.40342266392199</v>
      </c>
      <c r="H51" s="1049">
        <v>99.696173954063994</v>
      </c>
      <c r="I51" s="1049">
        <v>96.361727986149191</v>
      </c>
      <c r="J51" s="1049">
        <v>95.684401493322795</v>
      </c>
      <c r="K51" s="1040"/>
      <c r="L51" s="1040"/>
      <c r="M51" s="1040"/>
      <c r="N51" s="1040"/>
      <c r="O51" s="1040"/>
      <c r="P51" s="163"/>
      <c r="Q51" s="163"/>
      <c r="R51" s="163"/>
      <c r="S51" s="163"/>
    </row>
    <row r="52" spans="1:19" s="22" customFormat="1" ht="14.15" customHeight="1">
      <c r="A52" s="1043" t="s">
        <v>569</v>
      </c>
      <c r="B52" s="1059">
        <v>526.48956608045296</v>
      </c>
      <c r="C52" s="1050">
        <v>512.49818285362994</v>
      </c>
      <c r="D52" s="1050">
        <v>510.42850472546996</v>
      </c>
      <c r="E52" s="1050">
        <v>514.15684479564095</v>
      </c>
      <c r="F52" s="1050">
        <v>502.48814565560394</v>
      </c>
      <c r="G52" s="1050">
        <v>484.91746307000005</v>
      </c>
      <c r="H52" s="1050">
        <v>482.56735172118397</v>
      </c>
      <c r="I52" s="1050">
        <v>485.928808745634</v>
      </c>
      <c r="J52" s="1050">
        <v>480.10320585999796</v>
      </c>
      <c r="K52" s="1040"/>
      <c r="L52" s="1040"/>
      <c r="M52" s="1040"/>
      <c r="N52" s="1040"/>
      <c r="O52" s="1040"/>
      <c r="P52" s="163"/>
      <c r="Q52" s="163"/>
      <c r="R52" s="163"/>
      <c r="S52" s="163"/>
    </row>
    <row r="53" spans="1:19" s="22" customFormat="1" ht="14.15" customHeight="1">
      <c r="A53" s="1045" t="s">
        <v>1157</v>
      </c>
      <c r="B53" s="1024"/>
      <c r="C53" s="1051"/>
      <c r="D53" s="1051"/>
      <c r="E53" s="1051"/>
      <c r="F53" s="1051"/>
      <c r="G53" s="1051"/>
      <c r="H53" s="1051"/>
      <c r="I53" s="1051"/>
      <c r="J53" s="1051"/>
      <c r="K53" s="1040"/>
      <c r="L53" s="1040"/>
      <c r="M53" s="1040"/>
      <c r="N53" s="1040"/>
      <c r="O53" s="1040"/>
      <c r="P53" s="163"/>
      <c r="Q53" s="163"/>
      <c r="R53" s="163"/>
      <c r="S53" s="163"/>
    </row>
    <row r="54" spans="1:19" s="22" customFormat="1" ht="14.15" customHeight="1">
      <c r="A54" s="1041" t="s">
        <v>1152</v>
      </c>
      <c r="B54" s="1048">
        <v>11.659426752746301</v>
      </c>
      <c r="C54" s="1049">
        <v>11.7919041666665</v>
      </c>
      <c r="D54" s="1049">
        <v>11.1979320692915</v>
      </c>
      <c r="E54" s="1049">
        <v>11.249029465579</v>
      </c>
      <c r="F54" s="1049">
        <v>10.972889247252001</v>
      </c>
      <c r="G54" s="1049">
        <v>6.9996521666665998</v>
      </c>
      <c r="H54" s="1049">
        <v>5.2242714039844795</v>
      </c>
      <c r="I54" s="1049">
        <v>5.21294096376774</v>
      </c>
      <c r="J54" s="1049">
        <v>5.0399811666662604</v>
      </c>
      <c r="K54" s="1040"/>
      <c r="L54" s="1040"/>
      <c r="M54" s="1040"/>
      <c r="N54" s="1040"/>
      <c r="O54" s="1040"/>
      <c r="P54" s="163"/>
      <c r="Q54" s="163"/>
      <c r="R54" s="163"/>
      <c r="S54" s="163"/>
    </row>
    <row r="55" spans="1:19" s="22" customFormat="1" ht="14.15" customHeight="1">
      <c r="A55" s="1043" t="s">
        <v>569</v>
      </c>
      <c r="B55" s="1059">
        <v>57.741056025636205</v>
      </c>
      <c r="C55" s="1050">
        <v>59.966093666666097</v>
      </c>
      <c r="D55" s="1050">
        <v>60.817021619554204</v>
      </c>
      <c r="E55" s="1050">
        <v>59.688871048002703</v>
      </c>
      <c r="F55" s="1050">
        <v>60.390268237174801</v>
      </c>
      <c r="G55" s="1050">
        <v>57.7112698333328</v>
      </c>
      <c r="H55" s="1050">
        <v>56.321514464059305</v>
      </c>
      <c r="I55" s="1050">
        <v>56.529188071251596</v>
      </c>
      <c r="J55" s="1050">
        <v>56.661060833328804</v>
      </c>
      <c r="K55" s="1040"/>
      <c r="L55" s="1040"/>
      <c r="M55" s="1040"/>
      <c r="N55" s="1040"/>
      <c r="O55" s="1040"/>
      <c r="P55" s="163"/>
      <c r="Q55" s="163"/>
      <c r="R55" s="163"/>
      <c r="S55" s="163"/>
    </row>
    <row r="56" spans="1:19" s="67" customFormat="1" ht="7.5" customHeight="1">
      <c r="A56" s="1009"/>
      <c r="B56" s="1009"/>
      <c r="C56" s="1009"/>
      <c r="D56" s="1009"/>
      <c r="E56" s="1009"/>
      <c r="F56" s="1009"/>
      <c r="G56" s="1009"/>
      <c r="H56" s="1009"/>
      <c r="I56" s="1009"/>
      <c r="J56" s="1009"/>
    </row>
    <row r="57" spans="1:19" s="1327" customFormat="1" ht="14.15" customHeight="1">
      <c r="A57" s="1407" t="s">
        <v>1158</v>
      </c>
      <c r="B57" s="1554">
        <v>476.56960479633801</v>
      </c>
      <c r="C57" s="1343">
        <v>463.38488568676405</v>
      </c>
      <c r="D57" s="1343">
        <v>458.04340904774199</v>
      </c>
      <c r="E57" s="1343">
        <v>458.07246770218296</v>
      </c>
      <c r="F57" s="1343">
        <v>457.72136413276701</v>
      </c>
      <c r="G57" s="1343">
        <v>444.846808055829</v>
      </c>
      <c r="H57" s="1343">
        <v>439.19792747889198</v>
      </c>
      <c r="I57" s="1343">
        <v>440.51371567651302</v>
      </c>
      <c r="J57" s="1343">
        <v>442.75304688175299</v>
      </c>
      <c r="K57" s="1330"/>
      <c r="L57" s="1326"/>
      <c r="M57" s="1326"/>
      <c r="N57" s="1326"/>
      <c r="O57" s="1326"/>
    </row>
    <row r="58" spans="1:19" s="1489" customFormat="1" ht="7.5" customHeight="1">
      <c r="A58" s="1009"/>
      <c r="B58" s="1009"/>
      <c r="C58" s="1009"/>
      <c r="D58" s="1009"/>
      <c r="E58" s="1009"/>
      <c r="F58" s="1009"/>
      <c r="G58" s="1009"/>
      <c r="H58" s="1009"/>
      <c r="I58" s="1009"/>
      <c r="J58" s="1009"/>
      <c r="K58" s="67"/>
      <c r="L58" s="67"/>
      <c r="M58" s="67"/>
      <c r="N58" s="67"/>
      <c r="O58" s="67"/>
      <c r="P58" s="67"/>
      <c r="Q58" s="67"/>
      <c r="R58" s="67"/>
      <c r="S58" s="67"/>
    </row>
    <row r="59" spans="1:19" s="22" customFormat="1" ht="23.25" customHeight="1">
      <c r="A59" s="1052"/>
      <c r="B59" s="863"/>
      <c r="C59" s="1052"/>
      <c r="D59" s="1052"/>
      <c r="E59" s="1052"/>
      <c r="F59" s="1052"/>
      <c r="G59" s="373"/>
      <c r="H59" s="373"/>
      <c r="I59" s="373"/>
      <c r="J59" s="373"/>
      <c r="K59" s="1040"/>
      <c r="L59" s="1040"/>
      <c r="M59" s="1040"/>
      <c r="N59" s="1040"/>
      <c r="O59" s="1040"/>
      <c r="P59" s="163"/>
      <c r="Q59" s="163"/>
      <c r="R59" s="163"/>
      <c r="S59" s="163"/>
    </row>
    <row r="60" spans="1:19" s="67" customFormat="1" ht="14.15" customHeight="1">
      <c r="A60" s="162" t="s">
        <v>1059</v>
      </c>
      <c r="B60" s="1036"/>
      <c r="C60" s="1036"/>
      <c r="D60" s="1036"/>
      <c r="E60" s="1036"/>
      <c r="F60" s="1036"/>
      <c r="G60" s="1036"/>
      <c r="H60" s="1036"/>
      <c r="I60" s="1036"/>
      <c r="J60" s="1036"/>
    </row>
    <row r="61" spans="1:19" s="61" customFormat="1" ht="14.15" customHeight="1">
      <c r="A61" s="153" t="s">
        <v>446</v>
      </c>
      <c r="B61" s="320" t="s">
        <v>210</v>
      </c>
      <c r="C61" s="321" t="s">
        <v>211</v>
      </c>
      <c r="D61" s="991" t="s">
        <v>212</v>
      </c>
      <c r="E61" s="991" t="s">
        <v>213</v>
      </c>
      <c r="F61" s="991" t="s">
        <v>214</v>
      </c>
      <c r="G61" s="991" t="s">
        <v>215</v>
      </c>
      <c r="H61" s="991" t="s">
        <v>216</v>
      </c>
      <c r="I61" s="991" t="s">
        <v>217</v>
      </c>
      <c r="J61" s="991" t="s">
        <v>218</v>
      </c>
    </row>
    <row r="62" spans="1:19" s="137" customFormat="1" ht="14.15" customHeight="1">
      <c r="A62" s="1039" t="s">
        <v>472</v>
      </c>
      <c r="B62" s="1053"/>
      <c r="C62" s="1051"/>
      <c r="D62" s="1051"/>
      <c r="E62" s="1051"/>
      <c r="F62" s="1051"/>
      <c r="G62" s="1051"/>
      <c r="H62" s="1051"/>
      <c r="I62" s="1051"/>
      <c r="J62" s="1051"/>
      <c r="K62" s="1054"/>
      <c r="L62" s="1054"/>
      <c r="M62" s="1054"/>
      <c r="N62" s="1054"/>
      <c r="O62" s="1054"/>
    </row>
    <row r="63" spans="1:19" s="137" customFormat="1" ht="14.15" customHeight="1">
      <c r="A63" s="1041" t="s">
        <v>1152</v>
      </c>
      <c r="B63" s="1055">
        <v>1.1000000000000001</v>
      </c>
      <c r="C63" s="1056">
        <v>1.35</v>
      </c>
      <c r="D63" s="1056">
        <v>1.39</v>
      </c>
      <c r="E63" s="1056">
        <v>1.6222369465248365</v>
      </c>
      <c r="F63" s="1056">
        <v>1.3532221923840821</v>
      </c>
      <c r="G63" s="1056">
        <v>1.4101604522137066</v>
      </c>
      <c r="H63" s="1056">
        <v>1.3280311224803178</v>
      </c>
      <c r="I63" s="1056">
        <v>1.3170653403676102</v>
      </c>
      <c r="J63" s="1056">
        <v>1.3391966396578128</v>
      </c>
      <c r="K63" s="1054"/>
      <c r="L63" s="1054"/>
      <c r="M63" s="1054"/>
      <c r="N63" s="1054"/>
      <c r="O63" s="1054"/>
    </row>
    <row r="64" spans="1:19" s="137" customFormat="1" ht="14.15" customHeight="1">
      <c r="A64" s="1043" t="s">
        <v>569</v>
      </c>
      <c r="B64" s="1057">
        <v>0.51</v>
      </c>
      <c r="C64" s="1058">
        <v>0.85</v>
      </c>
      <c r="D64" s="1058">
        <v>0.99</v>
      </c>
      <c r="E64" s="1058">
        <v>1.1762537109492242</v>
      </c>
      <c r="F64" s="1058">
        <v>1.0222339356554158</v>
      </c>
      <c r="G64" s="1058">
        <v>1.0900690539522513</v>
      </c>
      <c r="H64" s="1058">
        <v>0.97555603945621605</v>
      </c>
      <c r="I64" s="1058">
        <v>0.96102334672637535</v>
      </c>
      <c r="J64" s="1058">
        <v>1.0198990285931937</v>
      </c>
      <c r="K64" s="1054"/>
      <c r="L64" s="1054"/>
      <c r="M64" s="1054"/>
      <c r="N64" s="1054"/>
      <c r="O64" s="1054"/>
    </row>
    <row r="65" spans="1:19" s="137" customFormat="1" ht="14.15" customHeight="1">
      <c r="A65" s="1045" t="s">
        <v>473</v>
      </c>
      <c r="B65" s="1024"/>
      <c r="C65" s="1051"/>
      <c r="D65" s="1051"/>
      <c r="E65" s="1051"/>
      <c r="F65" s="1051"/>
      <c r="G65" s="1051"/>
      <c r="H65" s="1051"/>
      <c r="I65" s="1051"/>
      <c r="J65" s="1051"/>
      <c r="K65" s="1054"/>
      <c r="L65" s="1054"/>
      <c r="M65" s="1054"/>
      <c r="N65" s="1054"/>
      <c r="O65" s="1054"/>
    </row>
    <row r="66" spans="1:19" s="137" customFormat="1" ht="14.15" customHeight="1">
      <c r="A66" s="1041" t="s">
        <v>1152</v>
      </c>
      <c r="B66" s="1055">
        <v>0.73</v>
      </c>
      <c r="C66" s="1056">
        <v>0.43</v>
      </c>
      <c r="D66" s="1056">
        <v>0.47</v>
      </c>
      <c r="E66" s="1056">
        <v>0.35619960011805069</v>
      </c>
      <c r="F66" s="1056">
        <v>0.50794474154629021</v>
      </c>
      <c r="G66" s="1056">
        <v>0.51096549228628108</v>
      </c>
      <c r="H66" s="1056">
        <v>0.59712207012928498</v>
      </c>
      <c r="I66" s="1056">
        <v>0.62394736832621922</v>
      </c>
      <c r="J66" s="1056">
        <v>0.65529781513911145</v>
      </c>
      <c r="K66" s="1054"/>
      <c r="L66" s="1054"/>
      <c r="M66" s="1054"/>
      <c r="N66" s="1054"/>
      <c r="O66" s="1054"/>
    </row>
    <row r="67" spans="1:19" s="137" customFormat="1" ht="14.15" customHeight="1">
      <c r="A67" s="1043" t="s">
        <v>569</v>
      </c>
      <c r="B67" s="1057">
        <v>1.95</v>
      </c>
      <c r="C67" s="1058">
        <v>1.62</v>
      </c>
      <c r="D67" s="1058">
        <v>1.58</v>
      </c>
      <c r="E67" s="1058">
        <v>1.5168299538563821</v>
      </c>
      <c r="F67" s="1058">
        <v>1.7707438100629409</v>
      </c>
      <c r="G67" s="1058">
        <v>1.7420841353801786</v>
      </c>
      <c r="H67" s="1058">
        <v>1.9541571827163835</v>
      </c>
      <c r="I67" s="1058">
        <v>2.0519585274060113</v>
      </c>
      <c r="J67" s="1058">
        <v>2.0459643889497983</v>
      </c>
      <c r="K67" s="1054"/>
      <c r="L67" s="1054"/>
      <c r="M67" s="1054"/>
      <c r="N67" s="1054"/>
      <c r="O67" s="1054"/>
    </row>
    <row r="68" spans="1:19" s="137" customFormat="1" ht="14.15" customHeight="1">
      <c r="A68" s="1045" t="s">
        <v>1159</v>
      </c>
      <c r="B68" s="1263"/>
      <c r="C68" s="1264"/>
      <c r="D68" s="1264"/>
      <c r="E68" s="1264"/>
      <c r="F68" s="1264"/>
      <c r="G68" s="1264"/>
      <c r="H68" s="1264"/>
      <c r="I68" s="1264"/>
      <c r="J68" s="1264"/>
      <c r="K68" s="1054"/>
      <c r="L68" s="1054"/>
      <c r="M68" s="1054"/>
      <c r="N68" s="1054"/>
      <c r="O68" s="1054"/>
    </row>
    <row r="69" spans="1:19" s="137" customFormat="1" ht="14.15" customHeight="1">
      <c r="A69" s="1041" t="s">
        <v>1152</v>
      </c>
      <c r="B69" s="1048">
        <v>17.160632197194801</v>
      </c>
      <c r="C69" s="1049">
        <v>16.529701189671901</v>
      </c>
      <c r="D69" s="1049">
        <v>15.814173000160201</v>
      </c>
      <c r="E69" s="1049">
        <v>18.463737281973501</v>
      </c>
      <c r="F69" s="1049">
        <v>15.361144672426201</v>
      </c>
      <c r="G69" s="1049">
        <v>25.383169312358998</v>
      </c>
      <c r="H69" s="1049">
        <v>27.976177508341699</v>
      </c>
      <c r="I69" s="1049">
        <v>27.3560916549546</v>
      </c>
      <c r="J69" s="1049">
        <v>26.015296923167199</v>
      </c>
      <c r="K69" s="1054"/>
      <c r="L69" s="1054"/>
      <c r="M69" s="1054"/>
      <c r="N69" s="1054"/>
      <c r="O69" s="1054"/>
    </row>
    <row r="70" spans="1:19" s="137" customFormat="1" ht="14.15" customHeight="1">
      <c r="A70" s="1043" t="s">
        <v>569</v>
      </c>
      <c r="B70" s="1059">
        <v>17.087694563093699</v>
      </c>
      <c r="C70" s="1050">
        <v>16.1592587878357</v>
      </c>
      <c r="D70" s="1050">
        <v>18.594804148156399</v>
      </c>
      <c r="E70" s="1050">
        <v>19.792038592669602</v>
      </c>
      <c r="F70" s="1050">
        <v>19.883973463251301</v>
      </c>
      <c r="G70" s="1050">
        <v>19.7416812917863</v>
      </c>
      <c r="H70" s="1050">
        <v>19.9880529409206</v>
      </c>
      <c r="I70" s="1050">
        <v>20.515410444471801</v>
      </c>
      <c r="J70" s="1050">
        <v>18.867285264943497</v>
      </c>
      <c r="K70" s="1054"/>
      <c r="L70" s="1054"/>
      <c r="M70" s="1054"/>
      <c r="N70" s="1054"/>
      <c r="O70" s="1054"/>
    </row>
    <row r="71" spans="1:19" s="22" customFormat="1" ht="10.5" customHeight="1">
      <c r="A71" s="373"/>
      <c r="B71" s="373"/>
      <c r="C71" s="373"/>
      <c r="D71" s="373"/>
      <c r="E71" s="373"/>
      <c r="F71" s="373"/>
      <c r="G71" s="373"/>
      <c r="H71" s="373"/>
      <c r="I71" s="373"/>
      <c r="J71" s="373"/>
      <c r="K71" s="1040"/>
      <c r="L71" s="1040"/>
      <c r="M71" s="1040"/>
      <c r="N71" s="1040"/>
      <c r="O71" s="1040"/>
      <c r="P71" s="163"/>
      <c r="Q71" s="163"/>
      <c r="R71" s="163"/>
      <c r="S71" s="163"/>
    </row>
    <row r="72" spans="1:19" s="67" customFormat="1" ht="23.9" customHeight="1">
      <c r="A72" s="152"/>
      <c r="B72" s="862"/>
      <c r="C72" s="862"/>
      <c r="D72" s="862"/>
      <c r="E72" s="862"/>
      <c r="F72" s="862"/>
      <c r="G72" s="862"/>
      <c r="H72" s="862"/>
      <c r="I72" s="862"/>
      <c r="J72" s="1020"/>
    </row>
    <row r="73" spans="1:19" s="3" customFormat="1" ht="18.75" customHeight="1">
      <c r="A73" s="846" t="s">
        <v>1160</v>
      </c>
      <c r="B73" s="290"/>
      <c r="C73" s="290"/>
      <c r="D73" s="290"/>
      <c r="E73" s="290"/>
      <c r="F73" s="290"/>
      <c r="G73" s="290"/>
      <c r="H73" s="290"/>
      <c r="I73" s="290"/>
      <c r="J73" s="290"/>
    </row>
    <row r="74" spans="1:19" s="67" customFormat="1" ht="21.75" customHeight="1">
      <c r="A74" s="701"/>
      <c r="B74" s="701"/>
      <c r="C74" s="701"/>
      <c r="D74" s="701"/>
      <c r="E74" s="701"/>
      <c r="F74" s="701"/>
      <c r="G74" s="701"/>
      <c r="H74" s="701"/>
      <c r="I74" s="701"/>
      <c r="J74" s="701"/>
      <c r="K74" s="164"/>
      <c r="L74" s="1060"/>
    </row>
    <row r="75" spans="1:19" s="67" customFormat="1" ht="21.75" customHeight="1">
      <c r="A75" s="701"/>
      <c r="B75" s="701"/>
      <c r="C75" s="701"/>
      <c r="D75" s="701"/>
      <c r="E75" s="701"/>
      <c r="F75" s="701"/>
      <c r="G75" s="701"/>
      <c r="H75" s="701"/>
      <c r="I75" s="701"/>
      <c r="J75" s="701"/>
      <c r="L75" s="1060"/>
    </row>
    <row r="76" spans="1:19" s="67" customFormat="1" ht="21.75" customHeight="1">
      <c r="A76" s="701"/>
      <c r="B76" s="701"/>
      <c r="C76" s="701"/>
      <c r="D76" s="701"/>
      <c r="E76" s="701"/>
      <c r="F76" s="701"/>
      <c r="G76" s="701"/>
      <c r="H76" s="701"/>
      <c r="I76" s="701"/>
      <c r="J76" s="701"/>
      <c r="L76" s="1060"/>
    </row>
    <row r="77" spans="1:19" s="67" customFormat="1" ht="21.75" customHeight="1">
      <c r="A77" s="701"/>
      <c r="B77" s="701"/>
      <c r="C77" s="701"/>
      <c r="D77" s="701"/>
      <c r="E77" s="701"/>
      <c r="F77" s="701"/>
      <c r="G77" s="701"/>
      <c r="H77" s="701"/>
      <c r="I77" s="701"/>
      <c r="J77" s="701"/>
      <c r="L77" s="1060"/>
    </row>
    <row r="78" spans="1:19" s="67" customFormat="1" ht="21.75" customHeight="1">
      <c r="A78" s="701"/>
      <c r="B78" s="701"/>
      <c r="C78" s="701"/>
      <c r="D78" s="701"/>
      <c r="E78" s="701"/>
      <c r="F78" s="701"/>
      <c r="G78" s="701"/>
      <c r="H78" s="701"/>
      <c r="I78" s="701"/>
      <c r="J78" s="701"/>
      <c r="L78" s="1060"/>
    </row>
    <row r="79" spans="1:19" s="67" customFormat="1" ht="21.75" customHeight="1">
      <c r="A79" s="701"/>
      <c r="B79" s="701"/>
      <c r="C79" s="701"/>
      <c r="D79" s="701"/>
      <c r="E79" s="701"/>
      <c r="F79" s="701"/>
      <c r="G79" s="701"/>
      <c r="H79" s="701"/>
      <c r="I79" s="701"/>
      <c r="J79" s="701"/>
      <c r="L79" s="1060"/>
    </row>
    <row r="80" spans="1:19" s="67" customFormat="1" ht="21.75" customHeight="1">
      <c r="A80" s="701"/>
      <c r="B80" s="701"/>
      <c r="C80" s="701"/>
      <c r="D80" s="701"/>
      <c r="E80" s="701"/>
      <c r="F80" s="701"/>
      <c r="G80" s="701"/>
      <c r="H80" s="701"/>
      <c r="I80" s="701"/>
      <c r="J80" s="701"/>
      <c r="L80" s="1060"/>
    </row>
    <row r="81" spans="1:15" s="67" customFormat="1" ht="21.75" customHeight="1">
      <c r="A81" s="701"/>
      <c r="B81" s="701"/>
      <c r="C81" s="701"/>
      <c r="D81" s="701"/>
      <c r="E81" s="701"/>
      <c r="F81" s="701"/>
      <c r="G81" s="701"/>
      <c r="H81" s="701"/>
      <c r="I81" s="701"/>
      <c r="J81" s="701"/>
      <c r="L81" s="1060"/>
    </row>
    <row r="82" spans="1:15" s="67" customFormat="1" ht="21.75" customHeight="1">
      <c r="A82" s="701"/>
      <c r="B82" s="701"/>
      <c r="C82" s="701"/>
      <c r="D82" s="701"/>
      <c r="E82" s="701"/>
      <c r="F82" s="701"/>
      <c r="G82" s="701"/>
      <c r="H82" s="701"/>
      <c r="I82" s="701"/>
      <c r="J82" s="701"/>
      <c r="L82" s="1060"/>
    </row>
    <row r="83" spans="1:15" s="67" customFormat="1" ht="21.75" customHeight="1">
      <c r="A83" s="701"/>
      <c r="B83" s="701"/>
      <c r="C83" s="701"/>
      <c r="D83" s="701"/>
      <c r="E83" s="701"/>
      <c r="F83" s="701"/>
      <c r="G83" s="701"/>
      <c r="H83" s="701"/>
      <c r="I83" s="701"/>
      <c r="J83" s="701"/>
      <c r="L83" s="1060"/>
    </row>
    <row r="84" spans="1:15" s="67" customFormat="1" ht="21.75" customHeight="1">
      <c r="A84" s="701"/>
      <c r="B84" s="701"/>
      <c r="C84" s="701"/>
      <c r="D84" s="701"/>
      <c r="E84" s="701"/>
      <c r="F84" s="701"/>
      <c r="G84" s="701"/>
      <c r="H84" s="701"/>
      <c r="I84" s="701"/>
      <c r="J84" s="701"/>
      <c r="L84" s="1060"/>
    </row>
    <row r="85" spans="1:15" s="67" customFormat="1" ht="21.75" customHeight="1">
      <c r="A85" s="701"/>
      <c r="B85" s="701"/>
      <c r="C85" s="701"/>
      <c r="D85" s="701"/>
      <c r="E85" s="701"/>
      <c r="F85" s="701"/>
      <c r="G85" s="701"/>
      <c r="H85" s="701"/>
      <c r="I85" s="701"/>
      <c r="J85" s="701"/>
      <c r="L85" s="1060"/>
    </row>
    <row r="86" spans="1:15" s="67" customFormat="1" ht="10.4" customHeight="1">
      <c r="A86" s="701"/>
      <c r="B86" s="701"/>
      <c r="C86" s="701"/>
      <c r="D86" s="701"/>
      <c r="E86" s="701"/>
      <c r="F86" s="701"/>
      <c r="G86" s="701"/>
      <c r="H86" s="701"/>
      <c r="I86" s="701"/>
      <c r="J86" s="701"/>
      <c r="L86" s="1060"/>
    </row>
    <row r="87" spans="1:15" s="67" customFormat="1" ht="18" customHeight="1">
      <c r="A87" s="1990" t="s">
        <v>1161</v>
      </c>
      <c r="B87" s="1990"/>
      <c r="C87" s="1990"/>
      <c r="D87" s="1990"/>
      <c r="E87" s="1990"/>
      <c r="F87" s="1990"/>
      <c r="G87" s="1990"/>
      <c r="H87" s="1990"/>
      <c r="I87" s="1990"/>
      <c r="J87" s="1990"/>
      <c r="L87" s="1060"/>
    </row>
    <row r="88" spans="1:15" s="69" customFormat="1" ht="23.9" customHeight="1">
      <c r="A88" s="1838"/>
      <c r="B88" s="1838"/>
      <c r="C88" s="1838"/>
      <c r="D88" s="1838"/>
      <c r="E88" s="1838"/>
      <c r="F88" s="1838"/>
      <c r="G88" s="1838"/>
      <c r="H88" s="1838"/>
      <c r="I88" s="1838"/>
      <c r="J88" s="1838"/>
      <c r="K88" s="1061"/>
      <c r="L88" s="1061"/>
      <c r="M88" s="1061"/>
      <c r="N88" s="1061"/>
      <c r="O88" s="1061"/>
    </row>
    <row r="89" spans="1:15" s="3" customFormat="1" ht="18.75" customHeight="1">
      <c r="A89" s="1980" t="s">
        <v>1162</v>
      </c>
      <c r="B89" s="1980"/>
      <c r="C89" s="1980"/>
      <c r="D89" s="1980"/>
      <c r="E89" s="1980"/>
      <c r="F89" s="1980"/>
      <c r="G89" s="1980"/>
      <c r="H89" s="1980"/>
      <c r="I89" s="1980"/>
      <c r="J89" s="1980"/>
      <c r="L89" s="168"/>
    </row>
    <row r="90" spans="1:15" s="69" customFormat="1" ht="14.15" customHeight="1">
      <c r="A90" s="701"/>
      <c r="B90" s="701"/>
      <c r="C90" s="701"/>
      <c r="D90" s="701"/>
      <c r="E90" s="701"/>
      <c r="F90" s="701"/>
      <c r="G90" s="701"/>
      <c r="H90" s="701"/>
      <c r="I90" s="701"/>
      <c r="J90" s="701"/>
      <c r="K90" s="1061"/>
      <c r="L90" s="1061"/>
      <c r="M90" s="1061"/>
      <c r="N90" s="1061"/>
      <c r="O90" s="1061"/>
    </row>
    <row r="91" spans="1:15" s="69" customFormat="1" ht="14.15" customHeight="1">
      <c r="A91" s="701"/>
      <c r="B91" s="701"/>
      <c r="C91" s="701"/>
      <c r="D91" s="701"/>
      <c r="E91" s="701"/>
      <c r="F91" s="701"/>
      <c r="G91" s="701"/>
      <c r="H91" s="701"/>
      <c r="I91" s="701"/>
      <c r="J91" s="701"/>
      <c r="K91" s="1061"/>
      <c r="L91" s="1061"/>
      <c r="M91" s="1061"/>
      <c r="N91" s="1061"/>
      <c r="O91" s="1061"/>
    </row>
    <row r="92" spans="1:15" s="69" customFormat="1" ht="14.15" customHeight="1">
      <c r="A92" s="701"/>
      <c r="B92" s="701"/>
      <c r="C92" s="701"/>
      <c r="D92" s="701"/>
      <c r="E92" s="701"/>
      <c r="F92" s="701"/>
      <c r="G92" s="701"/>
      <c r="H92" s="701"/>
      <c r="I92" s="701"/>
      <c r="J92" s="701"/>
      <c r="K92" s="1061"/>
      <c r="L92" s="1061"/>
      <c r="M92" s="1061"/>
      <c r="N92" s="1061"/>
      <c r="O92" s="1061"/>
    </row>
    <row r="93" spans="1:15" s="69" customFormat="1" ht="14.15" customHeight="1">
      <c r="A93" s="701"/>
      <c r="B93" s="701"/>
      <c r="C93" s="701"/>
      <c r="D93" s="701"/>
      <c r="E93" s="701"/>
      <c r="F93" s="701"/>
      <c r="G93" s="701"/>
      <c r="H93" s="701"/>
      <c r="I93" s="701"/>
      <c r="J93" s="701"/>
      <c r="K93" s="1061"/>
      <c r="L93" s="1061"/>
      <c r="M93" s="1061"/>
      <c r="N93" s="1061"/>
      <c r="O93" s="1061"/>
    </row>
    <row r="94" spans="1:15" s="69" customFormat="1" ht="14.15" customHeight="1">
      <c r="A94" s="701"/>
      <c r="B94" s="701"/>
      <c r="C94" s="701"/>
      <c r="D94" s="701"/>
      <c r="E94" s="701"/>
      <c r="F94" s="701"/>
      <c r="G94" s="701"/>
      <c r="H94" s="701"/>
      <c r="I94" s="701"/>
      <c r="J94" s="701"/>
      <c r="K94" s="1061"/>
      <c r="L94" s="1061"/>
      <c r="M94" s="1061"/>
      <c r="N94" s="1061"/>
      <c r="O94" s="1061"/>
    </row>
    <row r="95" spans="1:15" s="69" customFormat="1" ht="14.15" customHeight="1">
      <c r="A95" s="701"/>
      <c r="B95" s="701"/>
      <c r="C95" s="701"/>
      <c r="D95" s="701"/>
      <c r="E95" s="701"/>
      <c r="F95" s="701"/>
      <c r="G95" s="701"/>
      <c r="H95" s="701"/>
      <c r="I95" s="701"/>
      <c r="J95" s="701"/>
      <c r="K95" s="1061"/>
      <c r="L95" s="1061"/>
      <c r="M95" s="1061"/>
      <c r="N95" s="1061"/>
      <c r="O95" s="1061"/>
    </row>
    <row r="96" spans="1:15" s="69" customFormat="1" ht="14.15" customHeight="1">
      <c r="A96" s="701"/>
      <c r="B96" s="701"/>
      <c r="C96" s="701"/>
      <c r="D96" s="701"/>
      <c r="E96" s="701"/>
      <c r="F96" s="701"/>
      <c r="G96" s="701"/>
      <c r="H96" s="701"/>
      <c r="I96" s="701"/>
      <c r="J96" s="701"/>
      <c r="K96" s="1061"/>
      <c r="L96" s="1061"/>
      <c r="M96" s="1061"/>
      <c r="N96" s="1061"/>
      <c r="O96" s="1061"/>
    </row>
    <row r="97" spans="1:15" s="69" customFormat="1" ht="14.15" customHeight="1">
      <c r="A97" s="701"/>
      <c r="B97" s="701"/>
      <c r="C97" s="701"/>
      <c r="D97" s="701"/>
      <c r="E97" s="701"/>
      <c r="F97" s="701"/>
      <c r="G97" s="701"/>
      <c r="H97" s="701"/>
      <c r="I97" s="701"/>
      <c r="J97" s="701"/>
      <c r="K97" s="1061"/>
      <c r="L97" s="1061"/>
      <c r="M97" s="1061"/>
      <c r="N97" s="1061"/>
      <c r="O97" s="1061"/>
    </row>
    <row r="98" spans="1:15" s="69" customFormat="1" ht="14.15" customHeight="1">
      <c r="A98" s="701"/>
      <c r="B98" s="701"/>
      <c r="C98" s="701"/>
      <c r="D98" s="701"/>
      <c r="E98" s="701"/>
      <c r="F98" s="701"/>
      <c r="G98" s="701"/>
      <c r="H98" s="701"/>
      <c r="I98" s="701"/>
      <c r="J98" s="701"/>
      <c r="K98" s="1061"/>
      <c r="L98" s="1061"/>
      <c r="M98" s="1061"/>
      <c r="N98" s="1061"/>
      <c r="O98" s="1061"/>
    </row>
    <row r="99" spans="1:15" s="69" customFormat="1" ht="14.15" customHeight="1">
      <c r="A99" s="701"/>
      <c r="B99" s="701"/>
      <c r="C99" s="701"/>
      <c r="D99" s="701"/>
      <c r="E99" s="701"/>
      <c r="F99" s="701"/>
      <c r="G99" s="701"/>
      <c r="H99" s="701"/>
      <c r="I99" s="701"/>
      <c r="J99" s="701"/>
      <c r="K99" s="1061"/>
      <c r="L99" s="1061"/>
      <c r="M99" s="1061"/>
      <c r="N99" s="1061"/>
      <c r="O99" s="1061"/>
    </row>
    <row r="100" spans="1:15" s="69" customFormat="1" ht="14.15" customHeight="1">
      <c r="A100" s="701"/>
      <c r="B100" s="701"/>
      <c r="C100" s="701"/>
      <c r="D100" s="701"/>
      <c r="E100" s="701"/>
      <c r="F100" s="701"/>
      <c r="G100" s="701"/>
      <c r="H100" s="701"/>
      <c r="I100" s="701"/>
      <c r="J100" s="701"/>
      <c r="K100" s="1061"/>
      <c r="L100" s="1061"/>
      <c r="M100" s="1061"/>
      <c r="N100" s="1061"/>
      <c r="O100" s="1061"/>
    </row>
    <row r="101" spans="1:15" s="69" customFormat="1" ht="14.15" customHeight="1">
      <c r="A101" s="701"/>
      <c r="B101" s="701"/>
      <c r="C101" s="701"/>
      <c r="D101" s="701"/>
      <c r="E101" s="701"/>
      <c r="F101" s="701"/>
      <c r="G101" s="701"/>
      <c r="H101" s="701"/>
      <c r="I101" s="701"/>
      <c r="J101" s="701"/>
      <c r="K101" s="1061"/>
      <c r="L101" s="1061"/>
      <c r="M101" s="1061"/>
      <c r="N101" s="1061"/>
      <c r="O101" s="1061"/>
    </row>
    <row r="102" spans="1:15" s="69" customFormat="1" ht="14.15" customHeight="1">
      <c r="A102" s="701"/>
      <c r="B102" s="701"/>
      <c r="C102" s="701"/>
      <c r="D102" s="701"/>
      <c r="E102" s="701"/>
      <c r="F102" s="701"/>
      <c r="G102" s="701"/>
      <c r="H102" s="701"/>
      <c r="I102" s="701"/>
      <c r="J102" s="701"/>
      <c r="K102" s="1061"/>
      <c r="L102" s="1061"/>
      <c r="M102" s="1061"/>
      <c r="O102" s="1061"/>
    </row>
    <row r="103" spans="1:15" s="69" customFormat="1" ht="14.15" customHeight="1">
      <c r="A103" s="701"/>
      <c r="B103" s="701"/>
      <c r="C103" s="701"/>
      <c r="D103" s="701"/>
      <c r="E103" s="701"/>
      <c r="F103" s="701"/>
      <c r="G103" s="701"/>
      <c r="H103" s="701"/>
      <c r="I103" s="701"/>
      <c r="J103" s="701"/>
      <c r="K103" s="1061"/>
      <c r="L103" s="1061"/>
      <c r="M103" s="1061"/>
      <c r="N103" s="1061"/>
      <c r="O103" s="1061"/>
    </row>
    <row r="104" spans="1:15" s="69" customFormat="1" ht="14.15" customHeight="1">
      <c r="A104" s="701"/>
      <c r="B104" s="701"/>
      <c r="C104" s="701"/>
      <c r="D104" s="701"/>
      <c r="E104" s="701"/>
      <c r="F104" s="701"/>
      <c r="G104" s="701"/>
      <c r="H104" s="701"/>
      <c r="I104" s="701"/>
      <c r="J104" s="701"/>
      <c r="K104" s="1061"/>
      <c r="L104" s="1061"/>
      <c r="M104" s="1061"/>
      <c r="N104" s="1061"/>
      <c r="O104" s="1061"/>
    </row>
    <row r="105" spans="1:15" s="69" customFormat="1" ht="14.15" customHeight="1">
      <c r="A105" s="701"/>
      <c r="B105" s="701"/>
      <c r="C105" s="701"/>
      <c r="D105" s="701"/>
      <c r="E105" s="701"/>
      <c r="F105" s="701"/>
      <c r="G105" s="701"/>
      <c r="H105" s="701"/>
      <c r="I105" s="701"/>
      <c r="J105" s="701"/>
      <c r="K105" s="1061"/>
      <c r="L105" s="1061"/>
      <c r="M105" s="1061"/>
      <c r="N105" s="1061"/>
      <c r="O105" s="1061"/>
    </row>
    <row r="106" spans="1:15" s="69" customFormat="1" ht="14.15" customHeight="1">
      <c r="A106" s="701"/>
      <c r="B106" s="701"/>
      <c r="C106" s="701"/>
      <c r="D106" s="701"/>
      <c r="E106" s="701"/>
      <c r="F106" s="701"/>
      <c r="G106" s="701"/>
      <c r="H106" s="701"/>
      <c r="I106" s="701"/>
      <c r="J106" s="701"/>
      <c r="K106" s="1061"/>
      <c r="L106" s="1061"/>
      <c r="M106" s="1061"/>
      <c r="N106" s="1061"/>
      <c r="O106" s="1061"/>
    </row>
    <row r="107" spans="1:15" s="69" customFormat="1" ht="14.15" customHeight="1">
      <c r="A107" s="701"/>
      <c r="B107" s="701"/>
      <c r="C107" s="701"/>
      <c r="D107" s="701"/>
      <c r="E107" s="701"/>
      <c r="F107" s="701"/>
      <c r="G107" s="701"/>
      <c r="H107" s="701"/>
      <c r="I107" s="701"/>
      <c r="J107" s="701"/>
      <c r="K107" s="1061"/>
      <c r="L107" s="1061"/>
      <c r="M107" s="1061"/>
      <c r="N107" s="1061"/>
      <c r="O107" s="1061"/>
    </row>
    <row r="108" spans="1:15" s="69" customFormat="1" ht="54.75" customHeight="1">
      <c r="A108" s="701"/>
      <c r="B108" s="701"/>
      <c r="C108" s="701"/>
      <c r="D108" s="701"/>
      <c r="E108" s="701"/>
      <c r="F108" s="701"/>
      <c r="G108" s="701"/>
      <c r="H108" s="701"/>
      <c r="I108" s="701"/>
      <c r="J108" s="701"/>
      <c r="K108" s="1061"/>
      <c r="L108" s="1061"/>
      <c r="M108" s="1061"/>
      <c r="N108" s="1061"/>
      <c r="O108" s="1061"/>
    </row>
    <row r="109" spans="1:15" s="67" customFormat="1" ht="23.9" customHeight="1">
      <c r="A109" s="152"/>
      <c r="B109" s="862"/>
      <c r="C109" s="862"/>
      <c r="D109" s="862"/>
      <c r="E109" s="862"/>
      <c r="F109" s="862"/>
      <c r="G109" s="862"/>
      <c r="H109" s="862"/>
      <c r="I109" s="862"/>
      <c r="J109" s="1020"/>
    </row>
    <row r="110" spans="1:15" s="3" customFormat="1" ht="18.75" customHeight="1">
      <c r="A110" s="846" t="s">
        <v>1163</v>
      </c>
      <c r="B110" s="290"/>
      <c r="C110" s="290"/>
      <c r="D110" s="290"/>
      <c r="E110" s="290"/>
      <c r="F110" s="290"/>
      <c r="G110" s="290"/>
      <c r="H110" s="290"/>
      <c r="I110" s="290"/>
      <c r="J110" s="290"/>
    </row>
    <row r="111" spans="1:15" s="3" customFormat="1" ht="10.4" customHeight="1">
      <c r="A111" s="846"/>
      <c r="B111" s="290"/>
      <c r="C111" s="290"/>
      <c r="D111" s="290"/>
      <c r="E111" s="1701"/>
      <c r="F111" s="290"/>
      <c r="G111" s="1701"/>
      <c r="H111" s="290"/>
      <c r="I111" s="290"/>
      <c r="J111" s="290"/>
    </row>
    <row r="112" spans="1:15" s="3" customFormat="1" ht="14.15" customHeight="1">
      <c r="A112" s="1981" t="s">
        <v>1164</v>
      </c>
      <c r="B112" s="1981"/>
      <c r="C112" s="1981"/>
      <c r="D112" s="1981"/>
      <c r="E112" s="1981"/>
      <c r="F112" s="1981"/>
      <c r="G112" s="1981"/>
      <c r="H112" s="290"/>
      <c r="I112" s="290"/>
      <c r="J112" s="290"/>
    </row>
    <row r="113" spans="1:11" s="89" customFormat="1" ht="9.75" customHeight="1">
      <c r="A113" s="863"/>
      <c r="B113" s="1839" t="s">
        <v>755</v>
      </c>
      <c r="C113" s="1982"/>
      <c r="D113" s="1983"/>
      <c r="E113" s="1265"/>
      <c r="F113" s="1984" t="s">
        <v>1165</v>
      </c>
      <c r="G113" s="1985"/>
      <c r="H113" s="863"/>
      <c r="I113" s="1490"/>
      <c r="J113" s="1490"/>
    </row>
    <row r="114" spans="1:11" s="61" customFormat="1" ht="9.75" customHeight="1">
      <c r="A114" s="153"/>
      <c r="B114" s="1062" t="s">
        <v>1166</v>
      </c>
      <c r="C114" s="1779" t="s">
        <v>1167</v>
      </c>
      <c r="D114" s="1062" t="s">
        <v>1168</v>
      </c>
      <c r="E114" s="1063" t="s">
        <v>478</v>
      </c>
      <c r="F114" s="1986" t="s">
        <v>1169</v>
      </c>
      <c r="G114" s="1987"/>
      <c r="H114" s="618"/>
      <c r="I114" s="1491"/>
      <c r="J114" s="1491"/>
    </row>
    <row r="115" spans="1:11" s="70" customFormat="1" ht="14.15" customHeight="1">
      <c r="A115" s="646" t="s">
        <v>1170</v>
      </c>
      <c r="B115" s="1266"/>
      <c r="C115" s="1266"/>
      <c r="D115" s="1266"/>
      <c r="E115" s="1266"/>
      <c r="F115" s="1988"/>
      <c r="G115" s="1989"/>
      <c r="H115" s="1065"/>
      <c r="I115" s="575"/>
      <c r="J115" s="575"/>
    </row>
    <row r="116" spans="1:11" s="70" customFormat="1" ht="14.15" customHeight="1">
      <c r="A116" s="996" t="s">
        <v>1171</v>
      </c>
      <c r="B116" s="1617">
        <v>219.482742410436</v>
      </c>
      <c r="C116" s="1617">
        <v>18.965083986370001</v>
      </c>
      <c r="D116" s="1617">
        <v>3.7910561625378389</v>
      </c>
      <c r="E116" s="1617">
        <v>242.23888255934384</v>
      </c>
      <c r="F116" s="1733"/>
      <c r="G116" s="1734">
        <v>22.641249756708742</v>
      </c>
      <c r="H116" s="1066"/>
      <c r="I116" s="651"/>
      <c r="J116" s="651"/>
    </row>
    <row r="117" spans="1:11" s="70" customFormat="1" ht="14.15" customHeight="1">
      <c r="A117" s="996" t="s">
        <v>1172</v>
      </c>
      <c r="B117" s="1617">
        <v>351.3804678728298</v>
      </c>
      <c r="C117" s="1617">
        <v>64.884425312640005</v>
      </c>
      <c r="D117" s="1617">
        <v>9.1669164157099967</v>
      </c>
      <c r="E117" s="1617">
        <v>425.43180960117979</v>
      </c>
      <c r="F117" s="1733"/>
      <c r="G117" s="1734">
        <v>39.763673584768718</v>
      </c>
      <c r="H117" s="1065"/>
      <c r="I117" s="651"/>
      <c r="J117" s="651"/>
    </row>
    <row r="118" spans="1:11" s="70" customFormat="1" ht="14.15" customHeight="1">
      <c r="A118" s="996" t="s">
        <v>1173</v>
      </c>
      <c r="B118" s="1617">
        <v>172.97102512274992</v>
      </c>
      <c r="C118" s="1617">
        <v>49.651022844370033</v>
      </c>
      <c r="D118" s="1617">
        <v>7.9520354039600001</v>
      </c>
      <c r="E118" s="1617">
        <v>230.57408337107992</v>
      </c>
      <c r="F118" s="1733"/>
      <c r="G118" s="1734">
        <v>21.55098039535369</v>
      </c>
      <c r="H118" s="1065"/>
      <c r="I118" s="651"/>
      <c r="J118" s="651"/>
    </row>
    <row r="119" spans="1:11" s="70" customFormat="1" ht="14.15" customHeight="1">
      <c r="A119" s="996" t="s">
        <v>1174</v>
      </c>
      <c r="B119" s="1617">
        <v>94.456566960990031</v>
      </c>
      <c r="C119" s="1617">
        <v>52.507364231679993</v>
      </c>
      <c r="D119" s="1617">
        <v>7.9942467010700007</v>
      </c>
      <c r="E119" s="1617">
        <v>154.95817789374004</v>
      </c>
      <c r="F119" s="1733"/>
      <c r="G119" s="1734">
        <v>14.483417238672121</v>
      </c>
      <c r="H119" s="1065"/>
      <c r="I119" s="651"/>
      <c r="J119" s="651"/>
    </row>
    <row r="120" spans="1:11" s="70" customFormat="1" ht="14.15" customHeight="1">
      <c r="A120" s="996" t="s">
        <v>1175</v>
      </c>
      <c r="B120" s="1618">
        <v>9.7967886778799969</v>
      </c>
      <c r="C120" s="1618">
        <v>5.6382924772799994</v>
      </c>
      <c r="D120" s="1618">
        <v>1.2626341649000001</v>
      </c>
      <c r="E120" s="1618">
        <v>16.697715320059995</v>
      </c>
      <c r="F120" s="1733"/>
      <c r="G120" s="1734">
        <v>1.5606790244967528</v>
      </c>
      <c r="H120" s="1065"/>
      <c r="I120" s="651"/>
      <c r="J120" s="651"/>
    </row>
    <row r="121" spans="1:11" s="70" customFormat="1" ht="14.15" customHeight="1">
      <c r="A121" s="1406" t="s">
        <v>687</v>
      </c>
      <c r="B121" s="1618">
        <v>848.08759104488558</v>
      </c>
      <c r="C121" s="1618">
        <v>191.64618885234003</v>
      </c>
      <c r="D121" s="1618">
        <v>30.166888848177837</v>
      </c>
      <c r="E121" s="1618">
        <v>1069.9006687454032</v>
      </c>
      <c r="F121" s="1735"/>
      <c r="G121" s="1736">
        <v>100</v>
      </c>
      <c r="H121" s="1065"/>
      <c r="I121" s="575"/>
      <c r="J121" s="575"/>
      <c r="K121" s="1748"/>
    </row>
    <row r="122" spans="1:11" s="89" customFormat="1" ht="14.15" customHeight="1">
      <c r="A122" s="863"/>
      <c r="B122" s="169"/>
      <c r="C122" s="1619"/>
      <c r="D122" s="169"/>
      <c r="E122" s="1739"/>
      <c r="F122" s="170"/>
      <c r="G122" s="170"/>
      <c r="H122" s="170"/>
      <c r="I122" s="170"/>
      <c r="J122" s="1702"/>
    </row>
    <row r="123" spans="1:11" s="3" customFormat="1" ht="11.25" customHeight="1">
      <c r="A123" s="171" t="s">
        <v>1176</v>
      </c>
      <c r="B123" s="1601" t="s">
        <v>290</v>
      </c>
      <c r="C123" s="1199" t="s">
        <v>291</v>
      </c>
      <c r="D123" s="1199" t="s">
        <v>292</v>
      </c>
      <c r="E123" s="1199" t="s">
        <v>293</v>
      </c>
      <c r="F123" s="1199" t="s">
        <v>290</v>
      </c>
      <c r="G123" s="1199" t="s">
        <v>291</v>
      </c>
      <c r="H123" s="1199" t="s">
        <v>292</v>
      </c>
      <c r="I123" s="1199" t="s">
        <v>293</v>
      </c>
      <c r="J123" s="1199" t="s">
        <v>290</v>
      </c>
    </row>
    <row r="124" spans="1:11" s="61" customFormat="1" ht="11.25" customHeight="1">
      <c r="A124" s="153"/>
      <c r="B124" s="1778" t="s">
        <v>294</v>
      </c>
      <c r="C124" s="1068" t="s">
        <v>294</v>
      </c>
      <c r="D124" s="1068" t="s">
        <v>295</v>
      </c>
      <c r="E124" s="1068" t="s">
        <v>295</v>
      </c>
      <c r="F124" s="1068" t="s">
        <v>295</v>
      </c>
      <c r="G124" s="1068" t="s">
        <v>295</v>
      </c>
      <c r="H124" s="1068" t="s">
        <v>264</v>
      </c>
      <c r="I124" s="1068" t="s">
        <v>264</v>
      </c>
      <c r="J124" s="1068" t="s">
        <v>264</v>
      </c>
    </row>
    <row r="125" spans="1:11" s="70" customFormat="1" ht="14.15" customHeight="1">
      <c r="A125" s="646" t="s">
        <v>1177</v>
      </c>
      <c r="B125" s="1267"/>
      <c r="C125" s="1266"/>
      <c r="D125" s="1266"/>
      <c r="E125" s="1266"/>
      <c r="F125" s="1266"/>
      <c r="G125" s="1266"/>
      <c r="H125" s="1266"/>
      <c r="I125" s="1266"/>
      <c r="J125" s="1266"/>
    </row>
    <row r="126" spans="1:11" s="70" customFormat="1" ht="14.15" customHeight="1">
      <c r="A126" s="996" t="s">
        <v>1171</v>
      </c>
      <c r="B126" s="1737">
        <v>22.641249756708742</v>
      </c>
      <c r="C126" s="1482">
        <v>21.742229835730171</v>
      </c>
      <c r="D126" s="1482">
        <v>20.470945587867607</v>
      </c>
      <c r="E126" s="1482">
        <v>20.789026590824566</v>
      </c>
      <c r="F126" s="1482">
        <v>21.262766624665016</v>
      </c>
      <c r="G126" s="1482">
        <v>20.888669245742104</v>
      </c>
      <c r="H126" s="1482">
        <v>19.565943576189561</v>
      </c>
      <c r="I126" s="1482">
        <v>20.422747332530715</v>
      </c>
      <c r="J126" s="1482">
        <v>20.611056634336787</v>
      </c>
    </row>
    <row r="127" spans="1:11" s="70" customFormat="1" ht="14.15" customHeight="1">
      <c r="A127" s="996" t="s">
        <v>1172</v>
      </c>
      <c r="B127" s="1737">
        <v>39.763673584768718</v>
      </c>
      <c r="C127" s="1482">
        <v>39.079361889124023</v>
      </c>
      <c r="D127" s="1482">
        <v>38.730449914427098</v>
      </c>
      <c r="E127" s="1482">
        <v>39.87048762758274</v>
      </c>
      <c r="F127" s="1482">
        <v>40.725203218674437</v>
      </c>
      <c r="G127" s="1482">
        <v>40.197301511238734</v>
      </c>
      <c r="H127" s="1482">
        <v>38.134408952186227</v>
      </c>
      <c r="I127" s="1482">
        <v>39.326112316668556</v>
      </c>
      <c r="J127" s="1482">
        <v>39.690851196606467</v>
      </c>
    </row>
    <row r="128" spans="1:11" s="70" customFormat="1" ht="14.15" customHeight="1">
      <c r="A128" s="996" t="s">
        <v>1173</v>
      </c>
      <c r="B128" s="1737">
        <v>21.55098039535369</v>
      </c>
      <c r="C128" s="1482">
        <v>22.203394955782649</v>
      </c>
      <c r="D128" s="1482">
        <v>22.865569336541181</v>
      </c>
      <c r="E128" s="1482">
        <v>22.397431369265256</v>
      </c>
      <c r="F128" s="1482">
        <v>22.414730274679332</v>
      </c>
      <c r="G128" s="1482">
        <v>22.715256461594795</v>
      </c>
      <c r="H128" s="1482">
        <v>23.763405843875198</v>
      </c>
      <c r="I128" s="1482">
        <v>23.12663839813354</v>
      </c>
      <c r="J128" s="1482">
        <v>23.037628823862654</v>
      </c>
    </row>
    <row r="129" spans="1:10" s="70" customFormat="1" ht="14.15" customHeight="1">
      <c r="A129" s="996" t="s">
        <v>1174</v>
      </c>
      <c r="B129" s="1737">
        <v>14.483417238672121</v>
      </c>
      <c r="C129" s="1482">
        <v>15.011060590755218</v>
      </c>
      <c r="D129" s="1482">
        <v>15.363285608628871</v>
      </c>
      <c r="E129" s="1482">
        <v>14.929496370528392</v>
      </c>
      <c r="F129" s="1482">
        <v>13.989915482900859</v>
      </c>
      <c r="G129" s="1482">
        <v>14.527632417573056</v>
      </c>
      <c r="H129" s="1482">
        <v>16.50198193995308</v>
      </c>
      <c r="I129" s="1482">
        <v>15.39243844820953</v>
      </c>
      <c r="J129" s="1482">
        <v>14.975573633377348</v>
      </c>
    </row>
    <row r="130" spans="1:10" s="70" customFormat="1" ht="14.15" customHeight="1">
      <c r="A130" s="996" t="s">
        <v>1175</v>
      </c>
      <c r="B130" s="1737">
        <v>1.560679024496753</v>
      </c>
      <c r="C130" s="1482">
        <v>1.9639527286079344</v>
      </c>
      <c r="D130" s="1482">
        <v>2.569749552535233</v>
      </c>
      <c r="E130" s="1482">
        <v>2.013558041799056</v>
      </c>
      <c r="F130" s="1482">
        <v>1.6073843990803416</v>
      </c>
      <c r="G130" s="1482">
        <v>1.67114036385131</v>
      </c>
      <c r="H130" s="1482">
        <v>2.0342596877959358</v>
      </c>
      <c r="I130" s="1482">
        <v>1.7320635044576513</v>
      </c>
      <c r="J130" s="1482">
        <v>1.6848897118167294</v>
      </c>
    </row>
    <row r="131" spans="1:10" s="70" customFormat="1" ht="14.15" customHeight="1">
      <c r="A131" s="1406" t="s">
        <v>478</v>
      </c>
      <c r="B131" s="1738">
        <v>100.00000000000001</v>
      </c>
      <c r="C131" s="1483">
        <v>100</v>
      </c>
      <c r="D131" s="1483">
        <v>99.999999999999986</v>
      </c>
      <c r="E131" s="1483">
        <v>100.00000000000003</v>
      </c>
      <c r="F131" s="1483">
        <v>99.999999999999986</v>
      </c>
      <c r="G131" s="1483">
        <v>100</v>
      </c>
      <c r="H131" s="1483">
        <v>100</v>
      </c>
      <c r="I131" s="1483">
        <v>100</v>
      </c>
      <c r="J131" s="1483">
        <v>100</v>
      </c>
    </row>
    <row r="132" spans="1:10" s="70" customFormat="1" ht="14.15" customHeight="1">
      <c r="A132" s="646" t="s">
        <v>1178</v>
      </c>
      <c r="B132" s="1484">
        <v>55.231121764923479</v>
      </c>
      <c r="C132" s="1485">
        <v>55.900888319589711</v>
      </c>
      <c r="D132" s="1485">
        <v>56.304334580038997</v>
      </c>
      <c r="E132" s="1485">
        <v>55.828382232866481</v>
      </c>
      <c r="F132" s="1485">
        <v>55.177346296133315</v>
      </c>
      <c r="G132" s="1485">
        <v>55.481957654430985</v>
      </c>
      <c r="H132" s="1485">
        <v>56.77</v>
      </c>
      <c r="I132" s="1485">
        <v>55.93</v>
      </c>
      <c r="J132" s="1485">
        <v>55.7</v>
      </c>
    </row>
    <row r="133" spans="1:10" s="70" customFormat="1" ht="14.15" customHeight="1">
      <c r="A133" s="646" t="s">
        <v>1179</v>
      </c>
      <c r="B133" s="1267">
        <v>1069.9006687454032</v>
      </c>
      <c r="C133" s="1266">
        <v>1064.0717849091293</v>
      </c>
      <c r="D133" s="1266">
        <v>1079.53013332258</v>
      </c>
      <c r="E133" s="1266">
        <v>1075.4953066478899</v>
      </c>
      <c r="F133" s="1266">
        <v>1069.30780958643</v>
      </c>
      <c r="G133" s="1266">
        <v>1060.7042126239498</v>
      </c>
      <c r="H133" s="1266">
        <v>1052.8684393031401</v>
      </c>
      <c r="I133" s="1266">
        <v>1043.2702933607602</v>
      </c>
      <c r="J133" s="1266">
        <v>1032.9776413842301</v>
      </c>
    </row>
    <row r="134" spans="1:10" s="70" customFormat="1" ht="14.15" customHeight="1">
      <c r="A134" s="630" t="s">
        <v>1180</v>
      </c>
      <c r="B134" s="1365">
        <v>921.51854578896393</v>
      </c>
      <c r="C134" s="1067">
        <v>916.88120966320935</v>
      </c>
      <c r="D134" s="1067">
        <v>933.60737194605008</v>
      </c>
      <c r="E134" s="1067">
        <v>930.11957547966995</v>
      </c>
      <c r="F134" s="1067">
        <v>925.01697609250004</v>
      </c>
      <c r="G134" s="1067">
        <v>918.51041748439002</v>
      </c>
      <c r="H134" s="1067">
        <v>914.91872731303999</v>
      </c>
      <c r="I134" s="1067">
        <v>906.26469124438006</v>
      </c>
      <c r="J134" s="1067">
        <v>897.57490320268005</v>
      </c>
    </row>
    <row r="135" spans="1:10" s="70" customFormat="1" ht="7.5" customHeight="1">
      <c r="A135" s="646"/>
      <c r="B135" s="1069"/>
      <c r="C135" s="1069"/>
      <c r="D135" s="1069"/>
      <c r="E135" s="1069"/>
      <c r="F135" s="1070"/>
      <c r="G135" s="1065"/>
      <c r="H135" s="1065"/>
      <c r="I135" s="1065"/>
      <c r="J135" s="1065"/>
    </row>
    <row r="136" spans="1:10" s="134" customFormat="1" ht="12.5">
      <c r="A136" s="1977" t="s">
        <v>1181</v>
      </c>
      <c r="B136" s="1977"/>
      <c r="C136" s="1977"/>
      <c r="D136" s="1977"/>
      <c r="E136" s="1977"/>
      <c r="F136" s="1977"/>
      <c r="G136" s="1977"/>
      <c r="H136" s="1977"/>
      <c r="I136" s="1977"/>
      <c r="J136" s="1977"/>
    </row>
    <row r="137" spans="1:10" s="134" customFormat="1" ht="3.65" customHeight="1">
      <c r="A137" s="1071"/>
      <c r="B137" s="1071"/>
      <c r="C137" s="1071"/>
      <c r="D137" s="1071"/>
      <c r="E137" s="1071"/>
      <c r="F137" s="1071"/>
      <c r="G137" s="1071"/>
      <c r="H137" s="1071"/>
      <c r="I137" s="1071"/>
      <c r="J137" s="1071"/>
    </row>
    <row r="138" spans="1:10" s="67" customFormat="1" ht="24" customHeight="1">
      <c r="A138" s="1976" t="s">
        <v>1182</v>
      </c>
      <c r="B138" s="1976"/>
      <c r="C138" s="1976"/>
      <c r="D138" s="1976"/>
      <c r="E138" s="1976"/>
      <c r="F138" s="1976"/>
      <c r="G138" s="1976"/>
      <c r="H138" s="1976"/>
      <c r="I138" s="1976"/>
      <c r="J138" s="1976"/>
    </row>
    <row r="139" spans="1:10" s="67" customFormat="1" ht="3" customHeight="1">
      <c r="A139" s="1625"/>
      <c r="B139" s="1625"/>
      <c r="C139" s="1625"/>
      <c r="D139" s="1625"/>
      <c r="E139" s="1625"/>
      <c r="F139" s="1625"/>
      <c r="G139" s="1625"/>
      <c r="H139" s="1625"/>
      <c r="I139" s="1625"/>
      <c r="J139" s="1625"/>
    </row>
    <row r="140" spans="1:10" s="67" customFormat="1" ht="24" customHeight="1">
      <c r="A140" s="1976" t="s">
        <v>1183</v>
      </c>
      <c r="B140" s="1976"/>
      <c r="C140" s="1976"/>
      <c r="D140" s="1976"/>
      <c r="E140" s="1976"/>
      <c r="F140" s="1976"/>
      <c r="G140" s="1976"/>
      <c r="H140" s="1976"/>
      <c r="I140" s="1976"/>
      <c r="J140" s="1976"/>
    </row>
    <row r="141" spans="1:10" s="67" customFormat="1" ht="10.4" customHeight="1">
      <c r="A141" s="154"/>
      <c r="B141" s="1009"/>
      <c r="C141" s="1009"/>
      <c r="D141" s="1009"/>
      <c r="E141" s="1009"/>
      <c r="F141" s="1009"/>
      <c r="G141" s="1072"/>
      <c r="H141" s="1009"/>
      <c r="I141" s="1009"/>
      <c r="J141" s="1009"/>
    </row>
    <row r="142" spans="1:10" s="67" customFormat="1" ht="14.15" customHeight="1">
      <c r="A142" s="171" t="s">
        <v>1184</v>
      </c>
      <c r="B142" s="1009"/>
      <c r="C142" s="1009"/>
      <c r="D142" s="1009"/>
      <c r="E142" s="1009"/>
      <c r="F142" s="1009"/>
      <c r="G142" s="1009"/>
      <c r="H142" s="1009"/>
      <c r="I142" s="1009"/>
      <c r="J142" s="1072"/>
    </row>
    <row r="143" spans="1:10" s="67" customFormat="1" ht="14.15" customHeight="1">
      <c r="A143" s="154"/>
      <c r="B143" s="1009"/>
      <c r="C143" s="1009"/>
      <c r="D143" s="1009"/>
      <c r="E143" s="1009"/>
      <c r="F143" s="1009"/>
      <c r="G143" s="1009"/>
      <c r="H143" s="1009"/>
      <c r="I143" s="1009"/>
      <c r="J143" s="1072"/>
    </row>
    <row r="144" spans="1:10" s="67" customFormat="1" ht="14.15" customHeight="1">
      <c r="A144" s="154"/>
      <c r="B144" s="1009"/>
      <c r="C144" s="1009"/>
      <c r="D144" s="1009"/>
      <c r="E144" s="1009"/>
      <c r="F144" s="1009"/>
      <c r="G144" s="1009"/>
      <c r="H144" s="1009"/>
      <c r="I144" s="1009"/>
      <c r="J144" s="1072"/>
    </row>
    <row r="145" spans="1:10" s="67" customFormat="1" ht="14.15" customHeight="1">
      <c r="A145" s="154"/>
      <c r="B145" s="1009"/>
      <c r="C145" s="1009"/>
      <c r="D145" s="1009"/>
      <c r="E145" s="1009"/>
      <c r="F145" s="1009"/>
      <c r="G145" s="1009"/>
      <c r="H145" s="1009"/>
      <c r="I145" s="1009"/>
      <c r="J145" s="1072"/>
    </row>
    <row r="146" spans="1:10" s="67" customFormat="1" ht="14.15" customHeight="1">
      <c r="A146" s="154"/>
      <c r="B146" s="1009"/>
      <c r="C146" s="1009"/>
      <c r="D146" s="1009"/>
      <c r="E146" s="1009"/>
      <c r="F146" s="1009"/>
      <c r="G146" s="1009"/>
      <c r="H146" s="1009"/>
      <c r="I146" s="1009"/>
      <c r="J146" s="1072"/>
    </row>
    <row r="147" spans="1:10" s="67" customFormat="1" ht="14.15" customHeight="1">
      <c r="A147" s="154"/>
      <c r="B147" s="1009"/>
      <c r="C147" s="1009"/>
      <c r="D147" s="1009"/>
      <c r="E147" s="1009"/>
      <c r="F147" s="1009"/>
      <c r="G147" s="1009"/>
      <c r="H147" s="1009"/>
      <c r="I147" s="1009"/>
      <c r="J147" s="1072"/>
    </row>
    <row r="148" spans="1:10" s="67" customFormat="1" ht="14.15" customHeight="1">
      <c r="A148" s="154"/>
      <c r="B148" s="1009"/>
      <c r="C148" s="1009"/>
      <c r="D148" s="1009"/>
      <c r="E148" s="1009"/>
      <c r="F148" s="1009"/>
      <c r="G148" s="1009"/>
      <c r="H148" s="1009"/>
      <c r="I148" s="1009"/>
      <c r="J148" s="1072"/>
    </row>
    <row r="149" spans="1:10" s="67" customFormat="1" ht="14.15" customHeight="1">
      <c r="A149" s="154"/>
      <c r="B149" s="1009"/>
      <c r="C149" s="1009"/>
      <c r="D149" s="1009"/>
      <c r="E149" s="1009"/>
      <c r="F149" s="1009"/>
      <c r="G149" s="1009"/>
      <c r="H149" s="1009"/>
      <c r="I149" s="1009"/>
      <c r="J149" s="1072"/>
    </row>
    <row r="150" spans="1:10" s="67" customFormat="1" ht="14.15" customHeight="1">
      <c r="A150" s="154"/>
      <c r="B150" s="1009"/>
      <c r="C150" s="1009"/>
      <c r="D150" s="1009"/>
      <c r="E150" s="1009"/>
      <c r="F150" s="1009"/>
      <c r="G150" s="1009"/>
      <c r="H150" s="1009"/>
      <c r="I150" s="1009"/>
      <c r="J150" s="1072"/>
    </row>
    <row r="151" spans="1:10" s="67" customFormat="1" ht="14.15" customHeight="1">
      <c r="A151" s="154"/>
      <c r="B151" s="1009"/>
      <c r="C151" s="1009"/>
      <c r="D151" s="1009"/>
      <c r="E151" s="1009"/>
      <c r="F151" s="1009"/>
      <c r="G151" s="1009"/>
      <c r="H151" s="1009"/>
      <c r="I151" s="1009"/>
      <c r="J151" s="1072"/>
    </row>
    <row r="152" spans="1:10" s="67" customFormat="1" ht="14.15" customHeight="1">
      <c r="A152" s="154"/>
      <c r="B152" s="1009"/>
      <c r="C152" s="1009"/>
      <c r="D152" s="1009"/>
      <c r="E152" s="1009"/>
      <c r="F152" s="1009"/>
      <c r="G152" s="1009"/>
      <c r="H152" s="1009"/>
      <c r="I152" s="1009"/>
      <c r="J152" s="1072"/>
    </row>
    <row r="153" spans="1:10" s="67" customFormat="1" ht="14.15" customHeight="1">
      <c r="A153" s="154"/>
      <c r="B153" s="1009"/>
      <c r="C153" s="1009"/>
      <c r="D153" s="1009"/>
      <c r="E153" s="1009"/>
      <c r="F153" s="1009"/>
      <c r="G153" s="1009"/>
      <c r="H153" s="1009"/>
      <c r="I153" s="1009"/>
      <c r="J153" s="1072"/>
    </row>
    <row r="154" spans="1:10" s="67" customFormat="1" ht="14.15" customHeight="1">
      <c r="A154" s="154"/>
      <c r="B154" s="1009"/>
      <c r="C154" s="1009"/>
      <c r="D154" s="1009"/>
      <c r="E154" s="1009"/>
      <c r="F154" s="1009"/>
      <c r="G154" s="1009"/>
      <c r="H154" s="1009"/>
      <c r="I154" s="1009"/>
      <c r="J154" s="1072"/>
    </row>
    <row r="155" spans="1:10" s="67" customFormat="1" ht="14.15" customHeight="1">
      <c r="A155" s="154"/>
      <c r="B155" s="1009"/>
      <c r="C155" s="1009"/>
      <c r="D155" s="1009"/>
      <c r="E155" s="1009"/>
      <c r="F155" s="1009"/>
      <c r="G155" s="1009"/>
      <c r="H155" s="1009"/>
      <c r="I155" s="1009"/>
      <c r="J155" s="1072"/>
    </row>
    <row r="156" spans="1:10" s="67" customFormat="1" ht="14.15" customHeight="1">
      <c r="A156" s="154"/>
      <c r="B156" s="1009"/>
      <c r="C156" s="1009"/>
      <c r="D156" s="1009"/>
      <c r="E156" s="1009"/>
      <c r="F156" s="1009"/>
      <c r="G156" s="1009"/>
      <c r="H156" s="1009"/>
      <c r="I156" s="1009"/>
      <c r="J156" s="1072"/>
    </row>
    <row r="157" spans="1:10" s="67" customFormat="1" ht="14.15" customHeight="1">
      <c r="A157" s="154"/>
      <c r="B157" s="1009"/>
      <c r="C157" s="1009"/>
      <c r="D157" s="1009"/>
      <c r="E157" s="1009"/>
      <c r="F157" s="1009"/>
      <c r="G157" s="1009"/>
      <c r="H157" s="1009"/>
      <c r="I157" s="1009"/>
      <c r="J157" s="1072"/>
    </row>
    <row r="158" spans="1:10" s="67" customFormat="1" ht="10.4" customHeight="1">
      <c r="A158" s="154"/>
      <c r="B158" s="1009"/>
      <c r="C158" s="1009"/>
      <c r="D158" s="1009"/>
      <c r="E158" s="1009"/>
      <c r="F158" s="1009"/>
      <c r="G158" s="1072"/>
      <c r="H158" s="1009"/>
      <c r="I158" s="1009"/>
      <c r="J158" s="1009"/>
    </row>
    <row r="159" spans="1:10" s="3" customFormat="1" ht="18.75" customHeight="1">
      <c r="A159" s="846" t="s">
        <v>1185</v>
      </c>
      <c r="B159" s="290"/>
      <c r="C159" s="290"/>
      <c r="D159" s="290"/>
      <c r="E159" s="290"/>
      <c r="F159" s="290"/>
      <c r="G159" s="290"/>
      <c r="H159" s="290"/>
      <c r="I159" s="290"/>
      <c r="J159" s="290"/>
    </row>
    <row r="160" spans="1:10" s="89" customFormat="1" ht="14.15" customHeight="1">
      <c r="A160" s="863"/>
      <c r="B160" s="863"/>
      <c r="C160" s="863"/>
      <c r="D160" s="863"/>
      <c r="E160" s="863"/>
      <c r="F160" s="863"/>
      <c r="G160" s="863"/>
      <c r="H160" s="863"/>
      <c r="I160" s="863"/>
      <c r="J160" s="863"/>
    </row>
    <row r="161" spans="1:10" s="61" customFormat="1" ht="14.15" customHeight="1">
      <c r="A161" s="153" t="s">
        <v>655</v>
      </c>
      <c r="B161" s="320" t="s">
        <v>210</v>
      </c>
      <c r="C161" s="321" t="s">
        <v>211</v>
      </c>
      <c r="D161" s="991" t="s">
        <v>212</v>
      </c>
      <c r="E161" s="991" t="s">
        <v>213</v>
      </c>
      <c r="F161" s="991" t="s">
        <v>214</v>
      </c>
      <c r="G161" s="991" t="s">
        <v>215</v>
      </c>
      <c r="H161" s="991" t="s">
        <v>216</v>
      </c>
      <c r="I161" s="991" t="s">
        <v>217</v>
      </c>
      <c r="J161" s="991" t="s">
        <v>218</v>
      </c>
    </row>
    <row r="162" spans="1:10" s="70" customFormat="1" ht="14.15" customHeight="1">
      <c r="A162" s="646" t="s">
        <v>1186</v>
      </c>
      <c r="B162" s="1257">
        <v>738.6029681</v>
      </c>
      <c r="C162" s="1258">
        <v>736.37554198631369</v>
      </c>
      <c r="D162" s="1258">
        <v>736.384131829897</v>
      </c>
      <c r="E162" s="1258">
        <v>732.47612900934405</v>
      </c>
      <c r="F162" s="1258">
        <v>731.28198774093403</v>
      </c>
      <c r="G162" s="1258">
        <v>727.44307703549998</v>
      </c>
      <c r="H162" s="1258">
        <v>724.23438397777181</v>
      </c>
      <c r="I162" s="1258">
        <v>700.21350683657613</v>
      </c>
      <c r="J162" s="1258">
        <v>687.82714362741751</v>
      </c>
    </row>
    <row r="163" spans="1:10" s="70" customFormat="1" ht="14.15" customHeight="1">
      <c r="A163" s="1073" t="s">
        <v>1187</v>
      </c>
      <c r="B163" s="1074">
        <v>0.193663482</v>
      </c>
      <c r="C163" s="1075">
        <v>0.54785193987471992</v>
      </c>
      <c r="D163" s="1075">
        <v>0.6068422442373832</v>
      </c>
      <c r="E163" s="1075">
        <v>0.65555849329939797</v>
      </c>
      <c r="F163" s="1075">
        <v>0.70007284728359598</v>
      </c>
      <c r="G163" s="1075">
        <v>0.66738234959823595</v>
      </c>
      <c r="H163" s="1075">
        <v>0.57250962994291799</v>
      </c>
      <c r="I163" s="1075">
        <v>0.58235099818096603</v>
      </c>
      <c r="J163" s="1075">
        <v>0.52237210000000001</v>
      </c>
    </row>
    <row r="164" spans="1:10" s="67" customFormat="1" ht="20.25" customHeight="1">
      <c r="A164" s="1414"/>
      <c r="B164" s="862"/>
      <c r="C164" s="862"/>
      <c r="D164" s="862"/>
      <c r="E164" s="862"/>
      <c r="F164" s="862"/>
      <c r="G164" s="1020"/>
      <c r="H164" s="862"/>
      <c r="I164" s="862"/>
      <c r="J164" s="862"/>
    </row>
    <row r="165" spans="1:10" s="67" customFormat="1" ht="20.25" customHeight="1">
      <c r="A165" s="152"/>
      <c r="B165" s="862"/>
      <c r="C165" s="862"/>
      <c r="D165" s="862"/>
      <c r="E165" s="862"/>
      <c r="F165" s="862"/>
      <c r="G165" s="862"/>
      <c r="H165" s="862"/>
      <c r="I165" s="862"/>
      <c r="J165" s="1020"/>
    </row>
    <row r="166" spans="1:10" s="3" customFormat="1" ht="18.75" customHeight="1">
      <c r="A166" s="846" t="s">
        <v>1188</v>
      </c>
      <c r="B166" s="290"/>
      <c r="C166" s="290"/>
      <c r="D166" s="290"/>
      <c r="E166" s="290"/>
      <c r="F166" s="290"/>
      <c r="G166" s="290"/>
      <c r="H166" s="290"/>
      <c r="I166" s="290"/>
      <c r="J166" s="290"/>
    </row>
    <row r="167" spans="1:10" s="89" customFormat="1" ht="14.15" customHeight="1">
      <c r="A167" s="863"/>
      <c r="B167" s="863"/>
      <c r="C167" s="863"/>
      <c r="D167" s="863"/>
      <c r="E167" s="863"/>
      <c r="F167" s="863"/>
      <c r="G167" s="863"/>
      <c r="H167" s="863"/>
      <c r="I167" s="863"/>
      <c r="J167" s="863"/>
    </row>
    <row r="168" spans="1:10" s="61" customFormat="1" ht="14.15" customHeight="1">
      <c r="A168" s="153"/>
      <c r="B168" s="320" t="s">
        <v>210</v>
      </c>
      <c r="C168" s="321" t="s">
        <v>211</v>
      </c>
      <c r="D168" s="991" t="s">
        <v>212</v>
      </c>
      <c r="E168" s="991" t="s">
        <v>213</v>
      </c>
      <c r="F168" s="991" t="s">
        <v>214</v>
      </c>
      <c r="G168" s="991" t="s">
        <v>215</v>
      </c>
      <c r="H168" s="991" t="s">
        <v>216</v>
      </c>
      <c r="I168" s="991" t="s">
        <v>217</v>
      </c>
      <c r="J168" s="991" t="s">
        <v>218</v>
      </c>
    </row>
    <row r="169" spans="1:10" s="70" customFormat="1" ht="14.15" customHeight="1">
      <c r="A169" s="1406" t="s">
        <v>1189</v>
      </c>
      <c r="B169" s="1022">
        <v>5598</v>
      </c>
      <c r="C169" s="1023">
        <v>4690</v>
      </c>
      <c r="D169" s="1023">
        <v>3885</v>
      </c>
      <c r="E169" s="1023">
        <v>4629</v>
      </c>
      <c r="F169" s="1023">
        <v>5715</v>
      </c>
      <c r="G169" s="1023">
        <v>4776</v>
      </c>
      <c r="H169" s="1023">
        <v>3711</v>
      </c>
      <c r="I169" s="1023">
        <v>4580</v>
      </c>
      <c r="J169" s="1023">
        <v>5643</v>
      </c>
    </row>
    <row r="170" spans="1:10" s="70" customFormat="1" ht="21.65" customHeight="1">
      <c r="A170" s="1073" t="s">
        <v>1190</v>
      </c>
      <c r="B170" s="1076">
        <v>14.4</v>
      </c>
      <c r="C170" s="1077">
        <v>14.8</v>
      </c>
      <c r="D170" s="1077">
        <v>13.6</v>
      </c>
      <c r="E170" s="1077">
        <v>13.9</v>
      </c>
      <c r="F170" s="1077">
        <v>14.2</v>
      </c>
      <c r="G170" s="1077">
        <v>14.5</v>
      </c>
      <c r="H170" s="1077">
        <v>13.6</v>
      </c>
      <c r="I170" s="1077">
        <v>14.3</v>
      </c>
      <c r="J170" s="1077">
        <v>14.4</v>
      </c>
    </row>
    <row r="171" spans="1:10" s="67" customFormat="1" ht="7.5" customHeight="1">
      <c r="A171" s="1009"/>
      <c r="B171" s="1009"/>
      <c r="C171" s="1009"/>
      <c r="D171" s="1009"/>
      <c r="E171" s="1009"/>
      <c r="F171" s="1009"/>
      <c r="G171" s="1009"/>
      <c r="H171" s="1009"/>
      <c r="I171" s="1009"/>
      <c r="J171" s="1009"/>
    </row>
    <row r="172" spans="1:10" s="67" customFormat="1" ht="14.15" customHeight="1">
      <c r="A172" s="576" t="s">
        <v>1191</v>
      </c>
      <c r="B172" s="701"/>
      <c r="C172" s="701"/>
      <c r="D172" s="701"/>
      <c r="E172" s="701"/>
      <c r="F172" s="701"/>
      <c r="G172" s="701"/>
      <c r="H172" s="701"/>
      <c r="I172" s="701"/>
      <c r="J172" s="701"/>
    </row>
    <row r="180" spans="1:10" ht="16.399999999999999" customHeight="1">
      <c r="A180" s="73">
        <v>6</v>
      </c>
    </row>
    <row r="181" spans="1:10" s="141" customFormat="1" ht="11.25" hidden="1" customHeight="1">
      <c r="A181" s="172" t="s">
        <v>781</v>
      </c>
      <c r="B181" s="141" t="s">
        <v>782</v>
      </c>
      <c r="C181" s="1078" t="s">
        <v>783</v>
      </c>
      <c r="D181" s="1078" t="s">
        <v>784</v>
      </c>
      <c r="E181" s="1078" t="s">
        <v>785</v>
      </c>
      <c r="F181" s="1078" t="s">
        <v>786</v>
      </c>
      <c r="G181" s="1078" t="s">
        <v>787</v>
      </c>
      <c r="H181" s="1078" t="s">
        <v>788</v>
      </c>
      <c r="I181" s="141" t="s">
        <v>789</v>
      </c>
      <c r="J181" s="1078" t="s">
        <v>790</v>
      </c>
    </row>
    <row r="182" spans="1:10" ht="16.5" customHeight="1">
      <c r="A182" s="73">
        <v>5</v>
      </c>
    </row>
  </sheetData>
  <sheetProtection formatCells="0" insertColumns="0" insertRows="0" deleteColumns="0" deleteRows="0"/>
  <mergeCells count="14">
    <mergeCell ref="A140:J140"/>
    <mergeCell ref="A138:J138"/>
    <mergeCell ref="A136:J136"/>
    <mergeCell ref="A27:J27"/>
    <mergeCell ref="A28:J28"/>
    <mergeCell ref="A29:J29"/>
    <mergeCell ref="A88:J88"/>
    <mergeCell ref="A89:J89"/>
    <mergeCell ref="A112:G112"/>
    <mergeCell ref="B113:D113"/>
    <mergeCell ref="F113:G113"/>
    <mergeCell ref="F114:G114"/>
    <mergeCell ref="F115:G115"/>
    <mergeCell ref="A87:J87"/>
  </mergeCells>
  <phoneticPr fontId="206" type="noConversion"/>
  <pageMargins left="0.86614173228346458" right="0.86614173228346458" top="0.6692913385826772" bottom="0.39370078740157483" header="0.51181102362204722" footer="0"/>
  <pageSetup paperSize="9" scale="99" fitToHeight="0" orientation="portrait" r:id="rId1"/>
  <headerFooter scaleWithDoc="0">
    <oddHeader>&amp;R&amp;8CHAPTER 2 – SEGMENTAL REPORTING&amp;L&amp;"Arial"&amp;8FACTBOOK DNB – 2Q26</oddHeader>
  </headerFooter>
  <rowBreaks count="4" manualBreakCount="4">
    <brk id="29" max="9" man="1"/>
    <brk id="71" max="9" man="1"/>
    <brk id="108" max="9" man="1"/>
    <brk id="164" max="9" man="1"/>
  </rowBreaks>
  <drawing r:id="rId2"/>
  <legacyDrawing r:id="rId3"/>
  <controls>
    <mc:AlternateContent xmlns:mc="http://schemas.openxmlformats.org/markup-compatibility/2006">
      <mc:Choice Requires="x14">
        <control shapeId="328705" r:id="rId4" name="CustomMemberDispatchertb1">
          <controlPr defaultSize="0" autoLine="0" autoPict="0" r:id="rId5">
            <anchor moveWithCells="1" sizeWithCells="1">
              <from>
                <xdr:col>0</xdr:col>
                <xdr:colOff>0</xdr:colOff>
                <xdr:row>0</xdr:row>
                <xdr:rowOff>0</xdr:rowOff>
              </from>
              <to>
                <xdr:col>0</xdr:col>
                <xdr:colOff>933450</xdr:colOff>
                <xdr:row>0</xdr:row>
                <xdr:rowOff>0</xdr:rowOff>
              </to>
            </anchor>
          </controlPr>
        </control>
      </mc:Choice>
      <mc:Fallback>
        <control shapeId="328705" r:id="rId4" name="CustomMemberDispatchertb1"/>
      </mc:Fallback>
    </mc:AlternateContent>
  </control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9FC19-CAE1-482D-9903-67A3B00AC837}">
  <sheetPr codeName="Ark23">
    <pageSetUpPr fitToPage="1"/>
  </sheetPr>
  <dimension ref="A1:S88"/>
  <sheetViews>
    <sheetView showGridLines="0" zoomScale="150" zoomScaleNormal="150" workbookViewId="0"/>
  </sheetViews>
  <sheetFormatPr defaultColWidth="8.08203125" defaultRowHeight="14"/>
  <cols>
    <col min="1" max="1" width="31.08203125" customWidth="1"/>
    <col min="2" max="10" width="5.08203125" customWidth="1"/>
  </cols>
  <sheetData>
    <row r="1" spans="1:10" s="67" customFormat="1" ht="23.9" customHeight="1">
      <c r="A1" s="152"/>
      <c r="B1" s="862"/>
      <c r="C1" s="862"/>
      <c r="D1" s="862"/>
      <c r="E1" s="862"/>
      <c r="F1" s="862"/>
      <c r="G1" s="862"/>
      <c r="H1" s="862"/>
      <c r="I1" s="862"/>
      <c r="J1" s="1020"/>
    </row>
    <row r="2" spans="1:10" s="3" customFormat="1" ht="18.75" customHeight="1">
      <c r="A2" s="846" t="s">
        <v>1192</v>
      </c>
      <c r="B2" s="290"/>
      <c r="C2" s="290"/>
      <c r="D2" s="290"/>
      <c r="E2" s="290"/>
      <c r="F2" s="290"/>
      <c r="G2" s="290"/>
      <c r="H2" s="290"/>
      <c r="I2" s="290"/>
      <c r="J2" s="290"/>
    </row>
    <row r="3" spans="1:10" s="89" customFormat="1" ht="14.15" customHeight="1">
      <c r="A3" s="863"/>
      <c r="B3" s="863"/>
      <c r="C3" s="863"/>
      <c r="D3" s="863"/>
      <c r="E3" s="863"/>
      <c r="F3" s="863"/>
      <c r="G3" s="863"/>
      <c r="H3" s="863"/>
      <c r="I3" s="863"/>
      <c r="J3" s="863"/>
    </row>
    <row r="4" spans="1:10" s="61" customFormat="1" ht="14.15" customHeight="1">
      <c r="A4" s="153" t="s">
        <v>209</v>
      </c>
      <c r="B4" s="320" t="s">
        <v>210</v>
      </c>
      <c r="C4" s="321" t="s">
        <v>211</v>
      </c>
      <c r="D4" s="991" t="s">
        <v>212</v>
      </c>
      <c r="E4" s="991" t="s">
        <v>213</v>
      </c>
      <c r="F4" s="991" t="s">
        <v>214</v>
      </c>
      <c r="G4" s="991" t="s">
        <v>215</v>
      </c>
      <c r="H4" s="991" t="s">
        <v>216</v>
      </c>
      <c r="I4" s="991" t="s">
        <v>217</v>
      </c>
      <c r="J4" s="991" t="s">
        <v>218</v>
      </c>
    </row>
    <row r="5" spans="1:10" s="61" customFormat="1" ht="14.15" customHeight="1">
      <c r="A5" s="646" t="s">
        <v>78</v>
      </c>
      <c r="B5" s="1257">
        <v>4634.0835658409796</v>
      </c>
      <c r="C5" s="1258">
        <v>4578.8149999999996</v>
      </c>
      <c r="D5" s="1258">
        <v>4935.91315372809</v>
      </c>
      <c r="E5" s="1258">
        <v>4860.0110000000004</v>
      </c>
      <c r="F5" s="1258">
        <v>4858.674</v>
      </c>
      <c r="G5" s="1258">
        <v>4909.9201036352997</v>
      </c>
      <c r="H5" s="1258">
        <v>5056.6166304928302</v>
      </c>
      <c r="I5" s="1258">
        <v>4889.376832766382</v>
      </c>
      <c r="J5" s="1258">
        <v>4783.8537790868641</v>
      </c>
    </row>
    <row r="6" spans="1:10" s="61" customFormat="1" ht="14.15" customHeight="1">
      <c r="A6" s="630" t="s">
        <v>81</v>
      </c>
      <c r="B6" s="650">
        <v>1138.72943859562</v>
      </c>
      <c r="C6" s="631">
        <v>1190.3889999999999</v>
      </c>
      <c r="D6" s="631">
        <v>1194.18789450436</v>
      </c>
      <c r="E6" s="631">
        <v>1054.3150000000001</v>
      </c>
      <c r="F6" s="631">
        <v>982.08199999999999</v>
      </c>
      <c r="G6" s="631">
        <v>923.20416944987107</v>
      </c>
      <c r="H6" s="631">
        <v>1058.4766805910501</v>
      </c>
      <c r="I6" s="631">
        <v>1113.0250466333105</v>
      </c>
      <c r="J6" s="631">
        <v>1024.6263889005374</v>
      </c>
    </row>
    <row r="7" spans="1:10" s="61" customFormat="1" ht="14.15" customHeight="1">
      <c r="A7" s="1406" t="s">
        <v>224</v>
      </c>
      <c r="B7" s="1022">
        <v>5772.8130044365998</v>
      </c>
      <c r="C7" s="1023">
        <v>5769.2039999999997</v>
      </c>
      <c r="D7" s="1023">
        <v>6130.10104823245</v>
      </c>
      <c r="E7" s="1023">
        <v>5914.326</v>
      </c>
      <c r="F7" s="1023">
        <v>5840.7560000000003</v>
      </c>
      <c r="G7" s="1023">
        <v>5833.12427308517</v>
      </c>
      <c r="H7" s="1023">
        <v>6115.0933110838696</v>
      </c>
      <c r="I7" s="1023">
        <v>6002.4018793996893</v>
      </c>
      <c r="J7" s="1023">
        <v>5808.4801679873954</v>
      </c>
    </row>
    <row r="8" spans="1:10" s="61" customFormat="1" ht="14.15" customHeight="1">
      <c r="A8" s="1406" t="s">
        <v>1139</v>
      </c>
      <c r="B8" s="1022">
        <v>-1797.24860756866</v>
      </c>
      <c r="C8" s="1023">
        <v>-1783.604</v>
      </c>
      <c r="D8" s="1023">
        <v>-1848.286637685</v>
      </c>
      <c r="E8" s="1023">
        <v>-1777.5530000000001</v>
      </c>
      <c r="F8" s="1023">
        <v>-1753.702</v>
      </c>
      <c r="G8" s="1023">
        <v>-1677.8136403265601</v>
      </c>
      <c r="H8" s="1023">
        <v>-1819.30010362036</v>
      </c>
      <c r="I8" s="1023">
        <v>-1755.0779972415269</v>
      </c>
      <c r="J8" s="1023">
        <v>-1704.6529539219518</v>
      </c>
    </row>
    <row r="9" spans="1:10" s="61" customFormat="1" ht="14.15" customHeight="1">
      <c r="A9" s="646" t="s">
        <v>226</v>
      </c>
      <c r="B9" s="1257">
        <v>3975.5643968679301</v>
      </c>
      <c r="C9" s="1258">
        <v>3985.6</v>
      </c>
      <c r="D9" s="1258">
        <v>4281.8144105474403</v>
      </c>
      <c r="E9" s="1258">
        <v>4136.7730000000001</v>
      </c>
      <c r="F9" s="1258">
        <v>4087.0549999999998</v>
      </c>
      <c r="G9" s="1258">
        <v>4155.3106327586102</v>
      </c>
      <c r="H9" s="1258">
        <v>4295.79320746352</v>
      </c>
      <c r="I9" s="1258">
        <v>4247.3238821581808</v>
      </c>
      <c r="J9" s="1258">
        <v>4103.8272140654526</v>
      </c>
    </row>
    <row r="10" spans="1:10" s="61" customFormat="1" ht="14.15" customHeight="1">
      <c r="A10" s="627" t="s">
        <v>227</v>
      </c>
      <c r="B10" s="1024">
        <v>0</v>
      </c>
      <c r="C10" s="1025">
        <v>0</v>
      </c>
      <c r="D10" s="1025">
        <v>-5.3189984299308097</v>
      </c>
      <c r="E10" s="1025">
        <v>0</v>
      </c>
      <c r="F10" s="1025">
        <v>0</v>
      </c>
      <c r="G10" s="1025">
        <v>0</v>
      </c>
      <c r="H10" s="1025"/>
      <c r="I10" s="1025">
        <v>0</v>
      </c>
      <c r="J10" s="1025">
        <v>0</v>
      </c>
    </row>
    <row r="11" spans="1:10" s="61" customFormat="1" ht="14.15" customHeight="1">
      <c r="A11" s="627" t="s">
        <v>103</v>
      </c>
      <c r="B11" s="1024">
        <v>-210.551937595027</v>
      </c>
      <c r="C11" s="1025">
        <v>-520.37400000000002</v>
      </c>
      <c r="D11" s="1025">
        <v>-503.74082047328704</v>
      </c>
      <c r="E11" s="1025">
        <v>-372.839</v>
      </c>
      <c r="F11" s="1025">
        <v>-202.84800000000001</v>
      </c>
      <c r="G11" s="1025">
        <v>-119.377425778372</v>
      </c>
      <c r="H11" s="1025">
        <v>-44.640737355982097</v>
      </c>
      <c r="I11" s="1025">
        <v>-147.62216597811803</v>
      </c>
      <c r="J11" s="1025">
        <v>-291.58917593263965</v>
      </c>
    </row>
    <row r="12" spans="1:10" s="61" customFormat="1" ht="14.15" customHeight="1">
      <c r="A12" s="630" t="s">
        <v>1193</v>
      </c>
      <c r="B12" s="650">
        <v>-2.0299999999999998</v>
      </c>
      <c r="C12" s="631">
        <v>-13.662000000000001</v>
      </c>
      <c r="D12" s="631">
        <v>0</v>
      </c>
      <c r="E12" s="631">
        <v>0</v>
      </c>
      <c r="F12" s="631">
        <v>0</v>
      </c>
      <c r="G12" s="631">
        <v>0</v>
      </c>
      <c r="H12" s="631">
        <v>-19.167999999999999</v>
      </c>
      <c r="I12" s="631">
        <v>-5.9770000000000003</v>
      </c>
      <c r="J12" s="631">
        <v>0</v>
      </c>
    </row>
    <row r="13" spans="1:10" s="61" customFormat="1" ht="14.15" customHeight="1">
      <c r="A13" s="646" t="s">
        <v>229</v>
      </c>
      <c r="B13" s="1257">
        <v>3762.9824592729101</v>
      </c>
      <c r="C13" s="1258">
        <v>3451.5639999999999</v>
      </c>
      <c r="D13" s="1258">
        <v>3772.75459164422</v>
      </c>
      <c r="E13" s="1258">
        <v>3763.9340000000002</v>
      </c>
      <c r="F13" s="1258">
        <v>3884.2069999999999</v>
      </c>
      <c r="G13" s="1258">
        <v>4035.9332069802399</v>
      </c>
      <c r="H13" s="1258">
        <v>4231.9844701075299</v>
      </c>
      <c r="I13" s="1258">
        <v>4093.7247161800601</v>
      </c>
      <c r="J13" s="1258">
        <v>3812.2380381328221</v>
      </c>
    </row>
    <row r="14" spans="1:10" s="61" customFormat="1" ht="14.15" customHeight="1">
      <c r="A14" s="627" t="s">
        <v>230</v>
      </c>
      <c r="B14" s="1024">
        <v>-940.74561481822752</v>
      </c>
      <c r="C14" s="1025">
        <v>-862.89099999999996</v>
      </c>
      <c r="D14" s="1025">
        <v>-943.188647911055</v>
      </c>
      <c r="E14" s="1025">
        <v>-940.98350000000005</v>
      </c>
      <c r="F14" s="1025">
        <v>-971.05175000000008</v>
      </c>
      <c r="G14" s="1025">
        <v>-1008.98330174506</v>
      </c>
      <c r="H14" s="1025">
        <v>-1057.9961175268825</v>
      </c>
      <c r="I14" s="1025">
        <v>-1023.431179045015</v>
      </c>
      <c r="J14" s="1025">
        <v>-953.05950953320553</v>
      </c>
    </row>
    <row r="15" spans="1:10" s="61" customFormat="1" ht="14.15" customHeight="1">
      <c r="A15" s="1390" t="s">
        <v>232</v>
      </c>
      <c r="B15" s="1026">
        <v>2822.2368444546823</v>
      </c>
      <c r="C15" s="1027">
        <v>2588.6729999999998</v>
      </c>
      <c r="D15" s="1027">
        <v>2829.5659437331651</v>
      </c>
      <c r="E15" s="1027">
        <v>2822.9504999999999</v>
      </c>
      <c r="F15" s="1027">
        <v>2913.1552499999998</v>
      </c>
      <c r="G15" s="1027">
        <v>3026.9499052351803</v>
      </c>
      <c r="H15" s="1027">
        <v>3173.9883525806481</v>
      </c>
      <c r="I15" s="1027">
        <v>3070.293537135045</v>
      </c>
      <c r="J15" s="1027">
        <v>2859.1785285996166</v>
      </c>
    </row>
    <row r="16" spans="1:10" s="67" customFormat="1" ht="7.5" customHeight="1">
      <c r="A16" s="160"/>
      <c r="B16" s="160"/>
      <c r="C16" s="575"/>
      <c r="D16" s="575"/>
      <c r="E16" s="575"/>
      <c r="F16" s="575"/>
      <c r="G16" s="575"/>
      <c r="H16" s="575"/>
      <c r="I16" s="575"/>
      <c r="J16" s="575"/>
    </row>
    <row r="17" spans="1:19" s="67" customFormat="1" ht="14.15" customHeight="1">
      <c r="A17" s="1028" t="s">
        <v>1141</v>
      </c>
      <c r="B17" s="1259"/>
      <c r="C17" s="1260"/>
      <c r="D17" s="1260"/>
      <c r="E17" s="1260"/>
      <c r="F17" s="1260"/>
      <c r="G17" s="1260"/>
      <c r="H17" s="1260"/>
      <c r="I17" s="1260"/>
      <c r="J17" s="1260"/>
    </row>
    <row r="18" spans="1:19" s="67" customFormat="1" ht="14.15" customHeight="1">
      <c r="A18" s="742" t="s">
        <v>1194</v>
      </c>
      <c r="B18" s="1695">
        <v>569.02937364323793</v>
      </c>
      <c r="C18" s="718">
        <v>568.81139380541197</v>
      </c>
      <c r="D18" s="718">
        <v>557.29246157435796</v>
      </c>
      <c r="E18" s="718">
        <v>545.82405643726599</v>
      </c>
      <c r="F18" s="718">
        <v>540.28815791388092</v>
      </c>
      <c r="G18" s="718">
        <v>534.44573191447694</v>
      </c>
      <c r="H18" s="718">
        <v>531.15862727104388</v>
      </c>
      <c r="I18" s="718">
        <v>523.23863593108297</v>
      </c>
      <c r="J18" s="718">
        <v>522.20126599319815</v>
      </c>
    </row>
    <row r="19" spans="1:19" s="67" customFormat="1" ht="14.15" customHeight="1">
      <c r="A19" s="742" t="s">
        <v>1195</v>
      </c>
      <c r="B19" s="1695">
        <v>433.79596048012695</v>
      </c>
      <c r="C19" s="718">
        <v>411.42644821797302</v>
      </c>
      <c r="D19" s="718">
        <v>411.12258444154003</v>
      </c>
      <c r="E19" s="718">
        <v>418.72186783837799</v>
      </c>
      <c r="F19" s="718">
        <v>418.35246159062598</v>
      </c>
      <c r="G19" s="718">
        <v>408.42416671524103</v>
      </c>
      <c r="H19" s="718">
        <v>390.77998246064311</v>
      </c>
      <c r="I19" s="718">
        <v>390.10441622126223</v>
      </c>
      <c r="J19" s="718">
        <v>393.49020370488495</v>
      </c>
    </row>
    <row r="20" spans="1:19" s="67" customFormat="1" ht="14.15" customHeight="1">
      <c r="A20" s="742" t="s">
        <v>1196</v>
      </c>
      <c r="B20" s="717">
        <v>51.576385440472002</v>
      </c>
      <c r="C20" s="718">
        <v>53.288875999999505</v>
      </c>
      <c r="D20" s="718">
        <v>54.373131401710495</v>
      </c>
      <c r="E20" s="718">
        <v>53.641969018111901</v>
      </c>
      <c r="F20" s="718">
        <v>53.301930434061696</v>
      </c>
      <c r="G20" s="718">
        <v>54.867689166666096</v>
      </c>
      <c r="H20" s="718">
        <v>53.756867769021696</v>
      </c>
      <c r="I20" s="718">
        <v>49.89289981764103</v>
      </c>
      <c r="J20" s="718">
        <v>51.580957809995759</v>
      </c>
    </row>
    <row r="21" spans="1:19" s="67" customFormat="1" ht="7.5" customHeight="1">
      <c r="A21" s="1408"/>
      <c r="B21" s="1408"/>
      <c r="C21" s="1409"/>
      <c r="D21" s="1409"/>
      <c r="E21" s="1409"/>
      <c r="F21" s="1409"/>
      <c r="G21" s="1409"/>
      <c r="H21" s="1409"/>
      <c r="I21" s="1409"/>
      <c r="J21" s="1409"/>
    </row>
    <row r="22" spans="1:19" s="67" customFormat="1" ht="14.15" customHeight="1">
      <c r="A22" s="1028" t="s">
        <v>1145</v>
      </c>
      <c r="B22" s="717"/>
      <c r="C22" s="718"/>
      <c r="D22" s="718"/>
      <c r="E22" s="718"/>
      <c r="F22" s="718"/>
      <c r="G22" s="718"/>
      <c r="H22" s="718"/>
      <c r="I22" s="1612"/>
      <c r="J22" s="1612"/>
    </row>
    <row r="23" spans="1:19" s="138" customFormat="1" ht="14.15" customHeight="1">
      <c r="A23" s="1032" t="s">
        <v>1060</v>
      </c>
      <c r="B23" s="717">
        <v>31.132978085162545</v>
      </c>
      <c r="C23" s="718">
        <v>30.915949929960497</v>
      </c>
      <c r="D23" s="718">
        <v>30.150997889633999</v>
      </c>
      <c r="E23" s="718">
        <v>30.055043732445899</v>
      </c>
      <c r="F23" s="718">
        <v>30.025247197592986</v>
      </c>
      <c r="G23" s="718">
        <v>28.763550402452776</v>
      </c>
      <c r="H23" s="718">
        <v>29.750978620764467</v>
      </c>
      <c r="I23" s="718">
        <v>29.239594957228277</v>
      </c>
      <c r="J23" s="718">
        <v>29.347659019598655</v>
      </c>
    </row>
    <row r="24" spans="1:19" s="138" customFormat="1" ht="14.15" customHeight="1">
      <c r="A24" s="1032" t="s">
        <v>1146</v>
      </c>
      <c r="B24" s="717">
        <v>76.234370416192661</v>
      </c>
      <c r="C24" s="718">
        <v>72.330908399264601</v>
      </c>
      <c r="D24" s="718">
        <v>73.771423944998901</v>
      </c>
      <c r="E24" s="718">
        <v>76.713707082000596</v>
      </c>
      <c r="F24" s="718">
        <v>77.431358704202651</v>
      </c>
      <c r="G24" s="718">
        <v>76.420138159246804</v>
      </c>
      <c r="H24" s="718">
        <v>73.571238872344011</v>
      </c>
      <c r="I24" s="718">
        <v>74.555736031817759</v>
      </c>
      <c r="J24" s="718">
        <v>75.352211748565594</v>
      </c>
    </row>
    <row r="25" spans="1:19" s="138" customFormat="1" ht="14.15" customHeight="1">
      <c r="A25" s="1033" t="s">
        <v>1197</v>
      </c>
      <c r="B25" s="1034">
        <v>21.94795325969714</v>
      </c>
      <c r="C25" s="1035">
        <v>19.701124652199301</v>
      </c>
      <c r="D25" s="1035">
        <v>20.646218142758201</v>
      </c>
      <c r="E25" s="1035">
        <v>20.878704605146702</v>
      </c>
      <c r="F25" s="1035">
        <v>21.921594255677693</v>
      </c>
      <c r="G25" s="1035">
        <v>22.373757107348599</v>
      </c>
      <c r="H25" s="1035">
        <v>23.489005568147807</v>
      </c>
      <c r="I25" s="1035">
        <v>24.481296299688275</v>
      </c>
      <c r="J25" s="1035">
        <v>22.2941831466159</v>
      </c>
    </row>
    <row r="26" spans="1:19" s="67" customFormat="1" ht="7.5" customHeight="1">
      <c r="A26" s="1009"/>
      <c r="B26" s="1009"/>
      <c r="C26" s="1009"/>
      <c r="D26" s="1009"/>
      <c r="E26" s="1009"/>
      <c r="F26" s="1009"/>
      <c r="G26" s="1009"/>
      <c r="H26" s="1009"/>
      <c r="I26" s="701"/>
      <c r="J26" s="701"/>
    </row>
    <row r="27" spans="1:19" s="67" customFormat="1" ht="20.25" customHeight="1">
      <c r="A27" s="1978" t="s">
        <v>1198</v>
      </c>
      <c r="B27" s="1978"/>
      <c r="C27" s="1978"/>
      <c r="D27" s="1978"/>
      <c r="E27" s="1978"/>
      <c r="F27" s="1978"/>
      <c r="G27" s="1978"/>
      <c r="H27" s="1978"/>
      <c r="I27" s="1991"/>
      <c r="J27" s="1991"/>
      <c r="M27" s="1061"/>
    </row>
    <row r="28" spans="1:19" s="67" customFormat="1" ht="20.25" customHeight="1">
      <c r="A28" s="1978" t="s">
        <v>1199</v>
      </c>
      <c r="B28" s="1991"/>
      <c r="C28" s="1991"/>
      <c r="D28" s="1991"/>
      <c r="E28" s="1991"/>
      <c r="F28" s="1991"/>
      <c r="G28" s="1991"/>
      <c r="H28" s="1991"/>
      <c r="I28" s="1991"/>
      <c r="J28" s="1991"/>
    </row>
    <row r="29" spans="1:19" s="135" customFormat="1" ht="10.5" customHeight="1">
      <c r="A29" s="1831" t="s">
        <v>1200</v>
      </c>
      <c r="B29" s="1991"/>
      <c r="C29" s="1991"/>
      <c r="D29" s="1991"/>
      <c r="E29" s="1991"/>
      <c r="F29" s="1991"/>
      <c r="G29" s="1991"/>
      <c r="H29" s="1991"/>
      <c r="I29" s="701"/>
      <c r="J29" s="701"/>
      <c r="K29" s="1037"/>
      <c r="L29" s="1037"/>
      <c r="M29" s="1037"/>
      <c r="N29" s="1037"/>
      <c r="O29" s="1037"/>
      <c r="P29" s="161"/>
      <c r="Q29" s="161"/>
      <c r="R29" s="161"/>
      <c r="S29" s="161"/>
    </row>
    <row r="30" spans="1:19" s="67" customFormat="1" ht="23.9" customHeight="1">
      <c r="A30" s="1555"/>
      <c r="B30" s="1009"/>
      <c r="C30" s="1009"/>
      <c r="D30" s="1009"/>
      <c r="E30" s="1009"/>
      <c r="F30" s="1009"/>
      <c r="G30" s="1009"/>
      <c r="H30" s="1009"/>
      <c r="I30" s="701"/>
      <c r="J30" s="701"/>
    </row>
    <row r="31" spans="1:19" s="3" customFormat="1" ht="18.75" customHeight="1">
      <c r="A31" s="846" t="s">
        <v>1201</v>
      </c>
      <c r="B31" s="290"/>
      <c r="C31" s="290"/>
      <c r="D31" s="290"/>
      <c r="E31" s="290"/>
      <c r="F31" s="290"/>
      <c r="G31" s="290"/>
      <c r="H31" s="290"/>
      <c r="I31" s="701"/>
      <c r="J31" s="701"/>
    </row>
    <row r="32" spans="1:19" s="67" customFormat="1" ht="21.75" customHeight="1">
      <c r="A32" s="701"/>
      <c r="B32" s="701"/>
      <c r="C32" s="701"/>
      <c r="D32" s="701"/>
      <c r="E32" s="701"/>
      <c r="F32" s="701"/>
      <c r="G32" s="701"/>
      <c r="H32" s="701"/>
      <c r="I32" s="701"/>
      <c r="J32" s="701"/>
      <c r="K32" s="164"/>
      <c r="L32" s="1060"/>
    </row>
    <row r="33" spans="1:15" s="67" customFormat="1" ht="21.75" customHeight="1">
      <c r="A33" s="701"/>
      <c r="B33" s="701"/>
      <c r="C33" s="701"/>
      <c r="D33" s="701"/>
      <c r="E33" s="701"/>
      <c r="F33" s="701"/>
      <c r="G33" s="701"/>
      <c r="H33" s="701"/>
      <c r="I33" s="701"/>
      <c r="J33" s="701"/>
      <c r="L33" s="1060"/>
    </row>
    <row r="34" spans="1:15" s="67" customFormat="1" ht="21.75" customHeight="1">
      <c r="A34" s="701"/>
      <c r="B34" s="701"/>
      <c r="C34" s="701"/>
      <c r="D34" s="701"/>
      <c r="E34" s="701"/>
      <c r="F34" s="701"/>
      <c r="G34" s="701"/>
      <c r="H34" s="701"/>
      <c r="I34" s="701"/>
      <c r="J34" s="701"/>
      <c r="L34" s="1060"/>
    </row>
    <row r="35" spans="1:15" s="67" customFormat="1" ht="21.75" customHeight="1">
      <c r="A35" s="701"/>
      <c r="B35" s="701"/>
      <c r="C35" s="701"/>
      <c r="D35" s="701"/>
      <c r="E35" s="701"/>
      <c r="F35" s="701"/>
      <c r="G35" s="701"/>
      <c r="H35" s="701"/>
      <c r="I35" s="701"/>
      <c r="J35" s="701"/>
      <c r="L35" s="1060"/>
    </row>
    <row r="36" spans="1:15" s="67" customFormat="1" ht="21.75" customHeight="1">
      <c r="A36" s="701"/>
      <c r="B36" s="701"/>
      <c r="C36" s="701"/>
      <c r="D36" s="701"/>
      <c r="E36" s="701"/>
      <c r="F36" s="701"/>
      <c r="G36" s="701"/>
      <c r="H36" s="701"/>
      <c r="I36" s="701"/>
      <c r="J36" s="701"/>
      <c r="L36" s="1060"/>
    </row>
    <row r="37" spans="1:15" s="67" customFormat="1" ht="21.75" customHeight="1">
      <c r="A37" s="701"/>
      <c r="B37" s="701"/>
      <c r="C37" s="701"/>
      <c r="D37" s="701"/>
      <c r="E37" s="701"/>
      <c r="F37" s="701"/>
      <c r="G37" s="701"/>
      <c r="H37" s="701"/>
      <c r="I37" s="701"/>
      <c r="J37" s="701"/>
      <c r="L37" s="1060"/>
    </row>
    <row r="38" spans="1:15" s="67" customFormat="1" ht="21.75" customHeight="1">
      <c r="A38" s="701"/>
      <c r="B38" s="701"/>
      <c r="C38" s="701"/>
      <c r="D38" s="701"/>
      <c r="E38" s="701"/>
      <c r="F38" s="701"/>
      <c r="G38" s="701"/>
      <c r="H38" s="701"/>
      <c r="I38" s="701"/>
      <c r="J38" s="701"/>
      <c r="L38" s="1060"/>
    </row>
    <row r="39" spans="1:15" s="67" customFormat="1" ht="21.75" customHeight="1">
      <c r="A39" s="701"/>
      <c r="B39" s="701"/>
      <c r="C39" s="701"/>
      <c r="D39" s="701"/>
      <c r="E39" s="701"/>
      <c r="F39" s="701"/>
      <c r="G39" s="701"/>
      <c r="H39" s="701"/>
      <c r="I39" s="701"/>
      <c r="J39" s="701"/>
      <c r="L39" s="1060"/>
    </row>
    <row r="40" spans="1:15" s="67" customFormat="1" ht="21.75" customHeight="1">
      <c r="A40" s="701"/>
      <c r="B40" s="701"/>
      <c r="C40" s="701"/>
      <c r="D40" s="701"/>
      <c r="E40" s="701"/>
      <c r="F40" s="701"/>
      <c r="G40" s="701"/>
      <c r="H40" s="701"/>
      <c r="I40" s="701"/>
      <c r="J40" s="701"/>
      <c r="L40" s="1060"/>
    </row>
    <row r="41" spans="1:15" s="67" customFormat="1" ht="21.75" customHeight="1">
      <c r="A41" s="701"/>
      <c r="B41" s="701"/>
      <c r="C41" s="701"/>
      <c r="D41" s="701"/>
      <c r="E41" s="701"/>
      <c r="F41" s="701"/>
      <c r="G41" s="701"/>
      <c r="H41" s="701"/>
      <c r="I41" s="701"/>
      <c r="J41" s="701"/>
      <c r="L41" s="1060"/>
    </row>
    <row r="42" spans="1:15" s="67" customFormat="1" ht="21.75" customHeight="1">
      <c r="A42" s="701"/>
      <c r="B42" s="701"/>
      <c r="C42" s="701"/>
      <c r="D42" s="701"/>
      <c r="E42" s="701"/>
      <c r="F42" s="701"/>
      <c r="G42" s="701"/>
      <c r="H42" s="701"/>
      <c r="I42" s="701"/>
      <c r="J42" s="701"/>
      <c r="L42" s="1060"/>
    </row>
    <row r="43" spans="1:15" s="67" customFormat="1" ht="21.75" customHeight="1">
      <c r="A43" s="701"/>
      <c r="B43" s="701"/>
      <c r="C43" s="701"/>
      <c r="D43" s="701"/>
      <c r="E43" s="701"/>
      <c r="F43" s="701"/>
      <c r="G43" s="701"/>
      <c r="H43" s="701"/>
      <c r="I43" s="1009"/>
      <c r="J43" s="1009"/>
      <c r="L43" s="1060"/>
    </row>
    <row r="44" spans="1:15" s="67" customFormat="1" ht="18" customHeight="1">
      <c r="A44" s="701"/>
      <c r="B44" s="701"/>
      <c r="C44" s="701"/>
      <c r="D44" s="701"/>
      <c r="E44" s="701"/>
      <c r="F44" s="701"/>
      <c r="G44" s="701"/>
      <c r="H44" s="701"/>
      <c r="I44" s="576"/>
      <c r="J44" s="576"/>
      <c r="L44" s="1060"/>
    </row>
    <row r="45" spans="1:15" s="67" customFormat="1" ht="18" customHeight="1">
      <c r="A45" s="1589" t="s">
        <v>1202</v>
      </c>
      <c r="B45" s="1579"/>
      <c r="C45" s="1579"/>
      <c r="D45" s="1579"/>
      <c r="E45" s="1579"/>
      <c r="F45" s="1579"/>
      <c r="G45" s="1579"/>
      <c r="H45" s="1579"/>
      <c r="I45" s="701"/>
      <c r="J45" s="701"/>
      <c r="L45" s="1060"/>
    </row>
    <row r="46" spans="1:15" s="69" customFormat="1" ht="23.9" customHeight="1">
      <c r="A46" s="152"/>
      <c r="B46" s="862"/>
      <c r="C46" s="862"/>
      <c r="D46" s="862"/>
      <c r="E46" s="862"/>
      <c r="F46" s="862"/>
      <c r="G46" s="862"/>
      <c r="H46" s="862"/>
      <c r="I46" s="967"/>
      <c r="J46" s="1079"/>
      <c r="K46" s="1061"/>
      <c r="L46" s="1061"/>
      <c r="M46" s="1061"/>
      <c r="N46" s="1061"/>
      <c r="O46" s="1061"/>
    </row>
    <row r="47" spans="1:15" s="3" customFormat="1" ht="18.75" customHeight="1">
      <c r="A47" s="846" t="s">
        <v>1203</v>
      </c>
      <c r="B47" s="1578"/>
      <c r="C47" s="1578"/>
      <c r="D47" s="1578"/>
      <c r="E47" s="1578"/>
      <c r="F47" s="1578"/>
      <c r="G47" s="1578"/>
      <c r="H47" s="1578"/>
      <c r="I47"/>
      <c r="J47"/>
    </row>
    <row r="48" spans="1:15" s="69" customFormat="1" ht="14.15" customHeight="1">
      <c r="A48" s="701"/>
      <c r="B48" s="701"/>
      <c r="C48" s="701"/>
      <c r="D48" s="701"/>
      <c r="E48" s="701"/>
      <c r="F48" s="701"/>
      <c r="G48" s="701"/>
      <c r="H48" s="701"/>
      <c r="I48"/>
      <c r="J48"/>
      <c r="K48" s="1061"/>
      <c r="L48" s="1061"/>
      <c r="M48" s="1061"/>
      <c r="N48" s="1061"/>
      <c r="O48" s="1061"/>
    </row>
    <row r="49" spans="1:15" s="69" customFormat="1" ht="14.15" customHeight="1">
      <c r="A49" s="701"/>
      <c r="B49" s="701"/>
      <c r="C49" s="701"/>
      <c r="D49" s="701"/>
      <c r="E49" s="701"/>
      <c r="F49" s="701"/>
      <c r="G49" s="701"/>
      <c r="H49" s="701"/>
      <c r="I49"/>
      <c r="J49"/>
      <c r="K49" s="1061"/>
      <c r="L49" s="1061"/>
      <c r="M49" s="1061"/>
      <c r="N49" s="1061"/>
      <c r="O49" s="1061"/>
    </row>
    <row r="50" spans="1:15" s="69" customFormat="1" ht="14.15" customHeight="1">
      <c r="A50" s="701"/>
      <c r="B50" s="701"/>
      <c r="C50" s="701"/>
      <c r="D50" s="701"/>
      <c r="E50" s="701"/>
      <c r="F50" s="701"/>
      <c r="G50" s="701"/>
      <c r="H50" s="701"/>
      <c r="I50"/>
      <c r="J50"/>
      <c r="K50" s="1061"/>
      <c r="L50" s="1061"/>
      <c r="M50" s="1061"/>
      <c r="N50" s="1061"/>
      <c r="O50" s="1061"/>
    </row>
    <row r="51" spans="1:15" s="69" customFormat="1" ht="14.15" customHeight="1">
      <c r="A51" s="701"/>
      <c r="B51" s="701"/>
      <c r="C51" s="701"/>
      <c r="D51" s="701"/>
      <c r="E51" s="701"/>
      <c r="F51" s="701"/>
      <c r="G51" s="701"/>
      <c r="H51" s="701"/>
      <c r="I51"/>
      <c r="J51"/>
      <c r="K51" s="1061"/>
      <c r="L51" s="1061"/>
      <c r="M51" s="1061"/>
      <c r="N51" s="1061"/>
      <c r="O51" s="1061"/>
    </row>
    <row r="52" spans="1:15" s="69" customFormat="1" ht="14.15" customHeight="1">
      <c r="A52" s="701"/>
      <c r="B52" s="701"/>
      <c r="C52" s="701"/>
      <c r="D52" s="701"/>
      <c r="E52" s="701"/>
      <c r="F52" s="701"/>
      <c r="G52" s="701"/>
      <c r="H52" s="701"/>
      <c r="I52"/>
      <c r="J52"/>
      <c r="K52" s="1061"/>
      <c r="L52" s="1061"/>
      <c r="M52" s="1061"/>
      <c r="N52" s="1061"/>
      <c r="O52" s="1061"/>
    </row>
    <row r="53" spans="1:15" s="69" customFormat="1" ht="14.15" customHeight="1">
      <c r="A53" s="701"/>
      <c r="B53" s="701"/>
      <c r="C53" s="701"/>
      <c r="D53" s="701"/>
      <c r="E53" s="701"/>
      <c r="F53" s="701"/>
      <c r="G53" s="701"/>
      <c r="H53" s="701"/>
      <c r="I53"/>
      <c r="J53"/>
      <c r="K53" s="1061"/>
      <c r="L53" s="1061"/>
      <c r="M53" s="1061"/>
      <c r="N53" s="1061"/>
      <c r="O53" s="1061"/>
    </row>
    <row r="54" spans="1:15" s="69" customFormat="1" ht="14.15" customHeight="1">
      <c r="A54" s="701"/>
      <c r="B54" s="701"/>
      <c r="C54" s="701"/>
      <c r="D54" s="701"/>
      <c r="E54" s="701"/>
      <c r="F54" s="701"/>
      <c r="G54" s="701"/>
      <c r="H54" s="701"/>
      <c r="I54"/>
      <c r="J54"/>
      <c r="K54" s="1061"/>
      <c r="L54" s="1061"/>
      <c r="M54" s="1061"/>
      <c r="N54" s="1061"/>
      <c r="O54" s="1061"/>
    </row>
    <row r="55" spans="1:15" s="69" customFormat="1" ht="14.15" customHeight="1">
      <c r="A55" s="701"/>
      <c r="B55" s="701"/>
      <c r="C55" s="701"/>
      <c r="D55" s="701"/>
      <c r="E55" s="701"/>
      <c r="F55" s="701"/>
      <c r="G55" s="701"/>
      <c r="H55" s="701"/>
      <c r="I55"/>
      <c r="J55"/>
      <c r="K55" s="1061"/>
      <c r="L55" s="1061"/>
      <c r="M55" s="1061"/>
      <c r="N55" s="1061"/>
      <c r="O55" s="1061"/>
    </row>
    <row r="56" spans="1:15" s="69" customFormat="1" ht="14.15" customHeight="1">
      <c r="A56" s="701"/>
      <c r="B56" s="701"/>
      <c r="C56" s="701"/>
      <c r="D56" s="701"/>
      <c r="E56" s="701"/>
      <c r="F56" s="701"/>
      <c r="G56" s="701"/>
      <c r="H56" s="701"/>
      <c r="I56"/>
      <c r="J56"/>
      <c r="K56" s="1061"/>
      <c r="L56" s="1061"/>
      <c r="M56" s="1061"/>
      <c r="N56" s="1061"/>
      <c r="O56" s="1061"/>
    </row>
    <row r="57" spans="1:15" s="69" customFormat="1" ht="14.15" customHeight="1">
      <c r="A57" s="701"/>
      <c r="B57" s="701"/>
      <c r="C57" s="701"/>
      <c r="D57" s="701"/>
      <c r="E57" s="701"/>
      <c r="F57" s="701"/>
      <c r="G57" s="701"/>
      <c r="H57" s="701"/>
      <c r="I57"/>
      <c r="J57"/>
      <c r="K57" s="1061"/>
      <c r="L57" s="1061"/>
      <c r="M57" s="1061"/>
      <c r="N57" s="1061"/>
      <c r="O57" s="1061"/>
    </row>
    <row r="58" spans="1:15" s="69" customFormat="1" ht="14.15" customHeight="1">
      <c r="A58" s="701"/>
      <c r="B58" s="701"/>
      <c r="C58" s="701"/>
      <c r="D58" s="701"/>
      <c r="E58" s="701"/>
      <c r="F58" s="701"/>
      <c r="G58" s="701"/>
      <c r="H58" s="701"/>
      <c r="I58"/>
      <c r="J58"/>
      <c r="K58" s="1061"/>
      <c r="L58" s="1061"/>
      <c r="M58" s="1061"/>
      <c r="N58" s="1061"/>
      <c r="O58" s="1061"/>
    </row>
    <row r="59" spans="1:15" s="69" customFormat="1" ht="14.15" customHeight="1">
      <c r="A59" s="701"/>
      <c r="B59" s="701"/>
      <c r="C59" s="701"/>
      <c r="D59" s="701"/>
      <c r="E59" s="701"/>
      <c r="F59" s="701"/>
      <c r="G59" s="701"/>
      <c r="H59" s="701"/>
      <c r="I59"/>
      <c r="J59"/>
      <c r="K59" s="1061"/>
      <c r="L59" s="1061"/>
      <c r="M59" s="1061"/>
      <c r="N59" s="1061"/>
      <c r="O59" s="1061"/>
    </row>
    <row r="60" spans="1:15" s="69" customFormat="1" ht="14.15" customHeight="1">
      <c r="A60" s="701"/>
      <c r="B60" s="701"/>
      <c r="C60" s="701"/>
      <c r="D60" s="701"/>
      <c r="E60" s="701"/>
      <c r="F60" s="701"/>
      <c r="G60" s="701"/>
      <c r="H60" s="701"/>
      <c r="I60"/>
      <c r="J60"/>
      <c r="K60" s="1061"/>
      <c r="L60" s="1061"/>
      <c r="M60" s="1061"/>
      <c r="N60" s="1061"/>
      <c r="O60" s="1061"/>
    </row>
    <row r="61" spans="1:15" s="69" customFormat="1" ht="14.15" customHeight="1">
      <c r="A61" s="701"/>
      <c r="B61" s="701"/>
      <c r="C61" s="701"/>
      <c r="D61" s="701"/>
      <c r="E61" s="701"/>
      <c r="F61" s="701"/>
      <c r="G61" s="701"/>
      <c r="H61" s="701"/>
      <c r="I61"/>
      <c r="J61"/>
      <c r="K61" s="1061"/>
      <c r="L61" s="1061"/>
      <c r="M61" s="1061"/>
      <c r="N61" s="1061"/>
      <c r="O61" s="1061"/>
    </row>
    <row r="62" spans="1:15" s="69" customFormat="1" ht="14.15" customHeight="1">
      <c r="A62" s="701"/>
      <c r="B62" s="701"/>
      <c r="C62" s="701"/>
      <c r="D62" s="701"/>
      <c r="E62" s="701"/>
      <c r="F62" s="701"/>
      <c r="G62" s="701"/>
      <c r="H62" s="701"/>
      <c r="I62"/>
      <c r="J62"/>
      <c r="K62" s="1061"/>
      <c r="L62" s="1061"/>
      <c r="M62" s="1061"/>
      <c r="N62" s="1061"/>
      <c r="O62" s="1061"/>
    </row>
    <row r="63" spans="1:15" s="69" customFormat="1" ht="14.15" customHeight="1">
      <c r="A63" s="701"/>
      <c r="B63" s="701"/>
      <c r="C63" s="701"/>
      <c r="D63" s="701"/>
      <c r="E63" s="701"/>
      <c r="F63" s="701"/>
      <c r="G63" s="701"/>
      <c r="H63" s="701"/>
      <c r="I63"/>
      <c r="J63"/>
      <c r="K63" s="1061"/>
      <c r="L63" s="1061"/>
      <c r="M63" s="1061"/>
      <c r="N63" s="1061"/>
      <c r="O63" s="1061"/>
    </row>
    <row r="64" spans="1:15" s="69" customFormat="1" ht="14.15" customHeight="1">
      <c r="A64" s="701"/>
      <c r="B64" s="701"/>
      <c r="C64" s="701"/>
      <c r="D64" s="701"/>
      <c r="E64" s="701"/>
      <c r="F64" s="701"/>
      <c r="G64" s="701"/>
      <c r="H64" s="701"/>
      <c r="I64"/>
      <c r="J64"/>
      <c r="K64" s="1061"/>
      <c r="L64" s="1061"/>
      <c r="M64" s="1061"/>
      <c r="N64" s="1061"/>
      <c r="O64" s="1061"/>
    </row>
    <row r="65" spans="1:19" s="69" customFormat="1" ht="14.15" customHeight="1">
      <c r="A65" s="701"/>
      <c r="B65" s="701"/>
      <c r="C65" s="701"/>
      <c r="D65" s="701"/>
      <c r="E65" s="701"/>
      <c r="F65" s="701"/>
      <c r="G65" s="701"/>
      <c r="H65" s="701"/>
      <c r="I65"/>
      <c r="J65"/>
      <c r="K65" s="1061"/>
      <c r="L65" s="1061"/>
      <c r="M65" s="1061"/>
      <c r="N65" s="1061"/>
      <c r="O65" s="1061"/>
    </row>
    <row r="66" spans="1:19" s="67" customFormat="1" ht="20.25" customHeight="1">
      <c r="A66" s="1009"/>
      <c r="B66" s="1009"/>
      <c r="C66" s="1009"/>
      <c r="D66" s="1009"/>
      <c r="E66" s="1009"/>
      <c r="F66" s="1009"/>
      <c r="G66" s="1009"/>
      <c r="H66" s="1009"/>
      <c r="I66"/>
      <c r="J66"/>
    </row>
    <row r="67" spans="1:19" s="67" customFormat="1" ht="14.15" customHeight="1">
      <c r="A67" s="576"/>
      <c r="B67" s="576"/>
      <c r="C67" s="576"/>
      <c r="D67" s="576"/>
      <c r="E67" s="576"/>
      <c r="F67" s="576"/>
      <c r="G67" s="576"/>
      <c r="H67" s="576"/>
      <c r="I67"/>
      <c r="J67"/>
    </row>
    <row r="68" spans="1:19" s="69" customFormat="1" ht="14.15" customHeight="1">
      <c r="A68" s="701"/>
      <c r="B68" s="701"/>
      <c r="C68" s="701"/>
      <c r="D68" s="701"/>
      <c r="E68" s="701"/>
      <c r="F68" s="701"/>
      <c r="G68" s="701"/>
      <c r="H68" s="701"/>
      <c r="I68"/>
      <c r="J68"/>
      <c r="K68" s="1061"/>
      <c r="L68" s="1061"/>
      <c r="M68" s="1061"/>
      <c r="N68" s="1061"/>
      <c r="O68" s="1061"/>
    </row>
    <row r="69" spans="1:19" s="69" customFormat="1" ht="23.9" customHeight="1">
      <c r="A69" s="1005"/>
      <c r="B69" s="1005"/>
      <c r="C69" s="1005"/>
      <c r="D69" s="1005"/>
      <c r="E69" s="1005"/>
      <c r="F69" s="1005"/>
      <c r="G69" s="1005"/>
      <c r="H69" s="1005"/>
      <c r="I69"/>
      <c r="J69"/>
      <c r="K69" s="1061"/>
      <c r="L69" s="1061"/>
      <c r="M69" s="1061"/>
      <c r="N69" s="1061"/>
      <c r="O69" s="1061"/>
    </row>
    <row r="70" spans="1:19" s="136" customFormat="1" ht="18.75" customHeight="1">
      <c r="A70" s="846" t="s">
        <v>1204</v>
      </c>
      <c r="B70" s="1038"/>
      <c r="C70" s="1038"/>
      <c r="D70" s="1038"/>
      <c r="E70" s="1038"/>
      <c r="F70" s="1038"/>
      <c r="G70" s="1038"/>
      <c r="I70" s="1038"/>
      <c r="K70" s="1038"/>
    </row>
    <row r="71" spans="1:19" s="3" customFormat="1" ht="14.15" customHeight="1">
      <c r="A71" s="290"/>
      <c r="B71" s="290"/>
      <c r="C71" s="290"/>
      <c r="D71" s="290"/>
      <c r="E71" s="290"/>
      <c r="F71" s="290"/>
      <c r="G71" s="290"/>
      <c r="H71" s="290"/>
      <c r="I71" s="290"/>
      <c r="J71" s="290"/>
      <c r="L71" s="1565"/>
    </row>
    <row r="72" spans="1:19" s="61" customFormat="1" ht="14.15" customHeight="1">
      <c r="A72" s="153"/>
      <c r="B72" s="153"/>
      <c r="C72" s="320" t="s">
        <v>210</v>
      </c>
      <c r="D72" s="321" t="s">
        <v>211</v>
      </c>
      <c r="E72" s="991" t="s">
        <v>212</v>
      </c>
      <c r="F72" s="991" t="s">
        <v>213</v>
      </c>
      <c r="G72" s="991" t="s">
        <v>214</v>
      </c>
      <c r="H72" s="991" t="s">
        <v>215</v>
      </c>
      <c r="I72" s="991" t="s">
        <v>216</v>
      </c>
      <c r="J72" s="991" t="s">
        <v>217</v>
      </c>
      <c r="L72" s="1566"/>
    </row>
    <row r="73" spans="1:19" s="22" customFormat="1" ht="14.15" customHeight="1">
      <c r="A73" s="1039" t="s">
        <v>1205</v>
      </c>
      <c r="B73" s="1039"/>
      <c r="C73" s="1261"/>
      <c r="D73" s="1262"/>
      <c r="E73" s="1262"/>
      <c r="F73" s="1262"/>
      <c r="G73" s="1262"/>
      <c r="H73" s="1262"/>
      <c r="I73" s="1262"/>
      <c r="J73" s="1262"/>
      <c r="K73" s="1040"/>
      <c r="L73" s="1567"/>
      <c r="M73" s="1040"/>
      <c r="N73" s="1040"/>
      <c r="O73" s="1040"/>
      <c r="P73" s="163"/>
      <c r="Q73" s="163"/>
      <c r="R73" s="163"/>
      <c r="S73" s="163"/>
    </row>
    <row r="74" spans="1:19" s="22" customFormat="1" ht="14.15" customHeight="1">
      <c r="A74" s="1041" t="s">
        <v>78</v>
      </c>
      <c r="B74" s="1041"/>
      <c r="C74" s="1024">
        <v>2987.0437176734013</v>
      </c>
      <c r="D74" s="1761">
        <v>2989.169535752806</v>
      </c>
      <c r="E74" s="1761">
        <v>3200</v>
      </c>
      <c r="F74" s="1761">
        <v>3248</v>
      </c>
      <c r="G74" s="1761">
        <v>3237</v>
      </c>
      <c r="H74" s="1761">
        <v>3244</v>
      </c>
      <c r="I74" s="1761">
        <v>3293</v>
      </c>
      <c r="J74" s="1761">
        <v>3290.9177081773014</v>
      </c>
      <c r="K74" s="1040"/>
      <c r="L74" s="1040"/>
      <c r="M74" s="1040"/>
      <c r="N74" s="1040"/>
      <c r="O74" s="1040"/>
      <c r="P74" s="163"/>
      <c r="Q74" s="163"/>
      <c r="R74" s="163"/>
      <c r="S74" s="163"/>
    </row>
    <row r="75" spans="1:19" s="22" customFormat="1" ht="14.15" customHeight="1">
      <c r="A75" s="1041" t="s">
        <v>222</v>
      </c>
      <c r="B75" s="1041"/>
      <c r="C75" s="1024">
        <v>1009.0151929308018</v>
      </c>
      <c r="D75" s="1025">
        <v>1103.1735620990028</v>
      </c>
      <c r="E75" s="1762">
        <v>988</v>
      </c>
      <c r="F75" s="1025">
        <v>1024</v>
      </c>
      <c r="G75" s="1025">
        <v>950</v>
      </c>
      <c r="H75" s="1025">
        <v>958</v>
      </c>
      <c r="I75" s="1025">
        <v>933</v>
      </c>
      <c r="J75" s="1025">
        <v>967.33638638239972</v>
      </c>
      <c r="K75" s="1040"/>
      <c r="L75" s="1040"/>
      <c r="M75" s="1040"/>
      <c r="N75" s="1040"/>
      <c r="O75" s="1040"/>
      <c r="P75" s="163"/>
      <c r="Q75" s="163"/>
      <c r="R75" s="163"/>
      <c r="S75" s="163"/>
    </row>
    <row r="76" spans="1:19" s="22" customFormat="1" ht="14.15" customHeight="1">
      <c r="A76" s="1152" t="s">
        <v>103</v>
      </c>
      <c r="B76" s="1152"/>
      <c r="C76" s="650">
        <v>-191</v>
      </c>
      <c r="D76" s="631">
        <v>-512.7355</v>
      </c>
      <c r="E76" s="631">
        <v>-515</v>
      </c>
      <c r="F76" s="631">
        <v>-355</v>
      </c>
      <c r="G76" s="631">
        <v>-209</v>
      </c>
      <c r="H76" s="631">
        <v>-126</v>
      </c>
      <c r="I76" s="631">
        <v>-69</v>
      </c>
      <c r="J76" s="631">
        <v>-254.34374</v>
      </c>
      <c r="K76" s="1151"/>
      <c r="L76" s="1040"/>
      <c r="M76" s="1040"/>
      <c r="N76" s="1040"/>
      <c r="O76" s="1040"/>
      <c r="P76" s="163"/>
      <c r="Q76" s="163"/>
      <c r="R76" s="163"/>
      <c r="S76" s="163"/>
    </row>
    <row r="77" spans="1:19" s="22" customFormat="1" ht="14.15" customHeight="1">
      <c r="A77" s="1045" t="s">
        <v>1206</v>
      </c>
      <c r="B77" s="1045"/>
      <c r="C77" s="1755"/>
      <c r="D77" s="1756"/>
      <c r="E77" s="1756"/>
      <c r="F77" s="1756"/>
      <c r="G77" s="1756"/>
      <c r="H77" s="1756"/>
      <c r="I77" s="1756"/>
      <c r="J77" s="1756"/>
      <c r="K77" s="1040"/>
      <c r="L77" s="1040"/>
      <c r="M77" s="1040"/>
      <c r="N77" s="1040"/>
      <c r="O77" s="1040"/>
      <c r="P77" s="163"/>
      <c r="Q77" s="163"/>
      <c r="R77" s="163"/>
      <c r="S77" s="163"/>
    </row>
    <row r="78" spans="1:19" s="22" customFormat="1" ht="14.15" customHeight="1">
      <c r="A78" s="1041" t="s">
        <v>1207</v>
      </c>
      <c r="B78" s="1041"/>
      <c r="C78" s="1024">
        <v>394.09293245925699</v>
      </c>
      <c r="D78" s="1025">
        <v>388.98290169210924</v>
      </c>
      <c r="E78" s="1757">
        <v>389</v>
      </c>
      <c r="F78" s="1757">
        <v>391</v>
      </c>
      <c r="G78" s="1757">
        <v>388</v>
      </c>
      <c r="H78" s="1757">
        <v>384</v>
      </c>
      <c r="I78" s="1757">
        <v>378</v>
      </c>
      <c r="J78" s="1757">
        <v>370.71106730049229</v>
      </c>
      <c r="K78" s="1040"/>
      <c r="L78" s="1040"/>
      <c r="M78" s="1040"/>
      <c r="N78" s="1040"/>
      <c r="O78" s="1040"/>
      <c r="P78" s="163"/>
      <c r="Q78" s="163"/>
      <c r="R78" s="163"/>
      <c r="S78" s="163"/>
    </row>
    <row r="79" spans="1:19" s="22" customFormat="1" ht="14.15" customHeight="1">
      <c r="A79" s="1041" t="s">
        <v>1195</v>
      </c>
      <c r="B79" s="1041"/>
      <c r="C79" s="1024">
        <v>295.12776615993295</v>
      </c>
      <c r="D79" s="1025">
        <v>293.20144182064894</v>
      </c>
      <c r="E79" s="1757">
        <v>288</v>
      </c>
      <c r="F79" s="1757">
        <v>292</v>
      </c>
      <c r="G79" s="1757">
        <v>290</v>
      </c>
      <c r="H79" s="1757">
        <v>293</v>
      </c>
      <c r="I79" s="1757">
        <v>271</v>
      </c>
      <c r="J79" s="1757">
        <v>262.4806002075328</v>
      </c>
      <c r="K79" s="1040"/>
      <c r="L79" s="1040"/>
      <c r="M79" s="1040"/>
      <c r="N79" s="1040"/>
      <c r="O79" s="1040"/>
      <c r="P79" s="163"/>
      <c r="Q79" s="163"/>
      <c r="R79" s="163"/>
      <c r="S79" s="163"/>
    </row>
    <row r="80" spans="1:19" s="22" customFormat="1" ht="14.15" customHeight="1">
      <c r="A80" s="1152" t="s">
        <v>1196</v>
      </c>
      <c r="B80" s="1152"/>
      <c r="C80" s="1059">
        <v>35.048716488538453</v>
      </c>
      <c r="D80" s="1618">
        <v>34.344721455381766</v>
      </c>
      <c r="E80" s="1618">
        <v>36.4</v>
      </c>
      <c r="F80" s="1618">
        <v>36.200000000000003</v>
      </c>
      <c r="G80" s="1618">
        <v>35.799999999999997</v>
      </c>
      <c r="H80" s="1618">
        <v>37</v>
      </c>
      <c r="I80" s="1618">
        <v>37.299999999999997</v>
      </c>
      <c r="J80" s="1618">
        <v>36.261654814010022</v>
      </c>
      <c r="K80" s="1151"/>
      <c r="L80" s="1040"/>
      <c r="M80" s="1040"/>
      <c r="N80" s="1040"/>
      <c r="O80" s="1040"/>
      <c r="P80" s="163"/>
      <c r="Q80" s="163"/>
      <c r="R80" s="163"/>
      <c r="S80" s="163"/>
    </row>
    <row r="81" spans="1:19" s="22" customFormat="1" ht="14.15" customHeight="1">
      <c r="A81" s="1045" t="s">
        <v>1208</v>
      </c>
      <c r="B81" s="1045"/>
      <c r="C81" s="1046"/>
      <c r="D81" s="1754"/>
      <c r="E81" s="1754"/>
      <c r="F81" s="1754"/>
      <c r="G81" s="1754"/>
      <c r="H81" s="1754"/>
      <c r="I81" s="1754"/>
      <c r="J81" s="1754"/>
      <c r="K81" s="1040"/>
      <c r="L81" s="1040"/>
      <c r="M81" s="1040"/>
      <c r="N81" s="1040"/>
      <c r="O81" s="1040"/>
      <c r="P81" s="163"/>
      <c r="Q81" s="163"/>
      <c r="R81" s="163"/>
      <c r="S81" s="163"/>
    </row>
    <row r="82" spans="1:19" s="22" customFormat="1" ht="14.15" customHeight="1">
      <c r="A82" s="1041" t="s">
        <v>472</v>
      </c>
      <c r="B82" s="1041"/>
      <c r="C82" s="1055">
        <v>1.8953754335354696</v>
      </c>
      <c r="D82" s="1758">
        <v>2.0386186028674871</v>
      </c>
      <c r="E82" s="1759">
        <v>2.08</v>
      </c>
      <c r="F82" s="1759">
        <v>2.14</v>
      </c>
      <c r="G82" s="1759">
        <v>2.15</v>
      </c>
      <c r="H82" s="1759">
        <v>2.1800000000000002</v>
      </c>
      <c r="I82" s="1759">
        <v>2.15</v>
      </c>
      <c r="J82" s="1759">
        <v>2.1776673019133739</v>
      </c>
      <c r="K82" s="1040"/>
      <c r="L82" s="1040"/>
      <c r="M82" s="1040"/>
      <c r="N82" s="1040"/>
      <c r="O82" s="1040"/>
      <c r="P82" s="163"/>
      <c r="Q82" s="163"/>
      <c r="R82" s="163"/>
      <c r="S82" s="163"/>
    </row>
    <row r="83" spans="1:19" s="22" customFormat="1" ht="14.15" customHeight="1">
      <c r="A83" s="1041" t="s">
        <v>473</v>
      </c>
      <c r="B83" s="1041"/>
      <c r="C83" s="1055">
        <v>1.3715316007525493</v>
      </c>
      <c r="D83" s="1758">
        <v>1.3142243775026146</v>
      </c>
      <c r="E83" s="1759">
        <v>1.38</v>
      </c>
      <c r="F83" s="1759">
        <v>1.39</v>
      </c>
      <c r="G83" s="1759">
        <v>1.46</v>
      </c>
      <c r="H83" s="1759">
        <v>1.46</v>
      </c>
      <c r="I83" s="1759">
        <v>1.65</v>
      </c>
      <c r="J83" s="1759">
        <v>1.7329251936329095</v>
      </c>
      <c r="K83" s="1040"/>
      <c r="L83" s="1040"/>
      <c r="M83" s="1040"/>
      <c r="N83" s="1040"/>
      <c r="O83" s="1040"/>
      <c r="P83" s="163"/>
      <c r="Q83" s="163"/>
      <c r="R83" s="163"/>
      <c r="S83" s="163"/>
    </row>
    <row r="84" spans="1:19" s="22" customFormat="1" ht="14.15" customHeight="1">
      <c r="A84" s="1152" t="s">
        <v>1159</v>
      </c>
      <c r="B84" s="1152"/>
      <c r="C84" s="1059">
        <v>22.005623042374733</v>
      </c>
      <c r="D84" s="1618">
        <v>20.414413439374034</v>
      </c>
      <c r="E84" s="1760">
        <v>19.8</v>
      </c>
      <c r="F84" s="1760">
        <v>21.5</v>
      </c>
      <c r="G84" s="1760">
        <v>23.3</v>
      </c>
      <c r="H84" s="1760">
        <v>23.6</v>
      </c>
      <c r="I84" s="1760">
        <v>23.4</v>
      </c>
      <c r="J84" s="1760">
        <v>22.680844473726815</v>
      </c>
      <c r="K84" s="1151"/>
      <c r="L84" s="1040"/>
      <c r="M84" s="1040"/>
      <c r="N84" s="1040"/>
      <c r="O84" s="1040"/>
      <c r="P84" s="163"/>
      <c r="Q84" s="163"/>
      <c r="R84" s="163"/>
      <c r="S84" s="163"/>
    </row>
    <row r="85" spans="1:19" s="22" customFormat="1" ht="14.15" customHeight="1">
      <c r="A85" s="996"/>
      <c r="B85" s="1600"/>
      <c r="C85" s="1599"/>
      <c r="D85" s="1599"/>
      <c r="E85" s="1599"/>
      <c r="F85" s="1599"/>
      <c r="G85" s="1599"/>
      <c r="H85" s="1599"/>
      <c r="I85" s="1599"/>
      <c r="J85" s="1599"/>
      <c r="K85" s="1151"/>
      <c r="L85" s="1040"/>
      <c r="M85" s="1040"/>
      <c r="N85" s="1040"/>
      <c r="O85" s="1040"/>
      <c r="P85" s="163"/>
      <c r="Q85" s="163"/>
      <c r="R85" s="163"/>
      <c r="S85" s="163"/>
    </row>
    <row r="86" spans="1:19" s="135" customFormat="1" ht="10.5" customHeight="1">
      <c r="A86" s="1831" t="s">
        <v>1209</v>
      </c>
      <c r="B86" s="1831"/>
      <c r="C86" s="1831"/>
      <c r="D86" s="1831"/>
      <c r="E86" s="1831"/>
      <c r="F86" s="1831"/>
      <c r="G86" s="1831"/>
      <c r="H86" s="1831"/>
      <c r="I86" s="1831"/>
      <c r="J86" s="1831"/>
      <c r="K86" s="1037"/>
      <c r="L86" s="1037"/>
      <c r="M86" s="1037"/>
      <c r="N86" s="1037"/>
      <c r="O86" s="1037"/>
      <c r="P86" s="161"/>
      <c r="Q86" s="161"/>
      <c r="R86" s="161"/>
      <c r="S86" s="161"/>
    </row>
    <row r="87" spans="1:19" s="67" customFormat="1" ht="20.25" customHeight="1">
      <c r="A87" s="1978" t="s">
        <v>1210</v>
      </c>
      <c r="B87" s="1978"/>
      <c r="C87" s="1978"/>
      <c r="D87" s="1978"/>
      <c r="E87" s="1978"/>
      <c r="F87" s="1978"/>
      <c r="G87" s="1978"/>
      <c r="H87" s="1978"/>
      <c r="I87" s="1978"/>
      <c r="J87" s="1978"/>
    </row>
    <row r="88" spans="1:19" s="135" customFormat="1" ht="10.5" customHeight="1">
      <c r="A88" s="1831" t="s">
        <v>1200</v>
      </c>
      <c r="B88" s="1831"/>
      <c r="C88" s="1831"/>
      <c r="D88" s="1831"/>
      <c r="E88" s="1831"/>
      <c r="F88" s="1831"/>
      <c r="G88" s="1831"/>
      <c r="H88" s="1831"/>
      <c r="I88" s="1831"/>
      <c r="J88" s="1831"/>
      <c r="K88" s="1037"/>
      <c r="L88" s="1037"/>
      <c r="M88" s="1037"/>
      <c r="N88" s="1037"/>
      <c r="O88" s="1037"/>
      <c r="P88" s="161"/>
      <c r="Q88" s="161"/>
      <c r="R88" s="161"/>
      <c r="S88" s="161"/>
    </row>
  </sheetData>
  <sheetProtection formatCells="0" insertColumns="0" insertRows="0" deleteColumns="0" deleteRows="0"/>
  <mergeCells count="6">
    <mergeCell ref="A29:H29"/>
    <mergeCell ref="A87:J87"/>
    <mergeCell ref="A88:J88"/>
    <mergeCell ref="A86:J86"/>
    <mergeCell ref="A27:J27"/>
    <mergeCell ref="A28:J28"/>
  </mergeCells>
  <pageMargins left="0.86614173228346458" right="0.86614173228346458" top="0.6692913385826772" bottom="0.39370078740157483" header="0.51181102362204722" footer="0"/>
  <pageSetup paperSize="9" scale="99" fitToHeight="0" orientation="portrait" r:id="rId1"/>
  <headerFooter scaleWithDoc="0">
    <oddHeader>&amp;R&amp;8CHAPTER 2 – SEGMENTAL REPORTING&amp;L&amp;"Arial"&amp;8FACTBOOK DNB – 2Q26</oddHeader>
  </headerFooter>
  <rowBreaks count="1" manualBreakCount="1">
    <brk id="45" max="16383" man="1"/>
  </rowBreaks>
  <drawing r:id="rId2"/>
  <legacyDrawing r:id="rId3"/>
  <controls>
    <mc:AlternateContent xmlns:mc="http://schemas.openxmlformats.org/markup-compatibility/2006">
      <mc:Choice Requires="x14">
        <control shapeId="329729" r:id="rId4" name="CustomMemberDispatchertb1">
          <controlPr defaultSize="0" autoLine="0" autoPict="0" r:id="rId5">
            <anchor moveWithCells="1" sizeWithCells="1">
              <from>
                <xdr:col>0</xdr:col>
                <xdr:colOff>0</xdr:colOff>
                <xdr:row>0</xdr:row>
                <xdr:rowOff>0</xdr:rowOff>
              </from>
              <to>
                <xdr:col>0</xdr:col>
                <xdr:colOff>933450</xdr:colOff>
                <xdr:row>0</xdr:row>
                <xdr:rowOff>0</xdr:rowOff>
              </to>
            </anchor>
          </controlPr>
        </control>
      </mc:Choice>
      <mc:Fallback>
        <control shapeId="329729" r:id="rId4" name="CustomMemberDispatchertb1"/>
      </mc:Fallback>
    </mc:AlternateContent>
  </controls>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7136A-AD46-446C-82B0-9DDD9EF4A2E5}">
  <sheetPr codeName="Ark35">
    <pageSetUpPr fitToPage="1"/>
  </sheetPr>
  <dimension ref="A1:N46"/>
  <sheetViews>
    <sheetView workbookViewId="0">
      <selection activeCell="F34" sqref="F34"/>
    </sheetView>
  </sheetViews>
  <sheetFormatPr defaultColWidth="10.08203125" defaultRowHeight="12.5"/>
  <cols>
    <col min="1" max="1" width="31.08203125" style="108" customWidth="1"/>
    <col min="2" max="2" width="10.08203125" style="108" customWidth="1"/>
    <col min="3" max="3" width="10.08203125" style="108"/>
    <col min="4" max="4" width="7.08203125" style="108" customWidth="1"/>
    <col min="5" max="9" width="10.08203125" style="108"/>
    <col min="10" max="10" width="2.08203125" style="108" customWidth="1"/>
    <col min="11" max="16384" width="10.08203125" style="108"/>
  </cols>
  <sheetData>
    <row r="1" spans="1:7">
      <c r="G1" s="133"/>
    </row>
    <row r="2" spans="1:7" ht="15.5">
      <c r="A2" s="109" t="s">
        <v>1211</v>
      </c>
      <c r="B2" s="109"/>
    </row>
    <row r="4" spans="1:7">
      <c r="A4" s="110" t="str">
        <f>A33</f>
        <v>Large corporates and international customers</v>
      </c>
      <c r="B4" s="110"/>
      <c r="C4" s="111">
        <f>C27</f>
        <v>778.67228288500439</v>
      </c>
      <c r="E4" s="121"/>
    </row>
    <row r="5" spans="1:7">
      <c r="A5" s="110" t="str">
        <f>A31</f>
        <v>Personal customers</v>
      </c>
      <c r="B5" s="110"/>
      <c r="C5" s="111">
        <f>C25</f>
        <v>1244.2089863772717</v>
      </c>
      <c r="E5" s="121"/>
    </row>
    <row r="6" spans="1:7">
      <c r="A6" s="110" t="s">
        <v>460</v>
      </c>
      <c r="B6" s="110"/>
      <c r="C6" s="111">
        <f>C28</f>
        <v>17.351992056693799</v>
      </c>
      <c r="E6" s="121"/>
    </row>
    <row r="7" spans="1:7">
      <c r="A7" s="1284" t="str">
        <f>EAD!$A116</f>
        <v>Bank, insurance and portfolio management</v>
      </c>
      <c r="B7" s="1570">
        <f t="shared" ref="B7:B20" si="0">C7/C$21*1000</f>
        <v>14.172429338047046</v>
      </c>
      <c r="C7" s="1285">
        <f>EAD!C97</f>
        <v>7.8412126635096975</v>
      </c>
    </row>
    <row r="8" spans="1:7" ht="14.15" customHeight="1">
      <c r="A8" s="1284" t="str">
        <f>EAD!$A118</f>
        <v>Shipping</v>
      </c>
      <c r="B8" s="1570">
        <f t="shared" si="0"/>
        <v>4.5663677200055925</v>
      </c>
      <c r="C8" s="1285">
        <f>EAD!C99</f>
        <v>2.5264447991443495</v>
      </c>
    </row>
    <row r="9" spans="1:7" ht="14.15" customHeight="1">
      <c r="A9" s="1284" t="str">
        <f>EAD!$A117</f>
        <v>Commercial real estate</v>
      </c>
      <c r="B9" s="1570">
        <f t="shared" si="0"/>
        <v>452.30487244565717</v>
      </c>
      <c r="C9" s="1285">
        <f>EAD!C98</f>
        <v>250.24775985771453</v>
      </c>
    </row>
    <row r="10" spans="1:7" ht="14.15" customHeight="1">
      <c r="A10" s="1284" t="str">
        <f>EAD!$A128</f>
        <v>Residential property</v>
      </c>
      <c r="B10" s="1570">
        <f t="shared" si="0"/>
        <v>253.78196708700708</v>
      </c>
      <c r="C10" s="1285">
        <f>EAD!C109</f>
        <v>140.41053418772989</v>
      </c>
    </row>
    <row r="11" spans="1:7" ht="14.15" customHeight="1">
      <c r="A11" s="1284" t="str">
        <f>EAD!$A119</f>
        <v>Oil, gas and offshore</v>
      </c>
      <c r="B11" s="1570">
        <f t="shared" si="0"/>
        <v>2.1838579729975338</v>
      </c>
      <c r="C11" s="1285">
        <f>EAD!C100</f>
        <v>1.2082681370090762</v>
      </c>
    </row>
    <row r="12" spans="1:7" ht="14.15" customHeight="1">
      <c r="A12" s="1284" t="str">
        <f>EAD!$A120</f>
        <v>Power and renewables</v>
      </c>
      <c r="B12" s="1570">
        <f t="shared" si="0"/>
        <v>29.085063671143136</v>
      </c>
      <c r="C12" s="1285">
        <f>EAD!C101</f>
        <v>16.091960251648732</v>
      </c>
    </row>
    <row r="13" spans="1:7" ht="14.15" customHeight="1">
      <c r="A13" s="1284" t="str">
        <f>EAD!$A121</f>
        <v>Healthcare</v>
      </c>
      <c r="B13" s="1570">
        <f t="shared" si="0"/>
        <v>4.0258282251600587E-2</v>
      </c>
      <c r="C13" s="1285">
        <f>EAD!C102</f>
        <v>2.2273792662698001E-2</v>
      </c>
      <c r="E13" s="112" t="s">
        <v>1119</v>
      </c>
    </row>
    <row r="14" spans="1:7" ht="14.15" customHeight="1">
      <c r="A14" s="1284" t="str">
        <f>EAD!$A122</f>
        <v>Public sector</v>
      </c>
      <c r="B14" s="1570">
        <f t="shared" si="0"/>
        <v>12.52791568264773</v>
      </c>
      <c r="C14" s="1285">
        <f>EAD!C103</f>
        <v>6.9313488009032991</v>
      </c>
      <c r="E14" s="113" t="s">
        <v>1120</v>
      </c>
    </row>
    <row r="15" spans="1:7" ht="14.15" customHeight="1">
      <c r="A15" s="1284" t="str">
        <f>EAD!$A123</f>
        <v>Fishing, fish farming and farming</v>
      </c>
      <c r="B15" s="1570">
        <f t="shared" si="0"/>
        <v>68.249255638037752</v>
      </c>
      <c r="C15" s="1285">
        <f>EAD!C104</f>
        <v>37.760423059398839</v>
      </c>
      <c r="E15" s="113" t="s">
        <v>1121</v>
      </c>
    </row>
    <row r="16" spans="1:7" ht="14.15" customHeight="1">
      <c r="A16" s="1284" t="str">
        <f>EAD!$A124</f>
        <v>Retail industries</v>
      </c>
      <c r="B16" s="1570">
        <f t="shared" si="0"/>
        <v>33.334668101066697</v>
      </c>
      <c r="C16" s="1285">
        <f>EAD!C105</f>
        <v>18.443148694787958</v>
      </c>
      <c r="E16" s="113" t="s">
        <v>1212</v>
      </c>
    </row>
    <row r="17" spans="1:5" ht="14.15" customHeight="1">
      <c r="A17" s="1284" t="str">
        <f>EAD!$A125</f>
        <v>Manufacturing</v>
      </c>
      <c r="B17" s="1570">
        <f t="shared" si="0"/>
        <v>32.296224017362618</v>
      </c>
      <c r="C17" s="1285">
        <f>EAD!C106</f>
        <v>17.868606341796468</v>
      </c>
    </row>
    <row r="18" spans="1:5" ht="14.15" customHeight="1">
      <c r="A18" s="1284" t="str">
        <f>EAD!$A126</f>
        <v>Technology, media and telecom</v>
      </c>
      <c r="B18" s="1570">
        <f t="shared" si="0"/>
        <v>6.7927659079902112</v>
      </c>
      <c r="C18" s="1285">
        <f>EAD!C107</f>
        <v>3.7582492590031484</v>
      </c>
    </row>
    <row r="19" spans="1:5" ht="14.15" customHeight="1">
      <c r="A19" s="1284" t="str">
        <f>EAD!$A127</f>
        <v>Services</v>
      </c>
      <c r="B19" s="1570">
        <f t="shared" si="0"/>
        <v>36.08268772677733</v>
      </c>
      <c r="C19" s="1285">
        <f>EAD!C108</f>
        <v>19.963551850431045</v>
      </c>
    </row>
    <row r="20" spans="1:5" ht="14.15" customHeight="1">
      <c r="A20" s="1284" t="str">
        <f>EAD!$A129</f>
        <v>Other corporate customers</v>
      </c>
      <c r="B20" s="1570">
        <f t="shared" si="0"/>
        <v>54.581666409008406</v>
      </c>
      <c r="C20" s="1285">
        <f>EAD!C110</f>
        <v>30.198524447238832</v>
      </c>
    </row>
    <row r="21" spans="1:5">
      <c r="A21" s="114" t="s">
        <v>1213</v>
      </c>
      <c r="B21" s="114"/>
      <c r="C21" s="115">
        <f>SUM(C7:C20)</f>
        <v>553.27230614297866</v>
      </c>
    </row>
    <row r="22" spans="1:5">
      <c r="A22" s="108" t="s">
        <v>1124</v>
      </c>
      <c r="C22" s="116">
        <f>(SUM(C7:C20))-C26</f>
        <v>0</v>
      </c>
    </row>
    <row r="24" spans="1:5" customFormat="1" ht="21.5">
      <c r="A24" s="117" t="s">
        <v>1125</v>
      </c>
      <c r="B24" s="117"/>
      <c r="C24" s="118" t="s">
        <v>1126</v>
      </c>
      <c r="D24" s="119" t="s">
        <v>446</v>
      </c>
      <c r="E24" s="118" t="s">
        <v>1127</v>
      </c>
    </row>
    <row r="25" spans="1:5">
      <c r="A25" s="120" t="str">
        <f>A31&amp;" "&amp;ROUND(D25,0)&amp;"%"</f>
        <v>Personal customers 48%</v>
      </c>
      <c r="B25" s="120"/>
      <c r="C25" s="121">
        <f>EAD!$C$92</f>
        <v>1244.2089863772717</v>
      </c>
      <c r="D25" s="122">
        <f>(C25/C$29*100)+E25</f>
        <v>47.974024115740654</v>
      </c>
      <c r="E25" s="108">
        <v>0</v>
      </c>
    </row>
    <row r="26" spans="1:5">
      <c r="A26" s="123" t="str">
        <f>A32&amp;" "&amp;ROUND(D26,0)&amp;"%"</f>
        <v>Corporate customers Norway 21%</v>
      </c>
      <c r="B26" s="1568"/>
      <c r="C26" s="121">
        <f>EAD!C111</f>
        <v>553.27230614297855</v>
      </c>
      <c r="D26" s="122">
        <f>(C26/C$29*100)+E26</f>
        <v>21.332990878613028</v>
      </c>
    </row>
    <row r="27" spans="1:5">
      <c r="A27" s="1569" t="str">
        <f>A33&amp;" "&amp;ROUND(D27,0)&amp;"%"</f>
        <v>Large corporates and international customers 30%</v>
      </c>
      <c r="B27" s="1569"/>
      <c r="C27" s="121">
        <f>EAD!$C$130</f>
        <v>778.67228288500439</v>
      </c>
      <c r="D27" s="122">
        <f>(C27/C$29*100)+E27</f>
        <v>30.023929489653156</v>
      </c>
      <c r="E27" s="108">
        <v>0</v>
      </c>
    </row>
    <row r="28" spans="1:5">
      <c r="A28" s="1588" t="str">
        <f>A34&amp;" "&amp;ROUND(D28,0)&amp;"%"</f>
        <v>Other corporate customers 1%</v>
      </c>
      <c r="B28" s="1588"/>
      <c r="C28" s="121">
        <f>EAD!$C$135</f>
        <v>17.351992056693799</v>
      </c>
      <c r="D28" s="122">
        <f>(C28/C$29*100)+E28</f>
        <v>0.66905551599315727</v>
      </c>
    </row>
    <row r="29" spans="1:5" ht="13" thickBot="1">
      <c r="A29" s="124"/>
      <c r="B29" s="124"/>
      <c r="C29" s="125">
        <f>SUM(C25:C28)</f>
        <v>2593.5055674619484</v>
      </c>
    </row>
    <row r="30" spans="1:5" ht="13" thickTop="1"/>
    <row r="31" spans="1:5" ht="14">
      <c r="A31" t="s">
        <v>425</v>
      </c>
      <c r="B31"/>
    </row>
    <row r="32" spans="1:5" ht="14">
      <c r="A32" t="s">
        <v>426</v>
      </c>
      <c r="B32"/>
    </row>
    <row r="33" spans="1:14" ht="14">
      <c r="A33" t="s">
        <v>427</v>
      </c>
      <c r="B33"/>
    </row>
    <row r="34" spans="1:14" ht="14">
      <c r="A34" t="s">
        <v>615</v>
      </c>
      <c r="B34"/>
    </row>
    <row r="37" spans="1:14" ht="15.5">
      <c r="A37" s="109" t="s">
        <v>1128</v>
      </c>
      <c r="B37" s="109"/>
    </row>
    <row r="38" spans="1:14">
      <c r="K38" s="112" t="s">
        <v>1119</v>
      </c>
    </row>
    <row r="39" spans="1:14" ht="24" customHeight="1">
      <c r="A39" s="126"/>
      <c r="B39" s="126"/>
      <c r="C39" s="127" t="str">
        <f>EAD!C523</f>
        <v>30 June 2026</v>
      </c>
      <c r="D39" s="127" t="str">
        <f>EAD!D523</f>
        <v>31 March 2026</v>
      </c>
      <c r="E39" s="127" t="str">
        <f>EAD!E523</f>
        <v>31 Dec. 2025</v>
      </c>
      <c r="F39" s="127" t="str">
        <f>EAD!F523</f>
        <v>30 Sept. 2025</v>
      </c>
      <c r="G39" s="127" t="str">
        <f>EAD!G523</f>
        <v>30 June 2025</v>
      </c>
      <c r="H39" s="127" t="str">
        <f>EAD!H523</f>
        <v>31 March 2025</v>
      </c>
      <c r="I39" s="127" t="str">
        <f>EAD!I523</f>
        <v>31 Dec. 2024</v>
      </c>
      <c r="J39" s="128" t="s">
        <v>1129</v>
      </c>
      <c r="K39" s="113" t="s">
        <v>1130</v>
      </c>
      <c r="L39" s="126"/>
      <c r="M39" s="126"/>
      <c r="N39" s="126"/>
    </row>
    <row r="40" spans="1:14">
      <c r="A40" s="132" t="str">
        <f>EAD!A143</f>
        <v>Low risk</v>
      </c>
      <c r="B40" s="129"/>
      <c r="C40" s="130">
        <f>EAD!C145</f>
        <v>371.62684880560107</v>
      </c>
      <c r="D40" s="130">
        <f>EAD!D145</f>
        <v>362.95736584271981</v>
      </c>
      <c r="E40" s="130">
        <f>EAD!E145</f>
        <v>368.75055122896066</v>
      </c>
      <c r="F40" s="130">
        <f>EAD!F145</f>
        <v>351.96785829959879</v>
      </c>
      <c r="G40" s="130">
        <f>EAD!G145</f>
        <v>353.92223722836593</v>
      </c>
      <c r="H40" s="130">
        <f>EAD!H145</f>
        <v>362.64814584205192</v>
      </c>
      <c r="I40" s="130">
        <f>EAD!I145</f>
        <v>364.16437554405962</v>
      </c>
      <c r="K40" s="113" t="s">
        <v>1214</v>
      </c>
    </row>
    <row r="41" spans="1:14">
      <c r="A41" s="132" t="str">
        <f>EAD!A149</f>
        <v>Medium risk</v>
      </c>
      <c r="B41" s="129"/>
      <c r="C41" s="130">
        <f>EAD!C151</f>
        <v>142.97635492651185</v>
      </c>
      <c r="D41" s="130">
        <f>EAD!D151</f>
        <v>144.25585362615797</v>
      </c>
      <c r="E41" s="130">
        <f>EAD!E151</f>
        <v>148.40464387278007</v>
      </c>
      <c r="F41" s="130">
        <f>EAD!F151</f>
        <v>148.1122474870443</v>
      </c>
      <c r="G41" s="130">
        <f>EAD!G151</f>
        <v>145.54733015231761</v>
      </c>
      <c r="H41" s="130">
        <f>EAD!H151</f>
        <v>138.50084445551107</v>
      </c>
      <c r="I41" s="130">
        <f>EAD!I151</f>
        <v>134.22111536692003</v>
      </c>
      <c r="K41" s="113" t="s">
        <v>1132</v>
      </c>
    </row>
    <row r="42" spans="1:14">
      <c r="A42" s="132" t="s">
        <v>675</v>
      </c>
      <c r="B42" s="129"/>
      <c r="C42" s="130">
        <f>EAD!C157</f>
        <v>38.669102410866152</v>
      </c>
      <c r="D42" s="130">
        <f>EAD!D157</f>
        <v>37.161281274420517</v>
      </c>
      <c r="E42" s="130">
        <f>EAD!E157</f>
        <v>41.457315403960017</v>
      </c>
      <c r="F42" s="130">
        <f>EAD!F157</f>
        <v>39.119688881269752</v>
      </c>
      <c r="G42" s="130">
        <f>EAD!G157</f>
        <v>36.1791144073933</v>
      </c>
      <c r="H42" s="130">
        <f>EAD!H157</f>
        <v>36.696380904024451</v>
      </c>
      <c r="I42" s="130">
        <f>EAD!I157</f>
        <v>36.609582593949995</v>
      </c>
      <c r="K42" s="113" t="s">
        <v>1133</v>
      </c>
    </row>
    <row r="43" spans="1:14">
      <c r="K43" s="131" t="s">
        <v>1215</v>
      </c>
    </row>
    <row r="44" spans="1:14">
      <c r="A44" s="108" t="s">
        <v>1135</v>
      </c>
      <c r="C44" s="132">
        <f t="shared" ref="C44:I44" si="1">SUM(C40:C42)</f>
        <v>553.27230614297901</v>
      </c>
      <c r="D44" s="132">
        <f t="shared" si="1"/>
        <v>544.37450074329831</v>
      </c>
      <c r="E44" s="132">
        <f t="shared" si="1"/>
        <v>558.6125105057007</v>
      </c>
      <c r="F44" s="132">
        <f t="shared" si="1"/>
        <v>539.1997946679129</v>
      </c>
      <c r="G44" s="132">
        <f t="shared" si="1"/>
        <v>535.64868178807683</v>
      </c>
      <c r="H44" s="132">
        <f t="shared" si="1"/>
        <v>537.84537120158745</v>
      </c>
      <c r="I44" s="132">
        <f t="shared" si="1"/>
        <v>534.99507350492968</v>
      </c>
    </row>
    <row r="45" spans="1:14">
      <c r="A45" s="108" t="s">
        <v>1136</v>
      </c>
      <c r="C45" s="132">
        <f>EAD!C162</f>
        <v>553.27230614297901</v>
      </c>
      <c r="D45" s="132">
        <f>EAD!D162</f>
        <v>544.37450074329831</v>
      </c>
      <c r="E45" s="132">
        <f>EAD!E162</f>
        <v>558.6125105057007</v>
      </c>
      <c r="F45" s="132">
        <f>EAD!F162</f>
        <v>539.1997946679129</v>
      </c>
      <c r="G45" s="132">
        <f>EAD!G162</f>
        <v>535.64868178807683</v>
      </c>
      <c r="H45" s="132">
        <f>EAD!H162</f>
        <v>537.84537120158745</v>
      </c>
      <c r="I45" s="132">
        <f>EAD!I162</f>
        <v>534.99507350492968</v>
      </c>
    </row>
    <row r="46" spans="1:14">
      <c r="A46" s="108" t="s">
        <v>1137</v>
      </c>
      <c r="C46" s="132">
        <f>+C44-C45</f>
        <v>0</v>
      </c>
      <c r="D46" s="132">
        <f t="shared" ref="D46:I46" si="2">+D44-D45</f>
        <v>0</v>
      </c>
      <c r="E46" s="132">
        <f t="shared" si="2"/>
        <v>0</v>
      </c>
      <c r="F46" s="132">
        <f t="shared" si="2"/>
        <v>0</v>
      </c>
      <c r="G46" s="132">
        <f t="shared" si="2"/>
        <v>0</v>
      </c>
      <c r="H46" s="132">
        <f t="shared" si="2"/>
        <v>0</v>
      </c>
      <c r="I46" s="132">
        <f t="shared" si="2"/>
        <v>0</v>
      </c>
    </row>
  </sheetData>
  <pageMargins left="0.86614173228346458" right="0.86614173228346458" top="0.6692913385826772" bottom="0.39370078740157483" header="0.51181102362204722" footer="0"/>
  <pageSetup paperSize="9" scale="47" fitToHeight="0" orientation="portrait" r:id="rId1"/>
  <headerFooter scaleWithDoc="0">
    <oddHeader>&amp;C&amp;8Financial performance&amp;R&amp;8CHAPTER 2 – SEGMENTAL REPORTING&amp;L&amp;"Arial"&amp;8FACTBOOK DNB – 2Q26</oddHeader>
  </headerFooter>
  <drawing r:id="rId2"/>
  <legacyDrawing r:id="rId3"/>
  <controls>
    <mc:AlternateContent xmlns:mc="http://schemas.openxmlformats.org/markup-compatibility/2006">
      <mc:Choice Requires="x14">
        <control shapeId="247809" r:id="rId4" name="CustomMemberDispatchertb1">
          <controlPr defaultSize="0" autoLine="0" autoPict="0" r:id="rId5">
            <anchor moveWithCells="1" sizeWithCells="1">
              <from>
                <xdr:col>0</xdr:col>
                <xdr:colOff>0</xdr:colOff>
                <xdr:row>0</xdr:row>
                <xdr:rowOff>0</xdr:rowOff>
              </from>
              <to>
                <xdr:col>0</xdr:col>
                <xdr:colOff>914400</xdr:colOff>
                <xdr:row>0</xdr:row>
                <xdr:rowOff>0</xdr:rowOff>
              </to>
            </anchor>
          </controlPr>
        </control>
      </mc:Choice>
      <mc:Fallback>
        <control shapeId="247809" r:id="rId4" name="CustomMemberDispatchertb1"/>
      </mc:Fallback>
    </mc:AlternateContent>
  </controls>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60388-8A85-4311-8D17-421DE3560877}">
  <sheetPr codeName="Ark20">
    <pageSetUpPr fitToPage="1"/>
  </sheetPr>
  <dimension ref="A1:S70"/>
  <sheetViews>
    <sheetView showGridLines="0" zoomScale="150" zoomScaleNormal="150" workbookViewId="0"/>
  </sheetViews>
  <sheetFormatPr defaultColWidth="8.08203125" defaultRowHeight="14"/>
  <cols>
    <col min="1" max="1" width="31.08203125" customWidth="1"/>
    <col min="2" max="10" width="5.08203125" customWidth="1"/>
    <col min="11" max="11" width="3.08203125" customWidth="1"/>
  </cols>
  <sheetData>
    <row r="1" spans="1:10" s="67" customFormat="1" ht="23.9" customHeight="1">
      <c r="A1" s="152"/>
      <c r="B1" s="862"/>
      <c r="C1" s="862"/>
      <c r="D1" s="862"/>
      <c r="E1" s="862"/>
      <c r="F1" s="862"/>
      <c r="G1" s="862"/>
      <c r="H1" s="862"/>
      <c r="I1" s="862"/>
      <c r="J1" s="1020"/>
    </row>
    <row r="2" spans="1:10" s="3" customFormat="1" ht="34.5" customHeight="1">
      <c r="A2" s="1980" t="s">
        <v>1216</v>
      </c>
      <c r="B2" s="1826"/>
      <c r="C2" s="1826"/>
      <c r="D2" s="1826"/>
      <c r="E2" s="1826"/>
      <c r="F2" s="1826"/>
      <c r="G2" s="1826"/>
      <c r="H2" s="1826"/>
      <c r="I2" s="290"/>
      <c r="J2" s="290"/>
    </row>
    <row r="3" spans="1:10" s="89" customFormat="1" ht="14.15" customHeight="1">
      <c r="A3" s="863"/>
      <c r="B3" s="863"/>
      <c r="C3" s="863"/>
      <c r="D3" s="863"/>
      <c r="E3" s="863"/>
      <c r="F3" s="863"/>
      <c r="G3" s="863"/>
      <c r="H3" s="863"/>
      <c r="I3" s="863"/>
      <c r="J3" s="863"/>
    </row>
    <row r="4" spans="1:10" s="61" customFormat="1" ht="14.15" customHeight="1">
      <c r="A4" s="153" t="s">
        <v>209</v>
      </c>
      <c r="B4" s="320" t="s">
        <v>210</v>
      </c>
      <c r="C4" s="321" t="s">
        <v>211</v>
      </c>
      <c r="D4" s="991" t="s">
        <v>212</v>
      </c>
      <c r="E4" s="991" t="s">
        <v>213</v>
      </c>
      <c r="F4" s="991" t="s">
        <v>214</v>
      </c>
      <c r="G4" s="991" t="s">
        <v>215</v>
      </c>
      <c r="H4" s="991" t="s">
        <v>216</v>
      </c>
      <c r="I4" s="991" t="s">
        <v>217</v>
      </c>
      <c r="J4" s="991" t="s">
        <v>218</v>
      </c>
    </row>
    <row r="5" spans="1:10" s="61" customFormat="1" ht="14.15" customHeight="1">
      <c r="A5" s="646" t="s">
        <v>78</v>
      </c>
      <c r="B5" s="1257">
        <v>4680.5195413855099</v>
      </c>
      <c r="C5" s="1258">
        <v>4619.2340000000004</v>
      </c>
      <c r="D5" s="1258">
        <v>4790.6980736620699</v>
      </c>
      <c r="E5" s="1258">
        <v>4863.5079999999998</v>
      </c>
      <c r="F5" s="1258">
        <v>4879.8060526353502</v>
      </c>
      <c r="G5" s="1258">
        <v>4879.0194680296399</v>
      </c>
      <c r="H5" s="1258">
        <v>5043.8077326891007</v>
      </c>
      <c r="I5" s="1258">
        <v>4690.4311592384238</v>
      </c>
      <c r="J5" s="1258">
        <v>4382.2314012020315</v>
      </c>
    </row>
    <row r="6" spans="1:10" s="61" customFormat="1" ht="14.15" customHeight="1">
      <c r="A6" s="630" t="s">
        <v>81</v>
      </c>
      <c r="B6" s="1580">
        <v>3054.65945909936</v>
      </c>
      <c r="C6" s="631">
        <v>2523.7240000000002</v>
      </c>
      <c r="D6" s="631">
        <v>3257.3497238485197</v>
      </c>
      <c r="E6" s="631">
        <v>2271.7429999999999</v>
      </c>
      <c r="F6" s="631">
        <v>2877.7140137596202</v>
      </c>
      <c r="G6" s="631">
        <v>2585.4972635962799</v>
      </c>
      <c r="H6" s="631">
        <v>2421.3022048215398</v>
      </c>
      <c r="I6" s="631">
        <v>1878.2465785602499</v>
      </c>
      <c r="J6" s="631">
        <v>2458.9528002594429</v>
      </c>
    </row>
    <row r="7" spans="1:10" s="61" customFormat="1" ht="14.15" customHeight="1">
      <c r="A7" s="1406" t="s">
        <v>224</v>
      </c>
      <c r="B7" s="1022">
        <v>7735.1790004848699</v>
      </c>
      <c r="C7" s="1023">
        <v>7142.9579999999996</v>
      </c>
      <c r="D7" s="1023">
        <v>8048.0477975105996</v>
      </c>
      <c r="E7" s="1023">
        <v>7135.2520000000004</v>
      </c>
      <c r="F7" s="1023">
        <v>7757.5200663949799</v>
      </c>
      <c r="G7" s="1023">
        <v>7464.5167316259203</v>
      </c>
      <c r="H7" s="1023">
        <v>7465.1099375106405</v>
      </c>
      <c r="I7" s="1023">
        <v>6568.6777377986127</v>
      </c>
      <c r="J7" s="1023">
        <v>6841.184201461504</v>
      </c>
    </row>
    <row r="8" spans="1:10" s="61" customFormat="1" ht="14.15" customHeight="1">
      <c r="A8" s="1406" t="s">
        <v>1139</v>
      </c>
      <c r="B8" s="1022">
        <v>-3636.73249468319</v>
      </c>
      <c r="C8" s="1023">
        <v>-3347.9639999999999</v>
      </c>
      <c r="D8" s="1023">
        <v>-3935.9582945181801</v>
      </c>
      <c r="E8" s="1023">
        <v>-3234.0920000000001</v>
      </c>
      <c r="F8" s="1023">
        <v>-3327.0285486376401</v>
      </c>
      <c r="G8" s="1023">
        <v>-3026.7830873643798</v>
      </c>
      <c r="H8" s="1023">
        <v>-2948.8938472018999</v>
      </c>
      <c r="I8" s="1023">
        <v>-2685.2604138428837</v>
      </c>
      <c r="J8" s="1023">
        <v>-2727.3944365065886</v>
      </c>
    </row>
    <row r="9" spans="1:10" s="61" customFormat="1" ht="14.15" customHeight="1">
      <c r="A9" s="646" t="s">
        <v>226</v>
      </c>
      <c r="B9" s="1257">
        <v>4098.4465058016804</v>
      </c>
      <c r="C9" s="1258">
        <v>3794.9940000000001</v>
      </c>
      <c r="D9" s="1258">
        <v>4112.0895029924204</v>
      </c>
      <c r="E9" s="1258">
        <v>3901.1590000000001</v>
      </c>
      <c r="F9" s="1258">
        <v>4430.4915177573403</v>
      </c>
      <c r="G9" s="1258">
        <v>4437.7336442615397</v>
      </c>
      <c r="H9" s="1258">
        <v>4516.2160903087297</v>
      </c>
      <c r="I9" s="1258">
        <v>3883.4173239557203</v>
      </c>
      <c r="J9" s="1258">
        <v>4113.7897649549277</v>
      </c>
    </row>
    <row r="10" spans="1:10" s="61" customFormat="1" ht="14.15" customHeight="1">
      <c r="A10" s="627" t="s">
        <v>227</v>
      </c>
      <c r="B10" s="1024"/>
      <c r="C10" s="1025">
        <v>-4.0000000000000001E-3</v>
      </c>
      <c r="D10" s="1025">
        <v>-1.4211238173459999E-2</v>
      </c>
      <c r="E10" s="1025">
        <v>0.23300000000000001</v>
      </c>
      <c r="F10" s="1025">
        <v>5.8919912918E-2</v>
      </c>
      <c r="G10" s="1025">
        <v>0.20507761735720001</v>
      </c>
      <c r="H10" s="1025">
        <v>0.77367942624800001</v>
      </c>
      <c r="I10" s="1025">
        <v>0.44955053828199992</v>
      </c>
      <c r="J10" s="1025">
        <v>0.27474486027800005</v>
      </c>
    </row>
    <row r="11" spans="1:10" s="61" customFormat="1" ht="14.15" customHeight="1">
      <c r="A11" s="627" t="s">
        <v>103</v>
      </c>
      <c r="B11" s="1024">
        <v>-177.12598739817</v>
      </c>
      <c r="C11" s="1025">
        <v>-36.497</v>
      </c>
      <c r="D11" s="1025">
        <v>-288.80629138359899</v>
      </c>
      <c r="E11" s="1025">
        <v>-358.68</v>
      </c>
      <c r="F11" s="1025">
        <v>-462.86621774992898</v>
      </c>
      <c r="G11" s="1025">
        <v>-225.28007442711601</v>
      </c>
      <c r="H11" s="1025">
        <v>-57.762793713639006</v>
      </c>
      <c r="I11" s="1025">
        <v>11.142553811788996</v>
      </c>
      <c r="J11" s="1025">
        <v>-187.89329271740738</v>
      </c>
    </row>
    <row r="12" spans="1:10" s="61" customFormat="1" ht="14.15" customHeight="1">
      <c r="A12" s="630" t="s">
        <v>1193</v>
      </c>
      <c r="B12" s="650">
        <v>-26.006</v>
      </c>
      <c r="C12" s="631">
        <v>-52.188000000000002</v>
      </c>
      <c r="D12" s="631">
        <v>163.86199999999999</v>
      </c>
      <c r="E12" s="631">
        <v>-36.499000000000002</v>
      </c>
      <c r="F12" s="631">
        <v>-23.274000000000001</v>
      </c>
      <c r="G12" s="631">
        <v>-89.281000000000006</v>
      </c>
      <c r="H12" s="631">
        <v>146.994</v>
      </c>
      <c r="I12" s="631">
        <v>-51.982999999999997</v>
      </c>
      <c r="J12" s="631">
        <v>-54.329000000000001</v>
      </c>
    </row>
    <row r="13" spans="1:10" s="61" customFormat="1" ht="14.15" customHeight="1">
      <c r="A13" s="646" t="s">
        <v>229</v>
      </c>
      <c r="B13" s="1257">
        <v>3895.3145990883299</v>
      </c>
      <c r="C13" s="1258">
        <v>3706.3049999999998</v>
      </c>
      <c r="D13" s="1258">
        <v>3987.1310003706499</v>
      </c>
      <c r="E13" s="1258">
        <v>3506.2130000000002</v>
      </c>
      <c r="F13" s="1258">
        <v>3944.4102199203303</v>
      </c>
      <c r="G13" s="1258">
        <v>4123.3776474517799</v>
      </c>
      <c r="H13" s="1258">
        <v>4606.22097602134</v>
      </c>
      <c r="I13" s="1258">
        <v>3843.0264283058382</v>
      </c>
      <c r="J13" s="1258">
        <v>3871.8422170977883</v>
      </c>
    </row>
    <row r="14" spans="1:10" s="61" customFormat="1" ht="14.15" customHeight="1">
      <c r="A14" s="627" t="s">
        <v>230</v>
      </c>
      <c r="B14" s="1024">
        <v>-973.82864977208249</v>
      </c>
      <c r="C14" s="1025">
        <v>-926.57624999999996</v>
      </c>
      <c r="D14" s="1025">
        <v>-996.78275009266247</v>
      </c>
      <c r="E14" s="1025">
        <v>-876.55325000000016</v>
      </c>
      <c r="F14" s="1025">
        <v>-986.10255498008257</v>
      </c>
      <c r="G14" s="1025">
        <v>-1030.844411862945</v>
      </c>
      <c r="H14" s="1025">
        <v>-1151.555244005335</v>
      </c>
      <c r="I14" s="1025">
        <v>-960.75660707645955</v>
      </c>
      <c r="J14" s="1025">
        <v>-967.96055427444708</v>
      </c>
    </row>
    <row r="15" spans="1:10" s="61" customFormat="1" ht="14.15" customHeight="1">
      <c r="A15" s="1390" t="s">
        <v>232</v>
      </c>
      <c r="B15" s="1026">
        <v>2921.4859493162476</v>
      </c>
      <c r="C15" s="1027">
        <v>2779.7287499999998</v>
      </c>
      <c r="D15" s="1027">
        <v>2990.3482502779875</v>
      </c>
      <c r="E15" s="1027">
        <v>2629.6597499999998</v>
      </c>
      <c r="F15" s="1027">
        <v>2958.3076649402478</v>
      </c>
      <c r="G15" s="1027">
        <v>3092.5332355888345</v>
      </c>
      <c r="H15" s="1027">
        <v>3454.6657320160052</v>
      </c>
      <c r="I15" s="1027">
        <v>2882.2698212293794</v>
      </c>
      <c r="J15" s="1027">
        <v>2903.8816628233408</v>
      </c>
    </row>
    <row r="16" spans="1:10" s="67" customFormat="1" ht="7.5" customHeight="1">
      <c r="A16" s="160"/>
      <c r="B16" s="160"/>
      <c r="C16" s="575"/>
      <c r="D16" s="575"/>
      <c r="E16" s="575"/>
      <c r="F16" s="575"/>
      <c r="G16" s="575"/>
      <c r="H16" s="575"/>
      <c r="I16" s="575"/>
      <c r="J16" s="575"/>
    </row>
    <row r="17" spans="1:19" s="67" customFormat="1" ht="14.15" customHeight="1">
      <c r="A17" s="1028" t="s">
        <v>1141</v>
      </c>
      <c r="B17" s="1259"/>
      <c r="C17" s="1260"/>
      <c r="D17" s="1260"/>
      <c r="E17" s="1260"/>
      <c r="F17" s="1260"/>
      <c r="G17" s="1260"/>
      <c r="H17" s="1260"/>
      <c r="I17" s="1260"/>
      <c r="J17" s="1260"/>
    </row>
    <row r="18" spans="1:19" s="67" customFormat="1" ht="14.15" customHeight="1">
      <c r="A18" s="742" t="s">
        <v>1194</v>
      </c>
      <c r="B18" s="1695">
        <v>508.01670711463703</v>
      </c>
      <c r="C18" s="718">
        <v>509.442854234739</v>
      </c>
      <c r="D18" s="718">
        <v>512.45433590035702</v>
      </c>
      <c r="E18" s="718">
        <v>506.14867538607393</v>
      </c>
      <c r="F18" s="718">
        <v>500.09012441902001</v>
      </c>
      <c r="G18" s="718">
        <v>498.91483706553402</v>
      </c>
      <c r="H18" s="718">
        <v>491.79604150342612</v>
      </c>
      <c r="I18" s="718">
        <v>460.32055590787701</v>
      </c>
      <c r="J18" s="718">
        <v>446.65947428204095</v>
      </c>
    </row>
    <row r="19" spans="1:19" s="67" customFormat="1" ht="14.15" customHeight="1">
      <c r="A19" s="742" t="s">
        <v>1195</v>
      </c>
      <c r="B19" s="1695">
        <v>442.23431874027995</v>
      </c>
      <c r="C19" s="718">
        <v>460.54966638725699</v>
      </c>
      <c r="D19" s="718">
        <v>460.08607353536598</v>
      </c>
      <c r="E19" s="718">
        <v>449.75915822687301</v>
      </c>
      <c r="F19" s="718">
        <v>462.26094073162102</v>
      </c>
      <c r="G19" s="718">
        <v>512.46008203602696</v>
      </c>
      <c r="H19" s="718">
        <v>475.39347419139591</v>
      </c>
      <c r="I19" s="718">
        <v>472.14735665626478</v>
      </c>
      <c r="J19" s="718">
        <v>497.03136755347401</v>
      </c>
    </row>
    <row r="20" spans="1:19" s="67" customFormat="1" ht="14.15" customHeight="1">
      <c r="A20" s="742" t="s">
        <v>1196</v>
      </c>
      <c r="B20" s="717">
        <v>63.168515508236702</v>
      </c>
      <c r="C20" s="718">
        <v>64.230474166665999</v>
      </c>
      <c r="D20" s="718">
        <v>66.687277269914304</v>
      </c>
      <c r="E20" s="718">
        <v>69.404845386770205</v>
      </c>
      <c r="F20" s="718">
        <v>67.396118605306199</v>
      </c>
      <c r="G20" s="718">
        <v>62.470705333332702</v>
      </c>
      <c r="H20" s="718">
        <v>62.169687557971002</v>
      </c>
      <c r="I20" s="718">
        <v>62.692888338146979</v>
      </c>
      <c r="J20" s="718">
        <v>60.190431856662244</v>
      </c>
    </row>
    <row r="21" spans="1:19" s="67" customFormat="1" ht="7.5" customHeight="1">
      <c r="A21" s="1408"/>
      <c r="B21" s="1408"/>
      <c r="C21" s="1409"/>
      <c r="D21" s="1409"/>
      <c r="E21" s="1409"/>
      <c r="F21" s="1409"/>
      <c r="G21" s="1409"/>
      <c r="H21" s="1409"/>
      <c r="I21" s="1409"/>
      <c r="J21" s="1409"/>
    </row>
    <row r="22" spans="1:19" s="67" customFormat="1" ht="14.15" customHeight="1">
      <c r="A22" s="1028" t="s">
        <v>1145</v>
      </c>
      <c r="B22" s="1259"/>
      <c r="C22" s="1260"/>
      <c r="D22" s="1260"/>
      <c r="E22" s="1260"/>
      <c r="F22" s="1260"/>
      <c r="G22" s="1260"/>
      <c r="H22" s="1260"/>
      <c r="I22" s="1260"/>
      <c r="J22" s="1260"/>
    </row>
    <row r="23" spans="1:19" s="138" customFormat="1" ht="14.15" customHeight="1">
      <c r="A23" s="1032" t="s">
        <v>1060</v>
      </c>
      <c r="B23" s="717">
        <v>47.01549239461977</v>
      </c>
      <c r="C23" s="718">
        <v>46.870836909552899</v>
      </c>
      <c r="D23" s="718">
        <v>48.905751972989528</v>
      </c>
      <c r="E23" s="718">
        <v>45.325556107950199</v>
      </c>
      <c r="F23" s="718">
        <v>42.887785273673849</v>
      </c>
      <c r="G23" s="718">
        <v>40.546923525232565</v>
      </c>
      <c r="H23" s="718">
        <v>39.502349890177982</v>
      </c>
      <c r="I23" s="718">
        <v>40.879770952849427</v>
      </c>
      <c r="J23" s="718">
        <v>39.867285490192273</v>
      </c>
    </row>
    <row r="24" spans="1:19" s="138" customFormat="1" ht="14.15" customHeight="1">
      <c r="A24" s="1032" t="s">
        <v>1146</v>
      </c>
      <c r="B24" s="717">
        <v>87.051136812413361</v>
      </c>
      <c r="C24" s="718">
        <v>90.402615830007704</v>
      </c>
      <c r="D24" s="718">
        <v>89.780891935867302</v>
      </c>
      <c r="E24" s="718">
        <v>88.859100121878399</v>
      </c>
      <c r="F24" s="718">
        <v>92.435526750033887</v>
      </c>
      <c r="G24" s="718">
        <v>102.71494130143772</v>
      </c>
      <c r="H24" s="718">
        <v>96.664762233163287</v>
      </c>
      <c r="I24" s="718">
        <v>102.5692532294288</v>
      </c>
      <c r="J24" s="718">
        <v>111.27747113220887</v>
      </c>
    </row>
    <row r="25" spans="1:19" s="138" customFormat="1" ht="14.15" customHeight="1">
      <c r="A25" s="1033" t="s">
        <v>1197</v>
      </c>
      <c r="B25" s="1034">
        <v>18.550456575061229</v>
      </c>
      <c r="C25" s="1035">
        <v>17.5513947378487</v>
      </c>
      <c r="D25" s="1035">
        <v>17.790322428528608</v>
      </c>
      <c r="E25" s="1035">
        <v>15.031932295315301</v>
      </c>
      <c r="F25" s="1035">
        <v>17.605968682988351</v>
      </c>
      <c r="G25" s="1035">
        <v>20.076514707831301</v>
      </c>
      <c r="H25" s="1035">
        <v>22.106531396497328</v>
      </c>
      <c r="I25" s="1035">
        <v>18.289827681058618</v>
      </c>
      <c r="J25" s="1035">
        <v>19.403994731444602</v>
      </c>
    </row>
    <row r="26" spans="1:19" s="67" customFormat="1" ht="7.5" customHeight="1">
      <c r="A26" s="1009"/>
      <c r="B26" s="1009"/>
      <c r="C26" s="1009"/>
      <c r="D26" s="1009"/>
      <c r="E26" s="1009"/>
      <c r="F26" s="1009"/>
      <c r="G26" s="1009"/>
      <c r="H26" s="1009"/>
      <c r="I26" s="701"/>
      <c r="J26" s="701"/>
    </row>
    <row r="27" spans="1:19" s="67" customFormat="1" ht="20.25" customHeight="1">
      <c r="A27" s="1992" t="s">
        <v>1198</v>
      </c>
      <c r="B27" s="1992"/>
      <c r="C27" s="1992"/>
      <c r="D27" s="1992"/>
      <c r="E27" s="1992"/>
      <c r="F27" s="1992"/>
      <c r="G27" s="1992"/>
      <c r="H27" s="1992"/>
      <c r="I27" s="1992"/>
      <c r="J27" s="1992"/>
      <c r="M27" s="1061"/>
    </row>
    <row r="28" spans="1:19" s="67" customFormat="1" ht="13.5" customHeight="1">
      <c r="A28" s="1978" t="s">
        <v>1199</v>
      </c>
      <c r="B28" s="1978"/>
      <c r="C28" s="1978"/>
      <c r="D28" s="1978"/>
      <c r="E28" s="1978"/>
      <c r="F28" s="1978"/>
      <c r="G28" s="1978"/>
      <c r="H28" s="1978"/>
      <c r="I28" s="1978"/>
      <c r="J28" s="1978"/>
    </row>
    <row r="29" spans="1:19" s="135" customFormat="1" ht="12.75" customHeight="1">
      <c r="A29" s="1831" t="s">
        <v>1200</v>
      </c>
      <c r="B29" s="1831"/>
      <c r="C29" s="1831"/>
      <c r="D29" s="1831"/>
      <c r="E29" s="1831"/>
      <c r="F29" s="1831"/>
      <c r="G29" s="1831"/>
      <c r="H29" s="1831"/>
      <c r="I29" s="1831"/>
      <c r="J29" s="1831"/>
      <c r="K29" s="1037"/>
      <c r="L29" s="1037"/>
      <c r="M29" s="1037"/>
      <c r="N29" s="1037"/>
      <c r="O29" s="1037"/>
      <c r="P29" s="161"/>
      <c r="Q29" s="161"/>
      <c r="R29" s="161"/>
      <c r="S29" s="161"/>
    </row>
    <row r="30" spans="1:19" s="67" customFormat="1" ht="23.9" customHeight="1">
      <c r="A30" s="1555"/>
      <c r="B30" s="1009"/>
      <c r="C30" s="1009"/>
      <c r="D30" s="1009"/>
      <c r="E30" s="1009"/>
      <c r="F30" s="1009"/>
      <c r="G30" s="1009"/>
      <c r="H30" s="1009"/>
      <c r="I30" s="701"/>
      <c r="J30" s="701"/>
    </row>
    <row r="31" spans="1:19" s="67" customFormat="1" ht="23.9" customHeight="1">
      <c r="A31" s="152"/>
      <c r="B31" s="862"/>
      <c r="C31" s="862"/>
      <c r="D31" s="862"/>
      <c r="E31" s="862"/>
      <c r="F31" s="862"/>
      <c r="G31" s="862"/>
      <c r="H31" s="862"/>
      <c r="I31" s="862"/>
      <c r="J31" s="1020"/>
    </row>
    <row r="32" spans="1:19" s="3" customFormat="1" ht="18.75" customHeight="1">
      <c r="A32" s="846" t="s">
        <v>1217</v>
      </c>
      <c r="B32" s="290"/>
      <c r="C32" s="290"/>
      <c r="D32" s="290"/>
      <c r="E32" s="290"/>
      <c r="F32" s="290"/>
      <c r="G32" s="290"/>
      <c r="H32" s="290"/>
      <c r="I32" s="701"/>
      <c r="J32" s="701"/>
    </row>
    <row r="33" spans="1:15" s="67" customFormat="1" ht="21.75" customHeight="1">
      <c r="A33" s="701"/>
      <c r="B33" s="701"/>
      <c r="C33" s="701"/>
      <c r="D33" s="701"/>
      <c r="E33" s="701"/>
      <c r="F33" s="701"/>
      <c r="G33" s="701"/>
      <c r="H33" s="701"/>
      <c r="I33" s="701"/>
      <c r="J33" s="701"/>
      <c r="K33" s="164"/>
      <c r="L33" s="1060"/>
    </row>
    <row r="34" spans="1:15" s="67" customFormat="1" ht="21.75" customHeight="1">
      <c r="A34" s="701"/>
      <c r="B34" s="701"/>
      <c r="C34" s="701"/>
      <c r="D34" s="701"/>
      <c r="E34" s="701"/>
      <c r="F34" s="701"/>
      <c r="G34" s="701"/>
      <c r="H34" s="701"/>
      <c r="I34" s="701"/>
      <c r="J34" s="701"/>
      <c r="L34" s="1060"/>
    </row>
    <row r="35" spans="1:15" s="67" customFormat="1" ht="21.75" customHeight="1">
      <c r="A35" s="701"/>
      <c r="B35" s="701"/>
      <c r="C35" s="701"/>
      <c r="D35" s="701"/>
      <c r="E35" s="701"/>
      <c r="F35" s="701"/>
      <c r="G35" s="701"/>
      <c r="H35" s="701"/>
      <c r="I35" s="701"/>
      <c r="J35" s="701"/>
      <c r="L35" s="1060"/>
    </row>
    <row r="36" spans="1:15" s="67" customFormat="1" ht="21.75" customHeight="1">
      <c r="A36" s="701"/>
      <c r="B36" s="701"/>
      <c r="C36" s="701"/>
      <c r="D36" s="701"/>
      <c r="E36" s="701"/>
      <c r="F36" s="701"/>
      <c r="G36" s="701"/>
      <c r="H36" s="701"/>
      <c r="I36" s="701"/>
      <c r="J36" s="701"/>
      <c r="L36" s="1060"/>
    </row>
    <row r="37" spans="1:15" s="67" customFormat="1" ht="21.75" customHeight="1">
      <c r="A37" s="701"/>
      <c r="B37" s="701"/>
      <c r="C37" s="701"/>
      <c r="D37" s="701"/>
      <c r="E37" s="701"/>
      <c r="F37" s="701"/>
      <c r="G37" s="701"/>
      <c r="H37" s="701"/>
      <c r="I37" s="701"/>
      <c r="J37" s="701"/>
      <c r="L37" s="1060"/>
    </row>
    <row r="38" spans="1:15" s="67" customFormat="1" ht="21.75" customHeight="1">
      <c r="A38" s="701"/>
      <c r="B38" s="701"/>
      <c r="C38" s="701"/>
      <c r="D38" s="701"/>
      <c r="E38" s="701"/>
      <c r="F38" s="701"/>
      <c r="G38" s="701"/>
      <c r="H38" s="701"/>
      <c r="I38" s="701"/>
      <c r="J38" s="701"/>
      <c r="L38" s="1060"/>
    </row>
    <row r="39" spans="1:15" s="67" customFormat="1" ht="21.75" customHeight="1">
      <c r="A39" s="701"/>
      <c r="B39" s="701"/>
      <c r="C39" s="701"/>
      <c r="D39" s="701"/>
      <c r="E39" s="701"/>
      <c r="F39" s="701"/>
      <c r="G39" s="701"/>
      <c r="H39" s="701"/>
      <c r="I39" s="701"/>
      <c r="J39" s="701"/>
      <c r="L39" s="1060"/>
    </row>
    <row r="40" spans="1:15" s="67" customFormat="1" ht="21.75" customHeight="1">
      <c r="A40" s="701"/>
      <c r="B40" s="701"/>
      <c r="C40" s="701"/>
      <c r="D40" s="701"/>
      <c r="E40" s="701"/>
      <c r="F40" s="701"/>
      <c r="G40" s="701"/>
      <c r="H40" s="701"/>
      <c r="I40" s="701"/>
      <c r="J40" s="701"/>
      <c r="L40" s="1060"/>
    </row>
    <row r="41" spans="1:15" s="67" customFormat="1" ht="21.75" customHeight="1">
      <c r="A41" s="701"/>
      <c r="B41" s="701"/>
      <c r="C41" s="701"/>
      <c r="D41" s="701"/>
      <c r="E41" s="701"/>
      <c r="F41" s="701"/>
      <c r="G41" s="701"/>
      <c r="H41" s="701"/>
      <c r="I41" s="701"/>
      <c r="J41" s="701"/>
      <c r="L41" s="1060"/>
    </row>
    <row r="42" spans="1:15" s="67" customFormat="1" ht="21.75" customHeight="1">
      <c r="A42" s="701"/>
      <c r="B42" s="701"/>
      <c r="C42" s="701"/>
      <c r="D42" s="701"/>
      <c r="E42" s="701"/>
      <c r="F42" s="701"/>
      <c r="G42" s="701"/>
      <c r="H42" s="701"/>
      <c r="I42" s="701"/>
      <c r="J42" s="701"/>
      <c r="L42" s="1060"/>
    </row>
    <row r="43" spans="1:15" s="67" customFormat="1" ht="21.75" customHeight="1">
      <c r="A43" s="701"/>
      <c r="B43" s="701"/>
      <c r="C43" s="701"/>
      <c r="D43" s="701"/>
      <c r="E43" s="701"/>
      <c r="F43" s="701"/>
      <c r="G43" s="701"/>
      <c r="H43" s="701"/>
      <c r="I43" s="701"/>
      <c r="J43" s="701"/>
      <c r="L43" s="1060"/>
    </row>
    <row r="44" spans="1:15" s="67" customFormat="1" ht="21.75" customHeight="1">
      <c r="A44" s="701"/>
      <c r="B44" s="701"/>
      <c r="C44" s="701"/>
      <c r="D44" s="701"/>
      <c r="E44" s="701"/>
      <c r="F44" s="701"/>
      <c r="G44" s="701"/>
      <c r="H44" s="701"/>
      <c r="I44" s="1009"/>
      <c r="J44" s="1009"/>
      <c r="L44" s="1060"/>
    </row>
    <row r="45" spans="1:15" s="67" customFormat="1" ht="18" customHeight="1">
      <c r="A45" s="701"/>
      <c r="B45" s="701"/>
      <c r="C45" s="701"/>
      <c r="D45" s="701"/>
      <c r="E45" s="701"/>
      <c r="F45" s="701"/>
      <c r="G45" s="701"/>
      <c r="H45" s="701"/>
      <c r="I45" s="576"/>
      <c r="J45" s="576"/>
      <c r="L45" s="1060"/>
    </row>
    <row r="46" spans="1:15" s="67" customFormat="1" ht="18" customHeight="1">
      <c r="A46" s="1589" t="s">
        <v>1218</v>
      </c>
      <c r="B46" s="1579"/>
      <c r="C46" s="1579"/>
      <c r="D46" s="1579"/>
      <c r="E46" s="1579"/>
      <c r="F46" s="1579"/>
      <c r="G46" s="1579"/>
      <c r="H46" s="1579"/>
      <c r="I46" s="701"/>
      <c r="J46" s="701"/>
      <c r="L46" s="1060"/>
    </row>
    <row r="47" spans="1:15" s="69" customFormat="1" ht="23.9" customHeight="1">
      <c r="A47" s="1577"/>
      <c r="B47" s="1577"/>
      <c r="C47" s="1577"/>
      <c r="D47" s="1577"/>
      <c r="E47" s="1577"/>
      <c r="F47" s="1577"/>
      <c r="G47" s="1577"/>
      <c r="H47" s="1577"/>
      <c r="I47" s="1005"/>
      <c r="J47" s="1005"/>
      <c r="K47" s="1061"/>
      <c r="L47" s="1061"/>
      <c r="M47" s="1061"/>
      <c r="N47" s="1061"/>
      <c r="O47" s="1061"/>
    </row>
    <row r="48" spans="1:15" s="3" customFormat="1" ht="18.75" customHeight="1">
      <c r="A48" s="846" t="s">
        <v>1219</v>
      </c>
      <c r="B48" s="1578"/>
      <c r="C48" s="1578"/>
      <c r="D48" s="1578"/>
      <c r="E48" s="1578"/>
      <c r="F48" s="1578"/>
      <c r="G48" s="1578"/>
      <c r="H48" s="1578"/>
      <c r="I48"/>
      <c r="J48"/>
    </row>
    <row r="49" spans="1:15" s="69" customFormat="1" ht="14.15" customHeight="1">
      <c r="A49" s="701"/>
      <c r="B49" s="701"/>
      <c r="C49" s="701"/>
      <c r="D49" s="701"/>
      <c r="E49" s="701"/>
      <c r="F49" s="701"/>
      <c r="G49" s="701"/>
      <c r="H49" s="701"/>
      <c r="I49"/>
      <c r="J49"/>
      <c r="K49" s="1061"/>
      <c r="L49" s="1061"/>
      <c r="M49" s="1061"/>
      <c r="N49" s="1061"/>
      <c r="O49" s="1061"/>
    </row>
    <row r="50" spans="1:15" s="69" customFormat="1" ht="14.15" customHeight="1">
      <c r="A50" s="701"/>
      <c r="B50" s="701"/>
      <c r="C50" s="701"/>
      <c r="D50" s="701"/>
      <c r="E50" s="701"/>
      <c r="F50" s="701"/>
      <c r="G50" s="701"/>
      <c r="H50" s="701"/>
      <c r="I50"/>
      <c r="J50"/>
      <c r="K50" s="1061"/>
      <c r="L50" s="1061"/>
      <c r="M50" s="1061"/>
      <c r="N50" s="1061"/>
      <c r="O50" s="1061"/>
    </row>
    <row r="51" spans="1:15" s="69" customFormat="1" ht="14.15" customHeight="1">
      <c r="A51" s="701"/>
      <c r="B51" s="701"/>
      <c r="C51" s="701"/>
      <c r="D51" s="701"/>
      <c r="E51" s="701"/>
      <c r="F51" s="701"/>
      <c r="G51" s="701"/>
      <c r="H51" s="701"/>
      <c r="I51"/>
      <c r="J51"/>
      <c r="K51" s="1061"/>
      <c r="L51" s="1061"/>
      <c r="M51" s="1061"/>
      <c r="N51" s="1061"/>
      <c r="O51" s="1061"/>
    </row>
    <row r="52" spans="1:15" s="69" customFormat="1" ht="14.15" customHeight="1">
      <c r="A52" s="701"/>
      <c r="B52" s="701"/>
      <c r="C52" s="701"/>
      <c r="D52" s="701"/>
      <c r="E52" s="701"/>
      <c r="F52" s="701"/>
      <c r="G52" s="701"/>
      <c r="H52" s="701"/>
      <c r="I52"/>
      <c r="J52"/>
      <c r="K52" s="1061"/>
      <c r="L52" s="1061"/>
      <c r="M52" s="1061"/>
      <c r="N52" s="1061"/>
      <c r="O52" s="1061"/>
    </row>
    <row r="53" spans="1:15" s="69" customFormat="1" ht="14.15" customHeight="1">
      <c r="A53" s="701"/>
      <c r="B53" s="701"/>
      <c r="C53" s="701"/>
      <c r="D53" s="701"/>
      <c r="E53" s="701"/>
      <c r="F53" s="701"/>
      <c r="G53" s="701"/>
      <c r="H53" s="701"/>
      <c r="I53"/>
      <c r="J53"/>
      <c r="K53" s="1061"/>
      <c r="L53" s="1061"/>
      <c r="M53" s="1061"/>
      <c r="N53" s="1061"/>
      <c r="O53" s="1061"/>
    </row>
    <row r="54" spans="1:15" s="69" customFormat="1" ht="14.15" customHeight="1">
      <c r="A54" s="701"/>
      <c r="B54" s="701"/>
      <c r="C54" s="701"/>
      <c r="D54" s="701"/>
      <c r="E54" s="701"/>
      <c r="F54" s="701"/>
      <c r="G54" s="701"/>
      <c r="H54" s="701"/>
      <c r="I54"/>
      <c r="J54"/>
      <c r="K54" s="1061"/>
      <c r="L54" s="1061"/>
      <c r="M54" s="1061"/>
      <c r="N54" s="1061"/>
      <c r="O54" s="1061"/>
    </row>
    <row r="55" spans="1:15" s="69" customFormat="1" ht="14.15" customHeight="1">
      <c r="A55" s="701"/>
      <c r="B55" s="701"/>
      <c r="C55" s="701"/>
      <c r="D55" s="701"/>
      <c r="E55" s="701"/>
      <c r="F55" s="701"/>
      <c r="G55" s="701"/>
      <c r="H55" s="701"/>
      <c r="I55"/>
      <c r="J55"/>
      <c r="K55" s="1061"/>
      <c r="L55" s="1061"/>
      <c r="M55" s="1061"/>
      <c r="N55" s="1061"/>
      <c r="O55" s="1061"/>
    </row>
    <row r="56" spans="1:15" s="69" customFormat="1" ht="14.15" customHeight="1">
      <c r="A56" s="701"/>
      <c r="B56" s="701"/>
      <c r="C56" s="701"/>
      <c r="D56" s="701"/>
      <c r="E56" s="701"/>
      <c r="F56" s="701"/>
      <c r="G56" s="701"/>
      <c r="H56" s="701"/>
      <c r="I56"/>
      <c r="J56"/>
      <c r="K56" s="1061"/>
      <c r="L56" s="1061"/>
      <c r="M56" s="1061"/>
      <c r="N56" s="1061"/>
      <c r="O56" s="1061"/>
    </row>
    <row r="57" spans="1:15" s="69" customFormat="1" ht="14.15" customHeight="1">
      <c r="A57" s="701"/>
      <c r="B57" s="701"/>
      <c r="C57" s="701"/>
      <c r="D57" s="701"/>
      <c r="E57" s="701"/>
      <c r="F57" s="701"/>
      <c r="G57" s="701"/>
      <c r="H57" s="701"/>
      <c r="I57"/>
      <c r="J57"/>
      <c r="K57" s="1061"/>
      <c r="L57" s="1061"/>
      <c r="M57" s="1061"/>
      <c r="N57" s="1061"/>
      <c r="O57" s="1061"/>
    </row>
    <row r="58" spans="1:15" s="69" customFormat="1" ht="14.15" customHeight="1">
      <c r="A58" s="701"/>
      <c r="B58" s="701"/>
      <c r="C58" s="701"/>
      <c r="D58" s="701"/>
      <c r="E58" s="701"/>
      <c r="F58" s="701"/>
      <c r="G58" s="701"/>
      <c r="H58" s="701"/>
      <c r="I58"/>
      <c r="J58"/>
      <c r="K58" s="1061"/>
      <c r="L58" s="1061"/>
      <c r="M58" s="1061"/>
      <c r="N58" s="1061"/>
      <c r="O58" s="1061"/>
    </row>
    <row r="59" spans="1:15" s="69" customFormat="1" ht="14.15" customHeight="1">
      <c r="A59" s="701"/>
      <c r="B59" s="701"/>
      <c r="C59" s="701"/>
      <c r="D59" s="701"/>
      <c r="E59" s="701"/>
      <c r="F59" s="701"/>
      <c r="G59" s="701"/>
      <c r="H59" s="701"/>
      <c r="I59"/>
      <c r="J59"/>
      <c r="K59" s="1061"/>
      <c r="L59" s="1061"/>
      <c r="M59" s="1061"/>
      <c r="N59" s="1061"/>
      <c r="O59" s="1061"/>
    </row>
    <row r="60" spans="1:15" s="69" customFormat="1" ht="14.15" customHeight="1">
      <c r="A60" s="701"/>
      <c r="B60" s="701"/>
      <c r="C60" s="701"/>
      <c r="D60" s="701"/>
      <c r="E60" s="701"/>
      <c r="F60" s="701"/>
      <c r="G60" s="701"/>
      <c r="H60" s="701"/>
      <c r="I60"/>
      <c r="J60"/>
      <c r="K60" s="1061"/>
      <c r="L60" s="1061"/>
      <c r="M60" s="1061"/>
      <c r="N60" s="1061"/>
      <c r="O60" s="1061"/>
    </row>
    <row r="61" spans="1:15" s="69" customFormat="1" ht="14.15" customHeight="1">
      <c r="A61" s="701"/>
      <c r="B61" s="701"/>
      <c r="C61" s="701"/>
      <c r="D61" s="701"/>
      <c r="E61" s="701"/>
      <c r="F61" s="701"/>
      <c r="G61" s="701"/>
      <c r="H61" s="701"/>
      <c r="I61"/>
      <c r="J61"/>
      <c r="K61" s="1061"/>
      <c r="L61" s="1061"/>
      <c r="M61" s="1061"/>
      <c r="N61" s="1061"/>
      <c r="O61" s="1061"/>
    </row>
    <row r="62" spans="1:15" s="69" customFormat="1" ht="14.15" customHeight="1">
      <c r="A62" s="701"/>
      <c r="B62" s="701"/>
      <c r="C62" s="701"/>
      <c r="D62" s="701"/>
      <c r="E62" s="701"/>
      <c r="F62" s="701"/>
      <c r="G62" s="701"/>
      <c r="H62" s="701"/>
      <c r="I62"/>
      <c r="J62"/>
      <c r="K62" s="1061"/>
      <c r="L62" s="1061"/>
      <c r="M62" s="1061"/>
      <c r="N62" s="1061"/>
      <c r="O62" s="1061"/>
    </row>
    <row r="63" spans="1:15" s="69" customFormat="1" ht="14.15" customHeight="1">
      <c r="A63" s="701"/>
      <c r="B63" s="701"/>
      <c r="C63" s="701"/>
      <c r="D63" s="701"/>
      <c r="E63" s="701"/>
      <c r="F63" s="701"/>
      <c r="G63" s="701"/>
      <c r="H63" s="701"/>
      <c r="I63"/>
      <c r="J63"/>
      <c r="K63" s="1061"/>
      <c r="L63" s="1061"/>
      <c r="M63" s="1061"/>
      <c r="N63" s="1061"/>
      <c r="O63" s="1061"/>
    </row>
    <row r="64" spans="1:15" s="69" customFormat="1" ht="14.15" customHeight="1">
      <c r="A64" s="701"/>
      <c r="B64" s="701"/>
      <c r="C64" s="701"/>
      <c r="D64" s="701"/>
      <c r="E64" s="701"/>
      <c r="F64" s="701"/>
      <c r="G64" s="701"/>
      <c r="H64" s="701"/>
      <c r="I64"/>
      <c r="J64"/>
      <c r="K64" s="1061"/>
      <c r="L64" s="1061"/>
      <c r="M64" s="1061"/>
      <c r="N64" s="1061"/>
      <c r="O64" s="1061"/>
    </row>
    <row r="65" spans="1:15" s="69" customFormat="1" ht="14.15" customHeight="1">
      <c r="A65" s="701"/>
      <c r="B65" s="701"/>
      <c r="C65" s="701"/>
      <c r="D65" s="701"/>
      <c r="E65" s="701"/>
      <c r="F65" s="701"/>
      <c r="G65" s="701"/>
      <c r="H65" s="701"/>
      <c r="I65"/>
      <c r="J65"/>
      <c r="K65" s="1061"/>
      <c r="L65" s="1061"/>
      <c r="M65" s="1061"/>
      <c r="N65" s="1061"/>
      <c r="O65" s="1061"/>
    </row>
    <row r="66" spans="1:15" s="69" customFormat="1" ht="14.15" customHeight="1">
      <c r="A66" s="701"/>
      <c r="B66" s="701"/>
      <c r="C66" s="701"/>
      <c r="D66" s="701"/>
      <c r="E66" s="701"/>
      <c r="F66" s="701"/>
      <c r="G66" s="701"/>
      <c r="H66" s="701"/>
      <c r="I66"/>
      <c r="J66"/>
      <c r="K66" s="1061"/>
      <c r="L66" s="1061"/>
      <c r="M66" s="1061"/>
      <c r="N66" s="1061"/>
      <c r="O66" s="1061"/>
    </row>
    <row r="67" spans="1:15" s="67" customFormat="1" ht="20.25" customHeight="1">
      <c r="A67" s="1009"/>
      <c r="B67" s="1009"/>
      <c r="C67" s="1009"/>
      <c r="D67" s="1009"/>
      <c r="E67" s="1009"/>
      <c r="F67" s="1009"/>
      <c r="G67" s="1009"/>
      <c r="H67" s="1009"/>
      <c r="I67"/>
      <c r="J67"/>
    </row>
    <row r="68" spans="1:15" s="67" customFormat="1" ht="14.15" customHeight="1">
      <c r="A68" s="576"/>
      <c r="B68" s="576"/>
      <c r="C68" s="576"/>
      <c r="D68" s="576"/>
      <c r="E68" s="576"/>
      <c r="F68" s="576"/>
      <c r="G68" s="576"/>
      <c r="H68" s="576"/>
      <c r="I68"/>
      <c r="J68"/>
    </row>
    <row r="69" spans="1:15" s="69" customFormat="1" ht="14.15" customHeight="1">
      <c r="A69" s="701"/>
      <c r="B69" s="701"/>
      <c r="C69" s="701"/>
      <c r="D69" s="701"/>
      <c r="E69" s="701"/>
      <c r="F69" s="701"/>
      <c r="G69" s="701"/>
      <c r="H69" s="701"/>
      <c r="I69"/>
      <c r="J69"/>
      <c r="K69" s="1061"/>
      <c r="L69" s="1061"/>
      <c r="M69" s="1061"/>
      <c r="N69" s="1061"/>
      <c r="O69" s="1061"/>
    </row>
    <row r="70" spans="1:15" s="69" customFormat="1" ht="14.15" customHeight="1">
      <c r="A70" s="1005"/>
      <c r="B70" s="1005"/>
      <c r="C70" s="1005"/>
      <c r="D70" s="1005"/>
      <c r="E70" s="1005"/>
      <c r="F70" s="1005"/>
      <c r="G70" s="1005"/>
      <c r="H70" s="1005"/>
      <c r="I70"/>
      <c r="J70"/>
      <c r="K70" s="1061"/>
      <c r="L70" s="1061"/>
      <c r="M70" s="1061"/>
      <c r="N70" s="1061"/>
      <c r="O70" s="1061"/>
    </row>
  </sheetData>
  <sheetProtection formatCells="0" insertColumns="0" insertRows="0" deleteColumns="0" deleteRows="0"/>
  <mergeCells count="4">
    <mergeCell ref="A2:H2"/>
    <mergeCell ref="A27:J27"/>
    <mergeCell ref="A28:J28"/>
    <mergeCell ref="A29:J29"/>
  </mergeCells>
  <pageMargins left="0.86614173228346458" right="0.86614173228346458" top="0.6692913385826772" bottom="0.39370078740157483" header="0.51181102362204722" footer="0"/>
  <pageSetup paperSize="9" scale="99" fitToHeight="0" orientation="portrait" r:id="rId1"/>
  <headerFooter scaleWithDoc="0">
    <oddHeader>&amp;R&amp;8CHAPTER 2 – SEGMENTAL REPORTING&amp;L&amp;"Arial"&amp;8FACTBOOK DNB – 2Q26</oddHeader>
  </headerFooter>
  <rowBreaks count="1" manualBreakCount="1">
    <brk id="30" max="9" man="1"/>
  </rowBreaks>
  <drawing r:id="rId2"/>
  <legacyDrawing r:id="rId3"/>
  <controls>
    <mc:AlternateContent xmlns:mc="http://schemas.openxmlformats.org/markup-compatibility/2006">
      <mc:Choice Requires="x14">
        <control shapeId="331777" r:id="rId4" name="CustomMemberDispatchertb1">
          <controlPr defaultSize="0" autoLine="0" autoPict="0" r:id="rId5">
            <anchor moveWithCells="1" sizeWithCells="1">
              <from>
                <xdr:col>0</xdr:col>
                <xdr:colOff>0</xdr:colOff>
                <xdr:row>0</xdr:row>
                <xdr:rowOff>0</xdr:rowOff>
              </from>
              <to>
                <xdr:col>0</xdr:col>
                <xdr:colOff>933450</xdr:colOff>
                <xdr:row>0</xdr:row>
                <xdr:rowOff>0</xdr:rowOff>
              </to>
            </anchor>
          </controlPr>
        </control>
      </mc:Choice>
      <mc:Fallback>
        <control shapeId="331777" r:id="rId4" name="CustomMemberDispatchertb1"/>
      </mc:Fallback>
    </mc:AlternateContent>
  </controls>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CB79E-82AE-4603-A0EF-245E95632E5D}">
  <sheetPr codeName="Ark31">
    <pageSetUpPr fitToPage="1"/>
  </sheetPr>
  <dimension ref="A1:N46"/>
  <sheetViews>
    <sheetView workbookViewId="0">
      <selection activeCell="F34" sqref="F34"/>
    </sheetView>
  </sheetViews>
  <sheetFormatPr defaultColWidth="10.08203125" defaultRowHeight="12.5"/>
  <cols>
    <col min="1" max="1" width="31.08203125" style="108" customWidth="1"/>
    <col min="2" max="2" width="10.08203125" style="108" customWidth="1"/>
    <col min="3" max="3" width="10.08203125" style="108"/>
    <col min="4" max="4" width="7.08203125" style="108" customWidth="1"/>
    <col min="5" max="9" width="10.08203125" style="108"/>
    <col min="10" max="10" width="2.08203125" style="108" customWidth="1"/>
    <col min="11" max="16384" width="10.08203125" style="108"/>
  </cols>
  <sheetData>
    <row r="1" spans="1:7">
      <c r="G1" s="133"/>
    </row>
    <row r="2" spans="1:7" ht="15.5">
      <c r="A2" s="109" t="s">
        <v>1220</v>
      </c>
      <c r="B2" s="109"/>
    </row>
    <row r="4" spans="1:7">
      <c r="A4" s="110" t="str">
        <f>A31</f>
        <v>Personal customers</v>
      </c>
      <c r="B4" s="110"/>
      <c r="C4" s="111">
        <f>C25</f>
        <v>1244.2089863772717</v>
      </c>
      <c r="E4" s="121"/>
    </row>
    <row r="5" spans="1:7">
      <c r="A5" s="110" t="str">
        <f>A32</f>
        <v>Corporate customers Norway</v>
      </c>
      <c r="B5" s="110"/>
      <c r="C5" s="111">
        <f>C26</f>
        <v>553.27230614297855</v>
      </c>
      <c r="E5" s="121"/>
    </row>
    <row r="6" spans="1:7">
      <c r="A6" s="110" t="str">
        <f>A34</f>
        <v>Other corporate customers</v>
      </c>
      <c r="B6" s="110"/>
      <c r="C6" s="111">
        <f>C28</f>
        <v>17.351992056693799</v>
      </c>
      <c r="E6" s="121"/>
    </row>
    <row r="7" spans="1:7">
      <c r="A7" s="1284" t="str">
        <f>EAD!$A116</f>
        <v>Bank, insurance and portfolio management</v>
      </c>
      <c r="B7" s="1570">
        <f t="shared" ref="B7:B20" si="0">C7/C$21*1000</f>
        <v>133.12815480687712</v>
      </c>
      <c r="C7" s="1285">
        <f>EAD!$C$116</f>
        <v>103.66320421973927</v>
      </c>
    </row>
    <row r="8" spans="1:7" ht="14.15" customHeight="1">
      <c r="A8" s="1284" t="str">
        <f>EAD!$A117</f>
        <v>Commercial real estate</v>
      </c>
      <c r="B8" s="1570">
        <f t="shared" si="0"/>
        <v>13.740166383440934</v>
      </c>
      <c r="C8" s="1285">
        <f>EAD!$C117</f>
        <v>10.699086725013748</v>
      </c>
    </row>
    <row r="9" spans="1:7" ht="14.15" customHeight="1">
      <c r="A9" s="1284" t="str">
        <f>EAD!$A118</f>
        <v>Shipping</v>
      </c>
      <c r="B9" s="1570">
        <f t="shared" si="0"/>
        <v>67.249516522771643</v>
      </c>
      <c r="C9" s="1285">
        <f>EAD!$C118</f>
        <v>52.365334553699412</v>
      </c>
    </row>
    <row r="10" spans="1:7" ht="14.15" customHeight="1">
      <c r="A10" s="1284" t="str">
        <f>EAD!$A119</f>
        <v>Oil, gas and offshore</v>
      </c>
      <c r="B10" s="1570">
        <f t="shared" si="0"/>
        <v>101.92403314893343</v>
      </c>
      <c r="C10" s="1285">
        <f>EAD!$C119</f>
        <v>79.365419572926854</v>
      </c>
    </row>
    <row r="11" spans="1:7" ht="14.15" customHeight="1">
      <c r="A11" s="1284" t="str">
        <f>EAD!$A120</f>
        <v>Power and renewables</v>
      </c>
      <c r="B11" s="1570">
        <f t="shared" si="0"/>
        <v>126.13589720328642</v>
      </c>
      <c r="C11" s="1285">
        <f>EAD!$C120</f>
        <v>98.218527029031264</v>
      </c>
    </row>
    <row r="12" spans="1:7" ht="14.15" customHeight="1">
      <c r="A12" s="1284" t="str">
        <f>EAD!$A121</f>
        <v>Healthcare</v>
      </c>
      <c r="B12" s="1570">
        <f t="shared" si="0"/>
        <v>62.226014630560044</v>
      </c>
      <c r="C12" s="1285">
        <f>EAD!$C121</f>
        <v>48.453672867213875</v>
      </c>
    </row>
    <row r="13" spans="1:7" ht="14.15" customHeight="1">
      <c r="A13" s="1284" t="str">
        <f>EAD!$A122</f>
        <v>Public sector</v>
      </c>
      <c r="B13" s="1570">
        <f t="shared" si="0"/>
        <v>3.3010792300095679</v>
      </c>
      <c r="C13" s="1285">
        <f>EAD!$C122</f>
        <v>2.5704589000158227</v>
      </c>
      <c r="E13" s="112" t="s">
        <v>1119</v>
      </c>
    </row>
    <row r="14" spans="1:7" ht="14.15" customHeight="1">
      <c r="A14" s="1284" t="str">
        <f>EAD!$A123</f>
        <v>Fishing, fish farming and farming</v>
      </c>
      <c r="B14" s="1570">
        <f t="shared" si="0"/>
        <v>91.623643634949872</v>
      </c>
      <c r="C14" s="1285">
        <f>EAD!$C123</f>
        <v>71.34479175546852</v>
      </c>
      <c r="E14" s="113" t="s">
        <v>1120</v>
      </c>
    </row>
    <row r="15" spans="1:7" ht="14.15" customHeight="1">
      <c r="A15" s="1284" t="str">
        <f>EAD!$A124</f>
        <v>Retail industries</v>
      </c>
      <c r="B15" s="1570">
        <f t="shared" si="0"/>
        <v>60.528948568093142</v>
      </c>
      <c r="C15" s="1285">
        <f>EAD!$C124</f>
        <v>47.132214562146103</v>
      </c>
      <c r="E15" s="113" t="s">
        <v>1121</v>
      </c>
    </row>
    <row r="16" spans="1:7" ht="14.15" customHeight="1">
      <c r="A16" s="1284" t="str">
        <f>EAD!$A125</f>
        <v>Manufacturing</v>
      </c>
      <c r="B16" s="1570">
        <f t="shared" si="0"/>
        <v>90.768071795645341</v>
      </c>
      <c r="C16" s="1285">
        <f>EAD!$C125</f>
        <v>70.678581678185139</v>
      </c>
      <c r="E16" s="113" t="s">
        <v>1212</v>
      </c>
    </row>
    <row r="17" spans="1:5" ht="14.15" customHeight="1">
      <c r="A17" s="1284" t="str">
        <f>EAD!$A126</f>
        <v>Technology, media and telecom</v>
      </c>
      <c r="B17" s="1570">
        <f t="shared" si="0"/>
        <v>75.164623328436392</v>
      </c>
      <c r="C17" s="1285">
        <f>EAD!$C126</f>
        <v>58.528608839345026</v>
      </c>
    </row>
    <row r="18" spans="1:5" ht="14.15" customHeight="1">
      <c r="A18" s="1284" t="str">
        <f>EAD!$A127</f>
        <v>Services</v>
      </c>
      <c r="B18" s="1570">
        <f t="shared" si="0"/>
        <v>70.066524277750162</v>
      </c>
      <c r="C18" s="1285">
        <f>EAD!$C127</f>
        <v>54.558860413173299</v>
      </c>
    </row>
    <row r="19" spans="1:5" ht="14.15" customHeight="1">
      <c r="A19" s="1284" t="str">
        <f>EAD!$A128</f>
        <v>Residential property</v>
      </c>
      <c r="B19" s="1570">
        <f t="shared" si="0"/>
        <v>1.7572723584111865</v>
      </c>
      <c r="C19" s="1285">
        <f>EAD!$C128</f>
        <v>1.3683392789747542</v>
      </c>
    </row>
    <row r="20" spans="1:5" ht="14.15" customHeight="1">
      <c r="A20" s="1284" t="str">
        <f>EAD!$A129</f>
        <v>Other corporate customers</v>
      </c>
      <c r="B20" s="1570">
        <f t="shared" si="0"/>
        <v>102.38605411083485</v>
      </c>
      <c r="C20" s="1285">
        <f>EAD!$C129</f>
        <v>79.725182490071361</v>
      </c>
    </row>
    <row r="21" spans="1:5">
      <c r="A21" s="114" t="s">
        <v>1221</v>
      </c>
      <c r="B21" s="114"/>
      <c r="C21" s="115">
        <f>SUM(C7:C20)</f>
        <v>778.67228288500439</v>
      </c>
    </row>
    <row r="22" spans="1:5">
      <c r="A22" s="108" t="s">
        <v>1124</v>
      </c>
      <c r="C22" s="116">
        <f>(SUM(C7:C20))-C27</f>
        <v>0</v>
      </c>
    </row>
    <row r="24" spans="1:5" customFormat="1" ht="21.5">
      <c r="A24" s="117" t="s">
        <v>1125</v>
      </c>
      <c r="B24" s="117"/>
      <c r="C24" s="118" t="s">
        <v>1126</v>
      </c>
      <c r="D24" s="119" t="s">
        <v>446</v>
      </c>
      <c r="E24" s="118" t="s">
        <v>1127</v>
      </c>
    </row>
    <row r="25" spans="1:5">
      <c r="A25" s="120" t="str">
        <f>A31&amp;" "&amp;ROUND(D25,0)&amp;"%"</f>
        <v>Personal customers 48%</v>
      </c>
      <c r="B25" s="120"/>
      <c r="C25" s="121">
        <f>EAD!$C$92</f>
        <v>1244.2089863772717</v>
      </c>
      <c r="D25" s="122">
        <f>(C25/C$29*100)+E25</f>
        <v>47.974024115740654</v>
      </c>
      <c r="E25" s="108">
        <v>0</v>
      </c>
    </row>
    <row r="26" spans="1:5">
      <c r="A26" s="123" t="str">
        <f>A32&amp;" "&amp;ROUND(D26,0)&amp;"%"</f>
        <v>Corporate customers Norway 21%</v>
      </c>
      <c r="B26" s="1568"/>
      <c r="C26" s="121">
        <f>EAD!C111</f>
        <v>553.27230614297855</v>
      </c>
      <c r="D26" s="122">
        <f>(C26/C$29*100)+E26</f>
        <v>21.332990878613028</v>
      </c>
    </row>
    <row r="27" spans="1:5">
      <c r="A27" s="1569" t="str">
        <f>A33&amp;" "&amp;ROUND(D27,0)&amp;"%"</f>
        <v>Large corporates and international customers 30%</v>
      </c>
      <c r="B27" s="1569"/>
      <c r="C27" s="121">
        <f>EAD!$C$130</f>
        <v>778.67228288500439</v>
      </c>
      <c r="D27" s="122">
        <f>(C27/C$29*100)+E27</f>
        <v>30.023929489653156</v>
      </c>
      <c r="E27" s="108">
        <v>0</v>
      </c>
    </row>
    <row r="28" spans="1:5">
      <c r="A28" s="1588" t="str">
        <f>A34&amp;" "&amp;ROUND(D28,0)&amp;"%"</f>
        <v>Other corporate customers 1%</v>
      </c>
      <c r="B28" s="1588"/>
      <c r="C28" s="121">
        <f>EAD!$C$135</f>
        <v>17.351992056693799</v>
      </c>
      <c r="D28" s="122">
        <f>(C28/C$29*100)+E28</f>
        <v>0.66905551599315727</v>
      </c>
    </row>
    <row r="29" spans="1:5" ht="13" thickBot="1">
      <c r="A29" s="124"/>
      <c r="B29" s="124"/>
      <c r="C29" s="125">
        <f>SUM(C25:C28)</f>
        <v>2593.5055674619484</v>
      </c>
    </row>
    <row r="30" spans="1:5" ht="13" thickTop="1"/>
    <row r="31" spans="1:5" ht="14">
      <c r="A31" t="s">
        <v>425</v>
      </c>
      <c r="B31"/>
    </row>
    <row r="32" spans="1:5" ht="14">
      <c r="A32" t="s">
        <v>426</v>
      </c>
      <c r="B32"/>
    </row>
    <row r="33" spans="1:14" ht="14">
      <c r="A33" t="s">
        <v>427</v>
      </c>
      <c r="B33"/>
    </row>
    <row r="34" spans="1:14" ht="14">
      <c r="A34" t="s">
        <v>615</v>
      </c>
      <c r="B34"/>
    </row>
    <row r="37" spans="1:14" ht="15.5">
      <c r="A37" s="109" t="s">
        <v>1128</v>
      </c>
      <c r="B37" s="109"/>
    </row>
    <row r="38" spans="1:14">
      <c r="K38" s="112" t="s">
        <v>1119</v>
      </c>
    </row>
    <row r="39" spans="1:14" ht="24" customHeight="1">
      <c r="A39" s="126"/>
      <c r="B39" s="126"/>
      <c r="C39" s="127" t="str">
        <f>EAD!C523</f>
        <v>30 June 2026</v>
      </c>
      <c r="D39" s="127" t="str">
        <f>EAD!D523</f>
        <v>31 March 2026</v>
      </c>
      <c r="E39" s="127" t="str">
        <f>EAD!E523</f>
        <v>31 Dec. 2025</v>
      </c>
      <c r="F39" s="127" t="str">
        <f>EAD!F523</f>
        <v>30 Sept. 2025</v>
      </c>
      <c r="G39" s="127" t="str">
        <f>EAD!G523</f>
        <v>30 June 2025</v>
      </c>
      <c r="H39" s="127" t="str">
        <f>EAD!H523</f>
        <v>31 March 2025</v>
      </c>
      <c r="I39" s="127" t="str">
        <f>EAD!I523</f>
        <v>31 Dec. 2024</v>
      </c>
      <c r="J39" s="128" t="s">
        <v>1129</v>
      </c>
      <c r="K39" s="113" t="s">
        <v>1130</v>
      </c>
      <c r="L39" s="126"/>
      <c r="M39" s="126"/>
      <c r="N39" s="126"/>
    </row>
    <row r="40" spans="1:14">
      <c r="A40" s="132" t="str">
        <f>EAD!A143</f>
        <v>Low risk</v>
      </c>
      <c r="B40" s="129"/>
      <c r="C40" s="130">
        <f>EAD!C146</f>
        <v>596.76718711877652</v>
      </c>
      <c r="D40" s="130">
        <f>EAD!D146</f>
        <v>580.69534472668397</v>
      </c>
      <c r="E40" s="130">
        <f>EAD!E146</f>
        <v>568.67487882729142</v>
      </c>
      <c r="F40" s="130">
        <f>EAD!F146</f>
        <v>535.98002933135888</v>
      </c>
      <c r="G40" s="130">
        <f>EAD!G146</f>
        <v>526.36833010473038</v>
      </c>
      <c r="H40" s="130">
        <f>EAD!H146</f>
        <v>533.80817072597802</v>
      </c>
      <c r="I40" s="130">
        <f>EAD!I146</f>
        <v>567.32812977083108</v>
      </c>
      <c r="K40" s="113" t="s">
        <v>1214</v>
      </c>
    </row>
    <row r="41" spans="1:14">
      <c r="A41" s="132" t="str">
        <f>EAD!A149</f>
        <v>Medium risk</v>
      </c>
      <c r="B41" s="129"/>
      <c r="C41" s="130">
        <f>EAD!C152</f>
        <v>154.59254582565464</v>
      </c>
      <c r="D41" s="130">
        <f>EAD!D152</f>
        <v>143.12051854293074</v>
      </c>
      <c r="E41" s="130">
        <f>EAD!E152</f>
        <v>146.28401959291992</v>
      </c>
      <c r="F41" s="130">
        <f>EAD!F152</f>
        <v>143.82670473641781</v>
      </c>
      <c r="G41" s="130">
        <f>EAD!G152</f>
        <v>144.87370559642821</v>
      </c>
      <c r="H41" s="130">
        <f>EAD!H152</f>
        <v>149.51023949274648</v>
      </c>
      <c r="I41" s="130">
        <f>EAD!I152</f>
        <v>151.81213655118</v>
      </c>
      <c r="K41" s="113" t="s">
        <v>1132</v>
      </c>
    </row>
    <row r="42" spans="1:14">
      <c r="A42" s="132" t="s">
        <v>675</v>
      </c>
      <c r="B42" s="129"/>
      <c r="C42" s="130">
        <f>EAD!C158</f>
        <v>27.312549940572914</v>
      </c>
      <c r="D42" s="130">
        <f>EAD!D158</f>
        <v>29.312625402891893</v>
      </c>
      <c r="E42" s="130">
        <f>EAD!E158</f>
        <v>32.601133629539923</v>
      </c>
      <c r="F42" s="130">
        <f>EAD!F158</f>
        <v>34.722592500742202</v>
      </c>
      <c r="G42" s="130">
        <f>EAD!G158</f>
        <v>36.809693796046673</v>
      </c>
      <c r="H42" s="130">
        <f>EAD!H158</f>
        <v>38.808340327273356</v>
      </c>
      <c r="I42" s="130">
        <f>EAD!I158</f>
        <v>36.644958001099958</v>
      </c>
      <c r="K42" s="113" t="s">
        <v>1133</v>
      </c>
    </row>
    <row r="43" spans="1:14">
      <c r="K43" s="131" t="s">
        <v>1222</v>
      </c>
    </row>
    <row r="44" spans="1:14">
      <c r="A44" s="108" t="s">
        <v>1135</v>
      </c>
      <c r="C44" s="132">
        <f t="shared" ref="C44:I44" si="1">SUM(C40:C42)</f>
        <v>778.67228288500405</v>
      </c>
      <c r="D44" s="132">
        <f t="shared" si="1"/>
        <v>753.12848867250659</v>
      </c>
      <c r="E44" s="132">
        <f t="shared" si="1"/>
        <v>747.56003204975127</v>
      </c>
      <c r="F44" s="132">
        <f t="shared" si="1"/>
        <v>714.52932656851885</v>
      </c>
      <c r="G44" s="132">
        <f t="shared" si="1"/>
        <v>708.0517294972052</v>
      </c>
      <c r="H44" s="132">
        <f t="shared" si="1"/>
        <v>722.12675054599777</v>
      </c>
      <c r="I44" s="132">
        <f t="shared" si="1"/>
        <v>755.78522432311104</v>
      </c>
    </row>
    <row r="45" spans="1:14">
      <c r="A45" s="108" t="s">
        <v>1136</v>
      </c>
      <c r="C45" s="132">
        <f>EAD!C163</f>
        <v>778.67228288500405</v>
      </c>
      <c r="D45" s="132">
        <f>EAD!D163</f>
        <v>753.12848867250659</v>
      </c>
      <c r="E45" s="132">
        <f>EAD!E163</f>
        <v>747.56003204975127</v>
      </c>
      <c r="F45" s="132">
        <f>EAD!F163</f>
        <v>714.52932656851897</v>
      </c>
      <c r="G45" s="132">
        <f>EAD!G163</f>
        <v>708.0517294972052</v>
      </c>
      <c r="H45" s="132">
        <f>EAD!H163</f>
        <v>722.12675054599777</v>
      </c>
      <c r="I45" s="132">
        <f>EAD!I163</f>
        <v>755.78522432311092</v>
      </c>
    </row>
    <row r="46" spans="1:14">
      <c r="A46" s="108" t="s">
        <v>1137</v>
      </c>
      <c r="C46" s="132">
        <f>+C44-C45</f>
        <v>0</v>
      </c>
      <c r="D46" s="132">
        <f t="shared" ref="D46:I46" si="2">+D44-D45</f>
        <v>0</v>
      </c>
      <c r="E46" s="132">
        <f t="shared" si="2"/>
        <v>0</v>
      </c>
      <c r="F46" s="132">
        <f t="shared" si="2"/>
        <v>0</v>
      </c>
      <c r="G46" s="132">
        <f t="shared" si="2"/>
        <v>0</v>
      </c>
      <c r="H46" s="132">
        <f t="shared" si="2"/>
        <v>0</v>
      </c>
      <c r="I46" s="132">
        <f t="shared" si="2"/>
        <v>0</v>
      </c>
    </row>
  </sheetData>
  <pageMargins left="0.86614173228346458" right="0.86614173228346458" top="0.6692913385826772" bottom="0.39370078740157483" header="0.51181102362204722" footer="0"/>
  <pageSetup paperSize="9" scale="47" fitToHeight="0" orientation="portrait" r:id="rId1"/>
  <headerFooter scaleWithDoc="0">
    <oddHeader>&amp;C&amp;8Financial performance&amp;R&amp;8CHAPTER 2 – SEGMENTAL REPORTING&amp;L&amp;"Arial"&amp;8FACTBOOK DNB – 2Q26</oddHeader>
  </headerFooter>
  <drawing r:id="rId2"/>
  <legacyDrawing r:id="rId3"/>
  <controls>
    <mc:AlternateContent xmlns:mc="http://schemas.openxmlformats.org/markup-compatibility/2006">
      <mc:Choice Requires="x14">
        <control shapeId="25603" r:id="rId4" name="CustomMemberDispatchertb1">
          <controlPr defaultSize="0" autoLine="0" autoPict="0" r:id="rId5">
            <anchor moveWithCells="1" sizeWithCells="1">
              <from>
                <xdr:col>0</xdr:col>
                <xdr:colOff>0</xdr:colOff>
                <xdr:row>0</xdr:row>
                <xdr:rowOff>0</xdr:rowOff>
              </from>
              <to>
                <xdr:col>0</xdr:col>
                <xdr:colOff>914400</xdr:colOff>
                <xdr:row>0</xdr:row>
                <xdr:rowOff>0</xdr:rowOff>
              </to>
            </anchor>
          </controlPr>
        </control>
      </mc:Choice>
      <mc:Fallback>
        <control shapeId="25603" r:id="rId4" name="CustomMemberDispatchertb1"/>
      </mc:Fallback>
    </mc:AlternateContent>
  </controls>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21">
    <pageSetUpPr fitToPage="1"/>
  </sheetPr>
  <dimension ref="A1:J25"/>
  <sheetViews>
    <sheetView showGridLines="0" zoomScale="150" zoomScaleNormal="150" workbookViewId="0"/>
  </sheetViews>
  <sheetFormatPr defaultColWidth="8.08203125" defaultRowHeight="14"/>
  <cols>
    <col min="1" max="1" width="31.08203125" customWidth="1"/>
    <col min="2" max="10" width="5.08203125" customWidth="1"/>
  </cols>
  <sheetData>
    <row r="1" spans="1:10" s="67" customFormat="1" ht="23.9" customHeight="1">
      <c r="A1" s="151"/>
      <c r="B1" s="967"/>
      <c r="C1" s="967"/>
      <c r="D1" s="967"/>
      <c r="E1" s="967"/>
      <c r="F1" s="967"/>
      <c r="G1" s="967"/>
      <c r="H1" s="967"/>
      <c r="I1" s="967"/>
      <c r="J1" s="1079"/>
    </row>
    <row r="2" spans="1:10" s="3" customFormat="1" ht="18.75" customHeight="1">
      <c r="A2" s="846" t="s">
        <v>1223</v>
      </c>
      <c r="B2" s="290"/>
      <c r="C2" s="290"/>
      <c r="D2" s="290"/>
      <c r="E2" s="290"/>
      <c r="F2" s="290"/>
      <c r="G2" s="290"/>
      <c r="H2" s="290"/>
      <c r="I2" s="290"/>
      <c r="J2" s="290"/>
    </row>
    <row r="3" spans="1:10" s="3" customFormat="1" ht="14.15" customHeight="1">
      <c r="A3" s="290"/>
      <c r="B3" s="290"/>
      <c r="C3" s="290"/>
      <c r="D3" s="290"/>
      <c r="E3" s="290"/>
      <c r="F3" s="290"/>
      <c r="G3" s="290"/>
      <c r="H3" s="290"/>
      <c r="I3" s="290"/>
      <c r="J3" s="290"/>
    </row>
    <row r="4" spans="1:10" s="104" customFormat="1" ht="14.15" customHeight="1">
      <c r="A4" s="156" t="s">
        <v>209</v>
      </c>
      <c r="B4" s="320" t="s">
        <v>210</v>
      </c>
      <c r="C4" s="991" t="s">
        <v>211</v>
      </c>
      <c r="D4" s="991" t="s">
        <v>212</v>
      </c>
      <c r="E4" s="991" t="s">
        <v>213</v>
      </c>
      <c r="F4" s="991" t="s">
        <v>214</v>
      </c>
      <c r="G4" s="991" t="s">
        <v>215</v>
      </c>
      <c r="H4" s="991" t="s">
        <v>216</v>
      </c>
      <c r="I4" s="991" t="s">
        <v>217</v>
      </c>
      <c r="J4" s="991" t="s">
        <v>218</v>
      </c>
    </row>
    <row r="5" spans="1:10" s="104" customFormat="1" ht="14.15" customHeight="1">
      <c r="A5" s="585" t="s">
        <v>78</v>
      </c>
      <c r="B5" s="1268">
        <v>970.10699999999906</v>
      </c>
      <c r="C5" s="1269">
        <v>1105.6480000000001</v>
      </c>
      <c r="D5" s="1269">
        <v>804.27000000000135</v>
      </c>
      <c r="E5" s="1269">
        <v>461.11200000000099</v>
      </c>
      <c r="F5" s="1269">
        <v>782.87900000000081</v>
      </c>
      <c r="G5" s="1269">
        <v>1160.2339999999986</v>
      </c>
      <c r="H5" s="1269">
        <v>1093.1098838400694</v>
      </c>
      <c r="I5" s="1269">
        <v>969.32600799519605</v>
      </c>
      <c r="J5" s="1269">
        <v>1129.4748197111039</v>
      </c>
    </row>
    <row r="6" spans="1:10" s="104" customFormat="1" ht="14.15" customHeight="1">
      <c r="A6" s="1013" t="s">
        <v>1224</v>
      </c>
      <c r="B6" s="1080">
        <v>740.89299999999969</v>
      </c>
      <c r="C6" s="1081">
        <v>886.43200000000024</v>
      </c>
      <c r="D6" s="1081">
        <v>1297.3909999999996</v>
      </c>
      <c r="E6" s="1081">
        <v>1828.3509999999997</v>
      </c>
      <c r="F6" s="1081">
        <v>996.42399999999986</v>
      </c>
      <c r="G6" s="1081">
        <v>822.95100000000025</v>
      </c>
      <c r="H6" s="1081">
        <v>347.90612770744872</v>
      </c>
      <c r="I6" s="1081">
        <v>2461.6103748064397</v>
      </c>
      <c r="J6" s="1081">
        <v>859.03181084001938</v>
      </c>
    </row>
    <row r="7" spans="1:10" s="104" customFormat="1" ht="14.15" customHeight="1">
      <c r="A7" s="1410" t="s">
        <v>224</v>
      </c>
      <c r="B7" s="1082">
        <v>1711.0010000000002</v>
      </c>
      <c r="C7" s="1083">
        <v>1992.0800000000022</v>
      </c>
      <c r="D7" s="1083">
        <v>2101.6610000000005</v>
      </c>
      <c r="E7" s="1083">
        <v>2289.4629999999979</v>
      </c>
      <c r="F7" s="1083">
        <v>1779.3029999999985</v>
      </c>
      <c r="G7" s="1083">
        <v>1983.1840000000009</v>
      </c>
      <c r="H7" s="1083">
        <v>1441.0160115475692</v>
      </c>
      <c r="I7" s="1083">
        <v>3430.936382801699</v>
      </c>
      <c r="J7" s="1083">
        <v>1988.5046305510998</v>
      </c>
    </row>
    <row r="8" spans="1:10" s="104" customFormat="1" ht="14.15" customHeight="1">
      <c r="A8" s="1410" t="s">
        <v>87</v>
      </c>
      <c r="B8" s="1084">
        <v>-339.08499999999924</v>
      </c>
      <c r="C8" s="1085">
        <v>-349.9050000000002</v>
      </c>
      <c r="D8" s="1085">
        <v>-741.82499999999879</v>
      </c>
      <c r="E8" s="1085">
        <v>-899.06300000000044</v>
      </c>
      <c r="F8" s="1085">
        <v>-1113.29</v>
      </c>
      <c r="G8" s="1085">
        <v>-939.29099999999949</v>
      </c>
      <c r="H8" s="1085">
        <v>-1082.4937151240097</v>
      </c>
      <c r="I8" s="1085">
        <v>-541.53458891558898</v>
      </c>
      <c r="J8" s="1085">
        <v>-201.16160957145954</v>
      </c>
    </row>
    <row r="9" spans="1:10" s="104" customFormat="1" ht="14.15" customHeight="1">
      <c r="A9" s="585" t="s">
        <v>226</v>
      </c>
      <c r="B9" s="1270">
        <v>1370.9169999999995</v>
      </c>
      <c r="C9" s="1271">
        <v>1643.1749999999997</v>
      </c>
      <c r="D9" s="1271">
        <v>1359.8350000000009</v>
      </c>
      <c r="E9" s="1271">
        <v>1390.4009999999985</v>
      </c>
      <c r="F9" s="1271">
        <v>666.01100000000042</v>
      </c>
      <c r="G9" s="1271">
        <v>1042.8920000000016</v>
      </c>
      <c r="H9" s="1271">
        <v>358.52229642352995</v>
      </c>
      <c r="I9" s="1271">
        <v>2889.4017938860989</v>
      </c>
      <c r="J9" s="1271">
        <v>1787.344020979619</v>
      </c>
    </row>
    <row r="10" spans="1:10" s="104" customFormat="1" ht="14.15" customHeight="1">
      <c r="A10" s="584" t="s">
        <v>1225</v>
      </c>
      <c r="B10" s="1086">
        <v>12.915000000000001</v>
      </c>
      <c r="C10" s="1087">
        <v>2.4870000000000001</v>
      </c>
      <c r="D10" s="1087">
        <v>11.356999999999999</v>
      </c>
      <c r="E10" s="1087">
        <v>1.6119999999999999</v>
      </c>
      <c r="F10" s="1087">
        <v>2.2489999999999997</v>
      </c>
      <c r="G10" s="1087">
        <v>18.239000000000001</v>
      </c>
      <c r="H10" s="1087">
        <v>1.597000000000004</v>
      </c>
      <c r="I10" s="1087">
        <v>4.4946171800008816E-4</v>
      </c>
      <c r="J10" s="1087">
        <v>-0.67474486027799996</v>
      </c>
    </row>
    <row r="11" spans="1:10" s="104" customFormat="1" ht="14.15" customHeight="1">
      <c r="A11" s="584" t="s">
        <v>103</v>
      </c>
      <c r="B11" s="1086">
        <v>-7.4189999999999827</v>
      </c>
      <c r="C11" s="1087">
        <v>-7.4299999999999073</v>
      </c>
      <c r="D11" s="1087">
        <v>-4.0419999999999732</v>
      </c>
      <c r="E11" s="1087">
        <v>9.1539999999999964</v>
      </c>
      <c r="F11" s="1087">
        <v>1.0590000000000259</v>
      </c>
      <c r="G11" s="1087">
        <v>-2.7220000000000084</v>
      </c>
      <c r="H11" s="1087">
        <v>0.77257694839011748</v>
      </c>
      <c r="I11" s="1087">
        <v>1.1666121663290205</v>
      </c>
      <c r="J11" s="1087">
        <v>0.71846865004701499</v>
      </c>
    </row>
    <row r="12" spans="1:10" s="104" customFormat="1" ht="14.15" customHeight="1">
      <c r="A12" s="1013" t="s">
        <v>1226</v>
      </c>
      <c r="B12" s="1086">
        <v>28.47</v>
      </c>
      <c r="C12" s="1081">
        <v>88.699000000000012</v>
      </c>
      <c r="D12" s="1081">
        <v>-177.04900000000001</v>
      </c>
      <c r="E12" s="1081">
        <v>7.7120000000000033</v>
      </c>
      <c r="F12" s="1081">
        <v>41.271000000000001</v>
      </c>
      <c r="G12" s="1081">
        <v>66.454000000000008</v>
      </c>
      <c r="H12" s="1081">
        <v>-127.82599999999999</v>
      </c>
      <c r="I12" s="1081">
        <v>57.959999999999994</v>
      </c>
      <c r="J12" s="1081">
        <v>54.329000000000001</v>
      </c>
    </row>
    <row r="13" spans="1:10" s="104" customFormat="1" ht="14.15" customHeight="1">
      <c r="A13" s="585" t="s">
        <v>229</v>
      </c>
      <c r="B13" s="1268">
        <v>1404.8809999999999</v>
      </c>
      <c r="C13" s="1269">
        <v>1726.9319999999993</v>
      </c>
      <c r="D13" s="1269">
        <v>1190.099999999999</v>
      </c>
      <c r="E13" s="1269">
        <v>1408.8789999999995</v>
      </c>
      <c r="F13" s="1269">
        <v>710.59199999999873</v>
      </c>
      <c r="G13" s="1269">
        <v>1124.8639999999996</v>
      </c>
      <c r="H13" s="1269">
        <v>233.06587337189012</v>
      </c>
      <c r="I13" s="1269">
        <v>2948.5278555140999</v>
      </c>
      <c r="J13" s="1269">
        <v>1841.7167447693882</v>
      </c>
    </row>
    <row r="14" spans="1:10" s="104" customFormat="1" ht="14.15" customHeight="1">
      <c r="A14" s="584" t="s">
        <v>230</v>
      </c>
      <c r="B14" s="1088">
        <v>-274.01625000000024</v>
      </c>
      <c r="C14" s="1089">
        <v>-50.39774999999986</v>
      </c>
      <c r="D14" s="1089">
        <v>1155.1565000000001</v>
      </c>
      <c r="E14" s="1089">
        <v>315.14575000000013</v>
      </c>
      <c r="F14" s="1089">
        <v>476.91675000000032</v>
      </c>
      <c r="G14" s="1089">
        <v>399.48699999999985</v>
      </c>
      <c r="H14" s="1089">
        <v>2509.9862499999999</v>
      </c>
      <c r="I14" s="1089">
        <v>25.364286121474379</v>
      </c>
      <c r="J14" s="1089">
        <v>214.7968138076526</v>
      </c>
    </row>
    <row r="15" spans="1:10" s="104" customFormat="1" ht="14.15" customHeight="1">
      <c r="A15" s="584" t="s">
        <v>231</v>
      </c>
      <c r="B15" s="1088">
        <v>-12.536</v>
      </c>
      <c r="C15" s="1089">
        <v>-54.518999999999998</v>
      </c>
      <c r="D15" s="1089">
        <v>149.96199999999999</v>
      </c>
      <c r="E15" s="1089">
        <v>5.9749999999999996</v>
      </c>
      <c r="F15" s="1089">
        <v>-30.885999999999999</v>
      </c>
      <c r="G15" s="1089">
        <v>-42.588000000000001</v>
      </c>
      <c r="H15" s="1089">
        <v>105.843</v>
      </c>
      <c r="I15" s="1089">
        <v>-39.920999999999999</v>
      </c>
      <c r="J15" s="1089">
        <v>-37.100999999999999</v>
      </c>
    </row>
    <row r="16" spans="1:10" s="105" customFormat="1" ht="14.15" customHeight="1">
      <c r="A16" s="1405" t="s">
        <v>232</v>
      </c>
      <c r="B16" s="1090">
        <v>1118.3297499999999</v>
      </c>
      <c r="C16" s="1091">
        <v>1622.0152500000008</v>
      </c>
      <c r="D16" s="1091">
        <v>2495.2195000000002</v>
      </c>
      <c r="E16" s="1091">
        <v>1729.9997499999999</v>
      </c>
      <c r="F16" s="1091">
        <v>1156.6227500000014</v>
      </c>
      <c r="G16" s="1091">
        <v>1481.7629999999999</v>
      </c>
      <c r="H16" s="1091">
        <v>2849.1182500000009</v>
      </c>
      <c r="I16" s="1091">
        <v>2933.9711416355753</v>
      </c>
      <c r="J16" s="1091">
        <v>2019.4125585770416</v>
      </c>
    </row>
    <row r="17" spans="1:10" s="67" customFormat="1" ht="7.5" customHeight="1">
      <c r="A17" s="160"/>
      <c r="B17" s="575"/>
      <c r="C17" s="575"/>
      <c r="D17" s="575"/>
      <c r="E17" s="575"/>
      <c r="F17" s="575"/>
      <c r="G17" s="575"/>
      <c r="H17" s="575"/>
      <c r="I17" s="575"/>
      <c r="J17" s="575"/>
    </row>
    <row r="18" spans="1:10" s="67" customFormat="1" ht="14.15" customHeight="1">
      <c r="A18" s="1028" t="s">
        <v>1141</v>
      </c>
      <c r="B18" s="1712"/>
      <c r="C18" s="1260"/>
      <c r="D18" s="1260"/>
      <c r="E18" s="1260"/>
      <c r="F18" s="1260"/>
      <c r="G18" s="1260"/>
      <c r="H18" s="1260"/>
      <c r="I18" s="1260"/>
      <c r="J18" s="1260"/>
    </row>
    <row r="19" spans="1:10" s="106" customFormat="1" ht="14.15" customHeight="1">
      <c r="A19" s="1690" t="s">
        <v>1064</v>
      </c>
      <c r="B19" s="1696">
        <v>257.01052340858399</v>
      </c>
      <c r="C19" s="1691">
        <v>316.45005296182001</v>
      </c>
      <c r="D19" s="1691">
        <v>307.53612436171903</v>
      </c>
      <c r="E19" s="1691">
        <v>246.09731604178</v>
      </c>
      <c r="F19" s="1691">
        <v>231.83498265195399</v>
      </c>
      <c r="G19" s="1691">
        <v>241.94176777413898</v>
      </c>
      <c r="H19" s="1691">
        <v>192.23310119722001</v>
      </c>
      <c r="I19" s="1691">
        <v>126.065672387803</v>
      </c>
      <c r="J19" s="1691">
        <v>107.02142596425399</v>
      </c>
    </row>
    <row r="20" spans="1:10" s="106" customFormat="1" ht="14.15" customHeight="1">
      <c r="A20" s="598" t="s">
        <v>314</v>
      </c>
      <c r="B20" s="1697">
        <v>125.039005749593</v>
      </c>
      <c r="C20" s="1092">
        <v>58.256321149307304</v>
      </c>
      <c r="D20" s="1092">
        <v>57.890352658957696</v>
      </c>
      <c r="E20" s="1092">
        <v>95.527672797621591</v>
      </c>
      <c r="F20" s="1092">
        <v>170.03355221366201</v>
      </c>
      <c r="G20" s="1092">
        <v>188.05357462829801</v>
      </c>
      <c r="H20" s="1092">
        <v>183.69446184970599</v>
      </c>
      <c r="I20" s="1092">
        <v>177.879784140249</v>
      </c>
      <c r="J20" s="1092">
        <v>202.48107974374</v>
      </c>
    </row>
    <row r="21" spans="1:10" s="44" customFormat="1" ht="6.75" customHeight="1">
      <c r="A21" s="597"/>
      <c r="B21" s="1093"/>
      <c r="C21" s="1093"/>
      <c r="D21" s="1093"/>
      <c r="E21" s="1093"/>
      <c r="F21" s="1093"/>
      <c r="G21" s="1093"/>
      <c r="H21" s="1093"/>
      <c r="I21" s="1093"/>
      <c r="J21" s="1093"/>
    </row>
    <row r="22" spans="1:10" s="44" customFormat="1" ht="30.75" customHeight="1">
      <c r="A22" s="1831" t="s">
        <v>1227</v>
      </c>
      <c r="B22" s="1831"/>
      <c r="C22" s="1831"/>
      <c r="D22" s="1831"/>
      <c r="E22" s="1831"/>
      <c r="F22" s="1831"/>
      <c r="G22" s="1831"/>
      <c r="H22" s="1831"/>
      <c r="I22" s="1831"/>
      <c r="J22" s="1831"/>
    </row>
    <row r="23" spans="1:10" s="67" customFormat="1" ht="30.75" customHeight="1">
      <c r="A23" s="1831" t="s">
        <v>1228</v>
      </c>
      <c r="B23" s="1831"/>
      <c r="C23" s="1831"/>
      <c r="D23" s="1831"/>
      <c r="E23" s="1831"/>
      <c r="F23" s="1831"/>
      <c r="G23" s="1831"/>
      <c r="H23" s="1831"/>
      <c r="I23" s="1831"/>
      <c r="J23" s="1831"/>
    </row>
    <row r="24" spans="1:10">
      <c r="A24" s="1"/>
      <c r="B24" s="1"/>
      <c r="C24" s="1"/>
      <c r="D24" s="1"/>
      <c r="E24" s="1"/>
      <c r="F24" s="1"/>
      <c r="G24" s="1"/>
      <c r="H24" s="1"/>
      <c r="I24" s="1"/>
      <c r="J24" s="1"/>
    </row>
    <row r="25" spans="1:10">
      <c r="A25" s="1838" t="s">
        <v>1229</v>
      </c>
      <c r="B25" s="1838"/>
      <c r="C25" s="1838"/>
      <c r="D25" s="1838"/>
      <c r="E25" s="1838"/>
      <c r="F25" s="1838"/>
      <c r="G25" s="1838"/>
      <c r="H25" s="1838"/>
      <c r="I25" s="1838"/>
      <c r="J25" s="1838"/>
    </row>
  </sheetData>
  <sheetProtection formatCells="0" insertColumns="0" insertRows="0" deleteColumns="0" deleteRows="0"/>
  <mergeCells count="3">
    <mergeCell ref="A23:J23"/>
    <mergeCell ref="A25:J25"/>
    <mergeCell ref="A22:J22"/>
  </mergeCells>
  <pageMargins left="0.86614173228346458" right="0.86614173228346458" top="0.6692913385826772" bottom="0.39370078740157483" header="0.51181102362204722" footer="0"/>
  <pageSetup paperSize="9" scale="99" fitToHeight="0" orientation="portrait" r:id="rId1"/>
  <headerFooter scaleWithDoc="0">
    <oddHeader>&amp;R&amp;8CHAPTER 2 – SEGMENTAL REPORTING&amp;L&amp;"Arial"&amp;8FACTBOOK DNB – 2Q26</oddHeader>
  </headerFooter>
  <drawing r:id="rId2"/>
  <legacyDrawing r:id="rId3"/>
  <controls>
    <mc:AlternateContent xmlns:mc="http://schemas.openxmlformats.org/markup-compatibility/2006">
      <mc:Choice Requires="x14">
        <control shapeId="333825" r:id="rId4" name="CustomMemberDispatchertb1">
          <controlPr defaultSize="0" autoLine="0" autoPict="0" r:id="rId5">
            <anchor moveWithCells="1" sizeWithCells="1">
              <from>
                <xdr:col>0</xdr:col>
                <xdr:colOff>0</xdr:colOff>
                <xdr:row>0</xdr:row>
                <xdr:rowOff>0</xdr:rowOff>
              </from>
              <to>
                <xdr:col>0</xdr:col>
                <xdr:colOff>933450</xdr:colOff>
                <xdr:row>0</xdr:row>
                <xdr:rowOff>0</xdr:rowOff>
              </to>
            </anchor>
          </controlPr>
        </control>
      </mc:Choice>
      <mc:Fallback>
        <control shapeId="333825" r:id="rId4" name="CustomMemberDispatchertb1"/>
      </mc:Fallback>
    </mc:AlternateContent>
  </controls>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EF6FF-ADD0-4BA9-B55D-B7A5E5C69D33}">
  <sheetPr codeName="Ark22">
    <pageSetUpPr fitToPage="1"/>
  </sheetPr>
  <dimension ref="A1:O51"/>
  <sheetViews>
    <sheetView showGridLines="0" zoomScale="150" zoomScaleNormal="150" workbookViewId="0"/>
  </sheetViews>
  <sheetFormatPr defaultColWidth="8.08203125" defaultRowHeight="14"/>
  <cols>
    <col min="1" max="1" width="28.75" customWidth="1"/>
    <col min="2" max="10" width="5.25" customWidth="1"/>
  </cols>
  <sheetData>
    <row r="1" spans="1:10" s="67" customFormat="1" ht="23.9" customHeight="1">
      <c r="A1" s="152"/>
      <c r="B1" s="862"/>
      <c r="C1" s="862"/>
      <c r="D1" s="862"/>
      <c r="E1" s="862"/>
      <c r="F1" s="862"/>
      <c r="G1" s="862"/>
      <c r="H1" s="862"/>
      <c r="I1" s="862"/>
      <c r="J1" s="1020"/>
    </row>
    <row r="2" spans="1:10" s="3" customFormat="1" ht="18.75" customHeight="1">
      <c r="A2" s="846" t="s">
        <v>1230</v>
      </c>
      <c r="B2" s="290"/>
      <c r="C2" s="290"/>
      <c r="D2" s="290"/>
      <c r="E2" s="290"/>
      <c r="F2" s="290"/>
      <c r="G2" s="290"/>
      <c r="H2" s="290"/>
      <c r="I2" s="290"/>
      <c r="J2" s="290"/>
    </row>
    <row r="3" spans="1:10" s="89" customFormat="1" ht="14.15" customHeight="1">
      <c r="A3" s="863"/>
      <c r="B3" s="863"/>
      <c r="C3" s="863"/>
      <c r="D3" s="863"/>
      <c r="E3" s="863"/>
      <c r="F3" s="863"/>
      <c r="G3" s="863"/>
      <c r="H3" s="863"/>
      <c r="I3" s="863"/>
      <c r="J3" s="863"/>
    </row>
    <row r="4" spans="1:10" s="104" customFormat="1" ht="14.15" customHeight="1">
      <c r="A4" s="156" t="s">
        <v>209</v>
      </c>
      <c r="B4" s="320" t="s">
        <v>210</v>
      </c>
      <c r="C4" s="321" t="s">
        <v>211</v>
      </c>
      <c r="D4" s="991" t="s">
        <v>212</v>
      </c>
      <c r="E4" s="991" t="s">
        <v>213</v>
      </c>
      <c r="F4" s="991" t="s">
        <v>214</v>
      </c>
      <c r="G4" s="991" t="s">
        <v>215</v>
      </c>
      <c r="H4" s="991" t="s">
        <v>216</v>
      </c>
      <c r="I4" s="991" t="s">
        <v>217</v>
      </c>
      <c r="J4" s="991" t="s">
        <v>218</v>
      </c>
    </row>
    <row r="5" spans="1:10" s="104" customFormat="1" ht="14.15" customHeight="1">
      <c r="A5" s="585" t="s">
        <v>78</v>
      </c>
      <c r="B5" s="1270">
        <v>443.00408607721499</v>
      </c>
      <c r="C5" s="1271">
        <v>365.587592485843</v>
      </c>
      <c r="D5" s="1271">
        <v>430.81631850936799</v>
      </c>
      <c r="E5" s="1271">
        <v>465.49449823950403</v>
      </c>
      <c r="F5" s="1271">
        <v>457.31207651531798</v>
      </c>
      <c r="G5" s="1271">
        <v>508.98314104288301</v>
      </c>
      <c r="H5" s="1271">
        <v>474.322372021077</v>
      </c>
      <c r="I5" s="1271">
        <v>482.11234827141203</v>
      </c>
      <c r="J5" s="1271">
        <v>394.47722337435698</v>
      </c>
    </row>
    <row r="6" spans="1:10" s="104" customFormat="1" ht="14.15" customHeight="1">
      <c r="A6" s="584" t="s">
        <v>1231</v>
      </c>
      <c r="B6" s="1086">
        <v>1924.4996026713402</v>
      </c>
      <c r="C6" s="1087">
        <v>1414.0553605637001</v>
      </c>
      <c r="D6" s="1087">
        <v>1968.6226355399899</v>
      </c>
      <c r="E6" s="1087">
        <v>1278.4648772328601</v>
      </c>
      <c r="F6" s="1087">
        <v>1667.9993451949399</v>
      </c>
      <c r="G6" s="1087">
        <v>1145.14693851065</v>
      </c>
      <c r="H6" s="1087">
        <v>1169.4858219292901</v>
      </c>
      <c r="I6" s="1087">
        <v>838.22848688754198</v>
      </c>
      <c r="J6" s="1087">
        <v>1223.6749197695799</v>
      </c>
    </row>
    <row r="7" spans="1:10" s="104" customFormat="1" ht="14.15" customHeight="1">
      <c r="A7" s="1013" t="s">
        <v>1232</v>
      </c>
      <c r="B7" s="1080">
        <v>981.34872151825505</v>
      </c>
      <c r="C7" s="1081">
        <v>1172.7051966633869</v>
      </c>
      <c r="D7" s="1081">
        <v>1097.817798295142</v>
      </c>
      <c r="E7" s="1081">
        <v>847.38693435907589</v>
      </c>
      <c r="F7" s="1081">
        <v>1055.2123230084621</v>
      </c>
      <c r="G7" s="1081">
        <v>1035.2922724212169</v>
      </c>
      <c r="H7" s="1081">
        <v>1244.3737604527828</v>
      </c>
      <c r="I7" s="1081">
        <v>931.18475736701635</v>
      </c>
      <c r="J7" s="1081">
        <v>1144.5643238723533</v>
      </c>
    </row>
    <row r="8" spans="1:10" s="104" customFormat="1" ht="14.15" customHeight="1">
      <c r="A8" s="585" t="s">
        <v>224</v>
      </c>
      <c r="B8" s="1270">
        <v>3348.8524102668102</v>
      </c>
      <c r="C8" s="1271">
        <v>2952.3481497129301</v>
      </c>
      <c r="D8" s="1271">
        <v>3497.2567523445</v>
      </c>
      <c r="E8" s="1271">
        <v>2591.3463098314401</v>
      </c>
      <c r="F8" s="1271">
        <v>3180.5237447187201</v>
      </c>
      <c r="G8" s="1271">
        <v>2689.4223519747497</v>
      </c>
      <c r="H8" s="1271">
        <v>2888.18195440315</v>
      </c>
      <c r="I8" s="1271">
        <v>2251.5255925259703</v>
      </c>
      <c r="J8" s="1271">
        <v>2762.7164670162902</v>
      </c>
    </row>
    <row r="9" spans="1:10" s="104" customFormat="1" ht="14.15" customHeight="1">
      <c r="A9" s="1013" t="s">
        <v>87</v>
      </c>
      <c r="B9" s="1080">
        <v>-1986.3582587600899</v>
      </c>
      <c r="C9" s="1081">
        <v>-1839.4844355725002</v>
      </c>
      <c r="D9" s="1081">
        <v>-2269.4382189190701</v>
      </c>
      <c r="E9" s="1081">
        <v>-1737.4262019267599</v>
      </c>
      <c r="F9" s="1081">
        <v>-1897.5731011953701</v>
      </c>
      <c r="G9" s="1081">
        <v>-1413.8519751614399</v>
      </c>
      <c r="H9" s="1081">
        <v>-1362.9815092947699</v>
      </c>
      <c r="I9" s="1081">
        <v>-1173.5654837940801</v>
      </c>
      <c r="J9" s="1081">
        <v>-1159.5019251782701</v>
      </c>
    </row>
    <row r="10" spans="1:10" s="104" customFormat="1" ht="14.15" customHeight="1">
      <c r="A10" s="584" t="s">
        <v>226</v>
      </c>
      <c r="B10" s="1086">
        <v>1362.4941515067201</v>
      </c>
      <c r="C10" s="1087">
        <v>1112.8637141404402</v>
      </c>
      <c r="D10" s="1087">
        <v>1227.8185334254301</v>
      </c>
      <c r="E10" s="1087">
        <v>853.92010790468908</v>
      </c>
      <c r="F10" s="1087">
        <v>1282.95064352337</v>
      </c>
      <c r="G10" s="1087">
        <v>1275.5703768133201</v>
      </c>
      <c r="H10" s="1087">
        <v>1525.2004451083799</v>
      </c>
      <c r="I10" s="1087">
        <v>1077.9601087318902</v>
      </c>
      <c r="J10" s="1087">
        <v>1603.2145418380201</v>
      </c>
    </row>
    <row r="11" spans="1:10" s="104" customFormat="1" ht="14.15" customHeight="1">
      <c r="A11" s="584" t="s">
        <v>227</v>
      </c>
      <c r="B11" s="1086">
        <v>0</v>
      </c>
      <c r="C11" s="1087">
        <v>0</v>
      </c>
      <c r="D11" s="1087">
        <v>0.211548668241927</v>
      </c>
      <c r="E11" s="1087">
        <v>-0.20586130096823399</v>
      </c>
      <c r="F11" s="1087">
        <v>-4.6900000004097803E-4</v>
      </c>
      <c r="G11" s="1087">
        <v>0</v>
      </c>
      <c r="H11" s="1087">
        <v>0.58172000000000001</v>
      </c>
      <c r="I11" s="1087">
        <v>0</v>
      </c>
      <c r="J11" s="1087">
        <v>0</v>
      </c>
    </row>
    <row r="12" spans="1:10" s="104" customFormat="1" ht="14.15" customHeight="1">
      <c r="A12" s="1013" t="s">
        <v>103</v>
      </c>
      <c r="B12" s="1094">
        <v>-7.5194373465976998</v>
      </c>
      <c r="C12" s="1081">
        <v>-5.51625929317286</v>
      </c>
      <c r="D12" s="1081">
        <v>-2.39522033531515</v>
      </c>
      <c r="E12" s="1081">
        <v>1.4036444737960401</v>
      </c>
      <c r="F12" s="1081">
        <v>1.2791722789189401</v>
      </c>
      <c r="G12" s="1081">
        <v>-2.6478512213266399</v>
      </c>
      <c r="H12" s="1081">
        <v>0</v>
      </c>
      <c r="I12" s="1081">
        <v>1.8021130868299999</v>
      </c>
      <c r="J12" s="1081">
        <v>-0.1029789212</v>
      </c>
    </row>
    <row r="13" spans="1:10" s="104" customFormat="1" ht="14.15" customHeight="1">
      <c r="A13" s="584" t="s">
        <v>229</v>
      </c>
      <c r="B13" s="1086">
        <v>1354.9747141601001</v>
      </c>
      <c r="C13" s="1087">
        <v>1107.34745484726</v>
      </c>
      <c r="D13" s="1087">
        <v>1225.6348617583569</v>
      </c>
      <c r="E13" s="1087">
        <v>855.1178910775169</v>
      </c>
      <c r="F13" s="1087">
        <v>1284.2293468022888</v>
      </c>
      <c r="G13" s="1087">
        <v>1272.9225255919935</v>
      </c>
      <c r="H13" s="1087">
        <v>1525.8024505470198</v>
      </c>
      <c r="I13" s="1087">
        <v>1079.7622218187203</v>
      </c>
      <c r="J13" s="1087">
        <v>1603.11156291682</v>
      </c>
    </row>
    <row r="14" spans="1:10" s="104" customFormat="1" ht="14.15" customHeight="1">
      <c r="A14" s="584" t="s">
        <v>230</v>
      </c>
      <c r="B14" s="1086">
        <v>-338.74367854002503</v>
      </c>
      <c r="C14" s="1087">
        <v>-276.836863711815</v>
      </c>
      <c r="D14" s="1087">
        <v>-306.40871543958923</v>
      </c>
      <c r="E14" s="1087">
        <v>-213.77947276937923</v>
      </c>
      <c r="F14" s="1087">
        <v>-321.05733670057219</v>
      </c>
      <c r="G14" s="1087">
        <v>-318.23063139799837</v>
      </c>
      <c r="H14" s="1087">
        <v>-381.45061263675495</v>
      </c>
      <c r="I14" s="1087">
        <v>-269.94055545468007</v>
      </c>
      <c r="J14" s="1087">
        <v>-400.77789072920501</v>
      </c>
    </row>
    <row r="15" spans="1:10" s="105" customFormat="1" ht="14.15" customHeight="1">
      <c r="A15" s="1405" t="s">
        <v>232</v>
      </c>
      <c r="B15" s="1095">
        <v>1016.2310356200751</v>
      </c>
      <c r="C15" s="1096">
        <v>830.510591135445</v>
      </c>
      <c r="D15" s="1096">
        <v>919.22614631876763</v>
      </c>
      <c r="E15" s="1096">
        <v>641.33841830813765</v>
      </c>
      <c r="F15" s="1096">
        <v>963.17201010171652</v>
      </c>
      <c r="G15" s="1096">
        <v>954.69189419399504</v>
      </c>
      <c r="H15" s="1096">
        <v>1144.3518379102647</v>
      </c>
      <c r="I15" s="1096">
        <v>809.8216663640402</v>
      </c>
      <c r="J15" s="1096">
        <v>1202.3336721876151</v>
      </c>
    </row>
    <row r="16" spans="1:10" s="67" customFormat="1" ht="7.5" customHeight="1">
      <c r="A16" s="160"/>
      <c r="B16" s="575"/>
      <c r="C16" s="575"/>
      <c r="D16" s="575"/>
      <c r="E16" s="575"/>
      <c r="F16" s="575"/>
      <c r="G16" s="575"/>
      <c r="H16" s="575"/>
      <c r="I16" s="575"/>
      <c r="J16" s="575"/>
    </row>
    <row r="17" spans="1:11" s="67" customFormat="1" ht="14.15" customHeight="1">
      <c r="A17" s="1028" t="s">
        <v>1141</v>
      </c>
      <c r="B17" s="1259"/>
      <c r="C17" s="1260"/>
      <c r="D17" s="1260"/>
      <c r="E17" s="1260"/>
      <c r="F17" s="1260"/>
      <c r="G17" s="1260"/>
      <c r="H17" s="1260"/>
      <c r="I17" s="1260"/>
      <c r="J17" s="1260"/>
    </row>
    <row r="18" spans="1:11" s="44" customFormat="1" ht="14.15" customHeight="1">
      <c r="A18" s="598" t="s">
        <v>1233</v>
      </c>
      <c r="B18" s="1097">
        <v>12.354715116299399</v>
      </c>
      <c r="C18" s="1092">
        <v>12.1813079999999</v>
      </c>
      <c r="D18" s="1092">
        <v>12.517051288947</v>
      </c>
      <c r="E18" s="1092">
        <v>12.4971396856875</v>
      </c>
      <c r="F18" s="1092">
        <v>12.3480793397427</v>
      </c>
      <c r="G18" s="1092">
        <v>10.219942833333199</v>
      </c>
      <c r="H18" s="1092">
        <v>9.35671661261906</v>
      </c>
      <c r="I18" s="1092">
        <v>9.1501905948061406</v>
      </c>
      <c r="J18" s="1092">
        <v>8.2416666017458091</v>
      </c>
    </row>
    <row r="19" spans="1:11" s="67" customFormat="1" ht="7.5" customHeight="1">
      <c r="A19" s="1408"/>
      <c r="B19" s="1409"/>
      <c r="C19" s="1409"/>
      <c r="D19" s="1409"/>
      <c r="E19" s="1409"/>
      <c r="F19" s="1409"/>
      <c r="G19" s="1409"/>
      <c r="H19" s="1409"/>
      <c r="I19" s="1409"/>
      <c r="J19" s="1409"/>
    </row>
    <row r="20" spans="1:11" s="67" customFormat="1" ht="14.15" customHeight="1">
      <c r="A20" s="1028" t="s">
        <v>1145</v>
      </c>
      <c r="B20" s="1259"/>
      <c r="C20" s="1260"/>
      <c r="D20" s="1260"/>
      <c r="E20" s="1260"/>
      <c r="F20" s="1260"/>
      <c r="G20" s="1260"/>
      <c r="H20" s="1260"/>
      <c r="I20" s="1260"/>
      <c r="J20" s="1260"/>
    </row>
    <row r="21" spans="1:11" s="44" customFormat="1" ht="14.15" customHeight="1">
      <c r="A21" s="597" t="s">
        <v>1060</v>
      </c>
      <c r="B21" s="1098">
        <v>59.314595431867097</v>
      </c>
      <c r="C21" s="1099">
        <v>62.305810232826403</v>
      </c>
      <c r="D21" s="1099">
        <v>64.891953311625699</v>
      </c>
      <c r="E21" s="1099">
        <v>67.047240862213201</v>
      </c>
      <c r="F21" s="1099">
        <v>59.662283746389299</v>
      </c>
      <c r="G21" s="1099">
        <v>52.570841992270097</v>
      </c>
      <c r="H21" s="1099">
        <v>47.1916773531823</v>
      </c>
      <c r="I21" s="1099">
        <v>52.1231243246703</v>
      </c>
      <c r="J21" s="1099">
        <v>41.9696316658409</v>
      </c>
    </row>
    <row r="22" spans="1:11" s="44" customFormat="1" ht="14.15" customHeight="1">
      <c r="A22" s="598" t="s">
        <v>1234</v>
      </c>
      <c r="B22" s="1097">
        <v>32.992193491540505</v>
      </c>
      <c r="C22" s="1100">
        <v>27.650411941206197</v>
      </c>
      <c r="D22" s="1100">
        <v>29.135694465473801</v>
      </c>
      <c r="E22" s="1100">
        <v>20.360182633262401</v>
      </c>
      <c r="F22" s="1100">
        <v>31.2864231101602</v>
      </c>
      <c r="G22" s="1100">
        <v>37.884810888707648</v>
      </c>
      <c r="H22" s="1100">
        <v>48.655210222286897</v>
      </c>
      <c r="I22" s="1100">
        <v>35.208904265347897</v>
      </c>
      <c r="J22" s="1100">
        <v>58.674535604223195</v>
      </c>
    </row>
    <row r="23" spans="1:11" s="106" customFormat="1" ht="7.5" customHeight="1">
      <c r="A23" s="157"/>
      <c r="B23" s="157"/>
      <c r="C23" s="157"/>
      <c r="D23" s="157"/>
      <c r="E23" s="157"/>
      <c r="F23" s="157"/>
      <c r="G23" s="157"/>
      <c r="H23" s="157"/>
      <c r="I23" s="157"/>
      <c r="J23" s="157"/>
    </row>
    <row r="24" spans="1:11" s="106" customFormat="1" ht="14.15" customHeight="1">
      <c r="A24" s="1964" t="s">
        <v>1235</v>
      </c>
      <c r="B24" s="1964"/>
      <c r="C24" s="1964"/>
      <c r="D24" s="1964"/>
      <c r="E24" s="1964"/>
      <c r="F24" s="1964"/>
      <c r="G24" s="1964"/>
      <c r="H24" s="1964"/>
      <c r="I24" s="1964"/>
      <c r="J24" s="1964"/>
    </row>
    <row r="25" spans="1:11" s="106" customFormat="1" ht="23.9" customHeight="1">
      <c r="A25" s="1964"/>
      <c r="B25" s="1964"/>
      <c r="C25" s="1964"/>
      <c r="D25" s="1964"/>
      <c r="E25" s="1964"/>
      <c r="F25" s="1964"/>
      <c r="G25" s="1964"/>
      <c r="H25" s="1964"/>
      <c r="I25" s="1964"/>
      <c r="J25" s="1964"/>
    </row>
    <row r="26" spans="1:11" s="3" customFormat="1" ht="18.75" customHeight="1">
      <c r="A26" s="846" t="s">
        <v>1236</v>
      </c>
      <c r="B26" s="290"/>
      <c r="C26" s="290"/>
      <c r="D26" s="290"/>
      <c r="E26" s="290"/>
      <c r="F26" s="290"/>
      <c r="G26" s="290"/>
      <c r="H26" s="290"/>
      <c r="I26" s="290"/>
      <c r="J26" s="290"/>
    </row>
    <row r="27" spans="1:11" s="89" customFormat="1" ht="14.15" customHeight="1">
      <c r="A27" s="863"/>
      <c r="B27" s="863"/>
      <c r="C27" s="863"/>
      <c r="D27" s="863"/>
      <c r="E27" s="863"/>
      <c r="F27" s="863"/>
      <c r="G27" s="863"/>
      <c r="H27" s="863"/>
      <c r="I27" s="863"/>
      <c r="J27" s="863"/>
    </row>
    <row r="28" spans="1:11" s="104" customFormat="1" ht="14.15" customHeight="1">
      <c r="A28" s="156" t="s">
        <v>209</v>
      </c>
      <c r="B28" s="320" t="s">
        <v>210</v>
      </c>
      <c r="C28" s="321" t="s">
        <v>211</v>
      </c>
      <c r="D28" s="321" t="s">
        <v>212</v>
      </c>
      <c r="E28" s="991" t="s">
        <v>213</v>
      </c>
      <c r="F28" s="991" t="s">
        <v>214</v>
      </c>
      <c r="G28" s="991" t="s">
        <v>215</v>
      </c>
      <c r="H28" s="991" t="s">
        <v>216</v>
      </c>
      <c r="I28" s="991" t="s">
        <v>217</v>
      </c>
      <c r="J28" s="991" t="s">
        <v>218</v>
      </c>
      <c r="K28" s="89"/>
    </row>
    <row r="29" spans="1:11" s="104" customFormat="1" ht="14.15" customHeight="1">
      <c r="A29" s="585" t="s">
        <v>1237</v>
      </c>
      <c r="B29" s="1270">
        <v>1134.8433344874297</v>
      </c>
      <c r="C29" s="1271">
        <v>995.91941681092021</v>
      </c>
      <c r="D29" s="1271">
        <v>1097.0521276366301</v>
      </c>
      <c r="E29" s="1271">
        <v>855.65598610577263</v>
      </c>
      <c r="F29" s="1271">
        <v>1044.0148807934891</v>
      </c>
      <c r="G29" s="1271">
        <v>962.81139413467088</v>
      </c>
      <c r="H29" s="1271">
        <v>1075.3908939843238</v>
      </c>
      <c r="I29" s="1271">
        <v>1056.9860458710418</v>
      </c>
      <c r="J29" s="1271">
        <v>1023.5566055626099</v>
      </c>
      <c r="K29" s="89"/>
    </row>
    <row r="30" spans="1:11" s="104" customFormat="1" ht="14.15" customHeight="1">
      <c r="A30" s="584" t="s">
        <v>1238</v>
      </c>
      <c r="B30" s="1086">
        <v>603.11357216016597</v>
      </c>
      <c r="C30" s="1087">
        <v>628.14579254126716</v>
      </c>
      <c r="D30" s="1087">
        <v>711.21208353849499</v>
      </c>
      <c r="E30" s="1087">
        <v>445.88775879628548</v>
      </c>
      <c r="F30" s="1087">
        <v>593.82123623591303</v>
      </c>
      <c r="G30" s="1087">
        <v>420.25393263415702</v>
      </c>
      <c r="H30" s="1087">
        <v>300.37574162909306</v>
      </c>
      <c r="I30" s="1087">
        <v>284.686098340706</v>
      </c>
      <c r="J30" s="1087">
        <v>338.50606431174697</v>
      </c>
      <c r="K30" s="89"/>
    </row>
    <row r="31" spans="1:11" s="104" customFormat="1" ht="14.15" customHeight="1">
      <c r="A31" s="584" t="s">
        <v>1239</v>
      </c>
      <c r="B31" s="1086">
        <v>1193.417212723966</v>
      </c>
      <c r="C31" s="1087">
        <v>762.21981075343399</v>
      </c>
      <c r="D31" s="1087">
        <v>1195.5377144838901</v>
      </c>
      <c r="E31" s="1087">
        <v>760.80267550308986</v>
      </c>
      <c r="F31" s="1087">
        <v>969.2046354548097</v>
      </c>
      <c r="G31" s="1087">
        <v>613.77397130530028</v>
      </c>
      <c r="H31" s="1087">
        <v>780.45395434072293</v>
      </c>
      <c r="I31" s="1087">
        <v>459.07055827228368</v>
      </c>
      <c r="J31" s="1087">
        <v>744.78905232573209</v>
      </c>
      <c r="K31" s="89"/>
    </row>
    <row r="32" spans="1:11" s="104" customFormat="1" ht="14.15" customHeight="1">
      <c r="A32" s="584" t="s">
        <v>1240</v>
      </c>
      <c r="B32" s="1086">
        <v>189.10478189289987</v>
      </c>
      <c r="C32" s="1087">
        <v>110.87569681710011</v>
      </c>
      <c r="D32" s="1087">
        <v>142.78261211258899</v>
      </c>
      <c r="E32" s="1087">
        <v>124.9678135013653</v>
      </c>
      <c r="F32" s="1087">
        <v>165.96463351120454</v>
      </c>
      <c r="G32" s="1087">
        <v>127.63366002787519</v>
      </c>
      <c r="H32" s="1087">
        <v>119.76048870029301</v>
      </c>
      <c r="I32" s="1087">
        <v>117.234573394409</v>
      </c>
      <c r="J32" s="1087">
        <v>159.62941593386196</v>
      </c>
      <c r="K32" s="89"/>
    </row>
    <row r="33" spans="1:15" s="104" customFormat="1" ht="14.15" customHeight="1">
      <c r="A33" s="1013" t="s">
        <v>1241</v>
      </c>
      <c r="B33" s="1080">
        <v>56.656999999999996</v>
      </c>
      <c r="C33" s="1081">
        <v>51.05</v>
      </c>
      <c r="D33" s="1081">
        <v>55.436999999999998</v>
      </c>
      <c r="E33" s="1081">
        <v>60.673000000000002</v>
      </c>
      <c r="F33" s="1081">
        <v>60.515999999999998</v>
      </c>
      <c r="G33" s="1081">
        <v>59.701999999999998</v>
      </c>
      <c r="H33" s="1081">
        <v>60.646000000000001</v>
      </c>
      <c r="I33" s="1081">
        <v>67.061999999999998</v>
      </c>
      <c r="J33" s="1081">
        <v>33.728000000000002</v>
      </c>
      <c r="K33" s="89"/>
    </row>
    <row r="34" spans="1:15" s="104" customFormat="1" ht="14.15" customHeight="1">
      <c r="A34" s="584" t="s">
        <v>1242</v>
      </c>
      <c r="B34" s="1084">
        <v>3177.1359012644621</v>
      </c>
      <c r="C34" s="1085">
        <v>2548.2107169227215</v>
      </c>
      <c r="D34" s="1085">
        <v>3202.0215377715999</v>
      </c>
      <c r="E34" s="1085">
        <v>2247.9872339065132</v>
      </c>
      <c r="F34" s="1085">
        <v>2833.5213859954165</v>
      </c>
      <c r="G34" s="1085">
        <v>2184.1749581020031</v>
      </c>
      <c r="H34" s="1085">
        <v>2336.6270786544328</v>
      </c>
      <c r="I34" s="1085">
        <v>1985.0392758784401</v>
      </c>
      <c r="J34" s="1085">
        <v>2300.209138133951</v>
      </c>
      <c r="K34" s="89"/>
    </row>
    <row r="35" spans="1:15" s="104" customFormat="1" ht="14.15" customHeight="1">
      <c r="A35" s="585" t="s">
        <v>1237</v>
      </c>
      <c r="B35" s="1086">
        <v>95.339828824790246</v>
      </c>
      <c r="C35" s="1087">
        <v>389.92832567552495</v>
      </c>
      <c r="D35" s="1087">
        <v>239.91842524840098</v>
      </c>
      <c r="E35" s="1087">
        <v>289.72333607032891</v>
      </c>
      <c r="F35" s="1087">
        <v>291.94479781267546</v>
      </c>
      <c r="G35" s="1087">
        <v>454.47879478339445</v>
      </c>
      <c r="H35" s="1087">
        <v>489.69755409708097</v>
      </c>
      <c r="I35" s="1087">
        <v>209.90261590909313</v>
      </c>
      <c r="J35" s="1087">
        <v>406.11838888234303</v>
      </c>
      <c r="K35" s="89"/>
    </row>
    <row r="36" spans="1:15" s="104" customFormat="1" ht="14.15" customHeight="1">
      <c r="A36" s="584" t="s">
        <v>1238</v>
      </c>
      <c r="B36" s="1086">
        <v>40.832564519999799</v>
      </c>
      <c r="C36" s="1087">
        <v>-18.862565359999898</v>
      </c>
      <c r="D36" s="1087">
        <v>18.682782039999999</v>
      </c>
      <c r="E36" s="1087">
        <v>14.826746999999999</v>
      </c>
      <c r="F36" s="1087">
        <v>13.300599999999999</v>
      </c>
      <c r="G36" s="1087">
        <v>12.06756</v>
      </c>
      <c r="H36" s="1087">
        <v>18.76721799999989</v>
      </c>
      <c r="I36" s="1087">
        <v>5.4707300000001116</v>
      </c>
      <c r="J36" s="1087">
        <v>16.014939999999999</v>
      </c>
      <c r="K36" s="89"/>
    </row>
    <row r="37" spans="1:15" s="104" customFormat="1" ht="14.15" customHeight="1">
      <c r="A37" s="1013" t="s">
        <v>1241</v>
      </c>
      <c r="B37" s="1080">
        <v>35.543999999999997</v>
      </c>
      <c r="C37" s="1081">
        <v>33.072000000000003</v>
      </c>
      <c r="D37" s="1081">
        <v>36.634</v>
      </c>
      <c r="E37" s="1081">
        <v>38.808999999999997</v>
      </c>
      <c r="F37" s="1081">
        <v>41.756999999999998</v>
      </c>
      <c r="G37" s="1081">
        <v>38.701000000000001</v>
      </c>
      <c r="H37" s="1081">
        <v>43.09</v>
      </c>
      <c r="I37" s="1081">
        <v>51.113</v>
      </c>
      <c r="J37" s="1081">
        <v>40.374000000000002</v>
      </c>
      <c r="K37" s="89"/>
    </row>
    <row r="38" spans="1:15" s="104" customFormat="1" ht="14.15" customHeight="1">
      <c r="A38" s="585" t="s">
        <v>1243</v>
      </c>
      <c r="B38" s="1086">
        <v>171.71639334479005</v>
      </c>
      <c r="C38" s="1087">
        <v>404.13776031552504</v>
      </c>
      <c r="D38" s="1087">
        <v>295.23520742761497</v>
      </c>
      <c r="E38" s="1271">
        <v>343.35908307032889</v>
      </c>
      <c r="F38" s="1271">
        <v>347.0023978126755</v>
      </c>
      <c r="G38" s="1271">
        <v>505.24735478339443</v>
      </c>
      <c r="H38" s="1271">
        <v>551.55477209708079</v>
      </c>
      <c r="I38" s="1271">
        <v>266.48634590909325</v>
      </c>
      <c r="J38" s="1271">
        <v>462.50732888234307</v>
      </c>
      <c r="K38" s="89"/>
      <c r="N38" s="283"/>
      <c r="O38" s="283"/>
    </row>
    <row r="39" spans="1:15" s="104" customFormat="1" ht="14.15" customHeight="1">
      <c r="A39" s="1410" t="s">
        <v>224</v>
      </c>
      <c r="B39" s="1084">
        <v>3348.8522946092521</v>
      </c>
      <c r="C39" s="1085">
        <v>2952.3484772382462</v>
      </c>
      <c r="D39" s="1085">
        <v>3497.2567451992204</v>
      </c>
      <c r="E39" s="1085">
        <v>2591.346316976842</v>
      </c>
      <c r="F39" s="1085">
        <v>3180.523783808092</v>
      </c>
      <c r="G39" s="1085">
        <v>2689.4223128853973</v>
      </c>
      <c r="H39" s="1085">
        <v>2888.1818507515136</v>
      </c>
      <c r="I39" s="1085">
        <v>2251.5256217875335</v>
      </c>
      <c r="J39" s="1085">
        <v>2762.7164670162947</v>
      </c>
      <c r="K39" s="89"/>
    </row>
    <row r="40" spans="1:15" s="106" customFormat="1" ht="23.9" customHeight="1">
      <c r="A40" s="1101"/>
      <c r="B40" s="1101"/>
      <c r="C40" s="1101"/>
      <c r="D40" s="1101"/>
      <c r="E40" s="1101"/>
      <c r="F40" s="1101"/>
      <c r="G40" s="1101"/>
      <c r="H40" s="1101"/>
      <c r="I40" s="1101"/>
      <c r="J40" s="1101"/>
    </row>
    <row r="41" spans="1:15" s="3" customFormat="1" ht="18.75" customHeight="1">
      <c r="A41" s="846" t="s">
        <v>1244</v>
      </c>
      <c r="B41" s="290"/>
      <c r="C41" s="290"/>
      <c r="D41" s="290"/>
      <c r="E41" s="290"/>
      <c r="F41" s="290"/>
      <c r="G41" s="290"/>
      <c r="H41" s="290"/>
      <c r="I41" s="290"/>
      <c r="J41" s="290"/>
    </row>
    <row r="42" spans="1:15" s="89" customFormat="1" ht="14.15" customHeight="1">
      <c r="A42" s="863"/>
      <c r="B42" s="863"/>
      <c r="C42" s="863"/>
      <c r="D42" s="863"/>
      <c r="E42" s="863"/>
      <c r="F42" s="863"/>
      <c r="G42" s="863"/>
      <c r="H42" s="863"/>
      <c r="I42" s="863"/>
      <c r="J42" s="863"/>
    </row>
    <row r="43" spans="1:15" s="104" customFormat="1" ht="9.75" customHeight="1">
      <c r="A43" s="156"/>
      <c r="B43" s="1272" t="s">
        <v>290</v>
      </c>
      <c r="C43" s="1993" t="s">
        <v>1245</v>
      </c>
      <c r="D43" s="1994"/>
      <c r="E43" s="1995"/>
      <c r="F43" s="1102"/>
      <c r="G43" s="1102"/>
      <c r="H43" s="1102"/>
      <c r="I43" s="1102"/>
      <c r="J43" s="1102"/>
    </row>
    <row r="44" spans="1:15" s="104" customFormat="1" ht="9.75" customHeight="1">
      <c r="A44" s="156"/>
      <c r="B44" s="1103" t="s">
        <v>294</v>
      </c>
      <c r="C44" s="1996"/>
      <c r="D44" s="1997"/>
      <c r="E44" s="1998"/>
      <c r="F44" s="1102"/>
      <c r="G44" s="1102"/>
      <c r="H44" s="1102"/>
      <c r="I44" s="1102"/>
      <c r="J44" s="1102"/>
    </row>
    <row r="45" spans="1:15" s="104" customFormat="1" ht="9.75" customHeight="1">
      <c r="A45" s="156" t="s">
        <v>1246</v>
      </c>
      <c r="B45" s="1064" t="s">
        <v>1247</v>
      </c>
      <c r="C45" s="1664" t="s">
        <v>1248</v>
      </c>
      <c r="D45" s="1664" t="s">
        <v>1249</v>
      </c>
      <c r="E45" s="1669" t="s">
        <v>1250</v>
      </c>
      <c r="F45" s="1668"/>
      <c r="G45" s="1102"/>
      <c r="H45" s="1102"/>
      <c r="I45" s="1102"/>
      <c r="J45" s="1102"/>
    </row>
    <row r="46" spans="1:15" s="104" customFormat="1" ht="14.15" customHeight="1">
      <c r="A46" s="1273" t="s">
        <v>1251</v>
      </c>
      <c r="B46" s="1271">
        <v>141.69</v>
      </c>
      <c r="C46" s="1271">
        <v>237.95407999999992</v>
      </c>
      <c r="D46" s="1271">
        <v>1326.7</v>
      </c>
      <c r="E46" s="1271">
        <v>46.43</v>
      </c>
      <c r="F46" s="1102"/>
      <c r="G46" s="1102"/>
      <c r="H46" s="1104"/>
      <c r="I46" s="1102"/>
      <c r="J46" s="1102"/>
      <c r="M46" s="1105"/>
    </row>
    <row r="47" spans="1:15" s="104" customFormat="1" ht="14.15" customHeight="1">
      <c r="A47" s="677" t="s">
        <v>1252</v>
      </c>
      <c r="B47" s="1087">
        <v>11659.39</v>
      </c>
      <c r="C47" s="1087">
        <v>6853.876000000002</v>
      </c>
      <c r="D47" s="1087">
        <v>14302.52</v>
      </c>
      <c r="E47" s="1087">
        <v>2988.89</v>
      </c>
      <c r="F47" s="1102"/>
      <c r="G47" s="1102"/>
      <c r="H47" s="1102"/>
      <c r="I47" s="1102"/>
      <c r="J47" s="1102"/>
    </row>
    <row r="48" spans="1:15" s="104" customFormat="1" ht="14.15" customHeight="1">
      <c r="A48" s="677" t="s">
        <v>1238</v>
      </c>
      <c r="B48" s="1087">
        <v>1701.6677268219296</v>
      </c>
      <c r="C48" s="1087">
        <v>2621.6890605482695</v>
      </c>
      <c r="D48" s="1087">
        <v>5390.2483949927955</v>
      </c>
      <c r="E48" s="1087">
        <v>924.76661022030919</v>
      </c>
      <c r="F48" s="1102"/>
      <c r="G48" s="1102"/>
      <c r="H48" s="1102"/>
      <c r="I48" s="1102"/>
      <c r="J48" s="1102"/>
      <c r="M48" s="1105"/>
    </row>
    <row r="49" spans="1:10" s="104" customFormat="1" ht="14.15" customHeight="1">
      <c r="A49" s="1324" t="s">
        <v>478</v>
      </c>
      <c r="B49" s="1544">
        <v>13502.74772682193</v>
      </c>
      <c r="C49" s="1544">
        <v>9713.519140548271</v>
      </c>
      <c r="D49" s="1085"/>
      <c r="E49" s="1085"/>
      <c r="F49" s="1102"/>
      <c r="G49" s="1102"/>
      <c r="H49" s="1102"/>
      <c r="I49" s="1102"/>
      <c r="J49" s="1102"/>
    </row>
    <row r="50" spans="1:10" s="106" customFormat="1" ht="7.5" customHeight="1">
      <c r="A50" s="1101"/>
      <c r="B50" s="1106">
        <v>0</v>
      </c>
      <c r="C50" s="1106"/>
      <c r="D50" s="1106"/>
      <c r="E50" s="1106"/>
      <c r="F50" s="1101"/>
      <c r="G50" s="1101"/>
      <c r="H50" s="1101"/>
      <c r="I50" s="1101"/>
      <c r="J50" s="1101"/>
    </row>
    <row r="51" spans="1:10" s="106" customFormat="1" ht="24.75" customHeight="1">
      <c r="A51" s="1932" t="s">
        <v>1253</v>
      </c>
      <c r="B51" s="1932"/>
      <c r="C51" s="1932"/>
      <c r="D51" s="1932"/>
      <c r="E51" s="1932"/>
      <c r="F51" s="1932"/>
      <c r="G51" s="1932"/>
      <c r="H51" s="1932"/>
      <c r="I51" s="1932"/>
      <c r="J51" s="1932"/>
    </row>
  </sheetData>
  <sheetProtection insertColumns="0" insertRows="0" deleteColumns="0" deleteRows="0"/>
  <mergeCells count="4">
    <mergeCell ref="A24:J24"/>
    <mergeCell ref="A25:J25"/>
    <mergeCell ref="C43:E44"/>
    <mergeCell ref="A51:J51"/>
  </mergeCells>
  <pageMargins left="0.86614173228346458" right="0.86614173228346458" top="0.6692913385826772" bottom="0.39370078740157483" header="0.51181102362204722" footer="0"/>
  <pageSetup paperSize="9" fitToHeight="0" orientation="portrait" r:id="rId1"/>
  <headerFooter scaleWithDoc="0">
    <oddHeader>&amp;R&amp;8CHAPTER 2 – SEGMENTAL REPORTING&amp;L&amp;"Arial"&amp;8FACTBOOK DNB – 2Q26</oddHeader>
  </headerFooter>
  <drawing r:id="rId2"/>
  <legacyDrawing r:id="rId3"/>
  <controls>
    <mc:AlternateContent xmlns:mc="http://schemas.openxmlformats.org/markup-compatibility/2006">
      <mc:Choice Requires="x14">
        <control shapeId="343041" r:id="rId4" name="CustomMemberDispatchertb1">
          <controlPr defaultSize="0" autoLine="0" autoPict="0" r:id="rId5">
            <anchor moveWithCells="1" sizeWithCells="1">
              <from>
                <xdr:col>0</xdr:col>
                <xdr:colOff>0</xdr:colOff>
                <xdr:row>0</xdr:row>
                <xdr:rowOff>0</xdr:rowOff>
              </from>
              <to>
                <xdr:col>0</xdr:col>
                <xdr:colOff>933450</xdr:colOff>
                <xdr:row>0</xdr:row>
                <xdr:rowOff>0</xdr:rowOff>
              </to>
            </anchor>
          </controlPr>
        </control>
      </mc:Choice>
      <mc:Fallback>
        <control shapeId="343041" r:id="rId4" name="CustomMemberDispatchertb1"/>
      </mc:Fallback>
    </mc:AlternateContent>
  </controls>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D9B7A-B308-41AF-9A6A-C7BA06C178AB}">
  <sheetPr codeName="Ark34">
    <pageSetUpPr fitToPage="1"/>
  </sheetPr>
  <dimension ref="A1:L118"/>
  <sheetViews>
    <sheetView zoomScale="150" zoomScaleNormal="150" workbookViewId="0"/>
  </sheetViews>
  <sheetFormatPr defaultColWidth="8.08203125" defaultRowHeight="14"/>
  <cols>
    <col min="1" max="1" width="31.08203125" customWidth="1"/>
    <col min="2" max="10" width="5.08203125" customWidth="1"/>
  </cols>
  <sheetData>
    <row r="1" spans="1:12" s="67" customFormat="1" ht="23.9" customHeight="1">
      <c r="A1" s="151"/>
      <c r="B1" s="967"/>
      <c r="C1" s="967"/>
      <c r="D1" s="967"/>
      <c r="E1" s="967"/>
      <c r="F1" s="967"/>
      <c r="G1" s="967"/>
      <c r="H1" s="967"/>
      <c r="I1" s="1079"/>
      <c r="J1" s="1079"/>
      <c r="K1" s="1164"/>
    </row>
    <row r="2" spans="1:12" s="3" customFormat="1" ht="34.5" customHeight="1">
      <c r="A2" s="1999" t="s">
        <v>1254</v>
      </c>
      <c r="B2" s="1999"/>
      <c r="C2" s="1999"/>
      <c r="D2" s="1999"/>
      <c r="E2" s="1999"/>
      <c r="F2" s="1999"/>
      <c r="G2" s="1999"/>
      <c r="H2" s="1999"/>
      <c r="I2" s="1999"/>
      <c r="K2" s="5"/>
    </row>
    <row r="3" spans="1:12" s="89" customFormat="1" ht="14.15" customHeight="1">
      <c r="K3" s="1165"/>
    </row>
    <row r="4" spans="1:12" s="104" customFormat="1" ht="14.15" customHeight="1">
      <c r="A4" s="156" t="s">
        <v>209</v>
      </c>
      <c r="B4" s="1334" t="s">
        <v>210</v>
      </c>
      <c r="C4" s="321" t="s">
        <v>211</v>
      </c>
      <c r="D4" s="321" t="s">
        <v>212</v>
      </c>
      <c r="E4" s="321" t="s">
        <v>213</v>
      </c>
      <c r="F4" s="321" t="s">
        <v>214</v>
      </c>
      <c r="G4" s="321" t="s">
        <v>215</v>
      </c>
      <c r="H4" s="991" t="s">
        <v>216</v>
      </c>
      <c r="I4" s="991" t="s">
        <v>217</v>
      </c>
      <c r="J4" s="991" t="s">
        <v>218</v>
      </c>
      <c r="L4" s="103"/>
    </row>
    <row r="5" spans="1:12" s="104" customFormat="1" ht="14.15" customHeight="1">
      <c r="A5" s="589" t="s">
        <v>1255</v>
      </c>
      <c r="B5" s="1274">
        <v>39.335281088000002</v>
      </c>
      <c r="C5" s="1275">
        <v>41.314999999999998</v>
      </c>
      <c r="D5" s="1275">
        <v>41.627851399999997</v>
      </c>
      <c r="E5" s="1155">
        <v>40.543388100000001</v>
      </c>
      <c r="F5" s="1275">
        <v>40.580362789999995</v>
      </c>
      <c r="G5" s="1275">
        <v>40.829249110000006</v>
      </c>
      <c r="H5" s="1275">
        <v>42.201999999999984</v>
      </c>
      <c r="I5" s="1275">
        <v>42.213000000000008</v>
      </c>
      <c r="J5" s="1275">
        <v>42.486999999999995</v>
      </c>
      <c r="K5" s="103"/>
    </row>
    <row r="6" spans="1:12" s="104" customFormat="1" ht="14.15" customHeight="1">
      <c r="A6" s="590" t="s">
        <v>1256</v>
      </c>
      <c r="B6" s="1107">
        <v>168.18278013679401</v>
      </c>
      <c r="C6" s="1108">
        <v>169.286</v>
      </c>
      <c r="D6" s="1108">
        <v>179.65847249087508</v>
      </c>
      <c r="E6" s="1156">
        <v>159.51472099999992</v>
      </c>
      <c r="F6" s="1108">
        <v>161.74875805572006</v>
      </c>
      <c r="G6" s="1108">
        <v>149.27352094427997</v>
      </c>
      <c r="H6" s="1108">
        <v>166.1809999999999</v>
      </c>
      <c r="I6" s="1108">
        <v>134.95721627857003</v>
      </c>
      <c r="J6" s="1108">
        <v>132.61978372143</v>
      </c>
      <c r="K6" s="103"/>
    </row>
    <row r="7" spans="1:12" s="104" customFormat="1" ht="21.65" customHeight="1">
      <c r="A7" s="839" t="s">
        <v>1257</v>
      </c>
      <c r="B7" s="1107">
        <v>207.518061224794</v>
      </c>
      <c r="C7" s="1108">
        <v>210.601</v>
      </c>
      <c r="D7" s="1108">
        <v>221.28632389087508</v>
      </c>
      <c r="E7" s="1156">
        <v>200.05810909999991</v>
      </c>
      <c r="F7" s="1108">
        <v>202.32912084572007</v>
      </c>
      <c r="G7" s="1108">
        <v>190.10277005427997</v>
      </c>
      <c r="H7" s="1108">
        <v>208.38299999999987</v>
      </c>
      <c r="I7" s="1108">
        <v>177.17021627857002</v>
      </c>
      <c r="J7" s="1108">
        <v>175.10678372142999</v>
      </c>
      <c r="K7" s="103"/>
    </row>
    <row r="8" spans="1:12" s="104" customFormat="1" ht="14.15" customHeight="1">
      <c r="A8" s="815" t="s">
        <v>1258</v>
      </c>
      <c r="B8" s="1109">
        <v>404.96085186739901</v>
      </c>
      <c r="C8" s="1110">
        <v>274.30799999999999</v>
      </c>
      <c r="D8" s="1110">
        <v>1228.00138023403</v>
      </c>
      <c r="E8" s="1153">
        <v>285.65833600000008</v>
      </c>
      <c r="F8" s="1110">
        <v>191.53488191344721</v>
      </c>
      <c r="G8" s="1110">
        <v>181.7287820865528</v>
      </c>
      <c r="H8" s="1110">
        <v>-1370.235007</v>
      </c>
      <c r="I8" s="1110">
        <v>1053.2432967817901</v>
      </c>
      <c r="J8" s="1110">
        <v>763.8831682182099</v>
      </c>
      <c r="K8" s="103"/>
    </row>
    <row r="9" spans="1:12" s="104" customFormat="1" ht="14.15" customHeight="1">
      <c r="A9" s="815" t="s">
        <v>1259</v>
      </c>
      <c r="B9" s="1109">
        <v>353.02321313438199</v>
      </c>
      <c r="C9" s="1110">
        <v>198.51</v>
      </c>
      <c r="D9" s="1110">
        <v>313.34733853761009</v>
      </c>
      <c r="E9" s="1153">
        <v>228.27651199999991</v>
      </c>
      <c r="F9" s="1110">
        <v>319.94739351477278</v>
      </c>
      <c r="G9" s="1110">
        <v>204.07609448522726</v>
      </c>
      <c r="H9" s="1110">
        <v>166.173</v>
      </c>
      <c r="I9" s="1110">
        <v>288.22000000000003</v>
      </c>
      <c r="J9" s="1110">
        <v>249.125</v>
      </c>
      <c r="K9" s="103"/>
    </row>
    <row r="10" spans="1:12" s="104" customFormat="1" ht="14.15" customHeight="1">
      <c r="A10" s="815" t="s">
        <v>1260</v>
      </c>
      <c r="B10" s="1109">
        <v>-0.36329075218818996</v>
      </c>
      <c r="C10" s="1110">
        <v>-0.70699999999999996</v>
      </c>
      <c r="D10" s="1110">
        <v>-0.72921932855484028</v>
      </c>
      <c r="E10" s="1153">
        <v>-0.9293952999999997</v>
      </c>
      <c r="F10" s="1110">
        <v>-1.18886515621213</v>
      </c>
      <c r="G10" s="1110">
        <v>-1.1817395437878699</v>
      </c>
      <c r="H10" s="1110">
        <v>-1.7502</v>
      </c>
      <c r="I10" s="1110">
        <v>-0.3650000000000001</v>
      </c>
      <c r="J10" s="1110">
        <v>0.30979999999999996</v>
      </c>
      <c r="K10" s="103"/>
    </row>
    <row r="11" spans="1:12" s="104" customFormat="1" ht="21.65" customHeight="1">
      <c r="A11" s="838" t="s">
        <v>1261</v>
      </c>
      <c r="B11" s="1109">
        <v>-354.00116297293994</v>
      </c>
      <c r="C11" s="1110">
        <v>-312.81700000000001</v>
      </c>
      <c r="D11" s="1110">
        <v>-1219.47969800291</v>
      </c>
      <c r="E11" s="1153">
        <v>-254.28851800000007</v>
      </c>
      <c r="F11" s="1110">
        <v>-188.64229492263797</v>
      </c>
      <c r="G11" s="1110">
        <v>-216.500187077362</v>
      </c>
      <c r="H11" s="1110">
        <v>1385.4049999999997</v>
      </c>
      <c r="I11" s="1110">
        <v>-1080.5479999999998</v>
      </c>
      <c r="J11" s="1110">
        <v>-755.99799999999993</v>
      </c>
      <c r="K11" s="103"/>
    </row>
    <row r="12" spans="1:12" s="104" customFormat="1" ht="14.15" customHeight="1">
      <c r="A12" s="589" t="s">
        <v>1262</v>
      </c>
      <c r="B12" s="1274">
        <v>403.6196112766529</v>
      </c>
      <c r="C12" s="1275">
        <v>159.29399999999998</v>
      </c>
      <c r="D12" s="1275">
        <v>321.13980144017523</v>
      </c>
      <c r="E12" s="1155">
        <v>258.71693469999991</v>
      </c>
      <c r="F12" s="1275">
        <v>321.65111534936989</v>
      </c>
      <c r="G12" s="1275">
        <v>168.12294995063019</v>
      </c>
      <c r="H12" s="1275">
        <v>179.5927929999998</v>
      </c>
      <c r="I12" s="1275">
        <v>260.55029678179039</v>
      </c>
      <c r="J12" s="1275">
        <v>257.31996821820997</v>
      </c>
      <c r="K12" s="103"/>
    </row>
    <row r="13" spans="1:12" s="104" customFormat="1" ht="14.15" customHeight="1">
      <c r="A13" s="590" t="s">
        <v>1263</v>
      </c>
      <c r="B13" s="1107">
        <v>205.98277789505198</v>
      </c>
      <c r="C13" s="1108">
        <v>287.64100000000002</v>
      </c>
      <c r="D13" s="1108">
        <v>225.067448770574</v>
      </c>
      <c r="E13" s="1156">
        <v>133.94762900000006</v>
      </c>
      <c r="F13" s="1108">
        <v>177.58215014607799</v>
      </c>
      <c r="G13" s="1108">
        <v>219.84322085392199</v>
      </c>
      <c r="H13" s="1108">
        <v>108.438</v>
      </c>
      <c r="I13" s="1108">
        <v>147.603619933782</v>
      </c>
      <c r="J13" s="1108">
        <v>124.32038006621799</v>
      </c>
      <c r="K13" s="103"/>
    </row>
    <row r="14" spans="1:12" s="104" customFormat="1" ht="14.15" customHeight="1">
      <c r="A14" s="590" t="s">
        <v>1264</v>
      </c>
      <c r="B14" s="1107">
        <v>609.60238917170489</v>
      </c>
      <c r="C14" s="1108">
        <v>446.935</v>
      </c>
      <c r="D14" s="1108">
        <v>546.20725021074918</v>
      </c>
      <c r="E14" s="1156">
        <v>392.66456369999997</v>
      </c>
      <c r="F14" s="1108">
        <v>499.23326549544788</v>
      </c>
      <c r="G14" s="1108">
        <v>387.96617080455218</v>
      </c>
      <c r="H14" s="1108">
        <v>288.03079299999979</v>
      </c>
      <c r="I14" s="1108">
        <v>408.15391671557239</v>
      </c>
      <c r="J14" s="1108">
        <v>381.64034828442794</v>
      </c>
      <c r="K14" s="103"/>
    </row>
    <row r="15" spans="1:12" s="104" customFormat="1" ht="14.15" customHeight="1">
      <c r="A15" s="815" t="s">
        <v>229</v>
      </c>
      <c r="B15" s="1109">
        <v>817.12045039649888</v>
      </c>
      <c r="C15" s="1110">
        <v>657.53600000000006</v>
      </c>
      <c r="D15" s="1110">
        <v>767.49357410162429</v>
      </c>
      <c r="E15" s="1153">
        <v>592.72267279999983</v>
      </c>
      <c r="F15" s="1110">
        <v>701.56238634116789</v>
      </c>
      <c r="G15" s="1110">
        <v>578.06894085883209</v>
      </c>
      <c r="H15" s="1110">
        <v>496.41379299999966</v>
      </c>
      <c r="I15" s="1110">
        <v>585.32413299414247</v>
      </c>
      <c r="J15" s="1110">
        <v>556.74713200585791</v>
      </c>
      <c r="K15" s="103"/>
    </row>
    <row r="16" spans="1:12" s="104" customFormat="1" ht="14.15" customHeight="1">
      <c r="A16" s="590" t="s">
        <v>230</v>
      </c>
      <c r="B16" s="1107">
        <v>-180.67034957390402</v>
      </c>
      <c r="C16" s="1108">
        <v>-176.314671</v>
      </c>
      <c r="D16" s="1108">
        <v>-146.11301590830993</v>
      </c>
      <c r="E16" s="1156">
        <v>-141.64200000000005</v>
      </c>
      <c r="F16" s="1108">
        <v>-154.54133903789005</v>
      </c>
      <c r="G16" s="1108">
        <v>-150.42366096210992</v>
      </c>
      <c r="H16" s="1108">
        <v>-92.783000000000044</v>
      </c>
      <c r="I16" s="1108">
        <v>-120.43499999999997</v>
      </c>
      <c r="J16" s="1108">
        <v>-133.00700000000001</v>
      </c>
      <c r="K16" s="103"/>
    </row>
    <row r="17" spans="1:12" s="103" customFormat="1" ht="14.15" customHeight="1">
      <c r="A17" s="1411" t="s">
        <v>232</v>
      </c>
      <c r="B17" s="1112">
        <v>636.45010082259489</v>
      </c>
      <c r="C17" s="1113">
        <v>481.22132900000008</v>
      </c>
      <c r="D17" s="1113">
        <v>621.3805581933143</v>
      </c>
      <c r="E17" s="1412">
        <v>451.08067279999977</v>
      </c>
      <c r="F17" s="1113">
        <v>547.02104730327778</v>
      </c>
      <c r="G17" s="1113">
        <v>427.64527989672217</v>
      </c>
      <c r="H17" s="1113">
        <v>403.63079299999958</v>
      </c>
      <c r="I17" s="1113">
        <v>464.88913299414253</v>
      </c>
      <c r="J17" s="1113">
        <v>423.7401320058579</v>
      </c>
    </row>
    <row r="18" spans="1:12" s="106" customFormat="1" ht="11.25" customHeight="1">
      <c r="A18" s="1114"/>
      <c r="B18" s="1114"/>
      <c r="C18" s="1114"/>
      <c r="D18" s="1157"/>
      <c r="E18" s="1157"/>
      <c r="F18" s="1157"/>
      <c r="G18" s="1157"/>
      <c r="H18" s="1157"/>
      <c r="I18" s="1157"/>
      <c r="J18" s="1157"/>
      <c r="K18" s="1168"/>
    </row>
    <row r="19" spans="1:12" s="103" customFormat="1" ht="14.15" customHeight="1">
      <c r="A19" s="589" t="s">
        <v>1265</v>
      </c>
      <c r="B19" s="1277">
        <v>450960.97919384076</v>
      </c>
      <c r="C19" s="1278">
        <v>429342.81091783999</v>
      </c>
      <c r="D19" s="1278">
        <v>429310.71274340991</v>
      </c>
      <c r="E19" s="1159">
        <v>416408.32173767989</v>
      </c>
      <c r="F19" s="1278">
        <v>402202</v>
      </c>
      <c r="G19" s="1278">
        <v>387786.17028307996</v>
      </c>
      <c r="H19" s="1278">
        <v>386932.75</v>
      </c>
      <c r="I19" s="1278">
        <v>382435</v>
      </c>
      <c r="J19" s="1278">
        <v>373344.42300000001</v>
      </c>
    </row>
    <row r="20" spans="1:12" s="104" customFormat="1" ht="14.15" customHeight="1">
      <c r="A20" s="1115" t="s">
        <v>1266</v>
      </c>
      <c r="B20" s="1109">
        <v>279492.02546599734</v>
      </c>
      <c r="C20" s="1110">
        <v>258475.38273806268</v>
      </c>
      <c r="D20" s="1110">
        <v>260923.00687863599</v>
      </c>
      <c r="E20" s="1153">
        <v>247831.38537014593</v>
      </c>
      <c r="F20" s="1110">
        <v>233114</v>
      </c>
      <c r="G20" s="1110">
        <v>218876.78988473571</v>
      </c>
      <c r="H20" s="1110">
        <v>217288.48</v>
      </c>
      <c r="I20" s="1110">
        <v>211794</v>
      </c>
      <c r="J20" s="1110">
        <v>202433.67300000001</v>
      </c>
      <c r="K20" s="1307"/>
      <c r="L20" s="103"/>
    </row>
    <row r="21" spans="1:12" s="103" customFormat="1" ht="14.15" customHeight="1">
      <c r="A21" s="1160" t="s">
        <v>1267</v>
      </c>
      <c r="B21" s="1107">
        <v>171468.95372784344</v>
      </c>
      <c r="C21" s="1108">
        <v>170867.42817977729</v>
      </c>
      <c r="D21" s="1108">
        <v>168387.70586477395</v>
      </c>
      <c r="E21" s="1156">
        <v>168576.93636753398</v>
      </c>
      <c r="F21" s="1108">
        <v>169088</v>
      </c>
      <c r="G21" s="1108">
        <v>168909.38039834428</v>
      </c>
      <c r="H21" s="1108">
        <v>169644.27</v>
      </c>
      <c r="I21" s="1108">
        <v>170641</v>
      </c>
      <c r="J21" s="1108">
        <v>170910.75</v>
      </c>
    </row>
    <row r="22" spans="1:12" s="106" customFormat="1" ht="11.25" customHeight="1">
      <c r="A22" s="1161"/>
      <c r="B22" s="1161"/>
      <c r="C22" s="1161"/>
      <c r="D22" s="1161"/>
      <c r="E22" s="1161"/>
      <c r="F22" s="1161"/>
      <c r="G22" s="1161"/>
      <c r="H22" s="1161"/>
      <c r="I22" s="1161"/>
      <c r="J22" s="1161"/>
      <c r="K22" s="1168"/>
    </row>
    <row r="23" spans="1:12" s="106" customFormat="1" ht="14.15" customHeight="1">
      <c r="A23" s="1162" t="s">
        <v>1268</v>
      </c>
      <c r="B23" s="1157"/>
      <c r="C23" s="1157"/>
      <c r="D23" s="1157"/>
      <c r="E23" s="1157"/>
      <c r="F23" s="1157"/>
      <c r="G23" s="1157"/>
      <c r="H23" s="1157"/>
      <c r="I23" s="1157"/>
      <c r="J23" s="1157"/>
      <c r="K23" s="1168"/>
    </row>
    <row r="24" spans="1:12" s="103" customFormat="1" ht="14.15" customHeight="1">
      <c r="A24" s="589" t="s">
        <v>1269</v>
      </c>
      <c r="B24" s="1274"/>
      <c r="C24" s="1275"/>
      <c r="D24" s="1275"/>
      <c r="E24" s="1155"/>
      <c r="F24" s="1275"/>
      <c r="G24" s="1275"/>
      <c r="H24" s="1275"/>
      <c r="I24" s="1275"/>
      <c r="J24" s="1275"/>
    </row>
    <row r="25" spans="1:12" s="104" customFormat="1" ht="14.15" customHeight="1">
      <c r="A25" s="1115" t="s">
        <v>1270</v>
      </c>
      <c r="B25" s="1540">
        <v>271.20492877645808</v>
      </c>
      <c r="C25" s="1118">
        <v>274.22769627208459</v>
      </c>
      <c r="D25" s="1118">
        <v>260.66409400772187</v>
      </c>
      <c r="E25" s="1158">
        <v>264.5319861354829</v>
      </c>
      <c r="F25" s="1118">
        <v>263.60151569473493</v>
      </c>
      <c r="G25" s="1118">
        <v>266.35009738115463</v>
      </c>
      <c r="H25" s="1118">
        <v>262.34153741605985</v>
      </c>
      <c r="I25" s="1118">
        <v>259.48701405224426</v>
      </c>
      <c r="J25" s="1118">
        <v>263.1858606433957</v>
      </c>
      <c r="K25" s="103"/>
    </row>
    <row r="26" spans="1:12" s="104" customFormat="1" ht="14.15" customHeight="1">
      <c r="A26" s="1115" t="s">
        <v>1271</v>
      </c>
      <c r="B26" s="1540">
        <v>271.20492877645808</v>
      </c>
      <c r="C26" s="1118">
        <v>274.22769627208459</v>
      </c>
      <c r="D26" s="1118">
        <v>260.66409400772187</v>
      </c>
      <c r="E26" s="1158">
        <v>264.5319861354829</v>
      </c>
      <c r="F26" s="1118">
        <v>263.60151569473493</v>
      </c>
      <c r="G26" s="1118">
        <v>266.35009738115463</v>
      </c>
      <c r="H26" s="1118">
        <v>262.34153741605985</v>
      </c>
      <c r="I26" s="1118">
        <v>259.48701405224426</v>
      </c>
      <c r="J26" s="1118">
        <v>263.1858606433957</v>
      </c>
      <c r="K26" s="103"/>
    </row>
    <row r="27" spans="1:12" s="103" customFormat="1" ht="14.15" customHeight="1">
      <c r="A27" s="815" t="s">
        <v>1272</v>
      </c>
      <c r="B27" s="1109"/>
      <c r="C27" s="1110"/>
      <c r="D27" s="1110"/>
      <c r="E27" s="1153"/>
      <c r="F27" s="1110"/>
      <c r="G27" s="1110"/>
      <c r="H27" s="1110"/>
      <c r="I27" s="1110"/>
      <c r="J27" s="1110"/>
    </row>
    <row r="28" spans="1:12" s="103" customFormat="1" ht="14.15" customHeight="1">
      <c r="A28" s="1115" t="s">
        <v>1270</v>
      </c>
      <c r="B28" s="1109">
        <v>12423.748673138656</v>
      </c>
      <c r="C28" s="1110">
        <v>12146.047419506391</v>
      </c>
      <c r="D28" s="1110">
        <v>12658.113023590602</v>
      </c>
      <c r="E28" s="1153">
        <v>13073.676352150633</v>
      </c>
      <c r="F28" s="1110">
        <v>13236.042627477837</v>
      </c>
      <c r="G28" s="1110">
        <v>13053.939416280362</v>
      </c>
      <c r="H28" s="1110">
        <v>13134.763276372472</v>
      </c>
      <c r="I28" s="1110">
        <v>12972.788961330596</v>
      </c>
      <c r="J28" s="1110">
        <v>12805.853662379046</v>
      </c>
    </row>
    <row r="29" spans="1:12" s="103" customFormat="1" ht="14.15" customHeight="1">
      <c r="A29" s="1115" t="s">
        <v>1271</v>
      </c>
      <c r="B29" s="1109">
        <v>12423.748673138656</v>
      </c>
      <c r="C29" s="1110">
        <v>12146.047419506391</v>
      </c>
      <c r="D29" s="1110">
        <v>12658.113023590602</v>
      </c>
      <c r="E29" s="1153">
        <v>13073.676352150633</v>
      </c>
      <c r="F29" s="1110">
        <v>13236.042627477837</v>
      </c>
      <c r="G29" s="1110">
        <v>13053.939416280362</v>
      </c>
      <c r="H29" s="1110">
        <v>13134.763276372472</v>
      </c>
      <c r="I29" s="1110">
        <v>12972.788961330596</v>
      </c>
      <c r="J29" s="1110">
        <v>12805.853662379046</v>
      </c>
    </row>
    <row r="30" spans="1:12" s="103" customFormat="1" ht="14.15" customHeight="1">
      <c r="A30" s="815" t="s">
        <v>1268</v>
      </c>
      <c r="B30" s="1109"/>
      <c r="C30" s="1110"/>
      <c r="D30" s="1110"/>
      <c r="E30" s="1153"/>
      <c r="F30" s="1110"/>
      <c r="G30" s="1110"/>
      <c r="H30" s="1110"/>
      <c r="I30" s="1110"/>
      <c r="J30" s="1110"/>
    </row>
    <row r="31" spans="1:12" s="103" customFormat="1" ht="14.15" customHeight="1">
      <c r="A31" s="1115" t="s">
        <v>1270</v>
      </c>
      <c r="B31" s="1109">
        <v>33693.818740351853</v>
      </c>
      <c r="C31" s="1110">
        <v>33307.826026627357</v>
      </c>
      <c r="D31" s="1110">
        <v>32995.155631415895</v>
      </c>
      <c r="E31" s="1153">
        <v>34584.055715269016</v>
      </c>
      <c r="F31" s="1110">
        <v>34890.408984032794</v>
      </c>
      <c r="G31" s="1110">
        <v>34769.180347339672</v>
      </c>
      <c r="H31" s="1110">
        <v>34457.93991519558</v>
      </c>
      <c r="I31" s="1110">
        <v>33662.702715055915</v>
      </c>
      <c r="J31" s="1110">
        <v>33703.196174066099</v>
      </c>
    </row>
    <row r="32" spans="1:12" s="103" customFormat="1" ht="14.15" customHeight="1">
      <c r="A32" s="1125" t="s">
        <v>1271</v>
      </c>
      <c r="B32" s="1107">
        <v>33693.818740351853</v>
      </c>
      <c r="C32" s="1108">
        <v>33307.826026627357</v>
      </c>
      <c r="D32" s="1108">
        <v>32995.155631415895</v>
      </c>
      <c r="E32" s="1156">
        <v>34584.055715269016</v>
      </c>
      <c r="F32" s="1108">
        <v>34890.408984032794</v>
      </c>
      <c r="G32" s="1108">
        <v>34769.180347339672</v>
      </c>
      <c r="H32" s="1108">
        <v>34457.93991519558</v>
      </c>
      <c r="I32" s="1108">
        <v>33662.702715055915</v>
      </c>
      <c r="J32" s="1108">
        <v>33703.196174066099</v>
      </c>
    </row>
    <row r="33" spans="1:11" s="1166" customFormat="1" ht="7.5" customHeight="1">
      <c r="A33" s="1119"/>
      <c r="B33" s="1119"/>
      <c r="C33" s="1119"/>
      <c r="D33" s="1119"/>
      <c r="E33" s="1119"/>
      <c r="F33" s="1119"/>
      <c r="G33" s="1119"/>
      <c r="H33" s="1119"/>
      <c r="I33" s="1119"/>
      <c r="J33" s="1119"/>
      <c r="K33" s="1167"/>
    </row>
    <row r="34" spans="1:11" s="106" customFormat="1" ht="24" customHeight="1">
      <c r="A34" s="1838" t="s">
        <v>1273</v>
      </c>
      <c r="B34" s="1838"/>
      <c r="C34" s="1838"/>
      <c r="D34" s="1838"/>
      <c r="E34" s="1838"/>
      <c r="F34" s="1838"/>
      <c r="G34" s="1838"/>
      <c r="H34" s="1838"/>
      <c r="I34" s="1838"/>
      <c r="J34" s="1838"/>
      <c r="K34" s="1168"/>
    </row>
    <row r="35" spans="1:11" s="67" customFormat="1" ht="23.9" customHeight="1">
      <c r="A35" s="151"/>
      <c r="B35" s="967"/>
      <c r="C35" s="967"/>
      <c r="D35" s="967"/>
      <c r="E35" s="967"/>
      <c r="F35" s="967"/>
      <c r="G35" s="967"/>
      <c r="H35" s="967"/>
      <c r="I35" s="1079"/>
      <c r="J35" s="1079"/>
      <c r="K35" s="1164"/>
    </row>
    <row r="36" spans="1:11" s="3" customFormat="1" ht="18.75" customHeight="1">
      <c r="A36" s="846" t="s">
        <v>1274</v>
      </c>
      <c r="K36" s="5"/>
    </row>
    <row r="37" spans="1:11" s="89" customFormat="1" ht="14.15" customHeight="1">
      <c r="K37" s="1165"/>
    </row>
    <row r="38" spans="1:11" s="104" customFormat="1" ht="14.15" customHeight="1">
      <c r="A38" s="156" t="s">
        <v>209</v>
      </c>
      <c r="B38" s="320" t="s">
        <v>210</v>
      </c>
      <c r="C38" s="321" t="s">
        <v>211</v>
      </c>
      <c r="D38" s="321" t="s">
        <v>212</v>
      </c>
      <c r="E38" s="321" t="s">
        <v>213</v>
      </c>
      <c r="F38" s="321" t="s">
        <v>214</v>
      </c>
      <c r="G38" s="321" t="s">
        <v>215</v>
      </c>
      <c r="H38" s="991" t="s">
        <v>216</v>
      </c>
      <c r="I38" s="991" t="s">
        <v>217</v>
      </c>
      <c r="J38" s="991" t="s">
        <v>218</v>
      </c>
      <c r="K38" s="103"/>
    </row>
    <row r="39" spans="1:11" s="104" customFormat="1" ht="14.15" customHeight="1">
      <c r="A39" s="589" t="s">
        <v>219</v>
      </c>
      <c r="B39" s="1274">
        <v>251.16956100000002</v>
      </c>
      <c r="C39" s="1275">
        <v>241.53051700000003</v>
      </c>
      <c r="D39" s="1275">
        <v>261.18134800000001</v>
      </c>
      <c r="E39" s="1275">
        <v>222.49906200000001</v>
      </c>
      <c r="F39" s="1275">
        <v>220.98926599999999</v>
      </c>
      <c r="G39" s="1275">
        <v>224.05060200000003</v>
      </c>
      <c r="H39" s="1275">
        <v>247.49778199999997</v>
      </c>
      <c r="I39" s="1275">
        <v>201.12120300000001</v>
      </c>
      <c r="J39" s="1275">
        <v>197.29500000000002</v>
      </c>
      <c r="K39" s="103"/>
    </row>
    <row r="40" spans="1:11" s="104" customFormat="1" ht="14.15" customHeight="1">
      <c r="A40" s="815" t="s">
        <v>1275</v>
      </c>
      <c r="B40" s="1109">
        <v>464.88495</v>
      </c>
      <c r="C40" s="1110">
        <v>384.75621599999999</v>
      </c>
      <c r="D40" s="1110">
        <v>497.66965399999998</v>
      </c>
      <c r="E40" s="1110">
        <v>462.43618199999997</v>
      </c>
      <c r="F40" s="1110">
        <v>367.862619</v>
      </c>
      <c r="G40" s="1110">
        <v>252.13933700000001</v>
      </c>
      <c r="H40" s="1110">
        <v>379.99683600000003</v>
      </c>
      <c r="I40" s="1110">
        <v>311.39994900000005</v>
      </c>
      <c r="J40" s="1110">
        <v>358.15081400000003</v>
      </c>
      <c r="K40" s="103"/>
    </row>
    <row r="41" spans="1:11" s="104" customFormat="1" ht="14.15" customHeight="1">
      <c r="A41" s="1115" t="s">
        <v>1276</v>
      </c>
      <c r="B41" s="1109">
        <v>1247.1243039999999</v>
      </c>
      <c r="C41" s="1110">
        <v>1247.237112</v>
      </c>
      <c r="D41" s="1110">
        <v>1215.4990830000002</v>
      </c>
      <c r="E41" s="1110">
        <v>1195.519841</v>
      </c>
      <c r="F41" s="1110">
        <v>1156.858882</v>
      </c>
      <c r="G41" s="1110">
        <v>1162.813067</v>
      </c>
      <c r="H41" s="1110">
        <v>1137.294298</v>
      </c>
      <c r="I41" s="1110">
        <v>1024.4020479999999</v>
      </c>
      <c r="J41" s="1110">
        <v>1077.930662</v>
      </c>
      <c r="K41" s="103"/>
    </row>
    <row r="42" spans="1:11" s="104" customFormat="1" ht="14.15" customHeight="1">
      <c r="A42" s="1115" t="s">
        <v>1277</v>
      </c>
      <c r="B42" s="1109">
        <v>-792.38592700000004</v>
      </c>
      <c r="C42" s="1110">
        <v>-854.89336600000001</v>
      </c>
      <c r="D42" s="1110">
        <v>-610.02026699999999</v>
      </c>
      <c r="E42" s="1110">
        <v>-726.17501000000004</v>
      </c>
      <c r="F42" s="1110">
        <v>-799.21152800000004</v>
      </c>
      <c r="G42" s="1110">
        <v>-920.56878900000004</v>
      </c>
      <c r="H42" s="1110">
        <v>-851.78862100000003</v>
      </c>
      <c r="I42" s="1110">
        <v>-710.01254799999992</v>
      </c>
      <c r="J42" s="1110">
        <v>-705.415978</v>
      </c>
      <c r="K42" s="103"/>
    </row>
    <row r="43" spans="1:11" s="104" customFormat="1" ht="14.15" customHeight="1">
      <c r="A43" s="1115" t="s">
        <v>1278</v>
      </c>
      <c r="B43" s="1109">
        <v>10.146573</v>
      </c>
      <c r="C43" s="1110">
        <v>-7.5875300000000001</v>
      </c>
      <c r="D43" s="1110">
        <v>-107.809162</v>
      </c>
      <c r="E43" s="1110">
        <v>-6.9086490000000005</v>
      </c>
      <c r="F43" s="1110">
        <v>10.215264999999999</v>
      </c>
      <c r="G43" s="1110">
        <v>9.8950589999999998</v>
      </c>
      <c r="H43" s="1110">
        <v>94.491158999999996</v>
      </c>
      <c r="I43" s="1110">
        <v>-2.9895510000000001</v>
      </c>
      <c r="J43" s="1110">
        <v>-14.36387</v>
      </c>
      <c r="K43" s="103"/>
    </row>
    <row r="44" spans="1:11" s="104" customFormat="1" ht="14.15" customHeight="1">
      <c r="A44" s="815" t="s">
        <v>1279</v>
      </c>
      <c r="B44" s="1109">
        <v>36.314201999999803</v>
      </c>
      <c r="C44" s="1110">
        <v>101.124695</v>
      </c>
      <c r="D44" s="1110">
        <v>49.259094999999903</v>
      </c>
      <c r="E44" s="1110">
        <v>58.112114000000105</v>
      </c>
      <c r="F44" s="1110">
        <v>-10.917874000000699</v>
      </c>
      <c r="G44" s="1110">
        <v>28.023341000000201</v>
      </c>
      <c r="H44" s="1110">
        <v>86.607555999999789</v>
      </c>
      <c r="I44" s="1110">
        <v>6.9233640000007499</v>
      </c>
      <c r="J44" s="1110">
        <v>74.813717000000196</v>
      </c>
      <c r="K44" s="103"/>
    </row>
    <row r="45" spans="1:11" s="104" customFormat="1" ht="21.65" customHeight="1">
      <c r="A45" s="1154" t="s">
        <v>1280</v>
      </c>
      <c r="B45" s="1109">
        <v>4392.3694100000002</v>
      </c>
      <c r="C45" s="1110">
        <v>-692.01431300000002</v>
      </c>
      <c r="D45" s="1110">
        <v>2631.3834190000002</v>
      </c>
      <c r="E45" s="1110">
        <v>730.21812999999997</v>
      </c>
      <c r="F45" s="1110">
        <v>5357.6038760000001</v>
      </c>
      <c r="G45" s="1110">
        <v>1545.5160579999999</v>
      </c>
      <c r="H45" s="1110">
        <v>-1061.0116200000002</v>
      </c>
      <c r="I45" s="1110">
        <v>4488.8206739999996</v>
      </c>
      <c r="J45" s="1110">
        <v>2247.6224900000002</v>
      </c>
      <c r="K45" s="103"/>
    </row>
    <row r="46" spans="1:11" s="104" customFormat="1" ht="14.15" customHeight="1">
      <c r="A46" s="1115" t="s">
        <v>1281</v>
      </c>
      <c r="B46" s="1109">
        <v>-4356.4163320000007</v>
      </c>
      <c r="C46" s="1110">
        <v>792.78313900000001</v>
      </c>
      <c r="D46" s="1110">
        <v>-2582.8185329999997</v>
      </c>
      <c r="E46" s="1110">
        <v>-672.68437300000005</v>
      </c>
      <c r="F46" s="1110">
        <v>-5369.0286299999998</v>
      </c>
      <c r="G46" s="1110">
        <v>-1518.0249960000001</v>
      </c>
      <c r="H46" s="1110">
        <v>1147.4374439999999</v>
      </c>
      <c r="I46" s="1110">
        <v>-4482.1993910000001</v>
      </c>
      <c r="J46" s="1110">
        <v>-2173.3089319999999</v>
      </c>
      <c r="K46" s="103"/>
    </row>
    <row r="47" spans="1:11" s="104" customFormat="1" ht="14.15" customHeight="1">
      <c r="A47" s="1115" t="s">
        <v>1282</v>
      </c>
      <c r="B47" s="1109">
        <v>0.361124</v>
      </c>
      <c r="C47" s="1110">
        <v>0.35586900000000005</v>
      </c>
      <c r="D47" s="1110">
        <v>0.69399999999999973</v>
      </c>
      <c r="E47" s="1110">
        <v>0.57900000000000018</v>
      </c>
      <c r="F47" s="1110">
        <v>0.5069999999999999</v>
      </c>
      <c r="G47" s="1110">
        <v>0.53200000000000003</v>
      </c>
      <c r="H47" s="1110">
        <v>0</v>
      </c>
      <c r="I47" s="1110">
        <v>0</v>
      </c>
      <c r="J47" s="1110">
        <v>0.5</v>
      </c>
      <c r="K47" s="103"/>
    </row>
    <row r="48" spans="1:11" s="104" customFormat="1" ht="14.15" customHeight="1">
      <c r="A48" s="815" t="s">
        <v>247</v>
      </c>
      <c r="B48" s="1109">
        <v>323.79590300000001</v>
      </c>
      <c r="C48" s="1110">
        <v>174.05078700000001</v>
      </c>
      <c r="D48" s="1110">
        <v>303.86471599999999</v>
      </c>
      <c r="E48" s="1110">
        <v>230.575603</v>
      </c>
      <c r="F48" s="1110">
        <v>304.47267499999998</v>
      </c>
      <c r="G48" s="1110">
        <v>197.19463399999998</v>
      </c>
      <c r="H48" s="1110">
        <v>154.910706</v>
      </c>
      <c r="I48" s="1110">
        <v>285.18400099999997</v>
      </c>
      <c r="J48" s="1110">
        <v>240.62877399999999</v>
      </c>
      <c r="K48" s="103"/>
    </row>
    <row r="49" spans="1:11" s="104" customFormat="1" ht="14.15" customHeight="1">
      <c r="A49" s="1398" t="s">
        <v>224</v>
      </c>
      <c r="B49" s="1116">
        <v>1076.164616</v>
      </c>
      <c r="C49" s="1117">
        <v>901.46221500000001</v>
      </c>
      <c r="D49" s="1117">
        <v>1111.974813</v>
      </c>
      <c r="E49" s="1117">
        <v>973.62296100000003</v>
      </c>
      <c r="F49" s="1117">
        <v>882.40668600000004</v>
      </c>
      <c r="G49" s="1117">
        <v>701.40791400000001</v>
      </c>
      <c r="H49" s="1117">
        <v>869.01288</v>
      </c>
      <c r="I49" s="1117">
        <v>804.62851699999896</v>
      </c>
      <c r="J49" s="1117">
        <v>871.379953</v>
      </c>
      <c r="K49" s="103"/>
    </row>
    <row r="50" spans="1:11" s="104" customFormat="1" ht="14.15" customHeight="1">
      <c r="A50" s="590" t="s">
        <v>87</v>
      </c>
      <c r="B50" s="1107">
        <v>-121.68522</v>
      </c>
      <c r="C50" s="1108">
        <v>-112.330699</v>
      </c>
      <c r="D50" s="1108">
        <v>-111.33930199999999</v>
      </c>
      <c r="E50" s="1108">
        <v>-113.425561</v>
      </c>
      <c r="F50" s="1108">
        <v>-110.678656</v>
      </c>
      <c r="G50" s="1108">
        <v>-111.870664</v>
      </c>
      <c r="H50" s="1108">
        <v>-115.025856</v>
      </c>
      <c r="I50" s="1108">
        <v>-113.454374</v>
      </c>
      <c r="J50" s="1108">
        <v>-116.103075</v>
      </c>
      <c r="K50" s="103"/>
    </row>
    <row r="51" spans="1:11" s="103" customFormat="1" ht="14.15" customHeight="1">
      <c r="A51" s="589" t="s">
        <v>229</v>
      </c>
      <c r="B51" s="1541">
        <v>954.47939599999995</v>
      </c>
      <c r="C51" s="1276">
        <v>789.13151599999992</v>
      </c>
      <c r="D51" s="1276">
        <v>1000.6355110000001</v>
      </c>
      <c r="E51" s="1276">
        <v>860.19740000000002</v>
      </c>
      <c r="F51" s="1276">
        <v>771.72802999999999</v>
      </c>
      <c r="G51" s="1276">
        <v>589.53724999999997</v>
      </c>
      <c r="H51" s="1276">
        <v>753.98702400000002</v>
      </c>
      <c r="I51" s="1276">
        <v>691.17414299999905</v>
      </c>
      <c r="J51" s="1276">
        <v>755.27687800000001</v>
      </c>
    </row>
    <row r="52" spans="1:11" s="103" customFormat="1" ht="14.15" customHeight="1">
      <c r="A52" s="590" t="s">
        <v>230</v>
      </c>
      <c r="B52" s="1542">
        <v>-210.813233</v>
      </c>
      <c r="C52" s="1111">
        <v>-213.41076699999999</v>
      </c>
      <c r="D52" s="1111">
        <v>-204.412621</v>
      </c>
      <c r="E52" s="1111">
        <v>-208.29715900000002</v>
      </c>
      <c r="F52" s="1111">
        <v>-172.269632</v>
      </c>
      <c r="G52" s="1111">
        <v>-153.30325500000001</v>
      </c>
      <c r="H52" s="1111">
        <v>-157.17855300000002</v>
      </c>
      <c r="I52" s="1111">
        <v>-135.95539600000001</v>
      </c>
      <c r="J52" s="1111">
        <v>-192.74222899999998</v>
      </c>
    </row>
    <row r="53" spans="1:11" s="103" customFormat="1" ht="14.15" customHeight="1">
      <c r="A53" s="1411" t="s">
        <v>232</v>
      </c>
      <c r="B53" s="1112">
        <v>743.66652899999997</v>
      </c>
      <c r="C53" s="1113">
        <v>575.72074899999996</v>
      </c>
      <c r="D53" s="1113">
        <v>796.22289000000001</v>
      </c>
      <c r="E53" s="1113">
        <v>651.90024100000005</v>
      </c>
      <c r="F53" s="1113">
        <v>599.45839799999999</v>
      </c>
      <c r="G53" s="1113">
        <v>436.23399499999999</v>
      </c>
      <c r="H53" s="1113">
        <v>596.80847100000005</v>
      </c>
      <c r="I53" s="1113">
        <v>555.2187469999991</v>
      </c>
      <c r="J53" s="1113">
        <v>562.53464899999994</v>
      </c>
    </row>
    <row r="54" spans="1:11" s="106" customFormat="1" ht="7.5" customHeight="1">
      <c r="A54" s="1114"/>
      <c r="B54" s="1114"/>
      <c r="C54" s="1114"/>
      <c r="D54" s="1114"/>
      <c r="E54" s="1114"/>
      <c r="F54" s="1114"/>
      <c r="G54" s="1114"/>
      <c r="H54" s="1114"/>
      <c r="I54" s="1114"/>
      <c r="J54" s="1114"/>
      <c r="K54" s="103"/>
    </row>
    <row r="55" spans="1:11" s="104" customFormat="1" ht="14.15" customHeight="1">
      <c r="A55" s="589" t="s">
        <v>1283</v>
      </c>
      <c r="B55" s="1274">
        <v>14385.328628667301</v>
      </c>
      <c r="C55" s="1275">
        <v>15265.972997499799</v>
      </c>
      <c r="D55" s="1275">
        <v>16124.429930428101</v>
      </c>
      <c r="E55" s="1275">
        <v>15691.4059501754</v>
      </c>
      <c r="F55" s="1275">
        <v>15076.566406984999</v>
      </c>
      <c r="G55" s="1275">
        <v>15801.7540058332</v>
      </c>
      <c r="H55" s="1275">
        <v>16704.070672921</v>
      </c>
      <c r="I55" s="1275">
        <v>16451.4638210991</v>
      </c>
      <c r="J55" s="1275">
        <v>15841.1004041654</v>
      </c>
      <c r="K55" s="103"/>
    </row>
    <row r="56" spans="1:11" s="104" customFormat="1" ht="14.15" customHeight="1">
      <c r="A56" s="590" t="s">
        <v>348</v>
      </c>
      <c r="B56" s="1543">
        <v>20.735280733977081</v>
      </c>
      <c r="C56" s="1340">
        <v>15.294586741624332</v>
      </c>
      <c r="D56" s="1340">
        <v>19.590942338665528</v>
      </c>
      <c r="E56" s="1340">
        <v>16.482546915541</v>
      </c>
      <c r="F56" s="1340">
        <v>15.94806789567885</v>
      </c>
      <c r="G56" s="1340">
        <v>11.196043181607287</v>
      </c>
      <c r="H56" s="1340">
        <v>14.213659851507124</v>
      </c>
      <c r="I56" s="1340">
        <v>13.426191366669277</v>
      </c>
      <c r="J56" s="1340">
        <v>14.28247998658097</v>
      </c>
      <c r="K56" s="103"/>
    </row>
    <row r="57" spans="1:11" s="1166" customFormat="1" ht="7.5" customHeight="1">
      <c r="A57" s="1119"/>
      <c r="B57" s="1119"/>
      <c r="C57" s="1119"/>
      <c r="D57" s="1119"/>
      <c r="E57" s="1119"/>
      <c r="F57" s="1119"/>
      <c r="G57" s="1119"/>
      <c r="H57" s="1119"/>
      <c r="I57" s="1119"/>
      <c r="J57" s="1119"/>
      <c r="K57" s="1167"/>
    </row>
    <row r="58" spans="1:11" s="106" customFormat="1" ht="14.15" customHeight="1">
      <c r="A58" s="1838" t="s">
        <v>1284</v>
      </c>
      <c r="B58" s="1838"/>
      <c r="C58" s="1838"/>
      <c r="D58" s="1838"/>
      <c r="E58" s="1838"/>
      <c r="F58" s="1838"/>
      <c r="G58" s="1838"/>
      <c r="H58" s="1838"/>
      <c r="I58" s="1838"/>
      <c r="J58" s="1838"/>
      <c r="K58" s="1168"/>
    </row>
    <row r="59" spans="1:11" s="67" customFormat="1" ht="23.9" customHeight="1">
      <c r="A59" s="151"/>
      <c r="B59" s="967"/>
      <c r="C59" s="967"/>
      <c r="D59" s="967"/>
      <c r="E59" s="967"/>
      <c r="F59" s="967"/>
      <c r="G59" s="967"/>
      <c r="H59" s="967"/>
      <c r="I59" s="1079"/>
      <c r="J59" s="1079"/>
      <c r="K59" s="1164"/>
    </row>
    <row r="60" spans="1:11" s="3" customFormat="1" ht="18.75" customHeight="1">
      <c r="A60" s="846" t="s">
        <v>1285</v>
      </c>
    </row>
    <row r="61" spans="1:11" s="89" customFormat="1" ht="14.15" customHeight="1">
      <c r="K61" s="1165"/>
    </row>
    <row r="62" spans="1:11" s="104" customFormat="1" ht="14.15" customHeight="1">
      <c r="A62" s="156" t="s">
        <v>209</v>
      </c>
      <c r="B62" s="320" t="s">
        <v>210</v>
      </c>
      <c r="C62" s="321" t="s">
        <v>211</v>
      </c>
      <c r="D62" s="321" t="s">
        <v>212</v>
      </c>
      <c r="E62" s="321" t="s">
        <v>213</v>
      </c>
      <c r="F62" s="321" t="s">
        <v>214</v>
      </c>
      <c r="G62" s="321" t="s">
        <v>215</v>
      </c>
      <c r="H62" s="991" t="s">
        <v>216</v>
      </c>
      <c r="I62" s="991" t="s">
        <v>217</v>
      </c>
      <c r="J62" s="991" t="s">
        <v>218</v>
      </c>
      <c r="K62" s="103"/>
    </row>
    <row r="63" spans="1:11" s="104" customFormat="1" ht="14.15" customHeight="1">
      <c r="A63" s="589" t="s">
        <v>219</v>
      </c>
      <c r="B63" s="1274">
        <v>240.52344300000001</v>
      </c>
      <c r="C63" s="1275">
        <v>233.93197900000004</v>
      </c>
      <c r="D63" s="1275">
        <v>251.24562100000003</v>
      </c>
      <c r="E63" s="1275">
        <v>221.30227300000001</v>
      </c>
      <c r="F63" s="1275">
        <v>207.88609099999999</v>
      </c>
      <c r="G63" s="1275">
        <v>213.68115900000004</v>
      </c>
      <c r="H63" s="1275">
        <v>232.98645099999996</v>
      </c>
      <c r="I63" s="1275">
        <v>195.816866</v>
      </c>
      <c r="J63" s="1275">
        <v>193.94299999999998</v>
      </c>
      <c r="K63" s="103"/>
    </row>
    <row r="64" spans="1:11" s="104" customFormat="1" ht="14.15" customHeight="1">
      <c r="A64" s="815" t="s">
        <v>1275</v>
      </c>
      <c r="B64" s="1109">
        <v>164.23021899999998</v>
      </c>
      <c r="C64" s="1110">
        <v>72.623399000000006</v>
      </c>
      <c r="D64" s="1110">
        <v>218.836636</v>
      </c>
      <c r="E64" s="1110">
        <v>166.89529699999997</v>
      </c>
      <c r="F64" s="1110">
        <v>77.15388999999999</v>
      </c>
      <c r="G64" s="1110">
        <v>-52.647268999999994</v>
      </c>
      <c r="H64" s="1110">
        <v>71.987798000000055</v>
      </c>
      <c r="I64" s="1110">
        <v>65.122183000000035</v>
      </c>
      <c r="J64" s="1110">
        <v>97.759403000000034</v>
      </c>
      <c r="K64" s="103"/>
    </row>
    <row r="65" spans="1:12" s="104" customFormat="1" ht="14.15" customHeight="1">
      <c r="A65" s="1115" t="s">
        <v>1276</v>
      </c>
      <c r="B65" s="1109">
        <v>854.74130300000002</v>
      </c>
      <c r="C65" s="1110">
        <v>844.20757700000013</v>
      </c>
      <c r="D65" s="1110">
        <v>843.2466280000001</v>
      </c>
      <c r="E65" s="1110">
        <v>796.14047500000004</v>
      </c>
      <c r="F65" s="1110">
        <v>778.672729</v>
      </c>
      <c r="G65" s="1110">
        <v>758.48578900000007</v>
      </c>
      <c r="H65" s="1110">
        <v>739.61555500000009</v>
      </c>
      <c r="I65" s="1110">
        <v>681.69351999999992</v>
      </c>
      <c r="J65" s="1110">
        <v>717.07643999999993</v>
      </c>
      <c r="K65" s="103"/>
    </row>
    <row r="66" spans="1:12" s="104" customFormat="1" ht="14.15" customHeight="1">
      <c r="A66" s="1115" t="s">
        <v>1277</v>
      </c>
      <c r="B66" s="1109">
        <v>-700.65765699999997</v>
      </c>
      <c r="C66" s="1110">
        <v>-763.99664800000005</v>
      </c>
      <c r="D66" s="1110">
        <v>-516.60082999999997</v>
      </c>
      <c r="E66" s="1110">
        <v>-622.33652900000004</v>
      </c>
      <c r="F66" s="1110">
        <v>-711.734104</v>
      </c>
      <c r="G66" s="1110">
        <v>-821.02811700000007</v>
      </c>
      <c r="H66" s="1110">
        <v>-762.11891600000001</v>
      </c>
      <c r="I66" s="1110">
        <v>-613.58178599999997</v>
      </c>
      <c r="J66" s="1110">
        <v>-604.95316500000013</v>
      </c>
      <c r="K66" s="103"/>
    </row>
    <row r="67" spans="1:12" s="104" customFormat="1" ht="14.15" customHeight="1">
      <c r="A67" s="1115" t="s">
        <v>1278</v>
      </c>
      <c r="B67" s="1109">
        <v>10.146573</v>
      </c>
      <c r="C67" s="1110">
        <v>-7.5875300000000001</v>
      </c>
      <c r="D67" s="1110">
        <v>-107.809162</v>
      </c>
      <c r="E67" s="1110">
        <v>-6.9086490000000005</v>
      </c>
      <c r="F67" s="1110">
        <v>10.215264999999999</v>
      </c>
      <c r="G67" s="1110">
        <v>9.8950589999999998</v>
      </c>
      <c r="H67" s="1110">
        <v>94.491158999999996</v>
      </c>
      <c r="I67" s="1110">
        <v>-2.9895510000000001</v>
      </c>
      <c r="J67" s="1110">
        <v>-14.363871999999997</v>
      </c>
      <c r="K67" s="103"/>
    </row>
    <row r="68" spans="1:12" s="104" customFormat="1" ht="14.15" customHeight="1">
      <c r="A68" s="815" t="s">
        <v>1279</v>
      </c>
      <c r="B68" s="1109">
        <v>36.314199000000244</v>
      </c>
      <c r="C68" s="1110">
        <v>101.1246959999997</v>
      </c>
      <c r="D68" s="1110">
        <v>49.259094999999903</v>
      </c>
      <c r="E68" s="1110">
        <v>58.112114000000105</v>
      </c>
      <c r="F68" s="1110">
        <v>-10.917873000001467</v>
      </c>
      <c r="G68" s="1110">
        <v>28.023340000000271</v>
      </c>
      <c r="H68" s="1110">
        <v>86.607556999999957</v>
      </c>
      <c r="I68" s="1110">
        <v>6.9233640000007499</v>
      </c>
      <c r="J68" s="1110">
        <v>74.813721000000157</v>
      </c>
      <c r="K68" s="103"/>
    </row>
    <row r="69" spans="1:12" s="104" customFormat="1" ht="21.65" customHeight="1">
      <c r="A69" s="1154" t="s">
        <v>1280</v>
      </c>
      <c r="B69" s="1109">
        <v>418.10445400000026</v>
      </c>
      <c r="C69" s="1110">
        <v>121.77203899999995</v>
      </c>
      <c r="D69" s="1110">
        <v>285.68594200000007</v>
      </c>
      <c r="E69" s="1110">
        <v>214.73259099999996</v>
      </c>
      <c r="F69" s="1110">
        <v>440.65617400000065</v>
      </c>
      <c r="G69" s="1110">
        <v>189.60853099999986</v>
      </c>
      <c r="H69" s="1110">
        <v>77.903539999999794</v>
      </c>
      <c r="I69" s="1110">
        <v>406.88797799999975</v>
      </c>
      <c r="J69" s="1110">
        <v>212.68244700000062</v>
      </c>
      <c r="K69" s="103"/>
    </row>
    <row r="70" spans="1:12" s="104" customFormat="1" ht="14.15" customHeight="1">
      <c r="A70" s="1115" t="s">
        <v>1281</v>
      </c>
      <c r="B70" s="1109">
        <v>-382.15137900000036</v>
      </c>
      <c r="C70" s="1110">
        <v>-21.003211999999962</v>
      </c>
      <c r="D70" s="1110">
        <v>-237.1210559999995</v>
      </c>
      <c r="E70" s="1110">
        <v>-157.19883400000003</v>
      </c>
      <c r="F70" s="1110">
        <v>-452.08092699999997</v>
      </c>
      <c r="G70" s="1110">
        <v>-162.11747000000014</v>
      </c>
      <c r="H70" s="1110">
        <v>8.5222850000000108</v>
      </c>
      <c r="I70" s="1110">
        <v>-400.26669500000025</v>
      </c>
      <c r="J70" s="1110">
        <v>-138.3688880000002</v>
      </c>
      <c r="K70" s="103"/>
    </row>
    <row r="71" spans="1:12" s="104" customFormat="1" ht="14.15" customHeight="1">
      <c r="A71" s="1115" t="s">
        <v>1282</v>
      </c>
      <c r="B71" s="1109">
        <v>0.361124</v>
      </c>
      <c r="C71" s="1110">
        <v>0.35586900000000005</v>
      </c>
      <c r="D71" s="1110">
        <v>0.69399999999999973</v>
      </c>
      <c r="E71" s="1110">
        <v>0.57900000000000018</v>
      </c>
      <c r="F71" s="1110">
        <v>0.5069999999999999</v>
      </c>
      <c r="G71" s="1110">
        <v>0.53200000000000003</v>
      </c>
      <c r="H71" s="1110">
        <v>0</v>
      </c>
      <c r="I71" s="1110">
        <v>0</v>
      </c>
      <c r="J71" s="1110">
        <v>0.50009999999999988</v>
      </c>
      <c r="K71" s="103"/>
    </row>
    <row r="72" spans="1:12" s="104" customFormat="1" ht="14.15" customHeight="1">
      <c r="A72" s="815" t="s">
        <v>247</v>
      </c>
      <c r="B72" s="1109">
        <v>43.579727000000048</v>
      </c>
      <c r="C72" s="1110">
        <v>25.655586999999997</v>
      </c>
      <c r="D72" s="1110">
        <v>46.445936999999958</v>
      </c>
      <c r="E72" s="1110">
        <v>35.010947000000016</v>
      </c>
      <c r="F72" s="1110">
        <v>46.615905999999995</v>
      </c>
      <c r="G72" s="1110">
        <v>27.528079999999989</v>
      </c>
      <c r="H72" s="1110">
        <v>22.781441999999998</v>
      </c>
      <c r="I72" s="1110">
        <v>39.743056999999965</v>
      </c>
      <c r="J72" s="1110">
        <v>26.048256999999964</v>
      </c>
      <c r="K72" s="103"/>
    </row>
    <row r="73" spans="1:12" s="104" customFormat="1" ht="14.15" customHeight="1">
      <c r="A73" s="1398" t="s">
        <v>224</v>
      </c>
      <c r="B73" s="1116">
        <v>484.64758799999993</v>
      </c>
      <c r="C73" s="1117">
        <v>433.33566100000002</v>
      </c>
      <c r="D73" s="1117">
        <v>565.7872890000001</v>
      </c>
      <c r="E73" s="1117">
        <v>481.32063099999999</v>
      </c>
      <c r="F73" s="1117">
        <v>320.73801400000002</v>
      </c>
      <c r="G73" s="1117">
        <v>216.58530999999999</v>
      </c>
      <c r="H73" s="1117">
        <v>414.363248</v>
      </c>
      <c r="I73" s="1117">
        <v>307.60546999999895</v>
      </c>
      <c r="J73" s="1117">
        <v>392.71678099999991</v>
      </c>
      <c r="K73" s="103"/>
      <c r="L73" s="283"/>
    </row>
    <row r="74" spans="1:12" s="104" customFormat="1" ht="14.15" customHeight="1">
      <c r="A74" s="590" t="s">
        <v>87</v>
      </c>
      <c r="B74" s="1107">
        <v>-113.18341700000001</v>
      </c>
      <c r="C74" s="1108">
        <v>-104.55103699999999</v>
      </c>
      <c r="D74" s="1108">
        <v>-105.438661</v>
      </c>
      <c r="E74" s="1108">
        <v>-110.322366</v>
      </c>
      <c r="F74" s="1108">
        <v>-107.55965900000001</v>
      </c>
      <c r="G74" s="1108">
        <v>-108.301647</v>
      </c>
      <c r="H74" s="1108">
        <v>-111.07658600000001</v>
      </c>
      <c r="I74" s="1108">
        <v>-109.884632</v>
      </c>
      <c r="J74" s="1108">
        <v>-112.37924400000001</v>
      </c>
      <c r="K74" s="103"/>
    </row>
    <row r="75" spans="1:12" s="104" customFormat="1" ht="14.15" customHeight="1">
      <c r="A75" s="815" t="s">
        <v>229</v>
      </c>
      <c r="B75" s="1109">
        <v>371.46417099999996</v>
      </c>
      <c r="C75" s="1110">
        <v>328.78462399999995</v>
      </c>
      <c r="D75" s="1110">
        <v>460.34862800000008</v>
      </c>
      <c r="E75" s="1110">
        <v>370.998265</v>
      </c>
      <c r="F75" s="1110">
        <v>213.1783549999999</v>
      </c>
      <c r="G75" s="1110">
        <v>108.28366299999999</v>
      </c>
      <c r="H75" s="1110">
        <v>303.28666199999998</v>
      </c>
      <c r="I75" s="1110">
        <v>197.72083800000007</v>
      </c>
      <c r="J75" s="1110">
        <v>280.33752700000008</v>
      </c>
      <c r="K75" s="103"/>
    </row>
    <row r="76" spans="1:12" s="104" customFormat="1" ht="14.15" customHeight="1">
      <c r="A76" s="590" t="s">
        <v>230</v>
      </c>
      <c r="B76" s="1107">
        <v>-81.926738000000014</v>
      </c>
      <c r="C76" s="1108">
        <v>-87.948261999999986</v>
      </c>
      <c r="D76" s="1108">
        <v>-95.982393999999999</v>
      </c>
      <c r="E76" s="1108">
        <v>-89.638103000000029</v>
      </c>
      <c r="F76" s="1108">
        <v>-44.299952000000005</v>
      </c>
      <c r="G76" s="1108">
        <v>-29.994723000000008</v>
      </c>
      <c r="H76" s="1108">
        <v>-64.921112000000022</v>
      </c>
      <c r="I76" s="1108">
        <v>-40.768342000000004</v>
      </c>
      <c r="J76" s="1108">
        <v>-66.835054999999997</v>
      </c>
      <c r="K76" s="103"/>
    </row>
    <row r="77" spans="1:12" s="103" customFormat="1" ht="14.15" customHeight="1">
      <c r="A77" s="1411" t="s">
        <v>232</v>
      </c>
      <c r="B77" s="1112">
        <v>289.53745699999996</v>
      </c>
      <c r="C77" s="1113">
        <v>240.83636199999995</v>
      </c>
      <c r="D77" s="1113">
        <v>364.36623399999996</v>
      </c>
      <c r="E77" s="1113">
        <v>281.360162</v>
      </c>
      <c r="F77" s="1113">
        <v>168.87840299999999</v>
      </c>
      <c r="G77" s="1113">
        <v>78.288940000000025</v>
      </c>
      <c r="H77" s="1113">
        <v>238.3655500000001</v>
      </c>
      <c r="I77" s="1113">
        <v>156.95249600000011</v>
      </c>
      <c r="J77" s="1113">
        <v>213.5024720000001</v>
      </c>
    </row>
    <row r="78" spans="1:12" s="106" customFormat="1" ht="7.5" customHeight="1">
      <c r="A78" s="1114"/>
      <c r="B78" s="1114"/>
      <c r="C78" s="1114"/>
      <c r="D78" s="1114"/>
      <c r="E78" s="1114"/>
      <c r="F78" s="1114"/>
      <c r="G78" s="1114"/>
      <c r="H78" s="1114"/>
      <c r="I78" s="1114"/>
      <c r="J78" s="1114"/>
      <c r="K78" s="1168"/>
    </row>
    <row r="79" spans="1:12" s="104" customFormat="1" ht="14.15" customHeight="1">
      <c r="A79" s="589" t="s">
        <v>1286</v>
      </c>
      <c r="B79" s="1277">
        <v>5441.1908687900004</v>
      </c>
      <c r="C79" s="1278">
        <v>6082.0030796399997</v>
      </c>
      <c r="D79" s="1278">
        <v>5571.6074826599979</v>
      </c>
      <c r="E79" s="1278">
        <v>5221.3119999999999</v>
      </c>
      <c r="F79" s="1278">
        <v>5068.5930000000008</v>
      </c>
      <c r="G79" s="1278">
        <v>5679.5079999999998</v>
      </c>
      <c r="H79" s="1278">
        <v>5179.9970000000039</v>
      </c>
      <c r="I79" s="1278">
        <v>4459.293999999999</v>
      </c>
      <c r="J79" s="1278">
        <v>5285.1940000000004</v>
      </c>
      <c r="K79" s="103"/>
    </row>
    <row r="80" spans="1:12" s="104" customFormat="1" ht="14.15" customHeight="1">
      <c r="A80" s="590" t="s">
        <v>1287</v>
      </c>
      <c r="B80" s="1339">
        <v>549</v>
      </c>
      <c r="C80" s="1111">
        <v>623</v>
      </c>
      <c r="D80" s="1111">
        <v>499</v>
      </c>
      <c r="E80" s="1111">
        <v>446</v>
      </c>
      <c r="F80" s="1111">
        <v>473</v>
      </c>
      <c r="G80" s="1111">
        <v>459</v>
      </c>
      <c r="H80" s="1111">
        <v>378</v>
      </c>
      <c r="I80" s="1111">
        <v>206</v>
      </c>
      <c r="J80" s="1111">
        <v>219</v>
      </c>
      <c r="K80" s="103"/>
    </row>
    <row r="81" spans="1:11" s="1166" customFormat="1" ht="7.5" customHeight="1">
      <c r="A81" s="1119"/>
      <c r="B81" s="1119"/>
      <c r="C81" s="1119"/>
      <c r="D81" s="1119"/>
      <c r="E81" s="1119"/>
      <c r="F81" s="1119"/>
      <c r="G81" s="1119"/>
      <c r="H81" s="1119"/>
      <c r="I81" s="1119"/>
      <c r="J81" s="1119"/>
      <c r="K81" s="1167"/>
    </row>
    <row r="82" spans="1:11" s="106" customFormat="1" ht="21.65" customHeight="1">
      <c r="A82" s="1838" t="s">
        <v>1288</v>
      </c>
      <c r="B82" s="1838"/>
      <c r="C82" s="1838"/>
      <c r="D82" s="1838"/>
      <c r="E82" s="1838"/>
      <c r="F82" s="1838"/>
      <c r="G82" s="1838"/>
      <c r="H82" s="1838"/>
      <c r="I82" s="1838"/>
      <c r="J82" s="1838"/>
      <c r="K82" s="1168"/>
    </row>
    <row r="83" spans="1:11" s="67" customFormat="1" ht="10.5" customHeight="1">
      <c r="A83" s="1337"/>
      <c r="I83" s="1169"/>
      <c r="J83" s="1169"/>
    </row>
    <row r="84" spans="1:11" s="3" customFormat="1" ht="15" customHeight="1">
      <c r="A84" s="171" t="s">
        <v>1289</v>
      </c>
    </row>
    <row r="85" spans="1:11" s="104" customFormat="1" ht="14.15" customHeight="1">
      <c r="A85" s="589" t="s">
        <v>219</v>
      </c>
      <c r="B85" s="1350">
        <v>221.03700000000001</v>
      </c>
      <c r="C85" s="1351">
        <v>216.12899999999999</v>
      </c>
      <c r="D85" s="1351">
        <v>231.49299999999999</v>
      </c>
      <c r="E85" s="1351">
        <v>203.66499999999999</v>
      </c>
      <c r="F85" s="1351">
        <v>190.61600000000001</v>
      </c>
      <c r="G85" s="1351">
        <v>195.251</v>
      </c>
      <c r="H85" s="1351">
        <v>215.53200000000001</v>
      </c>
      <c r="I85" s="1351">
        <v>176.95</v>
      </c>
      <c r="J85" s="1351">
        <v>175.33</v>
      </c>
      <c r="K85" s="103"/>
    </row>
    <row r="86" spans="1:11" s="104" customFormat="1" ht="14.15" customHeight="1">
      <c r="A86" s="815" t="s">
        <v>247</v>
      </c>
      <c r="B86" s="1352">
        <v>7.4880000000000004</v>
      </c>
      <c r="C86" s="1353">
        <v>3.419</v>
      </c>
      <c r="D86" s="1353">
        <v>5.1879999999999997</v>
      </c>
      <c r="E86" s="1353">
        <v>4.1859999999999999</v>
      </c>
      <c r="F86" s="1353">
        <v>4.6890000000000001</v>
      </c>
      <c r="G86" s="1353">
        <v>2.762</v>
      </c>
      <c r="H86" s="1353">
        <v>2.7149999999999999</v>
      </c>
      <c r="I86" s="1353">
        <v>5.1609999999999996</v>
      </c>
      <c r="J86" s="1353">
        <v>-4.5540000000000003</v>
      </c>
      <c r="K86" s="103"/>
    </row>
    <row r="87" spans="1:11" s="104" customFormat="1" ht="14.15" customHeight="1">
      <c r="A87" s="589" t="s">
        <v>224</v>
      </c>
      <c r="B87" s="1350">
        <v>228.52500000000001</v>
      </c>
      <c r="C87" s="1351">
        <v>219.548</v>
      </c>
      <c r="D87" s="1351">
        <v>236.68099999999998</v>
      </c>
      <c r="E87" s="1351">
        <v>207.851</v>
      </c>
      <c r="F87" s="1351">
        <v>195.30500000000001</v>
      </c>
      <c r="G87" s="1351">
        <v>198.01300000000001</v>
      </c>
      <c r="H87" s="1351">
        <v>218.24700000000001</v>
      </c>
      <c r="I87" s="1351">
        <v>182.11099999999999</v>
      </c>
      <c r="J87" s="1351">
        <v>170.77600000000001</v>
      </c>
      <c r="K87" s="103"/>
    </row>
    <row r="88" spans="1:11" s="104" customFormat="1" ht="14.15" customHeight="1">
      <c r="A88" s="590" t="s">
        <v>87</v>
      </c>
      <c r="B88" s="1349">
        <v>-93.962000000000003</v>
      </c>
      <c r="C88" s="1354">
        <v>-86.614000000000004</v>
      </c>
      <c r="D88" s="1354">
        <v>-89.334999999999994</v>
      </c>
      <c r="E88" s="1354">
        <v>-97.835999999999999</v>
      </c>
      <c r="F88" s="1354">
        <v>-93.388999999999996</v>
      </c>
      <c r="G88" s="1354">
        <v>-94.703000000000003</v>
      </c>
      <c r="H88" s="1354">
        <v>-97.313999999999993</v>
      </c>
      <c r="I88" s="1354">
        <v>-96.18</v>
      </c>
      <c r="J88" s="1354">
        <v>-98.438000000000002</v>
      </c>
      <c r="K88" s="103"/>
    </row>
    <row r="89" spans="1:11" s="105" customFormat="1" ht="14.15" customHeight="1">
      <c r="A89" s="1411" t="s">
        <v>229</v>
      </c>
      <c r="B89" s="1355">
        <v>134.56299999999999</v>
      </c>
      <c r="C89" s="1356">
        <v>132.934</v>
      </c>
      <c r="D89" s="1356">
        <v>147.346</v>
      </c>
      <c r="E89" s="1356">
        <v>110.015</v>
      </c>
      <c r="F89" s="1356">
        <v>101.91600000000001</v>
      </c>
      <c r="G89" s="1356">
        <v>103.31</v>
      </c>
      <c r="H89" s="1356">
        <v>120.93300000000002</v>
      </c>
      <c r="I89" s="1356">
        <v>85.930999999999983</v>
      </c>
      <c r="J89" s="1356">
        <v>72.338000000000008</v>
      </c>
      <c r="K89" s="1341"/>
    </row>
    <row r="90" spans="1:11" s="106" customFormat="1" ht="7.5" customHeight="1">
      <c r="A90" s="1348"/>
      <c r="B90" s="1348"/>
      <c r="C90" s="1348"/>
      <c r="D90" s="1348"/>
      <c r="E90" s="1348"/>
      <c r="F90" s="1348"/>
      <c r="G90" s="1348"/>
      <c r="H90" s="1348"/>
      <c r="I90" s="1348"/>
      <c r="J90" s="1348"/>
      <c r="K90" s="1168"/>
    </row>
    <row r="91" spans="1:11" s="104" customFormat="1" ht="14.15" customHeight="1">
      <c r="A91" s="589" t="s">
        <v>1286</v>
      </c>
      <c r="B91" s="1350">
        <v>4311.2791217399999</v>
      </c>
      <c r="C91" s="1351">
        <v>4351.7460000000001</v>
      </c>
      <c r="D91" s="1357">
        <v>4712.6181346600006</v>
      </c>
      <c r="E91" s="1357">
        <v>4342.5329999999994</v>
      </c>
      <c r="F91" s="1357">
        <v>4018.9480000000003</v>
      </c>
      <c r="G91" s="1351">
        <v>4124.7049999999999</v>
      </c>
      <c r="H91" s="1351">
        <v>4389.0259999999998</v>
      </c>
      <c r="I91" s="1351">
        <v>3875.9780000000005</v>
      </c>
      <c r="J91" s="1351">
        <v>4109.2960000000003</v>
      </c>
      <c r="K91" s="103"/>
    </row>
    <row r="92" spans="1:11" s="104" customFormat="1" ht="14.15" customHeight="1">
      <c r="A92" s="590" t="s">
        <v>1290</v>
      </c>
      <c r="B92" s="1349">
        <v>248339</v>
      </c>
      <c r="C92" s="1354">
        <v>228251</v>
      </c>
      <c r="D92" s="1358">
        <v>227613</v>
      </c>
      <c r="E92" s="1358">
        <v>215203</v>
      </c>
      <c r="F92" s="1358">
        <v>201310</v>
      </c>
      <c r="G92" s="1354">
        <v>187782</v>
      </c>
      <c r="H92" s="1354">
        <v>185877</v>
      </c>
      <c r="I92" s="1354">
        <v>180806</v>
      </c>
      <c r="J92" s="1354">
        <v>171690</v>
      </c>
      <c r="K92" s="103"/>
    </row>
    <row r="93" spans="1:11" s="1166" customFormat="1" ht="7.5" customHeight="1">
      <c r="A93" s="1119"/>
      <c r="B93" s="1119"/>
      <c r="C93" s="1119"/>
      <c r="D93" s="1119"/>
      <c r="E93" s="1119"/>
      <c r="F93" s="1119"/>
      <c r="G93" s="1119"/>
      <c r="H93" s="1119"/>
      <c r="I93" s="1119"/>
      <c r="J93" s="1119"/>
      <c r="K93" s="1167"/>
    </row>
    <row r="94" spans="1:11" s="106" customFormat="1" ht="14.15" customHeight="1">
      <c r="A94" s="1838" t="s">
        <v>1284</v>
      </c>
      <c r="B94" s="1838"/>
      <c r="C94" s="1838"/>
      <c r="D94" s="1838"/>
      <c r="E94" s="1838"/>
      <c r="F94" s="1838"/>
      <c r="G94" s="1838"/>
      <c r="H94" s="1838"/>
      <c r="I94" s="1838"/>
      <c r="J94" s="1838"/>
      <c r="K94" s="1168"/>
    </row>
    <row r="95" spans="1:11" s="67" customFormat="1" ht="23.9" customHeight="1">
      <c r="A95" s="151"/>
      <c r="B95" s="967"/>
      <c r="C95" s="967"/>
      <c r="D95" s="967"/>
      <c r="E95" s="967"/>
      <c r="F95" s="967"/>
      <c r="G95" s="967"/>
      <c r="H95" s="967"/>
      <c r="I95" s="1079"/>
      <c r="J95" s="1079"/>
      <c r="K95" s="1164"/>
    </row>
    <row r="96" spans="1:11" s="3" customFormat="1" ht="18.75" customHeight="1">
      <c r="A96" s="846" t="s">
        <v>1291</v>
      </c>
      <c r="K96" s="5"/>
    </row>
    <row r="97" spans="1:11" s="89" customFormat="1" ht="14.15" customHeight="1">
      <c r="K97" s="1165"/>
    </row>
    <row r="98" spans="1:11" s="104" customFormat="1" ht="14.15" customHeight="1">
      <c r="A98" s="156" t="s">
        <v>209</v>
      </c>
      <c r="B98" s="320" t="s">
        <v>210</v>
      </c>
      <c r="C98" s="321" t="s">
        <v>211</v>
      </c>
      <c r="D98" s="321" t="s">
        <v>212</v>
      </c>
      <c r="E98" s="321" t="s">
        <v>213</v>
      </c>
      <c r="F98" s="321" t="s">
        <v>214</v>
      </c>
      <c r="G98" s="321" t="s">
        <v>215</v>
      </c>
      <c r="H98" s="991" t="s">
        <v>216</v>
      </c>
      <c r="I98" s="991" t="s">
        <v>217</v>
      </c>
      <c r="J98" s="991" t="s">
        <v>218</v>
      </c>
      <c r="K98" s="103"/>
    </row>
    <row r="99" spans="1:11" s="104" customFormat="1" ht="14.15" customHeight="1">
      <c r="A99" s="589" t="s">
        <v>219</v>
      </c>
      <c r="B99" s="1274">
        <v>10.646117999999998</v>
      </c>
      <c r="C99" s="1275">
        <v>7.5985379999999996</v>
      </c>
      <c r="D99" s="1275">
        <v>9.935727</v>
      </c>
      <c r="E99" s="1275">
        <v>1.1967889999999999</v>
      </c>
      <c r="F99" s="1275">
        <v>13.103175</v>
      </c>
      <c r="G99" s="1275">
        <v>10.369443</v>
      </c>
      <c r="H99" s="1275">
        <v>14.511331</v>
      </c>
      <c r="I99" s="1275">
        <v>5.3043370000000003</v>
      </c>
      <c r="J99" s="1275">
        <v>3.3529999999999998</v>
      </c>
      <c r="K99" s="103"/>
    </row>
    <row r="100" spans="1:11" s="104" customFormat="1" ht="14.15" customHeight="1">
      <c r="A100" s="815" t="s">
        <v>1275</v>
      </c>
      <c r="B100" s="1109">
        <v>300.65473100000003</v>
      </c>
      <c r="C100" s="1110">
        <v>312.13281699999999</v>
      </c>
      <c r="D100" s="1110">
        <v>278.83301799999998</v>
      </c>
      <c r="E100" s="1110">
        <v>295.540885</v>
      </c>
      <c r="F100" s="1110">
        <v>290.70872900000001</v>
      </c>
      <c r="G100" s="1110">
        <v>304.78660600000001</v>
      </c>
      <c r="H100" s="1110">
        <v>308.00903799999998</v>
      </c>
      <c r="I100" s="1110">
        <v>246.27776600000001</v>
      </c>
      <c r="J100" s="1110">
        <v>260.39110900000003</v>
      </c>
      <c r="K100" s="1342"/>
    </row>
    <row r="101" spans="1:11" s="104" customFormat="1" ht="14.15" customHeight="1">
      <c r="A101" s="1115" t="s">
        <v>1276</v>
      </c>
      <c r="B101" s="1109">
        <v>392.38300099999998</v>
      </c>
      <c r="C101" s="1110">
        <v>403.02953499999995</v>
      </c>
      <c r="D101" s="1110">
        <v>372.252455</v>
      </c>
      <c r="E101" s="1110">
        <v>399.379366</v>
      </c>
      <c r="F101" s="1110">
        <v>378.18615299999999</v>
      </c>
      <c r="G101" s="1110">
        <v>404.32727799999998</v>
      </c>
      <c r="H101" s="1110">
        <v>397.678743</v>
      </c>
      <c r="I101" s="1110">
        <v>342.708528</v>
      </c>
      <c r="J101" s="1110">
        <v>360.85437999999999</v>
      </c>
      <c r="K101" s="103"/>
    </row>
    <row r="102" spans="1:11" s="104" customFormat="1" ht="14.15" customHeight="1">
      <c r="A102" s="1115" t="s">
        <v>1277</v>
      </c>
      <c r="B102" s="1109">
        <v>-91.728270000000009</v>
      </c>
      <c r="C102" s="1110">
        <v>-90.896717999999993</v>
      </c>
      <c r="D102" s="1110">
        <v>-93.419437000000002</v>
      </c>
      <c r="E102" s="1110">
        <v>-103.838481</v>
      </c>
      <c r="F102" s="1110">
        <v>-87.477423999999999</v>
      </c>
      <c r="G102" s="1110">
        <v>-99.540672000000001</v>
      </c>
      <c r="H102" s="1110">
        <v>-89.669705000000008</v>
      </c>
      <c r="I102" s="1110">
        <v>-96.430762000000001</v>
      </c>
      <c r="J102" s="1110">
        <v>-100.46327099999999</v>
      </c>
      <c r="K102" s="103"/>
    </row>
    <row r="103" spans="1:11" s="104" customFormat="1" ht="14.15" customHeight="1">
      <c r="A103" s="1115" t="s">
        <v>1278</v>
      </c>
      <c r="B103" s="1109">
        <v>0</v>
      </c>
      <c r="C103" s="1110">
        <v>0</v>
      </c>
      <c r="D103" s="1110">
        <v>0</v>
      </c>
      <c r="E103" s="1110">
        <v>0</v>
      </c>
      <c r="F103" s="1110">
        <v>0</v>
      </c>
      <c r="G103" s="1110">
        <v>0</v>
      </c>
      <c r="H103" s="1110">
        <v>0</v>
      </c>
      <c r="I103" s="1110">
        <v>0</v>
      </c>
      <c r="J103" s="1110"/>
      <c r="K103" s="103"/>
    </row>
    <row r="104" spans="1:11" s="104" customFormat="1" ht="14.15" customHeight="1">
      <c r="A104" s="815" t="s">
        <v>1279</v>
      </c>
      <c r="B104" s="1109">
        <v>2.99999956041574E-6</v>
      </c>
      <c r="C104" s="1110">
        <v>-9.9999969825148612E-7</v>
      </c>
      <c r="D104" s="1110">
        <v>0</v>
      </c>
      <c r="E104" s="1110">
        <v>0</v>
      </c>
      <c r="F104" s="1110">
        <v>-9.9999923259019893E-7</v>
      </c>
      <c r="G104" s="1110">
        <v>9.9999993108212897E-7</v>
      </c>
      <c r="H104" s="1110">
        <v>-1.0000001639127701E-6</v>
      </c>
      <c r="I104" s="1110">
        <v>0</v>
      </c>
      <c r="J104" s="1110">
        <v>0</v>
      </c>
      <c r="K104" s="103"/>
    </row>
    <row r="105" spans="1:11" s="104" customFormat="1" ht="21.65" customHeight="1">
      <c r="A105" s="1154" t="s">
        <v>1280</v>
      </c>
      <c r="B105" s="1109">
        <v>3974.264956</v>
      </c>
      <c r="C105" s="1110">
        <v>-813.78635199999997</v>
      </c>
      <c r="D105" s="1110">
        <v>2345.6974770000002</v>
      </c>
      <c r="E105" s="1110">
        <v>515.48553900000002</v>
      </c>
      <c r="F105" s="1110">
        <v>4916.9477019999995</v>
      </c>
      <c r="G105" s="1110">
        <v>1355.9075270000001</v>
      </c>
      <c r="H105" s="1110">
        <v>-1138.91516</v>
      </c>
      <c r="I105" s="1110">
        <v>4081.9326959999999</v>
      </c>
      <c r="J105" s="1110">
        <v>2034.940484</v>
      </c>
      <c r="K105" s="103"/>
    </row>
    <row r="106" spans="1:11" s="104" customFormat="1" ht="14.15" customHeight="1">
      <c r="A106" s="1115" t="s">
        <v>1281</v>
      </c>
      <c r="B106" s="1109">
        <v>-3974.2649530000003</v>
      </c>
      <c r="C106" s="1110">
        <v>813.78635099999997</v>
      </c>
      <c r="D106" s="1110">
        <v>-2345.6974770000002</v>
      </c>
      <c r="E106" s="1110">
        <v>-515.48553900000002</v>
      </c>
      <c r="F106" s="1110">
        <v>-4916.9477029999998</v>
      </c>
      <c r="G106" s="1110">
        <v>-1355.907526</v>
      </c>
      <c r="H106" s="1110">
        <v>1138.9151589999999</v>
      </c>
      <c r="I106" s="1110">
        <v>-4081.9326959999999</v>
      </c>
      <c r="J106" s="1110">
        <v>-2034.940486</v>
      </c>
      <c r="K106" s="103"/>
    </row>
    <row r="107" spans="1:11" s="104" customFormat="1" ht="14.15" customHeight="1">
      <c r="A107" s="1115" t="s">
        <v>1282</v>
      </c>
      <c r="B107" s="1109">
        <v>0</v>
      </c>
      <c r="C107" s="1110">
        <v>0</v>
      </c>
      <c r="D107" s="1110">
        <v>0</v>
      </c>
      <c r="E107" s="1110">
        <v>0</v>
      </c>
      <c r="F107" s="1110">
        <v>0</v>
      </c>
      <c r="G107" s="1110">
        <v>0</v>
      </c>
      <c r="H107" s="1110">
        <v>0</v>
      </c>
      <c r="I107" s="1110">
        <v>0</v>
      </c>
      <c r="J107" s="1110">
        <v>0</v>
      </c>
      <c r="K107" s="103"/>
    </row>
    <row r="108" spans="1:11" s="104" customFormat="1" ht="14.15" customHeight="1">
      <c r="A108" s="815" t="s">
        <v>247</v>
      </c>
      <c r="B108" s="1109">
        <v>280.21617599999996</v>
      </c>
      <c r="C108" s="1110">
        <v>148.39520000000002</v>
      </c>
      <c r="D108" s="1110">
        <v>257.41877900000003</v>
      </c>
      <c r="E108" s="1110">
        <v>195.56465599999999</v>
      </c>
      <c r="F108" s="1110">
        <v>257.85676899999999</v>
      </c>
      <c r="G108" s="1110">
        <v>169.66655399999999</v>
      </c>
      <c r="H108" s="1110">
        <v>132.12926400000001</v>
      </c>
      <c r="I108" s="1110">
        <v>245.440944</v>
      </c>
      <c r="J108" s="1110">
        <v>214.58051800000004</v>
      </c>
      <c r="K108" s="103"/>
    </row>
    <row r="109" spans="1:11" s="104" customFormat="1" ht="14.15" customHeight="1">
      <c r="A109" s="1398" t="s">
        <v>224</v>
      </c>
      <c r="B109" s="1116">
        <v>591.5170280000001</v>
      </c>
      <c r="C109" s="1117">
        <v>468.126554</v>
      </c>
      <c r="D109" s="1117">
        <v>546.18752399999994</v>
      </c>
      <c r="E109" s="1117">
        <v>492.30233000000004</v>
      </c>
      <c r="F109" s="1117">
        <v>561.66867200000002</v>
      </c>
      <c r="G109" s="1117">
        <v>484.82260400000001</v>
      </c>
      <c r="H109" s="1117">
        <v>454.649632</v>
      </c>
      <c r="I109" s="1117">
        <v>497.02304700000002</v>
      </c>
      <c r="J109" s="1117">
        <v>478.66313900000006</v>
      </c>
      <c r="K109" s="103"/>
    </row>
    <row r="110" spans="1:11" s="104" customFormat="1" ht="14.15" customHeight="1">
      <c r="A110" s="590" t="s">
        <v>87</v>
      </c>
      <c r="B110" s="1107">
        <v>-8.5018030000000007</v>
      </c>
      <c r="C110" s="1108">
        <v>-7.7796620000000001</v>
      </c>
      <c r="D110" s="1108">
        <v>-5.9006409999999994</v>
      </c>
      <c r="E110" s="1108">
        <v>-3.1031950000000004</v>
      </c>
      <c r="F110" s="1108">
        <v>-3.1189969999999998</v>
      </c>
      <c r="G110" s="1108">
        <v>-3.5690169999999997</v>
      </c>
      <c r="H110" s="1108">
        <v>-3.9492699999999998</v>
      </c>
      <c r="I110" s="1108">
        <v>-3.5697420000000002</v>
      </c>
      <c r="J110" s="1108">
        <v>-3.7241950000000004</v>
      </c>
      <c r="K110" s="103"/>
    </row>
    <row r="111" spans="1:11" s="104" customFormat="1" ht="14.15" customHeight="1">
      <c r="A111" s="589" t="s">
        <v>229</v>
      </c>
      <c r="B111" s="1274">
        <v>583.01522499999999</v>
      </c>
      <c r="C111" s="1275">
        <v>460.34689199999997</v>
      </c>
      <c r="D111" s="1275">
        <v>540.28688299999999</v>
      </c>
      <c r="E111" s="1275">
        <v>489.19913500000001</v>
      </c>
      <c r="F111" s="1275">
        <v>558.54967500000009</v>
      </c>
      <c r="G111" s="1275">
        <v>481.25358699999998</v>
      </c>
      <c r="H111" s="1275">
        <v>450.70036200000004</v>
      </c>
      <c r="I111" s="1275">
        <v>493.45330499999898</v>
      </c>
      <c r="J111" s="1275">
        <v>474.93894399999999</v>
      </c>
      <c r="K111" s="103"/>
    </row>
    <row r="112" spans="1:11" s="104" customFormat="1" ht="14.15" customHeight="1">
      <c r="A112" s="590" t="s">
        <v>230</v>
      </c>
      <c r="B112" s="1107">
        <v>-128.88615300000001</v>
      </c>
      <c r="C112" s="1108">
        <v>-125.46250500000001</v>
      </c>
      <c r="D112" s="1108">
        <v>-108.430227</v>
      </c>
      <c r="E112" s="1108">
        <v>-118.65905599999999</v>
      </c>
      <c r="F112" s="1108">
        <v>-127.96968</v>
      </c>
      <c r="G112" s="1108">
        <v>-123.308532</v>
      </c>
      <c r="H112" s="1108">
        <v>-92.257441</v>
      </c>
      <c r="I112" s="1108">
        <v>-95.187054000000003</v>
      </c>
      <c r="J112" s="1108">
        <v>-125.90740399999999</v>
      </c>
      <c r="K112" s="103"/>
    </row>
    <row r="113" spans="1:11" s="103" customFormat="1" ht="14.15" customHeight="1">
      <c r="A113" s="1411" t="s">
        <v>232</v>
      </c>
      <c r="B113" s="1112">
        <v>454.12907200000001</v>
      </c>
      <c r="C113" s="1113">
        <v>334.884387</v>
      </c>
      <c r="D113" s="1113">
        <v>431.85665600000004</v>
      </c>
      <c r="E113" s="1113">
        <v>370.54007900000005</v>
      </c>
      <c r="F113" s="1113">
        <v>430.579995</v>
      </c>
      <c r="G113" s="1113">
        <v>357.94505499999997</v>
      </c>
      <c r="H113" s="1113">
        <v>358.44292099999996</v>
      </c>
      <c r="I113" s="1113">
        <v>398.26625099999899</v>
      </c>
      <c r="J113" s="1113">
        <v>349.03154000000001</v>
      </c>
    </row>
    <row r="114" spans="1:11" s="106" customFormat="1" ht="7.5" customHeight="1">
      <c r="A114" s="1114"/>
      <c r="B114" s="1114"/>
      <c r="C114" s="1114"/>
      <c r="D114" s="1157"/>
      <c r="E114" s="1157"/>
      <c r="F114" s="1157"/>
      <c r="G114" s="1157"/>
      <c r="H114" s="1157"/>
      <c r="I114" s="1157"/>
      <c r="J114" s="1157"/>
      <c r="K114" s="1168"/>
    </row>
    <row r="115" spans="1:11" s="104" customFormat="1" ht="14.15" customHeight="1">
      <c r="A115" s="589" t="s">
        <v>1286</v>
      </c>
      <c r="B115" s="1277">
        <v>305.52231171999995</v>
      </c>
      <c r="C115" s="1278">
        <v>607.32144294</v>
      </c>
      <c r="D115" s="1278">
        <v>384.6326750799999</v>
      </c>
      <c r="E115" s="1278">
        <v>488.43900000000008</v>
      </c>
      <c r="F115" s="1278">
        <v>327.87699999999995</v>
      </c>
      <c r="G115" s="1278">
        <v>711.81899999999996</v>
      </c>
      <c r="H115" s="1278">
        <v>446.74254999999971</v>
      </c>
      <c r="I115" s="1278">
        <v>585.80245000000014</v>
      </c>
      <c r="J115" s="1278">
        <v>360.93399999999997</v>
      </c>
      <c r="K115" s="103"/>
    </row>
    <row r="116" spans="1:11" s="103" customFormat="1" ht="14.15" customHeight="1">
      <c r="A116" s="590" t="s">
        <v>1292</v>
      </c>
      <c r="B116" s="1339">
        <v>13008</v>
      </c>
      <c r="C116" s="1111">
        <v>13451</v>
      </c>
      <c r="D116" s="1111">
        <v>12937</v>
      </c>
      <c r="E116" s="1111">
        <v>14033</v>
      </c>
      <c r="F116" s="1111">
        <v>13395</v>
      </c>
      <c r="G116" s="1111">
        <v>13953</v>
      </c>
      <c r="H116" s="1111">
        <v>13410</v>
      </c>
      <c r="I116" s="1111">
        <v>11214</v>
      </c>
      <c r="J116" s="1111">
        <v>12270</v>
      </c>
    </row>
    <row r="117" spans="1:11" s="67" customFormat="1" ht="23.9" customHeight="1">
      <c r="A117" s="200"/>
      <c r="I117" s="1169"/>
      <c r="J117" s="1169"/>
      <c r="K117" s="1164"/>
    </row>
    <row r="118" spans="1:11" s="52" customFormat="1"/>
  </sheetData>
  <sheetProtection insertColumns="0" insertRows="0" deleteColumns="0" deleteRows="0"/>
  <mergeCells count="5">
    <mergeCell ref="A34:J34"/>
    <mergeCell ref="A2:I2"/>
    <mergeCell ref="A58:J58"/>
    <mergeCell ref="A82:J82"/>
    <mergeCell ref="A94:J94"/>
  </mergeCells>
  <pageMargins left="0.86614173228346458" right="0.86614173228346458" top="0.6692913385826772" bottom="0.39370078740157483" header="0.51181102362204722" footer="0"/>
  <pageSetup paperSize="9" scale="99" fitToHeight="0" orientation="portrait" r:id="rId1"/>
  <headerFooter scaleWithDoc="0">
    <oddHeader>&amp;R&amp;8CHAPTER 2 – SEGMENTAL REPORTING&amp;L&amp;"Arial"&amp;8FACTBOOK DNB – 2Q26</oddHeader>
  </headerFooter>
  <rowBreaks count="3" manualBreakCount="3">
    <brk id="34" max="16383" man="1"/>
    <brk id="58" max="9" man="1"/>
    <brk id="94" max="9" man="1"/>
  </rowBreaks>
  <drawing r:id="rId2"/>
  <legacyDrawing r:id="rId3"/>
  <controls>
    <mc:AlternateContent xmlns:mc="http://schemas.openxmlformats.org/markup-compatibility/2006">
      <mc:Choice Requires="x14">
        <control shapeId="334849" r:id="rId4" name="CustomMemberDispatchertb1">
          <controlPr defaultSize="0" autoLine="0" autoPict="0" r:id="rId5">
            <anchor moveWithCells="1" sizeWithCells="1">
              <from>
                <xdr:col>0</xdr:col>
                <xdr:colOff>0</xdr:colOff>
                <xdr:row>0</xdr:row>
                <xdr:rowOff>0</xdr:rowOff>
              </from>
              <to>
                <xdr:col>0</xdr:col>
                <xdr:colOff>933450</xdr:colOff>
                <xdr:row>0</xdr:row>
                <xdr:rowOff>0</xdr:rowOff>
              </to>
            </anchor>
          </controlPr>
        </control>
      </mc:Choice>
      <mc:Fallback>
        <control shapeId="334849" r:id="rId4" name="CustomMemberDispatchertb1"/>
      </mc:Fallback>
    </mc:AlternateContent>
  </control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BB738-0F06-4EF2-9736-4B1C82034AE7}">
  <sheetPr codeName="Sheet1"/>
  <dimension ref="A1:E16"/>
  <sheetViews>
    <sheetView topLeftCell="A2" zoomScale="150" zoomScaleNormal="150" workbookViewId="0">
      <selection activeCell="A24" sqref="A24"/>
    </sheetView>
  </sheetViews>
  <sheetFormatPr defaultColWidth="11" defaultRowHeight="14"/>
  <cols>
    <col min="1" max="1" width="42.08203125" customWidth="1"/>
    <col min="2" max="3" width="20.08203125" customWidth="1"/>
  </cols>
  <sheetData>
    <row r="1" spans="1:5" ht="22.5" customHeight="1">
      <c r="A1" s="14"/>
      <c r="B1" s="14"/>
      <c r="C1" s="14"/>
    </row>
    <row r="2" spans="1:5" ht="20.25" customHeight="1">
      <c r="A2" s="277" t="s">
        <v>47</v>
      </c>
      <c r="B2" s="277"/>
      <c r="C2" s="277"/>
    </row>
    <row r="3" spans="1:5" ht="17.149999999999999" customHeight="1">
      <c r="B3" s="1637"/>
      <c r="C3" s="22"/>
    </row>
    <row r="4" spans="1:5" ht="13.5" customHeight="1">
      <c r="A4" s="1803"/>
      <c r="B4" s="1803"/>
      <c r="C4" s="1803"/>
    </row>
    <row r="5" spans="1:5" ht="99.65" customHeight="1">
      <c r="A5" s="1804"/>
      <c r="B5" s="1804"/>
      <c r="C5" s="1804"/>
      <c r="D5" s="1615"/>
      <c r="E5" s="1615"/>
    </row>
    <row r="6" spans="1:5" ht="6" customHeight="1">
      <c r="A6" s="1615"/>
      <c r="B6" s="1615"/>
      <c r="C6" s="1615"/>
      <c r="D6" s="1615"/>
      <c r="E6" s="1615"/>
    </row>
    <row r="7" spans="1:5" ht="23.9" customHeight="1">
      <c r="A7" s="1804"/>
      <c r="B7" s="1804"/>
      <c r="C7" s="1804"/>
      <c r="D7" s="1615"/>
      <c r="E7" s="1615"/>
    </row>
    <row r="8" spans="1:5">
      <c r="A8" s="1615"/>
    </row>
    <row r="9" spans="1:5" ht="13.5" customHeight="1">
      <c r="A9" s="1803"/>
      <c r="B9" s="1803"/>
      <c r="C9" s="1803"/>
      <c r="D9" s="1615"/>
      <c r="E9" s="1615"/>
    </row>
    <row r="10" spans="1:5" ht="28.4" customHeight="1">
      <c r="A10" s="1804"/>
      <c r="B10" s="1804"/>
      <c r="C10" s="1804"/>
    </row>
    <row r="11" spans="1:5">
      <c r="A11" s="1638"/>
    </row>
    <row r="12" spans="1:5">
      <c r="A12" s="1803"/>
      <c r="B12" s="1803"/>
      <c r="C12" s="1803"/>
    </row>
    <row r="13" spans="1:5" ht="38.15" customHeight="1">
      <c r="A13" s="1804"/>
      <c r="B13" s="1804"/>
      <c r="C13" s="1804"/>
    </row>
    <row r="15" spans="1:5">
      <c r="A15" s="1803"/>
      <c r="B15" s="1806"/>
      <c r="C15" s="1806"/>
    </row>
    <row r="16" spans="1:5" ht="35.9" customHeight="1">
      <c r="A16" s="1804"/>
      <c r="B16" s="1805"/>
      <c r="C16" s="1805"/>
    </row>
  </sheetData>
  <mergeCells count="9">
    <mergeCell ref="A4:C4"/>
    <mergeCell ref="A10:C10"/>
    <mergeCell ref="A7:C7"/>
    <mergeCell ref="A16:C16"/>
    <mergeCell ref="A15:C15"/>
    <mergeCell ref="A13:C13"/>
    <mergeCell ref="A12:C12"/>
    <mergeCell ref="A5:C5"/>
    <mergeCell ref="A9:C9"/>
  </mergeCells>
  <pageMargins left="0.86614173228346458" right="0.86614173228346458" top="0.6692913385826772" bottom="0.39370078740157483" header="0.51181102362204722" footer="0"/>
  <pageSetup paperSize="9" scale="93" orientation="portrait" horizontalDpi="1200" verticalDpi="1200" r:id="rId1"/>
  <headerFooter scaleWithDoc="0">
    <oddHeader>&amp;R&amp;8ASSUMPTIONS AND CHANGES&amp;L&amp;"Arial"&amp;8FACTBOOK DNB – 2Q26</oddHeader>
  </headerFooter>
  <drawing r:id="rId2"/>
  <legacyDrawing r:id="rId3"/>
  <controls>
    <mc:AlternateContent xmlns:mc="http://schemas.openxmlformats.org/markup-compatibility/2006">
      <mc:Choice Requires="x14">
        <control shapeId="314369" r:id="rId4" name="CustomMemberDispatchertb1">
          <controlPr defaultSize="0" autoLine="0" autoPict="0" r:id="rId5">
            <anchor moveWithCells="1" sizeWithCells="1">
              <from>
                <xdr:col>0</xdr:col>
                <xdr:colOff>0</xdr:colOff>
                <xdr:row>0</xdr:row>
                <xdr:rowOff>0</xdr:rowOff>
              </from>
              <to>
                <xdr:col>0</xdr:col>
                <xdr:colOff>914400</xdr:colOff>
                <xdr:row>0</xdr:row>
                <xdr:rowOff>0</xdr:rowOff>
              </to>
            </anchor>
          </controlPr>
        </control>
      </mc:Choice>
      <mc:Fallback>
        <control shapeId="314369" r:id="rId4" name="CustomMemberDispatchertb1"/>
      </mc:Fallback>
    </mc:AlternateContent>
  </controls>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C6392-DFFF-4C7B-AD0A-929171D5B074}">
  <sheetPr codeName="Ark24">
    <pageSetUpPr fitToPage="1"/>
  </sheetPr>
  <dimension ref="A1:J35"/>
  <sheetViews>
    <sheetView zoomScale="150" zoomScaleNormal="150" workbookViewId="0"/>
  </sheetViews>
  <sheetFormatPr defaultColWidth="8.08203125" defaultRowHeight="14"/>
  <cols>
    <col min="1" max="1" width="31.08203125" customWidth="1"/>
    <col min="2" max="10" width="5.08203125" customWidth="1"/>
  </cols>
  <sheetData>
    <row r="1" spans="1:10" s="67" customFormat="1" ht="23.9" customHeight="1">
      <c r="A1" s="152"/>
      <c r="B1" s="862"/>
      <c r="C1" s="862"/>
      <c r="D1" s="862"/>
      <c r="E1" s="862"/>
      <c r="F1" s="862"/>
      <c r="G1" s="862"/>
      <c r="H1" s="862"/>
      <c r="I1" s="862"/>
      <c r="J1" s="1020"/>
    </row>
    <row r="2" spans="1:10" s="3" customFormat="1" ht="18.75" customHeight="1">
      <c r="A2" s="846" t="s">
        <v>1293</v>
      </c>
      <c r="B2" s="290"/>
      <c r="C2" s="290"/>
      <c r="D2" s="290"/>
      <c r="E2" s="290"/>
      <c r="F2" s="290"/>
      <c r="G2" s="846"/>
      <c r="H2" s="290"/>
      <c r="I2" s="290"/>
      <c r="J2" s="290"/>
    </row>
    <row r="3" spans="1:10" s="89" customFormat="1" ht="18" customHeight="1">
      <c r="A3" s="863"/>
      <c r="B3" s="863"/>
      <c r="C3" s="863"/>
      <c r="D3" s="863"/>
      <c r="E3" s="863"/>
      <c r="F3" s="1744"/>
      <c r="G3" s="1744"/>
      <c r="H3" s="1744"/>
      <c r="I3" s="1744"/>
      <c r="J3" s="1744"/>
    </row>
    <row r="4" spans="1:10" s="104" customFormat="1" ht="14.15" customHeight="1">
      <c r="A4" s="1633"/>
      <c r="B4" s="377"/>
      <c r="C4" s="377"/>
      <c r="D4" s="1628" t="s">
        <v>210</v>
      </c>
      <c r="E4" s="1630" t="s">
        <v>211</v>
      </c>
      <c r="F4" s="1630" t="s">
        <v>212</v>
      </c>
      <c r="G4" s="1272" t="s">
        <v>213</v>
      </c>
      <c r="H4" s="1272" t="s">
        <v>214</v>
      </c>
      <c r="I4" s="1272" t="s">
        <v>215</v>
      </c>
      <c r="J4" s="1272" t="s">
        <v>216</v>
      </c>
    </row>
    <row r="5" spans="1:10" s="104" customFormat="1" ht="14.15" customHeight="1">
      <c r="A5" s="1121" t="s">
        <v>1294</v>
      </c>
      <c r="B5" s="1121"/>
      <c r="C5" s="1121"/>
      <c r="D5" s="1628"/>
      <c r="E5" s="1630"/>
      <c r="F5" s="1630"/>
      <c r="G5" s="1272"/>
      <c r="H5" s="1272"/>
      <c r="I5" s="1272"/>
      <c r="J5" s="1272"/>
    </row>
    <row r="6" spans="1:10" s="104" customFormat="1" ht="14.15" customHeight="1">
      <c r="A6" s="1634" t="s">
        <v>1295</v>
      </c>
      <c r="B6" s="584"/>
      <c r="C6" s="584"/>
      <c r="D6" s="1088">
        <v>1563.7781778236499</v>
      </c>
      <c r="E6" s="1089">
        <v>1401.1771746056838</v>
      </c>
      <c r="F6" s="1089">
        <v>1461.5875574568167</v>
      </c>
      <c r="G6" s="1089">
        <v>1386.1872421227743</v>
      </c>
      <c r="H6" s="1089">
        <v>1374.5034278001301</v>
      </c>
      <c r="I6" s="1089">
        <v>1301.1249095008425</v>
      </c>
      <c r="J6" s="1089">
        <v>1127.9227828278802</v>
      </c>
    </row>
    <row r="7" spans="1:10" s="104" customFormat="1" ht="14.15" customHeight="1">
      <c r="A7" s="584" t="s">
        <v>1296</v>
      </c>
      <c r="B7" s="584"/>
      <c r="C7" s="584"/>
      <c r="D7" s="1080">
        <v>217.74813262735785</v>
      </c>
      <c r="E7" s="1081">
        <v>196.20614499878644</v>
      </c>
      <c r="F7" s="1081">
        <v>205.22686647267778</v>
      </c>
      <c r="G7" s="1081">
        <v>192.53987622172107</v>
      </c>
      <c r="H7" s="1081">
        <v>189.46748306648001</v>
      </c>
      <c r="I7" s="1081">
        <v>167</v>
      </c>
      <c r="J7" s="1081">
        <v>12</v>
      </c>
    </row>
    <row r="8" spans="1:10" s="104" customFormat="1" ht="14.15" customHeight="1">
      <c r="A8" s="1405" t="s">
        <v>1297</v>
      </c>
      <c r="B8" s="1405"/>
      <c r="C8" s="1405"/>
      <c r="D8" s="1090">
        <v>1781.5263104510077</v>
      </c>
      <c r="E8" s="1091">
        <v>1597.3833196044702</v>
      </c>
      <c r="F8" s="1091">
        <v>1666.81442392949</v>
      </c>
      <c r="G8" s="1091">
        <v>1578.7271183444952</v>
      </c>
      <c r="H8" s="1091">
        <v>1563.97091086661</v>
      </c>
      <c r="I8" s="1091">
        <v>1468.1249095008425</v>
      </c>
      <c r="J8" s="1091">
        <v>1139.9227828278799</v>
      </c>
    </row>
    <row r="9" spans="1:10" s="104" customFormat="1" ht="14.15" customHeight="1">
      <c r="A9" s="584" t="s">
        <v>1298</v>
      </c>
      <c r="B9" s="584"/>
      <c r="C9" s="584"/>
      <c r="D9" s="1086">
        <v>453.16263043726002</v>
      </c>
      <c r="E9" s="1087">
        <v>428.31784181426002</v>
      </c>
      <c r="F9" s="1087">
        <v>431.80350538003</v>
      </c>
      <c r="G9" s="1087">
        <v>419.92702257878994</v>
      </c>
      <c r="H9" s="1087">
        <v>411.08073382644</v>
      </c>
      <c r="I9" s="1087">
        <v>396.02937542508994</v>
      </c>
      <c r="J9" s="1087">
        <v>391.69989687484002</v>
      </c>
    </row>
    <row r="10" spans="1:10" s="104" customFormat="1" ht="14.15" customHeight="1">
      <c r="A10" s="584" t="s">
        <v>1299</v>
      </c>
      <c r="B10" s="584"/>
      <c r="C10" s="584"/>
      <c r="D10" s="1086">
        <v>277.54326279042004</v>
      </c>
      <c r="E10" s="1087">
        <v>244.82768581949998</v>
      </c>
      <c r="F10" s="1087">
        <v>255.10269357922002</v>
      </c>
      <c r="G10" s="1087">
        <v>233.87822287431999</v>
      </c>
      <c r="H10" s="1087">
        <v>221.64761854439999</v>
      </c>
      <c r="I10" s="1087">
        <v>206</v>
      </c>
      <c r="J10" s="1087">
        <v>221</v>
      </c>
    </row>
    <row r="11" spans="1:10" s="104" customFormat="1" ht="14.15" customHeight="1">
      <c r="A11" s="1013" t="s">
        <v>1300</v>
      </c>
      <c r="B11" s="1013"/>
      <c r="C11" s="1013"/>
      <c r="D11" s="1080"/>
      <c r="E11" s="1081"/>
      <c r="F11" s="1081"/>
      <c r="G11" s="1081">
        <v>0</v>
      </c>
      <c r="H11" s="1081">
        <v>38.801982128561399</v>
      </c>
      <c r="I11" s="1081">
        <v>37.939914498706322</v>
      </c>
      <c r="J11" s="1081"/>
    </row>
    <row r="12" spans="1:10" s="106" customFormat="1" ht="14.15" customHeight="1">
      <c r="A12" s="816"/>
      <c r="B12" s="1120"/>
      <c r="C12" s="1120"/>
      <c r="D12" s="1120"/>
      <c r="E12" s="1120"/>
      <c r="F12" s="1120"/>
      <c r="G12" s="1120"/>
      <c r="H12" s="1120"/>
      <c r="I12" s="1120"/>
      <c r="J12" s="1120"/>
    </row>
    <row r="13" spans="1:10" s="106" customFormat="1" ht="14.15" customHeight="1">
      <c r="A13" s="1121" t="s">
        <v>1301</v>
      </c>
      <c r="B13" s="1121"/>
      <c r="C13" s="1121"/>
      <c r="D13" s="1268"/>
      <c r="E13" s="1269"/>
      <c r="F13" s="1269"/>
      <c r="G13" s="1269"/>
      <c r="H13" s="1269"/>
      <c r="I13" s="1269"/>
      <c r="J13" s="1269"/>
    </row>
    <row r="14" spans="1:10" s="107" customFormat="1" ht="14.15" customHeight="1">
      <c r="A14" s="816" t="s">
        <v>1302</v>
      </c>
      <c r="B14" s="816"/>
      <c r="C14" s="816"/>
      <c r="D14" s="1088">
        <v>41687.785896722657</v>
      </c>
      <c r="E14" s="1089">
        <v>16844.009549448681</v>
      </c>
      <c r="F14" s="1089">
        <v>16385.576048248102</v>
      </c>
      <c r="G14" s="1089">
        <v>12630.183666110897</v>
      </c>
      <c r="H14" s="1089">
        <v>8553.4560927025923</v>
      </c>
      <c r="I14" s="1089">
        <v>1634.2514140499384</v>
      </c>
      <c r="J14" s="1089">
        <v>11601.599974429999</v>
      </c>
    </row>
    <row r="15" spans="1:10" s="107" customFormat="1" ht="14.15" customHeight="1">
      <c r="A15" s="1122" t="s">
        <v>1303</v>
      </c>
      <c r="B15" s="1122"/>
      <c r="C15" s="1122"/>
      <c r="D15" s="1088">
        <v>4572.6244898838395</v>
      </c>
      <c r="E15" s="1089">
        <v>3595.1944931575467</v>
      </c>
      <c r="F15" s="1089">
        <v>3808.23289229699</v>
      </c>
      <c r="G15" s="1089">
        <v>1252.3641964962244</v>
      </c>
      <c r="H15" s="1089">
        <v>1735.9665719560824</v>
      </c>
      <c r="I15" s="1089">
        <v>871.18162408930857</v>
      </c>
      <c r="J15" s="1089">
        <v>0</v>
      </c>
    </row>
    <row r="16" spans="1:10" s="104" customFormat="1" ht="14.15" customHeight="1">
      <c r="A16" s="1405" t="s">
        <v>1304</v>
      </c>
      <c r="B16" s="1405"/>
      <c r="C16" s="1405"/>
      <c r="D16" s="1090">
        <v>46260.410386606498</v>
      </c>
      <c r="E16" s="1091">
        <v>20439.204042606227</v>
      </c>
      <c r="F16" s="1091">
        <v>20193.808940545092</v>
      </c>
      <c r="G16" s="1091">
        <v>13882.547862607122</v>
      </c>
      <c r="H16" s="1091">
        <v>10289.422664658674</v>
      </c>
      <c r="I16" s="1091">
        <v>2505.4330381392469</v>
      </c>
      <c r="J16" s="1091">
        <v>11602</v>
      </c>
    </row>
    <row r="17" spans="1:10" s="106" customFormat="1" ht="14.15" customHeight="1">
      <c r="A17" s="816"/>
      <c r="B17" s="1123"/>
      <c r="C17" s="1123"/>
      <c r="D17" s="1123"/>
      <c r="E17" s="1123"/>
      <c r="F17" s="1123"/>
      <c r="G17" s="1123"/>
      <c r="H17" s="1123"/>
      <c r="I17" s="1123"/>
      <c r="J17" s="1123"/>
    </row>
    <row r="18" spans="1:10" s="106" customFormat="1" ht="14.15" customHeight="1">
      <c r="A18" s="1121" t="s">
        <v>1305</v>
      </c>
      <c r="B18" s="1121"/>
      <c r="C18" s="1121"/>
      <c r="D18" s="1279"/>
      <c r="E18" s="1280"/>
      <c r="F18" s="1280"/>
      <c r="G18" s="1280"/>
      <c r="H18" s="1280"/>
      <c r="I18" s="1280"/>
      <c r="J18" s="1281"/>
    </row>
    <row r="19" spans="1:10" s="107" customFormat="1" ht="14.15" customHeight="1">
      <c r="A19" s="1634" t="s">
        <v>1302</v>
      </c>
      <c r="B19" s="584"/>
      <c r="C19" s="584"/>
      <c r="D19" s="1088">
        <v>845.99563413952887</v>
      </c>
      <c r="E19" s="1089">
        <v>822.24203838469725</v>
      </c>
      <c r="F19" s="1089">
        <v>891.69456849870858</v>
      </c>
      <c r="G19" s="1089">
        <v>819.3736814804256</v>
      </c>
      <c r="H19" s="1089">
        <v>758</v>
      </c>
      <c r="I19" s="1089">
        <v>624</v>
      </c>
      <c r="J19" s="1089">
        <v>597</v>
      </c>
    </row>
    <row r="20" spans="1:10" s="107" customFormat="1" ht="14.15" customHeight="1">
      <c r="A20" s="1634" t="s">
        <v>1303</v>
      </c>
      <c r="B20" s="584"/>
      <c r="C20" s="584"/>
      <c r="D20" s="1088">
        <v>344.54258958045602</v>
      </c>
      <c r="E20" s="1089">
        <v>330.53822205346785</v>
      </c>
      <c r="F20" s="1089">
        <v>352.75541957496694</v>
      </c>
      <c r="G20" s="1089">
        <v>315.49825997348114</v>
      </c>
      <c r="H20" s="1089">
        <v>302</v>
      </c>
      <c r="I20" s="1089">
        <v>203</v>
      </c>
      <c r="J20" s="1089">
        <v>115</v>
      </c>
    </row>
    <row r="21" spans="1:10" s="107" customFormat="1" ht="14.15" customHeight="1">
      <c r="A21" s="1635" t="s">
        <v>1306</v>
      </c>
      <c r="B21" s="1405"/>
      <c r="C21" s="1405"/>
      <c r="D21" s="1090">
        <v>1190.5382237199849</v>
      </c>
      <c r="E21" s="1091">
        <v>1152.780260438165</v>
      </c>
      <c r="F21" s="1091">
        <v>1244.4499880736755</v>
      </c>
      <c r="G21" s="1091">
        <v>1134.8719414539069</v>
      </c>
      <c r="H21" s="1091">
        <v>1060</v>
      </c>
      <c r="I21" s="1091">
        <v>827</v>
      </c>
      <c r="J21" s="1091">
        <v>712</v>
      </c>
    </row>
    <row r="22" spans="1:10" s="107" customFormat="1" ht="14.15" customHeight="1">
      <c r="A22" s="1410" t="s">
        <v>1307</v>
      </c>
      <c r="B22" s="1410"/>
      <c r="C22" s="1410"/>
      <c r="D22" s="1082">
        <v>4.4185127009631531</v>
      </c>
      <c r="E22" s="1083">
        <v>-2.0479446117250004E-3</v>
      </c>
      <c r="F22" s="1083">
        <v>84.621070681375102</v>
      </c>
      <c r="G22" s="1083">
        <v>16.588920994035632</v>
      </c>
      <c r="H22" s="1083">
        <v>4.2083005235835866</v>
      </c>
      <c r="I22" s="1083">
        <v>-3.1079061327028219</v>
      </c>
      <c r="J22" s="1083">
        <v>61.908034798927353</v>
      </c>
    </row>
    <row r="23" spans="1:10" s="106" customFormat="1" ht="14.15" customHeight="1">
      <c r="A23" s="157"/>
      <c r="B23" s="157"/>
      <c r="C23" s="157"/>
      <c r="D23" s="157"/>
      <c r="E23" s="157"/>
      <c r="F23" s="157"/>
      <c r="G23" s="157"/>
      <c r="H23" s="157"/>
      <c r="I23" s="157"/>
      <c r="J23" s="157"/>
    </row>
    <row r="24" spans="1:10" s="106" customFormat="1" ht="13.5" customHeight="1">
      <c r="A24" s="1636" t="s">
        <v>1308</v>
      </c>
      <c r="B24" s="1124"/>
      <c r="C24" s="1124"/>
      <c r="D24" s="1282"/>
      <c r="E24" s="1281"/>
      <c r="F24" s="1281"/>
      <c r="G24" s="1281"/>
      <c r="H24" s="1281"/>
      <c r="I24" s="1281"/>
      <c r="J24" s="1281"/>
    </row>
    <row r="25" spans="1:10" s="107" customFormat="1" ht="14.15" customHeight="1">
      <c r="A25" s="816" t="s">
        <v>1309</v>
      </c>
      <c r="B25" s="816"/>
      <c r="C25" s="816"/>
      <c r="D25" s="1772">
        <v>2.5022241721517819E-3</v>
      </c>
      <c r="E25" s="1767">
        <v>2.53051788914351E-3</v>
      </c>
      <c r="F25" s="1767">
        <v>2.5055513957910999E-3</v>
      </c>
      <c r="G25" s="1767">
        <v>2.5512387180253041E-3</v>
      </c>
      <c r="H25" s="1767">
        <v>2.5000000000000001E-3</v>
      </c>
      <c r="I25" s="1767">
        <v>2.3E-3</v>
      </c>
      <c r="J25" s="1767">
        <v>2.2000000000000001E-3</v>
      </c>
    </row>
    <row r="26" spans="1:10" s="107" customFormat="1" ht="14.15" customHeight="1">
      <c r="A26" s="1122" t="s">
        <v>1303</v>
      </c>
      <c r="B26" s="1122"/>
      <c r="C26" s="1122"/>
      <c r="D26" s="1772">
        <v>2.9518729217202356E-3</v>
      </c>
      <c r="E26" s="1767">
        <v>2.9744188334035865E-3</v>
      </c>
      <c r="F26" s="1767">
        <v>3.1565209555288079E-3</v>
      </c>
      <c r="G26" s="1767">
        <v>2.9890279026530677E-3</v>
      </c>
      <c r="H26" s="1767">
        <v>3.0999999999999999E-3</v>
      </c>
      <c r="I26" s="1767">
        <v>2.3999999999999998E-3</v>
      </c>
      <c r="J26" s="1767">
        <v>2E-3</v>
      </c>
    </row>
    <row r="27" spans="1:10" s="104" customFormat="1" ht="14.15" customHeight="1">
      <c r="A27" s="1405" t="s">
        <v>1310</v>
      </c>
      <c r="B27" s="1405"/>
      <c r="C27" s="1405"/>
      <c r="D27" s="1773">
        <v>2.8160049527791867E-3</v>
      </c>
      <c r="E27" s="1768">
        <v>2.8645156099191336E-3</v>
      </c>
      <c r="F27" s="1768">
        <v>2.8355792717226023E-3</v>
      </c>
      <c r="G27" s="1768">
        <v>2.8234760641549944E-3</v>
      </c>
      <c r="H27" s="1768">
        <v>2.8E-3</v>
      </c>
      <c r="I27" s="1768">
        <v>2.5000000000000001E-3</v>
      </c>
      <c r="J27" s="1768">
        <v>2.3E-3</v>
      </c>
    </row>
    <row r="28" spans="1:10" s="106" customFormat="1" ht="7.5" customHeight="1">
      <c r="A28" s="816"/>
      <c r="B28" s="1123"/>
      <c r="C28" s="1123"/>
      <c r="D28" s="1123"/>
      <c r="E28" s="1123"/>
      <c r="F28" s="1123"/>
      <c r="G28" s="1123"/>
      <c r="H28" s="1123"/>
      <c r="I28" s="1123"/>
      <c r="J28" s="1123"/>
    </row>
    <row r="29" spans="1:10" s="106" customFormat="1" ht="13.5" customHeight="1">
      <c r="A29" s="1745" t="s">
        <v>1311</v>
      </c>
      <c r="B29" s="1745"/>
      <c r="C29" s="1745"/>
      <c r="D29" s="1745"/>
      <c r="E29" s="1745"/>
      <c r="F29" s="1745"/>
      <c r="G29" s="1745"/>
      <c r="H29" s="1123"/>
      <c r="I29" s="1123"/>
      <c r="J29" s="1123"/>
    </row>
    <row r="30" spans="1:10" s="106" customFormat="1" ht="13.5" customHeight="1">
      <c r="A30" s="1745" t="s">
        <v>1312</v>
      </c>
      <c r="B30" s="1745"/>
      <c r="C30" s="1745"/>
      <c r="D30" s="1745"/>
      <c r="E30" s="1745"/>
      <c r="F30" s="1745"/>
      <c r="G30" s="1745"/>
      <c r="H30" s="1123"/>
      <c r="I30" s="1123"/>
      <c r="J30" s="1123"/>
    </row>
    <row r="31" spans="1:10" s="106" customFormat="1" ht="14.15" customHeight="1">
      <c r="A31" s="1745" t="s">
        <v>1313</v>
      </c>
      <c r="B31" s="1745"/>
      <c r="C31" s="1745"/>
      <c r="D31" s="1745"/>
      <c r="E31" s="1745"/>
      <c r="F31" s="1745"/>
      <c r="G31" s="1745"/>
      <c r="H31" s="1631"/>
      <c r="I31" s="1631"/>
      <c r="J31" s="1631"/>
    </row>
    <row r="32" spans="1:10" s="52" customFormat="1" ht="13.5" customHeight="1"/>
    <row r="33" spans="1:10" s="52" customFormat="1" ht="13.5" customHeight="1">
      <c r="H33" s="1632"/>
      <c r="I33" s="1632"/>
      <c r="J33" s="1632"/>
    </row>
    <row r="34" spans="1:10" s="52" customFormat="1" ht="13.5" customHeight="1">
      <c r="H34" s="1632"/>
      <c r="I34" s="1632"/>
      <c r="J34" s="1632"/>
    </row>
    <row r="35" spans="1:10" s="52" customFormat="1" ht="13.5" customHeight="1">
      <c r="A35" s="1631"/>
      <c r="B35" s="1631"/>
      <c r="C35" s="1631"/>
      <c r="D35" s="1631"/>
      <c r="E35" s="1631"/>
      <c r="F35" s="1631"/>
      <c r="G35" s="1631"/>
      <c r="H35" s="1632"/>
      <c r="I35" s="1632"/>
      <c r="J35" s="1632"/>
    </row>
  </sheetData>
  <sheetProtection formatCells="0" insertColumns="0" insertRows="0" deleteColumns="0" deleteRows="0"/>
  <pageMargins left="0.86614173228346458" right="0.86614173228346458" top="0.6692913385826772" bottom="0.39370078740157483" header="0.51181102362204722" footer="0"/>
  <pageSetup paperSize="9" scale="99" fitToHeight="0" orientation="portrait" r:id="rId1"/>
  <headerFooter scaleWithDoc="0">
    <oddHeader>&amp;R&amp;8CHAPTER 2 – SEGMENTAL REPORTING&amp;L&amp;"Arial"&amp;8FACTBOOK DNB – 2Q26</oddHeader>
  </headerFooter>
  <drawing r:id="rId2"/>
  <legacyDrawing r:id="rId3"/>
  <controls>
    <mc:AlternateContent xmlns:mc="http://schemas.openxmlformats.org/markup-compatibility/2006">
      <mc:Choice Requires="x14">
        <control shapeId="344065" r:id="rId4" name="CustomMemberDispatchertb1">
          <controlPr defaultSize="0" autoLine="0" autoPict="0" r:id="rId5">
            <anchor moveWithCells="1" sizeWithCells="1">
              <from>
                <xdr:col>0</xdr:col>
                <xdr:colOff>0</xdr:colOff>
                <xdr:row>0</xdr:row>
                <xdr:rowOff>0</xdr:rowOff>
              </from>
              <to>
                <xdr:col>0</xdr:col>
                <xdr:colOff>933450</xdr:colOff>
                <xdr:row>0</xdr:row>
                <xdr:rowOff>0</xdr:rowOff>
              </to>
            </anchor>
          </controlPr>
        </control>
      </mc:Choice>
      <mc:Fallback>
        <control shapeId="344065" r:id="rId4" name="CustomMemberDispatchertb1"/>
      </mc:Fallback>
    </mc:AlternateContent>
  </controls>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7DD9B-419E-41D8-95CC-4A6438F51C86}">
  <sheetPr codeName="Ark25">
    <tabColor theme="5"/>
    <pageSetUpPr fitToPage="1"/>
  </sheetPr>
  <dimension ref="A1:C10"/>
  <sheetViews>
    <sheetView zoomScale="150" zoomScaleNormal="150" workbookViewId="0"/>
  </sheetViews>
  <sheetFormatPr defaultColWidth="8.08203125" defaultRowHeight="14"/>
  <cols>
    <col min="1" max="1" width="7.08203125" customWidth="1"/>
    <col min="2" max="2" width="68.08203125" customWidth="1"/>
    <col min="3" max="3" width="7.08203125" customWidth="1"/>
  </cols>
  <sheetData>
    <row r="1" spans="1:3">
      <c r="A1" s="96"/>
      <c r="B1" s="96"/>
      <c r="C1" s="96"/>
    </row>
    <row r="2" spans="1:3">
      <c r="A2" s="1"/>
      <c r="B2" s="1"/>
      <c r="C2" s="1"/>
    </row>
    <row r="3" spans="1:3">
      <c r="A3" s="1"/>
      <c r="B3" s="1"/>
      <c r="C3" s="1"/>
    </row>
    <row r="4" spans="1:3">
      <c r="A4" s="1"/>
      <c r="B4" s="1"/>
      <c r="C4" s="1"/>
    </row>
    <row r="5" spans="1:3">
      <c r="A5" s="1"/>
      <c r="B5" s="1"/>
      <c r="C5" s="1"/>
    </row>
    <row r="6" spans="1:3">
      <c r="A6" s="1"/>
      <c r="B6" s="1"/>
      <c r="C6" s="1"/>
    </row>
    <row r="7" spans="1:3">
      <c r="A7" s="1"/>
      <c r="B7" s="1"/>
      <c r="C7" s="1"/>
    </row>
    <row r="8" spans="1:3">
      <c r="A8" s="1"/>
      <c r="B8" s="97"/>
      <c r="C8" s="1"/>
    </row>
    <row r="9" spans="1:3" ht="25">
      <c r="A9" s="1"/>
      <c r="B9" s="155" t="s">
        <v>1314</v>
      </c>
      <c r="C9" s="1"/>
    </row>
    <row r="10" spans="1:3">
      <c r="A10" s="1"/>
      <c r="B10" s="139"/>
      <c r="C10" s="1"/>
    </row>
  </sheetData>
  <pageMargins left="0.86614173228346458" right="0.86614173228346458" top="0.6692913385826772" bottom="0.39370078740157483" header="0.51181102362204722" footer="0"/>
  <pageSetup paperSize="9" scale="93" fitToHeight="0" orientation="portrait" r:id="rId1"/>
  <headerFooter scaleWithDoc="0">
    <oddHeader>&amp;R&amp;8CHAPTER 3 – THE NORWEGIAN ECONOMY&amp;L&amp;"Arial"&amp;8FACTBOOK DNB – 2Q26</oddHeader>
  </headerFooter>
  <drawing r:id="rId2"/>
  <legacyDrawing r:id="rId3"/>
  <controls>
    <mc:AlternateContent xmlns:mc="http://schemas.openxmlformats.org/markup-compatibility/2006">
      <mc:Choice Requires="x14">
        <control shapeId="345089" r:id="rId4" name="CustomMemberDispatchertb1">
          <controlPr defaultSize="0" autoLine="0" autoPict="0" r:id="rId5">
            <anchor moveWithCells="1" sizeWithCells="1">
              <from>
                <xdr:col>0</xdr:col>
                <xdr:colOff>0</xdr:colOff>
                <xdr:row>0</xdr:row>
                <xdr:rowOff>0</xdr:rowOff>
              </from>
              <to>
                <xdr:col>1</xdr:col>
                <xdr:colOff>412750</xdr:colOff>
                <xdr:row>0</xdr:row>
                <xdr:rowOff>0</xdr:rowOff>
              </to>
            </anchor>
          </controlPr>
        </control>
      </mc:Choice>
      <mc:Fallback>
        <control shapeId="345089" r:id="rId4" name="CustomMemberDispatchertb1"/>
      </mc:Fallback>
    </mc:AlternateContent>
  </controls>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E54B8-B698-4D0B-AC50-36F9D712B432}">
  <sheetPr codeName="Ark26">
    <pageSetUpPr fitToPage="1"/>
  </sheetPr>
  <dimension ref="A1:H93"/>
  <sheetViews>
    <sheetView tabSelected="1" topLeftCell="A10" zoomScale="150" zoomScaleNormal="150" workbookViewId="0">
      <selection activeCell="I18" sqref="I18"/>
    </sheetView>
  </sheetViews>
  <sheetFormatPr defaultColWidth="8.08203125" defaultRowHeight="14"/>
  <cols>
    <col min="1" max="1" width="33.08203125" customWidth="1"/>
    <col min="2" max="8" width="7" customWidth="1"/>
  </cols>
  <sheetData>
    <row r="1" spans="1:8" s="67" customFormat="1" ht="23.9" customHeight="1">
      <c r="A1" s="151"/>
      <c r="B1" s="967"/>
      <c r="C1" s="967"/>
      <c r="D1" s="967"/>
      <c r="E1" s="967"/>
      <c r="F1" s="967"/>
      <c r="G1" s="967"/>
      <c r="H1" s="967"/>
    </row>
    <row r="2" spans="1:8" s="3" customFormat="1" ht="18.75" customHeight="1">
      <c r="A2" s="846" t="s">
        <v>1315</v>
      </c>
      <c r="B2" s="290"/>
      <c r="C2" s="290"/>
      <c r="D2" s="290"/>
      <c r="E2" s="290"/>
      <c r="F2" s="290"/>
      <c r="G2" s="290"/>
      <c r="H2" s="290"/>
    </row>
    <row r="3" spans="1:8" s="3" customFormat="1" ht="14.15" customHeight="1">
      <c r="A3" s="290"/>
      <c r="B3" s="290"/>
      <c r="C3" s="290"/>
      <c r="D3" s="290"/>
      <c r="E3" s="290"/>
      <c r="F3" s="290"/>
      <c r="G3" s="290"/>
      <c r="H3" s="290"/>
    </row>
    <row r="4" spans="1:8" s="38" customFormat="1" ht="18" customHeight="1">
      <c r="A4" s="1283" t="s">
        <v>1316</v>
      </c>
      <c r="B4" s="1783" t="s">
        <v>1317</v>
      </c>
      <c r="C4" s="1784"/>
      <c r="D4" s="1784"/>
      <c r="E4" s="1785"/>
      <c r="F4" s="917"/>
      <c r="G4" s="917"/>
      <c r="H4" s="917"/>
    </row>
    <row r="5" spans="1:8" s="38" customFormat="1" ht="18" customHeight="1">
      <c r="A5" s="1126" t="s">
        <v>1318</v>
      </c>
      <c r="B5" s="1786" t="s">
        <v>1319</v>
      </c>
      <c r="C5" s="1787"/>
      <c r="D5" s="1787"/>
      <c r="E5" s="1788"/>
      <c r="F5" s="917"/>
      <c r="G5" s="917"/>
      <c r="H5" s="917"/>
    </row>
    <row r="6" spans="1:8" s="38" customFormat="1" ht="18" customHeight="1">
      <c r="A6" s="1128" t="s">
        <v>1320</v>
      </c>
      <c r="B6" s="1789" t="s">
        <v>1321</v>
      </c>
      <c r="C6" s="1790"/>
      <c r="D6" s="1790"/>
      <c r="E6" s="1791"/>
      <c r="F6" s="917"/>
      <c r="G6" s="917"/>
      <c r="H6" s="917"/>
    </row>
    <row r="7" spans="1:8" s="38" customFormat="1" ht="18" customHeight="1">
      <c r="A7" s="1128" t="s">
        <v>1322</v>
      </c>
      <c r="B7" s="1789" t="s">
        <v>1323</v>
      </c>
      <c r="C7" s="1790"/>
      <c r="D7" s="1790"/>
      <c r="E7" s="1791"/>
      <c r="F7" s="917"/>
      <c r="G7" s="917"/>
      <c r="H7" s="917"/>
    </row>
    <row r="8" spans="1:8" s="38" customFormat="1" ht="18" customHeight="1">
      <c r="A8" s="1128" t="s">
        <v>1324</v>
      </c>
      <c r="B8" s="1792" t="s">
        <v>1325</v>
      </c>
      <c r="C8" s="1793"/>
      <c r="D8" s="1793"/>
      <c r="E8" s="1794"/>
      <c r="F8" s="917"/>
      <c r="G8" s="917"/>
      <c r="H8" s="917"/>
    </row>
    <row r="9" spans="1:8" s="38" customFormat="1" ht="18" customHeight="1">
      <c r="A9" s="1128" t="s">
        <v>1326</v>
      </c>
      <c r="B9" s="1780" t="s">
        <v>1327</v>
      </c>
      <c r="C9" s="1781"/>
      <c r="D9" s="1781"/>
      <c r="E9" s="1782"/>
      <c r="F9" s="917"/>
      <c r="G9" s="917"/>
      <c r="H9" s="917"/>
    </row>
    <row r="10" spans="1:8" s="38" customFormat="1" ht="18" customHeight="1">
      <c r="A10" s="1128" t="s">
        <v>1328</v>
      </c>
      <c r="B10" s="1795">
        <v>89747.382400492701</v>
      </c>
      <c r="C10" s="1796"/>
      <c r="D10" s="1796"/>
      <c r="E10" s="1797"/>
      <c r="F10" s="917"/>
      <c r="G10" s="917"/>
      <c r="H10" s="917"/>
    </row>
    <row r="11" spans="1:8" s="38" customFormat="1" ht="18" customHeight="1">
      <c r="A11" s="1128" t="s">
        <v>1329</v>
      </c>
      <c r="B11" s="1792" t="s">
        <v>1330</v>
      </c>
      <c r="C11" s="1793"/>
      <c r="D11" s="1793"/>
      <c r="E11" s="1794"/>
      <c r="F11" s="917"/>
      <c r="G11" s="917"/>
      <c r="H11" s="917"/>
    </row>
    <row r="12" spans="1:8" s="38" customFormat="1" ht="18" customHeight="1">
      <c r="A12" s="1126" t="s">
        <v>1331</v>
      </c>
      <c r="B12" s="1786" t="s">
        <v>1332</v>
      </c>
      <c r="C12" s="1787"/>
      <c r="D12" s="1787"/>
      <c r="E12" s="1788"/>
      <c r="F12" s="917"/>
      <c r="G12" s="917"/>
      <c r="H12" s="917"/>
    </row>
    <row r="13" spans="1:8" s="38" customFormat="1" ht="18" customHeight="1">
      <c r="A13" s="1170" t="s">
        <v>1333</v>
      </c>
      <c r="B13" s="1798" t="s">
        <v>1334</v>
      </c>
      <c r="C13" s="1799"/>
      <c r="D13" s="1799"/>
      <c r="E13" s="1800"/>
      <c r="F13" s="917"/>
      <c r="G13" s="917"/>
      <c r="H13" s="917"/>
    </row>
    <row r="14" spans="1:8" s="38" customFormat="1" ht="7.5" customHeight="1">
      <c r="A14" s="1129"/>
      <c r="B14" s="1127"/>
      <c r="C14" s="917"/>
      <c r="D14" s="917"/>
      <c r="E14" s="917"/>
      <c r="F14" s="917"/>
      <c r="G14" s="917"/>
      <c r="H14" s="917"/>
    </row>
    <row r="15" spans="1:8" s="27" customFormat="1" ht="18" customHeight="1">
      <c r="A15" s="1130" t="s">
        <v>1335</v>
      </c>
      <c r="B15" s="1131"/>
      <c r="C15" s="1131"/>
      <c r="D15" s="1131"/>
      <c r="E15" s="1131"/>
      <c r="F15" s="1131"/>
      <c r="G15" s="1131"/>
      <c r="H15" s="1131"/>
    </row>
    <row r="16" spans="1:8" s="78" customFormat="1" ht="23.9" customHeight="1">
      <c r="A16" s="880"/>
      <c r="B16" s="881"/>
      <c r="C16" s="746"/>
      <c r="D16" s="746"/>
      <c r="E16" s="746"/>
      <c r="F16" s="746"/>
      <c r="G16" s="746"/>
      <c r="H16" s="746"/>
    </row>
    <row r="17" spans="1:8" s="3" customFormat="1" ht="18.75" customHeight="1">
      <c r="A17" s="846" t="s">
        <v>1336</v>
      </c>
      <c r="B17" s="290"/>
      <c r="C17" s="290"/>
      <c r="D17" s="1333"/>
      <c r="E17" s="290"/>
      <c r="F17" s="290"/>
      <c r="G17" s="290"/>
      <c r="H17" s="290"/>
    </row>
    <row r="18" spans="1:8" s="6" customFormat="1" ht="14.15" customHeight="1">
      <c r="A18" s="1132"/>
      <c r="B18" s="293"/>
      <c r="C18" s="293"/>
      <c r="D18" s="293"/>
      <c r="E18" s="293"/>
      <c r="F18" s="293"/>
      <c r="G18" s="293"/>
      <c r="H18" s="293"/>
    </row>
    <row r="19" spans="1:8" s="6" customFormat="1" ht="14.15" customHeight="1">
      <c r="A19" s="1132" t="s">
        <v>1337</v>
      </c>
      <c r="B19" s="293"/>
      <c r="C19" s="293"/>
      <c r="D19" s="293"/>
      <c r="E19" s="293"/>
      <c r="F19" s="293"/>
      <c r="G19" s="293"/>
      <c r="H19" s="293"/>
    </row>
    <row r="20" spans="1:8" s="6" customFormat="1" ht="306.75" customHeight="1">
      <c r="A20" s="1133"/>
      <c r="B20" s="293"/>
      <c r="C20" s="293"/>
      <c r="D20" s="293"/>
      <c r="E20" s="293"/>
      <c r="F20" s="293"/>
      <c r="G20" s="293"/>
      <c r="H20" s="293"/>
    </row>
    <row r="21" spans="1:8" s="27" customFormat="1" ht="18" customHeight="1">
      <c r="A21" s="1130" t="s">
        <v>1338</v>
      </c>
      <c r="B21" s="1131"/>
      <c r="C21" s="1131"/>
      <c r="D21" s="1131"/>
      <c r="E21" s="1131"/>
      <c r="F21" s="1131"/>
      <c r="G21" s="1131"/>
      <c r="H21" s="1131"/>
    </row>
    <row r="22" spans="1:8" s="67" customFormat="1" ht="23.9" customHeight="1">
      <c r="A22" s="152"/>
      <c r="B22" s="862"/>
      <c r="C22" s="862"/>
      <c r="D22" s="862"/>
      <c r="E22" s="862"/>
      <c r="F22" s="862"/>
      <c r="G22" s="862"/>
      <c r="H22" s="862"/>
    </row>
    <row r="23" spans="1:8" s="3" customFormat="1" ht="18.75" customHeight="1">
      <c r="A23" s="846" t="s">
        <v>1339</v>
      </c>
      <c r="B23" s="290"/>
      <c r="C23" s="290"/>
      <c r="D23" s="290"/>
      <c r="E23" s="290"/>
      <c r="F23" s="290"/>
      <c r="G23" s="290"/>
      <c r="H23" s="290"/>
    </row>
    <row r="24" spans="1:8" s="3" customFormat="1" ht="14.15" customHeight="1">
      <c r="A24" s="846"/>
      <c r="B24" s="290"/>
      <c r="C24" s="290"/>
      <c r="D24" s="290"/>
      <c r="E24" s="290"/>
      <c r="F24" s="290"/>
      <c r="G24" s="290"/>
      <c r="H24" s="290"/>
    </row>
    <row r="25" spans="1:8" s="140" customFormat="1" ht="18" customHeight="1">
      <c r="A25" s="1134" t="s">
        <v>1340</v>
      </c>
      <c r="B25" s="1135"/>
      <c r="C25" s="1135"/>
      <c r="D25" s="1135"/>
      <c r="E25" s="1135"/>
      <c r="F25" s="1135"/>
      <c r="G25" s="1135"/>
      <c r="H25" s="1136" t="s">
        <v>446</v>
      </c>
    </row>
    <row r="26" spans="1:8" s="38" customFormat="1" ht="254.25" customHeight="1">
      <c r="A26" s="1137"/>
      <c r="B26" s="1138"/>
      <c r="C26" s="917"/>
      <c r="D26" s="917"/>
      <c r="E26" s="917"/>
      <c r="F26" s="917"/>
      <c r="G26" s="917"/>
      <c r="H26" s="917"/>
    </row>
    <row r="27" spans="1:8" s="38" customFormat="1" ht="14.15" customHeight="1">
      <c r="A27" s="1137"/>
      <c r="B27" s="1138"/>
      <c r="C27" s="917"/>
      <c r="D27" s="917"/>
      <c r="E27" s="917"/>
      <c r="F27" s="917"/>
      <c r="G27" s="917"/>
      <c r="H27" s="917"/>
    </row>
    <row r="28" spans="1:8" s="140" customFormat="1" ht="14.15" customHeight="1">
      <c r="A28" s="1135"/>
      <c r="B28" s="1135"/>
      <c r="C28" s="1135"/>
      <c r="D28" s="1135"/>
      <c r="E28" s="1135"/>
      <c r="F28" s="1135"/>
      <c r="G28" s="1135"/>
      <c r="H28" s="1135"/>
    </row>
    <row r="29" spans="1:8" s="27" customFormat="1" ht="18" customHeight="1">
      <c r="A29" s="1130" t="s">
        <v>1341</v>
      </c>
      <c r="B29" s="1131"/>
      <c r="C29" s="1131"/>
      <c r="D29" s="1131"/>
      <c r="E29" s="1131"/>
      <c r="F29" s="1131"/>
      <c r="G29" s="1131"/>
      <c r="H29" s="1131"/>
    </row>
    <row r="30" spans="1:8" s="78" customFormat="1" ht="23.9" customHeight="1">
      <c r="A30" s="1139"/>
      <c r="B30" s="1140"/>
      <c r="C30" s="746"/>
      <c r="D30" s="746"/>
      <c r="E30" s="746"/>
      <c r="F30" s="746"/>
      <c r="G30" s="746"/>
      <c r="H30" s="746"/>
    </row>
    <row r="31" spans="1:8" s="3" customFormat="1" ht="18.75" customHeight="1">
      <c r="A31" s="846" t="s">
        <v>1342</v>
      </c>
      <c r="B31" s="290"/>
      <c r="C31" s="290"/>
      <c r="D31" s="290"/>
      <c r="E31" s="290"/>
      <c r="F31" s="290"/>
      <c r="G31" s="290"/>
      <c r="H31" s="290"/>
    </row>
    <row r="32" spans="1:8" s="6" customFormat="1" ht="14.15" customHeight="1">
      <c r="A32" s="293"/>
      <c r="B32" s="293"/>
      <c r="C32" s="293"/>
      <c r="D32" s="293"/>
      <c r="E32" s="293"/>
      <c r="F32" s="293"/>
      <c r="G32" s="293"/>
      <c r="H32" s="293"/>
    </row>
    <row r="33" spans="1:8" s="61" customFormat="1" ht="14.15" customHeight="1">
      <c r="A33" s="153" t="s">
        <v>446</v>
      </c>
      <c r="B33" s="1272">
        <v>2023</v>
      </c>
      <c r="C33" s="1272">
        <v>2024</v>
      </c>
      <c r="D33" s="1272" t="s">
        <v>295</v>
      </c>
      <c r="E33" s="1272" t="s">
        <v>1343</v>
      </c>
      <c r="F33" s="1272" t="s">
        <v>1344</v>
      </c>
      <c r="G33" s="1272" t="s">
        <v>1345</v>
      </c>
      <c r="H33" s="1272" t="s">
        <v>1346</v>
      </c>
    </row>
    <row r="34" spans="1:8" s="70" customFormat="1" ht="14.15" customHeight="1">
      <c r="A34" s="646" t="s">
        <v>1347</v>
      </c>
      <c r="B34" s="1213">
        <v>-1.1575334751014783</v>
      </c>
      <c r="C34" s="1213">
        <v>1.623727003002776E-2</v>
      </c>
      <c r="D34" s="1213">
        <v>1.219100333847458</v>
      </c>
      <c r="E34" s="1213">
        <v>1.0993962365152019</v>
      </c>
      <c r="F34" s="1213">
        <v>0.99942270243842923</v>
      </c>
      <c r="G34" s="1213">
        <v>1.1928330833489698</v>
      </c>
      <c r="H34" s="1213">
        <v>1.2522117049236257</v>
      </c>
    </row>
    <row r="35" spans="1:8" s="70" customFormat="1" ht="14.15" customHeight="1">
      <c r="A35" s="627" t="s">
        <v>1348</v>
      </c>
      <c r="B35" s="718">
        <v>-0.86310159166810707</v>
      </c>
      <c r="C35" s="718">
        <v>7.7953815534666196E-2</v>
      </c>
      <c r="D35" s="718">
        <v>0.30387950362394833</v>
      </c>
      <c r="E35" s="718">
        <v>0.4086689049116467</v>
      </c>
      <c r="F35" s="718">
        <v>-4.7762102083921634E-2</v>
      </c>
      <c r="G35" s="718">
        <v>2.6545788275832441E-2</v>
      </c>
      <c r="H35" s="718">
        <v>0.12117821361580158</v>
      </c>
    </row>
    <row r="36" spans="1:8" s="70" customFormat="1" ht="14.15" customHeight="1">
      <c r="A36" s="627" t="s">
        <v>1349</v>
      </c>
      <c r="B36" s="718">
        <v>0.52073076904744486</v>
      </c>
      <c r="C36" s="718">
        <v>0.22558118485821865</v>
      </c>
      <c r="D36" s="718">
        <v>1.2693022160721676</v>
      </c>
      <c r="E36" s="718">
        <v>2.8366158048233383</v>
      </c>
      <c r="F36" s="718">
        <v>-0.36056210453198645</v>
      </c>
      <c r="G36" s="718">
        <v>-0.14294160526166289</v>
      </c>
      <c r="H36" s="718">
        <v>-0.1707068374448103</v>
      </c>
    </row>
    <row r="37" spans="1:8" s="70" customFormat="1" ht="14.15" customHeight="1">
      <c r="A37" s="627" t="s">
        <v>1350</v>
      </c>
      <c r="B37" s="718">
        <v>1.38546293687839</v>
      </c>
      <c r="C37" s="718">
        <v>0.70240490629130803</v>
      </c>
      <c r="D37" s="718">
        <v>0.50056118885567624</v>
      </c>
      <c r="E37" s="718">
        <v>0.51859340625060291</v>
      </c>
      <c r="F37" s="718">
        <v>0.55359554269048106</v>
      </c>
      <c r="G37" s="718">
        <v>0.52044552083362816</v>
      </c>
      <c r="H37" s="718">
        <v>0.5157424283488713</v>
      </c>
    </row>
    <row r="38" spans="1:8" s="70" customFormat="1" ht="14.15" customHeight="1">
      <c r="A38" s="627" t="s">
        <v>1351</v>
      </c>
      <c r="B38" s="718">
        <v>1.1442380079276104</v>
      </c>
      <c r="C38" s="718">
        <v>1.9878098633085439</v>
      </c>
      <c r="D38" s="718">
        <v>1.4069868074295822</v>
      </c>
      <c r="E38" s="718">
        <v>1.2671552983928522</v>
      </c>
      <c r="F38" s="718">
        <v>0.65590058781043636</v>
      </c>
      <c r="G38" s="718">
        <v>0.50515727743480443</v>
      </c>
      <c r="H38" s="718">
        <v>0.47261885536774806</v>
      </c>
    </row>
    <row r="39" spans="1:8" s="70" customFormat="1" ht="14.15" customHeight="1">
      <c r="A39" s="627" t="s">
        <v>1352</v>
      </c>
      <c r="B39" s="718">
        <v>-0.52798056152527606</v>
      </c>
      <c r="C39" s="718">
        <v>1.9775154838408082</v>
      </c>
      <c r="D39" s="718">
        <v>1.4658850787010855</v>
      </c>
      <c r="E39" s="718">
        <v>0.79151654047724895</v>
      </c>
      <c r="F39" s="718">
        <v>0.597286408928003</v>
      </c>
      <c r="G39" s="718">
        <v>0.67311864394559084</v>
      </c>
      <c r="H39" s="718">
        <v>0.69098686354446959</v>
      </c>
    </row>
    <row r="40" spans="1:8" s="70" customFormat="1" ht="14.15" customHeight="1">
      <c r="A40" s="627" t="s">
        <v>1353</v>
      </c>
      <c r="B40" s="995">
        <v>-0.67247469533938686</v>
      </c>
      <c r="C40" s="995">
        <v>-0.38484567879745735</v>
      </c>
      <c r="D40" s="995">
        <v>-1.5112940646897699</v>
      </c>
      <c r="E40" s="995">
        <v>-3.8387958277864778</v>
      </c>
      <c r="F40" s="995">
        <v>0.2379807361255174</v>
      </c>
      <c r="G40" s="995">
        <v>0</v>
      </c>
      <c r="H40" s="995">
        <v>0</v>
      </c>
    </row>
    <row r="41" spans="1:8" s="70" customFormat="1" ht="14.15" customHeight="1">
      <c r="A41" s="1390" t="s">
        <v>1354</v>
      </c>
      <c r="B41" s="1141">
        <v>0.88530251326974962</v>
      </c>
      <c r="C41" s="1141">
        <v>0.64762587738449895</v>
      </c>
      <c r="D41" s="1141">
        <v>1.7226509064379769</v>
      </c>
      <c r="E41" s="1141">
        <v>1.5001172826299154</v>
      </c>
      <c r="F41" s="1141">
        <v>1.441288953520953</v>
      </c>
      <c r="G41" s="1141">
        <v>1.428921420685981</v>
      </c>
      <c r="H41" s="1141">
        <v>1.5000575012667667</v>
      </c>
    </row>
    <row r="42" spans="1:8" s="38" customFormat="1" ht="7.5" customHeight="1">
      <c r="A42" s="1142"/>
      <c r="B42" s="1143"/>
      <c r="C42" s="917"/>
      <c r="D42" s="917"/>
      <c r="E42" s="917"/>
      <c r="F42" s="917"/>
      <c r="G42" s="917"/>
      <c r="H42" s="917"/>
    </row>
    <row r="43" spans="1:8" s="27" customFormat="1" ht="18" customHeight="1">
      <c r="A43" s="1130" t="s">
        <v>1355</v>
      </c>
      <c r="B43" s="1144"/>
      <c r="C43" s="1144"/>
      <c r="D43" s="1144"/>
      <c r="E43" s="1144"/>
      <c r="F43" s="1144"/>
      <c r="G43" s="1144"/>
      <c r="H43" s="1144"/>
    </row>
    <row r="44" spans="1:8" s="67" customFormat="1" ht="23.9" customHeight="1">
      <c r="A44" s="152"/>
      <c r="B44" s="862"/>
      <c r="C44" s="862"/>
      <c r="D44" s="862"/>
      <c r="E44" s="862"/>
      <c r="F44" s="862"/>
      <c r="G44" s="862"/>
      <c r="H44" s="862"/>
    </row>
    <row r="45" spans="1:8" s="3" customFormat="1" ht="18.75" customHeight="1">
      <c r="A45" s="846" t="s">
        <v>1356</v>
      </c>
      <c r="B45" s="1606"/>
      <c r="C45" s="846" t="s">
        <v>1357</v>
      </c>
      <c r="D45" s="290"/>
      <c r="E45" s="290"/>
      <c r="F45" s="290"/>
      <c r="G45" s="290"/>
      <c r="H45" s="290"/>
    </row>
    <row r="46" spans="1:8" s="3" customFormat="1" ht="14.15" customHeight="1">
      <c r="A46" s="290"/>
      <c r="B46" s="290"/>
      <c r="C46" s="290"/>
      <c r="D46" s="290"/>
      <c r="E46" s="290"/>
      <c r="F46" s="290"/>
      <c r="G46" s="290"/>
      <c r="H46" s="290"/>
    </row>
    <row r="47" spans="1:8" s="38" customFormat="1" ht="221.9" customHeight="1">
      <c r="A47" s="1137"/>
      <c r="B47" s="1138"/>
      <c r="C47" s="917"/>
      <c r="D47" s="917"/>
      <c r="E47" s="917"/>
      <c r="F47" s="917"/>
      <c r="G47" s="917"/>
      <c r="H47" s="917"/>
    </row>
    <row r="48" spans="1:8" s="27" customFormat="1" ht="14.25" customHeight="1">
      <c r="A48" s="1801" t="s">
        <v>1358</v>
      </c>
      <c r="B48" s="1802"/>
      <c r="C48" s="1131"/>
      <c r="D48" s="1131"/>
      <c r="E48" s="1131"/>
      <c r="F48" s="1131"/>
      <c r="G48" s="1131"/>
      <c r="H48" s="1131"/>
    </row>
    <row r="49" spans="1:8" s="67" customFormat="1" ht="23.9" customHeight="1">
      <c r="A49" s="154"/>
      <c r="B49" s="1009"/>
      <c r="C49" s="1009"/>
      <c r="D49" s="1009"/>
      <c r="E49" s="1009"/>
      <c r="F49" s="1009"/>
      <c r="G49" s="1009"/>
      <c r="H49" s="1009"/>
    </row>
    <row r="50" spans="1:8" s="3" customFormat="1" ht="18.75" customHeight="1">
      <c r="A50" s="846" t="s">
        <v>1359</v>
      </c>
      <c r="B50" s="290"/>
      <c r="C50" s="290"/>
      <c r="D50" s="290"/>
      <c r="E50" s="290"/>
      <c r="F50" s="290"/>
      <c r="G50" s="290"/>
      <c r="H50" s="290"/>
    </row>
    <row r="51" spans="1:8" s="6" customFormat="1" ht="14.15" customHeight="1">
      <c r="A51" s="293"/>
      <c r="B51" s="293"/>
      <c r="C51" s="293"/>
      <c r="D51" s="293"/>
      <c r="E51" s="293"/>
      <c r="F51" s="293"/>
      <c r="G51" s="293"/>
      <c r="H51" s="293"/>
    </row>
    <row r="52" spans="1:8" s="61" customFormat="1" ht="14.15" customHeight="1">
      <c r="A52" s="153" t="s">
        <v>446</v>
      </c>
      <c r="B52" s="1272">
        <v>2023</v>
      </c>
      <c r="C52" s="1272">
        <v>2024</v>
      </c>
      <c r="D52" s="1272" t="s">
        <v>295</v>
      </c>
      <c r="E52" s="1272" t="s">
        <v>1343</v>
      </c>
      <c r="F52" s="1272" t="s">
        <v>1344</v>
      </c>
      <c r="G52" s="1272" t="s">
        <v>1345</v>
      </c>
      <c r="H52" s="1272" t="s">
        <v>1346</v>
      </c>
    </row>
    <row r="53" spans="1:8" s="70" customFormat="1" ht="14.15" customHeight="1">
      <c r="A53" s="646" t="s">
        <v>1360</v>
      </c>
      <c r="B53" s="1213"/>
      <c r="C53" s="1213"/>
      <c r="D53" s="1213"/>
      <c r="E53" s="1213"/>
      <c r="F53" s="1213"/>
      <c r="G53" s="1213"/>
      <c r="H53" s="1213"/>
    </row>
    <row r="54" spans="1:8" s="70" customFormat="1" ht="14.15" customHeight="1">
      <c r="A54" s="1145" t="s">
        <v>1361</v>
      </c>
      <c r="B54" s="718">
        <v>0.88530251326974962</v>
      </c>
      <c r="C54" s="718">
        <v>0.64762587738449895</v>
      </c>
      <c r="D54" s="718">
        <v>1.7226509064379769</v>
      </c>
      <c r="E54" s="718">
        <v>1.5001172826299154</v>
      </c>
      <c r="F54" s="718">
        <v>1.441288953520953</v>
      </c>
      <c r="G54" s="718">
        <v>1.428921420685981</v>
      </c>
      <c r="H54" s="718">
        <v>1.5000575012667667</v>
      </c>
    </row>
    <row r="55" spans="1:8" s="70" customFormat="1" ht="14.15" customHeight="1">
      <c r="A55" s="1145" t="s">
        <v>1362</v>
      </c>
      <c r="B55" s="718">
        <v>0.35268944619772924</v>
      </c>
      <c r="C55" s="718">
        <v>1.4237265642716608</v>
      </c>
      <c r="D55" s="718">
        <v>1.0578194070040752</v>
      </c>
      <c r="E55" s="718">
        <v>0.7716407897846409</v>
      </c>
      <c r="F55" s="718">
        <v>1.0991514445991299</v>
      </c>
      <c r="G55" s="718">
        <v>0.97624103800882267</v>
      </c>
      <c r="H55" s="718">
        <v>0.96844368675586168</v>
      </c>
    </row>
    <row r="56" spans="1:8" s="70" customFormat="1" ht="14.15" customHeight="1">
      <c r="A56" s="627" t="s">
        <v>1363</v>
      </c>
      <c r="B56" s="718">
        <v>-1.0285165086323076</v>
      </c>
      <c r="C56" s="718">
        <v>1.3468262280575942</v>
      </c>
      <c r="D56" s="718">
        <v>2.6401878223054354</v>
      </c>
      <c r="E56" s="718">
        <v>1.8814810841535063</v>
      </c>
      <c r="F56" s="718">
        <v>1.6666773215518305</v>
      </c>
      <c r="G56" s="718">
        <v>1.7951177755670216</v>
      </c>
      <c r="H56" s="718">
        <v>1.8499275510114757</v>
      </c>
    </row>
    <row r="57" spans="1:8" s="70" customFormat="1" ht="14.15" customHeight="1">
      <c r="A57" s="627" t="s">
        <v>1364</v>
      </c>
      <c r="B57" s="718">
        <v>-1.8222696896846458</v>
      </c>
      <c r="C57" s="718">
        <v>-1.4389894680597877</v>
      </c>
      <c r="D57" s="718">
        <v>0.81631512118514138</v>
      </c>
      <c r="E57" s="718">
        <v>3.0409710504076202</v>
      </c>
      <c r="F57" s="718">
        <v>0.26035260676533767</v>
      </c>
      <c r="G57" s="718">
        <v>0.80875450714694352</v>
      </c>
      <c r="H57" s="718">
        <v>1.1423739727441671</v>
      </c>
    </row>
    <row r="58" spans="1:8" s="70" customFormat="1" ht="14.15" customHeight="1">
      <c r="A58" s="627" t="s">
        <v>1365</v>
      </c>
      <c r="B58" s="718">
        <v>5.493273542600889</v>
      </c>
      <c r="C58" s="718">
        <v>3.1880977683315592</v>
      </c>
      <c r="D58" s="718">
        <v>2.986611740473748</v>
      </c>
      <c r="E58" s="718">
        <v>3.4000000000000057</v>
      </c>
      <c r="F58" s="718">
        <v>2.80464216634428</v>
      </c>
      <c r="G58" s="718">
        <v>2.5399811853245495</v>
      </c>
      <c r="H58" s="718">
        <v>2.3853211009174231</v>
      </c>
    </row>
    <row r="59" spans="1:8" s="70" customFormat="1" ht="14.15" customHeight="1">
      <c r="A59" s="627" t="s">
        <v>1366</v>
      </c>
      <c r="B59" s="718">
        <v>2.2256906124876794</v>
      </c>
      <c r="C59" s="718">
        <v>4.0215101891581497</v>
      </c>
      <c r="D59" s="718">
        <v>4.0656527761995669</v>
      </c>
      <c r="E59" s="718">
        <v>3.8846306076619013</v>
      </c>
      <c r="F59" s="718">
        <v>4.1946976251141059</v>
      </c>
      <c r="G59" s="718">
        <v>4.859636886119481</v>
      </c>
      <c r="H59" s="718">
        <v>4.8168484444624227</v>
      </c>
    </row>
    <row r="60" spans="1:8" s="70" customFormat="1" ht="14.15" customHeight="1">
      <c r="A60" s="630" t="s">
        <v>1367</v>
      </c>
      <c r="B60" s="720">
        <v>3.594771241830065</v>
      </c>
      <c r="C60" s="720">
        <v>4.01262773116225</v>
      </c>
      <c r="D60" s="720">
        <v>4.4833826916748931</v>
      </c>
      <c r="E60" s="720">
        <v>4.6047205119637011</v>
      </c>
      <c r="F60" s="720">
        <v>4.774784497828966</v>
      </c>
      <c r="G60" s="720">
        <v>4.7970456628358571</v>
      </c>
      <c r="H60" s="720">
        <v>4.7486059096902542</v>
      </c>
    </row>
    <row r="61" spans="1:8" s="38" customFormat="1" ht="7.5" customHeight="1">
      <c r="A61" s="1129"/>
      <c r="B61" s="1127"/>
      <c r="C61" s="917"/>
      <c r="D61" s="917"/>
      <c r="E61" s="917"/>
      <c r="F61" s="917"/>
      <c r="G61" s="917"/>
      <c r="H61" s="917"/>
    </row>
    <row r="62" spans="1:8" s="27" customFormat="1" ht="14.15" customHeight="1">
      <c r="A62" s="1130" t="s">
        <v>1368</v>
      </c>
      <c r="B62" s="1131"/>
      <c r="C62" s="1131"/>
      <c r="D62" s="1131"/>
      <c r="E62" s="1131"/>
      <c r="F62" s="1131"/>
      <c r="G62" s="1131"/>
      <c r="H62" s="1131"/>
    </row>
    <row r="63" spans="1:8" s="38" customFormat="1" ht="7.5" customHeight="1">
      <c r="A63" s="1129"/>
      <c r="B63" s="1127"/>
      <c r="C63" s="917"/>
      <c r="D63" s="917"/>
      <c r="E63" s="917"/>
      <c r="F63" s="917"/>
      <c r="G63" s="917"/>
      <c r="H63" s="917"/>
    </row>
    <row r="64" spans="1:8" s="27" customFormat="1" ht="18" customHeight="1">
      <c r="A64" s="1130" t="s">
        <v>1355</v>
      </c>
      <c r="B64" s="1131"/>
      <c r="C64" s="1131"/>
      <c r="D64" s="1131"/>
      <c r="E64" s="1131"/>
      <c r="F64" s="1131"/>
      <c r="G64" s="1131"/>
      <c r="H64" s="1131"/>
    </row>
    <row r="65" spans="1:8" s="67" customFormat="1" ht="23.9" customHeight="1">
      <c r="A65" s="152"/>
      <c r="B65" s="862"/>
      <c r="C65" s="862"/>
      <c r="D65" s="862"/>
      <c r="E65" s="862"/>
      <c r="F65" s="862"/>
      <c r="G65" s="862"/>
      <c r="H65" s="862"/>
    </row>
    <row r="66" spans="1:8" s="3" customFormat="1" ht="18.75" customHeight="1">
      <c r="A66" s="846" t="s">
        <v>1369</v>
      </c>
      <c r="B66" s="290"/>
      <c r="C66" s="290"/>
      <c r="D66" s="290"/>
      <c r="E66" s="290"/>
      <c r="F66" s="290"/>
      <c r="G66" s="290"/>
      <c r="H66" s="290"/>
    </row>
    <row r="67" spans="1:8" s="6" customFormat="1" ht="14.15" customHeight="1">
      <c r="A67" s="293"/>
      <c r="B67" s="293"/>
      <c r="C67" s="293"/>
      <c r="D67" s="293"/>
      <c r="E67" s="293"/>
      <c r="F67" s="293"/>
      <c r="G67" s="293"/>
      <c r="H67" s="293"/>
    </row>
    <row r="68" spans="1:8" s="6" customFormat="1" ht="14.15" customHeight="1">
      <c r="A68" s="1132" t="s">
        <v>1340</v>
      </c>
      <c r="B68" s="293"/>
      <c r="C68" s="293"/>
      <c r="D68" s="293"/>
      <c r="E68" s="293"/>
      <c r="F68" s="293"/>
      <c r="G68" s="293"/>
      <c r="H68" s="293"/>
    </row>
    <row r="69" spans="1:8" s="38" customFormat="1" ht="267" customHeight="1">
      <c r="A69" s="1137"/>
      <c r="B69" s="917"/>
      <c r="C69" s="917"/>
      <c r="D69" s="917"/>
      <c r="E69" s="917"/>
      <c r="F69" s="917"/>
      <c r="G69" s="917"/>
      <c r="H69" s="917"/>
    </row>
    <row r="70" spans="1:8" s="27" customFormat="1" ht="18" customHeight="1">
      <c r="A70" s="1130" t="s">
        <v>1341</v>
      </c>
      <c r="B70" s="1131"/>
      <c r="C70" s="1131"/>
      <c r="D70" s="1131"/>
      <c r="E70" s="1131"/>
      <c r="F70" s="1131"/>
      <c r="G70" s="1131"/>
      <c r="H70" s="1131"/>
    </row>
    <row r="71" spans="1:8" s="67" customFormat="1" ht="23.9" customHeight="1">
      <c r="A71" s="1332"/>
      <c r="B71" s="1009"/>
      <c r="C71" s="1009"/>
      <c r="D71" s="1009"/>
      <c r="E71" s="1009"/>
      <c r="F71" s="1009"/>
      <c r="G71" s="1009"/>
      <c r="H71" s="1009"/>
    </row>
    <row r="72" spans="1:8" s="3" customFormat="1" ht="18.75" customHeight="1">
      <c r="A72" s="846" t="s">
        <v>1370</v>
      </c>
      <c r="B72" s="290"/>
      <c r="C72" s="290"/>
      <c r="D72" s="290"/>
      <c r="E72" s="290"/>
      <c r="F72" s="290"/>
      <c r="G72" s="290"/>
      <c r="H72" s="290"/>
    </row>
    <row r="73" spans="1:8" s="6" customFormat="1" ht="14.15" customHeight="1">
      <c r="A73" s="293"/>
      <c r="B73" s="293"/>
      <c r="C73" s="293"/>
      <c r="D73" s="293"/>
      <c r="E73" s="293"/>
      <c r="F73" s="293"/>
      <c r="G73" s="293"/>
      <c r="H73" s="293"/>
    </row>
    <row r="74" spans="1:8" s="6" customFormat="1" ht="14.15" customHeight="1">
      <c r="A74" s="1132" t="s">
        <v>1371</v>
      </c>
      <c r="B74" s="293"/>
      <c r="C74" s="293"/>
      <c r="D74" s="293"/>
      <c r="E74" s="293"/>
      <c r="F74" s="293"/>
      <c r="G74" s="293"/>
      <c r="H74" s="293"/>
    </row>
    <row r="75" spans="1:8" s="38" customFormat="1" ht="266.14999999999998" customHeight="1">
      <c r="A75" s="1137"/>
      <c r="B75" s="917"/>
      <c r="C75" s="917"/>
      <c r="D75" s="917"/>
      <c r="E75" s="917"/>
      <c r="F75" s="917"/>
      <c r="G75" s="917"/>
      <c r="H75" s="917"/>
    </row>
    <row r="76" spans="1:8" s="27" customFormat="1" ht="18" customHeight="1">
      <c r="A76" s="1130" t="s">
        <v>1355</v>
      </c>
      <c r="B76" s="1131"/>
      <c r="C76" s="1131"/>
      <c r="D76" s="1131"/>
      <c r="E76" s="1131"/>
      <c r="F76" s="1131"/>
      <c r="G76" s="1131"/>
      <c r="H76" s="1131"/>
    </row>
    <row r="77" spans="1:8" s="67" customFormat="1" ht="23.9" customHeight="1">
      <c r="A77" s="152"/>
      <c r="B77" s="862"/>
      <c r="C77" s="862"/>
      <c r="D77" s="862"/>
      <c r="E77" s="862"/>
      <c r="F77" s="862"/>
      <c r="G77" s="862"/>
      <c r="H77" s="862"/>
    </row>
    <row r="78" spans="1:8" s="3" customFormat="1" ht="18.75" customHeight="1">
      <c r="A78" s="846" t="s">
        <v>1372</v>
      </c>
      <c r="B78" s="290"/>
      <c r="C78" s="290"/>
      <c r="D78" s="290"/>
      <c r="E78" s="290"/>
      <c r="F78" s="290"/>
      <c r="G78" s="290"/>
      <c r="H78" s="290"/>
    </row>
    <row r="79" spans="1:8" s="6" customFormat="1" ht="14.15" customHeight="1">
      <c r="A79" s="293"/>
      <c r="B79" s="293"/>
      <c r="C79" s="293"/>
      <c r="D79" s="293"/>
      <c r="E79" s="293"/>
      <c r="F79" s="293"/>
      <c r="G79" s="293"/>
      <c r="H79" s="293"/>
    </row>
    <row r="80" spans="1:8" s="6" customFormat="1" ht="14.15" customHeight="1">
      <c r="A80" s="1008" t="s">
        <v>1373</v>
      </c>
      <c r="B80" s="293"/>
      <c r="C80" s="293"/>
      <c r="D80" s="293"/>
      <c r="E80" s="293"/>
      <c r="F80" s="293"/>
      <c r="G80" s="293"/>
      <c r="H80" s="293"/>
    </row>
    <row r="81" spans="1:8" s="38" customFormat="1" ht="267" customHeight="1">
      <c r="A81" s="1137"/>
      <c r="B81" s="917"/>
      <c r="C81" s="917"/>
      <c r="D81" s="917"/>
      <c r="E81" s="917"/>
      <c r="F81" s="917"/>
      <c r="G81" s="917"/>
      <c r="H81" s="917"/>
    </row>
    <row r="82" spans="1:8" s="27" customFormat="1" ht="18" customHeight="1">
      <c r="A82" s="1130" t="s">
        <v>1374</v>
      </c>
      <c r="B82" s="1131"/>
      <c r="C82" s="1131"/>
      <c r="D82" s="1131"/>
      <c r="E82" s="1131"/>
      <c r="F82" s="1131"/>
      <c r="G82" s="1131"/>
      <c r="H82" s="1131"/>
    </row>
    <row r="83" spans="1:8" s="67" customFormat="1" ht="23.9" customHeight="1">
      <c r="A83" s="1332"/>
      <c r="B83" s="1009"/>
      <c r="C83" s="1009"/>
      <c r="D83" s="1009"/>
      <c r="E83" s="1009"/>
      <c r="F83" s="1009"/>
      <c r="G83" s="1009"/>
      <c r="H83" s="1009"/>
    </row>
    <row r="84" spans="1:8" s="3" customFormat="1" ht="18.75" customHeight="1">
      <c r="A84" s="846" t="s">
        <v>1375</v>
      </c>
      <c r="B84" s="290"/>
      <c r="C84" s="290"/>
      <c r="D84" s="290"/>
      <c r="E84" s="290"/>
      <c r="F84" s="290"/>
      <c r="G84" s="290"/>
      <c r="H84" s="290"/>
    </row>
    <row r="85" spans="1:8" s="102" customFormat="1" ht="14.15" customHeight="1">
      <c r="A85" s="1008"/>
      <c r="B85" s="1008"/>
      <c r="C85" s="1008"/>
      <c r="D85" s="1008"/>
      <c r="E85" s="1008"/>
      <c r="F85" s="1008"/>
      <c r="G85" s="1008"/>
      <c r="H85" s="1008"/>
    </row>
    <row r="86" spans="1:8" s="6" customFormat="1" ht="14.15" customHeight="1">
      <c r="A86" s="1008" t="s">
        <v>1340</v>
      </c>
      <c r="B86" s="293"/>
      <c r="C86" s="293"/>
      <c r="D86" s="293"/>
      <c r="E86" s="293"/>
      <c r="F86" s="293"/>
      <c r="G86" s="1008"/>
      <c r="H86" s="1136" t="s">
        <v>446</v>
      </c>
    </row>
    <row r="87" spans="1:8" s="102" customFormat="1" ht="267" customHeight="1">
      <c r="A87" s="1008"/>
      <c r="B87" s="1008"/>
      <c r="C87" s="1008"/>
      <c r="D87" s="1008"/>
      <c r="E87" s="1008"/>
      <c r="F87" s="1008"/>
      <c r="G87" s="1008"/>
      <c r="H87" s="1008"/>
    </row>
    <row r="88" spans="1:8" s="27" customFormat="1" ht="14.15" customHeight="1">
      <c r="A88" s="1130" t="s">
        <v>1376</v>
      </c>
      <c r="B88" s="1131"/>
      <c r="C88" s="1131"/>
      <c r="D88" s="1131"/>
      <c r="E88" s="1131"/>
      <c r="F88" s="1131"/>
      <c r="G88" s="1131"/>
      <c r="H88" s="1131"/>
    </row>
    <row r="89" spans="1:8" s="27" customFormat="1" ht="14.15" customHeight="1">
      <c r="A89" s="1130" t="s">
        <v>1377</v>
      </c>
      <c r="B89" s="1131"/>
      <c r="C89" s="1131"/>
      <c r="D89" s="1131"/>
      <c r="E89" s="1131"/>
      <c r="F89" s="1131"/>
      <c r="G89" s="1131"/>
      <c r="H89" s="1131"/>
    </row>
    <row r="90" spans="1:8" s="38" customFormat="1" ht="7.5" customHeight="1">
      <c r="A90" s="1137"/>
      <c r="B90" s="1138"/>
      <c r="C90" s="917"/>
      <c r="D90" s="917"/>
      <c r="E90" s="917"/>
      <c r="F90" s="917"/>
      <c r="G90" s="917"/>
      <c r="H90" s="917"/>
    </row>
    <row r="91" spans="1:8" s="27" customFormat="1" ht="18" customHeight="1">
      <c r="A91" s="1130" t="s">
        <v>1355</v>
      </c>
      <c r="B91" s="1131"/>
      <c r="C91" s="1131"/>
      <c r="D91" s="1131"/>
      <c r="E91" s="1131"/>
      <c r="F91" s="1131"/>
      <c r="G91" s="1131"/>
      <c r="H91" s="1131"/>
    </row>
    <row r="92" spans="1:8">
      <c r="A92" s="1"/>
      <c r="B92" s="1"/>
      <c r="C92" s="1"/>
      <c r="D92" s="1"/>
      <c r="E92" s="1"/>
      <c r="F92" s="1"/>
      <c r="G92" s="1"/>
      <c r="H92" s="1"/>
    </row>
    <row r="93" spans="1:8">
      <c r="A93" s="1"/>
      <c r="B93" s="1"/>
      <c r="C93" s="1"/>
      <c r="D93" s="1"/>
      <c r="E93" s="1"/>
      <c r="F93" s="1"/>
      <c r="G93" s="1"/>
      <c r="H93" s="1"/>
    </row>
  </sheetData>
  <sheetProtection formatCells="0" insertColumns="0" insertRows="0" deleteColumns="0" deleteRows="0"/>
  <mergeCells count="11">
    <mergeCell ref="B10:E10"/>
    <mergeCell ref="B11:E11"/>
    <mergeCell ref="B12:E12"/>
    <mergeCell ref="B13:E13"/>
    <mergeCell ref="A48:B48"/>
    <mergeCell ref="B9:E9"/>
    <mergeCell ref="B4:E4"/>
    <mergeCell ref="B5:E5"/>
    <mergeCell ref="B6:E6"/>
    <mergeCell ref="B7:E7"/>
    <mergeCell ref="B8:E8"/>
  </mergeCells>
  <pageMargins left="0.86614173228346458" right="0.86614173228346458" top="0.6692913385826772" bottom="0.39370078740157483" header="0.51181102362204722" footer="0"/>
  <pageSetup paperSize="9" scale="93" fitToHeight="0" orientation="portrait" r:id="rId1"/>
  <headerFooter scaleWithDoc="0">
    <oddHeader>&amp;R&amp;8CHAPTER 3 – THE NORWEGIAN ECONOMY&amp;L&amp;"Arial"&amp;8FACTBOOK DNB – 2Q26</oddHeader>
  </headerFooter>
  <rowBreaks count="4" manualBreakCount="4">
    <brk id="21" max="7" man="1"/>
    <brk id="43" max="7" man="1"/>
    <brk id="64" max="7" man="1"/>
    <brk id="76" max="7" man="1"/>
  </rowBreaks>
  <customProperties>
    <customPr name="EpmWorksheetKeyString_GUID" r:id="rId2"/>
  </customProperties>
  <drawing r:id="rId3"/>
  <legacyDrawing r:id="rId4"/>
  <controls>
    <mc:AlternateContent xmlns:mc="http://schemas.openxmlformats.org/markup-compatibility/2006">
      <mc:Choice Requires="x14">
        <control shapeId="335873" r:id="rId5" name="CustomMemberDispatchertb1">
          <controlPr defaultSize="0" autoLine="0" autoPict="0" r:id="rId6">
            <anchor moveWithCells="1" sizeWithCells="1">
              <from>
                <xdr:col>0</xdr:col>
                <xdr:colOff>0</xdr:colOff>
                <xdr:row>0</xdr:row>
                <xdr:rowOff>0</xdr:rowOff>
              </from>
              <to>
                <xdr:col>0</xdr:col>
                <xdr:colOff>914400</xdr:colOff>
                <xdr:row>0</xdr:row>
                <xdr:rowOff>0</xdr:rowOff>
              </to>
            </anchor>
          </controlPr>
        </control>
      </mc:Choice>
      <mc:Fallback>
        <control shapeId="335873" r:id="rId5" name="CustomMemberDispatchertb1"/>
      </mc:Fallback>
    </mc:AlternateContent>
  </control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F41FD-844B-4661-9D41-75A5580947AB}">
  <sheetPr codeName="Ark3">
    <pageSetUpPr fitToPage="1"/>
  </sheetPr>
  <dimension ref="A1:B131"/>
  <sheetViews>
    <sheetView zoomScale="150" zoomScaleNormal="150" workbookViewId="0"/>
  </sheetViews>
  <sheetFormatPr defaultColWidth="8.08203125" defaultRowHeight="14"/>
  <cols>
    <col min="1" max="1" width="5" customWidth="1"/>
    <col min="2" max="2" width="77.08203125" customWidth="1"/>
  </cols>
  <sheetData>
    <row r="1" spans="1:2" s="8" customFormat="1" ht="23.9" customHeight="1">
      <c r="A1" s="298"/>
      <c r="B1" s="299"/>
    </row>
    <row r="2" spans="1:2" s="9" customFormat="1" ht="20">
      <c r="A2" s="277" t="s">
        <v>48</v>
      </c>
      <c r="B2" s="300"/>
    </row>
    <row r="3" spans="1:2" s="9" customFormat="1" ht="9.65" customHeight="1">
      <c r="A3" s="301"/>
      <c r="B3" s="302"/>
    </row>
    <row r="4" spans="1:2" s="10" customFormat="1" ht="14.15" customHeight="1">
      <c r="A4" s="278" t="s">
        <v>49</v>
      </c>
      <c r="B4" s="303"/>
    </row>
    <row r="5" spans="1:2" s="11" customFormat="1" ht="9.75" customHeight="1">
      <c r="A5" s="304" t="s">
        <v>50</v>
      </c>
      <c r="B5" s="305" t="s">
        <v>51</v>
      </c>
    </row>
    <row r="6" spans="1:2" s="11" customFormat="1" ht="10.4" customHeight="1">
      <c r="A6" s="304" t="s">
        <v>52</v>
      </c>
      <c r="B6" s="305" t="s">
        <v>53</v>
      </c>
    </row>
    <row r="7" spans="1:2" s="11" customFormat="1" ht="10.4" customHeight="1">
      <c r="A7" s="304" t="s">
        <v>54</v>
      </c>
      <c r="B7" s="1308" t="s">
        <v>55</v>
      </c>
    </row>
    <row r="8" spans="1:2" s="11" customFormat="1" ht="10.4" customHeight="1">
      <c r="A8" s="304" t="s">
        <v>56</v>
      </c>
      <c r="B8" s="1308" t="s">
        <v>57</v>
      </c>
    </row>
    <row r="9" spans="1:2" s="11" customFormat="1" ht="10.4" customHeight="1">
      <c r="A9" s="304" t="s">
        <v>58</v>
      </c>
      <c r="B9" s="1308" t="s">
        <v>59</v>
      </c>
    </row>
    <row r="10" spans="1:2" s="11" customFormat="1" ht="10.4" customHeight="1">
      <c r="A10" s="304" t="s">
        <v>60</v>
      </c>
      <c r="B10" s="1308" t="s">
        <v>61</v>
      </c>
    </row>
    <row r="11" spans="1:2" s="11" customFormat="1" ht="10.4" customHeight="1">
      <c r="A11" s="304" t="s">
        <v>62</v>
      </c>
      <c r="B11" s="1308" t="s">
        <v>63</v>
      </c>
    </row>
    <row r="12" spans="1:2" s="11" customFormat="1" ht="10.4" customHeight="1">
      <c r="A12" s="304" t="s">
        <v>64</v>
      </c>
      <c r="B12" s="1308" t="s">
        <v>65</v>
      </c>
    </row>
    <row r="13" spans="1:2" s="11" customFormat="1" ht="10.4" customHeight="1">
      <c r="A13" s="304" t="s">
        <v>66</v>
      </c>
      <c r="B13" s="1308" t="s">
        <v>67</v>
      </c>
    </row>
    <row r="14" spans="1:2" s="12" customFormat="1" ht="9.65" customHeight="1">
      <c r="A14" s="306"/>
      <c r="B14" s="307"/>
    </row>
    <row r="15" spans="1:2" s="10" customFormat="1" ht="14.15" customHeight="1">
      <c r="A15" s="278" t="s">
        <v>68</v>
      </c>
      <c r="B15" s="303"/>
    </row>
    <row r="16" spans="1:2" s="11" customFormat="1" ht="10.4" customHeight="1">
      <c r="A16" s="304" t="s">
        <v>69</v>
      </c>
      <c r="B16" s="305" t="s">
        <v>70</v>
      </c>
    </row>
    <row r="17" spans="1:2" s="11" customFormat="1" ht="10.4" customHeight="1">
      <c r="A17" s="304" t="s">
        <v>71</v>
      </c>
      <c r="B17" s="305" t="s">
        <v>72</v>
      </c>
    </row>
    <row r="18" spans="1:2" s="11" customFormat="1" ht="10.4" customHeight="1">
      <c r="A18" s="304" t="s">
        <v>73</v>
      </c>
      <c r="B18" s="305" t="s">
        <v>74</v>
      </c>
    </row>
    <row r="19" spans="1:2" s="11" customFormat="1" ht="10.4" customHeight="1">
      <c r="A19" s="304" t="s">
        <v>75</v>
      </c>
      <c r="B19" s="305" t="s">
        <v>76</v>
      </c>
    </row>
    <row r="20" spans="1:2" s="11" customFormat="1" ht="10.4" customHeight="1">
      <c r="A20" s="304" t="s">
        <v>77</v>
      </c>
      <c r="B20" s="305" t="s">
        <v>78</v>
      </c>
    </row>
    <row r="21" spans="1:2" s="11" customFormat="1" ht="10.4" customHeight="1">
      <c r="A21" s="304" t="s">
        <v>79</v>
      </c>
      <c r="B21" s="305" t="s">
        <v>80</v>
      </c>
    </row>
    <row r="22" spans="1:2" s="12" customFormat="1" ht="9.65" customHeight="1">
      <c r="A22" s="306"/>
      <c r="B22" s="307"/>
    </row>
    <row r="23" spans="1:2" s="10" customFormat="1" ht="14.15" customHeight="1">
      <c r="A23" s="278" t="s">
        <v>81</v>
      </c>
      <c r="B23" s="303"/>
    </row>
    <row r="24" spans="1:2" s="11" customFormat="1" ht="10.4" customHeight="1">
      <c r="A24" s="304" t="s">
        <v>82</v>
      </c>
      <c r="B24" s="305" t="s">
        <v>81</v>
      </c>
    </row>
    <row r="25" spans="1:2" s="11" customFormat="1" ht="10.4" customHeight="1">
      <c r="A25" s="304" t="s">
        <v>83</v>
      </c>
      <c r="B25" s="305" t="s">
        <v>84</v>
      </c>
    </row>
    <row r="26" spans="1:2" s="11" customFormat="1" ht="10.4" customHeight="1">
      <c r="A26" s="304" t="s">
        <v>85</v>
      </c>
      <c r="B26" s="305" t="s">
        <v>86</v>
      </c>
    </row>
    <row r="27" spans="1:2" s="12" customFormat="1" ht="9.65" customHeight="1">
      <c r="A27" s="306"/>
      <c r="B27" s="307"/>
    </row>
    <row r="28" spans="1:2" s="10" customFormat="1" ht="14.15" customHeight="1">
      <c r="A28" s="278" t="s">
        <v>87</v>
      </c>
      <c r="B28" s="303"/>
    </row>
    <row r="29" spans="1:2" s="11" customFormat="1" ht="10.4" customHeight="1">
      <c r="A29" s="304" t="s">
        <v>88</v>
      </c>
      <c r="B29" s="305" t="s">
        <v>87</v>
      </c>
    </row>
    <row r="30" spans="1:2" s="11" customFormat="1" ht="10.4" customHeight="1">
      <c r="A30" s="304" t="s">
        <v>89</v>
      </c>
      <c r="B30" s="305" t="s">
        <v>90</v>
      </c>
    </row>
    <row r="31" spans="1:2" s="11" customFormat="1" ht="10.4" customHeight="1">
      <c r="A31" s="304" t="s">
        <v>91</v>
      </c>
      <c r="B31" s="305" t="s">
        <v>92</v>
      </c>
    </row>
    <row r="32" spans="1:2" s="12" customFormat="1" ht="9.65" customHeight="1">
      <c r="A32" s="306"/>
      <c r="B32" s="307"/>
    </row>
    <row r="33" spans="1:2" s="10" customFormat="1" ht="14.15" customHeight="1">
      <c r="A33" s="278" t="s">
        <v>93</v>
      </c>
      <c r="B33" s="303"/>
    </row>
    <row r="34" spans="1:2" s="11" customFormat="1" ht="10.4" customHeight="1">
      <c r="A34" s="304" t="s">
        <v>94</v>
      </c>
      <c r="B34" s="305" t="s">
        <v>95</v>
      </c>
    </row>
    <row r="35" spans="1:2" s="11" customFormat="1" ht="10.4" customHeight="1">
      <c r="A35" s="304" t="s">
        <v>96</v>
      </c>
      <c r="B35" s="305" t="s">
        <v>97</v>
      </c>
    </row>
    <row r="36" spans="1:2" s="11" customFormat="1" ht="10.4" customHeight="1">
      <c r="A36" s="304" t="s">
        <v>98</v>
      </c>
      <c r="B36" s="305" t="s">
        <v>99</v>
      </c>
    </row>
    <row r="37" spans="1:2" s="11" customFormat="1" ht="10.4" customHeight="1">
      <c r="A37" s="304" t="s">
        <v>100</v>
      </c>
      <c r="B37" s="305" t="s">
        <v>101</v>
      </c>
    </row>
    <row r="38" spans="1:2" s="11" customFormat="1" ht="10.4" customHeight="1">
      <c r="A38" s="304" t="s">
        <v>102</v>
      </c>
      <c r="B38" s="305" t="s">
        <v>103</v>
      </c>
    </row>
    <row r="39" spans="1:2" s="12" customFormat="1" ht="9.65" customHeight="1">
      <c r="A39" s="306"/>
      <c r="B39" s="307"/>
    </row>
    <row r="40" spans="1:2" s="10" customFormat="1" ht="14.15" customHeight="1">
      <c r="A40" s="278" t="s">
        <v>104</v>
      </c>
      <c r="B40" s="303"/>
    </row>
    <row r="41" spans="1:2" s="11" customFormat="1" ht="10.4" customHeight="1">
      <c r="A41" s="304" t="s">
        <v>105</v>
      </c>
      <c r="B41" s="305" t="s">
        <v>106</v>
      </c>
    </row>
    <row r="42" spans="1:2" s="11" customFormat="1" ht="10.4" customHeight="1">
      <c r="A42" s="304" t="s">
        <v>107</v>
      </c>
      <c r="B42" s="305" t="s">
        <v>108</v>
      </c>
    </row>
    <row r="43" spans="1:2" s="11" customFormat="1" ht="10.4" customHeight="1">
      <c r="A43" s="304" t="s">
        <v>109</v>
      </c>
      <c r="B43" s="305" t="s">
        <v>110</v>
      </c>
    </row>
    <row r="44" spans="1:2" s="11" customFormat="1" ht="10.4" customHeight="1">
      <c r="A44" s="304" t="s">
        <v>111</v>
      </c>
      <c r="B44" s="305" t="s">
        <v>112</v>
      </c>
    </row>
    <row r="45" spans="1:2" s="11" customFormat="1" ht="10.4" customHeight="1">
      <c r="A45" s="304" t="s">
        <v>113</v>
      </c>
      <c r="B45" s="305" t="s">
        <v>114</v>
      </c>
    </row>
    <row r="46" spans="1:2" s="11" customFormat="1" ht="10.4" customHeight="1">
      <c r="A46" s="304" t="s">
        <v>115</v>
      </c>
      <c r="B46" s="305" t="s">
        <v>116</v>
      </c>
    </row>
    <row r="47" spans="1:2" s="11" customFormat="1" ht="10.4" customHeight="1">
      <c r="A47" s="304" t="s">
        <v>117</v>
      </c>
      <c r="B47" s="305" t="s">
        <v>118</v>
      </c>
    </row>
    <row r="48" spans="1:2" s="12" customFormat="1" ht="9.65" customHeight="1">
      <c r="A48" s="306"/>
      <c r="B48" s="307"/>
    </row>
    <row r="49" spans="1:2" s="10" customFormat="1" ht="14.15" customHeight="1">
      <c r="A49" s="278" t="s">
        <v>119</v>
      </c>
      <c r="B49" s="303"/>
    </row>
    <row r="50" spans="1:2" s="11" customFormat="1" ht="10.4" customHeight="1">
      <c r="A50" s="304" t="s">
        <v>120</v>
      </c>
      <c r="B50" s="305" t="s">
        <v>121</v>
      </c>
    </row>
    <row r="51" spans="1:2" s="11" customFormat="1" ht="10.4" customHeight="1">
      <c r="A51" s="304" t="s">
        <v>122</v>
      </c>
      <c r="B51" s="305" t="s">
        <v>123</v>
      </c>
    </row>
    <row r="52" spans="1:2" s="11" customFormat="1" ht="10.4" customHeight="1">
      <c r="A52" s="304" t="s">
        <v>124</v>
      </c>
      <c r="B52" s="305" t="s">
        <v>125</v>
      </c>
    </row>
    <row r="53" spans="1:2" s="11" customFormat="1" ht="10.4" customHeight="1">
      <c r="A53" s="304" t="s">
        <v>126</v>
      </c>
      <c r="B53" s="305" t="s">
        <v>127</v>
      </c>
    </row>
    <row r="54" spans="1:2" s="11" customFormat="1" ht="10.4" customHeight="1">
      <c r="A54" s="304" t="s">
        <v>128</v>
      </c>
      <c r="B54" s="305" t="s">
        <v>129</v>
      </c>
    </row>
    <row r="55" spans="1:2" s="11" customFormat="1" ht="10.4" customHeight="1">
      <c r="A55" s="304" t="s">
        <v>130</v>
      </c>
      <c r="B55" s="305" t="s">
        <v>131</v>
      </c>
    </row>
    <row r="56" spans="1:2" s="11" customFormat="1" ht="10.4" customHeight="1">
      <c r="A56" s="304" t="s">
        <v>132</v>
      </c>
      <c r="B56" s="305" t="s">
        <v>133</v>
      </c>
    </row>
    <row r="57" spans="1:2" s="11" customFormat="1" ht="10.4" customHeight="1">
      <c r="A57" s="304" t="s">
        <v>134</v>
      </c>
      <c r="B57" s="305" t="s">
        <v>135</v>
      </c>
    </row>
    <row r="58" spans="1:2" s="11" customFormat="1" ht="10.4" customHeight="1">
      <c r="A58" s="304" t="s">
        <v>136</v>
      </c>
      <c r="B58" s="305" t="s">
        <v>137</v>
      </c>
    </row>
    <row r="59" spans="1:2" s="11" customFormat="1" ht="10.4" customHeight="1">
      <c r="A59" s="304" t="s">
        <v>138</v>
      </c>
      <c r="B59" s="305" t="s">
        <v>139</v>
      </c>
    </row>
    <row r="60" spans="1:2" s="11" customFormat="1" ht="10.4" customHeight="1">
      <c r="A60" s="304" t="s">
        <v>140</v>
      </c>
      <c r="B60" s="305" t="s">
        <v>141</v>
      </c>
    </row>
    <row r="61" spans="1:2" s="12" customFormat="1" ht="9.65" customHeight="1">
      <c r="A61" s="306"/>
      <c r="B61" s="307"/>
    </row>
    <row r="62" spans="1:2" s="10" customFormat="1" ht="14.15" customHeight="1">
      <c r="A62" s="278" t="s">
        <v>142</v>
      </c>
      <c r="B62" s="303"/>
    </row>
    <row r="63" spans="1:2" s="11" customFormat="1" ht="10.4" customHeight="1">
      <c r="A63" s="304" t="s">
        <v>143</v>
      </c>
      <c r="B63" s="305" t="s">
        <v>144</v>
      </c>
    </row>
    <row r="64" spans="1:2" s="11" customFormat="1" ht="10.4" customHeight="1">
      <c r="A64" s="304" t="s">
        <v>145</v>
      </c>
      <c r="B64" s="305" t="s">
        <v>146</v>
      </c>
    </row>
    <row r="65" spans="1:2" s="11" customFormat="1" ht="10.4" customHeight="1">
      <c r="A65" s="304" t="s">
        <v>147</v>
      </c>
      <c r="B65" s="305" t="s">
        <v>148</v>
      </c>
    </row>
    <row r="66" spans="1:2" s="11" customFormat="1" ht="10.4" customHeight="1">
      <c r="A66" s="304" t="s">
        <v>149</v>
      </c>
      <c r="B66" s="305" t="s">
        <v>150</v>
      </c>
    </row>
    <row r="67" spans="1:2" s="11" customFormat="1" ht="10.4" customHeight="1">
      <c r="A67" s="304" t="s">
        <v>151</v>
      </c>
      <c r="B67" s="305" t="s">
        <v>152</v>
      </c>
    </row>
    <row r="68" spans="1:2" s="9" customFormat="1" ht="23.9" customHeight="1">
      <c r="A68" s="298"/>
      <c r="B68" s="299"/>
    </row>
    <row r="69" spans="1:2" s="9" customFormat="1" ht="20.25" customHeight="1">
      <c r="A69" s="277" t="s">
        <v>153</v>
      </c>
      <c r="B69" s="300"/>
    </row>
    <row r="70" spans="1:2" s="9" customFormat="1" ht="9.65" customHeight="1">
      <c r="A70" s="301"/>
      <c r="B70" s="302"/>
    </row>
    <row r="71" spans="1:2" s="10" customFormat="1" ht="14.15" customHeight="1">
      <c r="A71" s="278" t="s">
        <v>154</v>
      </c>
      <c r="B71" s="303"/>
    </row>
    <row r="72" spans="1:2" s="12" customFormat="1" ht="9.75" customHeight="1">
      <c r="A72" s="308" t="s">
        <v>50</v>
      </c>
      <c r="B72" s="305" t="s">
        <v>155</v>
      </c>
    </row>
    <row r="73" spans="1:2" s="11" customFormat="1" ht="10.4" customHeight="1">
      <c r="A73" s="308" t="s">
        <v>52</v>
      </c>
      <c r="B73" s="305" t="s">
        <v>156</v>
      </c>
    </row>
    <row r="74" spans="1:2" s="11" customFormat="1" ht="10.4" customHeight="1">
      <c r="A74" s="308" t="s">
        <v>54</v>
      </c>
      <c r="B74" s="305" t="s">
        <v>157</v>
      </c>
    </row>
    <row r="75" spans="1:2" s="11" customFormat="1" ht="9.65" customHeight="1">
      <c r="A75" s="279"/>
      <c r="B75" s="280"/>
    </row>
    <row r="76" spans="1:2" s="10" customFormat="1" ht="14.15" customHeight="1">
      <c r="A76" s="278" t="s">
        <v>158</v>
      </c>
      <c r="B76" s="303"/>
    </row>
    <row r="77" spans="1:2" s="9" customFormat="1" ht="11.25" customHeight="1">
      <c r="A77" s="308" t="s">
        <v>69</v>
      </c>
      <c r="B77" s="305" t="s">
        <v>159</v>
      </c>
    </row>
    <row r="78" spans="1:2" s="11" customFormat="1" ht="10.4" customHeight="1">
      <c r="A78" s="308" t="s">
        <v>71</v>
      </c>
      <c r="B78" s="305" t="s">
        <v>160</v>
      </c>
    </row>
    <row r="79" spans="1:2" s="11" customFormat="1" ht="10.4" customHeight="1">
      <c r="A79" s="308" t="s">
        <v>73</v>
      </c>
      <c r="B79" s="305" t="s">
        <v>161</v>
      </c>
    </row>
    <row r="80" spans="1:2" s="11" customFormat="1" ht="10.4" customHeight="1">
      <c r="A80" s="308" t="s">
        <v>75</v>
      </c>
      <c r="B80" s="305" t="s">
        <v>162</v>
      </c>
    </row>
    <row r="81" spans="1:2" s="11" customFormat="1" ht="9.65" customHeight="1">
      <c r="A81" s="306"/>
      <c r="B81" s="307"/>
    </row>
    <row r="82" spans="1:2" s="10" customFormat="1" ht="14.15" customHeight="1">
      <c r="A82" s="278" t="s">
        <v>163</v>
      </c>
      <c r="B82" s="303"/>
    </row>
    <row r="83" spans="1:2" s="9" customFormat="1" ht="11.25" customHeight="1">
      <c r="A83" s="308" t="s">
        <v>82</v>
      </c>
      <c r="B83" s="305" t="s">
        <v>154</v>
      </c>
    </row>
    <row r="84" spans="1:2" s="11" customFormat="1" ht="10.4" customHeight="1">
      <c r="A84" s="308" t="s">
        <v>83</v>
      </c>
      <c r="B84" s="305" t="s">
        <v>164</v>
      </c>
    </row>
    <row r="85" spans="1:2" s="11" customFormat="1" ht="10.4" customHeight="1">
      <c r="A85" s="308" t="s">
        <v>85</v>
      </c>
      <c r="B85" s="305" t="s">
        <v>165</v>
      </c>
    </row>
    <row r="86" spans="1:2" s="11" customFormat="1" ht="10.4" customHeight="1">
      <c r="A86" s="308" t="s">
        <v>166</v>
      </c>
      <c r="B86" s="305" t="s">
        <v>167</v>
      </c>
    </row>
    <row r="87" spans="1:2" s="11" customFormat="1" ht="10.4" customHeight="1">
      <c r="A87" s="308" t="s">
        <v>168</v>
      </c>
      <c r="B87" s="305" t="s">
        <v>169</v>
      </c>
    </row>
    <row r="88" spans="1:2" s="11" customFormat="1" ht="10.4" customHeight="1">
      <c r="A88" s="308" t="s">
        <v>170</v>
      </c>
      <c r="B88" s="305" t="s">
        <v>171</v>
      </c>
    </row>
    <row r="89" spans="1:2" s="11" customFormat="1" ht="10.4" customHeight="1">
      <c r="A89" s="308" t="s">
        <v>172</v>
      </c>
      <c r="B89" s="305" t="s">
        <v>173</v>
      </c>
    </row>
    <row r="90" spans="1:2" s="11" customFormat="1" ht="9.65" customHeight="1">
      <c r="A90" s="306"/>
      <c r="B90" s="307"/>
    </row>
    <row r="91" spans="1:2" s="10" customFormat="1" ht="14.15" customHeight="1">
      <c r="A91" s="278" t="s">
        <v>174</v>
      </c>
      <c r="B91" s="303"/>
    </row>
    <row r="92" spans="1:2" s="9" customFormat="1" ht="11.25" customHeight="1">
      <c r="A92" s="1147" t="s">
        <v>88</v>
      </c>
      <c r="B92" s="1308" t="s">
        <v>154</v>
      </c>
    </row>
    <row r="93" spans="1:2" s="11" customFormat="1" ht="10.4" customHeight="1">
      <c r="A93" s="1147" t="s">
        <v>89</v>
      </c>
      <c r="B93" s="1308" t="s">
        <v>165</v>
      </c>
    </row>
    <row r="94" spans="1:2" s="11" customFormat="1" ht="10.4" customHeight="1">
      <c r="A94" s="1147" t="s">
        <v>91</v>
      </c>
      <c r="B94" s="1308" t="s">
        <v>167</v>
      </c>
    </row>
    <row r="95" spans="1:2" s="11" customFormat="1" ht="10.4" customHeight="1">
      <c r="A95" s="1147" t="s">
        <v>175</v>
      </c>
      <c r="B95" s="1308" t="s">
        <v>176</v>
      </c>
    </row>
    <row r="96" spans="1:2" s="11" customFormat="1" ht="9.65" customHeight="1">
      <c r="A96" s="306"/>
      <c r="B96" s="307"/>
    </row>
    <row r="97" spans="1:2" s="10" customFormat="1" ht="14.15" customHeight="1">
      <c r="A97" s="278" t="s">
        <v>177</v>
      </c>
      <c r="B97" s="303"/>
    </row>
    <row r="98" spans="1:2" s="9" customFormat="1" ht="11.25" customHeight="1">
      <c r="A98" s="1147" t="s">
        <v>94</v>
      </c>
      <c r="B98" s="1308" t="s">
        <v>154</v>
      </c>
    </row>
    <row r="99" spans="1:2" s="11" customFormat="1" ht="10.4" customHeight="1">
      <c r="A99" s="1147" t="s">
        <v>96</v>
      </c>
      <c r="B99" s="1308" t="s">
        <v>165</v>
      </c>
    </row>
    <row r="100" spans="1:2" s="11" customFormat="1" ht="10.4" customHeight="1">
      <c r="A100" s="1147" t="s">
        <v>98</v>
      </c>
      <c r="B100" s="1308" t="s">
        <v>167</v>
      </c>
    </row>
    <row r="101" spans="1:2" s="11" customFormat="1" ht="9.65" customHeight="1">
      <c r="A101" s="306"/>
      <c r="B101" s="307"/>
    </row>
    <row r="102" spans="1:2" s="10" customFormat="1" ht="14.15" customHeight="1">
      <c r="A102" s="278" t="s">
        <v>178</v>
      </c>
      <c r="B102" s="303"/>
    </row>
    <row r="103" spans="1:2" s="9" customFormat="1" ht="11.25" customHeight="1">
      <c r="A103" s="308" t="s">
        <v>105</v>
      </c>
      <c r="B103" s="305" t="s">
        <v>154</v>
      </c>
    </row>
    <row r="104" spans="1:2" s="11" customFormat="1" ht="9.65" customHeight="1">
      <c r="A104" s="306"/>
      <c r="B104" s="307"/>
    </row>
    <row r="105" spans="1:2" s="10" customFormat="1" ht="14.15" customHeight="1">
      <c r="A105" s="278" t="s">
        <v>179</v>
      </c>
      <c r="B105" s="303"/>
    </row>
    <row r="106" spans="1:2" s="12" customFormat="1" ht="11.25" customHeight="1">
      <c r="A106" s="1571" t="s">
        <v>180</v>
      </c>
      <c r="B106" s="307"/>
    </row>
    <row r="107" spans="1:2" s="12" customFormat="1" ht="10.5" customHeight="1">
      <c r="A107" s="308" t="s">
        <v>120</v>
      </c>
      <c r="B107" s="305" t="s">
        <v>181</v>
      </c>
    </row>
    <row r="108" spans="1:2" s="11" customFormat="1" ht="10.4" customHeight="1">
      <c r="A108" s="308" t="s">
        <v>122</v>
      </c>
      <c r="B108" s="305" t="s">
        <v>182</v>
      </c>
    </row>
    <row r="109" spans="1:2" s="11" customFormat="1" ht="10.4" customHeight="1">
      <c r="A109" s="308" t="s">
        <v>124</v>
      </c>
      <c r="B109" s="305" t="s">
        <v>183</v>
      </c>
    </row>
    <row r="110" spans="1:2" s="11" customFormat="1" ht="10.4" customHeight="1">
      <c r="A110" s="1571" t="s">
        <v>184</v>
      </c>
      <c r="B110" s="307"/>
    </row>
    <row r="111" spans="1:2" s="13" customFormat="1" ht="10.4" customHeight="1">
      <c r="A111" s="308" t="s">
        <v>143</v>
      </c>
      <c r="B111" s="305" t="s">
        <v>185</v>
      </c>
    </row>
    <row r="112" spans="1:2" s="12" customFormat="1" ht="11.25" customHeight="1">
      <c r="A112" s="308" t="s">
        <v>145</v>
      </c>
      <c r="B112" s="305" t="s">
        <v>154</v>
      </c>
    </row>
    <row r="113" spans="1:2" s="11" customFormat="1" ht="10.4" customHeight="1">
      <c r="A113" s="308" t="s">
        <v>147</v>
      </c>
      <c r="B113" s="305" t="s">
        <v>186</v>
      </c>
    </row>
    <row r="114" spans="1:2" s="11" customFormat="1" ht="10.4" customHeight="1">
      <c r="A114" s="308" t="s">
        <v>149</v>
      </c>
      <c r="B114" s="305" t="s">
        <v>187</v>
      </c>
    </row>
    <row r="115" spans="1:2" s="13" customFormat="1" ht="10.4" customHeight="1">
      <c r="A115" s="1571" t="s">
        <v>188</v>
      </c>
      <c r="B115" s="307"/>
    </row>
    <row r="116" spans="1:2" s="12" customFormat="1" ht="11.25" customHeight="1">
      <c r="A116" s="308" t="s">
        <v>189</v>
      </c>
      <c r="B116" s="305" t="s">
        <v>190</v>
      </c>
    </row>
    <row r="117" spans="1:2" s="11" customFormat="1" ht="23.9" customHeight="1">
      <c r="A117" s="301"/>
      <c r="B117" s="302"/>
    </row>
    <row r="118" spans="1:2" s="9" customFormat="1" ht="20.25" customHeight="1">
      <c r="A118" s="277" t="s">
        <v>191</v>
      </c>
      <c r="B118" s="300"/>
    </row>
    <row r="119" spans="1:2" s="9" customFormat="1" ht="9.65" customHeight="1">
      <c r="A119" s="281"/>
      <c r="B119" s="282"/>
    </row>
    <row r="120" spans="1:2" s="11" customFormat="1" ht="10.4" customHeight="1">
      <c r="A120" s="309" t="s">
        <v>50</v>
      </c>
      <c r="B120" s="305" t="s">
        <v>192</v>
      </c>
    </row>
    <row r="121" spans="1:2" s="11" customFormat="1" ht="10.4" customHeight="1">
      <c r="A121" s="309" t="s">
        <v>52</v>
      </c>
      <c r="B121" s="305" t="s">
        <v>193</v>
      </c>
    </row>
    <row r="122" spans="1:2" s="11" customFormat="1" ht="10.4" customHeight="1">
      <c r="A122" s="309" t="s">
        <v>54</v>
      </c>
      <c r="B122" s="305" t="s">
        <v>194</v>
      </c>
    </row>
    <row r="123" spans="1:2" s="11" customFormat="1" ht="10.4" customHeight="1">
      <c r="A123" s="309" t="s">
        <v>56</v>
      </c>
      <c r="B123" s="305" t="s">
        <v>195</v>
      </c>
    </row>
    <row r="124" spans="1:2" s="11" customFormat="1" ht="10.4" customHeight="1">
      <c r="A124" s="309" t="s">
        <v>58</v>
      </c>
      <c r="B124" s="305" t="s">
        <v>196</v>
      </c>
    </row>
    <row r="125" spans="1:2" s="11" customFormat="1" ht="10.4" customHeight="1">
      <c r="A125" s="309" t="s">
        <v>60</v>
      </c>
      <c r="B125" s="305" t="s">
        <v>197</v>
      </c>
    </row>
    <row r="126" spans="1:2" s="11" customFormat="1" ht="10.4" customHeight="1">
      <c r="A126" s="309" t="s">
        <v>62</v>
      </c>
      <c r="B126" s="305" t="s">
        <v>198</v>
      </c>
    </row>
    <row r="127" spans="1:2" s="11" customFormat="1" ht="10.4" customHeight="1">
      <c r="A127" s="309" t="s">
        <v>64</v>
      </c>
      <c r="B127" s="305" t="s">
        <v>199</v>
      </c>
    </row>
    <row r="128" spans="1:2" s="11" customFormat="1" ht="10.4" customHeight="1">
      <c r="A128" s="309" t="s">
        <v>66</v>
      </c>
      <c r="B128" s="305" t="s">
        <v>200</v>
      </c>
    </row>
    <row r="129" spans="1:2" s="11" customFormat="1" ht="10.4" customHeight="1">
      <c r="A129" s="309" t="s">
        <v>201</v>
      </c>
      <c r="B129" s="305" t="s">
        <v>202</v>
      </c>
    </row>
    <row r="130" spans="1:2" s="11" customFormat="1" ht="10.4" customHeight="1">
      <c r="A130" s="309" t="s">
        <v>203</v>
      </c>
      <c r="B130" s="305" t="s">
        <v>204</v>
      </c>
    </row>
    <row r="131" spans="1:2" s="11" customFormat="1" ht="10.4" customHeight="1">
      <c r="A131" s="281"/>
      <c r="B131" s="282"/>
    </row>
  </sheetData>
  <sheetProtection formatCells="0" insertRows="0" deleteRows="0"/>
  <phoneticPr fontId="206" type="noConversion"/>
  <pageMargins left="0.86614173228346458" right="0.86614173228346458" top="0.6692913385826772" bottom="0.39370078740157483" header="0.51181102362204722" footer="0"/>
  <pageSetup paperSize="9" scale="93" fitToHeight="0" orientation="portrait" r:id="rId1"/>
  <headerFooter scaleWithDoc="0">
    <oddHeader>&amp;R&amp;8CONTENTS&amp;L&amp;"Arial"&amp;8FACTBOOK DNB – 2Q26</oddHeader>
  </headerFooter>
  <rowBreaks count="1" manualBreakCount="1">
    <brk id="67" max="1" man="1"/>
  </rowBreaks>
  <drawing r:id="rId2"/>
  <legacyDrawing r:id="rId3"/>
  <controls>
    <mc:AlternateContent xmlns:mc="http://schemas.openxmlformats.org/markup-compatibility/2006">
      <mc:Choice Requires="x14">
        <control shapeId="315393" r:id="rId4" name="CustomMemberDispatchertb1">
          <controlPr defaultSize="0" autoLine="0" autoPict="0" r:id="rId5">
            <anchor moveWithCells="1" sizeWithCells="1">
              <from>
                <xdr:col>0</xdr:col>
                <xdr:colOff>0</xdr:colOff>
                <xdr:row>0</xdr:row>
                <xdr:rowOff>0</xdr:rowOff>
              </from>
              <to>
                <xdr:col>1</xdr:col>
                <xdr:colOff>552450</xdr:colOff>
                <xdr:row>0</xdr:row>
                <xdr:rowOff>0</xdr:rowOff>
              </to>
            </anchor>
          </controlPr>
        </control>
      </mc:Choice>
      <mc:Fallback>
        <control shapeId="315393" r:id="rId4" name="CustomMemberDispatchertb1"/>
      </mc:Fallback>
    </mc:AlternateContent>
  </control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7BA26-29B5-4542-97A7-B9CAE0B6CBED}">
  <sheetPr codeName="Ark4">
    <tabColor theme="5"/>
    <pageSetUpPr fitToPage="1"/>
  </sheetPr>
  <dimension ref="A1:C26"/>
  <sheetViews>
    <sheetView zoomScale="150" zoomScaleNormal="150" workbookViewId="0"/>
  </sheetViews>
  <sheetFormatPr defaultColWidth="0" defaultRowHeight="14.15" customHeight="1" zeroHeight="1"/>
  <cols>
    <col min="1" max="1" width="7.08203125" customWidth="1"/>
    <col min="2" max="2" width="68.08203125" customWidth="1"/>
    <col min="3" max="3" width="7.08203125" customWidth="1"/>
    <col min="4" max="16384" width="10.08203125" hidden="1"/>
  </cols>
  <sheetData>
    <row r="1" spans="1:3" ht="14">
      <c r="A1" s="310" t="s">
        <v>205</v>
      </c>
      <c r="B1" s="14"/>
      <c r="C1" s="14"/>
    </row>
    <row r="2" spans="1:3" ht="14"/>
    <row r="3" spans="1:3" ht="14"/>
    <row r="4" spans="1:3" ht="14"/>
    <row r="5" spans="1:3" ht="14"/>
    <row r="6" spans="1:3" ht="14"/>
    <row r="7" spans="1:3" ht="14"/>
    <row r="8" spans="1:3" ht="14">
      <c r="B8" s="15"/>
    </row>
    <row r="9" spans="1:3" ht="25">
      <c r="B9" s="182" t="s">
        <v>206</v>
      </c>
    </row>
    <row r="10" spans="1:3" ht="14">
      <c r="B10" s="19"/>
    </row>
    <row r="11" spans="1:3" s="17" customFormat="1" ht="11.25" customHeight="1">
      <c r="A11" s="311"/>
      <c r="B11" s="312" t="s">
        <v>49</v>
      </c>
      <c r="C11" s="16"/>
    </row>
    <row r="12" spans="1:3" ht="9.65" customHeight="1">
      <c r="A12" s="313"/>
      <c r="B12" s="312"/>
      <c r="C12" s="314"/>
    </row>
    <row r="13" spans="1:3" ht="11.25" customHeight="1">
      <c r="A13" s="311"/>
      <c r="B13" s="315" t="s">
        <v>78</v>
      </c>
      <c r="C13" s="18"/>
    </row>
    <row r="14" spans="1:3" ht="9.65" customHeight="1">
      <c r="A14" s="313"/>
      <c r="B14" s="312"/>
      <c r="C14" s="314"/>
    </row>
    <row r="15" spans="1:3" ht="11.25" customHeight="1">
      <c r="A15" s="316"/>
      <c r="B15" s="315" t="s">
        <v>81</v>
      </c>
      <c r="C15" s="18"/>
    </row>
    <row r="16" spans="1:3" ht="9.65" customHeight="1">
      <c r="A16" s="313"/>
      <c r="B16" s="312"/>
      <c r="C16" s="314"/>
    </row>
    <row r="17" spans="1:3" ht="11.25" customHeight="1">
      <c r="A17" s="316"/>
      <c r="B17" s="315" t="s">
        <v>87</v>
      </c>
      <c r="C17" s="18"/>
    </row>
    <row r="18" spans="1:3" ht="9.65" customHeight="1">
      <c r="A18" s="313"/>
      <c r="B18" s="312"/>
      <c r="C18" s="314"/>
    </row>
    <row r="19" spans="1:3" ht="11.25" customHeight="1">
      <c r="A19" s="316"/>
      <c r="B19" s="315" t="s">
        <v>93</v>
      </c>
      <c r="C19" s="18"/>
    </row>
    <row r="20" spans="1:3" ht="9.65" customHeight="1">
      <c r="A20" s="313"/>
      <c r="B20" s="312"/>
      <c r="C20" s="314"/>
    </row>
    <row r="21" spans="1:3" ht="11.25" customHeight="1">
      <c r="A21" s="316"/>
      <c r="B21" s="315" t="s">
        <v>207</v>
      </c>
      <c r="C21" s="18"/>
    </row>
    <row r="22" spans="1:3" ht="9.65" customHeight="1">
      <c r="A22" s="313"/>
      <c r="B22" s="312"/>
      <c r="C22" s="314"/>
    </row>
    <row r="23" spans="1:3" ht="11.25" customHeight="1">
      <c r="A23" s="316"/>
      <c r="B23" s="315" t="s">
        <v>119</v>
      </c>
      <c r="C23" s="18"/>
    </row>
    <row r="24" spans="1:3" ht="9.65" customHeight="1">
      <c r="A24" s="313"/>
      <c r="B24" s="312"/>
      <c r="C24" s="314"/>
    </row>
    <row r="25" spans="1:3" ht="11.25" customHeight="1">
      <c r="A25" s="316"/>
      <c r="B25" s="315" t="s">
        <v>142</v>
      </c>
      <c r="C25" s="18"/>
    </row>
    <row r="26" spans="1:3" ht="14">
      <c r="B26" s="20"/>
    </row>
  </sheetData>
  <pageMargins left="0.86614173228346458" right="0.86614173228346458" top="0.6692913385826772" bottom="0.39370078740157483" header="0.51181102362204722" footer="0"/>
  <pageSetup paperSize="9" scale="93" fitToHeight="0" orientation="portrait" r:id="rId1"/>
  <headerFooter scaleWithDoc="0">
    <oddHeader>&amp;R&amp;8CHAPTER 1 – DNB GROUP&amp;L&amp;"Arial"&amp;8FACTBOOK DNB – 2Q26</oddHeader>
  </headerFooter>
  <drawing r:id="rId2"/>
  <legacyDrawing r:id="rId3"/>
  <controls>
    <mc:AlternateContent xmlns:mc="http://schemas.openxmlformats.org/markup-compatibility/2006">
      <mc:Choice Requires="x14">
        <control shapeId="337921" r:id="rId4" name="CustomMemberDispatchertb1">
          <controlPr defaultSize="0" autoLine="0" autoPict="0" r:id="rId5">
            <anchor moveWithCells="1" sizeWithCells="1">
              <from>
                <xdr:col>0</xdr:col>
                <xdr:colOff>0</xdr:colOff>
                <xdr:row>0</xdr:row>
                <xdr:rowOff>0</xdr:rowOff>
              </from>
              <to>
                <xdr:col>1</xdr:col>
                <xdr:colOff>412750</xdr:colOff>
                <xdr:row>0</xdr:row>
                <xdr:rowOff>0</xdr:rowOff>
              </to>
            </anchor>
          </controlPr>
        </control>
      </mc:Choice>
      <mc:Fallback>
        <control shapeId="337921" r:id="rId4" name="CustomMemberDispatchertb1"/>
      </mc:Fallback>
    </mc:AlternateContent>
  </control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5A3AD-A3DC-4AE0-8D84-42D47636F1A2}">
  <sheetPr codeName="Ark5">
    <pageSetUpPr fitToPage="1"/>
  </sheetPr>
  <dimension ref="A1:U391"/>
  <sheetViews>
    <sheetView zoomScale="150" zoomScaleNormal="150" workbookViewId="0"/>
  </sheetViews>
  <sheetFormatPr defaultColWidth="8.08203125" defaultRowHeight="14"/>
  <cols>
    <col min="1" max="1" width="3.08203125" customWidth="1"/>
    <col min="2" max="2" width="30.08203125" customWidth="1"/>
    <col min="3" max="3" width="8" bestFit="1" customWidth="1"/>
    <col min="4" max="4" width="7.58203125" bestFit="1" customWidth="1"/>
    <col min="5" max="6" width="7.5" bestFit="1" customWidth="1"/>
    <col min="7" max="7" width="8" bestFit="1" customWidth="1"/>
    <col min="8" max="8" width="8.08203125" bestFit="1" customWidth="1"/>
    <col min="9" max="9" width="8" bestFit="1" customWidth="1"/>
    <col min="10" max="10" width="8.08203125" bestFit="1" customWidth="1"/>
    <col min="11" max="11" width="7.58203125" bestFit="1" customWidth="1"/>
  </cols>
  <sheetData>
    <row r="1" spans="1:16" s="22" customFormat="1" ht="23.9" customHeight="1">
      <c r="A1" s="151"/>
      <c r="B1" s="151"/>
      <c r="C1" s="21"/>
      <c r="D1" s="21"/>
      <c r="E1" s="21"/>
      <c r="F1" s="21"/>
      <c r="G1" s="21"/>
      <c r="H1" s="21"/>
      <c r="I1" s="21"/>
      <c r="J1" s="21"/>
      <c r="K1" s="21"/>
    </row>
    <row r="2" spans="1:16" s="23" customFormat="1" ht="18.75" customHeight="1">
      <c r="A2" s="317" t="s">
        <v>208</v>
      </c>
      <c r="B2" s="265"/>
      <c r="C2" s="318"/>
      <c r="D2" s="318"/>
      <c r="E2" s="318"/>
      <c r="F2" s="318"/>
      <c r="G2" s="318"/>
      <c r="H2" s="318"/>
      <c r="I2" s="318"/>
      <c r="J2" s="318"/>
      <c r="K2" s="318"/>
    </row>
    <row r="3" spans="1:16" s="24" customFormat="1" ht="14.15" customHeight="1">
      <c r="A3" s="319"/>
      <c r="B3" s="319"/>
      <c r="C3" s="319"/>
      <c r="D3" s="319"/>
      <c r="E3" s="319"/>
      <c r="F3" s="319"/>
      <c r="G3" s="319"/>
      <c r="H3" s="319"/>
      <c r="I3" s="319"/>
      <c r="J3" s="319"/>
      <c r="K3" s="319"/>
    </row>
    <row r="4" spans="1:16" s="25" customFormat="1" ht="14.15" customHeight="1">
      <c r="A4" s="175" t="s">
        <v>209</v>
      </c>
      <c r="B4" s="175"/>
      <c r="C4" s="320" t="s">
        <v>210</v>
      </c>
      <c r="D4" s="321" t="s">
        <v>211</v>
      </c>
      <c r="E4" s="321" t="s">
        <v>212</v>
      </c>
      <c r="F4" s="321" t="s">
        <v>213</v>
      </c>
      <c r="G4" s="321" t="s">
        <v>214</v>
      </c>
      <c r="H4" s="321" t="s">
        <v>215</v>
      </c>
      <c r="I4" s="321" t="s">
        <v>216</v>
      </c>
      <c r="J4" s="321" t="s">
        <v>217</v>
      </c>
      <c r="K4" s="321" t="s">
        <v>218</v>
      </c>
      <c r="O4" s="26"/>
      <c r="P4" s="26"/>
    </row>
    <row r="5" spans="1:16" s="25" customFormat="1" ht="14.15" customHeight="1">
      <c r="A5" s="1372" t="s">
        <v>78</v>
      </c>
      <c r="B5" s="1371"/>
      <c r="C5" s="322">
        <v>15131.877937072299</v>
      </c>
      <c r="D5" s="892">
        <v>15298.89</v>
      </c>
      <c r="E5" s="892">
        <v>16178.61</v>
      </c>
      <c r="F5" s="892">
        <v>15990.278532578999</v>
      </c>
      <c r="G5" s="892">
        <v>16151.7847953819</v>
      </c>
      <c r="H5" s="892">
        <v>16410.230838673</v>
      </c>
      <c r="I5" s="892">
        <v>16718.226756590801</v>
      </c>
      <c r="J5" s="892">
        <v>16128.9797195994</v>
      </c>
      <c r="K5" s="892">
        <v>15816.5790027736</v>
      </c>
      <c r="M5" s="9"/>
      <c r="N5" s="9"/>
      <c r="O5" s="9"/>
      <c r="P5" s="26"/>
    </row>
    <row r="6" spans="1:16" s="27" customFormat="1" ht="14.15" customHeight="1">
      <c r="A6" s="324" t="s">
        <v>219</v>
      </c>
      <c r="B6" s="266"/>
      <c r="C6" s="1288">
        <v>4568.9810595241397</v>
      </c>
      <c r="D6" s="550">
        <v>4129.4799999999996</v>
      </c>
      <c r="E6" s="550">
        <v>4611.8</v>
      </c>
      <c r="F6" s="550">
        <v>3916.3871354489902</v>
      </c>
      <c r="G6" s="550">
        <v>4369.9367650244903</v>
      </c>
      <c r="H6" s="550">
        <v>3500.0443955939299</v>
      </c>
      <c r="I6" s="550">
        <v>3286.78851927899</v>
      </c>
      <c r="J6" s="550">
        <v>3037.5397332782436</v>
      </c>
      <c r="K6" s="550">
        <v>3439.294476447732</v>
      </c>
      <c r="M6" s="9"/>
      <c r="N6" s="9"/>
      <c r="O6" s="9"/>
      <c r="P6" s="26"/>
    </row>
    <row r="7" spans="1:16" s="27" customFormat="1" ht="14.15" customHeight="1">
      <c r="A7" s="324" t="s">
        <v>220</v>
      </c>
      <c r="B7" s="266"/>
      <c r="C7" s="326">
        <v>957.70294756273995</v>
      </c>
      <c r="D7" s="550">
        <v>1196.69</v>
      </c>
      <c r="E7" s="550">
        <v>1332.5409999999999</v>
      </c>
      <c r="F7" s="550">
        <v>1386.99003989793</v>
      </c>
      <c r="G7" s="550">
        <v>519.10759806469002</v>
      </c>
      <c r="H7" s="550">
        <v>1192.8188846416699</v>
      </c>
      <c r="I7" s="550">
        <v>371.61528713722703</v>
      </c>
      <c r="J7" s="550">
        <v>1659.9314154935601</v>
      </c>
      <c r="K7" s="550">
        <v>1009.88675385386</v>
      </c>
      <c r="M7" s="9"/>
      <c r="N7" s="9"/>
      <c r="O7" s="9"/>
      <c r="P7" s="26"/>
    </row>
    <row r="8" spans="1:16" s="27" customFormat="1" ht="14.15" customHeight="1">
      <c r="A8" s="324" t="s">
        <v>221</v>
      </c>
      <c r="B8" s="266"/>
      <c r="C8" s="326">
        <v>501.19915199999997</v>
      </c>
      <c r="D8" s="550">
        <v>485.88</v>
      </c>
      <c r="E8" s="550">
        <v>546.92999999999995</v>
      </c>
      <c r="F8" s="550">
        <v>520.54829600000016</v>
      </c>
      <c r="G8" s="550">
        <v>356.94474500000024</v>
      </c>
      <c r="H8" s="550">
        <v>280.16267799999991</v>
      </c>
      <c r="I8" s="550">
        <v>466.60439199999894</v>
      </c>
      <c r="J8" s="550">
        <v>318.32331299999987</v>
      </c>
      <c r="K8" s="550">
        <v>432.96453100000042</v>
      </c>
      <c r="M8" s="9"/>
      <c r="N8" s="9"/>
      <c r="O8" s="9"/>
      <c r="P8" s="26"/>
    </row>
    <row r="9" spans="1:16" s="27" customFormat="1" ht="14.15" customHeight="1">
      <c r="A9" s="324" t="s">
        <v>222</v>
      </c>
      <c r="B9" s="266"/>
      <c r="C9" s="327">
        <v>1163.0729349803066</v>
      </c>
      <c r="D9" s="550">
        <v>682.33</v>
      </c>
      <c r="E9" s="550">
        <v>884.83</v>
      </c>
      <c r="F9" s="550">
        <v>876.29853487417074</v>
      </c>
      <c r="G9" s="550">
        <v>1092.7621646986611</v>
      </c>
      <c r="H9" s="550">
        <v>529.69039718016995</v>
      </c>
      <c r="I9" s="550">
        <v>872.61084866495094</v>
      </c>
      <c r="J9" s="550">
        <v>1705.9962276885919</v>
      </c>
      <c r="K9" s="550">
        <v>873.49650665168497</v>
      </c>
      <c r="M9" s="9"/>
      <c r="N9" s="9"/>
      <c r="O9" s="9"/>
      <c r="P9" s="26"/>
    </row>
    <row r="10" spans="1:16" s="25" customFormat="1" ht="14.15" customHeight="1">
      <c r="A10" s="1372" t="s">
        <v>223</v>
      </c>
      <c r="B10" s="1371"/>
      <c r="C10" s="322">
        <v>7190.95609406726</v>
      </c>
      <c r="D10" s="892">
        <v>6494.39</v>
      </c>
      <c r="E10" s="892">
        <v>7376.0969999999998</v>
      </c>
      <c r="F10" s="892">
        <v>6700.2240062210903</v>
      </c>
      <c r="G10" s="892">
        <v>6338.7512727878402</v>
      </c>
      <c r="H10" s="892">
        <v>5502.7163554157696</v>
      </c>
      <c r="I10" s="892">
        <v>4997.6190470811607</v>
      </c>
      <c r="J10" s="892">
        <v>6721.7906894603993</v>
      </c>
      <c r="K10" s="892">
        <v>5755.6422679532898</v>
      </c>
      <c r="L10" s="328"/>
      <c r="M10" s="9"/>
      <c r="N10" s="9"/>
      <c r="O10" s="9"/>
      <c r="P10" s="26"/>
    </row>
    <row r="11" spans="1:16" s="25" customFormat="1" ht="14.15" customHeight="1">
      <c r="A11" s="1372" t="s">
        <v>224</v>
      </c>
      <c r="B11" s="1371"/>
      <c r="C11" s="322">
        <v>22322.834031139599</v>
      </c>
      <c r="D11" s="892">
        <v>21793.279999999999</v>
      </c>
      <c r="E11" s="892">
        <v>23554.704000000002</v>
      </c>
      <c r="F11" s="892">
        <v>22690.502538800101</v>
      </c>
      <c r="G11" s="892">
        <v>22490.536068169702</v>
      </c>
      <c r="H11" s="892">
        <v>21912.947194088803</v>
      </c>
      <c r="I11" s="892">
        <v>21715.845803671898</v>
      </c>
      <c r="J11" s="892">
        <v>22850.7704090597</v>
      </c>
      <c r="K11" s="892">
        <v>21572.221270726899</v>
      </c>
      <c r="M11" s="9"/>
      <c r="N11" s="9"/>
      <c r="O11" s="9"/>
      <c r="P11" s="26"/>
    </row>
    <row r="12" spans="1:16" s="25" customFormat="1" ht="14.15" customHeight="1">
      <c r="A12" s="324" t="s">
        <v>87</v>
      </c>
      <c r="B12" s="324"/>
      <c r="C12" s="1288">
        <v>-8904.4728129989035</v>
      </c>
      <c r="D12" s="550">
        <v>-8395.23</v>
      </c>
      <c r="E12" s="550">
        <v>-9311.89</v>
      </c>
      <c r="F12" s="550">
        <v>-8428.1012659806947</v>
      </c>
      <c r="G12" s="550">
        <v>-8671.927233794835</v>
      </c>
      <c r="H12" s="550">
        <v>-7884.7718197191152</v>
      </c>
      <c r="I12" s="550">
        <v>-7792.1126024829182</v>
      </c>
      <c r="J12" s="550">
        <v>-7431.4111823453377</v>
      </c>
      <c r="K12" s="550">
        <v>-7502.5434061287897</v>
      </c>
      <c r="L12" s="328"/>
      <c r="M12" s="9"/>
      <c r="N12" s="9"/>
      <c r="O12" s="9"/>
      <c r="P12" s="26"/>
    </row>
    <row r="13" spans="1:16" s="25" customFormat="1" ht="14.15" customHeight="1">
      <c r="A13" s="329" t="s">
        <v>225</v>
      </c>
      <c r="B13" s="329"/>
      <c r="C13" s="326">
        <v>-84.971811484943899</v>
      </c>
      <c r="D13" s="1626">
        <v>-45.33</v>
      </c>
      <c r="E13" s="1626">
        <v>-48.79</v>
      </c>
      <c r="F13" s="1626">
        <v>-54.787875318896297</v>
      </c>
      <c r="G13" s="1626">
        <v>-52.936179945855997</v>
      </c>
      <c r="H13" s="1627">
        <v>-22.551681317434397</v>
      </c>
      <c r="I13" s="1626">
        <v>-434.57068731844197</v>
      </c>
      <c r="J13" s="1626">
        <v>-2.27530316719999E-2</v>
      </c>
      <c r="K13" s="1626">
        <v>-2.7495752207509998</v>
      </c>
      <c r="M13" s="9"/>
      <c r="N13" s="9"/>
      <c r="O13" s="9"/>
      <c r="P13" s="26"/>
    </row>
    <row r="14" spans="1:16" s="98" customFormat="1" ht="14.15" customHeight="1">
      <c r="A14" s="602" t="s">
        <v>226</v>
      </c>
      <c r="B14" s="1714"/>
      <c r="C14" s="1291">
        <v>13333.389406655699</v>
      </c>
      <c r="D14" s="1232">
        <v>13352.71</v>
      </c>
      <c r="E14" s="1232">
        <v>14194.019</v>
      </c>
      <c r="F14" s="1232">
        <v>14207.6133975005</v>
      </c>
      <c r="G14" s="1232">
        <v>13765.672654429</v>
      </c>
      <c r="H14" s="1232">
        <v>14005.623693052299</v>
      </c>
      <c r="I14" s="1232">
        <v>13489.1625138705</v>
      </c>
      <c r="J14" s="1232">
        <v>15419.336473682699</v>
      </c>
      <c r="K14" s="1232">
        <v>14066.9282893773</v>
      </c>
      <c r="M14" s="10"/>
      <c r="N14" s="10"/>
      <c r="O14" s="10"/>
      <c r="P14" s="26"/>
    </row>
    <row r="15" spans="1:16" s="25" customFormat="1" ht="14.15" customHeight="1">
      <c r="A15" s="324" t="s">
        <v>227</v>
      </c>
      <c r="B15" s="324"/>
      <c r="C15" s="326">
        <v>13.101824072361469</v>
      </c>
      <c r="D15" s="550">
        <v>2.4950000000000001</v>
      </c>
      <c r="E15" s="550">
        <v>4.71</v>
      </c>
      <c r="F15" s="550">
        <v>2.1050214202983999</v>
      </c>
      <c r="G15" s="550">
        <v>2.5241631621311997</v>
      </c>
      <c r="H15" s="550">
        <v>18.491467617357202</v>
      </c>
      <c r="I15" s="550">
        <v>1.6529294262480001</v>
      </c>
      <c r="J15" s="550">
        <v>0.44956553828200402</v>
      </c>
      <c r="K15" s="550">
        <v>-2.9152501397219996</v>
      </c>
      <c r="M15" s="9"/>
      <c r="N15" s="9"/>
      <c r="O15" s="9"/>
      <c r="P15" s="26"/>
    </row>
    <row r="16" spans="1:16" s="25" customFormat="1" ht="14.15" customHeight="1">
      <c r="A16" s="329" t="s">
        <v>228</v>
      </c>
      <c r="B16" s="329"/>
      <c r="C16" s="326">
        <v>-338.373353546435</v>
      </c>
      <c r="D16" s="888">
        <v>-643.78</v>
      </c>
      <c r="E16" s="888">
        <v>-853.03</v>
      </c>
      <c r="F16" s="888">
        <v>-862.42448304961704</v>
      </c>
      <c r="G16" s="888">
        <v>-676.99475639021193</v>
      </c>
      <c r="H16" s="888">
        <v>-410.12039926521499</v>
      </c>
      <c r="I16" s="888">
        <v>-156.66779442461399</v>
      </c>
      <c r="J16" s="888">
        <v>-169.66241825636399</v>
      </c>
      <c r="K16" s="888">
        <v>-559.567686949738</v>
      </c>
      <c r="M16" s="9"/>
      <c r="N16" s="9"/>
      <c r="O16" s="9"/>
      <c r="P16" s="26"/>
    </row>
    <row r="17" spans="1:16" s="98" customFormat="1" ht="14.15" customHeight="1">
      <c r="A17" s="504" t="s">
        <v>229</v>
      </c>
      <c r="B17" s="504"/>
      <c r="C17" s="1291">
        <v>13008.117877181599</v>
      </c>
      <c r="D17" s="1232">
        <v>12711.43</v>
      </c>
      <c r="E17" s="1232">
        <v>13345.699000000001</v>
      </c>
      <c r="F17" s="1232">
        <v>13347.293935871201</v>
      </c>
      <c r="G17" s="1232">
        <v>13091.2020612009</v>
      </c>
      <c r="H17" s="1232">
        <v>13613.994761404401</v>
      </c>
      <c r="I17" s="1232">
        <v>13334.1476488722</v>
      </c>
      <c r="J17" s="1232">
        <v>15250.123620964599</v>
      </c>
      <c r="K17" s="1232">
        <v>13504.445352287899</v>
      </c>
      <c r="M17" s="10"/>
      <c r="N17" s="10"/>
      <c r="O17" s="10"/>
      <c r="P17" s="26"/>
    </row>
    <row r="18" spans="1:16" s="25" customFormat="1" ht="14.15" customHeight="1">
      <c r="A18" s="324" t="s">
        <v>230</v>
      </c>
      <c r="B18" s="324"/>
      <c r="C18" s="326">
        <v>-3174.8345500051601</v>
      </c>
      <c r="D18" s="550">
        <v>-2796.52</v>
      </c>
      <c r="E18" s="550">
        <v>-1883.7460000000001</v>
      </c>
      <c r="F18" s="550">
        <v>-2669.45848812956</v>
      </c>
      <c r="G18" s="550">
        <v>-2618.2400387420598</v>
      </c>
      <c r="H18" s="550">
        <v>-2722.7989269240898</v>
      </c>
      <c r="I18" s="550">
        <v>-765.283926439997</v>
      </c>
      <c r="J18" s="550">
        <v>-3050.0251789645704</v>
      </c>
      <c r="K18" s="550">
        <v>-2700.8887859255501</v>
      </c>
      <c r="M18" s="9"/>
      <c r="N18" s="9"/>
      <c r="O18" s="9"/>
      <c r="P18" s="26"/>
    </row>
    <row r="19" spans="1:16" s="25" customFormat="1" ht="14.15" customHeight="1">
      <c r="A19" s="324" t="s">
        <v>231</v>
      </c>
      <c r="B19" s="332"/>
      <c r="C19" s="326">
        <v>-12.536</v>
      </c>
      <c r="D19" s="550">
        <v>-54.52</v>
      </c>
      <c r="E19" s="550">
        <v>149.96</v>
      </c>
      <c r="F19" s="550">
        <v>5.9749999999999996</v>
      </c>
      <c r="G19" s="550">
        <v>-30.885999999999999</v>
      </c>
      <c r="H19" s="550">
        <v>-42.588000000000001</v>
      </c>
      <c r="I19" s="1626">
        <v>105.842519854</v>
      </c>
      <c r="J19" s="1626">
        <v>-39.921017214999999</v>
      </c>
      <c r="K19" s="1626">
        <v>-37.101258815000001</v>
      </c>
      <c r="M19" s="9"/>
      <c r="N19" s="9"/>
      <c r="O19" s="9"/>
      <c r="P19" s="26"/>
    </row>
    <row r="20" spans="1:16" s="25" customFormat="1" ht="14.15" customHeight="1">
      <c r="A20" s="1372" t="s">
        <v>232</v>
      </c>
      <c r="B20" s="1372"/>
      <c r="C20" s="322">
        <v>9820.7473271765011</v>
      </c>
      <c r="D20" s="892">
        <v>9860</v>
      </c>
      <c r="E20" s="892">
        <v>11611.915000000001</v>
      </c>
      <c r="F20" s="892">
        <v>10683.8104477416</v>
      </c>
      <c r="G20" s="892">
        <v>10442.076022458899</v>
      </c>
      <c r="H20" s="892">
        <v>10848.607834480301</v>
      </c>
      <c r="I20" s="892">
        <v>12674.7062422862</v>
      </c>
      <c r="J20" s="892">
        <v>12160.177424784999</v>
      </c>
      <c r="K20" s="892">
        <v>10766.4553075473</v>
      </c>
      <c r="M20" s="9"/>
      <c r="N20" s="9"/>
      <c r="O20" s="9"/>
      <c r="P20" s="26"/>
    </row>
    <row r="21" spans="1:16" s="25" customFormat="1" ht="14.15" customHeight="1">
      <c r="A21" s="1372" t="s">
        <v>233</v>
      </c>
      <c r="B21" s="1372"/>
      <c r="C21" s="322">
        <v>9403.8182686765031</v>
      </c>
      <c r="D21" s="892">
        <v>9466</v>
      </c>
      <c r="E21" s="892">
        <v>11192.913</v>
      </c>
      <c r="F21" s="892">
        <v>10268.4347436516</v>
      </c>
      <c r="G21" s="892">
        <v>10049.2185024589</v>
      </c>
      <c r="H21" s="892">
        <v>10433.8977544803</v>
      </c>
      <c r="I21" s="892">
        <v>12177.824012286199</v>
      </c>
      <c r="J21" s="892">
        <v>11632.215014784999</v>
      </c>
      <c r="K21" s="892">
        <v>10270.986867547299</v>
      </c>
      <c r="M21" s="9"/>
      <c r="N21" s="9"/>
      <c r="O21" s="9"/>
      <c r="P21" s="26"/>
    </row>
    <row r="22" spans="1:16" s="9" customFormat="1" ht="7.5" customHeight="1">
      <c r="A22" s="302"/>
      <c r="B22" s="302"/>
      <c r="C22" s="302"/>
      <c r="D22" s="336"/>
      <c r="E22" s="336"/>
      <c r="F22" s="336"/>
      <c r="G22" s="336"/>
      <c r="H22" s="336"/>
      <c r="I22" s="336"/>
      <c r="J22" s="336"/>
      <c r="K22" s="336"/>
      <c r="P22" s="24"/>
    </row>
    <row r="23" spans="1:16" s="9" customFormat="1" ht="14.15" customHeight="1">
      <c r="A23" s="1810" t="s">
        <v>234</v>
      </c>
      <c r="B23" s="1810"/>
      <c r="C23" s="1810"/>
      <c r="D23" s="1810"/>
      <c r="E23" s="1810"/>
      <c r="F23" s="1810"/>
      <c r="G23" s="1810"/>
      <c r="H23" s="1810"/>
      <c r="I23" s="1810"/>
      <c r="J23" s="1810"/>
      <c r="K23" s="1810"/>
      <c r="P23" s="24"/>
    </row>
    <row r="24" spans="1:16" s="9" customFormat="1" ht="14.15" customHeight="1">
      <c r="A24" s="1810" t="s">
        <v>235</v>
      </c>
      <c r="B24" s="1810"/>
      <c r="C24" s="1810"/>
      <c r="D24" s="1810"/>
      <c r="E24" s="1810"/>
      <c r="F24" s="1810"/>
      <c r="G24" s="1810"/>
      <c r="H24" s="1810"/>
      <c r="I24" s="1810"/>
      <c r="J24" s="1810"/>
      <c r="K24" s="1810"/>
      <c r="P24" s="24"/>
    </row>
    <row r="25" spans="1:16" s="9" customFormat="1" ht="14.15" customHeight="1">
      <c r="A25" s="1810" t="s">
        <v>236</v>
      </c>
      <c r="B25" s="1810"/>
      <c r="C25" s="1810"/>
      <c r="D25" s="1810"/>
      <c r="E25" s="1810"/>
      <c r="F25" s="1810"/>
      <c r="G25" s="1810"/>
      <c r="H25" s="1810"/>
      <c r="I25" s="1810"/>
      <c r="J25" s="1810"/>
      <c r="K25" s="1810"/>
      <c r="P25" s="24"/>
    </row>
    <row r="26" spans="1:16" s="22" customFormat="1" ht="23.9" customHeight="1">
      <c r="A26" s="152"/>
      <c r="B26" s="152"/>
      <c r="C26" s="338"/>
      <c r="D26" s="338"/>
      <c r="E26" s="338"/>
      <c r="F26" s="338"/>
      <c r="G26" s="338"/>
      <c r="H26" s="338"/>
      <c r="I26" s="338"/>
      <c r="J26" s="338"/>
      <c r="K26" s="338"/>
    </row>
    <row r="27" spans="1:16" s="23" customFormat="1" ht="18.75" customHeight="1">
      <c r="A27" s="339" t="s">
        <v>237</v>
      </c>
      <c r="B27" s="252"/>
      <c r="C27" s="318"/>
      <c r="D27" s="318"/>
      <c r="E27" s="318"/>
      <c r="F27" s="318"/>
      <c r="G27" s="318"/>
      <c r="H27" s="318"/>
      <c r="I27" s="318"/>
      <c r="J27" s="318"/>
      <c r="K27" s="318"/>
    </row>
    <row r="28" spans="1:16" s="24" customFormat="1" ht="14.15" customHeight="1">
      <c r="A28" s="319"/>
      <c r="B28" s="319"/>
      <c r="C28" s="319"/>
      <c r="D28" s="319"/>
      <c r="E28" s="319"/>
      <c r="F28" s="319"/>
      <c r="G28" s="319"/>
      <c r="H28" s="319"/>
      <c r="I28" s="319"/>
      <c r="J28" s="319"/>
      <c r="K28" s="319"/>
    </row>
    <row r="29" spans="1:16" s="28" customFormat="1" ht="14.15" customHeight="1">
      <c r="A29" s="180" t="s">
        <v>209</v>
      </c>
      <c r="B29" s="180"/>
      <c r="C29" s="320" t="s">
        <v>210</v>
      </c>
      <c r="D29" s="321" t="s">
        <v>211</v>
      </c>
      <c r="E29" s="321" t="s">
        <v>212</v>
      </c>
      <c r="F29" s="321" t="s">
        <v>213</v>
      </c>
      <c r="G29" s="321" t="s">
        <v>214</v>
      </c>
      <c r="H29" s="321" t="s">
        <v>215</v>
      </c>
      <c r="I29" s="321" t="s">
        <v>216</v>
      </c>
      <c r="J29" s="321" t="s">
        <v>217</v>
      </c>
      <c r="K29" s="321" t="s">
        <v>218</v>
      </c>
    </row>
    <row r="30" spans="1:16" s="29" customFormat="1" ht="14.15" customHeight="1">
      <c r="A30" s="340" t="s">
        <v>238</v>
      </c>
      <c r="B30" s="340"/>
      <c r="C30" s="1288">
        <v>39667.508094896803</v>
      </c>
      <c r="D30" s="1289">
        <v>37775.769053081</v>
      </c>
      <c r="E30" s="1290">
        <v>38914.31</v>
      </c>
      <c r="F30" s="1290">
        <v>40746.2658374772</v>
      </c>
      <c r="G30" s="1290">
        <v>46135.787484738001</v>
      </c>
      <c r="H30" s="1290">
        <v>45172.440634809005</v>
      </c>
      <c r="I30" s="1290">
        <v>46020.751465232701</v>
      </c>
      <c r="J30" s="1290">
        <v>46881.659533589103</v>
      </c>
      <c r="K30" s="1290">
        <v>47570.969960528098</v>
      </c>
    </row>
    <row r="31" spans="1:16" s="29" customFormat="1" ht="14.15" customHeight="1">
      <c r="A31" s="341" t="s">
        <v>239</v>
      </c>
      <c r="B31" s="341"/>
      <c r="C31" s="326">
        <v>1012.06693960735</v>
      </c>
      <c r="D31" s="342">
        <v>1149.3397285818198</v>
      </c>
      <c r="E31" s="343">
        <v>1413.97</v>
      </c>
      <c r="F31" s="343">
        <v>1344.5629009628401</v>
      </c>
      <c r="G31" s="343">
        <v>1390.30222731342</v>
      </c>
      <c r="H31" s="343">
        <v>1652.96219413318</v>
      </c>
      <c r="I31" s="343">
        <v>1912.1806935611301</v>
      </c>
      <c r="J31" s="343">
        <v>1233.2173826701001</v>
      </c>
      <c r="K31" s="343">
        <v>1593.8699775427001</v>
      </c>
    </row>
    <row r="32" spans="1:16" s="29" customFormat="1" ht="14.15" customHeight="1">
      <c r="A32" s="341" t="s">
        <v>240</v>
      </c>
      <c r="B32" s="341"/>
      <c r="C32" s="326">
        <v>-24249.508773790698</v>
      </c>
      <c r="D32" s="342">
        <v>-22594.4647999962</v>
      </c>
      <c r="E32" s="343">
        <v>-23034.36</v>
      </c>
      <c r="F32" s="343">
        <v>-24418.786089064401</v>
      </c>
      <c r="G32" s="343">
        <v>-30206.233265033199</v>
      </c>
      <c r="H32" s="343">
        <v>-30180.501579247899</v>
      </c>
      <c r="I32" s="343">
        <v>-31256.365539215301</v>
      </c>
      <c r="J32" s="344">
        <v>-32021.135734295498</v>
      </c>
      <c r="K32" s="343">
        <v>-33202.572768090598</v>
      </c>
    </row>
    <row r="33" spans="1:12" s="29" customFormat="1" ht="14.15" customHeight="1">
      <c r="A33" s="345" t="s">
        <v>241</v>
      </c>
      <c r="B33" s="345"/>
      <c r="C33" s="327">
        <v>-1298.1883236411099</v>
      </c>
      <c r="D33" s="346">
        <v>-1031.75135337295</v>
      </c>
      <c r="E33" s="347">
        <v>-1115.32</v>
      </c>
      <c r="F33" s="347">
        <v>-1681.7641167966499</v>
      </c>
      <c r="G33" s="347">
        <v>-1168.07165163628</v>
      </c>
      <c r="H33" s="347">
        <v>-234.67041102122201</v>
      </c>
      <c r="I33" s="347">
        <v>41.660137012246295</v>
      </c>
      <c r="J33" s="348">
        <v>35.23853763572</v>
      </c>
      <c r="K33" s="347">
        <v>-145.68816720651299</v>
      </c>
    </row>
    <row r="34" spans="1:12" s="29" customFormat="1" ht="14.15" customHeight="1">
      <c r="A34" s="1373" t="s">
        <v>78</v>
      </c>
      <c r="B34" s="1373"/>
      <c r="C34" s="322">
        <v>15131.877937072299</v>
      </c>
      <c r="D34" s="349">
        <v>15298.892628293701</v>
      </c>
      <c r="E34" s="350">
        <v>16178.61</v>
      </c>
      <c r="F34" s="350">
        <v>15990.278532578999</v>
      </c>
      <c r="G34" s="350">
        <v>16151.7847953819</v>
      </c>
      <c r="H34" s="350">
        <v>16410.230838673</v>
      </c>
      <c r="I34" s="350">
        <v>16718.226756590801</v>
      </c>
      <c r="J34" s="350">
        <v>16128.9797195993</v>
      </c>
      <c r="K34" s="350">
        <v>15816.5790027736</v>
      </c>
    </row>
    <row r="35" spans="1:12" s="29" customFormat="1" ht="14.15" customHeight="1">
      <c r="A35" s="340" t="s">
        <v>242</v>
      </c>
      <c r="B35" s="340"/>
      <c r="C35" s="1288">
        <v>6251.7459578510397</v>
      </c>
      <c r="D35" s="1289">
        <v>5741.2613435398998</v>
      </c>
      <c r="E35" s="1290">
        <v>6253.6612802373202</v>
      </c>
      <c r="F35" s="1290">
        <v>5388.1411487646401</v>
      </c>
      <c r="G35" s="1290">
        <v>5804.3896769940202</v>
      </c>
      <c r="H35" s="1290">
        <v>4592.0616430948303</v>
      </c>
      <c r="I35" s="1290">
        <v>4356.1135810025098</v>
      </c>
      <c r="J35" s="1290">
        <v>3951.1190468733598</v>
      </c>
      <c r="K35" s="1290">
        <v>4354.4713800294503</v>
      </c>
      <c r="L35" s="351"/>
    </row>
    <row r="36" spans="1:12" s="29" customFormat="1" ht="14.15" customHeight="1">
      <c r="A36" s="341" t="s">
        <v>243</v>
      </c>
      <c r="B36" s="341"/>
      <c r="C36" s="326">
        <v>-1682.76489832686</v>
      </c>
      <c r="D36" s="342">
        <v>-1611.78113434139</v>
      </c>
      <c r="E36" s="343">
        <v>-1641.8629429554899</v>
      </c>
      <c r="F36" s="343">
        <v>-1471.7540133156499</v>
      </c>
      <c r="G36" s="343">
        <v>-1434.4529119695299</v>
      </c>
      <c r="H36" s="343">
        <v>-1092.0172475008999</v>
      </c>
      <c r="I36" s="343">
        <v>-1069.3250617235201</v>
      </c>
      <c r="J36" s="343">
        <v>-913.57931359511599</v>
      </c>
      <c r="K36" s="343">
        <v>-915.17690358171797</v>
      </c>
    </row>
    <row r="37" spans="1:12" s="29" customFormat="1" ht="14.15" customHeight="1">
      <c r="A37" s="341" t="s">
        <v>244</v>
      </c>
      <c r="B37" s="341"/>
      <c r="C37" s="326">
        <v>957.70294756273904</v>
      </c>
      <c r="D37" s="342">
        <v>1196.6924821993498</v>
      </c>
      <c r="E37" s="343">
        <v>1332.5409999999999</v>
      </c>
      <c r="F37" s="343">
        <v>1386.99003989793</v>
      </c>
      <c r="G37" s="343">
        <v>519.10759806468798</v>
      </c>
      <c r="H37" s="343">
        <v>1192.8188846416699</v>
      </c>
      <c r="I37" s="343">
        <v>371.61528713722799</v>
      </c>
      <c r="J37" s="343">
        <v>1659.9314154935601</v>
      </c>
      <c r="K37" s="343">
        <v>1009.88675385386</v>
      </c>
    </row>
    <row r="38" spans="1:12" s="29" customFormat="1" ht="14.15" customHeight="1">
      <c r="A38" s="341" t="s">
        <v>221</v>
      </c>
      <c r="B38" s="352"/>
      <c r="C38" s="326">
        <v>501.19915200000003</v>
      </c>
      <c r="D38" s="342">
        <v>485.88091100000003</v>
      </c>
      <c r="E38" s="343">
        <v>546.92874899999902</v>
      </c>
      <c r="F38" s="343">
        <v>520.54829599999994</v>
      </c>
      <c r="G38" s="343">
        <v>356.94474500000001</v>
      </c>
      <c r="H38" s="343">
        <v>280.16267800000003</v>
      </c>
      <c r="I38" s="343">
        <v>466.60439199999894</v>
      </c>
      <c r="J38" s="343">
        <v>318.32331299999987</v>
      </c>
      <c r="K38" s="343">
        <v>432.96453100000042</v>
      </c>
      <c r="L38" s="351"/>
    </row>
    <row r="39" spans="1:12" s="29" customFormat="1" ht="14.15" customHeight="1">
      <c r="A39" s="1813" t="s">
        <v>245</v>
      </c>
      <c r="B39" s="1818"/>
      <c r="C39" s="326">
        <v>550.33497731600005</v>
      </c>
      <c r="D39" s="342">
        <v>247.44244494399999</v>
      </c>
      <c r="E39" s="343">
        <v>424.25383553699999</v>
      </c>
      <c r="F39" s="343">
        <v>360.64868380499996</v>
      </c>
      <c r="G39" s="343">
        <v>394.007370976</v>
      </c>
      <c r="H39" s="343">
        <v>26.689245674000002</v>
      </c>
      <c r="I39" s="343">
        <v>256.27283292200002</v>
      </c>
      <c r="J39" s="343">
        <v>1016.337753064</v>
      </c>
      <c r="K39" s="343">
        <v>258.35262309000001</v>
      </c>
    </row>
    <row r="40" spans="1:12" s="29" customFormat="1" ht="14.15" customHeight="1">
      <c r="A40" s="341" t="s">
        <v>246</v>
      </c>
      <c r="B40" s="341"/>
      <c r="C40" s="326">
        <v>0.66900000000000004</v>
      </c>
      <c r="D40" s="342">
        <v>4.21</v>
      </c>
      <c r="E40" s="343">
        <v>-21.288</v>
      </c>
      <c r="F40" s="343">
        <v>4.5049999999999999</v>
      </c>
      <c r="G40" s="343">
        <v>-1.927</v>
      </c>
      <c r="H40" s="343">
        <v>8.5380000000000003</v>
      </c>
      <c r="I40" s="343">
        <v>101.5561856865</v>
      </c>
      <c r="J40" s="343">
        <v>4.9318486589000008</v>
      </c>
      <c r="K40" s="343">
        <v>-6.6579453221000007</v>
      </c>
    </row>
    <row r="41" spans="1:12" s="29" customFormat="1" ht="14.15" customHeight="1">
      <c r="A41" s="345" t="s">
        <v>247</v>
      </c>
      <c r="B41" s="345"/>
      <c r="C41" s="327">
        <v>612.06895766430944</v>
      </c>
      <c r="D41" s="346">
        <v>430.6808106314607</v>
      </c>
      <c r="E41" s="347">
        <v>481.86287254641809</v>
      </c>
      <c r="F41" s="347">
        <v>511.14485106916965</v>
      </c>
      <c r="G41" s="347">
        <v>700.68179372266104</v>
      </c>
      <c r="H41" s="347">
        <v>494.46315150617102</v>
      </c>
      <c r="I41" s="347">
        <v>514.78183005644803</v>
      </c>
      <c r="J41" s="347">
        <v>684.72662596569194</v>
      </c>
      <c r="K41" s="347">
        <v>621.80182888378499</v>
      </c>
    </row>
    <row r="42" spans="1:12" s="29" customFormat="1" ht="14.15" customHeight="1">
      <c r="A42" s="1373" t="s">
        <v>81</v>
      </c>
      <c r="B42" s="1373"/>
      <c r="C42" s="322">
        <v>7190.95609406723</v>
      </c>
      <c r="D42" s="349">
        <v>6494.3868579733398</v>
      </c>
      <c r="E42" s="350">
        <v>7376.0969999999998</v>
      </c>
      <c r="F42" s="350">
        <v>6700.2240062210803</v>
      </c>
      <c r="G42" s="350">
        <v>6338.7512727878402</v>
      </c>
      <c r="H42" s="350">
        <v>5502.7163554157805</v>
      </c>
      <c r="I42" s="350">
        <v>4997.6190470811607</v>
      </c>
      <c r="J42" s="350">
        <v>6721.7906894603993</v>
      </c>
      <c r="K42" s="350">
        <v>5755.6422679532807</v>
      </c>
      <c r="L42" s="351"/>
    </row>
    <row r="43" spans="1:12" s="29" customFormat="1" ht="14.15" customHeight="1">
      <c r="A43" s="1373" t="s">
        <v>224</v>
      </c>
      <c r="B43" s="1373"/>
      <c r="C43" s="322">
        <v>22322.8340311395</v>
      </c>
      <c r="D43" s="349">
        <v>21793.279486267002</v>
      </c>
      <c r="E43" s="350">
        <v>23554.704000000002</v>
      </c>
      <c r="F43" s="350">
        <v>22690.502538800101</v>
      </c>
      <c r="G43" s="350">
        <v>22490.536068169702</v>
      </c>
      <c r="H43" s="350">
        <v>21912.947194088803</v>
      </c>
      <c r="I43" s="350">
        <v>21715.845803671898</v>
      </c>
      <c r="J43" s="350">
        <v>22850.7704090597</v>
      </c>
      <c r="K43" s="350">
        <v>21572.221270726899</v>
      </c>
    </row>
    <row r="44" spans="1:12" s="29" customFormat="1" ht="14.15" customHeight="1">
      <c r="A44" s="353" t="s">
        <v>248</v>
      </c>
      <c r="B44" s="353"/>
      <c r="C44" s="1288">
        <v>-5447.4337945971793</v>
      </c>
      <c r="D44" s="1289">
        <v>-4941.3645101518396</v>
      </c>
      <c r="E44" s="1290">
        <v>-5546.9455355071204</v>
      </c>
      <c r="F44" s="1290">
        <v>-5082.4633768290405</v>
      </c>
      <c r="G44" s="1290">
        <v>-5203.1280532627597</v>
      </c>
      <c r="H44" s="1290">
        <v>-4589.9125421121898</v>
      </c>
      <c r="I44" s="1290">
        <v>-4982.3440941675599</v>
      </c>
      <c r="J44" s="1290">
        <v>-4398.6066503599504</v>
      </c>
      <c r="K44" s="1290">
        <v>-4319.0590417010799</v>
      </c>
    </row>
    <row r="45" spans="1:12" s="29" customFormat="1" ht="14.15" customHeight="1">
      <c r="A45" s="352" t="s">
        <v>249</v>
      </c>
      <c r="B45" s="352"/>
      <c r="C45" s="326">
        <v>-2577.4572330177998</v>
      </c>
      <c r="D45" s="342">
        <v>-2569.0381990589899</v>
      </c>
      <c r="E45" s="343">
        <v>-2861.2745638624801</v>
      </c>
      <c r="F45" s="343">
        <v>-2459.8475371798399</v>
      </c>
      <c r="G45" s="343">
        <v>-2549.4946225459103</v>
      </c>
      <c r="H45" s="343">
        <v>-2431.3832252309803</v>
      </c>
      <c r="I45" s="343">
        <v>-2333.9403135970902</v>
      </c>
      <c r="J45" s="343">
        <v>-2122.9993426422702</v>
      </c>
      <c r="K45" s="343">
        <v>-2288.0806302828901</v>
      </c>
    </row>
    <row r="46" spans="1:12" s="29" customFormat="1" ht="14.25" customHeight="1">
      <c r="A46" s="1819" t="s">
        <v>250</v>
      </c>
      <c r="B46" s="1820"/>
      <c r="C46" s="327">
        <v>-964.55359686885708</v>
      </c>
      <c r="D46" s="346">
        <v>-930.16180382251605</v>
      </c>
      <c r="E46" s="347">
        <v>-952.46534003766408</v>
      </c>
      <c r="F46" s="347">
        <v>-940.57822729071404</v>
      </c>
      <c r="G46" s="347">
        <v>-972.24073793202797</v>
      </c>
      <c r="H46" s="347">
        <v>-886.02773369338206</v>
      </c>
      <c r="I46" s="347">
        <v>-910.39888203671501</v>
      </c>
      <c r="J46" s="347">
        <v>-909.82794237479197</v>
      </c>
      <c r="K46" s="347">
        <v>-898.15330936557996</v>
      </c>
    </row>
    <row r="47" spans="1:12" s="29" customFormat="1" ht="14.15" customHeight="1">
      <c r="A47" s="1374" t="s">
        <v>251</v>
      </c>
      <c r="B47" s="1374"/>
      <c r="C47" s="322">
        <v>-8989.44462448384</v>
      </c>
      <c r="D47" s="349">
        <v>-8440.5645130333396</v>
      </c>
      <c r="E47" s="350">
        <v>-9360.6854394072798</v>
      </c>
      <c r="F47" s="350">
        <v>-8482.8891412995908</v>
      </c>
      <c r="G47" s="350">
        <v>-8724.8634137407007</v>
      </c>
      <c r="H47" s="350">
        <v>-7907.3235010365497</v>
      </c>
      <c r="I47" s="350">
        <v>-8226.6832898013599</v>
      </c>
      <c r="J47" s="350">
        <v>-7431.4339353770101</v>
      </c>
      <c r="K47" s="350">
        <v>-7505.2929813495402</v>
      </c>
    </row>
    <row r="48" spans="1:12" s="29" customFormat="1" ht="14.15" customHeight="1">
      <c r="A48" s="355" t="s">
        <v>226</v>
      </c>
      <c r="B48" s="355"/>
      <c r="C48" s="1291">
        <v>13333.3894066557</v>
      </c>
      <c r="D48" s="1292">
        <v>13352.7149732337</v>
      </c>
      <c r="E48" s="1293">
        <v>14194.019</v>
      </c>
      <c r="F48" s="1293">
        <v>14207.6133975005</v>
      </c>
      <c r="G48" s="1293">
        <v>13765.672654429</v>
      </c>
      <c r="H48" s="1293">
        <v>14005.623693052299</v>
      </c>
      <c r="I48" s="1293">
        <v>13489.1625138705</v>
      </c>
      <c r="J48" s="1293">
        <v>15419.336473682699</v>
      </c>
      <c r="K48" s="1293">
        <v>14066.9282893773</v>
      </c>
    </row>
    <row r="49" spans="1:11" s="29" customFormat="1" ht="14.15" customHeight="1">
      <c r="A49" s="352" t="s">
        <v>227</v>
      </c>
      <c r="B49" s="352"/>
      <c r="C49" s="326">
        <v>13.101824072361399</v>
      </c>
      <c r="D49" s="342">
        <v>2.4951069768976799</v>
      </c>
      <c r="E49" s="343">
        <v>4.71056240727534</v>
      </c>
      <c r="F49" s="343">
        <v>2.10502142029857</v>
      </c>
      <c r="G49" s="343">
        <v>2.5241631621314098</v>
      </c>
      <c r="H49" s="343">
        <v>18.491467617357202</v>
      </c>
      <c r="I49" s="343">
        <v>1.6529294262480001</v>
      </c>
      <c r="J49" s="343">
        <v>0.44956553828200402</v>
      </c>
      <c r="K49" s="343">
        <v>-2.9152501397219996</v>
      </c>
    </row>
    <row r="50" spans="1:11" s="29" customFormat="1" ht="14.15" customHeight="1">
      <c r="A50" s="354" t="s">
        <v>103</v>
      </c>
      <c r="B50" s="354"/>
      <c r="C50" s="327">
        <v>-338.37335354643403</v>
      </c>
      <c r="D50" s="346">
        <v>-643.77978215860094</v>
      </c>
      <c r="E50" s="347">
        <v>-853.03035144613796</v>
      </c>
      <c r="F50" s="347">
        <v>-862.42448304961704</v>
      </c>
      <c r="G50" s="347">
        <v>-676.99475639021193</v>
      </c>
      <c r="H50" s="347">
        <v>-410.12039926521499</v>
      </c>
      <c r="I50" s="347">
        <v>-156.66779442461399</v>
      </c>
      <c r="J50" s="347">
        <v>-169.66241825636399</v>
      </c>
      <c r="K50" s="347">
        <v>-559.567686949738</v>
      </c>
    </row>
    <row r="51" spans="1:11" s="29" customFormat="1" ht="14.15" customHeight="1">
      <c r="A51" s="355" t="s">
        <v>229</v>
      </c>
      <c r="B51" s="355"/>
      <c r="C51" s="1291">
        <v>13008.117877181601</v>
      </c>
      <c r="D51" s="1292">
        <v>12711.430298052001</v>
      </c>
      <c r="E51" s="1293">
        <v>13345.699000000001</v>
      </c>
      <c r="F51" s="1293">
        <v>13347.293935871201</v>
      </c>
      <c r="G51" s="1293">
        <v>13091.2020612009</v>
      </c>
      <c r="H51" s="1293">
        <v>13613.994761404401</v>
      </c>
      <c r="I51" s="1293">
        <v>13334.1476488722</v>
      </c>
      <c r="J51" s="1293">
        <v>15250.123620964599</v>
      </c>
      <c r="K51" s="1293">
        <v>13504.445352287899</v>
      </c>
    </row>
    <row r="52" spans="1:11" s="29" customFormat="1" ht="14.15" customHeight="1">
      <c r="A52" s="356" t="s">
        <v>230</v>
      </c>
      <c r="B52" s="352"/>
      <c r="C52" s="326">
        <v>-3174.8345500051596</v>
      </c>
      <c r="D52" s="342">
        <v>-2796.5151494390898</v>
      </c>
      <c r="E52" s="343">
        <v>-1883.7460000000001</v>
      </c>
      <c r="F52" s="343">
        <v>-2669.45848812956</v>
      </c>
      <c r="G52" s="343">
        <v>-2618.2400387420598</v>
      </c>
      <c r="H52" s="343">
        <v>-2722.7989269240898</v>
      </c>
      <c r="I52" s="343">
        <v>-765.28392643999598</v>
      </c>
      <c r="J52" s="343">
        <v>-3050.0251789645704</v>
      </c>
      <c r="K52" s="343">
        <v>-2700.8887859255501</v>
      </c>
    </row>
    <row r="53" spans="1:11" s="29" customFormat="1" ht="14.15" customHeight="1">
      <c r="A53" s="345" t="s">
        <v>231</v>
      </c>
      <c r="B53" s="345"/>
      <c r="C53" s="327">
        <v>-12.536</v>
      </c>
      <c r="D53" s="346">
        <v>-54.518999999999998</v>
      </c>
      <c r="E53" s="347">
        <v>149.96199999999999</v>
      </c>
      <c r="F53" s="347">
        <v>5.9749999999999996</v>
      </c>
      <c r="G53" s="347">
        <v>-30.885999999999999</v>
      </c>
      <c r="H53" s="347">
        <v>-42.588000000000001</v>
      </c>
      <c r="I53" s="347">
        <v>105.842519854</v>
      </c>
      <c r="J53" s="347">
        <v>-39.921017214999999</v>
      </c>
      <c r="K53" s="347">
        <v>-37.101258815000001</v>
      </c>
    </row>
    <row r="54" spans="1:11" s="29" customFormat="1" ht="14.15" customHeight="1">
      <c r="A54" s="1373" t="s">
        <v>232</v>
      </c>
      <c r="B54" s="1373"/>
      <c r="C54" s="322">
        <v>9820.7473271764793</v>
      </c>
      <c r="D54" s="349">
        <v>9860.3961486128901</v>
      </c>
      <c r="E54" s="350">
        <v>11611.915000000001</v>
      </c>
      <c r="F54" s="350">
        <v>10683.8104477416</v>
      </c>
      <c r="G54" s="350">
        <v>10442.076022458899</v>
      </c>
      <c r="H54" s="350">
        <v>10848.607834480301</v>
      </c>
      <c r="I54" s="350">
        <v>12674.7062422862</v>
      </c>
      <c r="J54" s="350">
        <v>12160.177424784999</v>
      </c>
      <c r="K54" s="350">
        <v>10766.4553075473</v>
      </c>
    </row>
    <row r="55" spans="1:11" s="30" customFormat="1" ht="14.15" customHeight="1">
      <c r="A55" s="352"/>
      <c r="B55" s="352"/>
      <c r="C55" s="357"/>
      <c r="D55" s="357"/>
      <c r="E55" s="357"/>
      <c r="F55" s="357"/>
      <c r="G55" s="357"/>
      <c r="H55" s="357"/>
      <c r="I55" s="357"/>
      <c r="J55" s="357"/>
      <c r="K55" s="357"/>
    </row>
    <row r="56" spans="1:11" s="29" customFormat="1" ht="14.15" customHeight="1">
      <c r="A56" s="1811" t="s">
        <v>233</v>
      </c>
      <c r="B56" s="1811"/>
      <c r="C56" s="1288">
        <v>9403.8182686764794</v>
      </c>
      <c r="D56" s="1289">
        <v>9465.7720686128905</v>
      </c>
      <c r="E56" s="1289">
        <v>11192.913</v>
      </c>
      <c r="F56" s="1289">
        <v>10268.4347436516</v>
      </c>
      <c r="G56" s="1289">
        <v>10049.2185024589</v>
      </c>
      <c r="H56" s="1289">
        <v>10433.8977544803</v>
      </c>
      <c r="I56" s="1289">
        <v>12177.824012286199</v>
      </c>
      <c r="J56" s="1289">
        <v>11632.215014784999</v>
      </c>
      <c r="K56" s="1289">
        <v>10270.986867547299</v>
      </c>
    </row>
    <row r="57" spans="1:11" s="29" customFormat="1" ht="14.15" customHeight="1">
      <c r="A57" s="359" t="s">
        <v>252</v>
      </c>
      <c r="B57" s="359"/>
      <c r="C57" s="326">
        <v>8.7989999999999995</v>
      </c>
      <c r="D57" s="342">
        <v>-9.2279999999999998</v>
      </c>
      <c r="E57" s="342">
        <v>14.568</v>
      </c>
      <c r="F57" s="342">
        <v>25.021000000000001</v>
      </c>
      <c r="G57" s="342">
        <v>-6.7709999999999999</v>
      </c>
      <c r="H57" s="342">
        <v>5.9909999999999997</v>
      </c>
      <c r="I57" s="342">
        <v>27.748999999999999</v>
      </c>
      <c r="J57" s="342">
        <v>-0.61199999999999999</v>
      </c>
      <c r="K57" s="342">
        <v>6.2690000000000001</v>
      </c>
    </row>
    <row r="58" spans="1:11" s="29" customFormat="1" ht="14.15" customHeight="1">
      <c r="A58" s="345" t="s">
        <v>253</v>
      </c>
      <c r="B58" s="345"/>
      <c r="C58" s="327">
        <v>408.13005849999996</v>
      </c>
      <c r="D58" s="346">
        <v>403.85208</v>
      </c>
      <c r="E58" s="346">
        <v>404.43388001</v>
      </c>
      <c r="F58" s="346">
        <v>390.35470409000004</v>
      </c>
      <c r="G58" s="346">
        <v>399.62852000000004</v>
      </c>
      <c r="H58" s="346">
        <v>408.71908000000002</v>
      </c>
      <c r="I58" s="346">
        <v>469.13322999999997</v>
      </c>
      <c r="J58" s="346">
        <v>528.57441000000006</v>
      </c>
      <c r="K58" s="346">
        <v>489.19943999999998</v>
      </c>
    </row>
    <row r="59" spans="1:11" s="29" customFormat="1" ht="14.15" customHeight="1">
      <c r="A59" s="1373" t="s">
        <v>232</v>
      </c>
      <c r="B59" s="1373"/>
      <c r="C59" s="322">
        <v>9820.7473271764793</v>
      </c>
      <c r="D59" s="349">
        <v>9860.3961486128901</v>
      </c>
      <c r="E59" s="349">
        <v>11611.915000000001</v>
      </c>
      <c r="F59" s="349">
        <v>10683.8104477416</v>
      </c>
      <c r="G59" s="349">
        <v>10442.076022458899</v>
      </c>
      <c r="H59" s="349">
        <v>10848.607834480301</v>
      </c>
      <c r="I59" s="349">
        <v>12674.7062422862</v>
      </c>
      <c r="J59" s="349">
        <v>12160.177424784999</v>
      </c>
      <c r="K59" s="349">
        <v>10766.4553075473</v>
      </c>
    </row>
    <row r="60" spans="1:11" s="29" customFormat="1" ht="6" customHeight="1">
      <c r="A60" s="360"/>
      <c r="B60" s="360"/>
      <c r="C60" s="361"/>
      <c r="D60" s="362"/>
      <c r="E60" s="363"/>
      <c r="F60" s="363"/>
      <c r="G60" s="363"/>
      <c r="H60" s="363"/>
      <c r="I60" s="363"/>
      <c r="J60" s="363"/>
      <c r="K60" s="363"/>
    </row>
    <row r="61" spans="1:11" s="29" customFormat="1" ht="14.15" customHeight="1">
      <c r="A61" s="341" t="s">
        <v>254</v>
      </c>
      <c r="B61" s="341"/>
      <c r="C61" s="364">
        <v>6.5038239231730506</v>
      </c>
      <c r="D61" s="365">
        <v>6.5</v>
      </c>
      <c r="E61" s="366">
        <v>7.65</v>
      </c>
      <c r="F61" s="366">
        <v>6.9845727914434699</v>
      </c>
      <c r="G61" s="366">
        <v>6.79</v>
      </c>
      <c r="H61" s="365">
        <v>7.04</v>
      </c>
      <c r="I61" s="365">
        <v>8.2100000000000009</v>
      </c>
      <c r="J61" s="365">
        <v>7.8337319134010492</v>
      </c>
      <c r="K61" s="365">
        <v>6.8346752515033788</v>
      </c>
    </row>
    <row r="62" spans="1:11" s="29" customFormat="1" ht="14.15" customHeight="1">
      <c r="A62" s="1821" t="s">
        <v>255</v>
      </c>
      <c r="B62" s="1820"/>
      <c r="C62" s="367">
        <v>6.5100000000000007</v>
      </c>
      <c r="D62" s="368">
        <v>6.54</v>
      </c>
      <c r="E62" s="369">
        <v>7.54</v>
      </c>
      <c r="F62" s="369">
        <v>6.98050860605683</v>
      </c>
      <c r="G62" s="369">
        <v>6.81</v>
      </c>
      <c r="H62" s="368">
        <v>7.07</v>
      </c>
      <c r="I62" s="368">
        <v>8.14</v>
      </c>
      <c r="J62" s="368">
        <v>7.8606167797979554</v>
      </c>
      <c r="K62" s="368">
        <v>6.8593637316555354</v>
      </c>
    </row>
    <row r="63" spans="1:11" s="30" customFormat="1" ht="14.15" customHeight="1">
      <c r="A63" s="352"/>
      <c r="B63" s="352"/>
      <c r="C63" s="357"/>
      <c r="D63" s="357"/>
      <c r="E63" s="357"/>
      <c r="F63" s="357"/>
      <c r="G63" s="357"/>
      <c r="H63" s="357"/>
      <c r="I63" s="357"/>
      <c r="J63" s="357"/>
      <c r="K63" s="357"/>
    </row>
    <row r="64" spans="1:11" s="31" customFormat="1" ht="14.15" customHeight="1">
      <c r="A64" s="267" t="s">
        <v>256</v>
      </c>
      <c r="B64" s="370"/>
      <c r="C64" s="371"/>
      <c r="D64" s="372"/>
      <c r="E64" s="372"/>
      <c r="F64" s="372"/>
      <c r="G64" s="372"/>
      <c r="H64" s="372"/>
      <c r="I64" s="372"/>
      <c r="J64" s="372"/>
      <c r="K64" s="372"/>
    </row>
    <row r="65" spans="1:18" s="29" customFormat="1" ht="14.15" customHeight="1">
      <c r="A65" s="340" t="s">
        <v>257</v>
      </c>
      <c r="B65" s="340"/>
      <c r="C65" s="1294">
        <v>10.975289</v>
      </c>
      <c r="D65" s="1295">
        <v>11.39</v>
      </c>
      <c r="E65" s="1296">
        <v>11.75</v>
      </c>
      <c r="F65" s="1296">
        <v>11.798525</v>
      </c>
      <c r="G65" s="1296">
        <v>11.688205999999999</v>
      </c>
      <c r="H65" s="1295">
        <v>11.650487</v>
      </c>
      <c r="I65" s="1295">
        <v>11.763629</v>
      </c>
      <c r="J65" s="1295">
        <v>11.759999000000001</v>
      </c>
      <c r="K65" s="1295">
        <v>11.575210999999999</v>
      </c>
    </row>
    <row r="66" spans="1:18" s="29" customFormat="1" ht="14.15" customHeight="1">
      <c r="A66" s="345" t="s">
        <v>258</v>
      </c>
      <c r="B66" s="345"/>
      <c r="C66" s="367">
        <v>9.4366280000000007</v>
      </c>
      <c r="D66" s="368">
        <v>9.73</v>
      </c>
      <c r="E66" s="369">
        <v>10.1</v>
      </c>
      <c r="F66" s="369">
        <v>10.097386</v>
      </c>
      <c r="G66" s="369">
        <v>10.306118</v>
      </c>
      <c r="H66" s="368">
        <v>11.077678000000001</v>
      </c>
      <c r="I66" s="368">
        <v>11.023821</v>
      </c>
      <c r="J66" s="368">
        <v>10.705332</v>
      </c>
      <c r="K66" s="368">
        <v>10.755048</v>
      </c>
    </row>
    <row r="67" spans="1:18" s="22" customFormat="1" ht="7.5" customHeight="1">
      <c r="A67" s="154"/>
      <c r="B67" s="154"/>
      <c r="C67" s="373"/>
      <c r="D67" s="373"/>
      <c r="E67" s="373"/>
      <c r="F67" s="373"/>
      <c r="G67" s="373"/>
      <c r="H67" s="373"/>
      <c r="I67" s="373"/>
      <c r="J67" s="373"/>
      <c r="K67" s="373"/>
      <c r="M67" s="32"/>
      <c r="N67" s="32"/>
      <c r="O67" s="32"/>
      <c r="P67" s="32"/>
      <c r="Q67" s="32"/>
      <c r="R67" s="32"/>
    </row>
    <row r="68" spans="1:18" s="9" customFormat="1" ht="14.15" customHeight="1">
      <c r="A68" s="1810" t="s">
        <v>259</v>
      </c>
      <c r="B68" s="1810"/>
      <c r="C68" s="1810"/>
      <c r="D68" s="1810"/>
      <c r="E68" s="1810"/>
      <c r="F68" s="1810"/>
      <c r="G68" s="1810"/>
      <c r="H68" s="1810"/>
      <c r="I68" s="1810"/>
      <c r="J68" s="1810"/>
      <c r="K68" s="1810"/>
      <c r="L68" s="374"/>
    </row>
    <row r="69" spans="1:18" s="9" customFormat="1" ht="14.15" customHeight="1">
      <c r="A69" s="1810" t="s">
        <v>260</v>
      </c>
      <c r="B69" s="1810"/>
      <c r="C69" s="1810"/>
      <c r="D69" s="1810"/>
      <c r="E69" s="1810"/>
      <c r="F69" s="1810"/>
      <c r="G69" s="1810"/>
      <c r="H69" s="1810"/>
      <c r="I69" s="1810"/>
      <c r="J69" s="1810"/>
      <c r="K69" s="1810"/>
      <c r="L69" s="374"/>
    </row>
    <row r="70" spans="1:18" s="22" customFormat="1" ht="23.9" customHeight="1">
      <c r="A70" s="152"/>
      <c r="B70" s="152"/>
      <c r="C70" s="338"/>
      <c r="D70" s="338"/>
      <c r="E70" s="338"/>
      <c r="F70" s="338"/>
      <c r="G70" s="338"/>
      <c r="H70" s="338"/>
      <c r="I70" s="338"/>
      <c r="J70" s="338"/>
      <c r="K70" s="338"/>
    </row>
    <row r="71" spans="1:18" s="23" customFormat="1" ht="18.75" customHeight="1">
      <c r="A71" s="375" t="s">
        <v>261</v>
      </c>
      <c r="B71" s="265"/>
      <c r="C71" s="318"/>
      <c r="D71" s="318"/>
      <c r="E71" s="318"/>
      <c r="F71" s="318"/>
      <c r="G71" s="318"/>
      <c r="H71" s="318"/>
      <c r="I71" s="318"/>
      <c r="J71" s="318"/>
      <c r="K71" s="318"/>
    </row>
    <row r="72" spans="1:18" s="26" customFormat="1" ht="14.15" customHeight="1">
      <c r="A72" s="376"/>
      <c r="B72" s="376"/>
      <c r="C72" s="376"/>
      <c r="D72" s="376"/>
      <c r="E72" s="376"/>
      <c r="F72" s="376"/>
      <c r="G72" s="376"/>
      <c r="H72" s="376"/>
      <c r="I72" s="376"/>
      <c r="J72" s="376"/>
      <c r="K72" s="376"/>
    </row>
    <row r="73" spans="1:18" s="28" customFormat="1" ht="14.15" customHeight="1">
      <c r="A73" s="180" t="s">
        <v>209</v>
      </c>
      <c r="B73" s="180"/>
      <c r="C73" s="377"/>
      <c r="D73" s="377"/>
      <c r="E73" s="377"/>
      <c r="F73" s="486" t="s">
        <v>262</v>
      </c>
      <c r="G73" s="321" t="s">
        <v>263</v>
      </c>
      <c r="H73" s="321" t="s">
        <v>264</v>
      </c>
      <c r="I73" s="321" t="s">
        <v>265</v>
      </c>
      <c r="J73" s="321" t="s">
        <v>266</v>
      </c>
      <c r="K73" s="321" t="s">
        <v>267</v>
      </c>
    </row>
    <row r="74" spans="1:18" s="29" customFormat="1" ht="14.15" customHeight="1">
      <c r="A74" s="340" t="s">
        <v>238</v>
      </c>
      <c r="B74" s="340"/>
      <c r="C74" s="378"/>
      <c r="D74" s="378"/>
      <c r="E74" s="378"/>
      <c r="F74" s="1288">
        <v>77443.277147977904</v>
      </c>
      <c r="G74" s="1492">
        <v>170968.803525975</v>
      </c>
      <c r="H74" s="1492">
        <v>186741.71900118698</v>
      </c>
      <c r="I74" s="1492">
        <v>153550.154618739</v>
      </c>
      <c r="J74" s="1171">
        <v>75241.264925899595</v>
      </c>
      <c r="K74" s="1171">
        <v>43996.699649572402</v>
      </c>
    </row>
    <row r="75" spans="1:18" s="29" customFormat="1" ht="14.15" customHeight="1">
      <c r="A75" s="341" t="s">
        <v>239</v>
      </c>
      <c r="B75" s="341"/>
      <c r="C75" s="379"/>
      <c r="D75" s="379"/>
      <c r="E75" s="379"/>
      <c r="F75" s="326">
        <v>2161.40666818918</v>
      </c>
      <c r="G75" s="1486">
        <v>5801.7967072240899</v>
      </c>
      <c r="H75" s="1486">
        <v>6811.9069756244298</v>
      </c>
      <c r="I75" s="1486">
        <v>7094.8530108660807</v>
      </c>
      <c r="J75" s="380">
        <v>4750.8605655343699</v>
      </c>
      <c r="K75" s="380">
        <v>2890.4187926559998</v>
      </c>
    </row>
    <row r="76" spans="1:18" s="29" customFormat="1" ht="14.15" customHeight="1">
      <c r="A76" s="341" t="s">
        <v>240</v>
      </c>
      <c r="B76" s="341"/>
      <c r="C76" s="379"/>
      <c r="D76" s="379"/>
      <c r="E76" s="379"/>
      <c r="F76" s="326">
        <v>-46843.973573786898</v>
      </c>
      <c r="G76" s="1486">
        <v>-107839.876465101</v>
      </c>
      <c r="H76" s="1486">
        <v>-129642.90543415899</v>
      </c>
      <c r="I76" s="1486">
        <v>-101756.505771461</v>
      </c>
      <c r="J76" s="380">
        <v>-29079.578133204697</v>
      </c>
      <c r="K76" s="380">
        <v>-4693.3464053101907</v>
      </c>
    </row>
    <row r="77" spans="1:18" s="29" customFormat="1" ht="14.15" customHeight="1">
      <c r="A77" s="345" t="s">
        <v>241</v>
      </c>
      <c r="B77" s="345"/>
      <c r="C77" s="381"/>
      <c r="D77" s="381"/>
      <c r="E77" s="381"/>
      <c r="F77" s="327">
        <v>-2329.9396770140597</v>
      </c>
      <c r="G77" s="1493">
        <v>-4199.8226540959995</v>
      </c>
      <c r="H77" s="1493">
        <v>279.43331029452497</v>
      </c>
      <c r="I77" s="1493">
        <v>2658.2832553520302</v>
      </c>
      <c r="J77" s="382">
        <v>-2618.7981625144798</v>
      </c>
      <c r="K77" s="382">
        <v>-3503.9016057095901</v>
      </c>
    </row>
    <row r="78" spans="1:18" s="29" customFormat="1" ht="14.15" customHeight="1">
      <c r="A78" s="1373" t="s">
        <v>78</v>
      </c>
      <c r="B78" s="1373"/>
      <c r="C78" s="1375"/>
      <c r="D78" s="1375"/>
      <c r="E78" s="1375"/>
      <c r="F78" s="322">
        <v>30430.770565366001</v>
      </c>
      <c r="G78" s="1487">
        <v>64730.901114001994</v>
      </c>
      <c r="H78" s="1487">
        <v>64190.153852946998</v>
      </c>
      <c r="I78" s="1487">
        <v>61546.785113495702</v>
      </c>
      <c r="J78" s="383">
        <v>48293.749195714699</v>
      </c>
      <c r="K78" s="383">
        <v>38689.870431208605</v>
      </c>
    </row>
    <row r="79" spans="1:18" s="29" customFormat="1" ht="14.15" customHeight="1">
      <c r="A79" s="340" t="s">
        <v>242</v>
      </c>
      <c r="B79" s="340"/>
      <c r="C79" s="378"/>
      <c r="D79" s="378"/>
      <c r="E79" s="378"/>
      <c r="F79" s="1288">
        <v>11993.007301390899</v>
      </c>
      <c r="G79" s="1492">
        <v>22038.2537490908</v>
      </c>
      <c r="H79" s="1492">
        <v>16297.8148056553</v>
      </c>
      <c r="I79" s="1492">
        <v>14772.267184702801</v>
      </c>
      <c r="J79" s="1171">
        <v>14183.793215764799</v>
      </c>
      <c r="K79" s="1171">
        <v>14992.236464899401</v>
      </c>
    </row>
    <row r="80" spans="1:18" s="29" customFormat="1" ht="14.15" customHeight="1">
      <c r="A80" s="352" t="s">
        <v>243</v>
      </c>
      <c r="B80" s="352"/>
      <c r="C80" s="379"/>
      <c r="D80" s="379"/>
      <c r="E80" s="379"/>
      <c r="F80" s="326">
        <v>-3294.5460326682501</v>
      </c>
      <c r="G80" s="1486">
        <v>-5640.0871157415795</v>
      </c>
      <c r="H80" s="1486">
        <v>-3832.0863419051598</v>
      </c>
      <c r="I80" s="1486">
        <v>-3657.61830650295</v>
      </c>
      <c r="J80" s="380">
        <v>-3855.7019430465298</v>
      </c>
      <c r="K80" s="380">
        <v>-3981.1913319529799</v>
      </c>
    </row>
    <row r="81" spans="1:11" s="29" customFormat="1" ht="14.15" customHeight="1">
      <c r="A81" s="341" t="s">
        <v>244</v>
      </c>
      <c r="B81" s="352"/>
      <c r="C81" s="379"/>
      <c r="D81" s="379"/>
      <c r="E81" s="379"/>
      <c r="F81" s="326">
        <v>2154.3954297620999</v>
      </c>
      <c r="G81" s="1486">
        <v>4431.4579999999996</v>
      </c>
      <c r="H81" s="1486">
        <v>4224.8240999424106</v>
      </c>
      <c r="I81" s="1486">
        <v>5282.8153065167398</v>
      </c>
      <c r="J81" s="380">
        <v>4147.4145899907098</v>
      </c>
      <c r="K81" s="380">
        <v>3620.5382970098003</v>
      </c>
    </row>
    <row r="82" spans="1:11" s="29" customFormat="1" ht="14.15" customHeight="1">
      <c r="A82" s="341" t="s">
        <v>268</v>
      </c>
      <c r="B82" s="352"/>
      <c r="C82" s="379"/>
      <c r="D82" s="379"/>
      <c r="E82" s="379"/>
      <c r="F82" s="326" t="s">
        <v>269</v>
      </c>
      <c r="G82" s="1486" t="s">
        <v>269</v>
      </c>
      <c r="H82" s="1486"/>
      <c r="I82" s="1486"/>
      <c r="J82" s="380"/>
      <c r="K82" s="380">
        <v>580.50935600000093</v>
      </c>
    </row>
    <row r="83" spans="1:11" s="29" customFormat="1" ht="14.15" customHeight="1">
      <c r="A83" s="341" t="s">
        <v>270</v>
      </c>
      <c r="B83" s="352"/>
      <c r="C83" s="379"/>
      <c r="D83" s="379"/>
      <c r="E83" s="379"/>
      <c r="F83" s="326" t="s">
        <v>269</v>
      </c>
      <c r="G83" s="1486" t="s">
        <v>269</v>
      </c>
      <c r="H83" s="1486"/>
      <c r="I83" s="1486"/>
      <c r="J83" s="380"/>
      <c r="K83" s="380">
        <v>209.978398</v>
      </c>
    </row>
    <row r="84" spans="1:11" s="29" customFormat="1" ht="14.15" customHeight="1">
      <c r="A84" s="341" t="s">
        <v>221</v>
      </c>
      <c r="B84" s="352"/>
      <c r="C84" s="379"/>
      <c r="D84" s="379"/>
      <c r="E84" s="379"/>
      <c r="F84" s="326">
        <v>987.080063</v>
      </c>
      <c r="G84" s="1486">
        <v>1704.584468</v>
      </c>
      <c r="H84" s="1486">
        <v>1421.1088749999999</v>
      </c>
      <c r="I84" s="1486">
        <v>1183.3930989999994</v>
      </c>
      <c r="J84" s="380">
        <v>1234.7579850000002</v>
      </c>
      <c r="K84" s="380">
        <v>0</v>
      </c>
    </row>
    <row r="85" spans="1:11" s="29" customFormat="1" ht="14.15" customHeight="1">
      <c r="A85" s="341" t="s">
        <v>245</v>
      </c>
      <c r="B85" s="352"/>
      <c r="C85" s="379"/>
      <c r="D85" s="379"/>
      <c r="E85" s="379"/>
      <c r="F85" s="326">
        <v>797.77742225999998</v>
      </c>
      <c r="G85" s="1486">
        <v>1205.5991359920001</v>
      </c>
      <c r="H85" s="1486">
        <v>1718.7608958980002</v>
      </c>
      <c r="I85" s="1486">
        <v>449.03554088200002</v>
      </c>
      <c r="J85" s="380">
        <v>745.60845104500004</v>
      </c>
      <c r="K85" s="380">
        <v>524.25526324079999</v>
      </c>
    </row>
    <row r="86" spans="1:11" s="29" customFormat="1" ht="14.15" customHeight="1">
      <c r="A86" s="352" t="s">
        <v>246</v>
      </c>
      <c r="B86" s="352"/>
      <c r="C86" s="379"/>
      <c r="D86" s="379"/>
      <c r="E86" s="379"/>
      <c r="F86" s="326">
        <v>4.8789999999999996</v>
      </c>
      <c r="G86" s="1486">
        <v>-10.172000000000001</v>
      </c>
      <c r="H86" s="1486">
        <v>103.11426379369999</v>
      </c>
      <c r="I86" s="1486">
        <v>43.171177499999999</v>
      </c>
      <c r="J86" s="380">
        <v>-6.577</v>
      </c>
      <c r="K86" s="380">
        <v>91.070333452699998</v>
      </c>
    </row>
    <row r="87" spans="1:11" s="29" customFormat="1" ht="14.15" customHeight="1">
      <c r="A87" s="354" t="s">
        <v>247</v>
      </c>
      <c r="B87" s="354"/>
      <c r="C87" s="381"/>
      <c r="D87" s="381"/>
      <c r="E87" s="381"/>
      <c r="F87" s="327">
        <v>1042.749768295773</v>
      </c>
      <c r="G87" s="1493">
        <v>2188.1526688444173</v>
      </c>
      <c r="H87" s="1493">
        <v>2413.0191820550799</v>
      </c>
      <c r="I87" s="1493">
        <v>2077.2879023437399</v>
      </c>
      <c r="J87" s="382">
        <v>1390.33367544406</v>
      </c>
      <c r="K87" s="382">
        <v>1187.5037563575681</v>
      </c>
    </row>
    <row r="88" spans="1:11" s="29" customFormat="1" ht="14.15" customHeight="1">
      <c r="A88" s="1374" t="s">
        <v>81</v>
      </c>
      <c r="B88" s="1374"/>
      <c r="C88" s="1375"/>
      <c r="D88" s="1375"/>
      <c r="E88" s="1375"/>
      <c r="F88" s="322">
        <v>13685.342952040599</v>
      </c>
      <c r="G88" s="1487">
        <v>25917.789000000001</v>
      </c>
      <c r="H88" s="1487">
        <v>22346.555780439299</v>
      </c>
      <c r="I88" s="1487">
        <v>20150.351904442297</v>
      </c>
      <c r="J88" s="383">
        <v>17839.628974198</v>
      </c>
      <c r="K88" s="383">
        <v>17224.900537007299</v>
      </c>
    </row>
    <row r="89" spans="1:11" s="29" customFormat="1" ht="14.15" customHeight="1">
      <c r="A89" s="1374" t="s">
        <v>224</v>
      </c>
      <c r="B89" s="1374"/>
      <c r="C89" s="1375"/>
      <c r="D89" s="1375"/>
      <c r="E89" s="1375"/>
      <c r="F89" s="322">
        <v>44116.1135174066</v>
      </c>
      <c r="G89" s="1487">
        <v>90648.69</v>
      </c>
      <c r="H89" s="1487">
        <v>86536.709633386301</v>
      </c>
      <c r="I89" s="1487">
        <v>81697.137017938105</v>
      </c>
      <c r="J89" s="383">
        <v>66133.378169912801</v>
      </c>
      <c r="K89" s="383">
        <v>55914.770968215897</v>
      </c>
    </row>
    <row r="90" spans="1:11" s="29" customFormat="1" ht="14.15" customHeight="1">
      <c r="A90" s="353" t="s">
        <v>248</v>
      </c>
      <c r="B90" s="353"/>
      <c r="C90" s="378"/>
      <c r="D90" s="378"/>
      <c r="E90" s="378"/>
      <c r="F90" s="1288">
        <v>-10388.798304749002</v>
      </c>
      <c r="G90" s="1492">
        <v>-20422.449507711102</v>
      </c>
      <c r="H90" s="1492">
        <v>-17961.334269573403</v>
      </c>
      <c r="I90" s="1492">
        <v>-16319.9378587848</v>
      </c>
      <c r="J90" s="1171">
        <v>-14690.037312490898</v>
      </c>
      <c r="K90" s="1171">
        <v>-13825.8798689794</v>
      </c>
    </row>
    <row r="91" spans="1:11" s="29" customFormat="1" ht="14.15" customHeight="1">
      <c r="A91" s="352" t="s">
        <v>249</v>
      </c>
      <c r="B91" s="352"/>
      <c r="C91" s="379"/>
      <c r="D91" s="379"/>
      <c r="E91" s="379"/>
      <c r="F91" s="326">
        <v>-5146.4954320767902</v>
      </c>
      <c r="G91" s="1486">
        <v>-10301.999948819199</v>
      </c>
      <c r="H91" s="1486">
        <v>-8892.6449480447609</v>
      </c>
      <c r="I91" s="1486">
        <v>-8506.4203649254905</v>
      </c>
      <c r="J91" s="380">
        <v>-7647.6476948468498</v>
      </c>
      <c r="K91" s="380">
        <v>-6845.1664683593099</v>
      </c>
    </row>
    <row r="92" spans="1:11" s="29" customFormat="1" ht="14.15" customHeight="1">
      <c r="A92" s="354" t="s">
        <v>250</v>
      </c>
      <c r="B92" s="354"/>
      <c r="C92" s="381"/>
      <c r="D92" s="381"/>
      <c r="E92" s="381"/>
      <c r="F92" s="327">
        <v>-1894.71540069137</v>
      </c>
      <c r="G92" s="1493">
        <v>-3751.3120389537899</v>
      </c>
      <c r="H92" s="1493">
        <v>-3593.8672823388201</v>
      </c>
      <c r="I92" s="1493">
        <v>-3793.5253382375099</v>
      </c>
      <c r="J92" s="382">
        <v>-3465.1379331036096</v>
      </c>
      <c r="K92" s="382">
        <v>-3363.1594236923802</v>
      </c>
    </row>
    <row r="93" spans="1:11" s="29" customFormat="1" ht="14.15" customHeight="1">
      <c r="A93" s="1374" t="s">
        <v>251</v>
      </c>
      <c r="B93" s="1374"/>
      <c r="C93" s="1375"/>
      <c r="D93" s="1375"/>
      <c r="E93" s="1375"/>
      <c r="F93" s="322">
        <v>-17430.009137517198</v>
      </c>
      <c r="G93" s="1487">
        <v>-34475.761495484097</v>
      </c>
      <c r="H93" s="1487">
        <v>-30447.846499956999</v>
      </c>
      <c r="I93" s="1487">
        <v>-28619.883561947801</v>
      </c>
      <c r="J93" s="383">
        <v>-25802.822940441401</v>
      </c>
      <c r="K93" s="383">
        <v>-24034.205761031099</v>
      </c>
    </row>
    <row r="94" spans="1:11" s="29" customFormat="1" ht="14.15" customHeight="1">
      <c r="A94" s="355" t="s">
        <v>226</v>
      </c>
      <c r="B94" s="355"/>
      <c r="C94" s="386"/>
      <c r="D94" s="386"/>
      <c r="E94" s="386"/>
      <c r="F94" s="1291">
        <v>26686.104379889399</v>
      </c>
      <c r="G94" s="1494">
        <v>56172.928</v>
      </c>
      <c r="H94" s="1494">
        <v>56088.8631334292</v>
      </c>
      <c r="I94" s="1494">
        <v>53077.2534559903</v>
      </c>
      <c r="J94" s="1172">
        <v>40330.5552294714</v>
      </c>
      <c r="K94" s="1172">
        <v>31880.565207184798</v>
      </c>
    </row>
    <row r="95" spans="1:11" s="29" customFormat="1" ht="14.15" customHeight="1">
      <c r="A95" s="352" t="s">
        <v>227</v>
      </c>
      <c r="B95" s="352"/>
      <c r="C95" s="379"/>
      <c r="D95" s="379"/>
      <c r="E95" s="379"/>
      <c r="F95" s="326">
        <v>15.5969310492591</v>
      </c>
      <c r="G95" s="1486">
        <v>27.831</v>
      </c>
      <c r="H95" s="1486">
        <v>-2.4368354770920102</v>
      </c>
      <c r="I95" s="1486">
        <v>11.427833136359999</v>
      </c>
      <c r="J95" s="380">
        <v>-23.53877999825</v>
      </c>
      <c r="K95" s="380">
        <v>-81.96279528913</v>
      </c>
    </row>
    <row r="96" spans="1:11" s="29" customFormat="1" ht="14.15" customHeight="1">
      <c r="A96" s="354" t="s">
        <v>103</v>
      </c>
      <c r="B96" s="354"/>
      <c r="C96" s="381"/>
      <c r="D96" s="381"/>
      <c r="E96" s="381"/>
      <c r="F96" s="327">
        <v>-982.15313570503599</v>
      </c>
      <c r="G96" s="1493">
        <v>-2802.57</v>
      </c>
      <c r="H96" s="1493">
        <v>-1208.6457103057799</v>
      </c>
      <c r="I96" s="1493">
        <v>-2648.8562560834603</v>
      </c>
      <c r="J96" s="382">
        <v>272.36271883033697</v>
      </c>
      <c r="K96" s="382">
        <v>868.078819160281</v>
      </c>
    </row>
    <row r="97" spans="1:19" s="29" customFormat="1" ht="14.15" customHeight="1">
      <c r="A97" s="355" t="s">
        <v>229</v>
      </c>
      <c r="B97" s="355"/>
      <c r="C97" s="386"/>
      <c r="D97" s="386"/>
      <c r="E97" s="386"/>
      <c r="F97" s="1291">
        <v>25719.548175233598</v>
      </c>
      <c r="G97" s="1494">
        <v>53398.188999999998</v>
      </c>
      <c r="H97" s="1494">
        <v>54877.780587646404</v>
      </c>
      <c r="I97" s="1494">
        <v>50439.825033043198</v>
      </c>
      <c r="J97" s="1172">
        <v>40579.379168303494</v>
      </c>
      <c r="K97" s="1172">
        <v>32666.681231056002</v>
      </c>
      <c r="M97" s="351"/>
    </row>
    <row r="98" spans="1:19" s="29" customFormat="1" ht="14.15" customHeight="1">
      <c r="A98" s="352" t="s">
        <v>230</v>
      </c>
      <c r="B98" s="352"/>
      <c r="C98" s="379"/>
      <c r="D98" s="379"/>
      <c r="E98" s="379"/>
      <c r="F98" s="326">
        <v>-5971.3496994442503</v>
      </c>
      <c r="G98" s="1486">
        <v>-9894.2430000000004</v>
      </c>
      <c r="H98" s="1486">
        <v>-9074.0111263318013</v>
      </c>
      <c r="I98" s="1486">
        <v>-10811.147386853701</v>
      </c>
      <c r="J98" s="380">
        <v>-7411.1795435775102</v>
      </c>
      <c r="K98" s="380">
        <v>-7461.9721858719004</v>
      </c>
    </row>
    <row r="99" spans="1:19" s="29" customFormat="1" ht="14.15" customHeight="1">
      <c r="A99" s="345" t="s">
        <v>231</v>
      </c>
      <c r="B99" s="345"/>
      <c r="C99" s="381"/>
      <c r="D99" s="381"/>
      <c r="E99" s="381"/>
      <c r="F99" s="327">
        <v>-67.055000000000007</v>
      </c>
      <c r="G99" s="1493">
        <v>82.462999999999994</v>
      </c>
      <c r="H99" s="1493">
        <v>0.28715281399999998</v>
      </c>
      <c r="I99" s="1493">
        <v>-149.328010611</v>
      </c>
      <c r="J99" s="382">
        <v>269.74433188900002</v>
      </c>
      <c r="K99" s="382">
        <v>150.27253324500001</v>
      </c>
    </row>
    <row r="100" spans="1:19" s="29" customFormat="1" ht="14.15" customHeight="1">
      <c r="A100" s="1373" t="s">
        <v>232</v>
      </c>
      <c r="B100" s="1373"/>
      <c r="C100" s="1375"/>
      <c r="D100" s="1375"/>
      <c r="E100" s="1375"/>
      <c r="F100" s="322">
        <v>19681.143475789402</v>
      </c>
      <c r="G100" s="1487">
        <v>43586.41</v>
      </c>
      <c r="H100" s="1487">
        <v>45804.056614128596</v>
      </c>
      <c r="I100" s="1487">
        <v>39479.349635578496</v>
      </c>
      <c r="J100" s="383">
        <v>33437.943956615003</v>
      </c>
      <c r="K100" s="383">
        <v>25354.981578429099</v>
      </c>
    </row>
    <row r="101" spans="1:19" s="30" customFormat="1" ht="14.15" customHeight="1">
      <c r="A101" s="352"/>
      <c r="B101" s="352"/>
      <c r="C101" s="357"/>
      <c r="D101" s="357"/>
      <c r="E101" s="357"/>
      <c r="F101" s="387"/>
      <c r="G101" s="387"/>
      <c r="H101" s="387"/>
      <c r="I101" s="387"/>
      <c r="J101" s="387"/>
      <c r="K101" s="387"/>
    </row>
    <row r="102" spans="1:19" s="29" customFormat="1" ht="14.15" customHeight="1">
      <c r="A102" s="1811" t="s">
        <v>233</v>
      </c>
      <c r="B102" s="1811"/>
      <c r="C102" s="1811"/>
      <c r="D102" s="1811"/>
      <c r="E102" s="1811"/>
      <c r="F102" s="1173">
        <v>18869.590337289399</v>
      </c>
      <c r="G102" s="1495">
        <v>41944.464</v>
      </c>
      <c r="H102" s="1495">
        <v>43870.470924128596</v>
      </c>
      <c r="I102" s="1495">
        <v>38165.560153578495</v>
      </c>
      <c r="J102" s="1289">
        <v>32586.849118968999</v>
      </c>
      <c r="K102" s="1289">
        <v>24406.839653329098</v>
      </c>
    </row>
    <row r="103" spans="1:19" s="29" customFormat="1" ht="14.15" customHeight="1">
      <c r="A103" s="359" t="s">
        <v>252</v>
      </c>
      <c r="B103" s="359"/>
      <c r="C103" s="388"/>
      <c r="D103" s="388"/>
      <c r="E103" s="388"/>
      <c r="F103" s="385">
        <v>-0.42899999999999999</v>
      </c>
      <c r="G103" s="1496">
        <v>38.808999999999997</v>
      </c>
      <c r="H103" s="1496">
        <v>32.860999999999997</v>
      </c>
      <c r="I103" s="1496">
        <v>2.1459999999999999</v>
      </c>
      <c r="J103" s="342">
        <v>81.647068645999994</v>
      </c>
      <c r="K103" s="342">
        <v>26.450655099999999</v>
      </c>
    </row>
    <row r="104" spans="1:19" s="29" customFormat="1" ht="14.15" customHeight="1">
      <c r="A104" s="341" t="s">
        <v>253</v>
      </c>
      <c r="B104" s="341"/>
      <c r="C104" s="379"/>
      <c r="D104" s="379"/>
      <c r="E104" s="379"/>
      <c r="F104" s="385">
        <v>811.98213850000002</v>
      </c>
      <c r="G104" s="1496">
        <v>1603.136</v>
      </c>
      <c r="H104" s="1496">
        <v>1900.72469</v>
      </c>
      <c r="I104" s="1496">
        <v>1311.6434820000002</v>
      </c>
      <c r="J104" s="342">
        <v>769.44776899999999</v>
      </c>
      <c r="K104" s="342">
        <v>921.69127000000003</v>
      </c>
    </row>
    <row r="105" spans="1:19" s="29" customFormat="1" ht="14.15" customHeight="1">
      <c r="A105" s="1373" t="s">
        <v>232</v>
      </c>
      <c r="B105" s="1373"/>
      <c r="C105" s="1375"/>
      <c r="D105" s="1375"/>
      <c r="E105" s="1375"/>
      <c r="F105" s="389">
        <v>19681.143475789402</v>
      </c>
      <c r="G105" s="1497">
        <v>43586.41</v>
      </c>
      <c r="H105" s="1497">
        <v>45804.056614128596</v>
      </c>
      <c r="I105" s="1497">
        <v>39479.349635578496</v>
      </c>
      <c r="J105" s="349">
        <v>33437.943956615003</v>
      </c>
      <c r="K105" s="349">
        <v>25354.981578429099</v>
      </c>
    </row>
    <row r="106" spans="1:19" s="29" customFormat="1" ht="6" customHeight="1">
      <c r="A106" s="360"/>
      <c r="B106" s="360"/>
      <c r="C106" s="390"/>
      <c r="D106" s="390"/>
      <c r="E106" s="390"/>
      <c r="F106" s="361"/>
      <c r="G106" s="1498"/>
      <c r="H106" s="1498"/>
      <c r="I106" s="1498"/>
      <c r="J106" s="362"/>
      <c r="K106" s="362"/>
    </row>
    <row r="107" spans="1:19" s="29" customFormat="1" ht="14.15" customHeight="1">
      <c r="A107" s="341" t="s">
        <v>254</v>
      </c>
      <c r="B107" s="341"/>
      <c r="C107" s="357"/>
      <c r="D107" s="357"/>
      <c r="E107" s="357"/>
      <c r="F107" s="364">
        <v>13.00792</v>
      </c>
      <c r="G107" s="1499">
        <v>28.45</v>
      </c>
      <c r="H107" s="1499">
        <v>29.34</v>
      </c>
      <c r="I107" s="1499">
        <v>24.833102529205913</v>
      </c>
      <c r="J107" s="365">
        <v>21.02</v>
      </c>
      <c r="K107" s="365">
        <v>15.743399999999999</v>
      </c>
    </row>
    <row r="108" spans="1:19" s="29" customFormat="1" ht="14.15" customHeight="1">
      <c r="A108" s="345" t="s">
        <v>255</v>
      </c>
      <c r="B108" s="345"/>
      <c r="C108" s="391"/>
      <c r="D108" s="391"/>
      <c r="E108" s="391"/>
      <c r="F108" s="367">
        <v>13.05</v>
      </c>
      <c r="G108" s="1500">
        <v>28.4</v>
      </c>
      <c r="H108" s="1500">
        <v>29.34</v>
      </c>
      <c r="I108" s="1500">
        <v>24.930265463093512</v>
      </c>
      <c r="J108" s="368">
        <v>20.85</v>
      </c>
      <c r="K108" s="368">
        <v>15.65</v>
      </c>
    </row>
    <row r="109" spans="1:19" s="30" customFormat="1" ht="14.15" customHeight="1">
      <c r="A109" s="352"/>
      <c r="B109" s="352"/>
      <c r="C109" s="357"/>
      <c r="D109" s="357"/>
      <c r="E109" s="357"/>
      <c r="F109" s="357"/>
      <c r="G109" s="1488"/>
      <c r="H109" s="1488"/>
      <c r="I109" s="1488"/>
      <c r="J109" s="357"/>
      <c r="K109" s="357"/>
    </row>
    <row r="110" spans="1:19" s="31" customFormat="1" ht="14.15" customHeight="1">
      <c r="A110" s="267" t="s">
        <v>256</v>
      </c>
      <c r="B110" s="370"/>
      <c r="C110" s="392"/>
      <c r="D110" s="392"/>
      <c r="E110" s="392"/>
      <c r="F110" s="392"/>
      <c r="G110" s="1501"/>
      <c r="H110" s="1501"/>
      <c r="I110" s="1501"/>
      <c r="J110" s="392"/>
      <c r="K110" s="392"/>
    </row>
    <row r="111" spans="1:19" s="29" customFormat="1" ht="14.15" customHeight="1">
      <c r="A111" s="340" t="s">
        <v>257</v>
      </c>
      <c r="B111" s="340"/>
      <c r="C111" s="393"/>
      <c r="D111" s="393"/>
      <c r="E111" s="393"/>
      <c r="F111" s="1418">
        <v>11.180994</v>
      </c>
      <c r="G111" s="1502">
        <v>11.67</v>
      </c>
      <c r="H111" s="1502">
        <v>11.628898</v>
      </c>
      <c r="I111" s="1502">
        <v>11.414159</v>
      </c>
      <c r="J111" s="1295">
        <v>10.101933000000001</v>
      </c>
      <c r="K111" s="1295">
        <v>10.16588</v>
      </c>
      <c r="M111" s="394"/>
    </row>
    <row r="112" spans="1:19" s="29" customFormat="1" ht="14.15" customHeight="1">
      <c r="A112" s="345" t="s">
        <v>258</v>
      </c>
      <c r="B112" s="345"/>
      <c r="C112" s="391"/>
      <c r="D112" s="391"/>
      <c r="E112" s="391"/>
      <c r="F112" s="1419">
        <v>9.5843819999999997</v>
      </c>
      <c r="G112" s="1500">
        <v>10.69</v>
      </c>
      <c r="H112" s="1500">
        <v>10.749771000000001</v>
      </c>
      <c r="I112" s="1500">
        <v>10.556272</v>
      </c>
      <c r="J112" s="368">
        <v>9.6134830000000004</v>
      </c>
      <c r="K112" s="368">
        <v>8.5941749999999999</v>
      </c>
      <c r="M112" s="394"/>
      <c r="N112" s="30"/>
      <c r="O112" s="30"/>
      <c r="P112" s="30"/>
      <c r="Q112" s="30"/>
      <c r="R112" s="30"/>
      <c r="S112" s="30"/>
    </row>
    <row r="113" spans="1:20" s="22" customFormat="1" ht="7.5" customHeight="1">
      <c r="A113" s="154"/>
      <c r="B113" s="154"/>
      <c r="C113" s="373"/>
      <c r="D113" s="373"/>
      <c r="E113" s="373"/>
      <c r="F113" s="373"/>
      <c r="G113" s="373"/>
      <c r="H113" s="373"/>
      <c r="I113" s="373"/>
      <c r="J113" s="373"/>
      <c r="K113" s="373"/>
      <c r="M113" s="32"/>
      <c r="N113" s="32"/>
      <c r="O113" s="32"/>
      <c r="P113" s="32"/>
      <c r="Q113" s="32"/>
      <c r="R113" s="32"/>
    </row>
    <row r="114" spans="1:20" s="9" customFormat="1" ht="14.15" customHeight="1">
      <c r="A114" s="1810" t="s">
        <v>259</v>
      </c>
      <c r="B114" s="1810"/>
      <c r="C114" s="1810"/>
      <c r="D114" s="1810"/>
      <c r="E114" s="1810"/>
      <c r="F114" s="1810"/>
      <c r="G114" s="1810"/>
      <c r="H114" s="1810"/>
      <c r="I114" s="1810"/>
      <c r="J114" s="1810"/>
      <c r="K114" s="1810"/>
      <c r="L114" s="374"/>
      <c r="M114" s="374"/>
      <c r="N114" s="374"/>
      <c r="O114" s="374"/>
      <c r="P114" s="374"/>
      <c r="Q114" s="374"/>
      <c r="R114" s="374"/>
      <c r="S114" s="374"/>
      <c r="T114" s="374"/>
    </row>
    <row r="115" spans="1:20" s="9" customFormat="1" ht="14.15" customHeight="1">
      <c r="A115" s="1810" t="s">
        <v>260</v>
      </c>
      <c r="B115" s="1810"/>
      <c r="C115" s="1810"/>
      <c r="D115" s="1810"/>
      <c r="E115" s="1810"/>
      <c r="F115" s="1810"/>
      <c r="G115" s="1810"/>
      <c r="H115" s="1810"/>
      <c r="I115" s="1810"/>
      <c r="J115" s="1810"/>
      <c r="K115" s="1810"/>
      <c r="L115" s="374"/>
    </row>
    <row r="116" spans="1:20" s="22" customFormat="1" ht="23.9" customHeight="1">
      <c r="A116" s="152"/>
      <c r="B116" s="152"/>
      <c r="C116" s="338"/>
      <c r="D116" s="338"/>
      <c r="E116" s="338"/>
      <c r="F116" s="338"/>
      <c r="G116" s="338"/>
      <c r="H116" s="338"/>
      <c r="I116" s="338"/>
      <c r="J116" s="338"/>
      <c r="K116" s="338"/>
    </row>
    <row r="117" spans="1:20" s="23" customFormat="1" ht="18.75" customHeight="1">
      <c r="A117" s="339" t="s">
        <v>271</v>
      </c>
      <c r="B117" s="252"/>
      <c r="C117" s="318"/>
      <c r="D117" s="318"/>
      <c r="E117" s="318"/>
      <c r="F117" s="318"/>
      <c r="G117" s="318"/>
      <c r="H117" s="318"/>
      <c r="I117" s="318"/>
      <c r="J117" s="318"/>
      <c r="K117" s="318"/>
    </row>
    <row r="118" spans="1:20" s="24" customFormat="1" ht="14.15" customHeight="1">
      <c r="A118" s="319"/>
      <c r="B118" s="319"/>
      <c r="C118" s="319"/>
      <c r="D118" s="319"/>
      <c r="E118" s="319"/>
      <c r="F118" s="319"/>
      <c r="G118" s="319"/>
      <c r="H118" s="319"/>
      <c r="I118" s="319"/>
      <c r="J118" s="319"/>
      <c r="K118" s="319"/>
    </row>
    <row r="119" spans="1:20" s="28" customFormat="1" ht="14.15" customHeight="1">
      <c r="A119" s="180" t="s">
        <v>209</v>
      </c>
      <c r="B119" s="180"/>
      <c r="C119" s="320" t="s">
        <v>210</v>
      </c>
      <c r="D119" s="321" t="s">
        <v>211</v>
      </c>
      <c r="E119" s="321" t="s">
        <v>212</v>
      </c>
      <c r="F119" s="321" t="s">
        <v>213</v>
      </c>
      <c r="G119" s="321" t="s">
        <v>214</v>
      </c>
      <c r="H119" s="321" t="s">
        <v>215</v>
      </c>
      <c r="I119" s="321" t="s">
        <v>216</v>
      </c>
      <c r="J119" s="321" t="s">
        <v>217</v>
      </c>
      <c r="K119" s="321" t="s">
        <v>218</v>
      </c>
    </row>
    <row r="120" spans="1:20" s="29" customFormat="1" ht="14.15" customHeight="1">
      <c r="A120" s="1373" t="s">
        <v>232</v>
      </c>
      <c r="B120" s="1373"/>
      <c r="C120" s="322">
        <v>9820.7473271765029</v>
      </c>
      <c r="D120" s="383">
        <v>9860.3961486128992</v>
      </c>
      <c r="E120" s="395">
        <v>11611.915369350407</v>
      </c>
      <c r="F120" s="395">
        <v>10683.810447741593</v>
      </c>
      <c r="G120" s="395">
        <v>10442</v>
      </c>
      <c r="H120" s="395">
        <v>10848.607834480301</v>
      </c>
      <c r="I120" s="395">
        <v>12674.706</v>
      </c>
      <c r="J120" s="395">
        <v>12160.177424784997</v>
      </c>
      <c r="K120" s="395">
        <v>10766.4553075474</v>
      </c>
    </row>
    <row r="121" spans="1:20" s="29" customFormat="1" ht="14.15" customHeight="1">
      <c r="A121" s="341" t="s">
        <v>272</v>
      </c>
      <c r="B121" s="341"/>
      <c r="C121" s="1298">
        <v>-0.314</v>
      </c>
      <c r="D121" s="1299">
        <v>0.314</v>
      </c>
      <c r="E121" s="1300">
        <v>124.8603783331</v>
      </c>
      <c r="F121" s="1300">
        <v>0</v>
      </c>
      <c r="G121" s="1300">
        <v>0</v>
      </c>
      <c r="H121" s="1300">
        <v>0</v>
      </c>
      <c r="I121" s="1300">
        <v>206.71700000000001</v>
      </c>
      <c r="J121" s="1300">
        <v>0</v>
      </c>
      <c r="K121" s="1300">
        <v>0</v>
      </c>
      <c r="M121" s="351"/>
    </row>
    <row r="122" spans="1:20" s="29" customFormat="1" ht="14.15" customHeight="1">
      <c r="A122" s="352" t="s">
        <v>273</v>
      </c>
      <c r="B122" s="352"/>
      <c r="C122" s="1298">
        <v>0</v>
      </c>
      <c r="D122" s="1299">
        <v>-3.0000000000000001E-3</v>
      </c>
      <c r="E122" s="1300">
        <v>5.4080000000000013</v>
      </c>
      <c r="F122" s="1300">
        <v>-8.2480000000000011</v>
      </c>
      <c r="G122" s="1300">
        <v>3</v>
      </c>
      <c r="H122" s="1300">
        <v>-0.104</v>
      </c>
      <c r="I122" s="1300">
        <v>5.29</v>
      </c>
      <c r="J122" s="1300">
        <v>0.29100000000000037</v>
      </c>
      <c r="K122" s="1300">
        <v>-16.305</v>
      </c>
      <c r="M122" s="351"/>
    </row>
    <row r="123" spans="1:20" s="29" customFormat="1" ht="21.65" customHeight="1">
      <c r="A123" s="1812" t="s">
        <v>274</v>
      </c>
      <c r="B123" s="1812"/>
      <c r="C123" s="1298">
        <v>-55.721000000000004</v>
      </c>
      <c r="D123" s="1299">
        <v>-12.507999999999999</v>
      </c>
      <c r="E123" s="1300">
        <v>-17.325000000000006</v>
      </c>
      <c r="F123" s="1300">
        <v>-9.7750000000000004</v>
      </c>
      <c r="G123" s="1300">
        <v>-13</v>
      </c>
      <c r="H123" s="1300">
        <v>1.0389999999999999</v>
      </c>
      <c r="I123" s="1300">
        <v>-0.58199999999999996</v>
      </c>
      <c r="J123" s="1300">
        <v>-7.8520000000000039</v>
      </c>
      <c r="K123" s="1300">
        <v>-36.663999999999994</v>
      </c>
      <c r="L123" s="351"/>
      <c r="M123" s="351"/>
    </row>
    <row r="124" spans="1:20" s="29" customFormat="1" ht="14.15" customHeight="1">
      <c r="A124" s="354" t="s">
        <v>275</v>
      </c>
      <c r="B124" s="354"/>
      <c r="C124" s="1301">
        <v>13.995999999999999</v>
      </c>
      <c r="D124" s="1302">
        <v>3.0579999999999998</v>
      </c>
      <c r="E124" s="1303">
        <v>-21.8315531527358</v>
      </c>
      <c r="F124" s="1303">
        <v>2.4439999999999995</v>
      </c>
      <c r="G124" s="1303">
        <v>3</v>
      </c>
      <c r="H124" s="1303">
        <v>-0.25900000000000001</v>
      </c>
      <c r="I124" s="1303">
        <v>-50.174999999999997</v>
      </c>
      <c r="J124" s="1303">
        <v>1.9619999999999997</v>
      </c>
      <c r="K124" s="1303">
        <v>9.1649999999999991</v>
      </c>
      <c r="L124" s="351"/>
      <c r="M124" s="351"/>
    </row>
    <row r="125" spans="1:20" s="29" customFormat="1" ht="14.15" customHeight="1">
      <c r="A125" s="1376" t="s">
        <v>276</v>
      </c>
      <c r="B125" s="396"/>
      <c r="C125" s="397">
        <v>-42.039000000000001</v>
      </c>
      <c r="D125" s="398">
        <v>-9.1389999999999993</v>
      </c>
      <c r="E125" s="399">
        <v>91.111825180364193</v>
      </c>
      <c r="F125" s="399">
        <v>-15.578999999999999</v>
      </c>
      <c r="G125" s="399">
        <v>-7</v>
      </c>
      <c r="H125" s="399">
        <v>0.67600000000000005</v>
      </c>
      <c r="I125" s="399">
        <v>161.25</v>
      </c>
      <c r="J125" s="399">
        <v>-5.5990000000000038</v>
      </c>
      <c r="K125" s="399">
        <v>-43.803999999999995</v>
      </c>
      <c r="L125" s="351"/>
      <c r="M125" s="351"/>
    </row>
    <row r="126" spans="1:20" s="29" customFormat="1" ht="14.15" customHeight="1">
      <c r="A126" s="340" t="s">
        <v>277</v>
      </c>
      <c r="B126" s="340"/>
      <c r="C126" s="1304">
        <v>791.9296103759425</v>
      </c>
      <c r="D126" s="1305">
        <v>-5532.3999699489032</v>
      </c>
      <c r="E126" s="1306">
        <v>1936.7939425632485</v>
      </c>
      <c r="F126" s="1306">
        <v>-1770.6771981103711</v>
      </c>
      <c r="G126" s="1306">
        <v>528</v>
      </c>
      <c r="H126" s="1306">
        <v>-4054.4393713238996</v>
      </c>
      <c r="I126" s="1306">
        <v>2589.973</v>
      </c>
      <c r="J126" s="1306">
        <v>1897.6483036285972</v>
      </c>
      <c r="K126" s="1306">
        <v>-1328.3408236651389</v>
      </c>
      <c r="M126" s="351"/>
    </row>
    <row r="127" spans="1:20" s="29" customFormat="1" ht="13.5" customHeight="1">
      <c r="A127" s="1813" t="s">
        <v>278</v>
      </c>
      <c r="B127" s="1813"/>
      <c r="C127" s="1298">
        <v>0</v>
      </c>
      <c r="D127" s="1299">
        <v>0</v>
      </c>
      <c r="E127" s="1300">
        <v>0</v>
      </c>
      <c r="F127" s="1300">
        <v>0</v>
      </c>
      <c r="G127" s="1300"/>
      <c r="H127" s="1300">
        <v>-1.3440000000000001</v>
      </c>
      <c r="I127" s="1300">
        <v>0</v>
      </c>
      <c r="J127" s="1300">
        <v>0</v>
      </c>
      <c r="K127" s="1300">
        <v>-28.959</v>
      </c>
      <c r="M127" s="351"/>
    </row>
    <row r="128" spans="1:20" s="29" customFormat="1" ht="14.15" customHeight="1">
      <c r="A128" s="341" t="s">
        <v>279</v>
      </c>
      <c r="B128" s="341"/>
      <c r="C128" s="1298">
        <v>-604.47899999999981</v>
      </c>
      <c r="D128" s="1299">
        <v>4369.8149999999996</v>
      </c>
      <c r="E128" s="1300">
        <v>-1612.0549999999998</v>
      </c>
      <c r="F128" s="1300">
        <v>1324.9699999999998</v>
      </c>
      <c r="G128" s="1300">
        <v>-439</v>
      </c>
      <c r="H128" s="1300">
        <v>3199.6320000000001</v>
      </c>
      <c r="I128" s="1300">
        <v>-1987.1859999999999</v>
      </c>
      <c r="J128" s="1300">
        <v>-1527.1840000000002</v>
      </c>
      <c r="K128" s="1300">
        <v>1016.413</v>
      </c>
      <c r="M128" s="351"/>
    </row>
    <row r="129" spans="1:13" s="29" customFormat="1" ht="14.15" customHeight="1">
      <c r="A129" s="341" t="s">
        <v>280</v>
      </c>
      <c r="B129" s="341"/>
      <c r="C129" s="1298">
        <v>198.46008287066002</v>
      </c>
      <c r="D129" s="1299">
        <v>11.734091117890001</v>
      </c>
      <c r="E129" s="1300">
        <v>131.23480880102002</v>
      </c>
      <c r="F129" s="1300">
        <v>203.68043547743994</v>
      </c>
      <c r="G129" s="1300">
        <v>13</v>
      </c>
      <c r="H129" s="1300">
        <v>196.28768081726</v>
      </c>
      <c r="I129" s="1300">
        <v>-270.101</v>
      </c>
      <c r="J129" s="1300">
        <v>-75.952328847200079</v>
      </c>
      <c r="K129" s="1300">
        <v>88.265301365600067</v>
      </c>
      <c r="M129" s="351"/>
    </row>
    <row r="130" spans="1:13" s="29" customFormat="1" ht="14.15" customHeight="1">
      <c r="A130" s="341" t="s">
        <v>275</v>
      </c>
      <c r="B130" s="341"/>
      <c r="C130" s="1298">
        <v>100.67906969653006</v>
      </c>
      <c r="D130" s="1299">
        <v>-1093.7922582890801</v>
      </c>
      <c r="E130" s="1300">
        <v>369.81731273782987</v>
      </c>
      <c r="F130" s="1300">
        <v>-381.84154163686992</v>
      </c>
      <c r="G130" s="1300">
        <v>106</v>
      </c>
      <c r="H130" s="1300">
        <v>-848.90789158424002</v>
      </c>
      <c r="I130" s="1300">
        <v>563.51599999999996</v>
      </c>
      <c r="J130" s="1300">
        <v>400.98096930949998</v>
      </c>
      <c r="K130" s="1300">
        <v>-276.20446975429996</v>
      </c>
      <c r="M130" s="351"/>
    </row>
    <row r="131" spans="1:13" s="29" customFormat="1" ht="21" customHeight="1">
      <c r="A131" s="1809" t="s">
        <v>281</v>
      </c>
      <c r="B131" s="1809"/>
      <c r="C131" s="397">
        <v>486.58976294313197</v>
      </c>
      <c r="D131" s="398">
        <v>-2244.6431371200929</v>
      </c>
      <c r="E131" s="399">
        <v>825.79106410209943</v>
      </c>
      <c r="F131" s="399">
        <v>-623.86830426980214</v>
      </c>
      <c r="G131" s="399">
        <v>209</v>
      </c>
      <c r="H131" s="399">
        <v>-1508.7715820908797</v>
      </c>
      <c r="I131" s="399">
        <v>896.202</v>
      </c>
      <c r="J131" s="399">
        <v>695.49294409089771</v>
      </c>
      <c r="K131" s="399">
        <v>-528.82599205383895</v>
      </c>
      <c r="L131" s="351"/>
      <c r="M131" s="351"/>
    </row>
    <row r="132" spans="1:13" s="29" customFormat="1" ht="14.15" customHeight="1">
      <c r="A132" s="1373" t="s">
        <v>282</v>
      </c>
      <c r="B132" s="1373"/>
      <c r="C132" s="322">
        <v>444.55076294313176</v>
      </c>
      <c r="D132" s="383">
        <v>-2253.7821371200926</v>
      </c>
      <c r="E132" s="395">
        <v>916.90288928246355</v>
      </c>
      <c r="F132" s="395">
        <v>-639.44730426980186</v>
      </c>
      <c r="G132" s="395">
        <v>202</v>
      </c>
      <c r="H132" s="395">
        <v>-1508.0955820908798</v>
      </c>
      <c r="I132" s="395">
        <v>1057.452</v>
      </c>
      <c r="J132" s="395">
        <v>689.89394409089755</v>
      </c>
      <c r="K132" s="395">
        <v>-572.62999205383903</v>
      </c>
      <c r="M132" s="351"/>
    </row>
    <row r="133" spans="1:13" s="33" customFormat="1" ht="14.15" customHeight="1">
      <c r="A133" s="1373" t="s">
        <v>283</v>
      </c>
      <c r="B133" s="1373"/>
      <c r="C133" s="322">
        <v>10265.298090119633</v>
      </c>
      <c r="D133" s="383">
        <v>7606.6140114928075</v>
      </c>
      <c r="E133" s="395">
        <v>12528.818258632866</v>
      </c>
      <c r="F133" s="395">
        <v>10044.363143471797</v>
      </c>
      <c r="G133" s="395">
        <v>10644</v>
      </c>
      <c r="H133" s="395">
        <v>9340.5122523894206</v>
      </c>
      <c r="I133" s="395">
        <v>13732.157999999999</v>
      </c>
      <c r="J133" s="395">
        <v>12850.071368875901</v>
      </c>
      <c r="K133" s="395">
        <v>10193.825315493561</v>
      </c>
      <c r="L133" s="400"/>
      <c r="M133" s="351"/>
    </row>
    <row r="134" spans="1:13" s="22" customFormat="1" ht="14.15" customHeight="1">
      <c r="A134" s="373"/>
      <c r="B134" s="373"/>
      <c r="C134" s="373"/>
      <c r="D134" s="373"/>
      <c r="E134" s="373"/>
      <c r="F134" s="373"/>
      <c r="G134" s="373"/>
      <c r="H134" s="373"/>
      <c r="I134" s="373"/>
      <c r="J134" s="401"/>
      <c r="K134" s="373"/>
    </row>
    <row r="135" spans="1:13" s="44" customFormat="1" ht="12.5">
      <c r="A135" s="195" t="s">
        <v>284</v>
      </c>
      <c r="B135" s="402"/>
      <c r="C135" s="402"/>
      <c r="D135" s="402"/>
      <c r="E135" s="402"/>
      <c r="F135" s="402"/>
      <c r="G135" s="402"/>
      <c r="H135" s="402"/>
      <c r="I135" s="402"/>
      <c r="J135" s="251"/>
      <c r="K135" s="403"/>
    </row>
    <row r="136" spans="1:13" s="28" customFormat="1" ht="14.15" customHeight="1">
      <c r="A136" s="180" t="s">
        <v>209</v>
      </c>
      <c r="B136" s="180"/>
      <c r="C136" s="377"/>
      <c r="D136" s="377"/>
      <c r="E136" s="377"/>
      <c r="F136" s="320" t="s">
        <v>262</v>
      </c>
      <c r="G136" s="321" t="s">
        <v>263</v>
      </c>
      <c r="H136" s="321" t="s">
        <v>264</v>
      </c>
      <c r="I136" s="321" t="s">
        <v>265</v>
      </c>
      <c r="J136" s="321" t="s">
        <v>266</v>
      </c>
      <c r="K136" s="321" t="s">
        <v>267</v>
      </c>
    </row>
    <row r="137" spans="1:13" s="29" customFormat="1" ht="14.15" customHeight="1">
      <c r="A137" s="1373" t="s">
        <v>232</v>
      </c>
      <c r="B137" s="1373"/>
      <c r="C137" s="1377"/>
      <c r="D137" s="1377"/>
      <c r="E137" s="1377"/>
      <c r="F137" s="322">
        <v>19681.143475789402</v>
      </c>
      <c r="G137" s="1487">
        <v>43586.409674031202</v>
      </c>
      <c r="H137" s="1487">
        <v>45804.057000000001</v>
      </c>
      <c r="I137" s="383">
        <v>39479.349635578496</v>
      </c>
      <c r="J137" s="383">
        <v>33437.943956614901</v>
      </c>
      <c r="K137" s="383">
        <v>25354.981578429099</v>
      </c>
    </row>
    <row r="138" spans="1:13" s="29" customFormat="1" ht="14.15" customHeight="1">
      <c r="A138" s="341" t="s">
        <v>272</v>
      </c>
      <c r="B138" s="341"/>
      <c r="C138" s="404"/>
      <c r="D138" s="404"/>
      <c r="E138" s="404"/>
      <c r="F138" s="326"/>
      <c r="G138" s="1486">
        <v>124.8603783331</v>
      </c>
      <c r="H138" s="1486">
        <v>206.71700000000001</v>
      </c>
      <c r="I138" s="380">
        <v>-290.86208313399999</v>
      </c>
      <c r="J138" s="380">
        <v>413.65420162200002</v>
      </c>
      <c r="K138" s="380">
        <v>-182.71805801249999</v>
      </c>
    </row>
    <row r="139" spans="1:13" s="29" customFormat="1" ht="14.15" customHeight="1">
      <c r="A139" s="352" t="s">
        <v>273</v>
      </c>
      <c r="B139" s="352"/>
      <c r="C139" s="404"/>
      <c r="D139" s="404"/>
      <c r="E139" s="404"/>
      <c r="F139" s="326">
        <v>-3.0000000000000001E-3</v>
      </c>
      <c r="G139" s="1486">
        <v>-0.38300000000000001</v>
      </c>
      <c r="H139" s="1486">
        <v>-10.724</v>
      </c>
      <c r="I139" s="380">
        <v>1.75</v>
      </c>
      <c r="J139" s="380">
        <v>5.25</v>
      </c>
      <c r="K139" s="380">
        <v>212.18299999999999</v>
      </c>
    </row>
    <row r="140" spans="1:13" s="29" customFormat="1" ht="14.15" customHeight="1">
      <c r="A140" s="352" t="s">
        <v>285</v>
      </c>
      <c r="B140" s="352"/>
      <c r="C140" s="404"/>
      <c r="D140" s="404"/>
      <c r="E140" s="404"/>
      <c r="F140" s="326"/>
      <c r="G140" s="1486"/>
      <c r="H140" s="1486"/>
      <c r="I140" s="380"/>
      <c r="J140" s="380"/>
      <c r="K140" s="380">
        <v>-192.90700000000001</v>
      </c>
      <c r="L140" s="351"/>
    </row>
    <row r="141" spans="1:13" s="29" customFormat="1" ht="14.15" customHeight="1">
      <c r="A141" s="352" t="s">
        <v>286</v>
      </c>
      <c r="B141" s="352"/>
      <c r="C141" s="404"/>
      <c r="D141" s="404"/>
      <c r="E141" s="404"/>
      <c r="F141" s="326">
        <v>-68.228999999999999</v>
      </c>
      <c r="G141" s="1486">
        <v>-39.011000000000003</v>
      </c>
      <c r="H141" s="1486">
        <v>-75.453999999999994</v>
      </c>
      <c r="I141" s="380">
        <v>-101.611</v>
      </c>
      <c r="J141" s="380">
        <v>140.114</v>
      </c>
      <c r="K141" s="380">
        <v>29.288</v>
      </c>
      <c r="L141" s="351"/>
    </row>
    <row r="142" spans="1:13" s="29" customFormat="1" ht="14.15" customHeight="1">
      <c r="A142" s="354" t="s">
        <v>275</v>
      </c>
      <c r="B142" s="354"/>
      <c r="C142" s="405"/>
      <c r="D142" s="405"/>
      <c r="E142" s="405"/>
      <c r="F142" s="327">
        <v>17.053999999999998</v>
      </c>
      <c r="G142" s="1493">
        <v>-16.4095531527358</v>
      </c>
      <c r="H142" s="1493">
        <v>-31.457999999999998</v>
      </c>
      <c r="I142" s="382">
        <v>98.665866311999991</v>
      </c>
      <c r="J142" s="382">
        <v>-131.38813293499999</v>
      </c>
      <c r="K142" s="382">
        <v>40.704486900000006</v>
      </c>
      <c r="L142" s="351"/>
    </row>
    <row r="143" spans="1:13" s="29" customFormat="1" ht="14.15" customHeight="1">
      <c r="A143" s="1376" t="s">
        <v>276</v>
      </c>
      <c r="B143" s="1376"/>
      <c r="C143" s="1378"/>
      <c r="D143" s="1378"/>
      <c r="E143" s="1378"/>
      <c r="F143" s="397">
        <v>-51.177999999999997</v>
      </c>
      <c r="G143" s="1651">
        <v>69.0568251803642</v>
      </c>
      <c r="H143" s="1651">
        <v>89.081000000000003</v>
      </c>
      <c r="I143" s="398">
        <v>-292.05721682199999</v>
      </c>
      <c r="J143" s="398">
        <v>427.63006868699995</v>
      </c>
      <c r="K143" s="398">
        <v>-93.449571112499996</v>
      </c>
      <c r="L143" s="351"/>
    </row>
    <row r="144" spans="1:13" s="29" customFormat="1" ht="14.15" customHeight="1">
      <c r="A144" s="340" t="s">
        <v>277</v>
      </c>
      <c r="B144" s="340"/>
      <c r="C144" s="406"/>
      <c r="D144" s="406"/>
      <c r="E144" s="406"/>
      <c r="F144" s="1304">
        <v>-4740.4703595729607</v>
      </c>
      <c r="G144" s="1652">
        <v>-3359.9139999432978</v>
      </c>
      <c r="H144" s="1652">
        <v>7150.34</v>
      </c>
      <c r="I144" s="1305">
        <v>4949.6705543300186</v>
      </c>
      <c r="J144" s="1305">
        <v>3274.5861392649817</v>
      </c>
      <c r="K144" s="1305">
        <v>-1018.3307121396484</v>
      </c>
    </row>
    <row r="145" spans="1:15" s="29" customFormat="1" ht="14.15" customHeight="1">
      <c r="A145" s="341" t="s">
        <v>278</v>
      </c>
      <c r="B145" s="341"/>
      <c r="C145" s="404"/>
      <c r="D145" s="404"/>
      <c r="E145" s="404"/>
      <c r="F145" s="1298">
        <v>0</v>
      </c>
      <c r="G145" s="1653">
        <v>-1.3440000000000001</v>
      </c>
      <c r="H145" s="1653">
        <v>-28.959</v>
      </c>
      <c r="I145" s="1299">
        <v>0</v>
      </c>
      <c r="J145" s="1299">
        <v>-5212.6090000000004</v>
      </c>
      <c r="K145" s="1299">
        <v>0.33900000000000002</v>
      </c>
    </row>
    <row r="146" spans="1:15" s="29" customFormat="1" ht="14.15" customHeight="1">
      <c r="A146" s="341" t="s">
        <v>279</v>
      </c>
      <c r="B146" s="341"/>
      <c r="C146" s="404"/>
      <c r="D146" s="404"/>
      <c r="E146" s="404"/>
      <c r="F146" s="1298">
        <v>3765.3359999999998</v>
      </c>
      <c r="G146" s="1653">
        <v>2473.9470000000001</v>
      </c>
      <c r="H146" s="1653">
        <v>-5685.6750000000002</v>
      </c>
      <c r="I146" s="1299">
        <v>-3845.393</v>
      </c>
      <c r="J146" s="1299">
        <v>-2877.7739999999999</v>
      </c>
      <c r="K146" s="1299">
        <v>679.78599999999994</v>
      </c>
    </row>
    <row r="147" spans="1:15" s="29" customFormat="1" ht="14.15" customHeight="1">
      <c r="A147" s="341" t="s">
        <v>287</v>
      </c>
      <c r="B147" s="341"/>
      <c r="C147" s="404"/>
      <c r="D147" s="404"/>
      <c r="E147" s="404"/>
      <c r="F147" s="1298">
        <v>0</v>
      </c>
      <c r="G147" s="1653">
        <v>0</v>
      </c>
      <c r="H147" s="1653">
        <v>0</v>
      </c>
      <c r="I147" s="1299">
        <v>0</v>
      </c>
      <c r="J147" s="1299">
        <v>5137.4589999999998</v>
      </c>
      <c r="K147" s="1299"/>
    </row>
    <row r="148" spans="1:15" s="29" customFormat="1" ht="14.15" customHeight="1">
      <c r="A148" s="341" t="s">
        <v>280</v>
      </c>
      <c r="B148" s="341"/>
      <c r="C148" s="404"/>
      <c r="D148" s="404"/>
      <c r="E148" s="404"/>
      <c r="F148" s="1298">
        <v>210.19417398855001</v>
      </c>
      <c r="G148" s="1653">
        <v>544.55175381877996</v>
      </c>
      <c r="H148" s="1653">
        <v>190.81100000000001</v>
      </c>
      <c r="I148" s="1299">
        <v>-146.9114609552</v>
      </c>
      <c r="J148" s="1299">
        <v>-704.36143532769995</v>
      </c>
      <c r="K148" s="1299">
        <v>-100.8884436899</v>
      </c>
    </row>
    <row r="149" spans="1:15" s="29" customFormat="1" ht="14.15" customHeight="1">
      <c r="A149" s="341" t="s">
        <v>275</v>
      </c>
      <c r="B149" s="352"/>
      <c r="C149" s="404"/>
      <c r="D149" s="404"/>
      <c r="E149" s="404"/>
      <c r="F149" s="1298">
        <v>-993.11318859255005</v>
      </c>
      <c r="G149" s="1653">
        <v>-754.80628674735999</v>
      </c>
      <c r="H149" s="1653">
        <v>1373.61</v>
      </c>
      <c r="I149" s="1299">
        <v>997.64126061600007</v>
      </c>
      <c r="J149" s="1299">
        <v>899.71501011609996</v>
      </c>
      <c r="K149" s="1299">
        <v>-148.12546502360001</v>
      </c>
      <c r="L149" s="30"/>
    </row>
    <row r="150" spans="1:15" s="29" customFormat="1" ht="14.15" customHeight="1">
      <c r="A150" s="354" t="s">
        <v>288</v>
      </c>
      <c r="B150" s="354"/>
      <c r="C150" s="405"/>
      <c r="D150" s="405"/>
      <c r="E150" s="405"/>
      <c r="F150" s="1301">
        <v>0</v>
      </c>
      <c r="G150" s="1654">
        <v>0</v>
      </c>
      <c r="H150" s="1654">
        <v>0</v>
      </c>
      <c r="I150" s="1302">
        <v>0</v>
      </c>
      <c r="J150" s="1302">
        <v>-1284.365</v>
      </c>
      <c r="K150" s="1302"/>
    </row>
    <row r="151" spans="1:15" s="29" customFormat="1" ht="14.15" customHeight="1">
      <c r="A151" s="1376" t="s">
        <v>281</v>
      </c>
      <c r="B151" s="1376"/>
      <c r="C151" s="1378"/>
      <c r="D151" s="1378"/>
      <c r="E151" s="1378"/>
      <c r="F151" s="397">
        <v>-1758.0533741769609</v>
      </c>
      <c r="G151" s="1651">
        <v>-1097.5655328718778</v>
      </c>
      <c r="H151" s="1651">
        <v>3000.127</v>
      </c>
      <c r="I151" s="398">
        <v>1955.0073539908183</v>
      </c>
      <c r="J151" s="398">
        <v>-767.34928594661778</v>
      </c>
      <c r="K151" s="398">
        <v>-587.2196208531484</v>
      </c>
      <c r="L151" s="351"/>
    </row>
    <row r="152" spans="1:15" s="29" customFormat="1" ht="14.15" customHeight="1">
      <c r="A152" s="1373" t="s">
        <v>282</v>
      </c>
      <c r="B152" s="1373"/>
      <c r="C152" s="1377"/>
      <c r="D152" s="1377"/>
      <c r="E152" s="1377"/>
      <c r="F152" s="322">
        <v>-1809.2313741769608</v>
      </c>
      <c r="G152" s="1487">
        <v>-1028.5087076915136</v>
      </c>
      <c r="H152" s="1487">
        <v>3089.2080000000001</v>
      </c>
      <c r="I152" s="383">
        <v>1662.9501371688184</v>
      </c>
      <c r="J152" s="383">
        <v>-339.71921725961789</v>
      </c>
      <c r="K152" s="383">
        <v>-680.66919196564845</v>
      </c>
    </row>
    <row r="153" spans="1:15" s="33" customFormat="1" ht="14.15" customHeight="1">
      <c r="A153" s="1373" t="s">
        <v>283</v>
      </c>
      <c r="B153" s="1373"/>
      <c r="C153" s="1377"/>
      <c r="D153" s="1377"/>
      <c r="E153" s="1377"/>
      <c r="F153" s="322">
        <v>17871.912101612441</v>
      </c>
      <c r="G153" s="1487">
        <v>42557.900966339686</v>
      </c>
      <c r="H153" s="1487">
        <v>48893.264999999999</v>
      </c>
      <c r="I153" s="383">
        <v>41142.299772747312</v>
      </c>
      <c r="J153" s="383">
        <v>33098.224739414909</v>
      </c>
      <c r="K153" s="383">
        <v>24674.312386463451</v>
      </c>
      <c r="L153" s="400"/>
      <c r="N153" s="29"/>
      <c r="O153" s="29"/>
    </row>
    <row r="154" spans="1:15" s="34" customFormat="1" ht="7.5" customHeight="1">
      <c r="A154" s="268"/>
      <c r="B154" s="268"/>
      <c r="C154" s="269"/>
      <c r="D154" s="269"/>
      <c r="E154" s="269"/>
      <c r="F154" s="269"/>
      <c r="G154" s="270"/>
      <c r="H154" s="270"/>
      <c r="I154" s="269"/>
      <c r="J154" s="269"/>
      <c r="K154" s="269"/>
      <c r="L154" s="407"/>
    </row>
    <row r="155" spans="1:15" s="22" customFormat="1" ht="23.9" customHeight="1">
      <c r="A155" s="152"/>
      <c r="B155" s="152"/>
      <c r="C155" s="338"/>
      <c r="D155" s="338"/>
      <c r="E155" s="338"/>
      <c r="F155" s="408"/>
      <c r="G155" s="408"/>
      <c r="H155" s="408"/>
      <c r="I155" s="408"/>
      <c r="J155" s="408"/>
      <c r="K155" s="408"/>
    </row>
    <row r="156" spans="1:15" s="23" customFormat="1" ht="18.75" customHeight="1">
      <c r="A156" s="339" t="s">
        <v>289</v>
      </c>
      <c r="B156" s="252"/>
      <c r="C156" s="318"/>
      <c r="D156" s="318"/>
      <c r="E156" s="318"/>
      <c r="F156" s="318"/>
      <c r="G156" s="318"/>
      <c r="H156" s="318"/>
      <c r="I156" s="318"/>
      <c r="J156" s="318"/>
      <c r="K156" s="318"/>
    </row>
    <row r="157" spans="1:15" s="24" customFormat="1" ht="14.15" customHeight="1">
      <c r="A157" s="319"/>
      <c r="B157" s="319"/>
      <c r="C157" s="319"/>
      <c r="D157" s="319"/>
      <c r="E157" s="319"/>
      <c r="F157" s="319"/>
      <c r="G157" s="319"/>
      <c r="H157" s="319"/>
      <c r="I157" s="319"/>
      <c r="J157" s="319"/>
      <c r="K157" s="319"/>
    </row>
    <row r="158" spans="1:15" s="35" customFormat="1" ht="14.15" customHeight="1">
      <c r="A158" s="409"/>
      <c r="B158" s="409"/>
      <c r="C158" s="1174" t="s">
        <v>290</v>
      </c>
      <c r="D158" s="1503" t="s">
        <v>291</v>
      </c>
      <c r="E158" s="1503" t="s">
        <v>292</v>
      </c>
      <c r="F158" s="1175" t="s">
        <v>293</v>
      </c>
      <c r="G158" s="1175" t="s">
        <v>290</v>
      </c>
      <c r="H158" s="1175" t="s">
        <v>291</v>
      </c>
      <c r="I158" s="1176" t="s">
        <v>292</v>
      </c>
      <c r="J158" s="1175" t="s">
        <v>293</v>
      </c>
      <c r="K158" s="1175" t="s">
        <v>290</v>
      </c>
    </row>
    <row r="159" spans="1:15" s="35" customFormat="1" ht="14.15" customHeight="1">
      <c r="A159" s="271" t="s">
        <v>209</v>
      </c>
      <c r="B159" s="272"/>
      <c r="C159" s="410" t="s">
        <v>294</v>
      </c>
      <c r="D159" s="1504" t="s">
        <v>294</v>
      </c>
      <c r="E159" s="1504" t="s">
        <v>295</v>
      </c>
      <c r="F159" s="411" t="s">
        <v>295</v>
      </c>
      <c r="G159" s="411" t="s">
        <v>295</v>
      </c>
      <c r="H159" s="411" t="s">
        <v>295</v>
      </c>
      <c r="I159" s="411" t="s">
        <v>264</v>
      </c>
      <c r="J159" s="411" t="s">
        <v>264</v>
      </c>
      <c r="K159" s="411" t="s">
        <v>264</v>
      </c>
    </row>
    <row r="160" spans="1:15" s="35" customFormat="1" ht="14.15" customHeight="1">
      <c r="A160" s="273" t="s">
        <v>296</v>
      </c>
      <c r="B160" s="274"/>
      <c r="C160" s="1177"/>
      <c r="D160" s="1505"/>
      <c r="E160" s="1505"/>
      <c r="F160" s="1178"/>
      <c r="G160" s="1178"/>
      <c r="H160" s="1178"/>
      <c r="I160" s="1178"/>
      <c r="J160" s="1179"/>
      <c r="K160" s="1178"/>
    </row>
    <row r="161" spans="1:21" s="29" customFormat="1" ht="14.15" customHeight="1">
      <c r="A161" s="341" t="s">
        <v>297</v>
      </c>
      <c r="B161" s="341"/>
      <c r="C161" s="412">
        <v>253292.15938540502</v>
      </c>
      <c r="D161" s="1506">
        <v>281215.99962400901</v>
      </c>
      <c r="E161" s="1506">
        <v>162779.59197330099</v>
      </c>
      <c r="F161" s="413">
        <v>226524.90633503898</v>
      </c>
      <c r="G161" s="413">
        <v>434618.31129453098</v>
      </c>
      <c r="H161" s="413">
        <v>545440.664120498</v>
      </c>
      <c r="I161" s="413">
        <v>147943.79998526498</v>
      </c>
      <c r="J161" s="413">
        <v>590604.63108019903</v>
      </c>
      <c r="K161" s="413">
        <v>542410.30786532105</v>
      </c>
      <c r="M161" s="351"/>
      <c r="N161" s="351"/>
      <c r="O161" s="351"/>
      <c r="P161" s="351"/>
      <c r="Q161" s="351"/>
      <c r="R161" s="351"/>
      <c r="S161" s="351"/>
      <c r="T161" s="351"/>
      <c r="U161" s="351"/>
    </row>
    <row r="162" spans="1:21" s="29" customFormat="1" ht="14.15" customHeight="1">
      <c r="A162" s="341" t="s">
        <v>298</v>
      </c>
      <c r="B162" s="341"/>
      <c r="C162" s="412">
        <v>208536.88136717401</v>
      </c>
      <c r="D162" s="1506">
        <v>172461.438897577</v>
      </c>
      <c r="E162" s="1506">
        <v>111809.49813698701</v>
      </c>
      <c r="F162" s="413">
        <v>101246.190792526</v>
      </c>
      <c r="G162" s="413">
        <v>117428.360920297</v>
      </c>
      <c r="H162" s="413">
        <v>152220.18239225901</v>
      </c>
      <c r="I162" s="413">
        <v>165562.73689007101</v>
      </c>
      <c r="J162" s="413">
        <v>160037.96284102899</v>
      </c>
      <c r="K162" s="413">
        <v>181925.639579979</v>
      </c>
      <c r="M162" s="351"/>
      <c r="N162" s="351"/>
      <c r="O162" s="351"/>
      <c r="P162" s="351"/>
      <c r="Q162" s="351"/>
      <c r="R162" s="351"/>
      <c r="S162" s="351"/>
      <c r="T162" s="351"/>
      <c r="U162" s="351"/>
    </row>
    <row r="163" spans="1:21" s="29" customFormat="1" ht="14.15" customHeight="1">
      <c r="A163" s="341" t="s">
        <v>299</v>
      </c>
      <c r="B163" s="341"/>
      <c r="C163" s="412">
        <v>2332436.0353516201</v>
      </c>
      <c r="D163" s="1506">
        <v>2357621.1021475703</v>
      </c>
      <c r="E163" s="1506">
        <v>2403340.3726680898</v>
      </c>
      <c r="F163" s="413">
        <v>2467847.9080727901</v>
      </c>
      <c r="G163" s="413">
        <v>2290686.2346384502</v>
      </c>
      <c r="H163" s="413">
        <v>2323369.5227979496</v>
      </c>
      <c r="I163" s="413">
        <v>2251512.84098804</v>
      </c>
      <c r="J163" s="413">
        <v>2074352.09777571</v>
      </c>
      <c r="K163" s="413">
        <v>2011601.63887366</v>
      </c>
      <c r="M163" s="351"/>
      <c r="N163" s="351"/>
      <c r="O163" s="351"/>
      <c r="P163" s="351"/>
      <c r="Q163" s="351"/>
      <c r="R163" s="351"/>
      <c r="S163" s="351"/>
      <c r="T163" s="351"/>
      <c r="U163" s="351"/>
    </row>
    <row r="164" spans="1:21" s="29" customFormat="1" ht="14.15" customHeight="1">
      <c r="A164" s="414" t="s">
        <v>300</v>
      </c>
      <c r="B164" s="414"/>
      <c r="C164" s="412">
        <v>524312.04197092901</v>
      </c>
      <c r="D164" s="1506">
        <v>487031.48470599798</v>
      </c>
      <c r="E164" s="1506">
        <v>529301.03022923903</v>
      </c>
      <c r="F164" s="413">
        <v>517786.84689177002</v>
      </c>
      <c r="G164" s="413">
        <v>512721.50872052298</v>
      </c>
      <c r="H164" s="413">
        <v>523783.06988066697</v>
      </c>
      <c r="I164" s="413">
        <v>574896.15293568803</v>
      </c>
      <c r="J164" s="413">
        <v>534679.44328599202</v>
      </c>
      <c r="K164" s="413">
        <v>468962.20197479805</v>
      </c>
      <c r="M164" s="351"/>
      <c r="N164" s="351"/>
      <c r="O164" s="351"/>
      <c r="P164" s="351"/>
      <c r="Q164" s="351"/>
      <c r="R164" s="351"/>
      <c r="S164" s="351"/>
      <c r="T164" s="351"/>
      <c r="U164" s="351"/>
    </row>
    <row r="165" spans="1:21" s="29" customFormat="1" ht="14.15" customHeight="1">
      <c r="A165" s="341" t="s">
        <v>301</v>
      </c>
      <c r="B165" s="341"/>
      <c r="C165" s="412">
        <v>41013.525953102406</v>
      </c>
      <c r="D165" s="1506">
        <v>38662.834876029403</v>
      </c>
      <c r="E165" s="1506">
        <v>37050.901204262103</v>
      </c>
      <c r="F165" s="413">
        <v>34707.471751868005</v>
      </c>
      <c r="G165" s="413">
        <v>32461.469148168999</v>
      </c>
      <c r="H165" s="413">
        <v>30277.468885291899</v>
      </c>
      <c r="I165" s="413">
        <v>33107.137802487698</v>
      </c>
      <c r="J165" s="413">
        <v>31725.303005950398</v>
      </c>
      <c r="K165" s="413">
        <v>31385.554767277597</v>
      </c>
      <c r="M165" s="351"/>
      <c r="N165" s="351"/>
      <c r="O165" s="351"/>
      <c r="P165" s="351"/>
      <c r="Q165" s="351"/>
      <c r="R165" s="351"/>
      <c r="S165" s="351"/>
      <c r="T165" s="351"/>
      <c r="U165" s="351"/>
    </row>
    <row r="166" spans="1:21" s="29" customFormat="1" ht="14.15" customHeight="1">
      <c r="A166" s="341" t="s">
        <v>302</v>
      </c>
      <c r="B166" s="341"/>
      <c r="C166" s="412">
        <v>267541.36797099997</v>
      </c>
      <c r="D166" s="1506">
        <v>245957.64895800001</v>
      </c>
      <c r="E166" s="1506">
        <v>245788.402164</v>
      </c>
      <c r="F166" s="413">
        <v>232627.88899099999</v>
      </c>
      <c r="G166" s="413">
        <v>217718.10744600001</v>
      </c>
      <c r="H166" s="413">
        <v>203568.69991200001</v>
      </c>
      <c r="I166" s="413">
        <v>202254.88160299999</v>
      </c>
      <c r="J166" s="413">
        <v>196648.40142399998</v>
      </c>
      <c r="K166" s="413">
        <v>187007.474915</v>
      </c>
      <c r="M166" s="351"/>
      <c r="N166" s="351"/>
      <c r="O166" s="351"/>
      <c r="P166" s="351"/>
      <c r="Q166" s="351"/>
      <c r="R166" s="351"/>
      <c r="S166" s="351"/>
      <c r="T166" s="351"/>
      <c r="U166" s="351"/>
    </row>
    <row r="167" spans="1:21" s="29" customFormat="1" ht="14.15" customHeight="1">
      <c r="A167" s="341" t="s">
        <v>303</v>
      </c>
      <c r="B167" s="341"/>
      <c r="C167" s="412">
        <v>131908.81754637201</v>
      </c>
      <c r="D167" s="1506">
        <v>127723.883224335</v>
      </c>
      <c r="E167" s="1506">
        <v>101838.855730597</v>
      </c>
      <c r="F167" s="413">
        <v>105211.404154727</v>
      </c>
      <c r="G167" s="413">
        <v>107403.357264944</v>
      </c>
      <c r="H167" s="413">
        <v>119397.02896629399</v>
      </c>
      <c r="I167" s="413">
        <v>141143.97004835898</v>
      </c>
      <c r="J167" s="413">
        <v>114525.88187993201</v>
      </c>
      <c r="K167" s="413">
        <v>126265.09776513799</v>
      </c>
      <c r="M167" s="351"/>
      <c r="N167" s="351"/>
      <c r="O167" s="351"/>
      <c r="P167" s="351"/>
      <c r="Q167" s="351"/>
      <c r="R167" s="351"/>
      <c r="S167" s="351"/>
      <c r="T167" s="351"/>
      <c r="U167" s="351"/>
    </row>
    <row r="168" spans="1:21" s="29" customFormat="1" ht="14.15" customHeight="1">
      <c r="A168" s="341" t="s">
        <v>304</v>
      </c>
      <c r="B168" s="341"/>
      <c r="C168" s="412">
        <v>5288.4689369999996</v>
      </c>
      <c r="D168" s="1506">
        <v>5883.3260520000003</v>
      </c>
      <c r="E168" s="1506">
        <v>5783.4667039999995</v>
      </c>
      <c r="F168" s="413">
        <v>5937.0403159999996</v>
      </c>
      <c r="G168" s="413">
        <v>6327.7278540000007</v>
      </c>
      <c r="H168" s="413">
        <v>7347.8640539999997</v>
      </c>
      <c r="I168" s="413">
        <v>8204.5928380000005</v>
      </c>
      <c r="J168" s="413">
        <v>8571.0291662500003</v>
      </c>
      <c r="K168" s="413">
        <v>8945.4033600000002</v>
      </c>
      <c r="M168" s="351"/>
      <c r="N168" s="351"/>
      <c r="O168" s="351"/>
      <c r="P168" s="351"/>
      <c r="Q168" s="351"/>
      <c r="R168" s="351"/>
      <c r="S168" s="351"/>
      <c r="T168" s="351"/>
      <c r="U168" s="351"/>
    </row>
    <row r="169" spans="1:21" s="29" customFormat="1" ht="14.15" customHeight="1">
      <c r="A169" s="341" t="s">
        <v>305</v>
      </c>
      <c r="B169" s="341"/>
      <c r="C169" s="412">
        <v>17301.609774085002</v>
      </c>
      <c r="D169" s="1506">
        <v>17850.735407852797</v>
      </c>
      <c r="E169" s="1506">
        <v>17885.9004521518</v>
      </c>
      <c r="F169" s="413">
        <v>17366.4738832275</v>
      </c>
      <c r="G169" s="413">
        <v>16984.296056736101</v>
      </c>
      <c r="H169" s="413">
        <v>19212.333579464201</v>
      </c>
      <c r="I169" s="413">
        <v>19462.4440874951</v>
      </c>
      <c r="J169" s="413">
        <v>19405.613691248</v>
      </c>
      <c r="K169" s="413">
        <v>18187.433891120003</v>
      </c>
      <c r="M169" s="351"/>
      <c r="N169" s="351"/>
      <c r="O169" s="351"/>
      <c r="P169" s="351"/>
      <c r="Q169" s="351"/>
      <c r="R169" s="351"/>
      <c r="S169" s="351"/>
      <c r="T169" s="351"/>
      <c r="U169" s="351"/>
    </row>
    <row r="170" spans="1:21" s="30" customFormat="1" ht="14.15" customHeight="1">
      <c r="A170" s="352" t="s">
        <v>306</v>
      </c>
      <c r="B170" s="352"/>
      <c r="C170" s="412">
        <v>21304.806902600601</v>
      </c>
      <c r="D170" s="1506">
        <v>21411.976664956397</v>
      </c>
      <c r="E170" s="1506">
        <v>22177.809289938599</v>
      </c>
      <c r="F170" s="415">
        <v>21760.887726883298</v>
      </c>
      <c r="G170" s="415">
        <v>22227.279466868698</v>
      </c>
      <c r="H170" s="415">
        <v>22127.846574794603</v>
      </c>
      <c r="I170" s="415">
        <v>10734.714984294302</v>
      </c>
      <c r="J170" s="415">
        <v>10584.538766004</v>
      </c>
      <c r="K170" s="415">
        <v>10460.6332659412</v>
      </c>
      <c r="M170" s="351"/>
      <c r="N170" s="351"/>
      <c r="O170" s="351"/>
      <c r="P170" s="351"/>
      <c r="Q170" s="351"/>
      <c r="R170" s="351"/>
      <c r="S170" s="351"/>
      <c r="T170" s="351"/>
      <c r="U170" s="351"/>
    </row>
    <row r="171" spans="1:21" s="29" customFormat="1" ht="14.15" customHeight="1">
      <c r="A171" s="341" t="s">
        <v>307</v>
      </c>
      <c r="B171" s="341"/>
      <c r="C171" s="412">
        <v>230.09744178914499</v>
      </c>
      <c r="D171" s="1506">
        <v>224.66122964736101</v>
      </c>
      <c r="E171" s="1506">
        <v>249.05600000000001</v>
      </c>
      <c r="F171" s="413">
        <v>288.90602849481803</v>
      </c>
      <c r="G171" s="413">
        <v>293.55751669002001</v>
      </c>
      <c r="H171" s="413">
        <v>298.10691567989801</v>
      </c>
      <c r="I171" s="413">
        <v>686.75742630423611</v>
      </c>
      <c r="J171" s="413">
        <v>392.25210739420999</v>
      </c>
      <c r="K171" s="413">
        <v>389.62009616602398</v>
      </c>
      <c r="M171" s="351"/>
      <c r="N171" s="351"/>
      <c r="O171" s="351"/>
      <c r="P171" s="351"/>
      <c r="Q171" s="351"/>
      <c r="R171" s="351"/>
      <c r="S171" s="351"/>
      <c r="T171" s="351"/>
      <c r="U171" s="351"/>
    </row>
    <row r="172" spans="1:21" s="29" customFormat="1" ht="14.15" customHeight="1">
      <c r="A172" s="341" t="s">
        <v>308</v>
      </c>
      <c r="B172" s="341"/>
      <c r="C172" s="412">
        <v>21229.9489648165</v>
      </c>
      <c r="D172" s="1506">
        <v>20594.550820060598</v>
      </c>
      <c r="E172" s="1506">
        <v>21102.152130291102</v>
      </c>
      <c r="F172" s="413">
        <v>21141.1485642183</v>
      </c>
      <c r="G172" s="413">
        <v>21582.7866857269</v>
      </c>
      <c r="H172" s="413">
        <v>21854.9707486156</v>
      </c>
      <c r="I172" s="413">
        <v>21006.477082508602</v>
      </c>
      <c r="J172" s="413">
        <v>21420.746704928202</v>
      </c>
      <c r="K172" s="413">
        <v>21635.471155306601</v>
      </c>
      <c r="M172" s="351"/>
      <c r="N172" s="351"/>
      <c r="O172" s="351"/>
      <c r="P172" s="351"/>
      <c r="Q172" s="351"/>
      <c r="R172" s="351"/>
      <c r="S172" s="351"/>
      <c r="T172" s="351"/>
      <c r="U172" s="351"/>
    </row>
    <row r="173" spans="1:21" s="29" customFormat="1" ht="14.15" customHeight="1">
      <c r="A173" s="352" t="s">
        <v>309</v>
      </c>
      <c r="B173" s="352"/>
      <c r="C173" s="412">
        <v>1848.6769999999999</v>
      </c>
      <c r="D173" s="1506">
        <v>1757.7940000000001</v>
      </c>
      <c r="E173" s="1506">
        <v>1926.29</v>
      </c>
      <c r="F173" s="413">
        <v>2080.8511985999999</v>
      </c>
      <c r="G173" s="413">
        <v>2022.2082</v>
      </c>
      <c r="H173" s="413">
        <v>2029.0501999999999</v>
      </c>
      <c r="I173" s="413">
        <v>1398.5311999999999</v>
      </c>
      <c r="J173" s="413">
        <v>1395.35421</v>
      </c>
      <c r="K173" s="413">
        <v>1197.3900000000001</v>
      </c>
      <c r="M173" s="351"/>
      <c r="N173" s="351"/>
      <c r="O173" s="351"/>
      <c r="P173" s="351"/>
      <c r="Q173" s="351"/>
      <c r="R173" s="351"/>
      <c r="S173" s="351"/>
      <c r="T173" s="351"/>
      <c r="U173" s="351"/>
    </row>
    <row r="174" spans="1:21" s="29" customFormat="1" ht="14.15" customHeight="1">
      <c r="A174" s="345" t="s">
        <v>310</v>
      </c>
      <c r="B174" s="345"/>
      <c r="C174" s="416">
        <v>52461.858786814599</v>
      </c>
      <c r="D174" s="1507">
        <v>58717.061254260305</v>
      </c>
      <c r="E174" s="1507">
        <v>34256.328157403703</v>
      </c>
      <c r="F174" s="417">
        <v>46624.130050178806</v>
      </c>
      <c r="G174" s="417">
        <v>53306.175610676801</v>
      </c>
      <c r="H174" s="417">
        <v>59314.627021022898</v>
      </c>
      <c r="I174" s="417">
        <v>36209.956170348392</v>
      </c>
      <c r="J174" s="417">
        <v>87614.085939295503</v>
      </c>
      <c r="K174" s="417">
        <v>67013.907414358502</v>
      </c>
      <c r="M174" s="351"/>
      <c r="N174" s="351"/>
      <c r="O174" s="351"/>
      <c r="P174" s="351"/>
      <c r="Q174" s="351"/>
      <c r="R174" s="351"/>
      <c r="S174" s="351"/>
      <c r="T174" s="351"/>
      <c r="U174" s="351"/>
    </row>
    <row r="175" spans="1:21" s="29" customFormat="1" ht="14.15" customHeight="1">
      <c r="A175" s="1373" t="s">
        <v>311</v>
      </c>
      <c r="B175" s="1373"/>
      <c r="C175" s="418">
        <v>3878706.2968798401</v>
      </c>
      <c r="D175" s="1508">
        <v>3837114.4977963702</v>
      </c>
      <c r="E175" s="1508">
        <v>3695289.656</v>
      </c>
      <c r="F175" s="419">
        <v>3801152.0554552204</v>
      </c>
      <c r="G175" s="419">
        <v>3835781.3810336101</v>
      </c>
      <c r="H175" s="419">
        <v>4030241.4365435401</v>
      </c>
      <c r="I175" s="419">
        <v>3614124.9945388599</v>
      </c>
      <c r="J175" s="419">
        <v>3851957.3417879301</v>
      </c>
      <c r="K175" s="419">
        <v>3677387.7747030603</v>
      </c>
      <c r="M175" s="351"/>
      <c r="N175" s="351"/>
      <c r="O175" s="351"/>
      <c r="P175" s="351"/>
      <c r="Q175" s="351"/>
      <c r="R175" s="351"/>
      <c r="S175" s="351"/>
      <c r="T175" s="351"/>
      <c r="U175" s="351"/>
    </row>
    <row r="176" spans="1:21" s="35" customFormat="1" ht="14.15" customHeight="1">
      <c r="A176" s="273" t="s">
        <v>312</v>
      </c>
      <c r="B176" s="274"/>
      <c r="C176" s="1177"/>
      <c r="D176" s="1505"/>
      <c r="E176" s="1505"/>
      <c r="F176" s="1178"/>
      <c r="G176" s="1178"/>
      <c r="H176" s="1178"/>
      <c r="I176" s="1178"/>
      <c r="J176" s="1179"/>
      <c r="K176" s="1178"/>
      <c r="M176" s="351"/>
      <c r="N176" s="351"/>
      <c r="O176" s="351"/>
      <c r="P176" s="351"/>
      <c r="Q176" s="351"/>
      <c r="R176" s="351"/>
      <c r="S176" s="351"/>
      <c r="T176" s="351"/>
      <c r="U176" s="351"/>
    </row>
    <row r="177" spans="1:21" s="29" customFormat="1" ht="14.15" customHeight="1">
      <c r="A177" s="341" t="s">
        <v>313</v>
      </c>
      <c r="B177" s="341"/>
      <c r="C177" s="412">
        <v>340879.96298036299</v>
      </c>
      <c r="D177" s="1506">
        <v>410196.607025776</v>
      </c>
      <c r="E177" s="1506">
        <v>330635.02710511797</v>
      </c>
      <c r="F177" s="413">
        <v>381248.33838758897</v>
      </c>
      <c r="G177" s="413">
        <v>376911.44143444503</v>
      </c>
      <c r="H177" s="413">
        <v>495522.99739157804</v>
      </c>
      <c r="I177" s="413">
        <v>237089.00849823299</v>
      </c>
      <c r="J177" s="413">
        <v>413815.850547323</v>
      </c>
      <c r="K177" s="413">
        <v>331847.48991941399</v>
      </c>
      <c r="M177" s="351"/>
      <c r="N177" s="351"/>
      <c r="O177" s="351"/>
      <c r="P177" s="351"/>
      <c r="Q177" s="351"/>
      <c r="R177" s="351"/>
      <c r="S177" s="351"/>
      <c r="T177" s="351"/>
      <c r="U177" s="351"/>
    </row>
    <row r="178" spans="1:21" s="29" customFormat="1" ht="14.15" customHeight="1">
      <c r="A178" s="341" t="s">
        <v>314</v>
      </c>
      <c r="B178" s="341"/>
      <c r="C178" s="412">
        <v>1604543.3787983698</v>
      </c>
      <c r="D178" s="1506">
        <v>1553850.4439119</v>
      </c>
      <c r="E178" s="1506">
        <v>1521872.1263208699</v>
      </c>
      <c r="F178" s="413">
        <v>1536884.2829060399</v>
      </c>
      <c r="G178" s="413">
        <v>1552606.4426847501</v>
      </c>
      <c r="H178" s="413">
        <v>1625502.0066096899</v>
      </c>
      <c r="I178" s="413">
        <v>1487762.8678454999</v>
      </c>
      <c r="J178" s="413">
        <v>1573719.0605396901</v>
      </c>
      <c r="K178" s="413">
        <v>1565330.3963350698</v>
      </c>
      <c r="M178" s="351"/>
      <c r="N178" s="351"/>
      <c r="O178" s="351"/>
      <c r="P178" s="351"/>
      <c r="Q178" s="351"/>
      <c r="R178" s="351"/>
      <c r="S178" s="351"/>
      <c r="T178" s="351"/>
      <c r="U178" s="351"/>
    </row>
    <row r="179" spans="1:21" s="29" customFormat="1" ht="14.15" customHeight="1">
      <c r="A179" s="341" t="s">
        <v>303</v>
      </c>
      <c r="B179" s="341"/>
      <c r="C179" s="412">
        <v>125279.56295623501</v>
      </c>
      <c r="D179" s="1506">
        <v>134330.87304445801</v>
      </c>
      <c r="E179" s="1506">
        <v>102034.953355255</v>
      </c>
      <c r="F179" s="413">
        <v>110759.925410027</v>
      </c>
      <c r="G179" s="413">
        <v>93366.415308540003</v>
      </c>
      <c r="H179" s="413">
        <v>123855.07068845401</v>
      </c>
      <c r="I179" s="413">
        <v>117031.88568254202</v>
      </c>
      <c r="J179" s="413">
        <v>108671.76261847297</v>
      </c>
      <c r="K179" s="413">
        <v>123471.56938091</v>
      </c>
      <c r="M179" s="351"/>
      <c r="N179" s="351"/>
      <c r="O179" s="351"/>
      <c r="P179" s="351"/>
      <c r="Q179" s="351"/>
      <c r="R179" s="351"/>
      <c r="S179" s="351"/>
      <c r="T179" s="351"/>
      <c r="U179" s="351"/>
    </row>
    <row r="180" spans="1:21" s="29" customFormat="1" ht="14.15" customHeight="1">
      <c r="A180" s="341" t="s">
        <v>315</v>
      </c>
      <c r="B180" s="341"/>
      <c r="C180" s="412">
        <v>827284.19497016899</v>
      </c>
      <c r="D180" s="1506">
        <v>765279.547706143</v>
      </c>
      <c r="E180" s="1506">
        <v>787164.27926907805</v>
      </c>
      <c r="F180" s="413">
        <v>825673.16584037396</v>
      </c>
      <c r="G180" s="413">
        <v>872400.04018058709</v>
      </c>
      <c r="H180" s="413">
        <v>849550.56095345295</v>
      </c>
      <c r="I180" s="413">
        <v>854765.065808221</v>
      </c>
      <c r="J180" s="413">
        <v>837009.68580395402</v>
      </c>
      <c r="K180" s="413">
        <v>773132.88319075096</v>
      </c>
      <c r="M180" s="351"/>
      <c r="N180" s="351"/>
      <c r="O180" s="351"/>
      <c r="P180" s="351"/>
      <c r="Q180" s="351"/>
      <c r="R180" s="351"/>
      <c r="S180" s="351"/>
      <c r="T180" s="351"/>
      <c r="U180" s="351"/>
    </row>
    <row r="181" spans="1:21" s="29" customFormat="1" ht="14.15" customHeight="1">
      <c r="A181" s="341" t="s">
        <v>316</v>
      </c>
      <c r="B181" s="341"/>
      <c r="C181" s="412">
        <v>267541.36797099997</v>
      </c>
      <c r="D181" s="1506">
        <v>245957.64895800001</v>
      </c>
      <c r="E181" s="1506">
        <v>245788.402164</v>
      </c>
      <c r="F181" s="413">
        <v>232627.88899099999</v>
      </c>
      <c r="G181" s="413">
        <v>217718.10744600001</v>
      </c>
      <c r="H181" s="413">
        <v>203568.69991200001</v>
      </c>
      <c r="I181" s="413">
        <v>202254.88160299999</v>
      </c>
      <c r="J181" s="413">
        <v>196648.40142399998</v>
      </c>
      <c r="K181" s="413">
        <v>187007.474915</v>
      </c>
      <c r="M181" s="351"/>
      <c r="N181" s="351"/>
      <c r="O181" s="351"/>
      <c r="P181" s="351"/>
      <c r="Q181" s="351"/>
      <c r="R181" s="351"/>
      <c r="S181" s="351"/>
      <c r="T181" s="351"/>
      <c r="U181" s="351"/>
    </row>
    <row r="182" spans="1:21" s="29" customFormat="1" ht="14.15" customHeight="1">
      <c r="A182" s="352" t="s">
        <v>317</v>
      </c>
      <c r="B182" s="352"/>
      <c r="C182" s="412">
        <v>187620.772731</v>
      </c>
      <c r="D182" s="1506">
        <v>186287.36836399999</v>
      </c>
      <c r="E182" s="1506">
        <v>189235.994252</v>
      </c>
      <c r="F182" s="413">
        <v>189585.46675699999</v>
      </c>
      <c r="G182" s="413">
        <v>191724.55415799998</v>
      </c>
      <c r="H182" s="413">
        <v>189035.37354199999</v>
      </c>
      <c r="I182" s="413">
        <v>189876.83043</v>
      </c>
      <c r="J182" s="413">
        <v>193919.74148600001</v>
      </c>
      <c r="K182" s="413">
        <v>192598.20538100001</v>
      </c>
      <c r="M182" s="351"/>
      <c r="N182" s="351"/>
      <c r="O182" s="351"/>
      <c r="P182" s="351"/>
      <c r="Q182" s="351"/>
      <c r="R182" s="351"/>
      <c r="S182" s="351"/>
      <c r="T182" s="351"/>
      <c r="U182" s="351"/>
    </row>
    <row r="183" spans="1:21" s="29" customFormat="1" ht="14.15" customHeight="1">
      <c r="A183" s="341" t="s">
        <v>318</v>
      </c>
      <c r="B183" s="341"/>
      <c r="C183" s="412">
        <v>9358.4567859752406</v>
      </c>
      <c r="D183" s="1506">
        <v>15470.4140663135</v>
      </c>
      <c r="E183" s="1506">
        <v>13124.655000000001</v>
      </c>
      <c r="F183" s="413">
        <v>9520.5038897165687</v>
      </c>
      <c r="G183" s="413">
        <v>7170.5947727971197</v>
      </c>
      <c r="H183" s="413">
        <v>5774.9381210588199</v>
      </c>
      <c r="I183" s="413">
        <v>3115.4493880069499</v>
      </c>
      <c r="J183" s="413">
        <v>6014.4496218226495</v>
      </c>
      <c r="K183" s="413">
        <v>4760.0742581138102</v>
      </c>
      <c r="M183" s="351"/>
      <c r="N183" s="351"/>
      <c r="O183" s="351"/>
      <c r="P183" s="351"/>
      <c r="Q183" s="351"/>
      <c r="R183" s="351"/>
      <c r="S183" s="351"/>
      <c r="T183" s="351"/>
      <c r="U183" s="351"/>
    </row>
    <row r="184" spans="1:21" s="29" customFormat="1" ht="14.15" customHeight="1">
      <c r="A184" s="352" t="s">
        <v>319</v>
      </c>
      <c r="B184" s="352"/>
      <c r="C184" s="412">
        <v>3025.9735173671197</v>
      </c>
      <c r="D184" s="1506">
        <v>3010.7181933130701</v>
      </c>
      <c r="E184" s="1506">
        <v>3005.74</v>
      </c>
      <c r="F184" s="413">
        <v>5074.9217322555205</v>
      </c>
      <c r="G184" s="413">
        <v>5028.7039179683597</v>
      </c>
      <c r="H184" s="413">
        <v>5000.9715508436102</v>
      </c>
      <c r="I184" s="413">
        <v>4822.7856673350898</v>
      </c>
      <c r="J184" s="413">
        <v>2745.7715886688802</v>
      </c>
      <c r="K184" s="413">
        <v>2699.9077046006901</v>
      </c>
      <c r="M184" s="351"/>
      <c r="N184" s="351"/>
      <c r="O184" s="351"/>
      <c r="P184" s="351"/>
      <c r="Q184" s="351"/>
      <c r="R184" s="351"/>
      <c r="S184" s="351"/>
      <c r="T184" s="351"/>
      <c r="U184" s="351"/>
    </row>
    <row r="185" spans="1:21" s="29" customFormat="1" ht="14.15" customHeight="1">
      <c r="A185" s="341" t="s">
        <v>320</v>
      </c>
      <c r="B185" s="341"/>
      <c r="C185" s="412">
        <v>73417.736235188204</v>
      </c>
      <c r="D185" s="1506">
        <v>73519.25811037331</v>
      </c>
      <c r="E185" s="1506">
        <v>50131.012487298103</v>
      </c>
      <c r="F185" s="413">
        <v>71500.300984461501</v>
      </c>
      <c r="G185" s="413">
        <v>72254.751818730598</v>
      </c>
      <c r="H185" s="413">
        <v>81667.178770192899</v>
      </c>
      <c r="I185" s="413">
        <v>70588.680321497901</v>
      </c>
      <c r="J185" s="413">
        <v>92209.017122702789</v>
      </c>
      <c r="K185" s="413">
        <v>83877.7321335085</v>
      </c>
      <c r="M185" s="351"/>
      <c r="N185" s="351"/>
      <c r="O185" s="351"/>
      <c r="P185" s="351"/>
      <c r="Q185" s="351"/>
      <c r="R185" s="351"/>
      <c r="S185" s="351"/>
      <c r="T185" s="351"/>
      <c r="U185" s="351"/>
    </row>
    <row r="186" spans="1:21" s="29" customFormat="1" ht="14.15" customHeight="1">
      <c r="A186" s="341" t="s">
        <v>321</v>
      </c>
      <c r="B186" s="341"/>
      <c r="C186" s="412">
        <v>543.67100000000005</v>
      </c>
      <c r="D186" s="1506">
        <v>441.685</v>
      </c>
      <c r="E186" s="1506">
        <v>548.24800000000005</v>
      </c>
      <c r="F186" s="413">
        <v>475.09699999999998</v>
      </c>
      <c r="G186" s="413">
        <v>432.45400000000001</v>
      </c>
      <c r="H186" s="413">
        <v>441.851</v>
      </c>
      <c r="I186" s="413">
        <v>548.24800000000005</v>
      </c>
      <c r="J186" s="413">
        <v>385.49099999999999</v>
      </c>
      <c r="K186" s="413">
        <v>386.81400000000002</v>
      </c>
      <c r="M186" s="351"/>
      <c r="N186" s="351"/>
      <c r="O186" s="351"/>
      <c r="P186" s="351"/>
      <c r="Q186" s="351"/>
      <c r="R186" s="351"/>
      <c r="S186" s="351"/>
      <c r="T186" s="351"/>
      <c r="U186" s="351"/>
    </row>
    <row r="187" spans="1:21" s="29" customFormat="1" ht="14.15" customHeight="1">
      <c r="A187" s="341" t="s">
        <v>322</v>
      </c>
      <c r="B187" s="341"/>
      <c r="C187" s="412">
        <v>1076.9743867601999</v>
      </c>
      <c r="D187" s="1506">
        <v>1081.9518366402099</v>
      </c>
      <c r="E187" s="1506">
        <v>1314.95161970598</v>
      </c>
      <c r="F187" s="413">
        <v>1338.7200192238499</v>
      </c>
      <c r="G187" s="413">
        <v>1361.4949226288199</v>
      </c>
      <c r="H187" s="413">
        <v>1503.55744553625</v>
      </c>
      <c r="I187" s="413">
        <v>1597.59271197268</v>
      </c>
      <c r="J187" s="413">
        <v>1127.5404876159198</v>
      </c>
      <c r="K187" s="413">
        <v>1213.11967603212</v>
      </c>
      <c r="M187" s="351"/>
      <c r="N187" s="351"/>
      <c r="O187" s="351"/>
      <c r="P187" s="351"/>
      <c r="Q187" s="351"/>
      <c r="R187" s="351"/>
      <c r="S187" s="351"/>
      <c r="T187" s="351"/>
      <c r="U187" s="351"/>
    </row>
    <row r="188" spans="1:21" s="29" customFormat="1" ht="14.15" customHeight="1">
      <c r="A188" s="341" t="s">
        <v>323</v>
      </c>
      <c r="B188" s="341"/>
      <c r="C188" s="412">
        <v>6332.9523602509198</v>
      </c>
      <c r="D188" s="1506">
        <v>6059.5352472795603</v>
      </c>
      <c r="E188" s="1506">
        <v>6076.5034516945198</v>
      </c>
      <c r="F188" s="413">
        <v>5965.7814063660499</v>
      </c>
      <c r="G188" s="413">
        <v>5776.4288904431605</v>
      </c>
      <c r="H188" s="413">
        <v>5606.6450350514797</v>
      </c>
      <c r="I188" s="413">
        <v>5594.2455387049995</v>
      </c>
      <c r="J188" s="413">
        <v>5848.7071989153001</v>
      </c>
      <c r="K188" s="413">
        <v>5698.34138368604</v>
      </c>
      <c r="M188" s="351"/>
      <c r="N188" s="351"/>
      <c r="O188" s="351"/>
      <c r="P188" s="351"/>
      <c r="Q188" s="351"/>
      <c r="R188" s="351"/>
      <c r="S188" s="351"/>
      <c r="T188" s="351"/>
      <c r="U188" s="351"/>
    </row>
    <row r="189" spans="1:21" s="29" customFormat="1" ht="14.15" customHeight="1">
      <c r="A189" s="341" t="s">
        <v>324</v>
      </c>
      <c r="B189" s="341"/>
      <c r="C189" s="412">
        <v>118520.46691351</v>
      </c>
      <c r="D189" s="1506">
        <v>106626.68860507</v>
      </c>
      <c r="E189" s="1506">
        <v>112475.97737661999</v>
      </c>
      <c r="F189" s="413">
        <v>110707.92302231</v>
      </c>
      <c r="G189" s="413">
        <v>125719.26565999999</v>
      </c>
      <c r="H189" s="413">
        <v>114815.52626</v>
      </c>
      <c r="I189" s="413">
        <v>119483.50534</v>
      </c>
      <c r="J189" s="413">
        <v>104805.18033</v>
      </c>
      <c r="K189" s="413">
        <v>102363.33054000001</v>
      </c>
      <c r="L189" s="420"/>
      <c r="M189" s="351"/>
      <c r="N189" s="351"/>
      <c r="O189" s="351"/>
      <c r="P189" s="351"/>
      <c r="Q189" s="351"/>
      <c r="R189" s="351"/>
      <c r="S189" s="351"/>
      <c r="T189" s="351"/>
      <c r="U189" s="351"/>
    </row>
    <row r="190" spans="1:21" s="29" customFormat="1" ht="14.15" customHeight="1">
      <c r="A190" s="341" t="s">
        <v>325</v>
      </c>
      <c r="B190" s="341"/>
      <c r="C190" s="412">
        <v>33984.644565640003</v>
      </c>
      <c r="D190" s="1506">
        <v>34126.395599919997</v>
      </c>
      <c r="E190" s="1506">
        <v>36026.444992730001</v>
      </c>
      <c r="F190" s="413">
        <v>35739.971461609995</v>
      </c>
      <c r="G190" s="413">
        <v>36692.699479999996</v>
      </c>
      <c r="H190" s="413">
        <v>35440.669569999998</v>
      </c>
      <c r="I190" s="413">
        <v>36269.184340000007</v>
      </c>
      <c r="J190" s="413">
        <v>34924.372439999999</v>
      </c>
      <c r="K190" s="413">
        <v>33575.275229999999</v>
      </c>
      <c r="M190" s="351"/>
      <c r="N190" s="351"/>
      <c r="O190" s="351"/>
      <c r="P190" s="351"/>
      <c r="Q190" s="351"/>
      <c r="R190" s="351"/>
      <c r="S190" s="351"/>
      <c r="T190" s="351"/>
      <c r="U190" s="351"/>
    </row>
    <row r="191" spans="1:21" s="33" customFormat="1" ht="14.15" customHeight="1">
      <c r="A191" s="360" t="s">
        <v>326</v>
      </c>
      <c r="B191" s="360"/>
      <c r="C191" s="421">
        <v>3599410.1161718303</v>
      </c>
      <c r="D191" s="1509">
        <v>3536239.13566919</v>
      </c>
      <c r="E191" s="1509">
        <v>3399434.3149999999</v>
      </c>
      <c r="F191" s="422">
        <v>3517102.2878079698</v>
      </c>
      <c r="G191" s="422">
        <v>3559163.3946748902</v>
      </c>
      <c r="H191" s="422">
        <v>3737286.0468498501</v>
      </c>
      <c r="I191" s="422">
        <v>3330800.2311750101</v>
      </c>
      <c r="J191" s="422">
        <v>3571845.0322091598</v>
      </c>
      <c r="K191" s="422">
        <v>3407962.6140480801</v>
      </c>
      <c r="M191" s="351"/>
      <c r="N191" s="351"/>
      <c r="O191" s="351"/>
      <c r="P191" s="351"/>
      <c r="Q191" s="351"/>
      <c r="R191" s="351"/>
      <c r="S191" s="351"/>
      <c r="T191" s="351"/>
      <c r="U191" s="351"/>
    </row>
    <row r="192" spans="1:21" s="29" customFormat="1" ht="14.15" customHeight="1">
      <c r="A192" s="341"/>
      <c r="B192" s="341"/>
      <c r="C192" s="412"/>
      <c r="D192" s="1506"/>
      <c r="E192" s="1506"/>
      <c r="F192" s="413"/>
      <c r="G192" s="413">
        <v>0</v>
      </c>
      <c r="H192" s="413"/>
      <c r="I192" s="413"/>
      <c r="J192" s="413"/>
      <c r="K192" s="413"/>
      <c r="M192" s="351"/>
      <c r="N192" s="351"/>
      <c r="O192" s="351"/>
      <c r="P192" s="351"/>
      <c r="Q192" s="351"/>
      <c r="R192" s="351"/>
      <c r="S192" s="351"/>
      <c r="T192" s="351"/>
      <c r="U192" s="351"/>
    </row>
    <row r="193" spans="1:21" s="29" customFormat="1" ht="14.15" customHeight="1">
      <c r="A193" s="341" t="s">
        <v>327</v>
      </c>
      <c r="B193" s="341"/>
      <c r="C193" s="412">
        <v>23801.122835680002</v>
      </c>
      <c r="D193" s="1506">
        <v>23583.499441380001</v>
      </c>
      <c r="E193" s="1506">
        <v>23379.918999099998</v>
      </c>
      <c r="F193" s="413">
        <v>21882.669987450001</v>
      </c>
      <c r="G193" s="413">
        <v>22045.028039999997</v>
      </c>
      <c r="H193" s="413">
        <v>22135.139879999999</v>
      </c>
      <c r="I193" s="413">
        <v>21915.55704</v>
      </c>
      <c r="J193" s="413">
        <v>30301.307000000001</v>
      </c>
      <c r="K193" s="413">
        <v>30176.3033</v>
      </c>
      <c r="M193" s="351"/>
      <c r="N193" s="351"/>
      <c r="O193" s="351"/>
      <c r="P193" s="351"/>
      <c r="Q193" s="351"/>
      <c r="R193" s="351"/>
      <c r="S193" s="351"/>
      <c r="T193" s="351"/>
      <c r="U193" s="351"/>
    </row>
    <row r="194" spans="1:21" s="29" customFormat="1" ht="14.15" customHeight="1">
      <c r="A194" s="341" t="s">
        <v>328</v>
      </c>
      <c r="B194" s="341"/>
      <c r="C194" s="412">
        <v>532.447</v>
      </c>
      <c r="D194" s="1506">
        <v>557.89800000000002</v>
      </c>
      <c r="E194" s="1506">
        <v>705.04600000000005</v>
      </c>
      <c r="F194" s="413">
        <v>688.48900000000003</v>
      </c>
      <c r="G194" s="413">
        <v>670.71</v>
      </c>
      <c r="H194" s="413">
        <v>690.54700000000003</v>
      </c>
      <c r="I194" s="413">
        <v>217.874</v>
      </c>
      <c r="J194" s="413">
        <v>190.125</v>
      </c>
      <c r="K194" s="413">
        <v>156.66399999999999</v>
      </c>
      <c r="M194" s="351"/>
      <c r="N194" s="351"/>
      <c r="O194" s="351"/>
      <c r="P194" s="351"/>
      <c r="Q194" s="351"/>
      <c r="R194" s="351"/>
      <c r="S194" s="351"/>
      <c r="T194" s="351"/>
      <c r="U194" s="351"/>
    </row>
    <row r="195" spans="1:21" s="29" customFormat="1" ht="14.15" customHeight="1">
      <c r="A195" s="341" t="s">
        <v>329</v>
      </c>
      <c r="B195" s="341"/>
      <c r="C195" s="412">
        <v>17916.4274625</v>
      </c>
      <c r="D195" s="1506">
        <v>18165.306312500001</v>
      </c>
      <c r="E195" s="1506">
        <v>18262.180287500003</v>
      </c>
      <c r="F195" s="413">
        <v>18348.159912500003</v>
      </c>
      <c r="G195" s="413">
        <v>18449.13766</v>
      </c>
      <c r="H195" s="413">
        <v>18533.494839999999</v>
      </c>
      <c r="I195" s="413">
        <v>18533.494839999999</v>
      </c>
      <c r="J195" s="413">
        <v>18533.494999999999</v>
      </c>
      <c r="K195" s="413">
        <v>18637.88234</v>
      </c>
      <c r="M195" s="351"/>
      <c r="N195" s="351"/>
      <c r="O195" s="351"/>
      <c r="P195" s="351"/>
      <c r="Q195" s="351"/>
      <c r="R195" s="351"/>
      <c r="S195" s="351"/>
      <c r="T195" s="351"/>
      <c r="U195" s="351"/>
    </row>
    <row r="196" spans="1:21" s="29" customFormat="1" ht="14.15" customHeight="1">
      <c r="A196" s="341" t="s">
        <v>330</v>
      </c>
      <c r="B196" s="341"/>
      <c r="C196" s="412">
        <v>18733.016069720001</v>
      </c>
      <c r="D196" s="1506">
        <v>18733.016069720001</v>
      </c>
      <c r="E196" s="1506">
        <v>18733.016069720001</v>
      </c>
      <c r="F196" s="413">
        <v>18733.016069720001</v>
      </c>
      <c r="G196" s="413">
        <v>18733.016070000001</v>
      </c>
      <c r="H196" s="413">
        <v>18733.016070000001</v>
      </c>
      <c r="I196" s="413">
        <v>18733.016070000001</v>
      </c>
      <c r="J196" s="413">
        <v>18733.016</v>
      </c>
      <c r="K196" s="413">
        <v>18733.016070000001</v>
      </c>
      <c r="M196" s="351"/>
      <c r="N196" s="351"/>
      <c r="O196" s="351"/>
      <c r="P196" s="351"/>
      <c r="Q196" s="351"/>
      <c r="R196" s="351"/>
      <c r="S196" s="351"/>
      <c r="T196" s="351"/>
      <c r="U196" s="351"/>
    </row>
    <row r="197" spans="1:21" s="29" customFormat="1" ht="14.15" customHeight="1">
      <c r="A197" s="341" t="s">
        <v>331</v>
      </c>
      <c r="B197" s="341"/>
      <c r="C197" s="412">
        <v>218313.167340107</v>
      </c>
      <c r="D197" s="1506">
        <v>239835.64230358202</v>
      </c>
      <c r="E197" s="1506">
        <v>234775.179</v>
      </c>
      <c r="F197" s="413">
        <v>224397.43274147599</v>
      </c>
      <c r="G197" s="413">
        <v>216720.19545150598</v>
      </c>
      <c r="H197" s="413">
        <v>232863.202374366</v>
      </c>
      <c r="I197" s="413">
        <v>223924.869750685</v>
      </c>
      <c r="J197" s="413">
        <v>212354.383</v>
      </c>
      <c r="K197" s="413">
        <v>201721.32163733299</v>
      </c>
      <c r="M197" s="351"/>
      <c r="N197" s="351"/>
      <c r="O197" s="351"/>
      <c r="P197" s="351"/>
      <c r="Q197" s="351"/>
      <c r="R197" s="351"/>
      <c r="S197" s="351"/>
      <c r="T197" s="351"/>
      <c r="U197" s="351"/>
    </row>
    <row r="198" spans="1:21" s="33" customFormat="1" ht="14.15" customHeight="1">
      <c r="A198" s="423" t="s">
        <v>332</v>
      </c>
      <c r="B198" s="423"/>
      <c r="C198" s="424">
        <v>279296.18070800696</v>
      </c>
      <c r="D198" s="1510">
        <v>300875.36212718202</v>
      </c>
      <c r="E198" s="1510">
        <v>295855.34000000003</v>
      </c>
      <c r="F198" s="425">
        <v>284049.76771114598</v>
      </c>
      <c r="G198" s="425">
        <v>276618.08722150599</v>
      </c>
      <c r="H198" s="425">
        <v>292955.400164366</v>
      </c>
      <c r="I198" s="425">
        <v>283324.81170068501</v>
      </c>
      <c r="J198" s="425">
        <v>280112.32500000001</v>
      </c>
      <c r="K198" s="425">
        <v>269425.18734733301</v>
      </c>
      <c r="M198" s="351"/>
      <c r="N198" s="351"/>
      <c r="O198" s="351"/>
      <c r="P198" s="351"/>
      <c r="Q198" s="351"/>
      <c r="R198" s="351"/>
      <c r="S198" s="351"/>
      <c r="T198" s="351"/>
      <c r="U198" s="351"/>
    </row>
    <row r="199" spans="1:21" s="29" customFormat="1" ht="14.15" customHeight="1">
      <c r="A199" s="1373" t="s">
        <v>333</v>
      </c>
      <c r="B199" s="1373"/>
      <c r="C199" s="418">
        <v>3878706.2968798401</v>
      </c>
      <c r="D199" s="1508">
        <v>3837114.4977963702</v>
      </c>
      <c r="E199" s="1508">
        <v>3695289.656</v>
      </c>
      <c r="F199" s="419">
        <v>3801152.0555191203</v>
      </c>
      <c r="G199" s="419">
        <v>3835781.4818964</v>
      </c>
      <c r="H199" s="419">
        <v>4030241.4470142201</v>
      </c>
      <c r="I199" s="419">
        <v>3614125.0428757002</v>
      </c>
      <c r="J199" s="419">
        <v>3851957.3569999998</v>
      </c>
      <c r="K199" s="419">
        <v>3677387.80139542</v>
      </c>
      <c r="M199" s="351"/>
      <c r="N199" s="351"/>
      <c r="O199" s="351"/>
      <c r="P199" s="351"/>
      <c r="Q199" s="351"/>
      <c r="R199" s="351"/>
      <c r="S199" s="351"/>
      <c r="T199" s="351"/>
      <c r="U199" s="351"/>
    </row>
    <row r="200" spans="1:21" s="30" customFormat="1" ht="14.15" customHeight="1">
      <c r="A200" s="352"/>
      <c r="B200" s="352"/>
      <c r="C200" s="352"/>
      <c r="D200" s="352"/>
      <c r="E200" s="352"/>
      <c r="F200" s="357"/>
      <c r="G200" s="357"/>
      <c r="H200" s="357"/>
      <c r="I200" s="357"/>
      <c r="J200" s="357"/>
      <c r="K200" s="357"/>
      <c r="M200" s="351"/>
      <c r="N200" s="351"/>
      <c r="O200" s="351"/>
      <c r="P200" s="351"/>
      <c r="Q200" s="351"/>
      <c r="R200" s="351"/>
      <c r="S200" s="351"/>
      <c r="T200" s="351"/>
      <c r="U200" s="351"/>
    </row>
    <row r="201" spans="1:21" s="31" customFormat="1" ht="14.15" customHeight="1">
      <c r="A201" s="267" t="s">
        <v>334</v>
      </c>
      <c r="B201" s="370"/>
      <c r="C201" s="370"/>
      <c r="D201" s="370"/>
      <c r="E201" s="370"/>
      <c r="F201" s="392"/>
      <c r="G201" s="392"/>
      <c r="H201" s="392"/>
      <c r="I201" s="392"/>
      <c r="J201" s="392"/>
      <c r="K201" s="392"/>
      <c r="M201" s="426"/>
      <c r="N201" s="426"/>
      <c r="O201" s="426"/>
      <c r="P201" s="426"/>
      <c r="Q201" s="426"/>
      <c r="R201" s="426"/>
      <c r="S201" s="426"/>
      <c r="T201" s="426"/>
      <c r="U201" s="426"/>
    </row>
    <row r="202" spans="1:21" s="29" customFormat="1" ht="14.15" customHeight="1">
      <c r="A202" s="340" t="s">
        <v>257</v>
      </c>
      <c r="B202" s="340"/>
      <c r="C202" s="1294">
        <v>11.310862</v>
      </c>
      <c r="D202" s="1502">
        <v>11.24</v>
      </c>
      <c r="E202" s="1502">
        <v>11.828707</v>
      </c>
      <c r="F202" s="1295">
        <v>11.699911999999999</v>
      </c>
      <c r="G202" s="1296">
        <v>11.864367</v>
      </c>
      <c r="H202" s="1296">
        <v>11.404602000000001</v>
      </c>
      <c r="I202" s="1296">
        <v>11.780336999999999</v>
      </c>
      <c r="J202" s="1296">
        <v>11.759983999999999</v>
      </c>
      <c r="K202" s="1295">
        <v>11.40278</v>
      </c>
      <c r="M202" s="351"/>
      <c r="N202" s="351"/>
      <c r="O202" s="351"/>
      <c r="P202" s="351"/>
      <c r="Q202" s="351"/>
      <c r="R202" s="351"/>
      <c r="S202" s="351"/>
      <c r="T202" s="351"/>
      <c r="U202" s="351"/>
    </row>
    <row r="203" spans="1:21" s="29" customFormat="1" ht="14.15" customHeight="1">
      <c r="A203" s="345" t="s">
        <v>258</v>
      </c>
      <c r="B203" s="345"/>
      <c r="C203" s="367">
        <v>9.9235500000000005</v>
      </c>
      <c r="D203" s="1500">
        <v>9.74</v>
      </c>
      <c r="E203" s="1500">
        <v>10.084149999999999</v>
      </c>
      <c r="F203" s="368">
        <v>9.9718</v>
      </c>
      <c r="G203" s="369">
        <v>10.1266</v>
      </c>
      <c r="H203" s="369">
        <v>10.552</v>
      </c>
      <c r="I203" s="369">
        <v>11.3529</v>
      </c>
      <c r="J203" s="369">
        <v>10.5296</v>
      </c>
      <c r="K203" s="368">
        <v>10.6578</v>
      </c>
      <c r="M203" s="351"/>
      <c r="N203" s="351"/>
      <c r="O203" s="351"/>
      <c r="P203" s="351"/>
      <c r="Q203" s="351"/>
      <c r="R203" s="351"/>
      <c r="S203" s="351"/>
      <c r="T203" s="351"/>
      <c r="U203" s="351"/>
    </row>
    <row r="204" spans="1:21" s="37" customFormat="1" ht="14.15" customHeight="1">
      <c r="A204" s="427"/>
      <c r="B204" s="427"/>
      <c r="C204" s="392"/>
      <c r="D204" s="392"/>
      <c r="E204" s="428"/>
      <c r="F204" s="428"/>
      <c r="G204" s="428"/>
      <c r="H204" s="428"/>
      <c r="I204" s="428"/>
      <c r="J204" s="428"/>
      <c r="K204" s="428"/>
    </row>
    <row r="205" spans="1:21" s="37" customFormat="1" ht="14.15" customHeight="1">
      <c r="A205" s="1816" t="s">
        <v>335</v>
      </c>
      <c r="B205" s="1817"/>
      <c r="C205" s="1659">
        <v>197864.60303134</v>
      </c>
      <c r="D205" s="1659">
        <v>257565.946</v>
      </c>
      <c r="E205" s="1659">
        <v>287558.00400000002</v>
      </c>
      <c r="F205" s="1659">
        <v>402776.61808006</v>
      </c>
      <c r="G205" s="1659">
        <v>226731.41284</v>
      </c>
      <c r="H205" s="1659">
        <v>296523.47425999999</v>
      </c>
      <c r="I205" s="1659">
        <v>221434.92734999998</v>
      </c>
      <c r="J205" s="1659">
        <v>92947.846730000005</v>
      </c>
      <c r="K205" s="1659">
        <v>61872.248439999996</v>
      </c>
    </row>
    <row r="206" spans="1:21" s="9" customFormat="1" ht="14.15" customHeight="1">
      <c r="A206" s="1810" t="s">
        <v>260</v>
      </c>
      <c r="B206" s="1810"/>
      <c r="C206" s="1810"/>
      <c r="D206" s="1810"/>
      <c r="E206" s="1810"/>
      <c r="F206" s="1810"/>
      <c r="G206" s="1810"/>
      <c r="H206" s="1810"/>
      <c r="I206" s="1810"/>
      <c r="J206" s="1810"/>
      <c r="K206" s="1810"/>
      <c r="L206" s="374"/>
    </row>
    <row r="207" spans="1:21" s="22" customFormat="1" ht="23.9" customHeight="1">
      <c r="A207" s="152"/>
      <c r="B207" s="152"/>
      <c r="C207" s="338"/>
      <c r="D207" s="338"/>
      <c r="E207" s="338"/>
      <c r="F207" s="338"/>
      <c r="G207" s="338"/>
      <c r="H207" s="338"/>
      <c r="I207" s="338"/>
      <c r="J207" s="338"/>
      <c r="K207" s="338"/>
    </row>
    <row r="208" spans="1:21" s="23" customFormat="1" ht="18.75" customHeight="1">
      <c r="A208" s="375" t="s">
        <v>336</v>
      </c>
      <c r="B208" s="265"/>
      <c r="C208" s="318"/>
      <c r="D208" s="318"/>
      <c r="E208" s="318"/>
      <c r="F208" s="318"/>
      <c r="G208" s="318"/>
      <c r="H208" s="318"/>
      <c r="I208" s="318"/>
      <c r="J208" s="318"/>
      <c r="K208" s="318"/>
    </row>
    <row r="209" spans="1:11" s="26" customFormat="1" ht="14.15" customHeight="1">
      <c r="A209" s="376"/>
      <c r="B209" s="376"/>
      <c r="C209" s="376"/>
      <c r="D209" s="376"/>
      <c r="E209" s="376"/>
      <c r="F209" s="376"/>
      <c r="G209" s="376"/>
      <c r="H209" s="376"/>
      <c r="I209" s="376"/>
      <c r="J209" s="376"/>
      <c r="K209" s="376"/>
    </row>
    <row r="210" spans="1:11" s="35" customFormat="1" ht="14.15" customHeight="1">
      <c r="A210" s="409"/>
      <c r="B210" s="409"/>
      <c r="C210" s="430"/>
      <c r="D210" s="431"/>
      <c r="E210" s="431"/>
      <c r="F210" s="1511"/>
      <c r="G210" s="1545" t="s">
        <v>292</v>
      </c>
      <c r="H210" s="1176" t="s">
        <v>292</v>
      </c>
      <c r="I210" s="1176" t="s">
        <v>292</v>
      </c>
      <c r="J210" s="1176" t="s">
        <v>292</v>
      </c>
      <c r="K210" s="1176" t="s">
        <v>292</v>
      </c>
    </row>
    <row r="211" spans="1:11" s="35" customFormat="1" ht="14.15" customHeight="1">
      <c r="A211" s="271" t="s">
        <v>209</v>
      </c>
      <c r="B211" s="272"/>
      <c r="C211" s="432"/>
      <c r="D211" s="432"/>
      <c r="E211" s="432"/>
      <c r="F211" s="1512"/>
      <c r="G211" s="1546" t="s">
        <v>295</v>
      </c>
      <c r="H211" s="433" t="s">
        <v>264</v>
      </c>
      <c r="I211" s="433" t="s">
        <v>265</v>
      </c>
      <c r="J211" s="433" t="s">
        <v>266</v>
      </c>
      <c r="K211" s="433" t="s">
        <v>267</v>
      </c>
    </row>
    <row r="212" spans="1:11" s="35" customFormat="1" ht="14.15" customHeight="1">
      <c r="A212" s="273" t="s">
        <v>296</v>
      </c>
      <c r="B212" s="274"/>
      <c r="C212" s="434"/>
      <c r="D212" s="434"/>
      <c r="E212" s="434"/>
      <c r="F212" s="1533"/>
      <c r="G212" s="1547"/>
      <c r="H212" s="1178"/>
      <c r="I212" s="1178"/>
      <c r="J212" s="1178"/>
      <c r="K212" s="1178"/>
    </row>
    <row r="213" spans="1:11" s="29" customFormat="1" ht="14.15" customHeight="1">
      <c r="A213" s="341" t="s">
        <v>297</v>
      </c>
      <c r="B213" s="341"/>
      <c r="C213" s="435"/>
      <c r="D213" s="435"/>
      <c r="E213" s="435"/>
      <c r="F213" s="1513"/>
      <c r="G213" s="1548">
        <v>162779.59197330099</v>
      </c>
      <c r="H213" s="413">
        <v>147943.79998526498</v>
      </c>
      <c r="I213" s="413">
        <v>331407.93936526601</v>
      </c>
      <c r="J213" s="413">
        <v>309988.07439522498</v>
      </c>
      <c r="K213" s="413">
        <v>296727.01511433296</v>
      </c>
    </row>
    <row r="214" spans="1:11" s="29" customFormat="1" ht="14.15" customHeight="1">
      <c r="A214" s="341" t="s">
        <v>298</v>
      </c>
      <c r="B214" s="341"/>
      <c r="C214" s="435"/>
      <c r="D214" s="435"/>
      <c r="E214" s="435"/>
      <c r="F214" s="1513"/>
      <c r="G214" s="1548">
        <v>111809.49813698701</v>
      </c>
      <c r="H214" s="413">
        <v>165562.73689007101</v>
      </c>
      <c r="I214" s="413">
        <v>94259.293265286105</v>
      </c>
      <c r="J214" s="413">
        <v>20558.482238943303</v>
      </c>
      <c r="K214" s="413">
        <v>44959.224064256901</v>
      </c>
    </row>
    <row r="215" spans="1:11" s="29" customFormat="1" ht="14.15" customHeight="1">
      <c r="A215" s="341" t="s">
        <v>299</v>
      </c>
      <c r="B215" s="341"/>
      <c r="C215" s="435"/>
      <c r="D215" s="435"/>
      <c r="E215" s="435"/>
      <c r="F215" s="1513"/>
      <c r="G215" s="1548">
        <v>2403340.3726680898</v>
      </c>
      <c r="H215" s="413">
        <v>2251512.84098804</v>
      </c>
      <c r="I215" s="413">
        <v>1997363.49916047</v>
      </c>
      <c r="J215" s="413">
        <v>1961463.5122504302</v>
      </c>
      <c r="K215" s="413">
        <v>1744922.3122408499</v>
      </c>
    </row>
    <row r="216" spans="1:11" s="29" customFormat="1" ht="14.15" customHeight="1">
      <c r="A216" s="414" t="s">
        <v>300</v>
      </c>
      <c r="B216" s="341"/>
      <c r="C216" s="435"/>
      <c r="D216" s="435"/>
      <c r="E216" s="435"/>
      <c r="F216" s="1513"/>
      <c r="G216" s="1548">
        <v>529301.03022923903</v>
      </c>
      <c r="H216" s="413">
        <v>574896.15293568803</v>
      </c>
      <c r="I216" s="413">
        <v>569463.65972894593</v>
      </c>
      <c r="J216" s="413">
        <v>485440.27684866497</v>
      </c>
      <c r="K216" s="413">
        <v>425267.25645023602</v>
      </c>
    </row>
    <row r="217" spans="1:11" s="29" customFormat="1" ht="14.15" customHeight="1">
      <c r="A217" s="341" t="s">
        <v>301</v>
      </c>
      <c r="B217" s="341"/>
      <c r="C217" s="435"/>
      <c r="D217" s="435"/>
      <c r="E217" s="435"/>
      <c r="F217" s="1513"/>
      <c r="G217" s="1548">
        <v>37050.901204262103</v>
      </c>
      <c r="H217" s="413">
        <v>33107.137802487698</v>
      </c>
      <c r="I217" s="413">
        <v>22280.723267731202</v>
      </c>
      <c r="J217" s="413">
        <v>33350.017806929201</v>
      </c>
      <c r="K217" s="413">
        <v>35296.524244055894</v>
      </c>
    </row>
    <row r="218" spans="1:11" s="29" customFormat="1" ht="14.15" customHeight="1">
      <c r="A218" s="341" t="s">
        <v>302</v>
      </c>
      <c r="B218" s="341"/>
      <c r="C218" s="435"/>
      <c r="D218" s="435"/>
      <c r="E218" s="435"/>
      <c r="F218" s="1513"/>
      <c r="G218" s="1548">
        <v>245788.402164</v>
      </c>
      <c r="H218" s="413">
        <v>202254.88160299999</v>
      </c>
      <c r="I218" s="413">
        <v>166722.260416</v>
      </c>
      <c r="J218" s="413">
        <v>138259.318398</v>
      </c>
      <c r="K218" s="413">
        <v>138747.408646</v>
      </c>
    </row>
    <row r="219" spans="1:11" s="29" customFormat="1" ht="14.15" customHeight="1">
      <c r="A219" s="341" t="s">
        <v>303</v>
      </c>
      <c r="B219" s="341"/>
      <c r="C219" s="435"/>
      <c r="D219" s="435"/>
      <c r="E219" s="435"/>
      <c r="F219" s="1513"/>
      <c r="G219" s="1548">
        <v>101838.855730597</v>
      </c>
      <c r="H219" s="413">
        <v>141143.97004835898</v>
      </c>
      <c r="I219" s="413">
        <v>142542.65864175701</v>
      </c>
      <c r="J219" s="413">
        <v>137754.177009554</v>
      </c>
      <c r="K219" s="413">
        <v>107529.87082578702</v>
      </c>
    </row>
    <row r="220" spans="1:11" s="29" customFormat="1" ht="14.15" customHeight="1">
      <c r="A220" s="341" t="s">
        <v>304</v>
      </c>
      <c r="B220" s="341"/>
      <c r="C220" s="435"/>
      <c r="D220" s="435"/>
      <c r="E220" s="435"/>
      <c r="F220" s="1513"/>
      <c r="G220" s="1548">
        <v>5783.4667039999995</v>
      </c>
      <c r="H220" s="413">
        <v>8204.5928380000005</v>
      </c>
      <c r="I220" s="413">
        <v>9453.8805014999998</v>
      </c>
      <c r="J220" s="413">
        <v>14651.20356</v>
      </c>
      <c r="K220" s="413">
        <v>17823.205620000001</v>
      </c>
    </row>
    <row r="221" spans="1:11" s="29" customFormat="1" ht="14.15" customHeight="1">
      <c r="A221" s="341" t="s">
        <v>305</v>
      </c>
      <c r="B221" s="341"/>
      <c r="C221" s="435"/>
      <c r="D221" s="435"/>
      <c r="E221" s="435"/>
      <c r="F221" s="1513"/>
      <c r="G221" s="1548">
        <v>17885.9004521518</v>
      </c>
      <c r="H221" s="413">
        <v>19462.4440874951</v>
      </c>
      <c r="I221" s="413">
        <v>19100.410757782</v>
      </c>
      <c r="J221" s="413">
        <v>19245.508218520001</v>
      </c>
      <c r="K221" s="413">
        <v>19549.49954398</v>
      </c>
    </row>
    <row r="222" spans="1:11" s="30" customFormat="1" ht="14.15" customHeight="1">
      <c r="A222" s="352" t="s">
        <v>306</v>
      </c>
      <c r="B222" s="352"/>
      <c r="C222" s="436"/>
      <c r="D222" s="436"/>
      <c r="E222" s="436"/>
      <c r="F222" s="1513"/>
      <c r="G222" s="1548">
        <v>22177.809289938599</v>
      </c>
      <c r="H222" s="415">
        <v>10734.714984294302</v>
      </c>
      <c r="I222" s="415">
        <v>10455.886814130699</v>
      </c>
      <c r="J222" s="415">
        <v>10273.007906156201</v>
      </c>
      <c r="K222" s="415">
        <v>5804.4584448536998</v>
      </c>
    </row>
    <row r="223" spans="1:11" s="29" customFormat="1" ht="14.15" customHeight="1">
      <c r="A223" s="341" t="s">
        <v>307</v>
      </c>
      <c r="B223" s="341"/>
      <c r="C223" s="435"/>
      <c r="D223" s="435"/>
      <c r="E223" s="435"/>
      <c r="F223" s="1513"/>
      <c r="G223" s="1548">
        <v>249.05600000000001</v>
      </c>
      <c r="H223" s="413">
        <v>686.75742630423611</v>
      </c>
      <c r="I223" s="413">
        <v>388.18003884866602</v>
      </c>
      <c r="J223" s="413">
        <v>510.48908969714103</v>
      </c>
      <c r="K223" s="413">
        <v>649.22131242226499</v>
      </c>
    </row>
    <row r="224" spans="1:11" s="29" customFormat="1" ht="14.15" customHeight="1">
      <c r="A224" s="341" t="s">
        <v>308</v>
      </c>
      <c r="B224" s="341"/>
      <c r="C224" s="435"/>
      <c r="D224" s="435"/>
      <c r="E224" s="435"/>
      <c r="F224" s="1513"/>
      <c r="G224" s="1548">
        <v>21102.152130291102</v>
      </c>
      <c r="H224" s="413">
        <v>21006.477082508602</v>
      </c>
      <c r="I224" s="413">
        <v>21438.908649110701</v>
      </c>
      <c r="J224" s="413">
        <v>21254.159102100799</v>
      </c>
      <c r="K224" s="413">
        <v>21430.1802943851</v>
      </c>
    </row>
    <row r="225" spans="1:11" s="29" customFormat="1" ht="14.15" customHeight="1">
      <c r="A225" s="352" t="s">
        <v>309</v>
      </c>
      <c r="B225" s="352"/>
      <c r="C225" s="435"/>
      <c r="D225" s="435"/>
      <c r="E225" s="435"/>
      <c r="F225" s="1513"/>
      <c r="G225" s="1548">
        <v>1926.29</v>
      </c>
      <c r="H225" s="413">
        <v>1398.5311999999999</v>
      </c>
      <c r="I225" s="413">
        <v>1195.125</v>
      </c>
      <c r="J225" s="413">
        <v>1767.2909999999999</v>
      </c>
      <c r="K225" s="413">
        <v>2244.6689619999997</v>
      </c>
    </row>
    <row r="226" spans="1:11" s="29" customFormat="1" ht="14.15" customHeight="1">
      <c r="A226" s="345" t="s">
        <v>310</v>
      </c>
      <c r="B226" s="345"/>
      <c r="C226" s="437"/>
      <c r="D226" s="437"/>
      <c r="E226" s="437"/>
      <c r="F226" s="1513"/>
      <c r="G226" s="1549">
        <v>34256.328157403703</v>
      </c>
      <c r="H226" s="417">
        <v>36209.956170348392</v>
      </c>
      <c r="I226" s="417">
        <v>53651.666573585404</v>
      </c>
      <c r="J226" s="417">
        <v>78889.223659923402</v>
      </c>
      <c r="K226" s="417">
        <v>58292.986091646308</v>
      </c>
    </row>
    <row r="227" spans="1:11" s="29" customFormat="1" ht="14.15" customHeight="1">
      <c r="A227" s="1373" t="s">
        <v>311</v>
      </c>
      <c r="B227" s="1373"/>
      <c r="C227" s="1379"/>
      <c r="D227" s="1379"/>
      <c r="E227" s="1379"/>
      <c r="F227" s="1535"/>
      <c r="G227" s="1550">
        <v>3695289.656</v>
      </c>
      <c r="H227" s="419">
        <v>3614124.9945388599</v>
      </c>
      <c r="I227" s="419">
        <v>3439724.0926904101</v>
      </c>
      <c r="J227" s="419">
        <v>3233404.7415041397</v>
      </c>
      <c r="K227" s="419">
        <v>2919243.8310848097</v>
      </c>
    </row>
    <row r="228" spans="1:11" s="35" customFormat="1" ht="14.15" customHeight="1">
      <c r="A228" s="273" t="s">
        <v>312</v>
      </c>
      <c r="B228" s="274"/>
      <c r="C228" s="434"/>
      <c r="D228" s="434"/>
      <c r="E228" s="434"/>
      <c r="F228" s="1534"/>
      <c r="G228" s="1551"/>
      <c r="H228" s="1178"/>
      <c r="I228" s="1178"/>
      <c r="J228" s="1178"/>
      <c r="K228" s="1178"/>
    </row>
    <row r="229" spans="1:11" s="29" customFormat="1" ht="14.15" customHeight="1">
      <c r="A229" s="341" t="s">
        <v>313</v>
      </c>
      <c r="B229" s="341"/>
      <c r="C229" s="435"/>
      <c r="D229" s="435"/>
      <c r="E229" s="435"/>
      <c r="F229" s="1513"/>
      <c r="G229" s="1548">
        <v>330635.02710511797</v>
      </c>
      <c r="H229" s="413">
        <v>237089.00849823299</v>
      </c>
      <c r="I229" s="413">
        <v>206714.295756223</v>
      </c>
      <c r="J229" s="413">
        <v>177297.95684860001</v>
      </c>
      <c r="K229" s="413">
        <v>149610.51147409299</v>
      </c>
    </row>
    <row r="230" spans="1:11" s="29" customFormat="1" ht="14.15" customHeight="1">
      <c r="A230" s="341" t="s">
        <v>314</v>
      </c>
      <c r="B230" s="341"/>
      <c r="C230" s="435"/>
      <c r="D230" s="435"/>
      <c r="E230" s="435"/>
      <c r="F230" s="1513"/>
      <c r="G230" s="1548">
        <v>1521872.1263208699</v>
      </c>
      <c r="H230" s="413">
        <v>1487762.8678454999</v>
      </c>
      <c r="I230" s="413">
        <v>1422940.5121332</v>
      </c>
      <c r="J230" s="413">
        <v>1396630.05971342</v>
      </c>
      <c r="K230" s="413">
        <v>1247718.6679555299</v>
      </c>
    </row>
    <row r="231" spans="1:11" s="29" customFormat="1" ht="14.15" customHeight="1">
      <c r="A231" s="341" t="s">
        <v>303</v>
      </c>
      <c r="B231" s="341"/>
      <c r="C231" s="435"/>
      <c r="D231" s="435"/>
      <c r="E231" s="435"/>
      <c r="F231" s="1513"/>
      <c r="G231" s="1548">
        <v>102034.953355255</v>
      </c>
      <c r="H231" s="413">
        <v>117031.88568254202</v>
      </c>
      <c r="I231" s="413">
        <v>155588.35330296401</v>
      </c>
      <c r="J231" s="413">
        <v>153911.33090565348</v>
      </c>
      <c r="K231" s="413">
        <v>85281.939720217008</v>
      </c>
    </row>
    <row r="232" spans="1:11" s="29" customFormat="1" ht="14.15" customHeight="1">
      <c r="A232" s="341" t="s">
        <v>315</v>
      </c>
      <c r="B232" s="341"/>
      <c r="C232" s="435"/>
      <c r="D232" s="435"/>
      <c r="E232" s="435"/>
      <c r="F232" s="1513"/>
      <c r="G232" s="1548">
        <v>787164.27926907805</v>
      </c>
      <c r="H232" s="413">
        <v>854765.065808221</v>
      </c>
      <c r="I232" s="413">
        <v>807927.58608873002</v>
      </c>
      <c r="J232" s="413">
        <v>737885.711038635</v>
      </c>
      <c r="K232" s="413">
        <v>702759.09824993298</v>
      </c>
    </row>
    <row r="233" spans="1:11" s="29" customFormat="1" ht="14.15" customHeight="1">
      <c r="A233" s="341" t="s">
        <v>316</v>
      </c>
      <c r="B233" s="341"/>
      <c r="C233" s="435"/>
      <c r="D233" s="435"/>
      <c r="E233" s="435"/>
      <c r="F233" s="1513"/>
      <c r="G233" s="1548">
        <v>245788.402164</v>
      </c>
      <c r="H233" s="413">
        <v>202254.88160299999</v>
      </c>
      <c r="I233" s="413">
        <v>166722.260416</v>
      </c>
      <c r="J233" s="413">
        <v>138259.318398</v>
      </c>
      <c r="K233" s="413">
        <v>138747.408646</v>
      </c>
    </row>
    <row r="234" spans="1:11" s="29" customFormat="1" ht="14.15" customHeight="1">
      <c r="A234" s="352" t="s">
        <v>317</v>
      </c>
      <c r="B234" s="352"/>
      <c r="C234" s="435"/>
      <c r="D234" s="435"/>
      <c r="E234" s="435"/>
      <c r="F234" s="1513"/>
      <c r="G234" s="1548">
        <v>189235.994252</v>
      </c>
      <c r="H234" s="413">
        <v>189876.83043</v>
      </c>
      <c r="I234" s="413">
        <v>195318.63364300001</v>
      </c>
      <c r="J234" s="413">
        <v>200601.231019</v>
      </c>
      <c r="K234" s="413">
        <v>199379.48156299998</v>
      </c>
    </row>
    <row r="235" spans="1:11" s="29" customFormat="1" ht="14.15" customHeight="1">
      <c r="A235" s="341" t="s">
        <v>318</v>
      </c>
      <c r="B235" s="341"/>
      <c r="C235" s="435"/>
      <c r="D235" s="435"/>
      <c r="E235" s="435"/>
      <c r="F235" s="1513"/>
      <c r="G235" s="1548">
        <v>13124.655000000001</v>
      </c>
      <c r="H235" s="413">
        <v>3115.4493880069499</v>
      </c>
      <c r="I235" s="413">
        <v>9488.0349212606598</v>
      </c>
      <c r="J235" s="413">
        <v>4056.5805935173203</v>
      </c>
      <c r="K235" s="413">
        <v>3053.5840090409201</v>
      </c>
    </row>
    <row r="236" spans="1:11" s="29" customFormat="1" ht="14.15" customHeight="1">
      <c r="A236" s="352" t="s">
        <v>319</v>
      </c>
      <c r="B236" s="352"/>
      <c r="C236" s="435"/>
      <c r="D236" s="435"/>
      <c r="E236" s="435"/>
      <c r="F236" s="1513"/>
      <c r="G236" s="1548">
        <v>3005.74</v>
      </c>
      <c r="H236" s="413">
        <v>4822.7856673350898</v>
      </c>
      <c r="I236" s="413">
        <v>2721.65685236747</v>
      </c>
      <c r="J236" s="413">
        <v>2055.20620058636</v>
      </c>
      <c r="K236" s="413">
        <v>1571.16659153308</v>
      </c>
    </row>
    <row r="237" spans="1:11" s="29" customFormat="1" ht="14.15" customHeight="1">
      <c r="A237" s="341" t="s">
        <v>320</v>
      </c>
      <c r="B237" s="341"/>
      <c r="C237" s="435"/>
      <c r="D237" s="435"/>
      <c r="E237" s="435"/>
      <c r="F237" s="1513"/>
      <c r="G237" s="1548">
        <v>50131.012487298103</v>
      </c>
      <c r="H237" s="413">
        <v>70588.680321497901</v>
      </c>
      <c r="I237" s="413">
        <v>56171.805224669195</v>
      </c>
      <c r="J237" s="413">
        <v>70202.331745042291</v>
      </c>
      <c r="K237" s="413">
        <v>68784.056394545405</v>
      </c>
    </row>
    <row r="238" spans="1:11" s="29" customFormat="1" ht="14.15" customHeight="1">
      <c r="A238" s="341" t="s">
        <v>321</v>
      </c>
      <c r="B238" s="341"/>
      <c r="C238" s="435"/>
      <c r="D238" s="435"/>
      <c r="E238" s="435"/>
      <c r="F238" s="1513"/>
      <c r="G238" s="1548">
        <v>548.24800000000005</v>
      </c>
      <c r="H238" s="413">
        <v>548.24800000000005</v>
      </c>
      <c r="I238" s="413">
        <v>540.20600000000002</v>
      </c>
      <c r="J238" s="413">
        <v>540.904</v>
      </c>
      <c r="K238" s="413">
        <v>895.81069119999995</v>
      </c>
    </row>
    <row r="239" spans="1:11" s="29" customFormat="1" ht="14.15" customHeight="1">
      <c r="A239" s="341" t="s">
        <v>322</v>
      </c>
      <c r="B239" s="341"/>
      <c r="C239" s="435"/>
      <c r="D239" s="435"/>
      <c r="E239" s="435"/>
      <c r="F239" s="1513"/>
      <c r="G239" s="1548">
        <v>1314.95161970598</v>
      </c>
      <c r="H239" s="413">
        <v>1597.59271197268</v>
      </c>
      <c r="I239" s="413">
        <v>1145.7391910164999</v>
      </c>
      <c r="J239" s="413">
        <v>977.26704439873197</v>
      </c>
      <c r="K239" s="413">
        <v>1641.51149022761</v>
      </c>
    </row>
    <row r="240" spans="1:11" s="29" customFormat="1" ht="14.15" customHeight="1">
      <c r="A240" s="341" t="s">
        <v>323</v>
      </c>
      <c r="B240" s="341"/>
      <c r="C240" s="435"/>
      <c r="D240" s="435"/>
      <c r="E240" s="435"/>
      <c r="F240" s="1513"/>
      <c r="G240" s="1548">
        <v>6076.5034516945198</v>
      </c>
      <c r="H240" s="413">
        <v>5594.2455387049995</v>
      </c>
      <c r="I240" s="413">
        <v>5343.4420215763403</v>
      </c>
      <c r="J240" s="413">
        <v>4657.1750831664003</v>
      </c>
      <c r="K240" s="413">
        <v>5073.1837387790993</v>
      </c>
    </row>
    <row r="241" spans="1:11" s="29" customFormat="1" ht="14.15" customHeight="1">
      <c r="A241" s="341" t="s">
        <v>324</v>
      </c>
      <c r="B241" s="341"/>
      <c r="C241" s="435"/>
      <c r="D241" s="435"/>
      <c r="E241" s="435"/>
      <c r="F241" s="1513"/>
      <c r="G241" s="1548">
        <v>112475.97737661999</v>
      </c>
      <c r="H241" s="413">
        <v>119483.50534</v>
      </c>
      <c r="I241" s="413">
        <v>99848.414749999996</v>
      </c>
      <c r="J241" s="413">
        <v>59702.243435999997</v>
      </c>
      <c r="K241" s="413">
        <v>37768.694770000002</v>
      </c>
    </row>
    <row r="242" spans="1:11" s="29" customFormat="1" ht="14.15" customHeight="1">
      <c r="A242" s="341" t="s">
        <v>325</v>
      </c>
      <c r="B242" s="341"/>
      <c r="C242" s="435"/>
      <c r="D242" s="435"/>
      <c r="E242" s="435"/>
      <c r="F242" s="1513"/>
      <c r="G242" s="1548">
        <v>36026.444992730001</v>
      </c>
      <c r="H242" s="413">
        <v>36269.184340000007</v>
      </c>
      <c r="I242" s="413">
        <v>39957.024789999996</v>
      </c>
      <c r="J242" s="413">
        <v>36787.867211000004</v>
      </c>
      <c r="K242" s="413">
        <v>33047.128724000002</v>
      </c>
    </row>
    <row r="243" spans="1:11" s="33" customFormat="1" ht="14.15" customHeight="1">
      <c r="A243" s="360" t="s">
        <v>326</v>
      </c>
      <c r="B243" s="360"/>
      <c r="C243" s="438"/>
      <c r="D243" s="438"/>
      <c r="E243" s="438"/>
      <c r="F243" s="1514"/>
      <c r="G243" s="1552">
        <v>3399434.3149999999</v>
      </c>
      <c r="H243" s="422">
        <v>3330800.2311750101</v>
      </c>
      <c r="I243" s="422">
        <v>3170427.9650910003</v>
      </c>
      <c r="J243" s="422">
        <v>2983565.1832370199</v>
      </c>
      <c r="K243" s="422">
        <v>2675332.2440180997</v>
      </c>
    </row>
    <row r="244" spans="1:11" s="29" customFormat="1" ht="14.15" customHeight="1">
      <c r="A244" s="341"/>
      <c r="B244" s="341"/>
      <c r="C244" s="435"/>
      <c r="D244" s="435"/>
      <c r="E244" s="435"/>
      <c r="F244" s="1513"/>
      <c r="G244" s="1548">
        <v>0</v>
      </c>
      <c r="H244" s="413">
        <v>0</v>
      </c>
      <c r="I244" s="413">
        <v>0</v>
      </c>
      <c r="J244" s="413"/>
      <c r="K244" s="413">
        <v>0</v>
      </c>
    </row>
    <row r="245" spans="1:11" s="29" customFormat="1" ht="14.15" customHeight="1">
      <c r="A245" s="341" t="s">
        <v>327</v>
      </c>
      <c r="B245" s="341"/>
      <c r="C245" s="435"/>
      <c r="D245" s="435"/>
      <c r="E245" s="435"/>
      <c r="F245" s="1513"/>
      <c r="G245" s="1548">
        <v>23379.918999099998</v>
      </c>
      <c r="H245" s="413">
        <v>21915.55704</v>
      </c>
      <c r="I245" s="413">
        <v>22003.712629999998</v>
      </c>
      <c r="J245" s="413">
        <v>16088.631347999999</v>
      </c>
      <c r="K245" s="413">
        <v>16974.457190000001</v>
      </c>
    </row>
    <row r="246" spans="1:11" s="29" customFormat="1" ht="14.15" customHeight="1">
      <c r="A246" s="341" t="s">
        <v>328</v>
      </c>
      <c r="B246" s="341"/>
      <c r="C246" s="435"/>
      <c r="D246" s="435"/>
      <c r="E246" s="435"/>
      <c r="F246" s="1513"/>
      <c r="G246" s="1548">
        <v>705.04600000000005</v>
      </c>
      <c r="H246" s="413">
        <v>217.874</v>
      </c>
      <c r="I246" s="413">
        <v>167.608</v>
      </c>
      <c r="J246" s="413">
        <v>226.992842137</v>
      </c>
      <c r="K246" s="413">
        <v>265.83168359999996</v>
      </c>
    </row>
    <row r="247" spans="1:11" s="29" customFormat="1" ht="14.15" customHeight="1">
      <c r="A247" s="341" t="s">
        <v>329</v>
      </c>
      <c r="B247" s="341"/>
      <c r="C247" s="435"/>
      <c r="D247" s="435"/>
      <c r="E247" s="435"/>
      <c r="F247" s="1513"/>
      <c r="G247" s="1548">
        <v>18262.180287500003</v>
      </c>
      <c r="H247" s="413">
        <v>18533.494839999999</v>
      </c>
      <c r="I247" s="413">
        <v>18960.48098</v>
      </c>
      <c r="J247" s="413">
        <v>19378.260760000001</v>
      </c>
      <c r="K247" s="413">
        <v>19379.389760000002</v>
      </c>
    </row>
    <row r="248" spans="1:11" s="29" customFormat="1" ht="14.15" customHeight="1">
      <c r="A248" s="341" t="s">
        <v>330</v>
      </c>
      <c r="B248" s="341"/>
      <c r="C248" s="435"/>
      <c r="D248" s="435"/>
      <c r="E248" s="435"/>
      <c r="F248" s="1513"/>
      <c r="G248" s="1548">
        <v>18733.016069720001</v>
      </c>
      <c r="H248" s="413">
        <v>18733.016070000001</v>
      </c>
      <c r="I248" s="413">
        <v>18733.016070000001</v>
      </c>
      <c r="J248" s="413">
        <v>18733.016070000001</v>
      </c>
      <c r="K248" s="413">
        <v>18733.016070000001</v>
      </c>
    </row>
    <row r="249" spans="1:11" s="29" customFormat="1" ht="14.15" customHeight="1">
      <c r="A249" s="341" t="s">
        <v>331</v>
      </c>
      <c r="B249" s="341"/>
      <c r="C249" s="435"/>
      <c r="D249" s="435"/>
      <c r="E249" s="435"/>
      <c r="F249" s="1513"/>
      <c r="G249" s="1548">
        <v>234775.179</v>
      </c>
      <c r="H249" s="413">
        <v>223924.869750685</v>
      </c>
      <c r="I249" s="413">
        <v>209431.30413493697</v>
      </c>
      <c r="J249" s="413">
        <v>195412.67872060498</v>
      </c>
      <c r="K249" s="413">
        <v>188558.89394928698</v>
      </c>
    </row>
    <row r="250" spans="1:11" s="33" customFormat="1" ht="14.15" customHeight="1">
      <c r="A250" s="423" t="s">
        <v>332</v>
      </c>
      <c r="B250" s="423"/>
      <c r="C250" s="439"/>
      <c r="D250" s="439"/>
      <c r="E250" s="439"/>
      <c r="F250" s="1514"/>
      <c r="G250" s="1553">
        <v>295855.34000000003</v>
      </c>
      <c r="H250" s="425">
        <v>283324.81170068501</v>
      </c>
      <c r="I250" s="425">
        <v>269296.12181493698</v>
      </c>
      <c r="J250" s="425">
        <v>249839.57974074199</v>
      </c>
      <c r="K250" s="425">
        <v>243911.58865288697</v>
      </c>
    </row>
    <row r="251" spans="1:11" s="29" customFormat="1" ht="14.15" customHeight="1">
      <c r="A251" s="1373" t="s">
        <v>333</v>
      </c>
      <c r="B251" s="1373"/>
      <c r="C251" s="1379"/>
      <c r="D251" s="1379"/>
      <c r="E251" s="1379"/>
      <c r="F251" s="1379"/>
      <c r="G251" s="1550">
        <v>3695289.656</v>
      </c>
      <c r="H251" s="419">
        <v>3614125.0428757002</v>
      </c>
      <c r="I251" s="419">
        <v>3439724.08690594</v>
      </c>
      <c r="J251" s="419">
        <v>3233404.7629777598</v>
      </c>
      <c r="K251" s="419">
        <v>2919243.8326709899</v>
      </c>
    </row>
    <row r="252" spans="1:11" s="30" customFormat="1" ht="14.15" customHeight="1">
      <c r="A252" s="352"/>
      <c r="B252" s="352"/>
      <c r="C252" s="357"/>
      <c r="D252" s="357"/>
      <c r="E252" s="357"/>
      <c r="F252" s="357"/>
      <c r="G252" s="1488"/>
      <c r="H252" s="357"/>
      <c r="I252" s="357"/>
      <c r="J252" s="357"/>
      <c r="K252" s="357"/>
    </row>
    <row r="253" spans="1:11" s="31" customFormat="1" ht="14.15" customHeight="1">
      <c r="A253" s="267" t="s">
        <v>334</v>
      </c>
      <c r="B253" s="370"/>
      <c r="C253" s="392"/>
      <c r="D253" s="392"/>
      <c r="E253" s="392"/>
      <c r="F253" s="392"/>
      <c r="G253" s="1501"/>
      <c r="H253" s="392"/>
      <c r="I253" s="392"/>
      <c r="J253" s="392"/>
      <c r="K253" s="392"/>
    </row>
    <row r="254" spans="1:11" s="29" customFormat="1" ht="14.15" customHeight="1">
      <c r="A254" s="340" t="s">
        <v>257</v>
      </c>
      <c r="B254" s="340"/>
      <c r="C254" s="393"/>
      <c r="D254" s="393"/>
      <c r="E254" s="393"/>
      <c r="F254" s="1417"/>
      <c r="G254" s="1418">
        <v>11.828707</v>
      </c>
      <c r="H254" s="1295">
        <v>11.780336999999999</v>
      </c>
      <c r="I254" s="1295">
        <v>11.213293</v>
      </c>
      <c r="J254" s="1295">
        <v>10.51727</v>
      </c>
      <c r="K254" s="1295">
        <v>9.9885300000000008</v>
      </c>
    </row>
    <row r="255" spans="1:11" s="29" customFormat="1" ht="14.15" customHeight="1">
      <c r="A255" s="345" t="s">
        <v>258</v>
      </c>
      <c r="B255" s="345"/>
      <c r="C255" s="391"/>
      <c r="D255" s="391"/>
      <c r="E255" s="391"/>
      <c r="F255" s="1416"/>
      <c r="G255" s="1419">
        <v>10.084149999999999</v>
      </c>
      <c r="H255" s="368">
        <v>11.3529</v>
      </c>
      <c r="I255" s="368">
        <v>10.129899999999999</v>
      </c>
      <c r="J255" s="368">
        <v>9.8398000000000003</v>
      </c>
      <c r="K255" s="368">
        <v>8.8233999999999995</v>
      </c>
    </row>
    <row r="256" spans="1:11" s="37" customFormat="1" ht="14.15" customHeight="1">
      <c r="A256" s="427"/>
      <c r="B256" s="427"/>
      <c r="C256" s="392"/>
      <c r="D256" s="428"/>
      <c r="E256" s="428"/>
      <c r="F256" s="428"/>
      <c r="G256" s="428"/>
      <c r="H256" s="428"/>
      <c r="I256" s="428"/>
      <c r="J256" s="428"/>
      <c r="K256" s="429"/>
    </row>
    <row r="257" spans="1:12" s="37" customFormat="1" ht="14.15" customHeight="1">
      <c r="A257" s="1816" t="s">
        <v>335</v>
      </c>
      <c r="B257" s="1817"/>
      <c r="C257" s="1658"/>
      <c r="D257" s="1658"/>
      <c r="E257" s="1658"/>
      <c r="F257" s="1658"/>
      <c r="G257" s="1660">
        <v>287558.00400000002</v>
      </c>
      <c r="H257" s="1660">
        <v>221434.92734999998</v>
      </c>
      <c r="I257" s="1660">
        <v>66697.516900000002</v>
      </c>
      <c r="J257" s="1660">
        <v>56871.711490000002</v>
      </c>
      <c r="K257" s="1660">
        <v>54779.109689999997</v>
      </c>
    </row>
    <row r="258" spans="1:12" s="9" customFormat="1" ht="14.15" customHeight="1">
      <c r="A258" s="1810" t="s">
        <v>260</v>
      </c>
      <c r="B258" s="1810"/>
      <c r="C258" s="1810"/>
      <c r="D258" s="1810"/>
      <c r="E258" s="1810"/>
      <c r="F258" s="1810"/>
      <c r="G258" s="1810"/>
      <c r="H258" s="1810"/>
      <c r="I258" s="1810"/>
      <c r="J258" s="1810"/>
      <c r="K258" s="1810"/>
      <c r="L258" s="374"/>
    </row>
    <row r="259" spans="1:12" s="21" customFormat="1" ht="23.9" customHeight="1">
      <c r="A259" s="152"/>
      <c r="B259" s="338"/>
      <c r="C259" s="338"/>
      <c r="D259" s="338"/>
      <c r="E259" s="338"/>
      <c r="F259" s="338"/>
      <c r="G259" s="338"/>
      <c r="H259" s="338"/>
      <c r="I259" s="338"/>
      <c r="J259" s="338"/>
      <c r="K259" s="338"/>
    </row>
    <row r="260" spans="1:12" s="23" customFormat="1" ht="18.75" customHeight="1">
      <c r="A260" s="339" t="s">
        <v>337</v>
      </c>
      <c r="B260" s="318"/>
      <c r="C260" s="318"/>
      <c r="D260" s="318"/>
      <c r="E260" s="318"/>
      <c r="F260" s="318"/>
      <c r="G260" s="318"/>
      <c r="H260" s="318"/>
      <c r="I260" s="318"/>
      <c r="J260" s="318"/>
      <c r="K260" s="318"/>
    </row>
    <row r="261" spans="1:12" s="24" customFormat="1" ht="14.15" customHeight="1">
      <c r="A261" s="319"/>
      <c r="B261" s="319"/>
      <c r="C261" s="319"/>
      <c r="D261" s="319"/>
      <c r="E261" s="319"/>
      <c r="F261" s="319"/>
      <c r="G261" s="319"/>
      <c r="H261" s="319"/>
      <c r="I261" s="319"/>
      <c r="J261" s="319"/>
      <c r="K261" s="319"/>
    </row>
    <row r="262" spans="1:12" s="38" customFormat="1" ht="14.15" customHeight="1">
      <c r="A262" s="175" t="s">
        <v>338</v>
      </c>
      <c r="B262" s="440"/>
      <c r="C262" s="320" t="s">
        <v>210</v>
      </c>
      <c r="D262" s="321" t="s">
        <v>211</v>
      </c>
      <c r="E262" s="321" t="s">
        <v>212</v>
      </c>
      <c r="F262" s="321" t="s">
        <v>213</v>
      </c>
      <c r="G262" s="321" t="s">
        <v>214</v>
      </c>
      <c r="H262" s="321" t="s">
        <v>215</v>
      </c>
      <c r="I262" s="321" t="s">
        <v>216</v>
      </c>
      <c r="J262" s="321" t="s">
        <v>217</v>
      </c>
      <c r="K262" s="321" t="s">
        <v>218</v>
      </c>
    </row>
    <row r="263" spans="1:12" s="39" customFormat="1" ht="14.15" customHeight="1">
      <c r="A263" s="441"/>
      <c r="B263" s="442" t="s">
        <v>339</v>
      </c>
      <c r="C263" s="1180"/>
      <c r="D263" s="1181"/>
      <c r="E263" s="1181"/>
      <c r="F263" s="1181"/>
      <c r="G263" s="1181"/>
      <c r="H263" s="1181"/>
      <c r="I263" s="1181"/>
      <c r="J263" s="1181"/>
      <c r="K263" s="1181"/>
    </row>
    <row r="264" spans="1:12" s="39" customFormat="1" ht="17.899999999999999" customHeight="1">
      <c r="A264" s="443">
        <v>1</v>
      </c>
      <c r="B264" s="444" t="s">
        <v>340</v>
      </c>
      <c r="C264" s="445">
        <v>1.184318831646338</v>
      </c>
      <c r="D264" s="446">
        <v>1.2444369160106807</v>
      </c>
      <c r="E264" s="446">
        <v>1.2908326828284187</v>
      </c>
      <c r="F264" s="446">
        <v>1.3484782743376216</v>
      </c>
      <c r="G264" s="446">
        <v>1.3548176842186499</v>
      </c>
      <c r="H264" s="446">
        <v>1.3644680161968494</v>
      </c>
      <c r="I264" s="446">
        <v>1.3886502435855039</v>
      </c>
      <c r="J264" s="446">
        <v>1.3872447353353505</v>
      </c>
      <c r="K264" s="446">
        <v>1.3971074411404634</v>
      </c>
    </row>
    <row r="265" spans="1:12" s="39" customFormat="1" ht="11.25" customHeight="1">
      <c r="A265" s="447">
        <v>1</v>
      </c>
      <c r="B265" s="448" t="s">
        <v>341</v>
      </c>
      <c r="C265" s="364">
        <v>1.3040400951880653</v>
      </c>
      <c r="D265" s="365">
        <v>1.5222848234273554</v>
      </c>
      <c r="E265" s="365">
        <v>1.6088785041226725</v>
      </c>
      <c r="F265" s="365">
        <v>1.7267931309598388</v>
      </c>
      <c r="G265" s="365">
        <v>1.6610797873072318</v>
      </c>
      <c r="H265" s="365">
        <v>1.7175089560994423</v>
      </c>
      <c r="I265" s="365">
        <v>1.6492034398926496</v>
      </c>
      <c r="J265" s="365">
        <v>1.622577306638076</v>
      </c>
      <c r="K265" s="365">
        <v>1.6690453072312137</v>
      </c>
    </row>
    <row r="266" spans="1:12" s="39" customFormat="1" ht="11.25" customHeight="1">
      <c r="A266" s="447">
        <v>1</v>
      </c>
      <c r="B266" s="448" t="s">
        <v>342</v>
      </c>
      <c r="C266" s="364">
        <v>1.0231705021492412</v>
      </c>
      <c r="D266" s="365">
        <v>0.86631300309942882</v>
      </c>
      <c r="E266" s="365">
        <v>0.85654109331586115</v>
      </c>
      <c r="F266" s="365">
        <v>0.83942494470691975</v>
      </c>
      <c r="G266" s="365">
        <v>0.94900548626005166</v>
      </c>
      <c r="H266" s="365">
        <v>0.90298518103844783</v>
      </c>
      <c r="I266" s="365">
        <v>1.031971905450314</v>
      </c>
      <c r="J266" s="365">
        <v>1.0737979480422024</v>
      </c>
      <c r="K266" s="365">
        <v>1.0443579744935036</v>
      </c>
    </row>
    <row r="267" spans="1:12" s="39" customFormat="1" ht="11.25" customHeight="1">
      <c r="A267" s="447">
        <v>2</v>
      </c>
      <c r="B267" s="449" t="s">
        <v>343</v>
      </c>
      <c r="C267" s="364">
        <v>1.7</v>
      </c>
      <c r="D267" s="365">
        <v>1.74</v>
      </c>
      <c r="E267" s="365">
        <v>1.81</v>
      </c>
      <c r="F267" s="365">
        <v>1.8</v>
      </c>
      <c r="G267" s="365">
        <v>1.85</v>
      </c>
      <c r="H267" s="365">
        <v>1.9</v>
      </c>
      <c r="I267" s="365">
        <v>1.94</v>
      </c>
      <c r="J267" s="365">
        <v>1.9</v>
      </c>
      <c r="K267" s="365">
        <v>1.89</v>
      </c>
    </row>
    <row r="268" spans="1:12" s="39" customFormat="1" ht="11.25" customHeight="1">
      <c r="A268" s="450"/>
      <c r="B268" s="449" t="s">
        <v>344</v>
      </c>
      <c r="C268" s="364">
        <v>4.5199999999999996</v>
      </c>
      <c r="D268" s="365">
        <v>4.18</v>
      </c>
      <c r="E268" s="365">
        <v>4.18</v>
      </c>
      <c r="F268" s="365">
        <v>4.28</v>
      </c>
      <c r="G268" s="365">
        <v>4.57</v>
      </c>
      <c r="H268" s="365">
        <v>4.54</v>
      </c>
      <c r="I268" s="365">
        <v>4.6900000000000004</v>
      </c>
      <c r="J268" s="365">
        <v>4.74</v>
      </c>
      <c r="K268" s="365">
        <v>4.72</v>
      </c>
    </row>
    <row r="269" spans="1:12" s="39" customFormat="1" ht="11.25" customHeight="1">
      <c r="A269" s="450"/>
      <c r="B269" s="449" t="s">
        <v>345</v>
      </c>
      <c r="C269" s="364">
        <v>4.57</v>
      </c>
      <c r="D269" s="365">
        <v>4.34</v>
      </c>
      <c r="E269" s="365">
        <v>4.07</v>
      </c>
      <c r="F269" s="365">
        <v>4.13</v>
      </c>
      <c r="G269" s="365">
        <v>4.34</v>
      </c>
      <c r="H269" s="365">
        <v>4.57</v>
      </c>
      <c r="I269" s="365">
        <v>4.68</v>
      </c>
      <c r="J269" s="365">
        <v>4.7300000000000004</v>
      </c>
      <c r="K269" s="365">
        <v>4.7300000000000004</v>
      </c>
    </row>
    <row r="270" spans="1:12" s="39" customFormat="1" ht="14.15" customHeight="1">
      <c r="A270" s="451"/>
      <c r="B270" s="452" t="s">
        <v>346</v>
      </c>
      <c r="C270" s="453"/>
      <c r="D270" s="454"/>
      <c r="E270" s="454"/>
      <c r="F270" s="454"/>
      <c r="G270" s="454"/>
      <c r="H270" s="454"/>
      <c r="I270" s="454"/>
      <c r="J270" s="454"/>
      <c r="K270" s="454"/>
    </row>
    <row r="271" spans="1:12" s="39" customFormat="1" ht="11.25" customHeight="1">
      <c r="A271" s="447">
        <v>3</v>
      </c>
      <c r="B271" s="448" t="s">
        <v>347</v>
      </c>
      <c r="C271" s="455">
        <v>40.270176322342842</v>
      </c>
      <c r="D271" s="456">
        <v>38.730125580008085</v>
      </c>
      <c r="E271" s="456">
        <v>39.740194206743276</v>
      </c>
      <c r="F271" s="456">
        <v>37.385197294745218</v>
      </c>
      <c r="G271" s="456">
        <v>38.793488013337132</v>
      </c>
      <c r="H271" s="456">
        <v>36.085166595799649</v>
      </c>
      <c r="I271" s="456">
        <v>37.883319692803745</v>
      </c>
      <c r="J271" s="456">
        <v>32.521590311154938</v>
      </c>
      <c r="K271" s="456">
        <v>34.785910893091717</v>
      </c>
    </row>
    <row r="272" spans="1:12" s="39" customFormat="1" ht="11.25" customHeight="1">
      <c r="A272" s="447">
        <v>4</v>
      </c>
      <c r="B272" s="448" t="s">
        <v>348</v>
      </c>
      <c r="C272" s="455">
        <v>14.615677063364284</v>
      </c>
      <c r="D272" s="456">
        <v>14.032960559894365</v>
      </c>
      <c r="E272" s="456">
        <v>16.646278324559919</v>
      </c>
      <c r="F272" s="456">
        <v>15.801118523411899</v>
      </c>
      <c r="G272" s="456">
        <v>15.351578344684718</v>
      </c>
      <c r="H272" s="456">
        <v>15.901953606280358</v>
      </c>
      <c r="I272" s="456">
        <v>19.023916584419403</v>
      </c>
      <c r="J272" s="456">
        <v>18.913764625385202</v>
      </c>
      <c r="K272" s="456">
        <v>16.563295375786101</v>
      </c>
    </row>
    <row r="273" spans="1:13" s="39" customFormat="1" ht="10.5" customHeight="1">
      <c r="A273" s="447">
        <v>5</v>
      </c>
      <c r="B273" s="448" t="s">
        <v>349</v>
      </c>
      <c r="C273" s="455">
        <v>14.20440627611201</v>
      </c>
      <c r="D273" s="456">
        <v>13.789190624295891</v>
      </c>
      <c r="E273" s="456">
        <v>15.806408409757145</v>
      </c>
      <c r="F273" s="456">
        <v>16.014180449177875</v>
      </c>
      <c r="G273" s="456">
        <v>15.023440729764651</v>
      </c>
      <c r="H273" s="456">
        <v>15.237845603183118</v>
      </c>
      <c r="I273" s="456">
        <v>15.262784249907387</v>
      </c>
      <c r="J273" s="456">
        <v>17.689018401832364</v>
      </c>
      <c r="K273" s="456">
        <v>15.977781078451128</v>
      </c>
    </row>
    <row r="274" spans="1:13" s="39" customFormat="1" ht="11.25" customHeight="1">
      <c r="A274" s="443"/>
      <c r="B274" s="444" t="s">
        <v>350</v>
      </c>
      <c r="C274" s="457">
        <v>258069.54801666085</v>
      </c>
      <c r="D274" s="458">
        <v>273562.83327838569</v>
      </c>
      <c r="E274" s="458">
        <v>266766.34129329072</v>
      </c>
      <c r="F274" s="458">
        <v>257822.87912634329</v>
      </c>
      <c r="G274" s="458">
        <v>262561.30853376369</v>
      </c>
      <c r="H274" s="458">
        <v>266100.96502588916</v>
      </c>
      <c r="I274" s="458">
        <v>254661.33921238719</v>
      </c>
      <c r="J274" s="458">
        <v>244668.29706434548</v>
      </c>
      <c r="K274" s="458">
        <v>249404.97955310749</v>
      </c>
    </row>
    <row r="275" spans="1:13" s="39" customFormat="1" ht="14.15" customHeight="1">
      <c r="A275" s="443"/>
      <c r="B275" s="452" t="s">
        <v>351</v>
      </c>
      <c r="C275" s="453"/>
      <c r="D275" s="454"/>
      <c r="E275" s="454"/>
      <c r="F275" s="454"/>
      <c r="G275" s="454"/>
      <c r="H275" s="454"/>
      <c r="I275" s="454"/>
      <c r="J275" s="454"/>
      <c r="K275" s="454"/>
    </row>
    <row r="276" spans="1:13" s="39" customFormat="1" ht="10.5" customHeight="1">
      <c r="A276" s="443"/>
      <c r="B276" s="449" t="s">
        <v>352</v>
      </c>
      <c r="C276" s="455">
        <v>17.389297411837543</v>
      </c>
      <c r="D276" s="456">
        <v>18.094178767089559</v>
      </c>
      <c r="E276" s="456">
        <v>17.905147910013607</v>
      </c>
      <c r="F276" s="456">
        <v>17.926979720650667</v>
      </c>
      <c r="G276" s="456">
        <v>18.323542048</v>
      </c>
      <c r="H276" s="456">
        <v>18.45757913085518</v>
      </c>
      <c r="I276" s="456">
        <v>19.376896015810765</v>
      </c>
      <c r="J276" s="456">
        <v>19.04</v>
      </c>
      <c r="K276" s="456">
        <v>18.95400490877611</v>
      </c>
      <c r="M276" s="1807"/>
    </row>
    <row r="277" spans="1:13" s="39" customFormat="1" ht="11.25" customHeight="1">
      <c r="A277" s="443"/>
      <c r="B277" s="449" t="s">
        <v>353</v>
      </c>
      <c r="C277" s="455">
        <v>19.203815814200834</v>
      </c>
      <c r="D277" s="456">
        <v>19.933164690264181</v>
      </c>
      <c r="E277" s="456">
        <v>19.780850982393549</v>
      </c>
      <c r="F277" s="456">
        <v>19.658660691225176</v>
      </c>
      <c r="G277" s="456">
        <v>20.112693115999999</v>
      </c>
      <c r="H277" s="456">
        <v>20.266761852705901</v>
      </c>
      <c r="I277" s="456">
        <v>21.175938712616691</v>
      </c>
      <c r="J277" s="456">
        <v>20.86</v>
      </c>
      <c r="K277" s="456">
        <v>20.814488383929607</v>
      </c>
      <c r="M277" s="1807"/>
    </row>
    <row r="278" spans="1:13" s="39" customFormat="1" ht="11.25" customHeight="1">
      <c r="A278" s="443"/>
      <c r="B278" s="449" t="s">
        <v>354</v>
      </c>
      <c r="C278" s="455">
        <v>21.660728138874983</v>
      </c>
      <c r="D278" s="456">
        <v>22.415327171065481</v>
      </c>
      <c r="E278" s="456">
        <v>22.3924547698095</v>
      </c>
      <c r="F278" s="456">
        <v>22.281950460191403</v>
      </c>
      <c r="G278" s="456">
        <v>22.731935663000002</v>
      </c>
      <c r="H278" s="456">
        <v>22.795408803297779</v>
      </c>
      <c r="I278" s="456">
        <v>23.778227141354165</v>
      </c>
      <c r="J278" s="456">
        <v>23.38</v>
      </c>
      <c r="K278" s="456">
        <v>23.294028188637299</v>
      </c>
      <c r="M278" s="1807"/>
    </row>
    <row r="279" spans="1:13" s="39" customFormat="1" ht="11.25" customHeight="1">
      <c r="A279" s="443"/>
      <c r="B279" s="449" t="s">
        <v>355</v>
      </c>
      <c r="C279" s="455">
        <v>6.2559128227331096</v>
      </c>
      <c r="D279" s="456">
        <v>6.5086786754218204</v>
      </c>
      <c r="E279" s="456">
        <v>6.5775204797877302</v>
      </c>
      <c r="F279" s="456">
        <v>6.2772624717530299</v>
      </c>
      <c r="G279" s="456">
        <v>6.2109761441288098</v>
      </c>
      <c r="H279" s="456">
        <v>5.9933060477779891</v>
      </c>
      <c r="I279" s="456">
        <v>6.8575150412292398</v>
      </c>
      <c r="J279" s="456">
        <v>6.3</v>
      </c>
      <c r="K279" s="456">
        <v>6.4678665963366955</v>
      </c>
      <c r="M279" s="459"/>
    </row>
    <row r="280" spans="1:13" s="39" customFormat="1" ht="14.15" customHeight="1">
      <c r="A280" s="443"/>
      <c r="B280" s="452" t="s">
        <v>356</v>
      </c>
      <c r="C280" s="453"/>
      <c r="D280" s="454"/>
      <c r="E280" s="454"/>
      <c r="F280" s="454"/>
      <c r="G280" s="454"/>
      <c r="H280" s="454"/>
      <c r="I280" s="454"/>
      <c r="J280" s="454"/>
      <c r="K280" s="454"/>
    </row>
    <row r="281" spans="1:13" s="39" customFormat="1" ht="20.25" customHeight="1">
      <c r="A281" s="443">
        <v>6</v>
      </c>
      <c r="B281" s="449" t="s">
        <v>357</v>
      </c>
      <c r="C281" s="460">
        <v>6.6676777246001446</v>
      </c>
      <c r="D281" s="461">
        <v>5.5779159005108587</v>
      </c>
      <c r="E281" s="461">
        <v>6.3709307601580463</v>
      </c>
      <c r="F281" s="461">
        <v>6.5765925394107541</v>
      </c>
      <c r="G281" s="461">
        <v>6.3197322057696477</v>
      </c>
      <c r="H281" s="461">
        <v>6.3242180362836162</v>
      </c>
      <c r="I281" s="461">
        <v>7.2231506036719644</v>
      </c>
      <c r="J281" s="461">
        <v>8.6869980359256989</v>
      </c>
      <c r="K281" s="461">
        <v>9.3153876446723718</v>
      </c>
      <c r="M281" s="448"/>
    </row>
    <row r="282" spans="1:13" s="39" customFormat="1" ht="20.25" customHeight="1">
      <c r="A282" s="443">
        <v>7</v>
      </c>
      <c r="B282" s="449" t="s">
        <v>358</v>
      </c>
      <c r="C282" s="445">
        <v>0.85050731123832057</v>
      </c>
      <c r="D282" s="446">
        <v>0.89838525520776791</v>
      </c>
      <c r="E282" s="446">
        <v>0.81339366396791357</v>
      </c>
      <c r="F282" s="446">
        <v>0.81816636886160121</v>
      </c>
      <c r="G282" s="446">
        <v>0.95298812652645071</v>
      </c>
      <c r="H282" s="446">
        <v>0.98614420857929885</v>
      </c>
      <c r="I282" s="446">
        <v>0.96555295580529077</v>
      </c>
      <c r="J282" s="446">
        <v>1.0590161840102474</v>
      </c>
      <c r="K282" s="446">
        <v>1.0746871136771818</v>
      </c>
    </row>
    <row r="283" spans="1:13" s="39" customFormat="1" ht="20.25" customHeight="1">
      <c r="A283" s="443">
        <v>8</v>
      </c>
      <c r="B283" s="449" t="s">
        <v>359</v>
      </c>
      <c r="C283" s="445">
        <v>-5.9972484057389461E-2</v>
      </c>
      <c r="D283" s="446">
        <v>-0.11337343021349729</v>
      </c>
      <c r="E283" s="446">
        <v>-0.1471915535086287</v>
      </c>
      <c r="F283" s="446">
        <v>-0.15483304348399954</v>
      </c>
      <c r="G283" s="446">
        <v>-0.12466578355515148</v>
      </c>
      <c r="H283" s="446">
        <v>-7.6539952775820499E-2</v>
      </c>
      <c r="I283" s="446">
        <v>-2.9560441918347953E-2</v>
      </c>
      <c r="J283" s="446">
        <v>-3.3708564319181886E-2</v>
      </c>
      <c r="K283" s="446">
        <v>-0.11448837463031344</v>
      </c>
    </row>
    <row r="284" spans="1:13" s="39" customFormat="1" ht="14.15" customHeight="1">
      <c r="A284" s="443"/>
      <c r="B284" s="452" t="s">
        <v>360</v>
      </c>
      <c r="C284" s="453"/>
      <c r="D284" s="454"/>
      <c r="E284" s="454"/>
      <c r="F284" s="454"/>
      <c r="G284" s="454"/>
      <c r="H284" s="454"/>
      <c r="I284" s="454"/>
      <c r="J284" s="454"/>
      <c r="K284" s="454"/>
    </row>
    <row r="285" spans="1:13" s="39" customFormat="1" ht="17.899999999999999" customHeight="1">
      <c r="A285" s="443"/>
      <c r="B285" s="444" t="s">
        <v>361</v>
      </c>
      <c r="C285" s="462">
        <v>73.928376152803835</v>
      </c>
      <c r="D285" s="463">
        <v>73.811918459109123</v>
      </c>
      <c r="E285" s="463">
        <v>72.157309689321053</v>
      </c>
      <c r="F285" s="463">
        <v>73.588616396580463</v>
      </c>
      <c r="G285" s="463">
        <v>73.448806780913557</v>
      </c>
      <c r="H285" s="463">
        <v>76.140770473098044</v>
      </c>
      <c r="I285" s="463">
        <v>74.29343151780914</v>
      </c>
      <c r="J285" s="463">
        <v>72.703394626885071</v>
      </c>
      <c r="K285" s="463">
        <v>77.063232810005729</v>
      </c>
    </row>
    <row r="286" spans="1:13" s="39" customFormat="1" ht="14.15" customHeight="1">
      <c r="A286" s="443"/>
      <c r="B286" s="464" t="s">
        <v>362</v>
      </c>
      <c r="C286" s="453"/>
      <c r="D286" s="454"/>
      <c r="E286" s="454"/>
      <c r="F286" s="454"/>
      <c r="G286" s="454"/>
      <c r="H286" s="454"/>
      <c r="I286" s="454"/>
      <c r="J286" s="454"/>
      <c r="K286" s="454"/>
    </row>
    <row r="287" spans="1:13" s="39" customFormat="1" ht="10.5" customHeight="1">
      <c r="A287" s="443">
        <v>9</v>
      </c>
      <c r="B287" s="444" t="s">
        <v>363</v>
      </c>
      <c r="C287" s="465">
        <v>1781.52631045101</v>
      </c>
      <c r="D287" s="466">
        <v>1597.38331960447</v>
      </c>
      <c r="E287" s="466">
        <v>1666.81442392949</v>
      </c>
      <c r="F287" s="466">
        <v>1578.7271183444952</v>
      </c>
      <c r="G287" s="466">
        <v>1563.97091086661</v>
      </c>
      <c r="H287" s="466">
        <v>1468.12490950084</v>
      </c>
      <c r="I287" s="466">
        <v>1139.9227828278802</v>
      </c>
      <c r="J287" s="466">
        <v>1100.8251206035702</v>
      </c>
      <c r="K287" s="466">
        <v>1059.38721791079</v>
      </c>
      <c r="L287" s="448"/>
    </row>
    <row r="288" spans="1:13" s="39" customFormat="1" ht="11.25" customHeight="1">
      <c r="A288" s="447">
        <v>10</v>
      </c>
      <c r="B288" s="448" t="s">
        <v>364</v>
      </c>
      <c r="C288" s="457">
        <v>5207.0699768935901</v>
      </c>
      <c r="D288" s="458">
        <v>5006.1799755865804</v>
      </c>
      <c r="E288" s="458">
        <v>4930.3005741715688</v>
      </c>
      <c r="F288" s="458">
        <v>4959.9521512209303</v>
      </c>
      <c r="G288" s="458">
        <v>4988.6715580737809</v>
      </c>
      <c r="H288" s="458">
        <v>5102.3369706192925</v>
      </c>
      <c r="I288" s="458">
        <v>4362.3478804919005</v>
      </c>
      <c r="J288" s="458">
        <v>4562.1591238612209</v>
      </c>
      <c r="K288" s="458">
        <v>4358.0055158298301</v>
      </c>
    </row>
    <row r="289" spans="1:20" s="39" customFormat="1" ht="11.25" customHeight="1">
      <c r="A289" s="443"/>
      <c r="B289" s="449" t="s">
        <v>365</v>
      </c>
      <c r="C289" s="457">
        <v>4005.3838869824299</v>
      </c>
      <c r="D289" s="458">
        <v>3931.99799053385</v>
      </c>
      <c r="E289" s="458">
        <v>4184.9384914188704</v>
      </c>
      <c r="F289" s="458">
        <v>4278.9978764012594</v>
      </c>
      <c r="G289" s="458">
        <v>4280.86293801176</v>
      </c>
      <c r="H289" s="458">
        <v>4217.3086672096806</v>
      </c>
      <c r="I289" s="458">
        <v>3980.9265139560803</v>
      </c>
      <c r="J289" s="458">
        <v>3968.5724937479804</v>
      </c>
      <c r="K289" s="458">
        <v>4000.0102923761601</v>
      </c>
    </row>
    <row r="290" spans="1:20" s="39" customFormat="1" ht="14.15" customHeight="1">
      <c r="A290" s="443"/>
      <c r="B290" s="452" t="s">
        <v>366</v>
      </c>
      <c r="C290" s="457"/>
      <c r="D290" s="454"/>
      <c r="E290" s="454"/>
      <c r="F290" s="454"/>
      <c r="G290" s="454"/>
      <c r="H290" s="454"/>
      <c r="I290" s="454"/>
      <c r="J290" s="454"/>
      <c r="K290" s="454"/>
    </row>
    <row r="291" spans="1:20" s="39" customFormat="1" ht="11.25" customHeight="1">
      <c r="A291" s="443"/>
      <c r="B291" s="467" t="s">
        <v>367</v>
      </c>
      <c r="C291" s="457">
        <v>10646</v>
      </c>
      <c r="D291" s="458">
        <v>10683</v>
      </c>
      <c r="E291" s="458">
        <v>10829</v>
      </c>
      <c r="F291" s="458">
        <v>10917</v>
      </c>
      <c r="G291" s="458">
        <v>11058</v>
      </c>
      <c r="H291" s="458">
        <v>11188</v>
      </c>
      <c r="I291" s="458">
        <v>10603</v>
      </c>
      <c r="J291" s="458">
        <v>10719</v>
      </c>
      <c r="K291" s="458">
        <v>10628</v>
      </c>
    </row>
    <row r="292" spans="1:20" s="142" customFormat="1" ht="14.15" customHeight="1">
      <c r="A292" s="443"/>
      <c r="B292" s="452" t="s">
        <v>368</v>
      </c>
      <c r="C292" s="457"/>
      <c r="D292" s="454"/>
      <c r="E292" s="454"/>
      <c r="F292" s="454"/>
      <c r="G292" s="454"/>
      <c r="H292" s="454"/>
      <c r="I292" s="454"/>
      <c r="J292" s="454"/>
      <c r="K292" s="454"/>
      <c r="L292" s="39"/>
      <c r="M292" s="39"/>
      <c r="N292" s="39"/>
      <c r="O292" s="39"/>
      <c r="P292" s="39"/>
      <c r="Q292" s="39"/>
      <c r="R292" s="39"/>
      <c r="S292" s="39"/>
      <c r="T292" s="39"/>
    </row>
    <row r="293" spans="1:20" s="142" customFormat="1" ht="17.899999999999999" customHeight="1">
      <c r="A293" s="443"/>
      <c r="B293" s="1608" t="s">
        <v>369</v>
      </c>
      <c r="C293" s="1776">
        <v>1032.8</v>
      </c>
      <c r="D293" s="456">
        <v>973.6</v>
      </c>
      <c r="E293" s="468">
        <v>928.6</v>
      </c>
      <c r="F293" s="468">
        <v>877.3</v>
      </c>
      <c r="G293" s="468">
        <v>835.5</v>
      </c>
      <c r="H293" s="456">
        <v>792.2</v>
      </c>
      <c r="I293" s="456">
        <v>751.8</v>
      </c>
      <c r="J293" s="456">
        <v>690.5</v>
      </c>
      <c r="K293" s="456">
        <v>645.20000000000005</v>
      </c>
      <c r="M293" s="39"/>
      <c r="N293" s="39"/>
      <c r="O293" s="39"/>
      <c r="P293" s="39"/>
      <c r="Q293" s="39"/>
      <c r="R293" s="39"/>
      <c r="S293" s="39"/>
      <c r="T293" s="39"/>
    </row>
    <row r="294" spans="1:20" s="142" customFormat="1" ht="10.5" customHeight="1">
      <c r="A294" s="443"/>
      <c r="B294" s="449" t="s">
        <v>370</v>
      </c>
      <c r="C294" s="457">
        <v>58</v>
      </c>
      <c r="D294" s="458">
        <v>60</v>
      </c>
      <c r="E294" s="458">
        <v>61</v>
      </c>
      <c r="F294" s="458">
        <v>59</v>
      </c>
      <c r="G294" s="458">
        <v>59</v>
      </c>
      <c r="H294" s="458">
        <v>60</v>
      </c>
      <c r="I294" s="458">
        <v>57</v>
      </c>
      <c r="J294" s="458">
        <v>55</v>
      </c>
      <c r="K294" s="458">
        <v>58</v>
      </c>
      <c r="L294" s="39"/>
      <c r="M294" s="39"/>
      <c r="N294" s="39"/>
      <c r="O294" s="39"/>
      <c r="P294" s="39"/>
      <c r="Q294" s="39"/>
      <c r="R294" s="39"/>
      <c r="S294" s="39"/>
      <c r="T294" s="39"/>
    </row>
    <row r="295" spans="1:20" s="142" customFormat="1" ht="17.899999999999999" customHeight="1">
      <c r="A295" s="443"/>
      <c r="B295" s="444" t="s">
        <v>371</v>
      </c>
      <c r="C295" s="455">
        <v>73.099999999999994</v>
      </c>
      <c r="D295" s="456">
        <v>72.099999999999994</v>
      </c>
      <c r="E295" s="468">
        <v>72.3</v>
      </c>
      <c r="F295" s="468">
        <v>70.900000000000006</v>
      </c>
      <c r="G295" s="468">
        <v>71.599999999999994</v>
      </c>
      <c r="H295" s="456">
        <v>74.400000000000006</v>
      </c>
      <c r="I295" s="456">
        <v>73</v>
      </c>
      <c r="J295" s="456">
        <v>71.099999999999994</v>
      </c>
      <c r="K295" s="456">
        <v>69.7</v>
      </c>
      <c r="L295" s="39"/>
      <c r="M295" s="39"/>
      <c r="N295" s="39"/>
      <c r="O295" s="39"/>
      <c r="P295" s="39"/>
      <c r="Q295" s="39"/>
      <c r="R295" s="39"/>
      <c r="S295" s="39"/>
      <c r="T295" s="39"/>
    </row>
    <row r="296" spans="1:20" s="142" customFormat="1" ht="11.25" customHeight="1">
      <c r="A296" s="443"/>
      <c r="B296" s="449" t="s">
        <v>372</v>
      </c>
      <c r="C296" s="1764">
        <v>36.9</v>
      </c>
      <c r="D296" s="1765">
        <v>37.9</v>
      </c>
      <c r="E296" s="1765">
        <v>37.5</v>
      </c>
      <c r="F296" s="1765">
        <v>37.5</v>
      </c>
      <c r="G296" s="1765">
        <v>36.799999999999997</v>
      </c>
      <c r="H296" s="1765">
        <v>36.9</v>
      </c>
      <c r="I296" s="1765">
        <v>36.49</v>
      </c>
      <c r="J296" s="1765">
        <v>37.4</v>
      </c>
      <c r="K296" s="1765">
        <v>37.5</v>
      </c>
      <c r="L296" s="39"/>
      <c r="M296" s="469"/>
      <c r="N296" s="39"/>
      <c r="O296" s="39"/>
      <c r="P296" s="39"/>
      <c r="Q296" s="39"/>
      <c r="R296" s="39"/>
      <c r="S296" s="39"/>
      <c r="T296" s="39"/>
    </row>
    <row r="297" spans="1:20" s="39" customFormat="1" ht="14.15" customHeight="1">
      <c r="A297" s="443"/>
      <c r="B297" s="452" t="s">
        <v>373</v>
      </c>
      <c r="C297" s="453"/>
      <c r="D297" s="454"/>
      <c r="E297" s="454"/>
      <c r="F297" s="454"/>
      <c r="G297" s="454"/>
      <c r="H297" s="454"/>
      <c r="I297" s="454"/>
      <c r="J297" s="454"/>
      <c r="K297" s="454"/>
    </row>
    <row r="298" spans="1:20" s="39" customFormat="1" ht="11.25" customHeight="1">
      <c r="A298" s="447">
        <v>11</v>
      </c>
      <c r="B298" s="448" t="s">
        <v>374</v>
      </c>
      <c r="C298" s="470">
        <v>1440664.863787879</v>
      </c>
      <c r="D298" s="471">
        <v>1477604.9850000001</v>
      </c>
      <c r="E298" s="472">
        <v>1477604.9850000001</v>
      </c>
      <c r="F298" s="472">
        <v>1477604.9850000001</v>
      </c>
      <c r="G298" s="472">
        <v>1477604.9850000001</v>
      </c>
      <c r="H298" s="471">
        <v>1492530.2860000001</v>
      </c>
      <c r="I298" s="473">
        <v>1492530.2860000001</v>
      </c>
      <c r="J298" s="473">
        <v>1492530.2860000001</v>
      </c>
      <c r="K298" s="473">
        <v>1492530.2860000001</v>
      </c>
    </row>
    <row r="299" spans="1:20" s="39" customFormat="1" ht="17.899999999999999" customHeight="1">
      <c r="A299" s="1609">
        <v>12</v>
      </c>
      <c r="B299" s="448" t="s">
        <v>375</v>
      </c>
      <c r="C299" s="470">
        <v>1433314.1967878791</v>
      </c>
      <c r="D299" s="471">
        <v>1453224.5050000001</v>
      </c>
      <c r="E299" s="472">
        <v>1460974.4230000002</v>
      </c>
      <c r="F299" s="472">
        <v>1467852.7930000001</v>
      </c>
      <c r="G299" s="472">
        <v>1475931.013</v>
      </c>
      <c r="H299" s="471">
        <v>1482679.5870000001</v>
      </c>
      <c r="I299" s="473">
        <v>1482679.5870000001</v>
      </c>
      <c r="J299" s="473">
        <v>1482679.5870000001</v>
      </c>
      <c r="K299" s="473">
        <v>1491030.5870000001</v>
      </c>
    </row>
    <row r="300" spans="1:20" s="39" customFormat="1" ht="11.25" customHeight="1">
      <c r="A300" s="447"/>
      <c r="B300" s="448" t="s">
        <v>376</v>
      </c>
      <c r="C300" s="470">
        <v>1445890.6605959598</v>
      </c>
      <c r="D300" s="471">
        <v>1455356.5366666669</v>
      </c>
      <c r="E300" s="472">
        <v>1463667.2590000001</v>
      </c>
      <c r="F300" s="472">
        <v>1470159.314</v>
      </c>
      <c r="G300" s="472">
        <v>1480430.0623333333</v>
      </c>
      <c r="H300" s="471">
        <v>1482679.5870000001</v>
      </c>
      <c r="I300" s="473">
        <v>1482679.5870000001</v>
      </c>
      <c r="J300" s="473">
        <v>1484888.064</v>
      </c>
      <c r="K300" s="473">
        <v>1502776.1363333331</v>
      </c>
    </row>
    <row r="301" spans="1:20" s="39" customFormat="1" ht="11.25" customHeight="1">
      <c r="A301" s="447">
        <v>13</v>
      </c>
      <c r="B301" s="448" t="s">
        <v>377</v>
      </c>
      <c r="C301" s="364">
        <v>6.5038239231730293</v>
      </c>
      <c r="D301" s="365">
        <v>6.5040914924484099</v>
      </c>
      <c r="E301" s="365">
        <v>7.6471707763604488</v>
      </c>
      <c r="F301" s="365">
        <v>6.9845727914434717</v>
      </c>
      <c r="G301" s="365">
        <v>6.7880400149535873</v>
      </c>
      <c r="H301" s="365">
        <v>7.0371898594704945</v>
      </c>
      <c r="I301" s="365">
        <v>8.2133888663877581</v>
      </c>
      <c r="J301" s="365">
        <v>7.8337319134010492</v>
      </c>
      <c r="K301" s="365">
        <v>6.8346752515033788</v>
      </c>
      <c r="N301" s="474"/>
    </row>
    <row r="302" spans="1:20" s="39" customFormat="1" ht="10.5" customHeight="1">
      <c r="A302" s="447">
        <v>14</v>
      </c>
      <c r="B302" s="449" t="s">
        <v>378</v>
      </c>
      <c r="C302" s="364">
        <v>6.5124940116808512</v>
      </c>
      <c r="D302" s="365">
        <v>6.5415524160272236</v>
      </c>
      <c r="E302" s="365">
        <v>7.5447144297571533</v>
      </c>
      <c r="F302" s="365">
        <v>6.9805086060568255</v>
      </c>
      <c r="G302" s="365">
        <v>6.8089028714882085</v>
      </c>
      <c r="H302" s="365">
        <v>7.0659135300284541</v>
      </c>
      <c r="I302" s="365">
        <v>8.1420028968350522</v>
      </c>
      <c r="J302" s="365">
        <v>7.8606167797979554</v>
      </c>
      <c r="K302" s="365">
        <v>6.8593637316555354</v>
      </c>
    </row>
    <row r="303" spans="1:20" s="39" customFormat="1" ht="10.5" customHeight="1">
      <c r="A303" s="443">
        <v>16</v>
      </c>
      <c r="B303" s="444" t="s">
        <v>379</v>
      </c>
      <c r="C303" s="364">
        <v>177.88326623967691</v>
      </c>
      <c r="D303" s="365">
        <v>190.42753802572437</v>
      </c>
      <c r="E303" s="365">
        <v>186.01994065683104</v>
      </c>
      <c r="F303" s="365">
        <v>177.93388657585692</v>
      </c>
      <c r="G303" s="365">
        <v>172.02860224843451</v>
      </c>
      <c r="H303" s="365">
        <v>182.19021537278775</v>
      </c>
      <c r="I303" s="365">
        <v>176.16171622701714</v>
      </c>
      <c r="J303" s="365">
        <v>168.35794860613802</v>
      </c>
      <c r="K303" s="365">
        <v>160.35366553304181</v>
      </c>
    </row>
    <row r="304" spans="1:20" s="39" customFormat="1" ht="11.25" customHeight="1">
      <c r="A304" s="443"/>
      <c r="B304" s="448" t="s">
        <v>380</v>
      </c>
      <c r="C304" s="364">
        <v>294.7</v>
      </c>
      <c r="D304" s="365">
        <v>301.2</v>
      </c>
      <c r="E304" s="365">
        <v>281.5</v>
      </c>
      <c r="F304" s="365">
        <v>271.5</v>
      </c>
      <c r="G304" s="365">
        <v>278.60000000000002</v>
      </c>
      <c r="H304" s="365">
        <v>275.5</v>
      </c>
      <c r="I304" s="365">
        <v>226.9</v>
      </c>
      <c r="J304" s="365">
        <v>216.4</v>
      </c>
      <c r="K304" s="365">
        <v>209.7</v>
      </c>
    </row>
    <row r="305" spans="1:11" s="39" customFormat="1" ht="11.25" customHeight="1">
      <c r="A305" s="447">
        <v>17</v>
      </c>
      <c r="B305" s="448" t="s">
        <v>381</v>
      </c>
      <c r="C305" s="364">
        <v>11.327951197678807</v>
      </c>
      <c r="D305" s="365">
        <v>11.577327915424814</v>
      </c>
      <c r="E305" s="365">
        <v>9.2027498872588112</v>
      </c>
      <c r="F305" s="365">
        <v>9.7178456044084793</v>
      </c>
      <c r="G305" s="365">
        <v>10.260693785918443</v>
      </c>
      <c r="H305" s="365">
        <v>9.7872874507300018</v>
      </c>
      <c r="I305" s="365">
        <v>6.9064062255885386</v>
      </c>
      <c r="J305" s="365">
        <v>6.9060315821443838</v>
      </c>
      <c r="K305" s="365">
        <v>7.6704449108197803</v>
      </c>
    </row>
    <row r="306" spans="1:11" s="39" customFormat="1" ht="11.25" customHeight="1">
      <c r="A306" s="447">
        <v>18</v>
      </c>
      <c r="B306" s="448" t="s">
        <v>382</v>
      </c>
      <c r="C306" s="364">
        <v>1.6567044569719458</v>
      </c>
      <c r="D306" s="365">
        <v>1.5817040073233086</v>
      </c>
      <c r="E306" s="365">
        <v>1.5132786248938239</v>
      </c>
      <c r="F306" s="365">
        <v>1.5258476348981109</v>
      </c>
      <c r="G306" s="365">
        <v>1.6194981320470232</v>
      </c>
      <c r="H306" s="365">
        <v>1.5121558500619083</v>
      </c>
      <c r="I306" s="365">
        <v>1.2880210573538984</v>
      </c>
      <c r="J306" s="365">
        <v>1.2853565976041506</v>
      </c>
      <c r="K306" s="365">
        <v>1.3077343714153518</v>
      </c>
    </row>
    <row r="307" spans="1:11" s="39" customFormat="1" ht="11.25" customHeight="1">
      <c r="A307" s="447">
        <v>19</v>
      </c>
      <c r="B307" s="475" t="s">
        <v>383</v>
      </c>
      <c r="C307" s="455">
        <v>422.39769379338793</v>
      </c>
      <c r="D307" s="456">
        <v>437.71122090599999</v>
      </c>
      <c r="E307" s="468">
        <v>411.2643000745</v>
      </c>
      <c r="F307" s="468">
        <v>398.97651669750007</v>
      </c>
      <c r="G307" s="476">
        <v>411.19438022180003</v>
      </c>
      <c r="H307" s="477">
        <v>408.47822621850003</v>
      </c>
      <c r="I307" s="477">
        <v>336.41999829029999</v>
      </c>
      <c r="J307" s="477">
        <v>320.85186262680003</v>
      </c>
      <c r="K307" s="477">
        <v>312.66911409390002</v>
      </c>
    </row>
    <row r="308" spans="1:11" s="36" customFormat="1" ht="7.5" customHeight="1">
      <c r="A308" s="275"/>
      <c r="B308" s="478"/>
      <c r="C308" s="479"/>
      <c r="D308" s="479"/>
      <c r="E308" s="479"/>
      <c r="F308" s="479"/>
      <c r="G308" s="479"/>
      <c r="H308" s="479"/>
      <c r="I308" s="480"/>
      <c r="J308" s="480"/>
      <c r="K308" s="480"/>
    </row>
    <row r="309" spans="1:11" s="40" customFormat="1" ht="23.9" customHeight="1">
      <c r="A309" s="1824" t="s">
        <v>384</v>
      </c>
      <c r="B309" s="1824"/>
      <c r="C309" s="1824"/>
      <c r="D309" s="1824"/>
      <c r="E309" s="1824"/>
      <c r="F309" s="1824"/>
      <c r="G309" s="1824"/>
      <c r="H309" s="1824"/>
      <c r="I309" s="1824"/>
      <c r="J309" s="1824"/>
      <c r="K309" s="1824"/>
    </row>
    <row r="310" spans="1:11" s="40" customFormat="1" ht="11.25" customHeight="1">
      <c r="A310" s="1824" t="s">
        <v>385</v>
      </c>
      <c r="B310" s="1824"/>
      <c r="C310" s="1824"/>
      <c r="D310" s="1824"/>
      <c r="E310" s="1824"/>
      <c r="F310" s="1824"/>
      <c r="G310" s="1824"/>
      <c r="H310" s="1824"/>
      <c r="I310" s="1824"/>
      <c r="J310" s="1824"/>
      <c r="K310" s="1824"/>
    </row>
    <row r="311" spans="1:11" s="40" customFormat="1" ht="5.9" customHeight="1">
      <c r="A311" s="482"/>
      <c r="B311" s="483"/>
      <c r="C311" s="483"/>
      <c r="D311" s="483"/>
      <c r="E311" s="483"/>
      <c r="F311" s="483"/>
      <c r="G311" s="484"/>
      <c r="H311" s="484"/>
      <c r="I311" s="484"/>
      <c r="J311" s="484"/>
      <c r="K311" s="484"/>
    </row>
    <row r="312" spans="1:11" s="40" customFormat="1" ht="14.15" customHeight="1">
      <c r="A312" s="485" t="s">
        <v>386</v>
      </c>
      <c r="B312" s="485"/>
      <c r="C312" s="482"/>
      <c r="D312" s="482"/>
      <c r="E312" s="482"/>
      <c r="F312" s="482"/>
      <c r="G312" s="482"/>
      <c r="H312" s="482"/>
      <c r="I312" s="484"/>
      <c r="J312" s="484"/>
      <c r="K312" s="484"/>
    </row>
    <row r="313" spans="1:11" s="22" customFormat="1" ht="23.9" customHeight="1">
      <c r="A313" s="276"/>
      <c r="B313" s="338"/>
      <c r="C313" s="338"/>
      <c r="D313" s="338"/>
      <c r="E313" s="338"/>
      <c r="F313" s="338"/>
      <c r="G313" s="338"/>
      <c r="H313" s="338"/>
      <c r="I313" s="338"/>
      <c r="J313" s="338"/>
      <c r="K313" s="338"/>
    </row>
    <row r="314" spans="1:11" s="23" customFormat="1" ht="18.75" customHeight="1">
      <c r="A314" s="339" t="s">
        <v>387</v>
      </c>
      <c r="B314" s="318"/>
      <c r="C314" s="318"/>
      <c r="D314" s="318"/>
      <c r="E314" s="318"/>
      <c r="F314" s="318"/>
      <c r="G314" s="318"/>
      <c r="H314" s="318"/>
      <c r="I314" s="318"/>
      <c r="J314" s="318"/>
      <c r="K314" s="318"/>
    </row>
    <row r="315" spans="1:11" s="26" customFormat="1" ht="14.15" customHeight="1">
      <c r="A315" s="376"/>
      <c r="B315" s="376"/>
      <c r="C315" s="376"/>
      <c r="D315" s="376"/>
      <c r="E315" s="376"/>
      <c r="F315" s="376"/>
      <c r="G315" s="376"/>
      <c r="H315" s="376"/>
      <c r="I315" s="376"/>
      <c r="J315" s="376"/>
      <c r="K315" s="376"/>
    </row>
    <row r="316" spans="1:11" s="38" customFormat="1" ht="14.15" customHeight="1">
      <c r="A316" s="175" t="s">
        <v>338</v>
      </c>
      <c r="B316" s="440"/>
      <c r="C316" s="440"/>
      <c r="D316" s="440"/>
      <c r="E316" s="440"/>
      <c r="F316" s="486" t="s">
        <v>262</v>
      </c>
      <c r="G316" s="522" t="s">
        <v>295</v>
      </c>
      <c r="H316" s="522" t="s">
        <v>264</v>
      </c>
      <c r="I316" s="321" t="s">
        <v>265</v>
      </c>
      <c r="J316" s="321" t="s">
        <v>266</v>
      </c>
      <c r="K316" s="321" t="s">
        <v>267</v>
      </c>
    </row>
    <row r="317" spans="1:11" s="39" customFormat="1" ht="14.15" customHeight="1">
      <c r="B317" s="442" t="s">
        <v>339</v>
      </c>
      <c r="C317" s="487"/>
      <c r="D317" s="467"/>
      <c r="E317" s="467"/>
      <c r="F317" s="1180"/>
      <c r="G317" s="1181"/>
      <c r="H317" s="1181"/>
      <c r="I317" s="1181"/>
      <c r="J317" s="1181"/>
      <c r="K317" s="1181"/>
    </row>
    <row r="318" spans="1:11" s="39" customFormat="1" ht="17.899999999999999" customHeight="1">
      <c r="A318" s="443">
        <v>1</v>
      </c>
      <c r="B318" s="444" t="s">
        <v>340</v>
      </c>
      <c r="C318" s="467"/>
      <c r="D318" s="467"/>
      <c r="E318" s="467"/>
      <c r="F318" s="364">
        <v>1.2141557827764218</v>
      </c>
      <c r="G318" s="1499">
        <v>1.3393788864816871</v>
      </c>
      <c r="H318" s="1499">
        <v>1.401087985272206</v>
      </c>
      <c r="I318" s="365">
        <v>1.3936980825930503</v>
      </c>
      <c r="J318" s="365">
        <v>1.209329732948448</v>
      </c>
      <c r="K318" s="365">
        <v>1.17</v>
      </c>
    </row>
    <row r="319" spans="1:11" s="39" customFormat="1" ht="11.25" customHeight="1">
      <c r="A319" s="447">
        <v>1</v>
      </c>
      <c r="B319" s="448" t="s">
        <v>341</v>
      </c>
      <c r="C319" s="467"/>
      <c r="D319" s="467"/>
      <c r="E319" s="467"/>
      <c r="F319" s="364">
        <v>1.4126109652280454</v>
      </c>
      <c r="G319" s="1499">
        <v>1.6781174639159055</v>
      </c>
      <c r="H319" s="1499">
        <v>1.6413304667070083</v>
      </c>
      <c r="I319" s="365">
        <v>1.4463026127847394</v>
      </c>
      <c r="J319" s="365">
        <v>1.465646846909838</v>
      </c>
      <c r="K319" s="365">
        <v>1.94</v>
      </c>
    </row>
    <row r="320" spans="1:11" s="39" customFormat="1" ht="11.25" customHeight="1">
      <c r="A320" s="447">
        <v>1</v>
      </c>
      <c r="B320" s="448" t="s">
        <v>342</v>
      </c>
      <c r="C320" s="467"/>
      <c r="D320" s="467"/>
      <c r="E320" s="467"/>
      <c r="F320" s="364">
        <v>0.94556902669803333</v>
      </c>
      <c r="G320" s="1499">
        <v>0.8868659539193231</v>
      </c>
      <c r="H320" s="1499">
        <v>1.0816051983748263</v>
      </c>
      <c r="I320" s="365">
        <v>1.3243154458068325</v>
      </c>
      <c r="J320" s="365">
        <v>0.87598954036651056</v>
      </c>
      <c r="K320" s="365">
        <v>0.14000000000000001</v>
      </c>
    </row>
    <row r="321" spans="1:13" s="39" customFormat="1" ht="11.25" customHeight="1">
      <c r="A321" s="447">
        <v>2</v>
      </c>
      <c r="B321" s="449" t="s">
        <v>343</v>
      </c>
      <c r="C321" s="467"/>
      <c r="D321" s="467"/>
      <c r="E321" s="467"/>
      <c r="F321" s="364">
        <v>1.72</v>
      </c>
      <c r="G321" s="1499">
        <v>1.8399999999999999</v>
      </c>
      <c r="H321" s="1499">
        <v>1.9</v>
      </c>
      <c r="I321" s="365">
        <v>1.839435345388055</v>
      </c>
      <c r="J321" s="365">
        <v>1.5379698306649674</v>
      </c>
      <c r="K321" s="365">
        <v>1.38</v>
      </c>
    </row>
    <row r="322" spans="1:13" s="39" customFormat="1" ht="11.25" customHeight="1">
      <c r="A322" s="450"/>
      <c r="B322" s="449" t="s">
        <v>344</v>
      </c>
      <c r="C322" s="467"/>
      <c r="D322" s="467"/>
      <c r="E322" s="467"/>
      <c r="F322" s="364">
        <v>4.3499999999999996</v>
      </c>
      <c r="G322" s="1499">
        <v>4.3925000000000001</v>
      </c>
      <c r="H322" s="1499">
        <v>4.7149999999999999</v>
      </c>
      <c r="I322" s="365">
        <v>4.1550000000000002</v>
      </c>
      <c r="J322" s="365">
        <v>2.0525000000000002</v>
      </c>
      <c r="K322" s="365">
        <v>0.47</v>
      </c>
    </row>
    <row r="323" spans="1:13" s="39" customFormat="1" ht="11.25" customHeight="1">
      <c r="A323" s="450"/>
      <c r="B323" s="449" t="s">
        <v>345</v>
      </c>
      <c r="C323" s="467"/>
      <c r="D323" s="467"/>
      <c r="E323" s="467"/>
      <c r="F323" s="364">
        <v>4.57</v>
      </c>
      <c r="G323" s="1499">
        <v>4.07</v>
      </c>
      <c r="H323" s="1499">
        <v>4.68</v>
      </c>
      <c r="I323" s="365">
        <v>4.7300000000000004</v>
      </c>
      <c r="J323" s="365">
        <v>3.26</v>
      </c>
      <c r="K323" s="365">
        <v>0.95</v>
      </c>
    </row>
    <row r="324" spans="1:13" s="39" customFormat="1" ht="14.15" customHeight="1">
      <c r="A324" s="451"/>
      <c r="B324" s="452" t="s">
        <v>346</v>
      </c>
      <c r="C324" s="487"/>
      <c r="D324" s="467"/>
      <c r="E324" s="467"/>
      <c r="F324" s="453"/>
      <c r="G324" s="454"/>
      <c r="H324" s="454"/>
      <c r="I324" s="454"/>
      <c r="J324" s="454"/>
      <c r="K324" s="454"/>
    </row>
    <row r="325" spans="1:13" s="39" customFormat="1" ht="11.25" customHeight="1">
      <c r="A325" s="447">
        <v>3</v>
      </c>
      <c r="B325" s="448" t="s">
        <v>347</v>
      </c>
      <c r="C325" s="1611"/>
      <c r="D325" s="1611"/>
      <c r="E325" s="467"/>
      <c r="F325" s="455">
        <v>39.509394068994759</v>
      </c>
      <c r="G325" s="1515">
        <v>38.032277405636101</v>
      </c>
      <c r="H325" s="1515">
        <v>35.184890468969328</v>
      </c>
      <c r="I325" s="456">
        <v>35.031684838189392</v>
      </c>
      <c r="J325" s="456">
        <v>39</v>
      </c>
      <c r="K325" s="456">
        <v>43</v>
      </c>
    </row>
    <row r="326" spans="1:13" s="39" customFormat="1" ht="11.25" customHeight="1">
      <c r="A326" s="447">
        <v>4</v>
      </c>
      <c r="B326" s="448" t="s">
        <v>348</v>
      </c>
      <c r="C326" s="1611"/>
      <c r="D326" s="1611"/>
      <c r="E326" s="467"/>
      <c r="F326" s="455">
        <v>14.315131152408114</v>
      </c>
      <c r="G326" s="1515">
        <v>15.9295153074852</v>
      </c>
      <c r="H326" s="1515">
        <v>17.540785678973574</v>
      </c>
      <c r="I326" s="456">
        <v>15.933780234319627</v>
      </c>
      <c r="J326" s="456">
        <v>14.7</v>
      </c>
      <c r="K326" s="456">
        <v>10.7</v>
      </c>
    </row>
    <row r="327" spans="1:13" s="39" customFormat="1" ht="10.5" customHeight="1">
      <c r="A327" s="447">
        <v>5</v>
      </c>
      <c r="B327" s="448" t="s">
        <v>349</v>
      </c>
      <c r="C327" s="1611"/>
      <c r="D327" s="1611"/>
      <c r="E327" s="467"/>
      <c r="F327" s="455">
        <v>13.992701200757379</v>
      </c>
      <c r="G327" s="1515">
        <v>15.517047408111887</v>
      </c>
      <c r="H327" s="1515">
        <v>16.200413215187709</v>
      </c>
      <c r="I327" s="456">
        <v>15.509823620616716</v>
      </c>
      <c r="J327" s="456">
        <v>13</v>
      </c>
      <c r="K327" s="456">
        <v>9.5</v>
      </c>
    </row>
    <row r="328" spans="1:13" s="39" customFormat="1" ht="11.25" customHeight="1">
      <c r="A328" s="443"/>
      <c r="B328" s="1814" t="s">
        <v>388</v>
      </c>
      <c r="C328" s="1815"/>
      <c r="D328" s="1815"/>
      <c r="E328" s="467"/>
      <c r="F328" s="488">
        <v>265816.19064752327</v>
      </c>
      <c r="G328" s="1516">
        <v>263312.87349478673</v>
      </c>
      <c r="H328" s="1516">
        <v>250105.5068286756</v>
      </c>
      <c r="I328" s="489">
        <v>239526.08604061164</v>
      </c>
      <c r="J328" s="489">
        <v>222431</v>
      </c>
      <c r="K328" s="489">
        <v>228207</v>
      </c>
    </row>
    <row r="329" spans="1:13" s="39" customFormat="1" ht="14.15" customHeight="1">
      <c r="A329" s="443"/>
      <c r="B329" s="452" t="s">
        <v>351</v>
      </c>
      <c r="C329" s="467"/>
      <c r="D329" s="467"/>
      <c r="E329" s="467"/>
      <c r="F329" s="453"/>
      <c r="G329" s="454"/>
      <c r="H329" s="454"/>
      <c r="I329" s="454"/>
      <c r="J329" s="454"/>
      <c r="K329" s="454"/>
    </row>
    <row r="330" spans="1:13" s="39" customFormat="1" ht="11.25" customHeight="1">
      <c r="A330" s="443"/>
      <c r="B330" s="449" t="s">
        <v>389</v>
      </c>
      <c r="C330" s="490"/>
      <c r="D330" s="490"/>
      <c r="E330" s="490"/>
      <c r="F330" s="455">
        <v>17.389297411837543</v>
      </c>
      <c r="G330" s="1515">
        <v>17.905147910013607</v>
      </c>
      <c r="H330" s="1515">
        <v>19.376896015810765</v>
      </c>
      <c r="I330" s="456">
        <v>18.176005245843882</v>
      </c>
      <c r="J330" s="456">
        <v>18.275796893359175</v>
      </c>
      <c r="K330" s="456">
        <v>19.399999999999999</v>
      </c>
      <c r="M330" s="1808"/>
    </row>
    <row r="331" spans="1:13" s="39" customFormat="1" ht="11.25" customHeight="1">
      <c r="A331" s="443"/>
      <c r="B331" s="449" t="s">
        <v>390</v>
      </c>
      <c r="C331" s="490"/>
      <c r="D331" s="490"/>
      <c r="E331" s="490"/>
      <c r="F331" s="455">
        <v>19.203815814200834</v>
      </c>
      <c r="G331" s="1515">
        <v>19.780850982393549</v>
      </c>
      <c r="H331" s="1515">
        <v>21.175938712616691</v>
      </c>
      <c r="I331" s="456">
        <v>20.021815557901117</v>
      </c>
      <c r="J331" s="456">
        <v>19.627696077529031</v>
      </c>
      <c r="K331" s="456">
        <v>21</v>
      </c>
      <c r="M331" s="1808"/>
    </row>
    <row r="332" spans="1:13" s="39" customFormat="1" ht="11.25" customHeight="1">
      <c r="A332" s="443"/>
      <c r="B332" s="449" t="s">
        <v>391</v>
      </c>
      <c r="C332" s="490"/>
      <c r="D332" s="490"/>
      <c r="E332" s="490"/>
      <c r="F332" s="455">
        <v>21.660728138874983</v>
      </c>
      <c r="G332" s="1515">
        <v>22.3924547698095</v>
      </c>
      <c r="H332" s="1515">
        <v>23.778227141354165</v>
      </c>
      <c r="I332" s="456">
        <v>22.49320271938663</v>
      </c>
      <c r="J332" s="456">
        <v>21.795152028485091</v>
      </c>
      <c r="K332" s="456">
        <v>24</v>
      </c>
      <c r="M332" s="1808"/>
    </row>
    <row r="333" spans="1:13" s="39" customFormat="1" ht="11.25" customHeight="1">
      <c r="A333" s="443"/>
      <c r="B333" s="449" t="s">
        <v>392</v>
      </c>
      <c r="C333" s="490"/>
      <c r="D333" s="490"/>
      <c r="E333" s="490"/>
      <c r="F333" s="455">
        <v>6.2559128227331096</v>
      </c>
      <c r="G333" s="1515">
        <v>6.5775204797877302</v>
      </c>
      <c r="H333" s="1515">
        <v>6.8575150412292398</v>
      </c>
      <c r="I333" s="456">
        <v>6.7517877134350073</v>
      </c>
      <c r="J333" s="456">
        <v>6.8160633066189718</v>
      </c>
      <c r="K333" s="456">
        <v>7.3</v>
      </c>
      <c r="M333" s="491"/>
    </row>
    <row r="334" spans="1:13" s="39" customFormat="1" ht="14.15" customHeight="1">
      <c r="A334" s="443"/>
      <c r="B334" s="452" t="s">
        <v>356</v>
      </c>
      <c r="C334" s="467"/>
      <c r="D334" s="467"/>
      <c r="E334" s="467"/>
      <c r="F334" s="460"/>
      <c r="G334" s="1517"/>
      <c r="H334" s="1517"/>
      <c r="I334" s="461"/>
      <c r="J334" s="461"/>
      <c r="K334" s="461"/>
    </row>
    <row r="335" spans="1:13" s="39" customFormat="1" ht="20.25" customHeight="1">
      <c r="A335" s="1609">
        <v>6</v>
      </c>
      <c r="B335" s="1814" t="s">
        <v>393</v>
      </c>
      <c r="C335" s="1815"/>
      <c r="D335" s="467"/>
      <c r="E335" s="467"/>
      <c r="F335" s="364">
        <v>6.6676777246001446</v>
      </c>
      <c r="G335" s="1499">
        <v>6.3709307601580463</v>
      </c>
      <c r="H335" s="1499">
        <v>7.2231506036719644</v>
      </c>
      <c r="I335" s="365">
        <v>9.3516217303193834</v>
      </c>
      <c r="J335" s="365">
        <v>9.2771257219262715</v>
      </c>
      <c r="K335" s="365">
        <v>8.3000000000000007</v>
      </c>
    </row>
    <row r="336" spans="1:13" s="39" customFormat="1" ht="20.25" customHeight="1">
      <c r="A336" s="1609">
        <v>7</v>
      </c>
      <c r="B336" s="1814" t="s">
        <v>394</v>
      </c>
      <c r="C336" s="1815"/>
      <c r="D336" s="467"/>
      <c r="E336" s="467"/>
      <c r="F336" s="364">
        <v>0.85050731123832057</v>
      </c>
      <c r="G336" s="1499">
        <v>0.81339366396791357</v>
      </c>
      <c r="H336" s="1499">
        <v>0.96555295580529077</v>
      </c>
      <c r="I336" s="365">
        <v>1.1716623724269704</v>
      </c>
      <c r="J336" s="365">
        <v>1.2521156771960067</v>
      </c>
      <c r="K336" s="365">
        <v>1.55</v>
      </c>
    </row>
    <row r="337" spans="1:20" s="39" customFormat="1" ht="20.25" customHeight="1">
      <c r="A337" s="1609">
        <v>8</v>
      </c>
      <c r="B337" s="1610" t="s">
        <v>359</v>
      </c>
      <c r="C337" s="467"/>
      <c r="D337" s="467"/>
      <c r="E337" s="467"/>
      <c r="F337" s="364">
        <v>-8.5795141275369663E-2</v>
      </c>
      <c r="G337" s="1499">
        <v>-0.12178164768867331</v>
      </c>
      <c r="H337" s="1499">
        <v>-5.9401247344363674E-2</v>
      </c>
      <c r="I337" s="365">
        <v>-0.13450907244244947</v>
      </c>
      <c r="J337" s="365">
        <v>1.4911521956139758E-2</v>
      </c>
      <c r="K337" s="365">
        <v>0.05</v>
      </c>
    </row>
    <row r="338" spans="1:20" s="39" customFormat="1" ht="14.15" customHeight="1">
      <c r="A338" s="443"/>
      <c r="B338" s="452" t="s">
        <v>360</v>
      </c>
      <c r="C338" s="467"/>
      <c r="D338" s="467"/>
      <c r="E338" s="467"/>
      <c r="F338" s="453"/>
      <c r="G338" s="454"/>
      <c r="H338" s="454"/>
      <c r="I338" s="454"/>
      <c r="J338" s="454"/>
      <c r="K338" s="454"/>
    </row>
    <row r="339" spans="1:20" s="39" customFormat="1" ht="17.899999999999999" customHeight="1">
      <c r="A339" s="443"/>
      <c r="B339" s="444" t="s">
        <v>361</v>
      </c>
      <c r="C339" s="467"/>
      <c r="D339" s="467"/>
      <c r="E339" s="467"/>
      <c r="F339" s="455">
        <v>73.928376152803835</v>
      </c>
      <c r="G339" s="1515">
        <v>72.157309689321053</v>
      </c>
      <c r="H339" s="1515">
        <v>74.29343151780914</v>
      </c>
      <c r="I339" s="456">
        <v>74.860702478088328</v>
      </c>
      <c r="J339" s="456">
        <v>75.099999999999994</v>
      </c>
      <c r="K339" s="456">
        <v>75.8</v>
      </c>
    </row>
    <row r="340" spans="1:20" s="39" customFormat="1" ht="14.15" customHeight="1">
      <c r="A340" s="443"/>
      <c r="B340" s="464" t="s">
        <v>362</v>
      </c>
      <c r="C340" s="467"/>
      <c r="D340" s="467"/>
      <c r="E340" s="467"/>
      <c r="F340" s="453"/>
      <c r="G340" s="454"/>
      <c r="H340" s="454"/>
      <c r="I340" s="454"/>
      <c r="J340" s="454"/>
      <c r="K340" s="454"/>
    </row>
    <row r="341" spans="1:20" s="39" customFormat="1" ht="11.25" customHeight="1">
      <c r="A341" s="447">
        <v>9</v>
      </c>
      <c r="B341" s="1825" t="s">
        <v>395</v>
      </c>
      <c r="C341" s="1825"/>
      <c r="D341" s="467"/>
      <c r="E341" s="467"/>
      <c r="F341" s="488">
        <v>1781.52631045101</v>
      </c>
      <c r="G341" s="1516">
        <v>1666.81442392949</v>
      </c>
      <c r="H341" s="1516">
        <v>1140</v>
      </c>
      <c r="I341" s="489">
        <v>944.53139354703046</v>
      </c>
      <c r="J341" s="489">
        <v>809.39625430040996</v>
      </c>
      <c r="K341" s="489">
        <v>882</v>
      </c>
    </row>
    <row r="342" spans="1:20" s="39" customFormat="1" ht="11.25" customHeight="1">
      <c r="A342" s="447">
        <v>10</v>
      </c>
      <c r="B342" s="448" t="s">
        <v>364</v>
      </c>
      <c r="C342" s="467"/>
      <c r="D342" s="467"/>
      <c r="E342" s="467"/>
      <c r="F342" s="488">
        <v>5207.0699768935901</v>
      </c>
      <c r="G342" s="1516">
        <v>4930.3005741715688</v>
      </c>
      <c r="H342" s="1516">
        <v>4362</v>
      </c>
      <c r="I342" s="489">
        <v>4034.5680926904101</v>
      </c>
      <c r="J342" s="489">
        <v>3727</v>
      </c>
      <c r="K342" s="489">
        <v>3463</v>
      </c>
    </row>
    <row r="343" spans="1:20" s="39" customFormat="1" ht="11.25" customHeight="1">
      <c r="A343" s="443"/>
      <c r="B343" s="448" t="s">
        <v>365</v>
      </c>
      <c r="C343" s="467"/>
      <c r="D343" s="467"/>
      <c r="E343" s="467"/>
      <c r="F343" s="488">
        <v>4005.3838869824299</v>
      </c>
      <c r="G343" s="1516">
        <v>4184.9384914188704</v>
      </c>
      <c r="H343" s="1516">
        <v>3980.9265139560803</v>
      </c>
      <c r="I343" s="489">
        <v>3687.3123747865102</v>
      </c>
      <c r="J343" s="489">
        <v>3502</v>
      </c>
      <c r="K343" s="489">
        <v>3404</v>
      </c>
    </row>
    <row r="344" spans="1:20" s="39" customFormat="1" ht="14.15" customHeight="1">
      <c r="A344" s="443"/>
      <c r="B344" s="452" t="s">
        <v>366</v>
      </c>
      <c r="C344" s="467"/>
      <c r="D344" s="467"/>
      <c r="E344" s="467"/>
      <c r="F344" s="492"/>
      <c r="G344" s="493"/>
      <c r="H344" s="493"/>
      <c r="I344" s="493"/>
      <c r="J344" s="493"/>
      <c r="K344" s="493"/>
    </row>
    <row r="345" spans="1:20" s="39" customFormat="1" ht="11.25" customHeight="1">
      <c r="A345" s="443"/>
      <c r="B345" s="467" t="s">
        <v>367</v>
      </c>
      <c r="C345" s="467"/>
      <c r="D345" s="467"/>
      <c r="E345" s="467"/>
      <c r="F345" s="488">
        <v>10646</v>
      </c>
      <c r="G345" s="1516">
        <v>10829</v>
      </c>
      <c r="H345" s="1516">
        <v>10603</v>
      </c>
      <c r="I345" s="489">
        <v>10617</v>
      </c>
      <c r="J345" s="489">
        <v>10351</v>
      </c>
      <c r="K345" s="489">
        <v>9410</v>
      </c>
    </row>
    <row r="346" spans="1:20" s="142" customFormat="1" ht="14.15" customHeight="1">
      <c r="A346" s="443"/>
      <c r="B346" s="452" t="s">
        <v>368</v>
      </c>
      <c r="C346" s="467"/>
      <c r="D346" s="467"/>
      <c r="E346" s="467"/>
      <c r="F346" s="492"/>
      <c r="G346" s="493"/>
      <c r="H346" s="493"/>
      <c r="I346" s="493"/>
      <c r="J346" s="493"/>
      <c r="K346" s="493"/>
      <c r="L346" s="39"/>
      <c r="M346" s="39"/>
    </row>
    <row r="347" spans="1:20" s="142" customFormat="1" ht="17.899999999999999" customHeight="1">
      <c r="A347" s="443"/>
      <c r="B347" s="1608" t="s">
        <v>369</v>
      </c>
      <c r="C347" s="467"/>
      <c r="D347" s="467"/>
      <c r="E347" s="467"/>
      <c r="F347" s="1776">
        <v>1032.8</v>
      </c>
      <c r="G347" s="1518">
        <v>928.6</v>
      </c>
      <c r="H347" s="1518">
        <v>751.8</v>
      </c>
      <c r="I347" s="495">
        <v>561.79999999999995</v>
      </c>
      <c r="J347" s="495">
        <v>390.9</v>
      </c>
      <c r="K347" s="495">
        <v>220.6</v>
      </c>
      <c r="L347" s="39"/>
      <c r="M347" s="39"/>
    </row>
    <row r="348" spans="1:20" s="142" customFormat="1" ht="10.5" customHeight="1">
      <c r="A348" s="443"/>
      <c r="B348" s="496" t="s">
        <v>370</v>
      </c>
      <c r="C348" s="467"/>
      <c r="D348" s="467"/>
      <c r="E348" s="467"/>
      <c r="F348" s="488">
        <v>58</v>
      </c>
      <c r="G348" s="1516">
        <v>61</v>
      </c>
      <c r="H348" s="1516">
        <v>57</v>
      </c>
      <c r="I348" s="458">
        <v>57</v>
      </c>
      <c r="J348" s="458">
        <v>60</v>
      </c>
      <c r="K348" s="458">
        <v>63</v>
      </c>
      <c r="L348" s="39"/>
      <c r="M348" s="39"/>
      <c r="N348" s="39"/>
      <c r="O348" s="39"/>
      <c r="P348" s="39"/>
      <c r="Q348" s="39"/>
      <c r="R348" s="39"/>
      <c r="S348" s="39"/>
      <c r="T348" s="39"/>
    </row>
    <row r="349" spans="1:20" s="142" customFormat="1" ht="17.899999999999999" customHeight="1">
      <c r="A349" s="443"/>
      <c r="B349" s="444" t="s">
        <v>371</v>
      </c>
      <c r="C349" s="467"/>
      <c r="D349" s="467"/>
      <c r="E349" s="467"/>
      <c r="F349" s="455">
        <v>73.099999999999994</v>
      </c>
      <c r="G349" s="1515">
        <v>72.3</v>
      </c>
      <c r="H349" s="1515">
        <v>73</v>
      </c>
      <c r="I349" s="468">
        <v>68.5</v>
      </c>
      <c r="J349" s="468">
        <v>71.099999999999994</v>
      </c>
      <c r="K349" s="456">
        <v>72.7</v>
      </c>
      <c r="L349" s="39"/>
      <c r="M349" s="39"/>
      <c r="N349" s="39"/>
      <c r="O349" s="39"/>
      <c r="P349" s="39"/>
      <c r="Q349" s="39"/>
      <c r="R349" s="39"/>
      <c r="S349" s="39"/>
      <c r="T349" s="39"/>
    </row>
    <row r="350" spans="1:20" s="142" customFormat="1" ht="11.25" customHeight="1">
      <c r="A350" s="443"/>
      <c r="B350" s="449" t="s">
        <v>372</v>
      </c>
      <c r="C350" s="467"/>
      <c r="D350" s="467"/>
      <c r="E350" s="467"/>
      <c r="F350" s="1764">
        <v>36.9</v>
      </c>
      <c r="G350" s="1766">
        <v>37.5</v>
      </c>
      <c r="H350" s="1766">
        <v>36.49</v>
      </c>
      <c r="I350" s="1765">
        <v>38.799999999999997</v>
      </c>
      <c r="J350" s="1765">
        <v>38.299999999999997</v>
      </c>
      <c r="K350" s="1765">
        <v>39.799999999999997</v>
      </c>
      <c r="L350" s="39"/>
      <c r="M350" s="469"/>
      <c r="N350" s="39"/>
      <c r="O350" s="39"/>
      <c r="P350" s="39"/>
      <c r="Q350" s="39"/>
      <c r="R350" s="39"/>
      <c r="S350" s="39"/>
      <c r="T350" s="39"/>
    </row>
    <row r="351" spans="1:20" s="39" customFormat="1" ht="14.15" customHeight="1">
      <c r="A351" s="443"/>
      <c r="B351" s="452" t="s">
        <v>373</v>
      </c>
      <c r="C351" s="467"/>
      <c r="D351" s="467"/>
      <c r="E351" s="467"/>
      <c r="F351" s="492"/>
      <c r="G351" s="493"/>
      <c r="H351" s="493"/>
      <c r="I351" s="493"/>
      <c r="J351" s="493"/>
      <c r="K351" s="493"/>
    </row>
    <row r="352" spans="1:20" s="39" customFormat="1" ht="11.25" customHeight="1">
      <c r="A352" s="447">
        <v>11</v>
      </c>
      <c r="B352" s="1825" t="s">
        <v>396</v>
      </c>
      <c r="C352" s="1825"/>
      <c r="D352" s="467"/>
      <c r="E352" s="467"/>
      <c r="F352" s="497">
        <v>1440664.863787879</v>
      </c>
      <c r="G352" s="1519">
        <v>1477604.9850000001</v>
      </c>
      <c r="H352" s="1519">
        <v>1492530.2860000001</v>
      </c>
      <c r="I352" s="498">
        <v>1542613.203</v>
      </c>
      <c r="J352" s="498">
        <v>1550365.0209999999</v>
      </c>
      <c r="K352" s="498">
        <v>1550365</v>
      </c>
    </row>
    <row r="353" spans="1:13" s="39" customFormat="1" ht="11.25" customHeight="1">
      <c r="A353" s="447">
        <v>12</v>
      </c>
      <c r="B353" s="1825" t="s">
        <v>397</v>
      </c>
      <c r="C353" s="1826"/>
      <c r="D353" s="467"/>
      <c r="E353" s="467"/>
      <c r="F353" s="497">
        <v>1433314.1967878791</v>
      </c>
      <c r="G353" s="1519">
        <v>1460974.423</v>
      </c>
      <c r="H353" s="1519">
        <v>1482679.5870000001</v>
      </c>
      <c r="I353" s="498">
        <v>1516838.4779999999</v>
      </c>
      <c r="J353" s="498">
        <v>1550260.7209999999</v>
      </c>
      <c r="K353" s="498">
        <v>1550351</v>
      </c>
    </row>
    <row r="354" spans="1:13" s="39" customFormat="1" ht="11.25" customHeight="1">
      <c r="A354" s="447"/>
      <c r="B354" s="448" t="s">
        <v>398</v>
      </c>
      <c r="C354" s="467"/>
      <c r="D354" s="467"/>
      <c r="E354" s="467"/>
      <c r="F354" s="497">
        <v>1450623.5986313133</v>
      </c>
      <c r="G354" s="1519">
        <v>1474234.0555833334</v>
      </c>
      <c r="H354" s="1519">
        <v>1495277.2238333332</v>
      </c>
      <c r="I354" s="498">
        <v>1536882.4780831288</v>
      </c>
      <c r="J354" s="498">
        <v>1550333.496</v>
      </c>
      <c r="K354" s="498">
        <v>1550290</v>
      </c>
    </row>
    <row r="355" spans="1:13" s="39" customFormat="1" ht="11.25" customHeight="1">
      <c r="A355" s="447">
        <v>13</v>
      </c>
      <c r="B355" s="448" t="s">
        <v>377</v>
      </c>
      <c r="C355" s="467"/>
      <c r="D355" s="467"/>
      <c r="E355" s="467"/>
      <c r="F355" s="364">
        <v>13.007916288617574</v>
      </c>
      <c r="G355" s="1499">
        <v>28.451699600260799</v>
      </c>
      <c r="H355" s="1499">
        <v>29.339356090545582</v>
      </c>
      <c r="I355" s="365">
        <v>24.833102529205913</v>
      </c>
      <c r="J355" s="365">
        <v>21.02</v>
      </c>
      <c r="K355" s="365">
        <v>15.74</v>
      </c>
    </row>
    <row r="356" spans="1:13" s="39" customFormat="1" ht="11.25" customHeight="1">
      <c r="A356" s="447">
        <v>14</v>
      </c>
      <c r="B356" s="1828" t="s">
        <v>378</v>
      </c>
      <c r="C356" s="1826"/>
      <c r="D356" s="467"/>
      <c r="E356" s="467"/>
      <c r="F356" s="364">
        <v>13.054141236331969</v>
      </c>
      <c r="G356" s="1499">
        <v>28.395763434841424</v>
      </c>
      <c r="H356" s="1499">
        <v>29.33916405069543</v>
      </c>
      <c r="I356" s="365">
        <v>24.930265463093512</v>
      </c>
      <c r="J356" s="365">
        <v>20.85</v>
      </c>
      <c r="K356" s="365">
        <v>15.65</v>
      </c>
    </row>
    <row r="357" spans="1:13" s="39" customFormat="1" ht="11.25" customHeight="1">
      <c r="A357" s="499"/>
      <c r="B357" s="448" t="s">
        <v>399</v>
      </c>
      <c r="C357" s="467"/>
      <c r="D357" s="467"/>
      <c r="E357" s="467"/>
      <c r="F357" s="364">
        <v>0</v>
      </c>
      <c r="G357" s="1499">
        <v>18</v>
      </c>
      <c r="H357" s="1499">
        <v>16.75</v>
      </c>
      <c r="I357" s="365">
        <v>16</v>
      </c>
      <c r="J357" s="365">
        <v>12.5</v>
      </c>
      <c r="K357" s="365">
        <v>9.75</v>
      </c>
    </row>
    <row r="358" spans="1:13" s="39" customFormat="1" ht="11.25" customHeight="1">
      <c r="A358" s="447">
        <v>15</v>
      </c>
      <c r="B358" s="448" t="s">
        <v>400</v>
      </c>
      <c r="C358" s="467"/>
      <c r="D358" s="467"/>
      <c r="E358" s="467"/>
      <c r="F358" s="494">
        <v>11.19833607892582</v>
      </c>
      <c r="G358" s="1518">
        <v>32.270664015367515</v>
      </c>
      <c r="H358" s="1518">
        <v>13.66106175370656</v>
      </c>
      <c r="I358" s="495">
        <v>18.690933683695143</v>
      </c>
      <c r="J358" s="495">
        <v>1.238824638031133</v>
      </c>
      <c r="K358" s="495">
        <v>31.8</v>
      </c>
    </row>
    <row r="359" spans="1:13" s="39" customFormat="1" ht="11.25" customHeight="1">
      <c r="A359" s="499"/>
      <c r="B359" s="448" t="s">
        <v>401</v>
      </c>
      <c r="C359" s="467"/>
      <c r="D359" s="467"/>
      <c r="E359" s="467"/>
      <c r="F359" s="364">
        <v>0</v>
      </c>
      <c r="G359" s="1499">
        <v>6.3943161634103021</v>
      </c>
      <c r="H359" s="1499">
        <v>7.3821066549140584</v>
      </c>
      <c r="I359" s="365">
        <v>7.4074074074074066</v>
      </c>
      <c r="J359" s="365">
        <v>6.4283877603497048</v>
      </c>
      <c r="K359" s="365">
        <v>4.83</v>
      </c>
    </row>
    <row r="360" spans="1:13" s="39" customFormat="1" ht="11.25" customHeight="1">
      <c r="A360" s="447">
        <v>16</v>
      </c>
      <c r="B360" s="1825" t="s">
        <v>379</v>
      </c>
      <c r="C360" s="1825"/>
      <c r="D360" s="467"/>
      <c r="E360" s="467"/>
      <c r="F360" s="364">
        <v>177.88326623967691</v>
      </c>
      <c r="G360" s="1499">
        <v>186.01994065683104</v>
      </c>
      <c r="H360" s="1499">
        <v>176.16171622701714</v>
      </c>
      <c r="I360" s="365">
        <v>162.92097330678146</v>
      </c>
      <c r="J360" s="365">
        <v>150.63999999999999</v>
      </c>
      <c r="K360" s="365">
        <v>146.21</v>
      </c>
    </row>
    <row r="361" spans="1:13" s="39" customFormat="1" ht="11.25" customHeight="1">
      <c r="A361" s="443"/>
      <c r="B361" s="448" t="s">
        <v>380</v>
      </c>
      <c r="C361" s="467"/>
      <c r="D361" s="467"/>
      <c r="E361" s="467"/>
      <c r="F361" s="364">
        <v>294.7</v>
      </c>
      <c r="G361" s="1499">
        <v>281.5</v>
      </c>
      <c r="H361" s="1499">
        <v>226.9</v>
      </c>
      <c r="I361" s="365">
        <v>216</v>
      </c>
      <c r="J361" s="365">
        <v>194.45</v>
      </c>
      <c r="K361" s="365">
        <v>202</v>
      </c>
    </row>
    <row r="362" spans="1:13" s="39" customFormat="1" ht="11.25" customHeight="1">
      <c r="A362" s="447">
        <v>17</v>
      </c>
      <c r="B362" s="448" t="s">
        <v>381</v>
      </c>
      <c r="C362" s="467"/>
      <c r="D362" s="467"/>
      <c r="E362" s="467"/>
      <c r="F362" s="364">
        <v>11.327717424576056</v>
      </c>
      <c r="G362" s="1499">
        <v>9.8939607810782437</v>
      </c>
      <c r="H362" s="1499">
        <v>7.7336393920764017</v>
      </c>
      <c r="I362" s="365">
        <v>8.6980674181151958</v>
      </c>
      <c r="J362" s="365">
        <v>9.25</v>
      </c>
      <c r="K362" s="365">
        <v>12.91</v>
      </c>
    </row>
    <row r="363" spans="1:13" s="39" customFormat="1" ht="11.25" customHeight="1">
      <c r="A363" s="447">
        <v>18</v>
      </c>
      <c r="B363" s="448" t="s">
        <v>382</v>
      </c>
      <c r="C363" s="467"/>
      <c r="D363" s="467"/>
      <c r="E363" s="467"/>
      <c r="F363" s="364">
        <v>1.6567044569719458</v>
      </c>
      <c r="G363" s="1499">
        <v>1.5132786248938239</v>
      </c>
      <c r="H363" s="1499">
        <v>1.2880210573538984</v>
      </c>
      <c r="I363" s="365">
        <v>1.3257961551289674</v>
      </c>
      <c r="J363" s="365">
        <v>1.29</v>
      </c>
      <c r="K363" s="365">
        <v>1.38</v>
      </c>
    </row>
    <row r="364" spans="1:13" s="39" customFormat="1" ht="11.25" customHeight="1">
      <c r="A364" s="500">
        <v>19</v>
      </c>
      <c r="B364" s="475" t="s">
        <v>383</v>
      </c>
      <c r="C364" s="501"/>
      <c r="D364" s="501"/>
      <c r="E364" s="501"/>
      <c r="F364" s="502">
        <v>422.39769379338793</v>
      </c>
      <c r="G364" s="1520">
        <v>411.2643000745</v>
      </c>
      <c r="H364" s="1520">
        <v>336.41999829029999</v>
      </c>
      <c r="I364" s="477">
        <v>327.63711124799994</v>
      </c>
      <c r="J364" s="477">
        <v>301.44819719844998</v>
      </c>
      <c r="K364" s="477">
        <v>313.2</v>
      </c>
    </row>
    <row r="365" spans="1:13" s="40" customFormat="1" ht="7.5" customHeight="1">
      <c r="A365" s="337"/>
      <c r="B365" s="337"/>
      <c r="C365" s="337"/>
      <c r="D365" s="337"/>
      <c r="E365" s="337"/>
      <c r="F365" s="337"/>
      <c r="G365" s="337"/>
      <c r="H365" s="337"/>
      <c r="I365" s="337"/>
      <c r="J365" s="337"/>
      <c r="K365" s="337"/>
    </row>
    <row r="366" spans="1:13" s="40" customFormat="1" ht="11.25" customHeight="1">
      <c r="A366" s="1827" t="s">
        <v>402</v>
      </c>
      <c r="B366" s="1827"/>
      <c r="C366" s="1827"/>
      <c r="D366" s="1827"/>
      <c r="E366" s="1827"/>
      <c r="F366" s="1827"/>
      <c r="G366" s="1827"/>
      <c r="H366" s="1827"/>
      <c r="I366" s="1827"/>
      <c r="J366" s="1827"/>
      <c r="K366" s="1827"/>
      <c r="L366" s="1163"/>
      <c r="M366" s="1163"/>
    </row>
    <row r="367" spans="1:13" s="144" customFormat="1" ht="11.25" customHeight="1">
      <c r="A367" s="1827"/>
      <c r="B367" s="1827"/>
      <c r="C367" s="1827"/>
      <c r="D367" s="1827"/>
      <c r="E367" s="1827"/>
      <c r="F367" s="1827"/>
      <c r="G367" s="1827"/>
      <c r="H367" s="1827"/>
      <c r="I367" s="1827"/>
      <c r="J367" s="1827"/>
      <c r="K367" s="1827"/>
      <c r="L367" s="40"/>
      <c r="M367" s="40"/>
    </row>
    <row r="368" spans="1:13" s="40" customFormat="1" ht="4.5" customHeight="1">
      <c r="A368" s="481"/>
      <c r="B368" s="481"/>
      <c r="C368" s="481"/>
      <c r="D368" s="481"/>
      <c r="E368" s="481"/>
      <c r="F368" s="481"/>
      <c r="G368" s="481"/>
      <c r="H368" s="481"/>
      <c r="I368" s="481"/>
      <c r="J368" s="481"/>
      <c r="K368" s="481"/>
    </row>
    <row r="369" spans="1:13" s="40" customFormat="1" ht="14.15" customHeight="1">
      <c r="A369" s="485" t="s">
        <v>386</v>
      </c>
      <c r="B369" s="485"/>
      <c r="C369" s="482"/>
      <c r="D369" s="482"/>
      <c r="E369" s="482"/>
      <c r="F369" s="482"/>
      <c r="G369" s="482"/>
      <c r="H369" s="482"/>
      <c r="I369" s="484"/>
      <c r="J369" s="484"/>
      <c r="K369" s="484"/>
    </row>
    <row r="370" spans="1:13" s="22" customFormat="1" ht="23.9" customHeight="1">
      <c r="A370" s="276"/>
      <c r="B370" s="338"/>
      <c r="C370" s="338"/>
      <c r="D370" s="338"/>
      <c r="E370" s="338"/>
      <c r="F370" s="338"/>
      <c r="G370" s="338"/>
      <c r="H370" s="338"/>
      <c r="I370" s="338"/>
      <c r="J370" s="338"/>
      <c r="K370" s="338"/>
    </row>
    <row r="371" spans="1:13" s="23" customFormat="1" ht="18.75" customHeight="1">
      <c r="A371" s="339" t="s">
        <v>403</v>
      </c>
      <c r="B371" s="318"/>
      <c r="C371" s="318"/>
      <c r="D371" s="318"/>
      <c r="E371" s="318"/>
      <c r="F371" s="318"/>
      <c r="G371" s="318"/>
      <c r="H371" s="318"/>
      <c r="I371" s="318"/>
      <c r="J371" s="318"/>
      <c r="K371" s="318"/>
    </row>
    <row r="372" spans="1:13" s="24" customFormat="1" ht="14.15" customHeight="1">
      <c r="A372" s="319"/>
      <c r="B372" s="319"/>
      <c r="C372" s="319"/>
      <c r="D372" s="319"/>
      <c r="E372" s="319"/>
      <c r="F372" s="319"/>
      <c r="G372" s="319"/>
      <c r="H372" s="319"/>
      <c r="I372" s="319"/>
      <c r="J372" s="319"/>
      <c r="K372" s="319"/>
    </row>
    <row r="373" spans="1:13" s="41" customFormat="1" ht="27.75" customHeight="1">
      <c r="A373" s="1380">
        <v>1</v>
      </c>
      <c r="B373" s="1822" t="s">
        <v>404</v>
      </c>
      <c r="C373" s="1823"/>
      <c r="D373" s="1823"/>
      <c r="E373" s="1823"/>
      <c r="F373" s="1823"/>
      <c r="G373" s="1823"/>
      <c r="H373" s="1823"/>
      <c r="I373" s="1823"/>
      <c r="J373" s="1823"/>
      <c r="K373" s="1823"/>
    </row>
    <row r="374" spans="1:13" s="41" customFormat="1" ht="27.75" customHeight="1">
      <c r="A374" s="1380">
        <v>2</v>
      </c>
      <c r="B374" s="1829" t="s">
        <v>405</v>
      </c>
      <c r="C374" s="1830"/>
      <c r="D374" s="1830"/>
      <c r="E374" s="1830"/>
      <c r="F374" s="1830"/>
      <c r="G374" s="1830"/>
      <c r="H374" s="1830"/>
      <c r="I374" s="1830"/>
      <c r="J374" s="1830"/>
      <c r="K374" s="1830"/>
    </row>
    <row r="375" spans="1:13" s="41" customFormat="1" ht="27.75" customHeight="1">
      <c r="A375" s="1380">
        <v>3</v>
      </c>
      <c r="B375" s="1822" t="s">
        <v>406</v>
      </c>
      <c r="C375" s="1823"/>
      <c r="D375" s="1823"/>
      <c r="E375" s="1823"/>
      <c r="F375" s="1823"/>
      <c r="G375" s="1823"/>
      <c r="H375" s="1823"/>
      <c r="I375" s="1823"/>
      <c r="J375" s="1823"/>
      <c r="K375" s="1823"/>
      <c r="L375" s="1328"/>
    </row>
    <row r="376" spans="1:13" s="41" customFormat="1" ht="27.75" customHeight="1">
      <c r="A376" s="1380">
        <v>4</v>
      </c>
      <c r="B376" s="1822" t="s">
        <v>407</v>
      </c>
      <c r="C376" s="1823"/>
      <c r="D376" s="1823"/>
      <c r="E376" s="1823"/>
      <c r="F376" s="1823"/>
      <c r="G376" s="1823"/>
      <c r="H376" s="1823"/>
      <c r="I376" s="1823"/>
      <c r="J376" s="1823"/>
      <c r="K376" s="1823"/>
    </row>
    <row r="377" spans="1:13" s="41" customFormat="1" ht="36.75" customHeight="1">
      <c r="A377" s="1380">
        <v>5</v>
      </c>
      <c r="B377" s="1822" t="s">
        <v>408</v>
      </c>
      <c r="C377" s="1823"/>
      <c r="D377" s="1823"/>
      <c r="E377" s="1823"/>
      <c r="F377" s="1823"/>
      <c r="G377" s="1823"/>
      <c r="H377" s="1823"/>
      <c r="I377" s="1823"/>
      <c r="J377" s="1823"/>
      <c r="K377" s="1823"/>
    </row>
    <row r="378" spans="1:13" s="41" customFormat="1" ht="27.75" customHeight="1">
      <c r="A378" s="1380">
        <v>6</v>
      </c>
      <c r="B378" s="1822" t="s">
        <v>409</v>
      </c>
      <c r="C378" s="1823"/>
      <c r="D378" s="1823"/>
      <c r="E378" s="1823"/>
      <c r="F378" s="1823"/>
      <c r="G378" s="1823"/>
      <c r="H378" s="1823"/>
      <c r="I378" s="1823"/>
      <c r="J378" s="1823"/>
      <c r="K378" s="1823"/>
    </row>
    <row r="379" spans="1:13" s="41" customFormat="1" ht="27.75" customHeight="1">
      <c r="A379" s="1380">
        <v>7</v>
      </c>
      <c r="B379" s="1822" t="s">
        <v>410</v>
      </c>
      <c r="C379" s="1823"/>
      <c r="D379" s="1823"/>
      <c r="E379" s="1823"/>
      <c r="F379" s="1823"/>
      <c r="G379" s="1823"/>
      <c r="H379" s="1823"/>
      <c r="I379" s="1823"/>
      <c r="J379" s="1823"/>
      <c r="K379" s="1823"/>
    </row>
    <row r="380" spans="1:13" s="41" customFormat="1" ht="27.75" customHeight="1">
      <c r="A380" s="1380">
        <v>8</v>
      </c>
      <c r="B380" s="1822" t="s">
        <v>411</v>
      </c>
      <c r="C380" s="1823"/>
      <c r="D380" s="1823"/>
      <c r="E380" s="1823"/>
      <c r="F380" s="1823"/>
      <c r="G380" s="1823"/>
      <c r="H380" s="1823"/>
      <c r="I380" s="1823"/>
      <c r="J380" s="1823"/>
      <c r="K380" s="1823"/>
    </row>
    <row r="381" spans="1:13" s="41" customFormat="1" ht="27.75" customHeight="1">
      <c r="A381" s="1380">
        <v>9</v>
      </c>
      <c r="B381" s="1822" t="s">
        <v>412</v>
      </c>
      <c r="C381" s="1823"/>
      <c r="D381" s="1823"/>
      <c r="E381" s="1823"/>
      <c r="F381" s="1823"/>
      <c r="G381" s="1823"/>
      <c r="H381" s="1823"/>
      <c r="I381" s="1823"/>
      <c r="J381" s="1823"/>
      <c r="K381" s="1823"/>
    </row>
    <row r="382" spans="1:13" s="41" customFormat="1" ht="27.75" customHeight="1">
      <c r="A382" s="1380">
        <v>10</v>
      </c>
      <c r="B382" s="1822" t="s">
        <v>413</v>
      </c>
      <c r="C382" s="1823"/>
      <c r="D382" s="1823"/>
      <c r="E382" s="1823"/>
      <c r="F382" s="1823"/>
      <c r="G382" s="1823"/>
      <c r="H382" s="1823"/>
      <c r="I382" s="1823"/>
      <c r="J382" s="1823"/>
      <c r="K382" s="1823"/>
    </row>
    <row r="383" spans="1:13" s="41" customFormat="1" ht="27.75" customHeight="1">
      <c r="A383" s="1380">
        <v>11</v>
      </c>
      <c r="B383" s="1822" t="s">
        <v>414</v>
      </c>
      <c r="C383" s="1823"/>
      <c r="D383" s="1823"/>
      <c r="E383" s="1823"/>
      <c r="F383" s="1823"/>
      <c r="G383" s="1823"/>
      <c r="H383" s="1823"/>
      <c r="I383" s="1823"/>
      <c r="J383" s="1823"/>
      <c r="K383" s="1823"/>
      <c r="M383" s="503"/>
    </row>
    <row r="384" spans="1:13" s="41" customFormat="1" ht="27.75" customHeight="1">
      <c r="A384" s="1380">
        <v>12</v>
      </c>
      <c r="B384" s="1822" t="s">
        <v>415</v>
      </c>
      <c r="C384" s="1823"/>
      <c r="D384" s="1823"/>
      <c r="E384" s="1823"/>
      <c r="F384" s="1823"/>
      <c r="G384" s="1823"/>
      <c r="H384" s="1823"/>
      <c r="I384" s="1823"/>
      <c r="J384" s="1823"/>
      <c r="K384" s="1823"/>
    </row>
    <row r="385" spans="1:11" s="41" customFormat="1" ht="27.75" customHeight="1">
      <c r="A385" s="1380">
        <v>13</v>
      </c>
      <c r="B385" s="1822" t="s">
        <v>416</v>
      </c>
      <c r="C385" s="1823"/>
      <c r="D385" s="1823"/>
      <c r="E385" s="1823"/>
      <c r="F385" s="1823"/>
      <c r="G385" s="1823"/>
      <c r="H385" s="1823"/>
      <c r="I385" s="1823"/>
      <c r="J385" s="1823"/>
      <c r="K385" s="1823"/>
    </row>
    <row r="386" spans="1:11" s="41" customFormat="1" ht="27.75" customHeight="1">
      <c r="A386" s="1380">
        <v>14</v>
      </c>
      <c r="B386" s="1822" t="s">
        <v>417</v>
      </c>
      <c r="C386" s="1823"/>
      <c r="D386" s="1823"/>
      <c r="E386" s="1823"/>
      <c r="F386" s="1823"/>
      <c r="G386" s="1823"/>
      <c r="H386" s="1823"/>
      <c r="I386" s="1823"/>
      <c r="J386" s="1823"/>
      <c r="K386" s="1823"/>
    </row>
    <row r="387" spans="1:11" s="41" customFormat="1" ht="27.75" customHeight="1">
      <c r="A387" s="1380">
        <v>15</v>
      </c>
      <c r="B387" s="1822" t="s">
        <v>418</v>
      </c>
      <c r="C387" s="1823"/>
      <c r="D387" s="1823"/>
      <c r="E387" s="1823"/>
      <c r="F387" s="1823"/>
      <c r="G387" s="1823"/>
      <c r="H387" s="1823"/>
      <c r="I387" s="1823"/>
      <c r="J387" s="1823"/>
      <c r="K387" s="1823"/>
    </row>
    <row r="388" spans="1:11" s="41" customFormat="1" ht="27.75" customHeight="1">
      <c r="A388" s="1380">
        <v>16</v>
      </c>
      <c r="B388" s="1822" t="s">
        <v>419</v>
      </c>
      <c r="C388" s="1823"/>
      <c r="D388" s="1823"/>
      <c r="E388" s="1823"/>
      <c r="F388" s="1823"/>
      <c r="G388" s="1823"/>
      <c r="H388" s="1823"/>
      <c r="I388" s="1823"/>
      <c r="J388" s="1823"/>
      <c r="K388" s="1823"/>
    </row>
    <row r="389" spans="1:11" s="41" customFormat="1" ht="27.75" customHeight="1">
      <c r="A389" s="1380">
        <v>17</v>
      </c>
      <c r="B389" s="1822" t="s">
        <v>420</v>
      </c>
      <c r="C389" s="1823"/>
      <c r="D389" s="1823"/>
      <c r="E389" s="1823"/>
      <c r="F389" s="1823"/>
      <c r="G389" s="1823"/>
      <c r="H389" s="1823"/>
      <c r="I389" s="1823"/>
      <c r="J389" s="1823"/>
      <c r="K389" s="1823"/>
    </row>
    <row r="390" spans="1:11" s="41" customFormat="1" ht="27.75" customHeight="1">
      <c r="A390" s="1380">
        <v>18</v>
      </c>
      <c r="B390" s="1822" t="s">
        <v>421</v>
      </c>
      <c r="C390" s="1823"/>
      <c r="D390" s="1823"/>
      <c r="E390" s="1823"/>
      <c r="F390" s="1823"/>
      <c r="G390" s="1823"/>
      <c r="H390" s="1823"/>
      <c r="I390" s="1823"/>
      <c r="J390" s="1823"/>
      <c r="K390" s="1823"/>
    </row>
    <row r="391" spans="1:11" s="41" customFormat="1" ht="27.75" customHeight="1">
      <c r="A391" s="1380">
        <v>19</v>
      </c>
      <c r="B391" s="1822" t="s">
        <v>422</v>
      </c>
      <c r="C391" s="1823"/>
      <c r="D391" s="1823"/>
      <c r="E391" s="1823"/>
      <c r="F391" s="1823"/>
      <c r="G391" s="1823"/>
      <c r="H391" s="1823"/>
      <c r="I391" s="1823"/>
      <c r="J391" s="1823"/>
      <c r="K391" s="1823"/>
    </row>
  </sheetData>
  <sheetProtection insertColumns="0" insertRows="0" deleteColumns="0" deleteRows="0"/>
  <mergeCells count="52">
    <mergeCell ref="B388:K388"/>
    <mergeCell ref="A367:K367"/>
    <mergeCell ref="B356:C356"/>
    <mergeCell ref="B341:C341"/>
    <mergeCell ref="B360:C360"/>
    <mergeCell ref="B374:K374"/>
    <mergeCell ref="B352:C352"/>
    <mergeCell ref="A366:K366"/>
    <mergeCell ref="B373:K373"/>
    <mergeCell ref="B335:C335"/>
    <mergeCell ref="B336:C336"/>
    <mergeCell ref="A309:K309"/>
    <mergeCell ref="A310:K310"/>
    <mergeCell ref="B353:C353"/>
    <mergeCell ref="B391:K391"/>
    <mergeCell ref="B386:K386"/>
    <mergeCell ref="B375:K375"/>
    <mergeCell ref="B376:K376"/>
    <mergeCell ref="B377:K377"/>
    <mergeCell ref="B378:K378"/>
    <mergeCell ref="B379:K379"/>
    <mergeCell ref="B380:K380"/>
    <mergeCell ref="B381:K381"/>
    <mergeCell ref="B382:K382"/>
    <mergeCell ref="B383:K383"/>
    <mergeCell ref="B384:K384"/>
    <mergeCell ref="B385:K385"/>
    <mergeCell ref="B387:K387"/>
    <mergeCell ref="B390:K390"/>
    <mergeCell ref="B389:K389"/>
    <mergeCell ref="A23:K23"/>
    <mergeCell ref="A24:K24"/>
    <mergeCell ref="A25:K25"/>
    <mergeCell ref="A56:B56"/>
    <mergeCell ref="A68:K68"/>
    <mergeCell ref="A39:B39"/>
    <mergeCell ref="A46:B46"/>
    <mergeCell ref="A62:B62"/>
    <mergeCell ref="M276:M278"/>
    <mergeCell ref="M330:M332"/>
    <mergeCell ref="A131:B131"/>
    <mergeCell ref="A69:K69"/>
    <mergeCell ref="A102:E102"/>
    <mergeCell ref="A114:K114"/>
    <mergeCell ref="A115:K115"/>
    <mergeCell ref="A123:B123"/>
    <mergeCell ref="A127:B127"/>
    <mergeCell ref="A206:K206"/>
    <mergeCell ref="A258:K258"/>
    <mergeCell ref="B328:D328"/>
    <mergeCell ref="A205:B205"/>
    <mergeCell ref="A257:B257"/>
  </mergeCells>
  <pageMargins left="0.86614173228346458" right="0.86614173228346458" top="0.6692913385826772" bottom="0.39370078740157483" header="0.51181102362204722" footer="0"/>
  <pageSetup paperSize="9" scale="73" fitToHeight="0" orientation="portrait" r:id="rId1"/>
  <headerFooter scaleWithDoc="0">
    <oddHeader>&amp;R&amp;8CHAPTER 1 – DNB GROUP&amp;L&amp;"Arial"&amp;8FACTBOOK DNB – 2Q26</oddHeader>
  </headerFooter>
  <rowBreaks count="8" manualBreakCount="8">
    <brk id="25" max="16383" man="1"/>
    <brk id="69" max="16383" man="1"/>
    <brk id="115" max="16383" man="1"/>
    <brk id="154" max="16383" man="1"/>
    <brk id="206" max="16383" man="1"/>
    <brk id="258" max="16383" man="1"/>
    <brk id="312" max="16383" man="1"/>
    <brk id="369" max="16383" man="1"/>
  </rowBreaks>
  <drawing r:id="rId2"/>
  <legacyDrawing r:id="rId3"/>
  <controls>
    <mc:AlternateContent xmlns:mc="http://schemas.openxmlformats.org/markup-compatibility/2006">
      <mc:Choice Requires="x14">
        <control shapeId="316417" r:id="rId4" name="CustomMemberDispatchertb1">
          <controlPr defaultSize="0" autoLine="0" autoPict="0" r:id="rId5">
            <anchor moveWithCells="1" sizeWithCells="1">
              <from>
                <xdr:col>0</xdr:col>
                <xdr:colOff>0</xdr:colOff>
                <xdr:row>0</xdr:row>
                <xdr:rowOff>0</xdr:rowOff>
              </from>
              <to>
                <xdr:col>1</xdr:col>
                <xdr:colOff>704850</xdr:colOff>
                <xdr:row>0</xdr:row>
                <xdr:rowOff>0</xdr:rowOff>
              </to>
            </anchor>
          </controlPr>
        </control>
      </mc:Choice>
      <mc:Fallback>
        <control shapeId="316417" r:id="rId4" name="CustomMemberDispatchertb1"/>
      </mc:Fallback>
    </mc:AlternateContent>
  </control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81C16-C848-4992-ABD9-30F2FFCC445F}">
  <sheetPr codeName="Ark6">
    <pageSetUpPr fitToPage="1"/>
  </sheetPr>
  <dimension ref="A1:AD181"/>
  <sheetViews>
    <sheetView zoomScale="150" zoomScaleNormal="150" workbookViewId="0"/>
  </sheetViews>
  <sheetFormatPr defaultColWidth="8.08203125" defaultRowHeight="14"/>
  <cols>
    <col min="1" max="1" width="26.5" customWidth="1"/>
    <col min="2" max="10" width="5.58203125" customWidth="1"/>
    <col min="12" max="12" width="10.08203125" bestFit="1" customWidth="1"/>
  </cols>
  <sheetData>
    <row r="1" spans="1:15" s="22" customFormat="1" ht="23.9" customHeight="1">
      <c r="A1" s="152"/>
      <c r="B1" s="338"/>
      <c r="C1" s="338"/>
      <c r="D1" s="338"/>
      <c r="E1" s="338"/>
      <c r="F1" s="338"/>
      <c r="G1" s="338"/>
      <c r="H1" s="338"/>
      <c r="I1" s="338"/>
      <c r="J1" s="338"/>
    </row>
    <row r="2" spans="1:15" s="23" customFormat="1" ht="18.75" customHeight="1">
      <c r="A2" s="339" t="s">
        <v>423</v>
      </c>
      <c r="B2" s="318"/>
      <c r="C2" s="318"/>
      <c r="D2" s="318"/>
      <c r="E2" s="318"/>
      <c r="F2" s="318"/>
      <c r="G2" s="318"/>
      <c r="H2" s="318"/>
      <c r="I2" s="318"/>
      <c r="J2" s="318"/>
    </row>
    <row r="3" spans="1:15" s="24" customFormat="1" ht="14.15" customHeight="1">
      <c r="A3" s="319"/>
      <c r="B3" s="319"/>
      <c r="C3" s="319"/>
      <c r="D3" s="319"/>
      <c r="E3" s="319"/>
      <c r="F3" s="319"/>
      <c r="G3" s="319"/>
      <c r="H3" s="319"/>
      <c r="I3" s="319"/>
      <c r="J3" s="319"/>
    </row>
    <row r="4" spans="1:15" s="28" customFormat="1" ht="14.15" customHeight="1">
      <c r="A4" s="180" t="s">
        <v>209</v>
      </c>
      <c r="B4" s="320" t="s">
        <v>210</v>
      </c>
      <c r="C4" s="321" t="s">
        <v>211</v>
      </c>
      <c r="D4" s="321" t="s">
        <v>212</v>
      </c>
      <c r="E4" s="321" t="s">
        <v>213</v>
      </c>
      <c r="F4" s="321" t="s">
        <v>214</v>
      </c>
      <c r="G4" s="321" t="s">
        <v>215</v>
      </c>
      <c r="H4" s="321" t="s">
        <v>216</v>
      </c>
      <c r="I4" s="321" t="s">
        <v>217</v>
      </c>
      <c r="J4" s="321" t="s">
        <v>218</v>
      </c>
    </row>
    <row r="5" spans="1:15" s="42" customFormat="1" ht="14.15" customHeight="1">
      <c r="A5" s="504" t="s">
        <v>424</v>
      </c>
      <c r="B5" s="1182">
        <v>7538.3097103334203</v>
      </c>
      <c r="C5" s="1183">
        <v>8828.6532592338008</v>
      </c>
      <c r="D5" s="1183">
        <v>9096.7026182581394</v>
      </c>
      <c r="E5" s="1183">
        <v>9211.9375005388902</v>
      </c>
      <c r="F5" s="1183">
        <v>9013.3195585531194</v>
      </c>
      <c r="G5" s="1183">
        <v>9518.1160411580713</v>
      </c>
      <c r="H5" s="1183">
        <v>9034.2651362443485</v>
      </c>
      <c r="I5" s="1183">
        <v>8197.3321646180793</v>
      </c>
      <c r="J5" s="1183">
        <v>8055.7429389400104</v>
      </c>
    </row>
    <row r="6" spans="1:15" s="42" customFormat="1" ht="14.15" customHeight="1">
      <c r="A6" s="324" t="s">
        <v>108</v>
      </c>
      <c r="B6" s="1679">
        <v>6617.9884170672995</v>
      </c>
      <c r="C6" s="1678">
        <v>7647.8818836636901</v>
      </c>
      <c r="D6" s="1678">
        <v>8200.8731677338801</v>
      </c>
      <c r="E6" s="1678">
        <v>8712.5920175008614</v>
      </c>
      <c r="F6" s="1678">
        <v>8189.0011966570401</v>
      </c>
      <c r="G6" s="1678">
        <v>8342.1307161823406</v>
      </c>
      <c r="H6" s="1678">
        <v>8104.4859738076793</v>
      </c>
      <c r="I6" s="1678">
        <v>7759.6713085508309</v>
      </c>
      <c r="J6" s="1678">
        <v>7826.33733133855</v>
      </c>
    </row>
    <row r="7" spans="1:15" s="43" customFormat="1" ht="14.15" customHeight="1">
      <c r="A7" s="192" t="s">
        <v>425</v>
      </c>
      <c r="B7" s="258">
        <v>1323.3328315183901</v>
      </c>
      <c r="C7" s="259">
        <v>2108.7383050717303</v>
      </c>
      <c r="D7" s="259">
        <v>2481.6225140063598</v>
      </c>
      <c r="E7" s="259">
        <v>2923.7066253640401</v>
      </c>
      <c r="F7" s="259">
        <v>2492.11767644772</v>
      </c>
      <c r="G7" s="259">
        <v>2602.7232058970299</v>
      </c>
      <c r="H7" s="259">
        <v>2371.9442598524897</v>
      </c>
      <c r="I7" s="259">
        <v>2304.50000129009</v>
      </c>
      <c r="J7" s="259">
        <v>2404.8974143706801</v>
      </c>
    </row>
    <row r="8" spans="1:15" s="43" customFormat="1" ht="14.15" customHeight="1">
      <c r="A8" s="192" t="s">
        <v>426</v>
      </c>
      <c r="B8" s="258">
        <v>2662.8647799277801</v>
      </c>
      <c r="C8" s="259">
        <v>2832.0844069564901</v>
      </c>
      <c r="D8" s="259">
        <v>2910.0455070196399</v>
      </c>
      <c r="E8" s="259">
        <v>2943.4760802901401</v>
      </c>
      <c r="F8" s="259">
        <v>2902.7540801257901</v>
      </c>
      <c r="G8" s="259">
        <v>2906.5409998954101</v>
      </c>
      <c r="H8" s="259">
        <v>2897.6207933734199</v>
      </c>
      <c r="I8" s="259">
        <v>2829.0605453945996</v>
      </c>
      <c r="J8" s="259">
        <v>2866.0465202606601</v>
      </c>
    </row>
    <row r="9" spans="1:15" s="43" customFormat="1" ht="14.15" customHeight="1">
      <c r="A9" s="192" t="s">
        <v>427</v>
      </c>
      <c r="B9" s="258">
        <v>2631.7908056211299</v>
      </c>
      <c r="C9" s="259">
        <v>2707.0591716354602</v>
      </c>
      <c r="D9" s="259">
        <v>2809.20514670789</v>
      </c>
      <c r="E9" s="259">
        <v>2845.4093118466599</v>
      </c>
      <c r="F9" s="259">
        <v>2794.12944008353</v>
      </c>
      <c r="G9" s="259">
        <v>2832.8665103898998</v>
      </c>
      <c r="H9" s="259">
        <v>2834.9209205817701</v>
      </c>
      <c r="I9" s="259">
        <v>2626.1107618661404</v>
      </c>
      <c r="J9" s="259">
        <v>2555.3933967072098</v>
      </c>
    </row>
    <row r="10" spans="1:15" s="43" customFormat="1" ht="14.15" customHeight="1">
      <c r="A10" s="917" t="s">
        <v>178</v>
      </c>
      <c r="B10" s="1679">
        <v>920.32129326612085</v>
      </c>
      <c r="C10" s="1678">
        <v>1180.7713755701106</v>
      </c>
      <c r="D10" s="1678">
        <v>895.8294505242593</v>
      </c>
      <c r="E10" s="1678">
        <v>499.34548303802876</v>
      </c>
      <c r="F10" s="1678">
        <v>824.31836189607884</v>
      </c>
      <c r="G10" s="1678">
        <v>1175.9853249757321</v>
      </c>
      <c r="H10" s="1678">
        <v>929.77916243666914</v>
      </c>
      <c r="I10" s="1678">
        <v>437.66085606724937</v>
      </c>
      <c r="J10" s="1678">
        <v>229.40560760146036</v>
      </c>
    </row>
    <row r="11" spans="1:15" s="42" customFormat="1" ht="14.15" customHeight="1">
      <c r="A11" s="504" t="s">
        <v>428</v>
      </c>
      <c r="B11" s="1182">
        <v>3508.1294915701997</v>
      </c>
      <c r="C11" s="1183">
        <v>2991.0233205355003</v>
      </c>
      <c r="D11" s="1183">
        <v>2907.7539130691202</v>
      </c>
      <c r="E11" s="1183">
        <v>2710.6885898750697</v>
      </c>
      <c r="F11" s="1183">
        <v>3071.4557776005199</v>
      </c>
      <c r="G11" s="1183">
        <v>2982.7024147457</v>
      </c>
      <c r="H11" s="1183">
        <v>3136.1373646111201</v>
      </c>
      <c r="I11" s="1183">
        <v>3305.37655633134</v>
      </c>
      <c r="J11" s="1183">
        <v>3495.7089301393303</v>
      </c>
    </row>
    <row r="12" spans="1:15" s="42" customFormat="1" ht="14.15" customHeight="1">
      <c r="A12" s="324" t="s">
        <v>108</v>
      </c>
      <c r="B12" s="1679">
        <v>3857.7009038260403</v>
      </c>
      <c r="C12" s="1678">
        <v>3198.1076204368701</v>
      </c>
      <c r="D12" s="1678">
        <v>3197.3731564765299</v>
      </c>
      <c r="E12" s="1678">
        <v>3147.5964760230499</v>
      </c>
      <c r="F12" s="1678">
        <v>3530.8342247915703</v>
      </c>
      <c r="G12" s="1678">
        <v>3355.27500806334</v>
      </c>
      <c r="H12" s="1678">
        <v>3704.57838024787</v>
      </c>
      <c r="I12" s="1678">
        <v>3855.4823087753202</v>
      </c>
      <c r="J12" s="1678">
        <v>3775.2276376272398</v>
      </c>
    </row>
    <row r="13" spans="1:15" s="43" customFormat="1" ht="14.15" customHeight="1">
      <c r="A13" s="192" t="s">
        <v>425</v>
      </c>
      <c r="B13" s="258">
        <v>2759.3996835387602</v>
      </c>
      <c r="C13" s="259">
        <v>2167.048533533</v>
      </c>
      <c r="D13" s="259">
        <v>2128.9698917116602</v>
      </c>
      <c r="E13" s="259">
        <v>2043.4458163554898</v>
      </c>
      <c r="F13" s="259">
        <v>2349.2229650786699</v>
      </c>
      <c r="G13" s="259">
        <v>2212.0396227709102</v>
      </c>
      <c r="H13" s="259">
        <v>2471.2356096646399</v>
      </c>
      <c r="I13" s="259">
        <v>2619.4723958517498</v>
      </c>
      <c r="J13" s="259">
        <v>2575.0954565546399</v>
      </c>
    </row>
    <row r="14" spans="1:15" s="43" customFormat="1" ht="14.15" customHeight="1">
      <c r="A14" s="192" t="s">
        <v>426</v>
      </c>
      <c r="B14" s="258">
        <v>963.30776960809703</v>
      </c>
      <c r="C14" s="259">
        <v>909.96723651197203</v>
      </c>
      <c r="D14" s="259">
        <v>941.026212292016</v>
      </c>
      <c r="E14" s="259">
        <v>965.20113281613203</v>
      </c>
      <c r="F14" s="259">
        <v>1042.35934405074</v>
      </c>
      <c r="G14" s="259">
        <v>1023.05585002822</v>
      </c>
      <c r="H14" s="259">
        <v>1095.26402627171</v>
      </c>
      <c r="I14" s="259">
        <v>1113.3362661215999</v>
      </c>
      <c r="J14" s="259">
        <v>1099.5629268213499</v>
      </c>
    </row>
    <row r="15" spans="1:15" s="43" customFormat="1" ht="14.15" customHeight="1">
      <c r="A15" s="192" t="s">
        <v>427</v>
      </c>
      <c r="B15" s="258">
        <v>134.99345067918699</v>
      </c>
      <c r="C15" s="259">
        <v>121.09185039190099</v>
      </c>
      <c r="D15" s="259">
        <v>127.37705247285</v>
      </c>
      <c r="E15" s="259">
        <v>138.94952685142499</v>
      </c>
      <c r="F15" s="259">
        <v>139.25191566215901</v>
      </c>
      <c r="G15" s="259">
        <v>120.17953526420601</v>
      </c>
      <c r="H15" s="259">
        <v>138.07874431152601</v>
      </c>
      <c r="I15" s="259">
        <v>122.6736468019681</v>
      </c>
      <c r="J15" s="259">
        <v>100.56925425123983</v>
      </c>
    </row>
    <row r="16" spans="1:15" s="43" customFormat="1" ht="14.15" customHeight="1">
      <c r="A16" s="917" t="s">
        <v>178</v>
      </c>
      <c r="B16" s="1679">
        <v>-349.57141225584064</v>
      </c>
      <c r="C16" s="1678">
        <v>-207.08429990136983</v>
      </c>
      <c r="D16" s="1678">
        <v>-289.61924340740961</v>
      </c>
      <c r="E16" s="1678">
        <v>-436.90788614798021</v>
      </c>
      <c r="F16" s="1678">
        <v>-459.37844719104896</v>
      </c>
      <c r="G16" s="1678">
        <v>-372.57259331763623</v>
      </c>
      <c r="H16" s="1678">
        <v>-568.44101563675576</v>
      </c>
      <c r="I16" s="1678">
        <v>-550.10575244397774</v>
      </c>
      <c r="J16" s="1678">
        <v>-279.51870748789952</v>
      </c>
      <c r="O16" s="505"/>
    </row>
    <row r="17" spans="1:10" s="42" customFormat="1" ht="14.15" customHeight="1">
      <c r="A17" s="504" t="s">
        <v>429</v>
      </c>
      <c r="B17" s="1182">
        <v>2695.3708118036029</v>
      </c>
      <c r="C17" s="1183">
        <v>2567.3671613465835</v>
      </c>
      <c r="D17" s="1183">
        <v>2573.2086039932346</v>
      </c>
      <c r="E17" s="1183">
        <v>2533.5435161042074</v>
      </c>
      <c r="F17" s="1183">
        <v>2735.7857787540725</v>
      </c>
      <c r="G17" s="1183">
        <v>2801.4136050130278</v>
      </c>
      <c r="H17" s="1183">
        <v>2900.7780531080075</v>
      </c>
      <c r="I17" s="1183">
        <v>2860.124550232375</v>
      </c>
      <c r="J17" s="1183">
        <v>2856.365219115316</v>
      </c>
    </row>
    <row r="18" spans="1:10" s="42" customFormat="1" ht="14.15" customHeight="1">
      <c r="A18" s="324" t="s">
        <v>430</v>
      </c>
      <c r="B18" s="1679">
        <v>1663.1610000000001</v>
      </c>
      <c r="C18" s="1678">
        <v>1574.546</v>
      </c>
      <c r="D18" s="1678">
        <v>1664.527</v>
      </c>
      <c r="E18" s="1678">
        <v>1793.8810000000001</v>
      </c>
      <c r="F18" s="1678">
        <v>1807.702</v>
      </c>
      <c r="G18" s="1678">
        <v>1660.922</v>
      </c>
      <c r="H18" s="1678">
        <v>1729.0920000000001</v>
      </c>
      <c r="I18" s="1678">
        <v>1741.1949999999999</v>
      </c>
      <c r="J18" s="1678">
        <v>1723.944</v>
      </c>
    </row>
    <row r="19" spans="1:10" s="43" customFormat="1" ht="14.15" customHeight="1">
      <c r="A19" s="192" t="s">
        <v>431</v>
      </c>
      <c r="B19" s="258">
        <v>674.39400000000001</v>
      </c>
      <c r="C19" s="259">
        <v>644.73400000000004</v>
      </c>
      <c r="D19" s="259">
        <v>670.61800000000005</v>
      </c>
      <c r="E19" s="259">
        <v>705.32799999999997</v>
      </c>
      <c r="F19" s="259">
        <v>717.54700000000003</v>
      </c>
      <c r="G19" s="259">
        <v>640.28300000000002</v>
      </c>
      <c r="H19" s="259">
        <v>660.03700000000003</v>
      </c>
      <c r="I19" s="259">
        <v>690.77200000000005</v>
      </c>
      <c r="J19" s="259">
        <v>671.21699999999998</v>
      </c>
    </row>
    <row r="20" spans="1:10" s="43" customFormat="1" ht="14.15" customHeight="1">
      <c r="A20" s="192" t="s">
        <v>432</v>
      </c>
      <c r="B20" s="258">
        <v>463.46</v>
      </c>
      <c r="C20" s="259">
        <v>443.25299999999999</v>
      </c>
      <c r="D20" s="259">
        <v>468.89499999999998</v>
      </c>
      <c r="E20" s="259">
        <v>497.69600000000003</v>
      </c>
      <c r="F20" s="259">
        <v>505.44</v>
      </c>
      <c r="G20" s="259">
        <v>491.803</v>
      </c>
      <c r="H20" s="259">
        <v>510.57299999999998</v>
      </c>
      <c r="I20" s="259">
        <v>498.78100000000001</v>
      </c>
      <c r="J20" s="259">
        <v>502.98</v>
      </c>
    </row>
    <row r="21" spans="1:10" s="43" customFormat="1" ht="14.15" customHeight="1">
      <c r="A21" s="192" t="s">
        <v>433</v>
      </c>
      <c r="B21" s="258">
        <v>525.30700000000002</v>
      </c>
      <c r="C21" s="259">
        <v>486.55900000000003</v>
      </c>
      <c r="D21" s="259">
        <v>525.01400000000001</v>
      </c>
      <c r="E21" s="259">
        <v>590.85699999999997</v>
      </c>
      <c r="F21" s="259">
        <v>584.71500000000003</v>
      </c>
      <c r="G21" s="259">
        <v>528.83600000000001</v>
      </c>
      <c r="H21" s="259">
        <v>558.48199999999997</v>
      </c>
      <c r="I21" s="259">
        <v>551.64200000000005</v>
      </c>
      <c r="J21" s="259">
        <v>549.74699999999996</v>
      </c>
    </row>
    <row r="22" spans="1:10" s="43" customFormat="1" ht="14.15" customHeight="1">
      <c r="A22" s="917" t="s">
        <v>178</v>
      </c>
      <c r="B22" s="1679">
        <v>1032.2098118036029</v>
      </c>
      <c r="C22" s="1678">
        <v>992.82116134658349</v>
      </c>
      <c r="D22" s="1678">
        <v>908.6816039932346</v>
      </c>
      <c r="E22" s="1678">
        <v>739.66251610420727</v>
      </c>
      <c r="F22" s="1678">
        <v>928.08377875407245</v>
      </c>
      <c r="G22" s="1678">
        <v>1140.4916050130278</v>
      </c>
      <c r="H22" s="1678">
        <v>1171.6860531080074</v>
      </c>
      <c r="I22" s="1678">
        <v>1118.929550232375</v>
      </c>
      <c r="J22" s="1678">
        <v>1132.421219115316</v>
      </c>
    </row>
    <row r="23" spans="1:10" s="42" customFormat="1" ht="14.15" customHeight="1">
      <c r="A23" s="1372" t="s">
        <v>434</v>
      </c>
      <c r="B23" s="506">
        <v>1390.0679233650753</v>
      </c>
      <c r="C23" s="507">
        <v>911.84888717781723</v>
      </c>
      <c r="D23" s="507">
        <v>1600.9418120477058</v>
      </c>
      <c r="E23" s="507">
        <v>1534.1089260608314</v>
      </c>
      <c r="F23" s="507">
        <v>1331.2236804741879</v>
      </c>
      <c r="G23" s="507">
        <v>1107.9987777562019</v>
      </c>
      <c r="H23" s="507">
        <v>1647.0462026273235</v>
      </c>
      <c r="I23" s="507">
        <v>1766.1464484175067</v>
      </c>
      <c r="J23" s="507">
        <v>1408.7619145789431</v>
      </c>
    </row>
    <row r="24" spans="1:10" s="42" customFormat="1" ht="14.15" customHeight="1">
      <c r="A24" s="324" t="s">
        <v>108</v>
      </c>
      <c r="B24" s="1679">
        <v>2022.9574746362596</v>
      </c>
      <c r="C24" s="1678">
        <v>1772.6798319845384</v>
      </c>
      <c r="D24" s="1678">
        <v>2311.5761486002903</v>
      </c>
      <c r="E24" s="1678">
        <v>1875.0975862197902</v>
      </c>
      <c r="F24" s="1678">
        <v>1841.384684008879</v>
      </c>
      <c r="G24" s="1678">
        <v>1891.6826638103303</v>
      </c>
      <c r="H24" s="1678">
        <v>2086.9605186951594</v>
      </c>
      <c r="I24" s="1678">
        <v>1803.2661650422378</v>
      </c>
      <c r="J24" s="1678">
        <v>1361.6105529328074</v>
      </c>
    </row>
    <row r="25" spans="1:10" s="42" customFormat="1" ht="14.15" customHeight="1">
      <c r="A25" s="192" t="s">
        <v>425</v>
      </c>
      <c r="B25" s="258">
        <v>90.078173246009101</v>
      </c>
      <c r="C25" s="259">
        <v>74.645097676649129</v>
      </c>
      <c r="D25" s="259">
        <v>366.52783970248947</v>
      </c>
      <c r="E25" s="259">
        <v>133.16710036087989</v>
      </c>
      <c r="F25" s="259">
        <v>71.554515212770639</v>
      </c>
      <c r="G25" s="259">
        <v>6.0249877231299251</v>
      </c>
      <c r="H25" s="259">
        <v>21.47564005167078</v>
      </c>
      <c r="I25" s="259">
        <v>-34.937606778259578</v>
      </c>
      <c r="J25" s="259">
        <v>-130.17552931562932</v>
      </c>
    </row>
    <row r="26" spans="1:10" s="42" customFormat="1" ht="14.15" customHeight="1">
      <c r="A26" s="192" t="s">
        <v>426</v>
      </c>
      <c r="B26" s="258">
        <v>544.45101630510271</v>
      </c>
      <c r="C26" s="259">
        <v>393.51039462378776</v>
      </c>
      <c r="D26" s="259">
        <v>615.94643441643348</v>
      </c>
      <c r="E26" s="259">
        <v>453.6381127296072</v>
      </c>
      <c r="F26" s="259">
        <v>408.12047190642988</v>
      </c>
      <c r="G26" s="259">
        <v>488.52025371166928</v>
      </c>
      <c r="H26" s="259">
        <v>553.1588108476999</v>
      </c>
      <c r="I26" s="259">
        <v>448.19902125018234</v>
      </c>
      <c r="J26" s="259">
        <v>315.26433200485462</v>
      </c>
    </row>
    <row r="27" spans="1:10" s="42" customFormat="1" ht="14.15" customHeight="1">
      <c r="A27" s="192" t="s">
        <v>427</v>
      </c>
      <c r="B27" s="258">
        <v>1388.4282850851932</v>
      </c>
      <c r="C27" s="259">
        <v>1304.5243396841388</v>
      </c>
      <c r="D27" s="259">
        <v>1329.1018744813296</v>
      </c>
      <c r="E27" s="259">
        <v>1288.2923731293045</v>
      </c>
      <c r="F27" s="259">
        <v>1361.7096968896603</v>
      </c>
      <c r="G27" s="259">
        <v>1397.1374223755338</v>
      </c>
      <c r="H27" s="259">
        <v>1512.3260677958046</v>
      </c>
      <c r="I27" s="259">
        <v>1390.0047505703151</v>
      </c>
      <c r="J27" s="259">
        <v>1176.5217502435821</v>
      </c>
    </row>
    <row r="28" spans="1:10" s="42" customFormat="1" ht="14.15" customHeight="1">
      <c r="A28" s="917" t="s">
        <v>178</v>
      </c>
      <c r="B28" s="1679">
        <v>-632.88955127118425</v>
      </c>
      <c r="C28" s="1678">
        <v>-860.83094480672116</v>
      </c>
      <c r="D28" s="1678">
        <v>-710.6343365525845</v>
      </c>
      <c r="E28" s="1678">
        <v>-340.98866015895874</v>
      </c>
      <c r="F28" s="1678">
        <v>-510.16100353469119</v>
      </c>
      <c r="G28" s="1678">
        <v>-783.68388605412838</v>
      </c>
      <c r="H28" s="1678">
        <v>-439.9143160678359</v>
      </c>
      <c r="I28" s="1678">
        <v>-37.119716624731154</v>
      </c>
      <c r="J28" s="1678">
        <v>47.151361646135683</v>
      </c>
    </row>
    <row r="29" spans="1:10" s="42" customFormat="1" ht="13.5" customHeight="1">
      <c r="A29" s="1372" t="s">
        <v>435</v>
      </c>
      <c r="B29" s="506">
        <v>15131.877937072299</v>
      </c>
      <c r="C29" s="507">
        <v>15298.892628293701</v>
      </c>
      <c r="D29" s="507">
        <v>16178.6069473682</v>
      </c>
      <c r="E29" s="507">
        <v>15990.278532578999</v>
      </c>
      <c r="F29" s="507">
        <v>16151.7847953819</v>
      </c>
      <c r="G29" s="507">
        <v>16410.230838673</v>
      </c>
      <c r="H29" s="507">
        <v>16718.226756590801</v>
      </c>
      <c r="I29" s="507">
        <v>16128.9797195993</v>
      </c>
      <c r="J29" s="507">
        <v>15816.5790027736</v>
      </c>
    </row>
    <row r="30" spans="1:10" s="42" customFormat="1" ht="14.15" customHeight="1">
      <c r="A30" s="324" t="s">
        <v>108</v>
      </c>
      <c r="B30" s="1679">
        <v>14161.807795529599</v>
      </c>
      <c r="C30" s="1678">
        <v>14193.215336085099</v>
      </c>
      <c r="D30" s="1678">
        <v>15374.3494728107</v>
      </c>
      <c r="E30" s="1678">
        <v>15529.1670797437</v>
      </c>
      <c r="F30" s="1678">
        <v>15368.922105457499</v>
      </c>
      <c r="G30" s="1678">
        <v>15250.010388056</v>
      </c>
      <c r="H30" s="1678">
        <v>15625.116872750699</v>
      </c>
      <c r="I30" s="1678">
        <v>15159.614782368386</v>
      </c>
      <c r="J30" s="1678">
        <v>14687.119521898585</v>
      </c>
    </row>
    <row r="31" spans="1:10" s="42" customFormat="1" ht="14.15" customHeight="1">
      <c r="A31" s="192" t="s">
        <v>425</v>
      </c>
      <c r="B31" s="258">
        <v>4847.2046883031599</v>
      </c>
      <c r="C31" s="259">
        <v>4995.1659362813798</v>
      </c>
      <c r="D31" s="259">
        <v>5647.7382454205099</v>
      </c>
      <c r="E31" s="259">
        <v>5805.6475420804099</v>
      </c>
      <c r="F31" s="259">
        <v>5630.4421567391601</v>
      </c>
      <c r="G31" s="259">
        <v>5461.0708163910704</v>
      </c>
      <c r="H31" s="259">
        <v>5524.6925095688002</v>
      </c>
      <c r="I31" s="259">
        <v>5579.8067903635801</v>
      </c>
      <c r="J31" s="259">
        <v>5521.0343416096903</v>
      </c>
    </row>
    <row r="32" spans="1:10" s="42" customFormat="1" ht="14.15" customHeight="1">
      <c r="A32" s="192" t="s">
        <v>426</v>
      </c>
      <c r="B32" s="258">
        <v>4634.0835658409796</v>
      </c>
      <c r="C32" s="259">
        <v>4578.8150380922498</v>
      </c>
      <c r="D32" s="259">
        <v>4935.91315372809</v>
      </c>
      <c r="E32" s="259">
        <v>4860.0113258358797</v>
      </c>
      <c r="F32" s="259">
        <v>4858.6738960829598</v>
      </c>
      <c r="G32" s="259">
        <v>4909.9201036352997</v>
      </c>
      <c r="H32" s="259">
        <v>5056.6166304928302</v>
      </c>
      <c r="I32" s="259">
        <v>4889.376832766382</v>
      </c>
      <c r="J32" s="259">
        <v>4783.8537790868641</v>
      </c>
    </row>
    <row r="33" spans="1:12" s="42" customFormat="1" ht="14.15" customHeight="1">
      <c r="A33" s="192" t="s">
        <v>427</v>
      </c>
      <c r="B33" s="258">
        <v>4680.5195413855099</v>
      </c>
      <c r="C33" s="259">
        <v>4619.2343617115002</v>
      </c>
      <c r="D33" s="259">
        <v>4790.6980736620699</v>
      </c>
      <c r="E33" s="259">
        <v>4863.5082118273895</v>
      </c>
      <c r="F33" s="259">
        <v>4879.8060526353593</v>
      </c>
      <c r="G33" s="259">
        <v>4879.0194680296399</v>
      </c>
      <c r="H33" s="259">
        <v>5043.8077326891007</v>
      </c>
      <c r="I33" s="259">
        <v>4690.4311592384238</v>
      </c>
      <c r="J33" s="259">
        <v>4382.2314012020315</v>
      </c>
    </row>
    <row r="34" spans="1:12" s="42" customFormat="1" ht="14.15" customHeight="1">
      <c r="A34" s="440" t="s">
        <v>178</v>
      </c>
      <c r="B34" s="1713">
        <v>970.07014154269928</v>
      </c>
      <c r="C34" s="1680">
        <v>1105.677292208602</v>
      </c>
      <c r="D34" s="1680">
        <v>804.25747455750025</v>
      </c>
      <c r="E34" s="1680">
        <v>461.11145283529913</v>
      </c>
      <c r="F34" s="1680">
        <v>782.86268992440091</v>
      </c>
      <c r="G34" s="1680">
        <v>1160.2204506170001</v>
      </c>
      <c r="H34" s="1680">
        <v>1093.1098838401012</v>
      </c>
      <c r="I34" s="1680">
        <v>969.36493723091371</v>
      </c>
      <c r="J34" s="1680">
        <v>1129.4594808750153</v>
      </c>
    </row>
    <row r="35" spans="1:12" s="22" customFormat="1" ht="13.5" customHeight="1">
      <c r="A35" s="508"/>
      <c r="B35" s="509"/>
      <c r="C35" s="510"/>
      <c r="D35" s="510"/>
      <c r="E35" s="510"/>
      <c r="F35" s="510"/>
      <c r="G35" s="510"/>
      <c r="H35" s="510"/>
      <c r="I35" s="510"/>
      <c r="J35" s="510"/>
      <c r="K35" s="50"/>
    </row>
    <row r="36" spans="1:12" s="47" customFormat="1" ht="14.15" customHeight="1">
      <c r="A36" s="1832" t="s">
        <v>436</v>
      </c>
      <c r="B36" s="1832"/>
      <c r="C36" s="1832"/>
      <c r="D36" s="1832"/>
      <c r="E36" s="1832"/>
      <c r="F36" s="1832"/>
      <c r="G36" s="1832"/>
      <c r="H36" s="1832"/>
      <c r="I36" s="1832"/>
      <c r="J36" s="1832"/>
    </row>
    <row r="37" spans="1:12" s="47" customFormat="1" ht="14.15" customHeight="1">
      <c r="A37" s="1832" t="s">
        <v>437</v>
      </c>
      <c r="B37" s="1832"/>
      <c r="C37" s="1832"/>
      <c r="D37" s="1832"/>
      <c r="E37" s="1832"/>
      <c r="F37" s="1832"/>
      <c r="G37" s="1832"/>
      <c r="H37" s="1832"/>
      <c r="I37" s="1832"/>
      <c r="J37" s="1832"/>
    </row>
    <row r="38" spans="1:12" s="47" customFormat="1" ht="14.15" customHeight="1">
      <c r="A38" s="1832"/>
      <c r="B38" s="1832"/>
      <c r="C38" s="1832"/>
      <c r="D38" s="1832"/>
      <c r="E38" s="1832"/>
      <c r="F38" s="1832"/>
      <c r="G38" s="1832"/>
      <c r="H38" s="1832"/>
      <c r="I38" s="1832"/>
      <c r="J38" s="1832"/>
    </row>
    <row r="39" spans="1:12" s="44" customFormat="1" ht="23.9" customHeight="1">
      <c r="A39" s="1708"/>
      <c r="B39" s="1709"/>
      <c r="C39" s="1710"/>
      <c r="D39" s="1708"/>
      <c r="E39" s="1708"/>
      <c r="F39" s="1708"/>
      <c r="G39" s="1708"/>
      <c r="H39" s="1708"/>
      <c r="I39" s="1708"/>
      <c r="J39" s="1708"/>
    </row>
    <row r="40" spans="1:12" s="23" customFormat="1" ht="18.75" customHeight="1">
      <c r="A40" s="339" t="s">
        <v>438</v>
      </c>
      <c r="B40" s="318"/>
      <c r="C40" s="318"/>
      <c r="D40" s="318"/>
      <c r="E40" s="318"/>
      <c r="F40" s="318"/>
      <c r="G40" s="318"/>
      <c r="H40" s="318"/>
      <c r="I40" s="318"/>
      <c r="J40" s="318"/>
    </row>
    <row r="41" spans="1:12" s="26" customFormat="1" ht="14.15" customHeight="1">
      <c r="A41" s="180"/>
      <c r="B41" s="180"/>
      <c r="C41" s="180"/>
      <c r="D41" s="376"/>
      <c r="E41" s="376"/>
      <c r="F41" s="376"/>
      <c r="G41" s="376"/>
      <c r="H41" s="376"/>
      <c r="I41" s="376"/>
      <c r="J41" s="376"/>
    </row>
    <row r="42" spans="1:12" s="28" customFormat="1" ht="14.15" customHeight="1">
      <c r="A42" s="180" t="s">
        <v>209</v>
      </c>
      <c r="B42" s="320" t="s">
        <v>210</v>
      </c>
      <c r="C42" s="321" t="s">
        <v>211</v>
      </c>
      <c r="D42" s="321" t="s">
        <v>212</v>
      </c>
      <c r="E42" s="321" t="s">
        <v>213</v>
      </c>
      <c r="F42" s="321" t="s">
        <v>214</v>
      </c>
      <c r="G42" s="321" t="s">
        <v>215</v>
      </c>
      <c r="H42" s="321" t="s">
        <v>216</v>
      </c>
      <c r="I42" s="321" t="s">
        <v>217</v>
      </c>
      <c r="J42" s="321" t="s">
        <v>218</v>
      </c>
    </row>
    <row r="43" spans="1:12" s="18" customFormat="1" ht="14.15" customHeight="1">
      <c r="A43" s="504" t="s">
        <v>439</v>
      </c>
      <c r="B43" s="1705">
        <v>2284629.7021325496</v>
      </c>
      <c r="C43" s="1706">
        <v>2327285.8662310001</v>
      </c>
      <c r="D43" s="1706">
        <v>2322708.7408206603</v>
      </c>
      <c r="E43" s="1706">
        <v>2239392.5641348199</v>
      </c>
      <c r="F43" s="1706">
        <v>2201172.0848304601</v>
      </c>
      <c r="G43" s="1706">
        <v>2204127.5502609899</v>
      </c>
      <c r="H43" s="1706">
        <v>2139436.3604777902</v>
      </c>
      <c r="I43" s="1706">
        <v>2020621.40976226</v>
      </c>
      <c r="J43" s="1706">
        <v>1985593.9369618101</v>
      </c>
    </row>
    <row r="44" spans="1:12" s="43" customFormat="1" ht="14.15" customHeight="1">
      <c r="A44" s="324" t="s">
        <v>108</v>
      </c>
      <c r="B44" s="1679">
        <v>2035572.2890469402</v>
      </c>
      <c r="C44" s="1678">
        <v>2037490.57891104</v>
      </c>
      <c r="D44" s="1678">
        <v>2022282.7771242398</v>
      </c>
      <c r="E44" s="1678">
        <v>2001760.4418746701</v>
      </c>
      <c r="F44" s="1678">
        <v>1977388.0858555068</v>
      </c>
      <c r="G44" s="1678">
        <v>1969828.1310869062</v>
      </c>
      <c r="H44" s="1678">
        <v>1954989.8234288138</v>
      </c>
      <c r="I44" s="1678">
        <v>1902528.563736503</v>
      </c>
      <c r="J44" s="1678">
        <v>1885949.8063265651</v>
      </c>
    </row>
    <row r="45" spans="1:12" s="43" customFormat="1" ht="14.15" customHeight="1">
      <c r="A45" s="192" t="s">
        <v>425</v>
      </c>
      <c r="B45" s="258">
        <v>973987.66880514892</v>
      </c>
      <c r="C45" s="259">
        <v>973187.5202249171</v>
      </c>
      <c r="D45" s="259">
        <v>968914.58307389705</v>
      </c>
      <c r="E45" s="259">
        <v>962786.57549717196</v>
      </c>
      <c r="F45" s="259">
        <v>958241.22353908594</v>
      </c>
      <c r="G45" s="259">
        <v>951440.90636076697</v>
      </c>
      <c r="H45" s="259">
        <v>947192.28770701797</v>
      </c>
      <c r="I45" s="259">
        <v>933792.74121093494</v>
      </c>
      <c r="J45" s="259">
        <v>931363.57072818989</v>
      </c>
    </row>
    <row r="46" spans="1:12" s="43" customFormat="1" ht="14.15" customHeight="1">
      <c r="A46" s="192" t="s">
        <v>426</v>
      </c>
      <c r="B46" s="258">
        <v>558717.62820056605</v>
      </c>
      <c r="C46" s="259">
        <v>559485.84778963192</v>
      </c>
      <c r="D46" s="259">
        <v>546698.00470558496</v>
      </c>
      <c r="E46" s="259">
        <v>536758.74174113199</v>
      </c>
      <c r="F46" s="259">
        <v>531913.79216420499</v>
      </c>
      <c r="G46" s="259">
        <v>526837.31600780901</v>
      </c>
      <c r="H46" s="259">
        <v>523319.91264018847</v>
      </c>
      <c r="I46" s="259">
        <v>515645.52267275919</v>
      </c>
      <c r="J46" s="259">
        <v>514526.76675277168</v>
      </c>
    </row>
    <row r="47" spans="1:12" s="43" customFormat="1" ht="14.15" customHeight="1">
      <c r="A47" s="192" t="s">
        <v>427</v>
      </c>
      <c r="B47" s="258">
        <v>502866.99204122002</v>
      </c>
      <c r="C47" s="259">
        <v>504817.21089648799</v>
      </c>
      <c r="D47" s="259">
        <v>506670.189344752</v>
      </c>
      <c r="E47" s="259">
        <v>502215.12463636702</v>
      </c>
      <c r="F47" s="259">
        <v>487233.07015221601</v>
      </c>
      <c r="G47" s="259">
        <v>491549.90871833003</v>
      </c>
      <c r="H47" s="259">
        <v>484477.62308160716</v>
      </c>
      <c r="I47" s="259">
        <v>453090.29985280905</v>
      </c>
      <c r="J47" s="259">
        <v>440059.46884560346</v>
      </c>
      <c r="L47" s="505"/>
    </row>
    <row r="48" spans="1:12" s="18" customFormat="1" ht="14.15" customHeight="1">
      <c r="A48" s="917" t="s">
        <v>178</v>
      </c>
      <c r="B48" s="1679">
        <v>249057.41308560944</v>
      </c>
      <c r="C48" s="1678">
        <v>289795.28731996007</v>
      </c>
      <c r="D48" s="1678">
        <v>300425.96369642043</v>
      </c>
      <c r="E48" s="1678">
        <v>237632.1222601498</v>
      </c>
      <c r="F48" s="1678">
        <v>223783.99897495308</v>
      </c>
      <c r="G48" s="1678">
        <v>234299.41917408403</v>
      </c>
      <c r="H48" s="1678">
        <v>184446.53704897664</v>
      </c>
      <c r="I48" s="1678">
        <v>118092.84602575691</v>
      </c>
      <c r="J48" s="1678">
        <v>99644.130635245179</v>
      </c>
    </row>
    <row r="49" spans="1:12" s="43" customFormat="1" ht="14.15" customHeight="1">
      <c r="A49" s="504" t="s">
        <v>440</v>
      </c>
      <c r="B49" s="1705">
        <v>1627365.5853984398</v>
      </c>
      <c r="C49" s="1706">
        <v>1542979.5816560299</v>
      </c>
      <c r="D49" s="1706">
        <v>1524799.19103629</v>
      </c>
      <c r="E49" s="1706">
        <v>1571574.37828252</v>
      </c>
      <c r="F49" s="1706">
        <v>1648780.35723696</v>
      </c>
      <c r="G49" s="1706">
        <v>1684385.2397497499</v>
      </c>
      <c r="H49" s="1706">
        <v>1601815.1512207999</v>
      </c>
      <c r="I49" s="1706">
        <v>1596820.4900453801</v>
      </c>
      <c r="J49" s="1706">
        <v>1647452.86848479</v>
      </c>
    </row>
    <row r="50" spans="1:12" s="43" customFormat="1" ht="14.15" customHeight="1">
      <c r="A50" s="324" t="s">
        <v>108</v>
      </c>
      <c r="B50" s="1679">
        <v>1512279.3220119299</v>
      </c>
      <c r="C50" s="1678">
        <v>1497161.31247296</v>
      </c>
      <c r="D50" s="1678">
        <v>1480983.28927253</v>
      </c>
      <c r="E50" s="1678">
        <v>1487654.96752419</v>
      </c>
      <c r="F50" s="1678">
        <v>1492313.530354257</v>
      </c>
      <c r="G50" s="1678">
        <v>1506946.568460746</v>
      </c>
      <c r="H50" s="1678">
        <v>1428118.2588925667</v>
      </c>
      <c r="I50" s="1678">
        <v>1428398.5576864823</v>
      </c>
      <c r="J50" s="1678">
        <v>1453896.3609546511</v>
      </c>
    </row>
    <row r="51" spans="1:12" s="43" customFormat="1" ht="14.15" customHeight="1">
      <c r="A51" s="192" t="s">
        <v>425</v>
      </c>
      <c r="B51" s="258">
        <v>641473.28972122399</v>
      </c>
      <c r="C51" s="259">
        <v>629076.77499995695</v>
      </c>
      <c r="D51" s="259">
        <v>616921.29566368996</v>
      </c>
      <c r="E51" s="259">
        <v>625359.95178644394</v>
      </c>
      <c r="F51" s="259">
        <v>617168.96783493191</v>
      </c>
      <c r="G51" s="259">
        <v>591184.32792052696</v>
      </c>
      <c r="H51" s="259">
        <v>570709.38057420892</v>
      </c>
      <c r="I51" s="259">
        <v>573633.25484520895</v>
      </c>
      <c r="J51" s="259">
        <v>570374.76335024601</v>
      </c>
    </row>
    <row r="52" spans="1:12" s="43" customFormat="1" ht="14.15" customHeight="1">
      <c r="A52" s="192" t="s">
        <v>426</v>
      </c>
      <c r="B52" s="258">
        <v>431111.03206346498</v>
      </c>
      <c r="C52" s="259">
        <v>409769.54748396197</v>
      </c>
      <c r="D52" s="259">
        <v>406501.432226184</v>
      </c>
      <c r="E52" s="259">
        <v>414852.28199810802</v>
      </c>
      <c r="F52" s="259">
        <v>415443.92039892898</v>
      </c>
      <c r="G52" s="259">
        <v>406779.92993307603</v>
      </c>
      <c r="H52" s="259">
        <v>386017.71329002001</v>
      </c>
      <c r="I52" s="259">
        <v>386251.14227393956</v>
      </c>
      <c r="J52" s="259">
        <v>390692.61679317598</v>
      </c>
    </row>
    <row r="53" spans="1:12" s="43" customFormat="1" ht="14.15" customHeight="1">
      <c r="A53" s="192" t="s">
        <v>427</v>
      </c>
      <c r="B53" s="258">
        <v>439695.00022724597</v>
      </c>
      <c r="C53" s="259">
        <v>458314.98998904298</v>
      </c>
      <c r="D53" s="259">
        <v>457560.56138265599</v>
      </c>
      <c r="E53" s="259">
        <v>447442.73373963399</v>
      </c>
      <c r="F53" s="259">
        <v>459700.64212039602</v>
      </c>
      <c r="G53" s="259">
        <v>508982.31060714298</v>
      </c>
      <c r="H53" s="259">
        <v>471391.16502833774</v>
      </c>
      <c r="I53" s="259">
        <v>468514.16056733386</v>
      </c>
      <c r="J53" s="259">
        <v>492828.98081122915</v>
      </c>
    </row>
    <row r="54" spans="1:12" s="16" customFormat="1" ht="14.15" customHeight="1">
      <c r="A54" s="917" t="s">
        <v>178</v>
      </c>
      <c r="B54" s="1679">
        <v>115086.26338650985</v>
      </c>
      <c r="C54" s="1678">
        <v>45818.269183069933</v>
      </c>
      <c r="D54" s="1678">
        <v>43815.901763760019</v>
      </c>
      <c r="E54" s="1678">
        <v>83919.410758330021</v>
      </c>
      <c r="F54" s="1678">
        <v>156466.826882703</v>
      </c>
      <c r="G54" s="1678">
        <v>177438.67128900392</v>
      </c>
      <c r="H54" s="1678">
        <v>173696.89232823323</v>
      </c>
      <c r="I54" s="1678">
        <v>168421.9323588977</v>
      </c>
      <c r="J54" s="1678">
        <v>193556.50753013889</v>
      </c>
    </row>
    <row r="55" spans="1:12" s="43" customFormat="1" ht="14.15" customHeight="1">
      <c r="A55" s="511" t="s">
        <v>429</v>
      </c>
      <c r="B55" s="1182">
        <v>236561.11049060183</v>
      </c>
      <c r="C55" s="1183">
        <v>245574.83526599317</v>
      </c>
      <c r="D55" s="1183">
        <v>241197.0057672137</v>
      </c>
      <c r="E55" s="1183">
        <v>231898.93506984878</v>
      </c>
      <c r="F55" s="1183">
        <v>236777.51387030495</v>
      </c>
      <c r="G55" s="1183">
        <v>246635.36438530523</v>
      </c>
      <c r="H55" s="1183">
        <v>241126.19651354337</v>
      </c>
      <c r="I55" s="1183">
        <v>236386.75515270559</v>
      </c>
      <c r="J55" s="1183">
        <v>239854.46478139915</v>
      </c>
    </row>
    <row r="56" spans="1:12" s="43" customFormat="1" ht="14.15" customHeight="1">
      <c r="A56" s="324" t="s">
        <v>108</v>
      </c>
      <c r="B56" s="1679">
        <v>184145.38372709102</v>
      </c>
      <c r="C56" s="1678">
        <v>189277.34799999799</v>
      </c>
      <c r="D56" s="1678">
        <v>193075.36236047102</v>
      </c>
      <c r="E56" s="1678">
        <v>193984.71491846401</v>
      </c>
      <c r="F56" s="1678">
        <v>192061.2065237948</v>
      </c>
      <c r="G56" s="1678">
        <v>182049.31649999809</v>
      </c>
      <c r="H56" s="1678">
        <v>177472.3411950141</v>
      </c>
      <c r="I56" s="1678">
        <v>174327.91719080741</v>
      </c>
      <c r="J56" s="1678">
        <v>173472.43166665311</v>
      </c>
    </row>
    <row r="57" spans="1:12" s="43" customFormat="1" ht="14.15" customHeight="1">
      <c r="A57" s="192" t="s">
        <v>441</v>
      </c>
      <c r="B57" s="258">
        <v>69400.482778382706</v>
      </c>
      <c r="C57" s="259">
        <v>71757.9978333326</v>
      </c>
      <c r="D57" s="259">
        <v>72014.953688845198</v>
      </c>
      <c r="E57" s="259">
        <v>70937.900513581699</v>
      </c>
      <c r="F57" s="259">
        <v>71363.157484426905</v>
      </c>
      <c r="G57" s="259">
        <v>64710.9219999993</v>
      </c>
      <c r="H57" s="259">
        <v>61545.785868043102</v>
      </c>
      <c r="I57" s="259">
        <v>61742.129035019396</v>
      </c>
      <c r="J57" s="259">
        <v>61701.041999995097</v>
      </c>
    </row>
    <row r="58" spans="1:12" s="43" customFormat="1" ht="14.15" customHeight="1">
      <c r="A58" s="192" t="s">
        <v>442</v>
      </c>
      <c r="B58" s="258">
        <v>51576.385440471997</v>
      </c>
      <c r="C58" s="259">
        <v>53288.875999999502</v>
      </c>
      <c r="D58" s="259">
        <v>54373.131401710503</v>
      </c>
      <c r="E58" s="259">
        <v>53641.9690181119</v>
      </c>
      <c r="F58" s="259">
        <v>53301.930434061702</v>
      </c>
      <c r="G58" s="259">
        <v>54867.689166666096</v>
      </c>
      <c r="H58" s="259">
        <v>53756.867769011704</v>
      </c>
      <c r="I58" s="259">
        <v>49892.899817641024</v>
      </c>
      <c r="J58" s="259">
        <v>51580.957809995758</v>
      </c>
    </row>
    <row r="59" spans="1:12" s="43" customFormat="1" ht="14.15" customHeight="1">
      <c r="A59" s="192" t="s">
        <v>443</v>
      </c>
      <c r="B59" s="258">
        <v>63168.515508236698</v>
      </c>
      <c r="C59" s="259">
        <v>64230.474166665997</v>
      </c>
      <c r="D59" s="259">
        <v>66687.277269914397</v>
      </c>
      <c r="E59" s="259">
        <v>69404.845386770205</v>
      </c>
      <c r="F59" s="259">
        <v>67396.118605306197</v>
      </c>
      <c r="G59" s="259">
        <v>62470.705333332706</v>
      </c>
      <c r="H59" s="259">
        <v>62169.687557959289</v>
      </c>
      <c r="I59" s="259">
        <v>62692.888338146979</v>
      </c>
      <c r="J59" s="259">
        <v>60190.431856662246</v>
      </c>
    </row>
    <row r="60" spans="1:12" s="22" customFormat="1" ht="13.5" customHeight="1">
      <c r="A60" s="440" t="s">
        <v>178</v>
      </c>
      <c r="B60" s="1713">
        <v>52415.726763510815</v>
      </c>
      <c r="C60" s="1680">
        <v>56297.48726599518</v>
      </c>
      <c r="D60" s="1680">
        <v>48121.643406742689</v>
      </c>
      <c r="E60" s="1680">
        <v>37914.220151384769</v>
      </c>
      <c r="F60" s="1680">
        <v>44716.307346510148</v>
      </c>
      <c r="G60" s="1680">
        <v>64586.04788530714</v>
      </c>
      <c r="H60" s="1680">
        <v>63653.855318529269</v>
      </c>
      <c r="I60" s="1680">
        <v>62058.837961898185</v>
      </c>
      <c r="J60" s="1680">
        <v>66382.033114746053</v>
      </c>
      <c r="K60" s="50"/>
      <c r="L60" s="43"/>
    </row>
    <row r="61" spans="1:12" s="47" customFormat="1" ht="14.15" customHeight="1">
      <c r="A61" s="508"/>
      <c r="B61" s="509"/>
      <c r="C61" s="510"/>
      <c r="D61" s="510"/>
      <c r="E61" s="510"/>
      <c r="F61" s="510"/>
      <c r="G61" s="510"/>
      <c r="H61" s="510"/>
      <c r="I61" s="510"/>
      <c r="J61" s="510"/>
    </row>
    <row r="62" spans="1:12" s="47" customFormat="1" ht="14.15" customHeight="1">
      <c r="A62" s="1832" t="s">
        <v>444</v>
      </c>
      <c r="B62" s="1832"/>
      <c r="C62" s="1832"/>
      <c r="D62" s="1832"/>
      <c r="E62" s="1832"/>
      <c r="F62" s="1832"/>
      <c r="G62" s="1832"/>
      <c r="H62" s="1832"/>
      <c r="I62" s="1832"/>
      <c r="J62" s="1832"/>
    </row>
    <row r="63" spans="1:12" s="47" customFormat="1" ht="14.15" customHeight="1">
      <c r="A63" s="1832" t="s">
        <v>437</v>
      </c>
      <c r="B63" s="1832"/>
      <c r="C63" s="1832"/>
      <c r="D63" s="1832"/>
      <c r="E63" s="1832"/>
      <c r="F63" s="1832"/>
      <c r="G63" s="1832"/>
      <c r="H63" s="1832"/>
      <c r="I63" s="1832"/>
      <c r="J63" s="1832"/>
    </row>
    <row r="64" spans="1:12" s="22" customFormat="1" ht="23.9" customHeight="1">
      <c r="A64" s="319"/>
      <c r="B64" s="319"/>
      <c r="C64" s="319"/>
      <c r="D64" s="319"/>
      <c r="E64" s="319"/>
      <c r="F64" s="319"/>
      <c r="G64" s="319"/>
      <c r="H64" s="319"/>
      <c r="I64" s="319"/>
      <c r="J64" s="319"/>
    </row>
    <row r="65" spans="1:30" s="23" customFormat="1" ht="23.9" customHeight="1">
      <c r="A65" s="373"/>
      <c r="B65" s="401"/>
      <c r="C65" s="373"/>
      <c r="D65" s="373"/>
      <c r="E65" s="373"/>
      <c r="F65" s="373"/>
      <c r="G65" s="373"/>
      <c r="H65" s="373"/>
      <c r="I65" s="373"/>
      <c r="J65" s="373"/>
    </row>
    <row r="66" spans="1:30" s="26" customFormat="1" ht="18.75" customHeight="1">
      <c r="A66" s="339" t="s">
        <v>445</v>
      </c>
      <c r="B66" s="318"/>
      <c r="C66" s="318"/>
      <c r="D66" s="318"/>
      <c r="E66" s="318"/>
      <c r="F66" s="318"/>
      <c r="G66" s="318"/>
      <c r="H66" s="318"/>
      <c r="I66" s="318"/>
      <c r="J66" s="318"/>
    </row>
    <row r="67" spans="1:30" s="28" customFormat="1" ht="14.15" customHeight="1">
      <c r="A67" s="376"/>
      <c r="B67" s="376"/>
      <c r="C67" s="376"/>
      <c r="D67" s="376"/>
      <c r="E67" s="376"/>
      <c r="F67" s="376"/>
      <c r="G67" s="376"/>
      <c r="H67" s="376"/>
      <c r="I67" s="376"/>
      <c r="J67" s="376"/>
    </row>
    <row r="68" spans="1:30" s="42" customFormat="1" ht="14.15" customHeight="1">
      <c r="A68" s="180" t="s">
        <v>446</v>
      </c>
      <c r="B68" s="320" t="s">
        <v>210</v>
      </c>
      <c r="C68" s="321" t="s">
        <v>211</v>
      </c>
      <c r="D68" s="321" t="s">
        <v>212</v>
      </c>
      <c r="E68" s="321" t="s">
        <v>213</v>
      </c>
      <c r="F68" s="321" t="s">
        <v>214</v>
      </c>
      <c r="G68" s="321" t="s">
        <v>215</v>
      </c>
      <c r="H68" s="321" t="s">
        <v>216</v>
      </c>
      <c r="I68" s="321" t="s">
        <v>217</v>
      </c>
      <c r="J68" s="321" t="s">
        <v>218</v>
      </c>
    </row>
    <row r="69" spans="1:30" s="43" customFormat="1" ht="14.15" customHeight="1">
      <c r="A69" s="504" t="s">
        <v>447</v>
      </c>
      <c r="B69" s="1184">
        <v>1.3040400951880604</v>
      </c>
      <c r="C69" s="1185">
        <v>1.5222848234273574</v>
      </c>
      <c r="D69" s="1185">
        <v>1.6088785041226672</v>
      </c>
      <c r="E69" s="1185">
        <v>1.7267931309598428</v>
      </c>
      <c r="F69" s="1185">
        <v>1.6610797873072318</v>
      </c>
      <c r="G69" s="1185">
        <v>1.7175089560994419</v>
      </c>
      <c r="H69" s="1185">
        <v>1.6492034398926516</v>
      </c>
      <c r="I69" s="1185">
        <v>1.62257730663808</v>
      </c>
      <c r="J69" s="1185">
        <v>1.6690453072312113</v>
      </c>
    </row>
    <row r="70" spans="1:30" s="43" customFormat="1" ht="14.15" customHeight="1">
      <c r="A70" s="192" t="s">
        <v>425</v>
      </c>
      <c r="B70" s="260">
        <v>0.5449631052940056</v>
      </c>
      <c r="C70" s="261">
        <v>0.87877260760289566</v>
      </c>
      <c r="D70" s="261">
        <v>1.0161440187542026</v>
      </c>
      <c r="E70" s="261">
        <v>1.2047829225229461</v>
      </c>
      <c r="F70" s="261">
        <v>1.0431461691248716</v>
      </c>
      <c r="G70" s="261">
        <v>1.109421350993147</v>
      </c>
      <c r="H70" s="261">
        <v>0.99622992672420974</v>
      </c>
      <c r="I70" s="261">
        <v>0.9817919731477559</v>
      </c>
      <c r="J70" s="261">
        <v>1.0385251098180932</v>
      </c>
    </row>
    <row r="71" spans="1:30" s="43" customFormat="1" ht="14.15" customHeight="1">
      <c r="A71" s="192" t="s">
        <v>426</v>
      </c>
      <c r="B71" s="260">
        <v>1.9116492537453778</v>
      </c>
      <c r="C71" s="261">
        <v>2.0528983343924181</v>
      </c>
      <c r="D71" s="261">
        <v>2.1118220919836173</v>
      </c>
      <c r="E71" s="261">
        <v>2.1756369291011852</v>
      </c>
      <c r="F71" s="261">
        <v>2.1888724993605395</v>
      </c>
      <c r="G71" s="261">
        <v>2.2374342404024223</v>
      </c>
      <c r="H71" s="261">
        <v>2.2027618553551558</v>
      </c>
      <c r="I71" s="261">
        <v>2.1826507494988356</v>
      </c>
      <c r="J71" s="261">
        <v>2.2403452763408382</v>
      </c>
      <c r="O71" s="262"/>
    </row>
    <row r="72" spans="1:30" s="42" customFormat="1" ht="14.15" customHeight="1">
      <c r="A72" s="192" t="s">
        <v>427</v>
      </c>
      <c r="B72" s="260">
        <v>2.0991801346354793</v>
      </c>
      <c r="C72" s="261">
        <v>2.1747730912833241</v>
      </c>
      <c r="D72" s="261">
        <v>2.1996984045166585</v>
      </c>
      <c r="E72" s="261">
        <v>2.2478120644623267</v>
      </c>
      <c r="F72" s="261">
        <v>2.3001768898721671</v>
      </c>
      <c r="G72" s="261">
        <v>2.3372697890057843</v>
      </c>
      <c r="H72" s="261">
        <v>2.3278794374291549</v>
      </c>
      <c r="I72" s="261">
        <v>2.3057994590636999</v>
      </c>
      <c r="J72" s="261">
        <v>2.3355334464283839</v>
      </c>
    </row>
    <row r="73" spans="1:30" s="43" customFormat="1" ht="14.15" customHeight="1">
      <c r="A73" s="504" t="s">
        <v>448</v>
      </c>
      <c r="B73" s="1184">
        <v>1.0231705021492425</v>
      </c>
      <c r="C73" s="1185">
        <v>0.8663130030994276</v>
      </c>
      <c r="D73" s="1185">
        <v>0.85654109331586203</v>
      </c>
      <c r="E73" s="1185">
        <v>0.83942494470692197</v>
      </c>
      <c r="F73" s="1185">
        <v>0.94900548626004522</v>
      </c>
      <c r="G73" s="1185">
        <v>0.90298518103844838</v>
      </c>
      <c r="H73" s="1185">
        <v>1.0319719054503138</v>
      </c>
      <c r="I73" s="1185">
        <v>1.0737979480422009</v>
      </c>
      <c r="J73" s="1185">
        <v>1.0443579744935054</v>
      </c>
    </row>
    <row r="74" spans="1:30" s="43" customFormat="1" ht="14.15" customHeight="1">
      <c r="A74" s="192" t="s">
        <v>425</v>
      </c>
      <c r="B74" s="260">
        <v>1.7253909063634585</v>
      </c>
      <c r="C74" s="261">
        <v>1.3970609103044505</v>
      </c>
      <c r="D74" s="261">
        <v>1.3691303404445445</v>
      </c>
      <c r="E74" s="261">
        <v>1.2963972412296798</v>
      </c>
      <c r="F74" s="261">
        <v>1.5267630079245598</v>
      </c>
      <c r="G74" s="261">
        <v>1.5174708052212709</v>
      </c>
      <c r="H74" s="261">
        <v>1.7226315634611571</v>
      </c>
      <c r="I74" s="261">
        <v>1.8166562770380681</v>
      </c>
      <c r="J74" s="261">
        <v>1.8158197024573453</v>
      </c>
    </row>
    <row r="75" spans="1:30" s="43" customFormat="1" ht="14.15" customHeight="1">
      <c r="A75" s="192" t="s">
        <v>426</v>
      </c>
      <c r="B75" s="260">
        <v>0.89624634739795017</v>
      </c>
      <c r="C75" s="261">
        <v>0.90060930688220653</v>
      </c>
      <c r="D75" s="261">
        <v>0.91842707450373284</v>
      </c>
      <c r="E75" s="261">
        <v>0.92305882056082267</v>
      </c>
      <c r="F75" s="261">
        <v>1.0063673264190605</v>
      </c>
      <c r="G75" s="261">
        <v>1.0199765354471071</v>
      </c>
      <c r="H75" s="261">
        <v>1.1287684133514202</v>
      </c>
      <c r="I75" s="261">
        <v>1.1467000656889044</v>
      </c>
      <c r="J75" s="261">
        <v>1.1319430507176509</v>
      </c>
    </row>
    <row r="76" spans="1:30" s="46" customFormat="1" ht="20.149999999999999" customHeight="1">
      <c r="A76" s="192" t="s">
        <v>427</v>
      </c>
      <c r="B76" s="260">
        <v>0.12314382627727552</v>
      </c>
      <c r="C76" s="261">
        <v>0.10715222877635247</v>
      </c>
      <c r="D76" s="261">
        <v>0.11044540395421359</v>
      </c>
      <c r="E76" s="261">
        <v>0.1232039550550327</v>
      </c>
      <c r="F76" s="261">
        <v>0.12150035312193598</v>
      </c>
      <c r="G76" s="261">
        <v>9.5758687826192485E-2</v>
      </c>
      <c r="H76" s="261">
        <v>0.11653024200829533</v>
      </c>
      <c r="I76" s="261">
        <v>0.10416499860071905</v>
      </c>
      <c r="J76" s="261">
        <v>8.2074582874447313E-2</v>
      </c>
      <c r="M76" s="262"/>
    </row>
    <row r="77" spans="1:30" s="42" customFormat="1" ht="20.149999999999999" customHeight="1">
      <c r="A77" s="1427" t="s">
        <v>449</v>
      </c>
      <c r="B77" s="513">
        <v>1.184318831646336</v>
      </c>
      <c r="C77" s="514">
        <v>1.2444369160106816</v>
      </c>
      <c r="D77" s="514">
        <v>1.2908326828284162</v>
      </c>
      <c r="E77" s="514">
        <v>1.3484782743376247</v>
      </c>
      <c r="F77" s="514">
        <v>1.3548176842186459</v>
      </c>
      <c r="G77" s="514">
        <v>1.3644680161968494</v>
      </c>
      <c r="H77" s="514">
        <v>1.3886502435855048</v>
      </c>
      <c r="I77" s="514">
        <v>1.3872447353353512</v>
      </c>
      <c r="J77" s="514">
        <v>1.3971074411404627</v>
      </c>
      <c r="L77" s="1661"/>
      <c r="M77" s="1604"/>
    </row>
    <row r="78" spans="1:30" s="22" customFormat="1" ht="13.5" customHeight="1">
      <c r="A78" s="1372" t="s">
        <v>450</v>
      </c>
      <c r="B78" s="513">
        <v>1.6951932818778133</v>
      </c>
      <c r="C78" s="514">
        <v>1.7423509317302046</v>
      </c>
      <c r="D78" s="514">
        <v>1.8097784519193125</v>
      </c>
      <c r="E78" s="514">
        <v>1.7997276607731321</v>
      </c>
      <c r="F78" s="514">
        <v>1.8458948207952088</v>
      </c>
      <c r="G78" s="514">
        <v>1.8979905119832801</v>
      </c>
      <c r="H78" s="514">
        <v>1.9417735519636614</v>
      </c>
      <c r="I78" s="514">
        <v>1.9033298179966862</v>
      </c>
      <c r="J78" s="514">
        <v>1.8855609241122677</v>
      </c>
      <c r="K78" s="50"/>
    </row>
    <row r="79" spans="1:30" s="48" customFormat="1" ht="14.15" customHeight="1">
      <c r="A79" s="508"/>
      <c r="B79" s="509"/>
      <c r="C79" s="510"/>
      <c r="D79" s="510"/>
      <c r="E79" s="510"/>
      <c r="F79" s="510"/>
      <c r="G79" s="510"/>
      <c r="H79" s="510"/>
      <c r="I79" s="510"/>
      <c r="J79" s="510"/>
      <c r="AD79" s="22"/>
    </row>
    <row r="80" spans="1:30" s="22" customFormat="1" ht="23.9" customHeight="1">
      <c r="A80" s="1831" t="s">
        <v>451</v>
      </c>
      <c r="B80" s="1832"/>
      <c r="C80" s="1832"/>
      <c r="D80" s="1832"/>
      <c r="E80" s="1832"/>
      <c r="F80" s="1832"/>
      <c r="G80" s="1832"/>
      <c r="H80" s="1832"/>
      <c r="I80" s="1832"/>
      <c r="J80" s="1832"/>
    </row>
    <row r="81" spans="1:11" s="23" customFormat="1" ht="23.9" customHeight="1">
      <c r="A81" s="338"/>
      <c r="B81" s="516"/>
      <c r="C81" s="338"/>
      <c r="D81" s="338"/>
      <c r="E81" s="338"/>
      <c r="F81" s="338"/>
      <c r="G81" s="338"/>
      <c r="H81" s="338"/>
      <c r="I81" s="338"/>
      <c r="J81" s="338"/>
      <c r="K81" s="1707"/>
    </row>
    <row r="82" spans="1:11" s="23" customFormat="1" ht="18.75" customHeight="1">
      <c r="A82" s="339" t="s">
        <v>452</v>
      </c>
      <c r="B82" s="318"/>
      <c r="C82" s="318"/>
      <c r="D82" s="318"/>
      <c r="E82" s="318"/>
      <c r="F82" s="318"/>
      <c r="G82" s="318"/>
      <c r="H82" s="318"/>
      <c r="I82" s="318"/>
      <c r="J82" s="318"/>
    </row>
    <row r="83" spans="1:11" s="24" customFormat="1" ht="14.15" customHeight="1">
      <c r="A83" s="252"/>
      <c r="B83" s="318"/>
      <c r="C83" s="318"/>
      <c r="D83" s="318"/>
      <c r="E83" s="318"/>
      <c r="F83" s="318"/>
      <c r="G83" s="318"/>
      <c r="H83" s="318"/>
      <c r="I83" s="318"/>
      <c r="J83" s="318"/>
    </row>
    <row r="84" spans="1:11" s="23" customFormat="1" ht="18.75" customHeight="1">
      <c r="A84" s="177" t="s">
        <v>108</v>
      </c>
      <c r="B84" s="319"/>
      <c r="C84" s="319"/>
      <c r="D84" s="319"/>
      <c r="E84" s="319"/>
      <c r="F84" s="319"/>
      <c r="G84" s="319"/>
      <c r="H84" s="319"/>
      <c r="I84" s="319"/>
      <c r="J84" s="319"/>
    </row>
    <row r="85" spans="1:11" s="23" customFormat="1" ht="18.75" customHeight="1">
      <c r="A85" s="252"/>
      <c r="B85" s="318"/>
      <c r="C85" s="318"/>
      <c r="D85" s="318"/>
      <c r="E85" s="318"/>
      <c r="F85" s="318"/>
      <c r="G85" s="318"/>
      <c r="H85" s="318"/>
      <c r="I85" s="318"/>
      <c r="J85" s="318"/>
    </row>
    <row r="86" spans="1:11" s="23" customFormat="1" ht="18.75" customHeight="1">
      <c r="A86" s="252"/>
      <c r="B86" s="318"/>
      <c r="C86" s="318"/>
      <c r="D86" s="318"/>
      <c r="E86" s="318"/>
      <c r="F86" s="318"/>
      <c r="G86" s="318"/>
      <c r="H86" s="318"/>
      <c r="I86" s="318"/>
      <c r="J86" s="318"/>
    </row>
    <row r="87" spans="1:11" s="23" customFormat="1" ht="18.75" customHeight="1">
      <c r="A87" s="252"/>
      <c r="B87" s="318"/>
      <c r="C87" s="318"/>
      <c r="D87" s="318"/>
      <c r="E87" s="318"/>
      <c r="F87" s="318"/>
      <c r="G87" s="318"/>
      <c r="H87" s="318"/>
      <c r="I87" s="318"/>
      <c r="J87" s="318"/>
    </row>
    <row r="88" spans="1:11" s="23" customFormat="1" ht="18.75" customHeight="1">
      <c r="A88" s="252"/>
      <c r="B88" s="318"/>
      <c r="C88" s="318"/>
      <c r="D88" s="318"/>
      <c r="E88" s="318"/>
      <c r="F88" s="318"/>
      <c r="G88" s="318"/>
      <c r="H88" s="318"/>
      <c r="I88" s="318"/>
      <c r="J88" s="318"/>
    </row>
    <row r="89" spans="1:11" s="23" customFormat="1" ht="18.75" customHeight="1">
      <c r="A89" s="252"/>
      <c r="B89" s="318"/>
      <c r="C89" s="318"/>
      <c r="D89" s="318"/>
      <c r="E89" s="318"/>
      <c r="F89" s="318"/>
      <c r="G89" s="318"/>
      <c r="H89" s="318"/>
      <c r="I89" s="318"/>
      <c r="J89" s="318"/>
    </row>
    <row r="90" spans="1:11" s="23" customFormat="1" ht="18.75" customHeight="1">
      <c r="A90" s="252"/>
      <c r="B90" s="318"/>
      <c r="C90" s="318"/>
      <c r="D90" s="318"/>
      <c r="E90" s="318"/>
      <c r="F90" s="318"/>
      <c r="G90" s="318"/>
      <c r="H90" s="318"/>
      <c r="I90" s="318"/>
      <c r="J90" s="318"/>
    </row>
    <row r="91" spans="1:11" s="23" customFormat="1" ht="18.75" customHeight="1">
      <c r="A91" s="252"/>
      <c r="B91" s="318"/>
      <c r="C91" s="318"/>
      <c r="D91" s="318"/>
      <c r="E91" s="318"/>
      <c r="F91" s="318"/>
      <c r="G91" s="318"/>
      <c r="H91" s="318"/>
      <c r="I91" s="318"/>
      <c r="J91" s="318"/>
    </row>
    <row r="92" spans="1:11" s="23" customFormat="1" ht="18.75" customHeight="1">
      <c r="A92" s="252"/>
      <c r="B92" s="318"/>
      <c r="C92" s="318"/>
      <c r="D92" s="318"/>
      <c r="E92" s="318"/>
      <c r="F92" s="318"/>
      <c r="G92" s="318"/>
      <c r="H92" s="318"/>
      <c r="I92" s="318"/>
      <c r="J92" s="318"/>
    </row>
    <row r="93" spans="1:11" s="23" customFormat="1" ht="18.75" customHeight="1">
      <c r="A93" s="252"/>
      <c r="B93" s="318"/>
      <c r="C93" s="318"/>
      <c r="D93" s="318"/>
      <c r="E93" s="318"/>
      <c r="F93" s="318"/>
      <c r="G93" s="318"/>
      <c r="H93" s="318"/>
      <c r="I93" s="318"/>
      <c r="J93" s="318"/>
    </row>
    <row r="94" spans="1:11" s="23" customFormat="1" ht="18.75" customHeight="1">
      <c r="A94" s="252"/>
      <c r="B94" s="318"/>
      <c r="C94" s="318"/>
      <c r="D94" s="318"/>
      <c r="E94" s="318"/>
      <c r="F94" s="318"/>
      <c r="G94" s="318"/>
      <c r="H94" s="318"/>
      <c r="I94" s="318"/>
      <c r="J94" s="318"/>
    </row>
    <row r="95" spans="1:11" s="23" customFormat="1" ht="18.75" customHeight="1">
      <c r="A95" s="252"/>
      <c r="B95" s="318"/>
      <c r="C95" s="318"/>
      <c r="D95" s="318"/>
      <c r="E95" s="318"/>
      <c r="F95" s="318"/>
      <c r="G95" s="318"/>
      <c r="H95" s="318"/>
      <c r="I95" s="318"/>
      <c r="J95" s="318"/>
    </row>
    <row r="96" spans="1:11" s="22" customFormat="1" ht="18" customHeight="1">
      <c r="A96" s="252"/>
      <c r="B96" s="318"/>
      <c r="C96" s="318"/>
      <c r="D96" s="318"/>
      <c r="E96" s="318"/>
      <c r="F96" s="318"/>
      <c r="G96" s="318"/>
      <c r="H96" s="318"/>
      <c r="I96" s="318"/>
      <c r="J96" s="318"/>
    </row>
    <row r="97" spans="1:10" s="22" customFormat="1" ht="23.9" customHeight="1">
      <c r="A97" s="373"/>
      <c r="B97" s="401"/>
      <c r="C97" s="373"/>
      <c r="D97" s="373"/>
      <c r="E97" s="373"/>
      <c r="F97" s="373"/>
      <c r="G97" s="373"/>
      <c r="H97" s="373"/>
      <c r="I97" s="373"/>
      <c r="J97" s="373"/>
    </row>
    <row r="98" spans="1:10" s="22" customFormat="1" ht="23.9" customHeight="1">
      <c r="A98" s="373"/>
      <c r="B98" s="401"/>
      <c r="C98" s="373"/>
      <c r="D98" s="373"/>
      <c r="E98" s="373"/>
      <c r="F98" s="373"/>
      <c r="G98" s="373"/>
      <c r="H98" s="373"/>
      <c r="I98" s="373"/>
      <c r="J98" s="373"/>
    </row>
    <row r="99" spans="1:10" s="23" customFormat="1" ht="14.15" customHeight="1">
      <c r="B99" s="318"/>
      <c r="C99" s="318"/>
      <c r="D99" s="318"/>
      <c r="E99" s="318"/>
      <c r="F99" s="318"/>
      <c r="G99" s="318"/>
      <c r="H99" s="318"/>
      <c r="I99" s="318"/>
      <c r="J99" s="318"/>
    </row>
    <row r="100" spans="1:10" s="23" customFormat="1" ht="18.75" customHeight="1">
      <c r="A100" s="177" t="s">
        <v>425</v>
      </c>
      <c r="B100" s="318"/>
      <c r="C100" s="318"/>
      <c r="D100" s="318"/>
      <c r="E100" s="318"/>
      <c r="F100" s="318"/>
      <c r="G100" s="318"/>
      <c r="H100" s="318"/>
      <c r="I100" s="318"/>
      <c r="J100" s="318"/>
    </row>
    <row r="101" spans="1:10" s="23" customFormat="1" ht="18.75" customHeight="1">
      <c r="A101" s="252"/>
      <c r="B101" s="318"/>
      <c r="C101" s="318"/>
      <c r="D101" s="318"/>
      <c r="E101" s="318"/>
      <c r="F101" s="318"/>
      <c r="G101" s="318"/>
      <c r="H101" s="318"/>
      <c r="I101" s="318"/>
      <c r="J101" s="318"/>
    </row>
    <row r="102" spans="1:10" s="24" customFormat="1" ht="18.75" customHeight="1">
      <c r="A102" s="252"/>
      <c r="B102" s="318"/>
      <c r="C102" s="318"/>
      <c r="D102" s="318"/>
      <c r="E102" s="318"/>
      <c r="F102" s="318"/>
      <c r="G102" s="318"/>
      <c r="H102" s="318"/>
      <c r="I102" s="318"/>
      <c r="J102" s="318"/>
    </row>
    <row r="103" spans="1:10" s="24" customFormat="1" ht="18.75" customHeight="1">
      <c r="A103" s="177"/>
      <c r="B103" s="319"/>
      <c r="C103" s="319"/>
      <c r="D103" s="319"/>
      <c r="E103" s="319"/>
      <c r="F103" s="319"/>
      <c r="G103" s="319"/>
      <c r="H103" s="319"/>
      <c r="I103" s="319"/>
      <c r="J103" s="319"/>
    </row>
    <row r="104" spans="1:10" s="23" customFormat="1" ht="18.75" customHeight="1">
      <c r="A104" s="177"/>
      <c r="B104" s="319"/>
      <c r="C104" s="319"/>
      <c r="D104" s="319"/>
      <c r="E104" s="319"/>
      <c r="F104" s="319"/>
      <c r="G104" s="319"/>
      <c r="H104" s="319"/>
      <c r="I104" s="319"/>
      <c r="J104" s="319"/>
    </row>
    <row r="105" spans="1:10" s="23" customFormat="1" ht="18.75" customHeight="1">
      <c r="A105" s="252"/>
      <c r="B105" s="318"/>
      <c r="C105" s="318"/>
      <c r="D105" s="318"/>
      <c r="E105" s="318"/>
      <c r="F105" s="318"/>
      <c r="G105" s="318"/>
      <c r="H105" s="318"/>
      <c r="I105" s="318"/>
      <c r="J105" s="318"/>
    </row>
    <row r="106" spans="1:10" s="23" customFormat="1" ht="18.75" customHeight="1">
      <c r="A106" s="252"/>
      <c r="B106" s="318"/>
      <c r="C106" s="318"/>
      <c r="D106" s="318"/>
      <c r="E106" s="318"/>
      <c r="F106" s="318"/>
      <c r="G106" s="318"/>
      <c r="H106" s="318"/>
      <c r="I106" s="318"/>
      <c r="J106" s="318"/>
    </row>
    <row r="107" spans="1:10" s="23" customFormat="1" ht="18.75" customHeight="1">
      <c r="A107" s="252"/>
      <c r="B107" s="318"/>
      <c r="C107" s="318"/>
      <c r="D107" s="318"/>
      <c r="E107" s="318"/>
      <c r="F107" s="318"/>
      <c r="G107" s="318"/>
      <c r="H107" s="318"/>
      <c r="I107" s="318"/>
      <c r="J107" s="318"/>
    </row>
    <row r="108" spans="1:10" s="23" customFormat="1" ht="18.75" customHeight="1">
      <c r="A108" s="252"/>
      <c r="B108" s="318"/>
      <c r="C108" s="318"/>
      <c r="D108" s="318"/>
      <c r="E108" s="318"/>
      <c r="F108" s="318"/>
      <c r="G108" s="318"/>
      <c r="H108" s="318"/>
      <c r="I108" s="318"/>
      <c r="J108" s="318"/>
    </row>
    <row r="109" spans="1:10" s="23" customFormat="1" ht="18.75" customHeight="1">
      <c r="A109" s="252"/>
      <c r="B109" s="318"/>
      <c r="C109" s="318"/>
      <c r="D109" s="318"/>
      <c r="E109" s="318"/>
      <c r="F109" s="318"/>
      <c r="G109" s="318"/>
      <c r="H109" s="318"/>
      <c r="I109" s="318"/>
      <c r="J109" s="318"/>
    </row>
    <row r="110" spans="1:10" s="23" customFormat="1" ht="18.75" customHeight="1">
      <c r="A110" s="252"/>
      <c r="B110" s="318"/>
      <c r="C110" s="318"/>
      <c r="D110" s="318"/>
      <c r="E110" s="318"/>
      <c r="F110" s="318"/>
      <c r="G110" s="318"/>
      <c r="H110" s="318"/>
      <c r="I110" s="318"/>
      <c r="J110" s="318"/>
    </row>
    <row r="111" spans="1:10" s="23" customFormat="1" ht="18.75" customHeight="1">
      <c r="A111" s="252"/>
      <c r="B111" s="318"/>
      <c r="C111" s="318"/>
      <c r="D111" s="318"/>
      <c r="E111" s="318"/>
      <c r="F111" s="318"/>
      <c r="G111" s="318"/>
      <c r="H111" s="318"/>
      <c r="I111" s="318"/>
      <c r="J111" s="318"/>
    </row>
    <row r="112" spans="1:10" s="23" customFormat="1" ht="18.75" customHeight="1">
      <c r="A112" s="252"/>
      <c r="B112" s="318"/>
      <c r="C112" s="318"/>
      <c r="D112" s="318"/>
      <c r="E112" s="318"/>
      <c r="F112" s="318"/>
      <c r="G112" s="318"/>
      <c r="H112" s="318"/>
      <c r="I112" s="318"/>
      <c r="J112" s="318"/>
    </row>
    <row r="113" spans="1:10" s="22" customFormat="1" ht="24.75" customHeight="1">
      <c r="A113" s="252"/>
      <c r="B113" s="318"/>
      <c r="C113" s="318"/>
      <c r="D113" s="318"/>
      <c r="E113" s="318"/>
      <c r="F113" s="318"/>
      <c r="G113" s="318"/>
      <c r="H113" s="318"/>
      <c r="I113" s="318"/>
      <c r="J113" s="318"/>
    </row>
    <row r="114" spans="1:10" s="24" customFormat="1" ht="23.9" customHeight="1">
      <c r="A114" s="338"/>
      <c r="B114" s="516"/>
      <c r="C114" s="338"/>
      <c r="D114" s="338"/>
      <c r="E114" s="338"/>
      <c r="F114" s="338"/>
      <c r="G114" s="338"/>
      <c r="H114" s="338"/>
      <c r="I114" s="338"/>
      <c r="J114" s="338"/>
    </row>
    <row r="115" spans="1:10" s="23" customFormat="1" ht="14.15" customHeight="1">
      <c r="A115" s="339" t="s">
        <v>453</v>
      </c>
      <c r="B115" s="401"/>
      <c r="C115" s="373"/>
      <c r="D115" s="373"/>
      <c r="E115" s="373"/>
      <c r="F115" s="373"/>
      <c r="G115" s="373"/>
      <c r="H115" s="373"/>
      <c r="I115" s="373"/>
      <c r="J115" s="373"/>
    </row>
    <row r="116" spans="1:10" s="23" customFormat="1" ht="14.15" customHeight="1">
      <c r="A116" s="339"/>
      <c r="B116" s="401"/>
      <c r="C116" s="373"/>
      <c r="D116" s="373"/>
      <c r="E116" s="373"/>
      <c r="F116" s="373"/>
      <c r="G116" s="373"/>
      <c r="H116" s="373"/>
      <c r="I116" s="373"/>
      <c r="J116" s="373"/>
    </row>
    <row r="117" spans="1:10" s="23" customFormat="1" ht="18.75" customHeight="1">
      <c r="A117" s="177" t="s">
        <v>426</v>
      </c>
      <c r="B117" s="319"/>
      <c r="C117" s="319"/>
      <c r="D117" s="319"/>
      <c r="E117" s="319"/>
      <c r="F117" s="319"/>
      <c r="G117" s="319"/>
      <c r="H117" s="319"/>
      <c r="I117" s="319"/>
      <c r="J117" s="319"/>
    </row>
    <row r="118" spans="1:10" s="23" customFormat="1" ht="18.75" customHeight="1">
      <c r="A118" s="252"/>
      <c r="B118" s="318"/>
      <c r="C118" s="318"/>
      <c r="D118" s="318"/>
      <c r="E118" s="318"/>
      <c r="F118" s="318"/>
      <c r="G118" s="318"/>
      <c r="H118" s="318"/>
      <c r="I118" s="318"/>
      <c r="J118" s="318"/>
    </row>
    <row r="119" spans="1:10" s="23" customFormat="1" ht="18.75" customHeight="1">
      <c r="A119" s="252"/>
      <c r="B119" s="318"/>
      <c r="C119" s="318"/>
      <c r="D119" s="318"/>
      <c r="E119" s="318"/>
      <c r="F119" s="318"/>
      <c r="G119" s="318"/>
      <c r="H119" s="318"/>
      <c r="I119" s="318"/>
      <c r="J119" s="318"/>
    </row>
    <row r="120" spans="1:10" s="23" customFormat="1" ht="18.75" customHeight="1">
      <c r="A120" s="252"/>
      <c r="B120" s="318"/>
      <c r="C120" s="318"/>
      <c r="D120" s="318"/>
      <c r="E120" s="318"/>
      <c r="F120" s="318"/>
      <c r="G120" s="318"/>
      <c r="H120" s="318"/>
      <c r="I120" s="318"/>
      <c r="J120" s="318"/>
    </row>
    <row r="121" spans="1:10" s="23" customFormat="1" ht="18.75" customHeight="1">
      <c r="A121" s="252"/>
      <c r="B121" s="318"/>
      <c r="C121" s="318"/>
      <c r="D121" s="318"/>
      <c r="E121" s="318"/>
      <c r="F121" s="318"/>
      <c r="G121" s="318"/>
      <c r="H121" s="318"/>
      <c r="I121" s="318"/>
      <c r="J121" s="318"/>
    </row>
    <row r="122" spans="1:10" s="23" customFormat="1" ht="18.75" customHeight="1">
      <c r="A122" s="252"/>
      <c r="B122" s="318"/>
      <c r="C122" s="318"/>
      <c r="D122" s="318"/>
      <c r="E122" s="318"/>
      <c r="F122" s="318"/>
      <c r="G122" s="318"/>
      <c r="H122" s="318"/>
      <c r="I122" s="318"/>
      <c r="J122" s="318"/>
    </row>
    <row r="123" spans="1:10" s="23" customFormat="1" ht="18.75" customHeight="1">
      <c r="A123" s="252"/>
      <c r="B123" s="318"/>
      <c r="C123" s="318"/>
      <c r="D123" s="318"/>
      <c r="E123" s="318"/>
      <c r="F123" s="318"/>
      <c r="G123" s="318"/>
      <c r="H123" s="318"/>
      <c r="I123" s="318"/>
      <c r="J123" s="318"/>
    </row>
    <row r="124" spans="1:10" s="23" customFormat="1" ht="18.75" customHeight="1">
      <c r="A124" s="252"/>
      <c r="B124" s="318"/>
      <c r="C124" s="318"/>
      <c r="D124" s="318"/>
      <c r="E124" s="318"/>
      <c r="F124" s="318"/>
      <c r="G124" s="318"/>
      <c r="H124" s="318"/>
      <c r="I124" s="318"/>
      <c r="J124" s="318"/>
    </row>
    <row r="125" spans="1:10" s="23" customFormat="1" ht="18.75" customHeight="1">
      <c r="A125" s="252"/>
      <c r="B125" s="318"/>
      <c r="C125" s="318"/>
      <c r="D125" s="318"/>
      <c r="E125" s="318"/>
      <c r="F125" s="318"/>
      <c r="G125" s="318"/>
      <c r="H125" s="318"/>
      <c r="I125" s="318"/>
      <c r="J125" s="318"/>
    </row>
    <row r="126" spans="1:10" s="23" customFormat="1" ht="18.75" customHeight="1">
      <c r="A126" s="252"/>
      <c r="B126" s="318"/>
      <c r="C126" s="318"/>
      <c r="D126" s="318"/>
      <c r="E126" s="318"/>
      <c r="F126" s="318"/>
      <c r="G126" s="318"/>
      <c r="H126" s="318"/>
      <c r="I126" s="318"/>
      <c r="J126" s="318"/>
    </row>
    <row r="127" spans="1:10" s="23" customFormat="1" ht="18.75" customHeight="1">
      <c r="A127" s="252"/>
      <c r="B127" s="318"/>
      <c r="C127" s="318"/>
      <c r="D127" s="318"/>
      <c r="E127" s="318"/>
      <c r="F127" s="318"/>
      <c r="G127" s="318"/>
      <c r="H127" s="318"/>
      <c r="I127" s="318"/>
      <c r="J127" s="318"/>
    </row>
    <row r="128" spans="1:10" s="23" customFormat="1" ht="18.75" customHeight="1">
      <c r="A128" s="252"/>
      <c r="B128" s="318"/>
      <c r="C128" s="318"/>
      <c r="D128" s="318"/>
      <c r="E128" s="318"/>
      <c r="F128" s="318"/>
      <c r="G128" s="318"/>
      <c r="H128" s="318"/>
      <c r="I128" s="318"/>
      <c r="J128" s="318"/>
    </row>
    <row r="129" spans="1:10" s="22" customFormat="1" ht="18.75" customHeight="1">
      <c r="A129" s="252"/>
      <c r="B129" s="318"/>
      <c r="C129" s="318"/>
      <c r="D129" s="318"/>
      <c r="E129" s="318"/>
      <c r="F129" s="318"/>
      <c r="G129" s="318"/>
      <c r="H129" s="318"/>
      <c r="I129" s="318"/>
      <c r="J129" s="318"/>
    </row>
    <row r="130" spans="1:10" s="22" customFormat="1" ht="23.9" customHeight="1">
      <c r="A130" s="373"/>
      <c r="B130" s="401"/>
      <c r="C130" s="373"/>
      <c r="D130" s="373"/>
      <c r="E130" s="373"/>
      <c r="F130" s="373"/>
      <c r="G130" s="373"/>
      <c r="H130" s="373"/>
      <c r="I130" s="373"/>
      <c r="J130" s="373"/>
    </row>
    <row r="131" spans="1:10" s="22" customFormat="1" ht="23.9" customHeight="1">
      <c r="A131" s="373"/>
      <c r="B131" s="401"/>
      <c r="C131" s="373"/>
      <c r="D131" s="373"/>
      <c r="E131" s="373"/>
      <c r="F131" s="373"/>
      <c r="G131" s="373"/>
      <c r="H131" s="373"/>
      <c r="I131" s="373"/>
      <c r="J131" s="373"/>
    </row>
    <row r="132" spans="1:10" s="24" customFormat="1" ht="14.15" customHeight="1">
      <c r="A132" s="23"/>
      <c r="B132" s="318"/>
      <c r="C132" s="318"/>
      <c r="D132" s="318"/>
      <c r="E132" s="318"/>
      <c r="F132" s="318"/>
      <c r="G132" s="318"/>
      <c r="H132" s="318"/>
      <c r="I132" s="318"/>
      <c r="J132" s="318"/>
    </row>
    <row r="133" spans="1:10" s="23" customFormat="1" ht="18.75" customHeight="1">
      <c r="A133" s="177" t="s">
        <v>427</v>
      </c>
      <c r="B133" s="319"/>
      <c r="C133" s="319"/>
      <c r="D133" s="319"/>
      <c r="E133" s="319"/>
      <c r="F133" s="319"/>
      <c r="G133" s="319"/>
      <c r="H133" s="319"/>
      <c r="I133" s="319"/>
      <c r="J133" s="319"/>
    </row>
    <row r="134" spans="1:10" s="23" customFormat="1" ht="18.75" customHeight="1">
      <c r="A134" s="252"/>
      <c r="B134" s="318"/>
      <c r="C134" s="318"/>
      <c r="D134" s="318"/>
      <c r="E134" s="318"/>
      <c r="F134" s="318"/>
      <c r="G134" s="318"/>
      <c r="H134" s="318"/>
      <c r="I134" s="318"/>
      <c r="J134" s="318"/>
    </row>
    <row r="135" spans="1:10" s="23" customFormat="1" ht="18.75" customHeight="1">
      <c r="A135" s="252"/>
      <c r="B135" s="318"/>
      <c r="C135" s="318"/>
      <c r="D135" s="318"/>
      <c r="E135" s="318"/>
      <c r="F135" s="318"/>
      <c r="G135" s="318"/>
      <c r="H135" s="318"/>
      <c r="I135" s="318"/>
      <c r="J135" s="318"/>
    </row>
    <row r="136" spans="1:10" s="23" customFormat="1" ht="18.75" customHeight="1">
      <c r="A136" s="252"/>
      <c r="B136" s="318"/>
      <c r="C136" s="318"/>
      <c r="D136" s="318"/>
      <c r="E136" s="318"/>
      <c r="F136" s="318"/>
      <c r="G136" s="318"/>
      <c r="H136" s="318"/>
      <c r="I136" s="318"/>
      <c r="J136" s="318"/>
    </row>
    <row r="137" spans="1:10" s="23" customFormat="1" ht="18.75" customHeight="1">
      <c r="A137" s="252"/>
      <c r="B137" s="318"/>
      <c r="C137" s="318"/>
      <c r="D137" s="318"/>
      <c r="E137" s="318"/>
      <c r="F137" s="318"/>
      <c r="G137" s="318"/>
      <c r="H137" s="318"/>
      <c r="I137" s="318"/>
      <c r="J137" s="318"/>
    </row>
    <row r="138" spans="1:10" s="23" customFormat="1" ht="18.75" customHeight="1">
      <c r="A138" s="252"/>
      <c r="B138" s="318"/>
      <c r="C138" s="318"/>
      <c r="D138" s="318"/>
      <c r="E138" s="318"/>
      <c r="F138" s="318"/>
      <c r="G138" s="318"/>
      <c r="H138" s="318"/>
      <c r="I138" s="318"/>
      <c r="J138" s="318"/>
    </row>
    <row r="139" spans="1:10" s="23" customFormat="1" ht="18.75" customHeight="1">
      <c r="A139" s="252"/>
      <c r="B139" s="318"/>
      <c r="C139" s="318"/>
      <c r="D139" s="318"/>
      <c r="E139" s="318"/>
      <c r="F139" s="318"/>
      <c r="G139" s="318"/>
      <c r="H139" s="318"/>
      <c r="I139" s="318"/>
      <c r="J139" s="318"/>
    </row>
    <row r="140" spans="1:10" s="23" customFormat="1" ht="18.75" customHeight="1">
      <c r="A140" s="252"/>
      <c r="B140" s="318"/>
      <c r="C140" s="318"/>
      <c r="D140" s="318"/>
      <c r="E140" s="318"/>
      <c r="F140" s="318"/>
      <c r="G140" s="318"/>
      <c r="H140" s="318"/>
      <c r="I140" s="318"/>
      <c r="J140" s="318"/>
    </row>
    <row r="141" spans="1:10" s="23" customFormat="1" ht="18.75" customHeight="1">
      <c r="A141" s="252"/>
      <c r="B141" s="318"/>
      <c r="C141" s="318"/>
      <c r="D141" s="318"/>
      <c r="E141" s="318"/>
      <c r="F141" s="318"/>
      <c r="G141" s="318"/>
      <c r="H141" s="318"/>
      <c r="I141" s="318"/>
      <c r="J141" s="318"/>
    </row>
    <row r="142" spans="1:10" s="23" customFormat="1" ht="18.75" customHeight="1">
      <c r="A142" s="252"/>
      <c r="B142" s="318"/>
      <c r="C142" s="318"/>
      <c r="D142" s="318"/>
      <c r="E142" s="318"/>
      <c r="F142" s="318"/>
      <c r="G142" s="318"/>
      <c r="H142" s="318"/>
      <c r="I142" s="318"/>
      <c r="J142" s="318"/>
    </row>
    <row r="143" spans="1:10" s="23" customFormat="1" ht="18.75" customHeight="1">
      <c r="A143" s="252"/>
      <c r="B143" s="318"/>
      <c r="C143" s="318"/>
      <c r="D143" s="318"/>
      <c r="E143" s="318"/>
      <c r="F143" s="318"/>
      <c r="G143" s="318"/>
      <c r="H143" s="318"/>
      <c r="I143" s="318"/>
      <c r="J143" s="318"/>
    </row>
    <row r="144" spans="1:10" s="23" customFormat="1" ht="18.75" customHeight="1">
      <c r="A144" s="252"/>
      <c r="B144" s="318"/>
      <c r="C144" s="318"/>
      <c r="D144" s="318"/>
      <c r="E144" s="318"/>
      <c r="F144" s="318"/>
      <c r="G144" s="318"/>
      <c r="H144" s="318"/>
      <c r="I144" s="318"/>
      <c r="J144" s="318"/>
    </row>
    <row r="145" spans="1:12" s="24" customFormat="1" ht="24.75" customHeight="1">
      <c r="A145" s="252"/>
      <c r="B145" s="318"/>
      <c r="C145" s="318"/>
      <c r="D145" s="318"/>
      <c r="E145" s="318"/>
      <c r="F145" s="318"/>
      <c r="G145" s="318"/>
      <c r="H145" s="318"/>
      <c r="I145" s="318"/>
      <c r="J145" s="318"/>
    </row>
    <row r="146" spans="1:12" s="22" customFormat="1" ht="23.9" customHeight="1">
      <c r="A146" s="319"/>
      <c r="B146" s="319"/>
      <c r="C146" s="319"/>
      <c r="D146" s="319"/>
      <c r="E146" s="319"/>
      <c r="F146" s="319"/>
      <c r="G146" s="319"/>
      <c r="H146" s="319"/>
      <c r="I146" s="319"/>
      <c r="J146" s="319"/>
    </row>
    <row r="147" spans="1:12" s="23" customFormat="1" ht="23.9" customHeight="1">
      <c r="A147" s="338"/>
      <c r="B147" s="516"/>
      <c r="C147" s="338"/>
      <c r="D147" s="338"/>
      <c r="E147" s="338"/>
      <c r="F147" s="338"/>
      <c r="G147" s="338"/>
      <c r="H147" s="338"/>
      <c r="I147" s="338"/>
      <c r="J147" s="338"/>
    </row>
    <row r="148" spans="1:12" s="26" customFormat="1" ht="20.149999999999999" customHeight="1">
      <c r="A148" s="339" t="s">
        <v>454</v>
      </c>
      <c r="B148" s="318"/>
      <c r="C148" s="318"/>
      <c r="D148" s="318"/>
      <c r="E148" s="318"/>
      <c r="F148" s="318"/>
      <c r="G148" s="318"/>
      <c r="H148" s="318"/>
      <c r="I148" s="318"/>
      <c r="J148" s="318"/>
    </row>
    <row r="149" spans="1:12" s="25" customFormat="1" ht="14.15" customHeight="1">
      <c r="A149" s="376"/>
      <c r="B149" s="376"/>
      <c r="C149" s="376"/>
      <c r="D149" s="376"/>
      <c r="E149" s="376"/>
      <c r="F149" s="376"/>
      <c r="G149" s="376"/>
      <c r="H149" s="376"/>
      <c r="I149" s="376"/>
      <c r="J149" s="376"/>
    </row>
    <row r="150" spans="1:12" s="25" customFormat="1" ht="14.15" customHeight="1">
      <c r="A150" s="184" t="s">
        <v>209</v>
      </c>
      <c r="B150" s="1334" t="s">
        <v>210</v>
      </c>
      <c r="C150" s="321" t="s">
        <v>211</v>
      </c>
      <c r="D150" s="321" t="s">
        <v>212</v>
      </c>
      <c r="E150" s="321" t="s">
        <v>213</v>
      </c>
      <c r="F150" s="321" t="s">
        <v>214</v>
      </c>
      <c r="G150" s="321" t="s">
        <v>215</v>
      </c>
      <c r="H150" s="321" t="s">
        <v>216</v>
      </c>
      <c r="I150" s="321" t="s">
        <v>217</v>
      </c>
      <c r="J150" s="321" t="s">
        <v>218</v>
      </c>
      <c r="K150" s="518"/>
      <c r="L150" s="519"/>
    </row>
    <row r="151" spans="1:12" s="25" customFormat="1" ht="20.25" customHeight="1">
      <c r="A151" s="1775" t="s">
        <v>455</v>
      </c>
      <c r="B151" s="1681">
        <v>6617.9884170672995</v>
      </c>
      <c r="C151" s="1682">
        <v>7647.8818836636901</v>
      </c>
      <c r="D151" s="1682">
        <v>8200.8731677338801</v>
      </c>
      <c r="E151" s="1209">
        <v>8712.5920175008614</v>
      </c>
      <c r="F151" s="1209">
        <v>8189.0011966570501</v>
      </c>
      <c r="G151" s="1209">
        <v>8342.1307161823297</v>
      </c>
      <c r="H151" s="1209">
        <v>8104.4859738076702</v>
      </c>
      <c r="I151" s="1209">
        <v>7759.67130855087</v>
      </c>
      <c r="J151" s="1209">
        <v>7826.3373313385</v>
      </c>
      <c r="K151" s="518"/>
      <c r="L151" s="519"/>
    </row>
    <row r="152" spans="1:12" s="25" customFormat="1" ht="14.15" customHeight="1">
      <c r="A152" s="1683" t="s">
        <v>456</v>
      </c>
      <c r="B152" s="1684">
        <v>3857.7009038260403</v>
      </c>
      <c r="C152" s="1685">
        <v>3198.1076204368701</v>
      </c>
      <c r="D152" s="1685">
        <v>3197.3731564765299</v>
      </c>
      <c r="E152" s="958">
        <v>3147.5964760230499</v>
      </c>
      <c r="F152" s="958">
        <v>3530.8342247915703</v>
      </c>
      <c r="G152" s="958">
        <v>3355.27500806334</v>
      </c>
      <c r="H152" s="958">
        <v>3704.57838024787</v>
      </c>
      <c r="I152" s="958">
        <v>3855.4823087753202</v>
      </c>
      <c r="J152" s="958">
        <v>3775.2276376272398</v>
      </c>
      <c r="K152" s="518"/>
      <c r="L152" s="519"/>
    </row>
    <row r="153" spans="1:12" s="25" customFormat="1" ht="14.15" customHeight="1">
      <c r="A153" s="1683" t="s">
        <v>457</v>
      </c>
      <c r="B153" s="1684">
        <v>1313.0758810182072</v>
      </c>
      <c r="C153" s="1685">
        <v>1291.2973948481711</v>
      </c>
      <c r="D153" s="1685">
        <v>1467.0325010619988</v>
      </c>
      <c r="E153" s="958">
        <v>1419.9079978137979</v>
      </c>
      <c r="F153" s="958">
        <v>1370.152522838747</v>
      </c>
      <c r="G153" s="958">
        <v>1435.8248475994258</v>
      </c>
      <c r="H153" s="958">
        <v>1392.804150572543</v>
      </c>
      <c r="I153" s="958">
        <v>1211.066552811719</v>
      </c>
      <c r="J153" s="958">
        <v>1140.5893784865909</v>
      </c>
      <c r="K153" s="518"/>
      <c r="L153" s="520"/>
    </row>
    <row r="154" spans="1:12" s="25" customFormat="1" ht="14.15" customHeight="1">
      <c r="A154" s="1683" t="s">
        <v>429</v>
      </c>
      <c r="B154" s="1684">
        <v>2695.3708118036034</v>
      </c>
      <c r="C154" s="1685">
        <v>2567.3671613465845</v>
      </c>
      <c r="D154" s="1685">
        <v>2573.2086039932346</v>
      </c>
      <c r="E154" s="958">
        <v>2533.5435161042074</v>
      </c>
      <c r="F154" s="958">
        <v>2735.7857787540725</v>
      </c>
      <c r="G154" s="958">
        <v>2801.4136050130278</v>
      </c>
      <c r="H154" s="958">
        <v>2900.7780531080075</v>
      </c>
      <c r="I154" s="958">
        <v>2860.124550232375</v>
      </c>
      <c r="J154" s="958">
        <v>2856.365219115316</v>
      </c>
      <c r="K154" s="518"/>
      <c r="L154" s="519"/>
    </row>
    <row r="155" spans="1:12" s="25" customFormat="1" ht="14.15" customHeight="1">
      <c r="A155" s="1683" t="s">
        <v>458</v>
      </c>
      <c r="B155" s="1684">
        <v>656.45881856435005</v>
      </c>
      <c r="C155" s="1685">
        <v>676.24203709029996</v>
      </c>
      <c r="D155" s="1685">
        <v>690.35188875494998</v>
      </c>
      <c r="E155" s="958">
        <v>696.67344599995999</v>
      </c>
      <c r="F155" s="958">
        <v>721.48893021857998</v>
      </c>
      <c r="G155" s="958">
        <v>724.80587563054996</v>
      </c>
      <c r="H155" s="958">
        <v>752.92530635980006</v>
      </c>
      <c r="I155" s="958">
        <v>790.84370373239994</v>
      </c>
      <c r="J155" s="958">
        <v>793.14488809789998</v>
      </c>
      <c r="K155" s="518"/>
      <c r="L155" s="519"/>
    </row>
    <row r="156" spans="1:12" s="25" customFormat="1" ht="20.149999999999999" customHeight="1">
      <c r="A156" s="1686" t="s">
        <v>459</v>
      </c>
      <c r="B156" s="1684">
        <v>-385.40080845799298</v>
      </c>
      <c r="C156" s="1685">
        <v>-346.18145669814299</v>
      </c>
      <c r="D156" s="1685">
        <v>-339.67568392256601</v>
      </c>
      <c r="E156" s="958">
        <v>-338.76228436013895</v>
      </c>
      <c r="F156" s="958">
        <v>-340.96014678408602</v>
      </c>
      <c r="G156" s="958">
        <v>-341.90309896950299</v>
      </c>
      <c r="H156" s="958">
        <v>-328.45115457304701</v>
      </c>
      <c r="I156" s="958">
        <v>-326.81412435301201</v>
      </c>
      <c r="J156" s="958">
        <v>-371.52945043864003</v>
      </c>
      <c r="K156" s="518"/>
      <c r="L156" s="519"/>
    </row>
    <row r="157" spans="1:12" s="25" customFormat="1" ht="14.15" customHeight="1">
      <c r="A157" s="1683" t="s">
        <v>460</v>
      </c>
      <c r="B157" s="1684">
        <v>376.6839132507921</v>
      </c>
      <c r="C157" s="1685">
        <v>264.17798760622799</v>
      </c>
      <c r="D157" s="1685">
        <v>389.44331327017289</v>
      </c>
      <c r="E157" s="958">
        <v>-181.27263650273744</v>
      </c>
      <c r="F157" s="958">
        <v>-54.517711094033075</v>
      </c>
      <c r="G157" s="958">
        <v>92.683885153832307</v>
      </c>
      <c r="H157" s="958">
        <v>191.10604706795493</v>
      </c>
      <c r="I157" s="958">
        <v>-21.39458015037053</v>
      </c>
      <c r="J157" s="958">
        <v>-203.55600145330754</v>
      </c>
      <c r="K157" s="518"/>
      <c r="L157" s="519"/>
    </row>
    <row r="158" spans="1:12" s="25" customFormat="1" ht="14.15" customHeight="1">
      <c r="A158" s="1372" t="s">
        <v>78</v>
      </c>
      <c r="B158" s="1711">
        <v>15131.877937072299</v>
      </c>
      <c r="C158" s="1687">
        <v>15298.892628293701</v>
      </c>
      <c r="D158" s="1687">
        <v>16178.6069473682</v>
      </c>
      <c r="E158" s="875">
        <v>15990.278532578999</v>
      </c>
      <c r="F158" s="875">
        <v>16151.7847953819</v>
      </c>
      <c r="G158" s="875">
        <v>16410.230838673</v>
      </c>
      <c r="H158" s="875">
        <v>16718.226756590801</v>
      </c>
      <c r="I158" s="875">
        <v>16128.9797195993</v>
      </c>
      <c r="J158" s="875">
        <v>15816.5790027736</v>
      </c>
      <c r="K158" s="518"/>
      <c r="L158" s="519"/>
    </row>
    <row r="159" spans="1:12" s="52" customFormat="1" ht="23.9" customHeight="1">
      <c r="A159" s="319"/>
      <c r="B159" s="319"/>
      <c r="C159" s="319"/>
      <c r="D159" s="319"/>
      <c r="E159" s="319"/>
      <c r="F159" s="319"/>
      <c r="G159" s="319"/>
      <c r="H159" s="319"/>
      <c r="I159" s="319"/>
      <c r="J159" s="319"/>
    </row>
    <row r="160" spans="1:12" s="49" customFormat="1" ht="18.75" customHeight="1">
      <c r="A160" s="373"/>
      <c r="B160" s="401"/>
      <c r="C160" s="373"/>
      <c r="D160" s="373"/>
      <c r="E160" s="373"/>
      <c r="F160" s="373"/>
      <c r="G160" s="373"/>
      <c r="H160" s="373"/>
      <c r="I160" s="373"/>
      <c r="J160" s="373"/>
      <c r="K160" s="264"/>
    </row>
    <row r="161" spans="1:11" s="49" customFormat="1" ht="18.75" customHeight="1">
      <c r="A161" s="339" t="s">
        <v>461</v>
      </c>
      <c r="B161" s="252"/>
      <c r="C161" s="252"/>
      <c r="D161" s="252"/>
      <c r="E161" s="252"/>
      <c r="F161" s="263"/>
      <c r="G161" s="252"/>
      <c r="H161" s="252"/>
      <c r="I161" s="252"/>
      <c r="J161" s="252"/>
      <c r="K161" s="26"/>
    </row>
    <row r="162" spans="1:11" s="49" customFormat="1" ht="13">
      <c r="A162" s="376"/>
      <c r="B162" s="376"/>
      <c r="C162" s="376"/>
      <c r="D162" s="531"/>
      <c r="E162" s="376"/>
      <c r="F162" s="376"/>
      <c r="G162" s="376"/>
      <c r="H162" s="376"/>
      <c r="I162" s="376"/>
      <c r="J162" s="376"/>
    </row>
    <row r="163" spans="1:11" s="53" customFormat="1" ht="14.15" customHeight="1">
      <c r="A163" s="184" t="s">
        <v>209</v>
      </c>
      <c r="B163" s="320" t="s">
        <v>210</v>
      </c>
      <c r="C163" s="321" t="s">
        <v>211</v>
      </c>
      <c r="D163" s="321" t="s">
        <v>212</v>
      </c>
      <c r="E163" s="321" t="s">
        <v>213</v>
      </c>
      <c r="F163" s="321" t="s">
        <v>214</v>
      </c>
      <c r="G163" s="321" t="s">
        <v>215</v>
      </c>
      <c r="H163" s="321" t="s">
        <v>216</v>
      </c>
      <c r="I163" s="321" t="s">
        <v>217</v>
      </c>
      <c r="J163" s="321" t="s">
        <v>218</v>
      </c>
    </row>
    <row r="164" spans="1:11" s="53" customFormat="1" ht="13">
      <c r="A164" s="1381" t="s">
        <v>78</v>
      </c>
      <c r="B164" s="532">
        <v>15131.877937072299</v>
      </c>
      <c r="C164" s="533">
        <v>15298.892628293701</v>
      </c>
      <c r="D164" s="533">
        <v>16178.6069473682</v>
      </c>
      <c r="E164" s="534">
        <v>15990.278532578999</v>
      </c>
      <c r="F164" s="534">
        <v>16151.7847953819</v>
      </c>
      <c r="G164" s="534">
        <v>16410.230838673</v>
      </c>
      <c r="H164" s="534">
        <v>16718.226756590801</v>
      </c>
      <c r="I164" s="534">
        <v>16128.9797195993</v>
      </c>
      <c r="J164" s="534">
        <v>15816.5790027736</v>
      </c>
      <c r="K164" s="26"/>
    </row>
    <row r="165" spans="1:11" s="53" customFormat="1" ht="23.9" customHeight="1">
      <c r="A165" s="535"/>
      <c r="B165" s="1382"/>
      <c r="C165" s="1382"/>
      <c r="D165" s="1383"/>
      <c r="E165" s="1383"/>
      <c r="F165" s="1383"/>
      <c r="G165" s="1383"/>
      <c r="H165" s="536"/>
      <c r="I165" s="537"/>
      <c r="J165" s="537"/>
    </row>
    <row r="166" spans="1:11" s="49" customFormat="1" ht="20.149999999999999" customHeight="1">
      <c r="A166" s="538" t="s">
        <v>462</v>
      </c>
      <c r="B166" s="539" t="s">
        <v>1379</v>
      </c>
      <c r="C166" s="540" t="s">
        <v>463</v>
      </c>
      <c r="D166" s="540" t="s">
        <v>464</v>
      </c>
      <c r="E166" s="540" t="s">
        <v>465</v>
      </c>
      <c r="F166" s="540" t="s">
        <v>466</v>
      </c>
      <c r="G166" s="540" t="s">
        <v>467</v>
      </c>
      <c r="H166" s="540" t="s">
        <v>468</v>
      </c>
      <c r="I166" s="540" t="s">
        <v>469</v>
      </c>
      <c r="J166" s="537"/>
    </row>
    <row r="167" spans="1:11" s="49" customFormat="1" ht="14.15" customHeight="1">
      <c r="A167" s="541" t="s">
        <v>470</v>
      </c>
      <c r="B167" s="517">
        <v>66.330630154732177</v>
      </c>
      <c r="C167" s="325">
        <v>135.98876582549042</v>
      </c>
      <c r="D167" s="325">
        <v>93.170499329792989</v>
      </c>
      <c r="E167" s="325">
        <v>119.7769217651018</v>
      </c>
      <c r="F167" s="325">
        <v>91.377697438373843</v>
      </c>
      <c r="G167" s="325">
        <v>80.349836183781434</v>
      </c>
      <c r="H167" s="325">
        <v>212.12018246818627</v>
      </c>
      <c r="I167" s="325">
        <v>68.06799963168919</v>
      </c>
      <c r="J167" s="529"/>
    </row>
    <row r="168" spans="1:11" s="49" customFormat="1" ht="14.15" customHeight="1">
      <c r="A168" s="541" t="s">
        <v>471</v>
      </c>
      <c r="B168" s="517">
        <v>50.905035194728526</v>
      </c>
      <c r="C168" s="325">
        <v>95.285659848917177</v>
      </c>
      <c r="D168" s="325">
        <v>-44.007094063026436</v>
      </c>
      <c r="E168" s="325">
        <v>30.060601170057758</v>
      </c>
      <c r="F168" s="325">
        <v>128.61607946711803</v>
      </c>
      <c r="G168" s="325">
        <v>109.46376998154436</v>
      </c>
      <c r="H168" s="325">
        <v>-6.9536204489945321</v>
      </c>
      <c r="I168" s="325">
        <v>-50.154933909269189</v>
      </c>
      <c r="J168" s="529"/>
    </row>
    <row r="169" spans="1:11" s="49" customFormat="1" ht="14.15" customHeight="1">
      <c r="A169" s="541" t="s">
        <v>472</v>
      </c>
      <c r="B169" s="517">
        <v>-1091.290418287427</v>
      </c>
      <c r="C169" s="325">
        <v>-429.23367002574679</v>
      </c>
      <c r="D169" s="325">
        <v>-598.087009500558</v>
      </c>
      <c r="E169" s="325">
        <v>319.95162564389091</v>
      </c>
      <c r="F169" s="325">
        <v>-271.94147532285228</v>
      </c>
      <c r="G169" s="325">
        <v>322.36858246735295</v>
      </c>
      <c r="H169" s="325">
        <v>92.574869089544066</v>
      </c>
      <c r="I169" s="325">
        <v>-239.00712849736337</v>
      </c>
      <c r="J169" s="529"/>
    </row>
    <row r="170" spans="1:11" s="49" customFormat="1" ht="14.15" customHeight="1">
      <c r="A170" s="541" t="s">
        <v>473</v>
      </c>
      <c r="B170" s="517">
        <v>580.34404881592729</v>
      </c>
      <c r="C170" s="325">
        <v>-20.102110200496988</v>
      </c>
      <c r="D170" s="325">
        <v>94.000426210383395</v>
      </c>
      <c r="E170" s="325">
        <v>-450.57802833251839</v>
      </c>
      <c r="F170" s="325">
        <v>18.495623660737401</v>
      </c>
      <c r="G170" s="325">
        <v>-388.17069637612548</v>
      </c>
      <c r="H170" s="325">
        <v>-147.17535767985265</v>
      </c>
      <c r="I170" s="325">
        <v>88.571926925427078</v>
      </c>
      <c r="J170" s="529"/>
    </row>
    <row r="171" spans="1:11" s="49" customFormat="1" ht="14.15" customHeight="1">
      <c r="A171" s="541" t="s">
        <v>474</v>
      </c>
      <c r="B171" s="517">
        <v>-97.100473575191572</v>
      </c>
      <c r="C171" s="325">
        <v>-86.407501988226301</v>
      </c>
      <c r="D171" s="325">
        <v>-7.0189912900703151</v>
      </c>
      <c r="E171" s="325">
        <v>-7.6474484069500477</v>
      </c>
      <c r="F171" s="325">
        <v>-74.089402754265393</v>
      </c>
      <c r="G171" s="325">
        <v>-10.601593579374052</v>
      </c>
      <c r="H171" s="325">
        <v>43.344663300460567</v>
      </c>
      <c r="I171" s="325">
        <v>18.62105927628901</v>
      </c>
      <c r="J171" s="529"/>
    </row>
    <row r="172" spans="1:11" s="49" customFormat="1" ht="14.15" customHeight="1">
      <c r="A172" s="541" t="s">
        <v>475</v>
      </c>
      <c r="B172" s="517">
        <v>120.51099449000735</v>
      </c>
      <c r="C172" s="325">
        <v>-247.78796356979367</v>
      </c>
      <c r="D172" s="325"/>
      <c r="E172" s="325">
        <v>128.7894002356999</v>
      </c>
      <c r="F172" s="325">
        <v>129.9711747138399</v>
      </c>
      <c r="G172" s="325">
        <v>-225.06852848706151</v>
      </c>
      <c r="H172" s="325"/>
      <c r="I172" s="325">
        <v>127.48972493368998</v>
      </c>
      <c r="J172" s="529"/>
    </row>
    <row r="173" spans="1:11" s="49" customFormat="1" ht="14.15" customHeight="1">
      <c r="A173" s="541" t="s">
        <v>476</v>
      </c>
      <c r="B173" s="517">
        <v>-8.5641893522270038</v>
      </c>
      <c r="C173" s="325">
        <v>34.639326269219964</v>
      </c>
      <c r="D173" s="325">
        <v>15.400907593421607</v>
      </c>
      <c r="E173" s="325">
        <v>22.510885548378155</v>
      </c>
      <c r="F173" s="325">
        <v>-49.736076545180595</v>
      </c>
      <c r="G173" s="325">
        <v>-110.27370646242662</v>
      </c>
      <c r="H173" s="325">
        <v>-16.494029946208229</v>
      </c>
      <c r="I173" s="325">
        <v>20.991680700368875</v>
      </c>
      <c r="J173" s="529"/>
    </row>
    <row r="174" spans="1:11" s="49" customFormat="1" ht="13.5" customHeight="1">
      <c r="A174" s="541" t="s">
        <v>457</v>
      </c>
      <c r="B174" s="517">
        <v>21.778486170035738</v>
      </c>
      <c r="C174" s="325">
        <v>-175.73510621382786</v>
      </c>
      <c r="D174" s="325">
        <v>47.124503248200867</v>
      </c>
      <c r="E174" s="325">
        <v>49.755474975051179</v>
      </c>
      <c r="F174" s="325">
        <v>-65.67232476067916</v>
      </c>
      <c r="G174" s="325">
        <v>43.020697026883667</v>
      </c>
      <c r="H174" s="325">
        <v>181.73759776082451</v>
      </c>
      <c r="I174" s="325">
        <v>70.477174325127862</v>
      </c>
      <c r="J174" s="529"/>
    </row>
    <row r="175" spans="1:11" s="49" customFormat="1" ht="13.5" customHeight="1">
      <c r="A175" s="541" t="s">
        <v>429</v>
      </c>
      <c r="B175" s="517">
        <v>128.00365045701895</v>
      </c>
      <c r="C175" s="325">
        <v>-5.8132406832024088</v>
      </c>
      <c r="D175" s="325">
        <v>39.657978980860818</v>
      </c>
      <c r="E175" s="325">
        <v>-202.24226264986561</v>
      </c>
      <c r="F175" s="325">
        <v>-65.627826258955338</v>
      </c>
      <c r="G175" s="325">
        <v>-99.364448094979707</v>
      </c>
      <c r="H175" s="325">
        <v>40.653502875632512</v>
      </c>
      <c r="I175" s="325">
        <v>3.7593311170589914</v>
      </c>
      <c r="J175" s="529"/>
    </row>
    <row r="176" spans="1:11" s="49" customFormat="1" ht="20.149999999999999" customHeight="1">
      <c r="A176" s="542" t="s">
        <v>459</v>
      </c>
      <c r="B176" s="517">
        <v>-39.219351759849985</v>
      </c>
      <c r="C176" s="325">
        <v>-6.5057727755769754</v>
      </c>
      <c r="D176" s="325">
        <v>-0.91339956242705256</v>
      </c>
      <c r="E176" s="325">
        <v>2.1978624239460594</v>
      </c>
      <c r="F176" s="325">
        <v>0.94295218541698134</v>
      </c>
      <c r="G176" s="325">
        <v>-13.451944396455968</v>
      </c>
      <c r="H176" s="325">
        <v>-1.6370302200349798</v>
      </c>
      <c r="I176" s="325">
        <v>44.715326085627986</v>
      </c>
      <c r="J176" s="529"/>
    </row>
    <row r="177" spans="1:10" s="49" customFormat="1" ht="19.5" customHeight="1">
      <c r="A177" s="542" t="s">
        <v>477</v>
      </c>
      <c r="B177" s="517">
        <v>50.238259409008634</v>
      </c>
      <c r="C177" s="325">
        <v>-62.019358573445622</v>
      </c>
      <c r="D177" s="325">
        <v>7.9221062171399943</v>
      </c>
      <c r="E177" s="325">
        <v>12.763558367687997</v>
      </c>
      <c r="F177" s="325">
        <v>-35.184685281040011</v>
      </c>
      <c r="G177" s="325">
        <v>0.14730792201902942</v>
      </c>
      <c r="H177" s="325">
        <v>28.906166187440995</v>
      </c>
      <c r="I177" s="325">
        <v>-12.710455502946989</v>
      </c>
      <c r="J177" s="529"/>
    </row>
    <row r="178" spans="1:10" s="49" customFormat="1" ht="14.15" customHeight="1">
      <c r="A178" s="541" t="s">
        <v>434</v>
      </c>
      <c r="B178" s="517">
        <v>51.048637061834569</v>
      </c>
      <c r="C178" s="325">
        <v>-112.02334698781021</v>
      </c>
      <c r="D178" s="325">
        <v>541.07848762548304</v>
      </c>
      <c r="E178" s="325">
        <v>-186.84485354338059</v>
      </c>
      <c r="F178" s="325">
        <v>-65.597779833613458</v>
      </c>
      <c r="G178" s="325">
        <v>-16.41519410295848</v>
      </c>
      <c r="H178" s="325">
        <v>162.17009360450231</v>
      </c>
      <c r="I178" s="325">
        <v>171.57901174</v>
      </c>
      <c r="J178" s="543"/>
    </row>
    <row r="179" spans="1:10" s="49" customFormat="1" ht="13.5" customHeight="1">
      <c r="A179" s="1688" t="s">
        <v>478</v>
      </c>
      <c r="B179" s="521">
        <v>-167.01469122140224</v>
      </c>
      <c r="C179" s="335">
        <v>-879.71431907449914</v>
      </c>
      <c r="D179" s="335">
        <v>188.32841478920091</v>
      </c>
      <c r="E179" s="335">
        <v>-161.50626280290089</v>
      </c>
      <c r="F179" s="335">
        <v>-258.44604329110007</v>
      </c>
      <c r="G179" s="335">
        <v>-307.9959179178004</v>
      </c>
      <c r="H179" s="335">
        <v>589.24703699150086</v>
      </c>
      <c r="I179" s="335">
        <v>312.40071682569942</v>
      </c>
      <c r="J179" s="529"/>
    </row>
    <row r="180" spans="1:10" s="22" customFormat="1" ht="14.15" customHeight="1">
      <c r="A180" s="529"/>
      <c r="B180" s="529"/>
      <c r="C180" s="529"/>
      <c r="D180" s="529"/>
      <c r="E180" s="529"/>
      <c r="F180" s="529"/>
      <c r="G180" s="529"/>
      <c r="H180" s="529"/>
      <c r="I180" s="529"/>
      <c r="J180" s="529"/>
    </row>
    <row r="181" spans="1:10">
      <c r="A181" s="530"/>
      <c r="B181" s="545"/>
      <c r="C181" s="546"/>
      <c r="D181" s="546"/>
      <c r="E181" s="546"/>
      <c r="F181" s="546"/>
      <c r="G181" s="546"/>
      <c r="H181" s="546"/>
      <c r="I181" s="546"/>
      <c r="J181" s="373"/>
    </row>
  </sheetData>
  <sheetProtection insertColumns="0" insertRows="0" deleteColumns="0" deleteRows="0"/>
  <mergeCells count="6">
    <mergeCell ref="A80:J80"/>
    <mergeCell ref="A36:J36"/>
    <mergeCell ref="A38:J38"/>
    <mergeCell ref="A63:J63"/>
    <mergeCell ref="A62:J62"/>
    <mergeCell ref="A37:J37"/>
  </mergeCells>
  <pageMargins left="0.86614173228346458" right="0.86614173228346458" top="0.6692913385826772" bottom="0.39370078740157483" header="0.51181102362204722" footer="0"/>
  <pageSetup paperSize="9" scale="99" fitToHeight="0" orientation="portrait" r:id="rId1"/>
  <headerFooter scaleWithDoc="0">
    <oddHeader>&amp;R&amp;8CHAPTER 1 – DNB GROUP&amp;L&amp;"Arial"&amp;8FACTBOOK DNB – 2Q26</oddHeader>
  </headerFooter>
  <rowBreaks count="4" manualBreakCount="4">
    <brk id="38" max="16383" man="1"/>
    <brk id="80" max="9" man="1"/>
    <brk id="113" max="16383" man="1"/>
    <brk id="146" max="9" man="1"/>
  </rowBreaks>
  <drawing r:id="rId2"/>
  <legacyDrawing r:id="rId3"/>
  <controls>
    <mc:AlternateContent xmlns:mc="http://schemas.openxmlformats.org/markup-compatibility/2006">
      <mc:Choice Requires="x14">
        <control shapeId="317441" r:id="rId4" name="CustomMemberDispatchertb1">
          <controlPr defaultSize="0" autoLine="0" autoPict="0" r:id="rId5">
            <anchor moveWithCells="1" sizeWithCells="1">
              <from>
                <xdr:col>0</xdr:col>
                <xdr:colOff>0</xdr:colOff>
                <xdr:row>0</xdr:row>
                <xdr:rowOff>0</xdr:rowOff>
              </from>
              <to>
                <xdr:col>0</xdr:col>
                <xdr:colOff>933450</xdr:colOff>
                <xdr:row>0</xdr:row>
                <xdr:rowOff>0</xdr:rowOff>
              </to>
            </anchor>
          </controlPr>
        </control>
      </mc:Choice>
      <mc:Fallback>
        <control shapeId="317441" r:id="rId4" name="CustomMemberDispatchertb1"/>
      </mc:Fallback>
    </mc:AlternateContent>
  </control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E67BB-4C90-4225-810C-0653B103F8D2}">
  <sheetPr codeName="Ark7">
    <pageSetUpPr fitToPage="1"/>
  </sheetPr>
  <dimension ref="A1:XFA127"/>
  <sheetViews>
    <sheetView zoomScale="150" zoomScaleNormal="150" workbookViewId="0"/>
  </sheetViews>
  <sheetFormatPr defaultColWidth="8.08203125" defaultRowHeight="14"/>
  <cols>
    <col min="1" max="1" width="27.58203125" customWidth="1"/>
    <col min="2" max="10" width="5.58203125" customWidth="1"/>
  </cols>
  <sheetData>
    <row r="1" spans="1:10" s="22" customFormat="1" ht="23.9" customHeight="1">
      <c r="A1" s="152"/>
      <c r="B1" s="338"/>
      <c r="C1" s="338"/>
      <c r="D1" s="338"/>
      <c r="E1" s="338"/>
      <c r="F1" s="338"/>
      <c r="G1" s="338"/>
      <c r="H1" s="338"/>
      <c r="I1" s="338"/>
      <c r="J1" s="338"/>
    </row>
    <row r="2" spans="1:10" s="23" customFormat="1" ht="18.75" customHeight="1">
      <c r="A2" s="339" t="s">
        <v>479</v>
      </c>
      <c r="B2" s="318"/>
      <c r="C2" s="318"/>
      <c r="D2" s="318"/>
      <c r="E2" s="318"/>
      <c r="F2" s="318"/>
      <c r="G2" s="318"/>
      <c r="H2" s="318"/>
      <c r="I2" s="318"/>
      <c r="J2" s="318"/>
    </row>
    <row r="3" spans="1:10" s="26" customFormat="1" ht="14.15" customHeight="1">
      <c r="A3" s="376"/>
      <c r="B3" s="376"/>
      <c r="C3" s="376"/>
      <c r="D3" s="376"/>
      <c r="E3" s="376"/>
      <c r="F3" s="376"/>
      <c r="G3" s="376"/>
      <c r="H3" s="376"/>
      <c r="I3" s="376"/>
      <c r="J3" s="376"/>
    </row>
    <row r="4" spans="1:10" s="28" customFormat="1" ht="14.15" customHeight="1">
      <c r="A4" s="180" t="s">
        <v>209</v>
      </c>
      <c r="B4" s="320" t="s">
        <v>210</v>
      </c>
      <c r="C4" s="321" t="s">
        <v>211</v>
      </c>
      <c r="D4" s="321" t="s">
        <v>212</v>
      </c>
      <c r="E4" s="321" t="s">
        <v>213</v>
      </c>
      <c r="F4" s="321" t="s">
        <v>214</v>
      </c>
      <c r="G4" s="321" t="s">
        <v>215</v>
      </c>
      <c r="H4" s="321" t="s">
        <v>216</v>
      </c>
      <c r="I4" s="321" t="s">
        <v>217</v>
      </c>
      <c r="J4" s="321" t="s">
        <v>218</v>
      </c>
    </row>
    <row r="5" spans="1:10" s="28" customFormat="1" ht="14.15" customHeight="1">
      <c r="A5" s="334" t="s">
        <v>480</v>
      </c>
      <c r="B5" s="1186">
        <v>570.46997046425804</v>
      </c>
      <c r="C5" s="1187">
        <v>522.78600642268998</v>
      </c>
      <c r="D5" s="1187">
        <v>546.06702167471303</v>
      </c>
      <c r="E5" s="1187">
        <v>654.29372624957398</v>
      </c>
      <c r="F5" s="1187">
        <v>555.36996435282401</v>
      </c>
      <c r="G5" s="1187">
        <v>581.27502575805295</v>
      </c>
      <c r="H5" s="1187">
        <v>586.53891332247201</v>
      </c>
      <c r="I5" s="1187">
        <v>640.7914976621181</v>
      </c>
      <c r="J5" s="1187">
        <v>625.95243897192404</v>
      </c>
    </row>
    <row r="6" spans="1:10" s="28" customFormat="1" ht="14.15" customHeight="1">
      <c r="A6" s="324" t="s">
        <v>481</v>
      </c>
      <c r="B6" s="517">
        <v>297.37412072259298</v>
      </c>
      <c r="C6" s="325">
        <v>255.14807200670901</v>
      </c>
      <c r="D6" s="325">
        <v>295.67997591828203</v>
      </c>
      <c r="E6" s="325">
        <v>263.36941448127698</v>
      </c>
      <c r="F6" s="325">
        <v>306.26839900173297</v>
      </c>
      <c r="G6" s="325">
        <v>288.44969410875603</v>
      </c>
      <c r="H6" s="325">
        <v>289.627190568012</v>
      </c>
      <c r="I6" s="325">
        <v>279.02529013238302</v>
      </c>
      <c r="J6" s="325">
        <v>271.02968256255502</v>
      </c>
    </row>
    <row r="7" spans="1:10" s="28" customFormat="1" ht="14.15" customHeight="1">
      <c r="A7" s="324" t="s">
        <v>482</v>
      </c>
      <c r="B7" s="517">
        <v>1190.5382237199801</v>
      </c>
      <c r="C7" s="325">
        <v>1152.7802604701101</v>
      </c>
      <c r="D7" s="325">
        <v>1244.4499880736801</v>
      </c>
      <c r="E7" s="325">
        <v>1134.87194145391</v>
      </c>
      <c r="F7" s="325">
        <v>1060.1589517770101</v>
      </c>
      <c r="G7" s="325">
        <v>827.16121217803504</v>
      </c>
      <c r="H7" s="325">
        <v>712.28915946434995</v>
      </c>
      <c r="I7" s="325">
        <v>657.64926542106002</v>
      </c>
      <c r="J7" s="325">
        <v>596.31795955292296</v>
      </c>
    </row>
    <row r="8" spans="1:10" s="28" customFormat="1" ht="14.15" customHeight="1">
      <c r="A8" s="324" t="s">
        <v>483</v>
      </c>
      <c r="B8" s="517">
        <v>141.78025114272899</v>
      </c>
      <c r="C8" s="325">
        <v>119.669761484532</v>
      </c>
      <c r="D8" s="325">
        <v>244.92572807991797</v>
      </c>
      <c r="E8" s="325">
        <v>150.864285190228</v>
      </c>
      <c r="F8" s="325">
        <v>164.86373419740198</v>
      </c>
      <c r="G8" s="325">
        <v>66.214682291283793</v>
      </c>
      <c r="H8" s="325">
        <v>172.11228429073199</v>
      </c>
      <c r="I8" s="325">
        <v>68.849577228824003</v>
      </c>
      <c r="J8" s="325">
        <v>137.30926307664899</v>
      </c>
    </row>
    <row r="9" spans="1:10" s="28" customFormat="1" ht="14.15" customHeight="1">
      <c r="A9" s="547" t="s">
        <v>484</v>
      </c>
      <c r="B9" s="517">
        <v>1160.9122205083702</v>
      </c>
      <c r="C9" s="548">
        <v>772.18442541929608</v>
      </c>
      <c r="D9" s="548">
        <v>1152.90341619526</v>
      </c>
      <c r="E9" s="548">
        <v>635.10291368010803</v>
      </c>
      <c r="F9" s="548">
        <v>970.42190573672303</v>
      </c>
      <c r="G9" s="548">
        <v>699.05988772482294</v>
      </c>
      <c r="H9" s="548">
        <v>561.71546245027992</v>
      </c>
      <c r="I9" s="548">
        <v>401.87538217439504</v>
      </c>
      <c r="J9" s="548">
        <v>730.94231112037403</v>
      </c>
    </row>
    <row r="10" spans="1:10" s="28" customFormat="1" ht="14.15" customHeight="1">
      <c r="A10" s="324" t="s">
        <v>485</v>
      </c>
      <c r="B10" s="517">
        <v>356.54599999999999</v>
      </c>
      <c r="C10" s="325">
        <v>290.54899999999998</v>
      </c>
      <c r="D10" s="325">
        <v>241.303</v>
      </c>
      <c r="E10" s="325">
        <v>288.7</v>
      </c>
      <c r="F10" s="325">
        <v>357.05099999999999</v>
      </c>
      <c r="G10" s="325">
        <v>282.15899999999999</v>
      </c>
      <c r="H10" s="325">
        <v>227.61199999999999</v>
      </c>
      <c r="I10" s="325">
        <v>264.78399999999999</v>
      </c>
      <c r="J10" s="325">
        <v>343.55500000000001</v>
      </c>
    </row>
    <row r="11" spans="1:10" s="28" customFormat="1" ht="14.15" customHeight="1">
      <c r="A11" s="324" t="s">
        <v>486</v>
      </c>
      <c r="B11" s="517">
        <v>131.40096341771499</v>
      </c>
      <c r="C11" s="325">
        <v>71.791476592124909</v>
      </c>
      <c r="D11" s="325">
        <v>90.12729151615271</v>
      </c>
      <c r="E11" s="325">
        <v>73.684585749538002</v>
      </c>
      <c r="F11" s="325">
        <v>106.107057357879</v>
      </c>
      <c r="G11" s="325">
        <v>89.917982688984296</v>
      </c>
      <c r="H11" s="325">
        <v>80.722090733537101</v>
      </c>
      <c r="I11" s="325">
        <v>68.374430799692902</v>
      </c>
      <c r="J11" s="325">
        <v>93.334975747882993</v>
      </c>
    </row>
    <row r="12" spans="1:10" s="28" customFormat="1" ht="14.15" customHeight="1">
      <c r="A12" s="324" t="s">
        <v>487</v>
      </c>
      <c r="B12" s="517">
        <v>338.24580851246702</v>
      </c>
      <c r="C12" s="325">
        <v>490.457527939383</v>
      </c>
      <c r="D12" s="325">
        <v>364.73923065698398</v>
      </c>
      <c r="E12" s="325">
        <v>307.11216960516896</v>
      </c>
      <c r="F12" s="325">
        <v>404.00391646254599</v>
      </c>
      <c r="G12" s="325">
        <v>239.71399260914501</v>
      </c>
      <c r="H12" s="325">
        <v>145.40482166946998</v>
      </c>
      <c r="I12" s="325">
        <v>161.941613362547</v>
      </c>
      <c r="J12" s="325">
        <v>149.19116113924102</v>
      </c>
    </row>
    <row r="13" spans="1:10" s="28" customFormat="1" ht="14.15" customHeight="1">
      <c r="A13" s="324" t="s">
        <v>488</v>
      </c>
      <c r="B13" s="517">
        <v>512.40767255853405</v>
      </c>
      <c r="C13" s="325">
        <v>454.12891364732002</v>
      </c>
      <c r="D13" s="325">
        <v>451.13690715412997</v>
      </c>
      <c r="E13" s="325">
        <v>429.15274734294002</v>
      </c>
      <c r="F13" s="325">
        <v>384.69818424685997</v>
      </c>
      <c r="G13" s="325">
        <v>380.62717693552003</v>
      </c>
      <c r="H13" s="325">
        <v>393.65848172289998</v>
      </c>
      <c r="I13" s="325">
        <v>355.53042013659996</v>
      </c>
      <c r="J13" s="325">
        <v>350.85896482589999</v>
      </c>
    </row>
    <row r="14" spans="1:10" s="28" customFormat="1" ht="14.15" customHeight="1">
      <c r="A14" s="324" t="s">
        <v>489</v>
      </c>
      <c r="B14" s="517">
        <v>-130.69417152247499</v>
      </c>
      <c r="C14" s="325">
        <v>-1.5234783647621101E-2</v>
      </c>
      <c r="D14" s="325">
        <v>-19.534221987287403</v>
      </c>
      <c r="E14" s="325">
        <v>-20.7646483037508</v>
      </c>
      <c r="F14" s="325">
        <v>60.9936518915178</v>
      </c>
      <c r="G14" s="325">
        <v>45.465741299330304</v>
      </c>
      <c r="H14" s="325">
        <v>117.108115057235</v>
      </c>
      <c r="I14" s="325">
        <v>138.71825636062701</v>
      </c>
      <c r="J14" s="325">
        <v>140.802719450285</v>
      </c>
    </row>
    <row r="15" spans="1:10" s="28" customFormat="1" ht="14.15" customHeight="1">
      <c r="A15" s="1371" t="s">
        <v>219</v>
      </c>
      <c r="B15" s="544">
        <v>4568.9810595241806</v>
      </c>
      <c r="C15" s="323">
        <v>4129.4802091985102</v>
      </c>
      <c r="D15" s="323">
        <v>4611.7983372818298</v>
      </c>
      <c r="E15" s="323">
        <v>3916.3871354489897</v>
      </c>
      <c r="F15" s="323">
        <v>4369.9367650244894</v>
      </c>
      <c r="G15" s="323">
        <v>3500.0443955939299</v>
      </c>
      <c r="H15" s="323">
        <v>3286.78851927899</v>
      </c>
      <c r="I15" s="323">
        <v>3037.53973327825</v>
      </c>
      <c r="J15" s="323">
        <v>3439.2944764477297</v>
      </c>
    </row>
    <row r="16" spans="1:10" s="28" customFormat="1" ht="14.15" customHeight="1">
      <c r="A16" s="1371" t="s">
        <v>84</v>
      </c>
      <c r="B16" s="544">
        <v>957.70294756273904</v>
      </c>
      <c r="C16" s="323">
        <v>1196.69248219936</v>
      </c>
      <c r="D16" s="323">
        <v>1332.5412121766001</v>
      </c>
      <c r="E16" s="323">
        <v>1386.99003989793</v>
      </c>
      <c r="F16" s="323">
        <v>519.107598064684</v>
      </c>
      <c r="G16" s="323">
        <v>1192.8188846416699</v>
      </c>
      <c r="H16" s="323">
        <v>371.61528713722998</v>
      </c>
      <c r="I16" s="323">
        <v>1659.93141549355</v>
      </c>
      <c r="J16" s="323">
        <v>1009.88675385386</v>
      </c>
    </row>
    <row r="17" spans="1:11" s="28" customFormat="1" ht="14.15" customHeight="1">
      <c r="A17" s="1371" t="s">
        <v>490</v>
      </c>
      <c r="B17" s="544">
        <v>501.19915200000003</v>
      </c>
      <c r="C17" s="323">
        <v>485.88091100000003</v>
      </c>
      <c r="D17" s="323">
        <v>546.92874899999799</v>
      </c>
      <c r="E17" s="323">
        <v>520.54829599999994</v>
      </c>
      <c r="F17" s="323">
        <v>356.94474500000001</v>
      </c>
      <c r="G17" s="323">
        <v>280.16267800000003</v>
      </c>
      <c r="H17" s="323">
        <v>466.604391999999</v>
      </c>
      <c r="I17" s="323">
        <v>318.32331300000004</v>
      </c>
      <c r="J17" s="323">
        <v>432.96453100000099</v>
      </c>
      <c r="K17" s="55"/>
    </row>
    <row r="18" spans="1:11" s="28" customFormat="1" ht="21.65" customHeight="1">
      <c r="A18" s="1426" t="s">
        <v>491</v>
      </c>
      <c r="B18" s="549">
        <v>550.33497731600005</v>
      </c>
      <c r="C18" s="550">
        <v>247.44244494399999</v>
      </c>
      <c r="D18" s="550">
        <v>424.25383553699999</v>
      </c>
      <c r="E18" s="550">
        <v>360.64868380499996</v>
      </c>
      <c r="F18" s="550">
        <v>394.007370976</v>
      </c>
      <c r="G18" s="550">
        <v>26.689245674000002</v>
      </c>
      <c r="H18" s="550">
        <v>256.27283292200002</v>
      </c>
      <c r="I18" s="550">
        <v>1016.337753064</v>
      </c>
      <c r="J18" s="550">
        <v>258.35262309000001</v>
      </c>
    </row>
    <row r="19" spans="1:11" s="28" customFormat="1" ht="14.15" customHeight="1">
      <c r="A19" s="324" t="s">
        <v>246</v>
      </c>
      <c r="B19" s="517">
        <v>0.66900000000000004</v>
      </c>
      <c r="C19" s="325">
        <v>4.21</v>
      </c>
      <c r="D19" s="325">
        <v>-21.288</v>
      </c>
      <c r="E19" s="325">
        <v>4.5049999999999999</v>
      </c>
      <c r="F19" s="325">
        <v>-1.927</v>
      </c>
      <c r="G19" s="325">
        <v>8.5380000000000003</v>
      </c>
      <c r="H19" s="325">
        <v>101.5561856865</v>
      </c>
      <c r="I19" s="325">
        <v>4.9318486589000008</v>
      </c>
      <c r="J19" s="325">
        <v>-6.6579453221000007</v>
      </c>
    </row>
    <row r="20" spans="1:11" s="28" customFormat="1" ht="14.15" customHeight="1">
      <c r="A20" s="324" t="s">
        <v>247</v>
      </c>
      <c r="B20" s="517">
        <v>612.06895766430694</v>
      </c>
      <c r="C20" s="325">
        <v>430.68081063146803</v>
      </c>
      <c r="D20" s="325">
        <v>481.86287254642298</v>
      </c>
      <c r="E20" s="325">
        <v>511.14485106916999</v>
      </c>
      <c r="F20" s="325">
        <v>700.68179372266093</v>
      </c>
      <c r="G20" s="325">
        <v>494.46315150617096</v>
      </c>
      <c r="H20" s="325">
        <v>514.78183005645099</v>
      </c>
      <c r="I20" s="325">
        <v>684.72662596569194</v>
      </c>
      <c r="J20" s="325">
        <v>621.80182888378511</v>
      </c>
    </row>
    <row r="21" spans="1:11" s="28" customFormat="1" ht="14.15" customHeight="1">
      <c r="A21" s="1371" t="s">
        <v>222</v>
      </c>
      <c r="B21" s="544">
        <v>1163.0729349803069</v>
      </c>
      <c r="C21" s="323">
        <v>682.333255575468</v>
      </c>
      <c r="D21" s="323">
        <v>884.82870808342295</v>
      </c>
      <c r="E21" s="323">
        <v>876.29853487416995</v>
      </c>
      <c r="F21" s="323">
        <v>1092.7621646986609</v>
      </c>
      <c r="G21" s="323">
        <v>529.69039718017098</v>
      </c>
      <c r="H21" s="323">
        <v>872.61084866495094</v>
      </c>
      <c r="I21" s="323">
        <v>1705.9962276885919</v>
      </c>
      <c r="J21" s="323">
        <v>873.49650665168508</v>
      </c>
      <c r="K21" s="570"/>
    </row>
    <row r="22" spans="1:11" s="28" customFormat="1" ht="14.15" customHeight="1">
      <c r="A22" s="1372" t="s">
        <v>492</v>
      </c>
      <c r="B22" s="521">
        <v>7190.95609406722</v>
      </c>
      <c r="C22" s="335">
        <v>6494.3868579733398</v>
      </c>
      <c r="D22" s="335">
        <v>7376.0970065418605</v>
      </c>
      <c r="E22" s="335">
        <v>6700.2240062210803</v>
      </c>
      <c r="F22" s="335">
        <v>6338.7512727878402</v>
      </c>
      <c r="G22" s="335">
        <v>5502.7163554157696</v>
      </c>
      <c r="H22" s="335">
        <v>4997.6190470811607</v>
      </c>
      <c r="I22" s="335">
        <v>6721.7906894603902</v>
      </c>
      <c r="J22" s="335">
        <v>5755.6422679532807</v>
      </c>
    </row>
    <row r="23" spans="1:11" s="22" customFormat="1" ht="14.15" customHeight="1">
      <c r="A23" s="373"/>
      <c r="B23" s="373"/>
      <c r="C23" s="373"/>
      <c r="D23" s="373"/>
      <c r="E23" s="373"/>
      <c r="F23" s="373"/>
      <c r="G23" s="373"/>
      <c r="H23" s="373"/>
      <c r="I23" s="373"/>
      <c r="J23" s="401"/>
    </row>
    <row r="24" spans="1:11" s="44" customFormat="1" ht="12.5">
      <c r="A24" s="195" t="s">
        <v>284</v>
      </c>
      <c r="B24" s="402"/>
      <c r="C24" s="402"/>
      <c r="D24" s="402"/>
      <c r="E24" s="402"/>
      <c r="F24" s="402"/>
      <c r="G24" s="402"/>
      <c r="H24" s="402"/>
      <c r="I24" s="402"/>
      <c r="J24" s="251"/>
    </row>
    <row r="25" spans="1:11" s="28" customFormat="1" ht="14.15" customHeight="1">
      <c r="A25" s="180" t="s">
        <v>209</v>
      </c>
      <c r="B25" s="551"/>
      <c r="C25" s="551"/>
      <c r="D25" s="551"/>
      <c r="E25" s="486" t="s">
        <v>262</v>
      </c>
      <c r="F25" s="522" t="s">
        <v>295</v>
      </c>
      <c r="G25" s="522" t="s">
        <v>264</v>
      </c>
      <c r="H25" s="522" t="s">
        <v>265</v>
      </c>
      <c r="I25" s="522" t="s">
        <v>266</v>
      </c>
      <c r="J25" s="522" t="s">
        <v>267</v>
      </c>
    </row>
    <row r="26" spans="1:11" s="28" customFormat="1" ht="14.15" customHeight="1">
      <c r="A26" s="334" t="s">
        <v>480</v>
      </c>
      <c r="B26" s="552"/>
      <c r="C26" s="552"/>
      <c r="D26" s="552"/>
      <c r="E26" s="1186">
        <v>1093.2559768869501</v>
      </c>
      <c r="F26" s="1187">
        <v>2337.00573803517</v>
      </c>
      <c r="G26" s="1187">
        <v>2411.6114197891202</v>
      </c>
      <c r="H26" s="1187">
        <v>2370.6141776095201</v>
      </c>
      <c r="I26" s="1187">
        <v>2120.5409933558399</v>
      </c>
      <c r="J26" s="1187">
        <v>1405.5159024105701</v>
      </c>
    </row>
    <row r="27" spans="1:11" s="28" customFormat="1" ht="14.15" customHeight="1">
      <c r="A27" s="324" t="s">
        <v>481</v>
      </c>
      <c r="B27" s="552"/>
      <c r="C27" s="552"/>
      <c r="D27" s="552"/>
      <c r="E27" s="517">
        <v>552.52219272930199</v>
      </c>
      <c r="F27" s="325">
        <v>1153.7674835100499</v>
      </c>
      <c r="G27" s="325">
        <v>1098.0433611854799</v>
      </c>
      <c r="H27" s="325">
        <v>996.97002898378605</v>
      </c>
      <c r="I27" s="325">
        <v>931.650327016093</v>
      </c>
      <c r="J27" s="325">
        <v>852.90590256826806</v>
      </c>
    </row>
    <row r="28" spans="1:11" s="28" customFormat="1" ht="14.15" customHeight="1">
      <c r="A28" s="324" t="s">
        <v>482</v>
      </c>
      <c r="B28" s="552"/>
      <c r="C28" s="552"/>
      <c r="D28" s="552"/>
      <c r="E28" s="517">
        <v>2343.3184841900902</v>
      </c>
      <c r="F28" s="325">
        <v>4266.6420934826201</v>
      </c>
      <c r="G28" s="325">
        <v>2502.5346970411201</v>
      </c>
      <c r="H28" s="325">
        <v>2055.1327856933899</v>
      </c>
      <c r="I28" s="325">
        <v>1868.4559397677899</v>
      </c>
      <c r="J28" s="325">
        <v>1773.2377699052199</v>
      </c>
    </row>
    <row r="29" spans="1:11" s="28" customFormat="1" ht="14.15" customHeight="1">
      <c r="A29" s="324" t="s">
        <v>483</v>
      </c>
      <c r="B29" s="552"/>
      <c r="C29" s="552"/>
      <c r="D29" s="552"/>
      <c r="E29" s="517">
        <v>261.450012627261</v>
      </c>
      <c r="F29" s="325">
        <v>626.86842975883201</v>
      </c>
      <c r="G29" s="325">
        <v>494.25902708318898</v>
      </c>
      <c r="H29" s="325">
        <v>318.90581243495399</v>
      </c>
      <c r="I29" s="325">
        <v>308.48586943709097</v>
      </c>
      <c r="J29" s="325">
        <v>617.678009571845</v>
      </c>
    </row>
    <row r="30" spans="1:11" s="28" customFormat="1" ht="14.15" customHeight="1">
      <c r="A30" s="547" t="s">
        <v>484</v>
      </c>
      <c r="B30" s="552"/>
      <c r="C30" s="552"/>
      <c r="D30" s="552"/>
      <c r="E30" s="517">
        <v>1933.0966459276699</v>
      </c>
      <c r="F30" s="325">
        <v>3457.4881233369201</v>
      </c>
      <c r="G30" s="325">
        <v>1970.18414540345</v>
      </c>
      <c r="H30" s="325">
        <v>1511.4949546805001</v>
      </c>
      <c r="I30" s="325">
        <v>1452.84549015723</v>
      </c>
      <c r="J30" s="325">
        <v>1826.54811835889</v>
      </c>
    </row>
    <row r="31" spans="1:11" s="28" customFormat="1" ht="14.15" customHeight="1">
      <c r="A31" s="324" t="s">
        <v>485</v>
      </c>
      <c r="B31" s="552"/>
      <c r="C31" s="552"/>
      <c r="D31" s="552"/>
      <c r="E31" s="517">
        <v>647.09500000000003</v>
      </c>
      <c r="F31" s="325">
        <v>1169.213</v>
      </c>
      <c r="G31" s="325">
        <v>1056.0260000000001</v>
      </c>
      <c r="H31" s="325">
        <v>1049.922</v>
      </c>
      <c r="I31" s="325">
        <v>1067.3689999999999</v>
      </c>
      <c r="J31" s="325">
        <v>1257.501</v>
      </c>
    </row>
    <row r="32" spans="1:11" s="28" customFormat="1" ht="14.15" customHeight="1">
      <c r="A32" s="324" t="s">
        <v>486</v>
      </c>
      <c r="B32" s="552"/>
      <c r="C32" s="552"/>
      <c r="D32" s="552"/>
      <c r="E32" s="517">
        <v>203.19244000984</v>
      </c>
      <c r="F32" s="325">
        <v>359.83691731255402</v>
      </c>
      <c r="G32" s="325">
        <v>342.063894323189</v>
      </c>
      <c r="H32" s="325">
        <v>341.56057530081802</v>
      </c>
      <c r="I32" s="325">
        <v>362.83952855831404</v>
      </c>
      <c r="J32" s="325">
        <v>256.74972334238299</v>
      </c>
    </row>
    <row r="33" spans="1:11" s="28" customFormat="1" ht="14.15" customHeight="1">
      <c r="A33" s="324" t="s">
        <v>487</v>
      </c>
      <c r="B33" s="552"/>
      <c r="C33" s="552"/>
      <c r="D33" s="552"/>
      <c r="E33" s="517">
        <v>828.70333645185099</v>
      </c>
      <c r="F33" s="325">
        <v>1315.56930933384</v>
      </c>
      <c r="G33" s="325">
        <v>615.565937204428</v>
      </c>
      <c r="H33" s="325">
        <v>596.17659350505198</v>
      </c>
      <c r="I33" s="325">
        <v>602.51722541782601</v>
      </c>
      <c r="J33" s="325">
        <v>555.30429674302297</v>
      </c>
    </row>
    <row r="34" spans="1:11" s="28" customFormat="1" ht="14.15" customHeight="1">
      <c r="A34" s="324" t="s">
        <v>488</v>
      </c>
      <c r="B34" s="552"/>
      <c r="C34" s="552"/>
      <c r="D34" s="552"/>
      <c r="E34" s="517">
        <v>966.53658620585395</v>
      </c>
      <c r="F34" s="325">
        <v>1645.6150156794499</v>
      </c>
      <c r="G34" s="325">
        <v>1419.2735913603001</v>
      </c>
      <c r="H34" s="325">
        <v>1376.3937619897999</v>
      </c>
      <c r="I34" s="325">
        <v>1382.3451520825001</v>
      </c>
      <c r="J34" s="325">
        <v>2482.4691726620003</v>
      </c>
    </row>
    <row r="35" spans="1:11" s="28" customFormat="1" ht="14.15" customHeight="1">
      <c r="A35" s="324" t="s">
        <v>489</v>
      </c>
      <c r="B35" s="552"/>
      <c r="C35" s="552"/>
      <c r="D35" s="552"/>
      <c r="E35" s="517">
        <v>-130.70940630612199</v>
      </c>
      <c r="F35" s="325">
        <v>66.160522899810303</v>
      </c>
      <c r="G35" s="325">
        <v>556.166390359812</v>
      </c>
      <c r="H35" s="325">
        <v>497.47818800204897</v>
      </c>
      <c r="I35" s="325">
        <v>231.04174692556799</v>
      </c>
      <c r="J35" s="325">
        <v>-16.8647626157851</v>
      </c>
    </row>
    <row r="36" spans="1:11" s="28" customFormat="1" ht="14.15" customHeight="1">
      <c r="A36" s="1371" t="s">
        <v>219</v>
      </c>
      <c r="B36" s="1384"/>
      <c r="C36" s="1384"/>
      <c r="D36" s="1384"/>
      <c r="E36" s="544">
        <v>8698.4612687226909</v>
      </c>
      <c r="F36" s="323">
        <v>16398.166633349298</v>
      </c>
      <c r="G36" s="323">
        <v>12465.7284637501</v>
      </c>
      <c r="H36" s="323">
        <v>11114.6488781999</v>
      </c>
      <c r="I36" s="323">
        <v>10328.0912727182</v>
      </c>
      <c r="J36" s="323">
        <v>11011.045132946399</v>
      </c>
    </row>
    <row r="37" spans="1:11" s="28" customFormat="1" ht="14.15" customHeight="1">
      <c r="A37" s="1371" t="s">
        <v>84</v>
      </c>
      <c r="B37" s="1384"/>
      <c r="C37" s="1384"/>
      <c r="D37" s="1384"/>
      <c r="E37" s="544">
        <v>2154.3954297620903</v>
      </c>
      <c r="F37" s="323">
        <v>4431.4577347809</v>
      </c>
      <c r="G37" s="323">
        <v>4224.8240999424197</v>
      </c>
      <c r="H37" s="323">
        <v>5282.8153065167398</v>
      </c>
      <c r="I37" s="323">
        <v>4147.4145899907098</v>
      </c>
      <c r="J37" s="323">
        <v>3620.5382970098099</v>
      </c>
    </row>
    <row r="38" spans="1:11" s="28" customFormat="1" ht="14.15" customHeight="1">
      <c r="A38" s="1426" t="s">
        <v>268</v>
      </c>
      <c r="B38" s="552"/>
      <c r="C38" s="552"/>
      <c r="D38" s="552"/>
      <c r="E38" s="517"/>
      <c r="F38" s="325"/>
      <c r="G38" s="325"/>
      <c r="H38" s="325"/>
      <c r="I38" s="325"/>
      <c r="J38" s="325">
        <v>580.50935600000093</v>
      </c>
    </row>
    <row r="39" spans="1:11" s="28" customFormat="1" ht="14.15" customHeight="1">
      <c r="A39" s="332" t="s">
        <v>270</v>
      </c>
      <c r="B39" s="552"/>
      <c r="C39" s="552"/>
      <c r="D39" s="552"/>
      <c r="E39" s="517"/>
      <c r="F39" s="325"/>
      <c r="G39" s="325"/>
      <c r="H39" s="325"/>
      <c r="I39" s="325"/>
      <c r="J39" s="325">
        <v>209.978398</v>
      </c>
    </row>
    <row r="40" spans="1:11" s="28" customFormat="1" ht="14.15" customHeight="1">
      <c r="A40" s="332" t="s">
        <v>221</v>
      </c>
      <c r="B40" s="552"/>
      <c r="C40" s="552"/>
      <c r="D40" s="552"/>
      <c r="E40" s="517">
        <v>987.080063</v>
      </c>
      <c r="F40" s="325">
        <v>1704.584468</v>
      </c>
      <c r="G40" s="325">
        <v>1421.1088749999999</v>
      </c>
      <c r="H40" s="325">
        <v>1183.3949090000001</v>
      </c>
      <c r="I40" s="325">
        <v>1234.757983</v>
      </c>
      <c r="J40" s="325"/>
    </row>
    <row r="41" spans="1:11" s="28" customFormat="1" ht="14.15" customHeight="1">
      <c r="A41" s="1371" t="s">
        <v>490</v>
      </c>
      <c r="B41" s="1384"/>
      <c r="C41" s="1384"/>
      <c r="D41" s="1384"/>
      <c r="E41" s="544">
        <v>987.080063</v>
      </c>
      <c r="F41" s="323">
        <v>1704.584468</v>
      </c>
      <c r="G41" s="323">
        <v>1421.1088749999999</v>
      </c>
      <c r="H41" s="323">
        <v>1183.3930990000001</v>
      </c>
      <c r="I41" s="323">
        <v>1234.7579850000002</v>
      </c>
      <c r="J41" s="323">
        <v>790.48775400000102</v>
      </c>
    </row>
    <row r="42" spans="1:11" s="28" customFormat="1" ht="21.65" customHeight="1">
      <c r="A42" s="1426" t="s">
        <v>491</v>
      </c>
      <c r="B42" s="553"/>
      <c r="C42" s="553"/>
      <c r="D42" s="553"/>
      <c r="E42" s="549">
        <v>797.77742225999998</v>
      </c>
      <c r="F42" s="550">
        <v>1205.5991359920001</v>
      </c>
      <c r="G42" s="550">
        <v>1718.7608958980002</v>
      </c>
      <c r="H42" s="550">
        <v>449.03554088200002</v>
      </c>
      <c r="I42" s="550">
        <v>745.60845104500004</v>
      </c>
      <c r="J42" s="550">
        <v>524.25526324079999</v>
      </c>
    </row>
    <row r="43" spans="1:11" s="28" customFormat="1" ht="14.15" customHeight="1">
      <c r="A43" s="324" t="s">
        <v>246</v>
      </c>
      <c r="B43" s="552"/>
      <c r="C43" s="552"/>
      <c r="D43" s="552"/>
      <c r="E43" s="517">
        <v>4.8789999999999996</v>
      </c>
      <c r="F43" s="325">
        <v>-10.172000000000001</v>
      </c>
      <c r="G43" s="325">
        <v>103.11426379369999</v>
      </c>
      <c r="H43" s="325">
        <v>43.171177499999999</v>
      </c>
      <c r="I43" s="325">
        <v>-6.577</v>
      </c>
      <c r="J43" s="325">
        <v>91.070333452699998</v>
      </c>
    </row>
    <row r="44" spans="1:11" s="28" customFormat="1" ht="14.15" customHeight="1">
      <c r="A44" s="329" t="s">
        <v>247</v>
      </c>
      <c r="B44" s="551"/>
      <c r="C44" s="551"/>
      <c r="D44" s="551"/>
      <c r="E44" s="517">
        <v>1042.7497682957701</v>
      </c>
      <c r="F44" s="325">
        <v>2188.1526688444201</v>
      </c>
      <c r="G44" s="325">
        <v>2413.0191820550799</v>
      </c>
      <c r="H44" s="325">
        <v>2077.2879023437299</v>
      </c>
      <c r="I44" s="325">
        <v>1390.33367544406</v>
      </c>
      <c r="J44" s="325">
        <v>1187.50375635757</v>
      </c>
    </row>
    <row r="45" spans="1:11" s="28" customFormat="1" ht="14.15" customHeight="1">
      <c r="A45" s="1371" t="s">
        <v>222</v>
      </c>
      <c r="B45" s="552"/>
      <c r="C45" s="552"/>
      <c r="D45" s="552"/>
      <c r="E45" s="544">
        <v>1845.4061905557701</v>
      </c>
      <c r="F45" s="323">
        <v>3383.5798048364204</v>
      </c>
      <c r="G45" s="323">
        <v>4234.8943417467799</v>
      </c>
      <c r="H45" s="323">
        <v>2569.4946207257299</v>
      </c>
      <c r="I45" s="323">
        <v>2129.36512648906</v>
      </c>
      <c r="J45" s="323">
        <v>1802.82935305107</v>
      </c>
    </row>
    <row r="46" spans="1:11" s="28" customFormat="1" ht="14.15" customHeight="1">
      <c r="A46" s="1372" t="s">
        <v>492</v>
      </c>
      <c r="B46" s="1384"/>
      <c r="C46" s="1384"/>
      <c r="D46" s="1384"/>
      <c r="E46" s="521">
        <v>13685.342952040599</v>
      </c>
      <c r="F46" s="335">
        <v>25917.788640966603</v>
      </c>
      <c r="G46" s="335">
        <v>22346.555780439299</v>
      </c>
      <c r="H46" s="335">
        <v>20150.351904442297</v>
      </c>
      <c r="I46" s="335">
        <v>17839.628974198</v>
      </c>
      <c r="J46" s="335">
        <v>17224.900537007299</v>
      </c>
    </row>
    <row r="47" spans="1:11" s="44" customFormat="1" ht="7.5" customHeight="1">
      <c r="A47" s="402"/>
      <c r="B47" s="402"/>
      <c r="C47" s="402"/>
      <c r="D47" s="402"/>
      <c r="E47" s="402"/>
      <c r="F47" s="402"/>
      <c r="G47" s="402"/>
      <c r="H47" s="402"/>
      <c r="I47" s="402"/>
      <c r="J47" s="251"/>
    </row>
    <row r="48" spans="1:11" s="28" customFormat="1" ht="14.15" customHeight="1">
      <c r="A48" s="1824"/>
      <c r="B48" s="1824"/>
      <c r="C48" s="1824"/>
      <c r="D48" s="1824"/>
      <c r="E48" s="1824"/>
      <c r="F48" s="1824"/>
      <c r="G48" s="1824"/>
      <c r="H48" s="1824"/>
      <c r="I48" s="1824"/>
      <c r="J48" s="1824"/>
      <c r="K48" s="555"/>
    </row>
    <row r="49" spans="1:1021 1031:2041 2051:3071 3081:4091 4101:5111 5121:6141 6151:7161 7171:8191 8201:9211 9221:10231 10241:11261 11271:12281 12291:13311 13321:14331 14341:15351 15361:16381" s="22" customFormat="1" ht="23.9" customHeight="1">
      <c r="A49" s="152"/>
      <c r="B49" s="338"/>
      <c r="C49" s="338"/>
      <c r="D49" s="338"/>
      <c r="E49" s="338"/>
      <c r="F49" s="338"/>
      <c r="G49" s="338"/>
      <c r="H49" s="338"/>
      <c r="I49" s="338"/>
      <c r="J49" s="338"/>
      <c r="O49" s="26"/>
    </row>
    <row r="50" spans="1:1021 1031:2041 2051:3071 3081:4091 4101:5111 5121:6141 6151:7161 7171:8191 8201:9211 9221:10231 10241:11261 11271:12281 12291:13311 13321:14331 14341:15351 15361:16381" s="23" customFormat="1" ht="18.75" customHeight="1">
      <c r="A50" s="339" t="s">
        <v>493</v>
      </c>
      <c r="B50" s="252"/>
      <c r="C50" s="318"/>
      <c r="D50" s="318"/>
      <c r="E50" s="318"/>
      <c r="F50" s="318"/>
      <c r="G50" s="318"/>
      <c r="H50" s="318"/>
      <c r="I50" s="318"/>
      <c r="J50" s="318"/>
      <c r="L50" s="47"/>
      <c r="M50" s="47"/>
      <c r="N50" s="47"/>
    </row>
    <row r="51" spans="1:1021 1031:2041 2051:3071 3081:4091 4101:5111 5121:6141 6151:7161 7171:8191 8201:9211 9221:10231 10241:11261 11271:12281 12291:13311 13321:14331 14341:15351 15361:16381" s="26" customFormat="1" ht="14.15" customHeight="1">
      <c r="A51" s="376"/>
      <c r="B51" s="376"/>
      <c r="C51" s="376"/>
      <c r="D51" s="376"/>
      <c r="E51" s="376"/>
      <c r="F51" s="376"/>
      <c r="G51" s="376"/>
      <c r="H51" s="376"/>
      <c r="I51" s="376"/>
      <c r="J51" s="376"/>
      <c r="L51" s="47"/>
      <c r="M51" s="47"/>
      <c r="N51" s="47"/>
      <c r="O51" s="47"/>
      <c r="P51" s="556"/>
    </row>
    <row r="52" spans="1:1021 1031:2041 2051:3071 3081:4091 4101:5111 5121:6141 6151:7161 7171:8191 8201:9211 9221:10231 10241:11261 11271:12281 12291:13311 13321:14331 14341:15351 15361:16381" s="28" customFormat="1" ht="14.15" customHeight="1">
      <c r="A52" s="175" t="s">
        <v>209</v>
      </c>
      <c r="B52" s="320" t="s">
        <v>210</v>
      </c>
      <c r="C52" s="321" t="s">
        <v>211</v>
      </c>
      <c r="D52" s="321" t="s">
        <v>212</v>
      </c>
      <c r="E52" s="321" t="s">
        <v>213</v>
      </c>
      <c r="F52" s="321" t="s">
        <v>214</v>
      </c>
      <c r="G52" s="321" t="s">
        <v>215</v>
      </c>
      <c r="H52" s="321" t="s">
        <v>216</v>
      </c>
      <c r="I52" s="321" t="s">
        <v>217</v>
      </c>
      <c r="J52" s="321" t="s">
        <v>218</v>
      </c>
      <c r="L52" s="47"/>
      <c r="M52" s="47"/>
      <c r="N52" s="47"/>
      <c r="O52" s="47"/>
    </row>
    <row r="53" spans="1:1021 1031:2041 2051:3071 3081:4091 4101:5111 5121:6141 6151:7161 7171:8191 8201:9211 9221:10231 10241:11261 11271:12281 12291:13311 13321:14331 14341:15351 15361:16381" s="28" customFormat="1" ht="14.15" customHeight="1">
      <c r="A53" s="557" t="s">
        <v>494</v>
      </c>
      <c r="B53" s="1189">
        <v>896.87371732016902</v>
      </c>
      <c r="C53" s="1190">
        <v>853.33670047584496</v>
      </c>
      <c r="D53" s="1190">
        <v>930.11991286063994</v>
      </c>
      <c r="E53" s="1190">
        <v>700.197187914089</v>
      </c>
      <c r="F53" s="1190">
        <v>897.73356948516198</v>
      </c>
      <c r="G53" s="1190">
        <v>785.60515262975798</v>
      </c>
      <c r="H53" s="1190">
        <v>894.07155815099895</v>
      </c>
      <c r="I53" s="1190">
        <v>920.82634540370702</v>
      </c>
      <c r="J53" s="1190">
        <v>850.69179246082194</v>
      </c>
      <c r="L53" s="558"/>
      <c r="M53" s="47"/>
      <c r="N53" s="47"/>
      <c r="O53" s="47"/>
      <c r="P53" s="556"/>
    </row>
    <row r="54" spans="1:1021 1031:2041 2051:3071 3081:4091 4101:5111 5121:6141 6151:7161 7171:8191 8201:9211 9221:10231 10241:11261 11271:12281 12291:13311 13321:14331 14341:15351 15361:16381" s="28" customFormat="1" ht="21.65" customHeight="1">
      <c r="A54" s="559" t="s">
        <v>495</v>
      </c>
      <c r="B54" s="549">
        <v>47.670638673300488</v>
      </c>
      <c r="C54" s="550">
        <v>336.30361518709793</v>
      </c>
      <c r="D54" s="550">
        <v>130.63223931837035</v>
      </c>
      <c r="E54" s="550">
        <v>96.514397065231364</v>
      </c>
      <c r="F54" s="550">
        <v>189.12474122535713</v>
      </c>
      <c r="G54" s="550">
        <v>211.57065010667503</v>
      </c>
      <c r="H54" s="550">
        <v>267.56447321857001</v>
      </c>
      <c r="I54" s="550">
        <v>138.433076015609</v>
      </c>
      <c r="J54" s="550">
        <v>225.11089589188907</v>
      </c>
      <c r="L54" s="558"/>
      <c r="M54" s="47"/>
      <c r="N54" s="47"/>
      <c r="O54" s="47"/>
      <c r="P54" s="560"/>
    </row>
    <row r="55" spans="1:1021 1031:2041 2051:3071 3081:4091 4101:5111 5121:6141 6151:7161 7171:8191 8201:9211 9221:10231 10241:11261 11271:12281 12291:13311 13321:14331 14341:15351 15361:16381" s="56" customFormat="1" ht="14.15" customHeight="1">
      <c r="A55" s="356" t="s">
        <v>496</v>
      </c>
      <c r="B55" s="549">
        <v>154.96449278</v>
      </c>
      <c r="C55" s="550">
        <v>27.092861220000003</v>
      </c>
      <c r="D55" s="550">
        <v>44.552708270000011</v>
      </c>
      <c r="E55" s="550">
        <v>91.30583953</v>
      </c>
      <c r="F55" s="550">
        <v>117.72106668000001</v>
      </c>
      <c r="G55" s="550">
        <v>-8.2959719800000045</v>
      </c>
      <c r="H55" s="550">
        <v>-4.787238699999989</v>
      </c>
      <c r="I55" s="550">
        <v>42.232618159999987</v>
      </c>
      <c r="J55" s="550">
        <v>39.283014109999982</v>
      </c>
      <c r="K55" s="28"/>
      <c r="U55" s="356"/>
      <c r="AE55" s="356"/>
      <c r="AO55" s="356"/>
      <c r="AY55" s="356"/>
      <c r="BI55" s="356"/>
      <c r="BS55" s="356"/>
      <c r="CC55" s="356"/>
      <c r="CM55" s="356"/>
      <c r="CW55" s="356"/>
      <c r="DG55" s="356"/>
      <c r="DQ55" s="356"/>
      <c r="EA55" s="356"/>
      <c r="EK55" s="356"/>
      <c r="EU55" s="356"/>
      <c r="FE55" s="356"/>
      <c r="FO55" s="356"/>
      <c r="FY55" s="356"/>
      <c r="GI55" s="356"/>
      <c r="GS55" s="356"/>
      <c r="HC55" s="356"/>
      <c r="HM55" s="356"/>
      <c r="HW55" s="356"/>
      <c r="IG55" s="356"/>
      <c r="IQ55" s="356"/>
      <c r="JA55" s="356"/>
      <c r="JK55" s="356"/>
      <c r="JU55" s="356"/>
      <c r="KE55" s="356"/>
      <c r="KO55" s="356"/>
      <c r="KY55" s="356"/>
      <c r="LI55" s="356"/>
      <c r="LS55" s="356"/>
      <c r="MC55" s="356"/>
      <c r="MM55" s="356"/>
      <c r="MW55" s="356"/>
      <c r="NG55" s="356"/>
      <c r="NQ55" s="356"/>
      <c r="OA55" s="356"/>
      <c r="OK55" s="356"/>
      <c r="OU55" s="356"/>
      <c r="PE55" s="356"/>
      <c r="PO55" s="356"/>
      <c r="PY55" s="356"/>
      <c r="QI55" s="356"/>
      <c r="QS55" s="356"/>
      <c r="RC55" s="356"/>
      <c r="RM55" s="356"/>
      <c r="RW55" s="356"/>
      <c r="SG55" s="356"/>
      <c r="SQ55" s="356"/>
      <c r="TA55" s="356"/>
      <c r="TK55" s="356"/>
      <c r="TU55" s="356"/>
      <c r="UE55" s="356"/>
      <c r="UO55" s="356"/>
      <c r="UY55" s="356"/>
      <c r="VI55" s="356"/>
      <c r="VS55" s="356"/>
      <c r="WC55" s="356"/>
      <c r="WM55" s="356"/>
      <c r="WW55" s="356"/>
      <c r="XG55" s="356"/>
      <c r="XQ55" s="356"/>
      <c r="YA55" s="356"/>
      <c r="YK55" s="356"/>
      <c r="YU55" s="356"/>
      <c r="ZE55" s="356"/>
      <c r="ZO55" s="356"/>
      <c r="ZY55" s="356"/>
      <c r="AAI55" s="356"/>
      <c r="AAS55" s="356"/>
      <c r="ABC55" s="356"/>
      <c r="ABM55" s="356"/>
      <c r="ABW55" s="356"/>
      <c r="ACG55" s="356"/>
      <c r="ACQ55" s="356"/>
      <c r="ADA55" s="356"/>
      <c r="ADK55" s="356"/>
      <c r="ADU55" s="356"/>
      <c r="AEE55" s="356"/>
      <c r="AEO55" s="356"/>
      <c r="AEY55" s="356"/>
      <c r="AFI55" s="356"/>
      <c r="AFS55" s="356"/>
      <c r="AGC55" s="356"/>
      <c r="AGM55" s="356"/>
      <c r="AGW55" s="356"/>
      <c r="AHG55" s="356"/>
      <c r="AHQ55" s="356"/>
      <c r="AIA55" s="356"/>
      <c r="AIK55" s="356"/>
      <c r="AIU55" s="356"/>
      <c r="AJE55" s="356"/>
      <c r="AJO55" s="356"/>
      <c r="AJY55" s="356"/>
      <c r="AKI55" s="356"/>
      <c r="AKS55" s="356"/>
      <c r="ALC55" s="356"/>
      <c r="ALM55" s="356"/>
      <c r="ALW55" s="356"/>
      <c r="AMG55" s="356"/>
      <c r="AMQ55" s="356"/>
      <c r="ANA55" s="356"/>
      <c r="ANK55" s="356"/>
      <c r="ANU55" s="356"/>
      <c r="AOE55" s="356"/>
      <c r="AOO55" s="356"/>
      <c r="AOY55" s="356"/>
      <c r="API55" s="356"/>
      <c r="APS55" s="356"/>
      <c r="AQC55" s="356"/>
      <c r="AQM55" s="356"/>
      <c r="AQW55" s="356"/>
      <c r="ARG55" s="356"/>
      <c r="ARQ55" s="356"/>
      <c r="ASA55" s="356"/>
      <c r="ASK55" s="356"/>
      <c r="ASU55" s="356"/>
      <c r="ATE55" s="356"/>
      <c r="ATO55" s="356"/>
      <c r="ATY55" s="356"/>
      <c r="AUI55" s="356"/>
      <c r="AUS55" s="356"/>
      <c r="AVC55" s="356"/>
      <c r="AVM55" s="356"/>
      <c r="AVW55" s="356"/>
      <c r="AWG55" s="356"/>
      <c r="AWQ55" s="356"/>
      <c r="AXA55" s="356"/>
      <c r="AXK55" s="356"/>
      <c r="AXU55" s="356"/>
      <c r="AYE55" s="356"/>
      <c r="AYO55" s="356"/>
      <c r="AYY55" s="356"/>
      <c r="AZI55" s="356"/>
      <c r="AZS55" s="356"/>
      <c r="BAC55" s="356"/>
      <c r="BAM55" s="356"/>
      <c r="BAW55" s="356"/>
      <c r="BBG55" s="356"/>
      <c r="BBQ55" s="356"/>
      <c r="BCA55" s="356"/>
      <c r="BCK55" s="356"/>
      <c r="BCU55" s="356"/>
      <c r="BDE55" s="356"/>
      <c r="BDO55" s="356"/>
      <c r="BDY55" s="356"/>
      <c r="BEI55" s="356"/>
      <c r="BES55" s="356"/>
      <c r="BFC55" s="356"/>
      <c r="BFM55" s="356"/>
      <c r="BFW55" s="356"/>
      <c r="BGG55" s="356"/>
      <c r="BGQ55" s="356"/>
      <c r="BHA55" s="356"/>
      <c r="BHK55" s="356"/>
      <c r="BHU55" s="356"/>
      <c r="BIE55" s="356"/>
      <c r="BIO55" s="356"/>
      <c r="BIY55" s="356"/>
      <c r="BJI55" s="356"/>
      <c r="BJS55" s="356"/>
      <c r="BKC55" s="356"/>
      <c r="BKM55" s="356"/>
      <c r="BKW55" s="356"/>
      <c r="BLG55" s="356"/>
      <c r="BLQ55" s="356"/>
      <c r="BMA55" s="356"/>
      <c r="BMK55" s="356"/>
      <c r="BMU55" s="356"/>
      <c r="BNE55" s="356"/>
      <c r="BNO55" s="356"/>
      <c r="BNY55" s="356"/>
      <c r="BOI55" s="356"/>
      <c r="BOS55" s="356"/>
      <c r="BPC55" s="356"/>
      <c r="BPM55" s="356"/>
      <c r="BPW55" s="356"/>
      <c r="BQG55" s="356"/>
      <c r="BQQ55" s="356"/>
      <c r="BRA55" s="356"/>
      <c r="BRK55" s="356"/>
      <c r="BRU55" s="356"/>
      <c r="BSE55" s="356"/>
      <c r="BSO55" s="356"/>
      <c r="BSY55" s="356"/>
      <c r="BTI55" s="356"/>
      <c r="BTS55" s="356"/>
      <c r="BUC55" s="356"/>
      <c r="BUM55" s="356"/>
      <c r="BUW55" s="356"/>
      <c r="BVG55" s="356"/>
      <c r="BVQ55" s="356"/>
      <c r="BWA55" s="356"/>
      <c r="BWK55" s="356"/>
      <c r="BWU55" s="356"/>
      <c r="BXE55" s="356"/>
      <c r="BXO55" s="356"/>
      <c r="BXY55" s="356"/>
      <c r="BYI55" s="356"/>
      <c r="BYS55" s="356"/>
      <c r="BZC55" s="356"/>
      <c r="BZM55" s="356"/>
      <c r="BZW55" s="356"/>
      <c r="CAG55" s="356"/>
      <c r="CAQ55" s="356"/>
      <c r="CBA55" s="356"/>
      <c r="CBK55" s="356"/>
      <c r="CBU55" s="356"/>
      <c r="CCE55" s="356"/>
      <c r="CCO55" s="356"/>
      <c r="CCY55" s="356"/>
      <c r="CDI55" s="356"/>
      <c r="CDS55" s="356"/>
      <c r="CEC55" s="356"/>
      <c r="CEM55" s="356"/>
      <c r="CEW55" s="356"/>
      <c r="CFG55" s="356"/>
      <c r="CFQ55" s="356"/>
      <c r="CGA55" s="356"/>
      <c r="CGK55" s="356"/>
      <c r="CGU55" s="356"/>
      <c r="CHE55" s="356"/>
      <c r="CHO55" s="356"/>
      <c r="CHY55" s="356"/>
      <c r="CII55" s="356"/>
      <c r="CIS55" s="356"/>
      <c r="CJC55" s="356"/>
      <c r="CJM55" s="356"/>
      <c r="CJW55" s="356"/>
      <c r="CKG55" s="356"/>
      <c r="CKQ55" s="356"/>
      <c r="CLA55" s="356"/>
      <c r="CLK55" s="356"/>
      <c r="CLU55" s="356"/>
      <c r="CME55" s="356"/>
      <c r="CMO55" s="356"/>
      <c r="CMY55" s="356"/>
      <c r="CNI55" s="356"/>
      <c r="CNS55" s="356"/>
      <c r="COC55" s="356"/>
      <c r="COM55" s="356"/>
      <c r="COW55" s="356"/>
      <c r="CPG55" s="356"/>
      <c r="CPQ55" s="356"/>
      <c r="CQA55" s="356"/>
      <c r="CQK55" s="356"/>
      <c r="CQU55" s="356"/>
      <c r="CRE55" s="356"/>
      <c r="CRO55" s="356"/>
      <c r="CRY55" s="356"/>
      <c r="CSI55" s="356"/>
      <c r="CSS55" s="356"/>
      <c r="CTC55" s="356"/>
      <c r="CTM55" s="356"/>
      <c r="CTW55" s="356"/>
      <c r="CUG55" s="356"/>
      <c r="CUQ55" s="356"/>
      <c r="CVA55" s="356"/>
      <c r="CVK55" s="356"/>
      <c r="CVU55" s="356"/>
      <c r="CWE55" s="356"/>
      <c r="CWO55" s="356"/>
      <c r="CWY55" s="356"/>
      <c r="CXI55" s="356"/>
      <c r="CXS55" s="356"/>
      <c r="CYC55" s="356"/>
      <c r="CYM55" s="356"/>
      <c r="CYW55" s="356"/>
      <c r="CZG55" s="356"/>
      <c r="CZQ55" s="356"/>
      <c r="DAA55" s="356"/>
      <c r="DAK55" s="356"/>
      <c r="DAU55" s="356"/>
      <c r="DBE55" s="356"/>
      <c r="DBO55" s="356"/>
      <c r="DBY55" s="356"/>
      <c r="DCI55" s="356"/>
      <c r="DCS55" s="356"/>
      <c r="DDC55" s="356"/>
      <c r="DDM55" s="356"/>
      <c r="DDW55" s="356"/>
      <c r="DEG55" s="356"/>
      <c r="DEQ55" s="356"/>
      <c r="DFA55" s="356"/>
      <c r="DFK55" s="356"/>
      <c r="DFU55" s="356"/>
      <c r="DGE55" s="356"/>
      <c r="DGO55" s="356"/>
      <c r="DGY55" s="356"/>
      <c r="DHI55" s="356"/>
      <c r="DHS55" s="356"/>
      <c r="DIC55" s="356"/>
      <c r="DIM55" s="356"/>
      <c r="DIW55" s="356"/>
      <c r="DJG55" s="356"/>
      <c r="DJQ55" s="356"/>
      <c r="DKA55" s="356"/>
      <c r="DKK55" s="356"/>
      <c r="DKU55" s="356"/>
      <c r="DLE55" s="356"/>
      <c r="DLO55" s="356"/>
      <c r="DLY55" s="356"/>
      <c r="DMI55" s="356"/>
      <c r="DMS55" s="356"/>
      <c r="DNC55" s="356"/>
      <c r="DNM55" s="356"/>
      <c r="DNW55" s="356"/>
      <c r="DOG55" s="356"/>
      <c r="DOQ55" s="356"/>
      <c r="DPA55" s="356"/>
      <c r="DPK55" s="356"/>
      <c r="DPU55" s="356"/>
      <c r="DQE55" s="356"/>
      <c r="DQO55" s="356"/>
      <c r="DQY55" s="356"/>
      <c r="DRI55" s="356"/>
      <c r="DRS55" s="356"/>
      <c r="DSC55" s="356"/>
      <c r="DSM55" s="356"/>
      <c r="DSW55" s="356"/>
      <c r="DTG55" s="356"/>
      <c r="DTQ55" s="356"/>
      <c r="DUA55" s="356"/>
      <c r="DUK55" s="356"/>
      <c r="DUU55" s="356"/>
      <c r="DVE55" s="356"/>
      <c r="DVO55" s="356"/>
      <c r="DVY55" s="356"/>
      <c r="DWI55" s="356"/>
      <c r="DWS55" s="356"/>
      <c r="DXC55" s="356"/>
      <c r="DXM55" s="356"/>
      <c r="DXW55" s="356"/>
      <c r="DYG55" s="356"/>
      <c r="DYQ55" s="356"/>
      <c r="DZA55" s="356"/>
      <c r="DZK55" s="356"/>
      <c r="DZU55" s="356"/>
      <c r="EAE55" s="356"/>
      <c r="EAO55" s="356"/>
      <c r="EAY55" s="356"/>
      <c r="EBI55" s="356"/>
      <c r="EBS55" s="356"/>
      <c r="ECC55" s="356"/>
      <c r="ECM55" s="356"/>
      <c r="ECW55" s="356"/>
      <c r="EDG55" s="356"/>
      <c r="EDQ55" s="356"/>
      <c r="EEA55" s="356"/>
      <c r="EEK55" s="356"/>
      <c r="EEU55" s="356"/>
      <c r="EFE55" s="356"/>
      <c r="EFO55" s="356"/>
      <c r="EFY55" s="356"/>
      <c r="EGI55" s="356"/>
      <c r="EGS55" s="356"/>
      <c r="EHC55" s="356"/>
      <c r="EHM55" s="356"/>
      <c r="EHW55" s="356"/>
      <c r="EIG55" s="356"/>
      <c r="EIQ55" s="356"/>
      <c r="EJA55" s="356"/>
      <c r="EJK55" s="356"/>
      <c r="EJU55" s="356"/>
      <c r="EKE55" s="356"/>
      <c r="EKO55" s="356"/>
      <c r="EKY55" s="356"/>
      <c r="ELI55" s="356"/>
      <c r="ELS55" s="356"/>
      <c r="EMC55" s="356"/>
      <c r="EMM55" s="356"/>
      <c r="EMW55" s="356"/>
      <c r="ENG55" s="356"/>
      <c r="ENQ55" s="356"/>
      <c r="EOA55" s="356"/>
      <c r="EOK55" s="356"/>
      <c r="EOU55" s="356"/>
      <c r="EPE55" s="356"/>
      <c r="EPO55" s="356"/>
      <c r="EPY55" s="356"/>
      <c r="EQI55" s="356"/>
      <c r="EQS55" s="356"/>
      <c r="ERC55" s="356"/>
      <c r="ERM55" s="356"/>
      <c r="ERW55" s="356"/>
      <c r="ESG55" s="356"/>
      <c r="ESQ55" s="356"/>
      <c r="ETA55" s="356"/>
      <c r="ETK55" s="356"/>
      <c r="ETU55" s="356"/>
      <c r="EUE55" s="356"/>
      <c r="EUO55" s="356"/>
      <c r="EUY55" s="356"/>
      <c r="EVI55" s="356"/>
      <c r="EVS55" s="356"/>
      <c r="EWC55" s="356"/>
      <c r="EWM55" s="356"/>
      <c r="EWW55" s="356"/>
      <c r="EXG55" s="356"/>
      <c r="EXQ55" s="356"/>
      <c r="EYA55" s="356"/>
      <c r="EYK55" s="356"/>
      <c r="EYU55" s="356"/>
      <c r="EZE55" s="356"/>
      <c r="EZO55" s="356"/>
      <c r="EZY55" s="356"/>
      <c r="FAI55" s="356"/>
      <c r="FAS55" s="356"/>
      <c r="FBC55" s="356"/>
      <c r="FBM55" s="356"/>
      <c r="FBW55" s="356"/>
      <c r="FCG55" s="356"/>
      <c r="FCQ55" s="356"/>
      <c r="FDA55" s="356"/>
      <c r="FDK55" s="356"/>
      <c r="FDU55" s="356"/>
      <c r="FEE55" s="356"/>
      <c r="FEO55" s="356"/>
      <c r="FEY55" s="356"/>
      <c r="FFI55" s="356"/>
      <c r="FFS55" s="356"/>
      <c r="FGC55" s="356"/>
      <c r="FGM55" s="356"/>
      <c r="FGW55" s="356"/>
      <c r="FHG55" s="356"/>
      <c r="FHQ55" s="356"/>
      <c r="FIA55" s="356"/>
      <c r="FIK55" s="356"/>
      <c r="FIU55" s="356"/>
      <c r="FJE55" s="356"/>
      <c r="FJO55" s="356"/>
      <c r="FJY55" s="356"/>
      <c r="FKI55" s="356"/>
      <c r="FKS55" s="356"/>
      <c r="FLC55" s="356"/>
      <c r="FLM55" s="356"/>
      <c r="FLW55" s="356"/>
      <c r="FMG55" s="356"/>
      <c r="FMQ55" s="356"/>
      <c r="FNA55" s="356"/>
      <c r="FNK55" s="356"/>
      <c r="FNU55" s="356"/>
      <c r="FOE55" s="356"/>
      <c r="FOO55" s="356"/>
      <c r="FOY55" s="356"/>
      <c r="FPI55" s="356"/>
      <c r="FPS55" s="356"/>
      <c r="FQC55" s="356"/>
      <c r="FQM55" s="356"/>
      <c r="FQW55" s="356"/>
      <c r="FRG55" s="356"/>
      <c r="FRQ55" s="356"/>
      <c r="FSA55" s="356"/>
      <c r="FSK55" s="356"/>
      <c r="FSU55" s="356"/>
      <c r="FTE55" s="356"/>
      <c r="FTO55" s="356"/>
      <c r="FTY55" s="356"/>
      <c r="FUI55" s="356"/>
      <c r="FUS55" s="356"/>
      <c r="FVC55" s="356"/>
      <c r="FVM55" s="356"/>
      <c r="FVW55" s="356"/>
      <c r="FWG55" s="356"/>
      <c r="FWQ55" s="356"/>
      <c r="FXA55" s="356"/>
      <c r="FXK55" s="356"/>
      <c r="FXU55" s="356"/>
      <c r="FYE55" s="356"/>
      <c r="FYO55" s="356"/>
      <c r="FYY55" s="356"/>
      <c r="FZI55" s="356"/>
      <c r="FZS55" s="356"/>
      <c r="GAC55" s="356"/>
      <c r="GAM55" s="356"/>
      <c r="GAW55" s="356"/>
      <c r="GBG55" s="356"/>
      <c r="GBQ55" s="356"/>
      <c r="GCA55" s="356"/>
      <c r="GCK55" s="356"/>
      <c r="GCU55" s="356"/>
      <c r="GDE55" s="356"/>
      <c r="GDO55" s="356"/>
      <c r="GDY55" s="356"/>
      <c r="GEI55" s="356"/>
      <c r="GES55" s="356"/>
      <c r="GFC55" s="356"/>
      <c r="GFM55" s="356"/>
      <c r="GFW55" s="356"/>
      <c r="GGG55" s="356"/>
      <c r="GGQ55" s="356"/>
      <c r="GHA55" s="356"/>
      <c r="GHK55" s="356"/>
      <c r="GHU55" s="356"/>
      <c r="GIE55" s="356"/>
      <c r="GIO55" s="356"/>
      <c r="GIY55" s="356"/>
      <c r="GJI55" s="356"/>
      <c r="GJS55" s="356"/>
      <c r="GKC55" s="356"/>
      <c r="GKM55" s="356"/>
      <c r="GKW55" s="356"/>
      <c r="GLG55" s="356"/>
      <c r="GLQ55" s="356"/>
      <c r="GMA55" s="356"/>
      <c r="GMK55" s="356"/>
      <c r="GMU55" s="356"/>
      <c r="GNE55" s="356"/>
      <c r="GNO55" s="356"/>
      <c r="GNY55" s="356"/>
      <c r="GOI55" s="356"/>
      <c r="GOS55" s="356"/>
      <c r="GPC55" s="356"/>
      <c r="GPM55" s="356"/>
      <c r="GPW55" s="356"/>
      <c r="GQG55" s="356"/>
      <c r="GQQ55" s="356"/>
      <c r="GRA55" s="356"/>
      <c r="GRK55" s="356"/>
      <c r="GRU55" s="356"/>
      <c r="GSE55" s="356"/>
      <c r="GSO55" s="356"/>
      <c r="GSY55" s="356"/>
      <c r="GTI55" s="356"/>
      <c r="GTS55" s="356"/>
      <c r="GUC55" s="356"/>
      <c r="GUM55" s="356"/>
      <c r="GUW55" s="356"/>
      <c r="GVG55" s="356"/>
      <c r="GVQ55" s="356"/>
      <c r="GWA55" s="356"/>
      <c r="GWK55" s="356"/>
      <c r="GWU55" s="356"/>
      <c r="GXE55" s="356"/>
      <c r="GXO55" s="356"/>
      <c r="GXY55" s="356"/>
      <c r="GYI55" s="356"/>
      <c r="GYS55" s="356"/>
      <c r="GZC55" s="356"/>
      <c r="GZM55" s="356"/>
      <c r="GZW55" s="356"/>
      <c r="HAG55" s="356"/>
      <c r="HAQ55" s="356"/>
      <c r="HBA55" s="356"/>
      <c r="HBK55" s="356"/>
      <c r="HBU55" s="356"/>
      <c r="HCE55" s="356"/>
      <c r="HCO55" s="356"/>
      <c r="HCY55" s="356"/>
      <c r="HDI55" s="356"/>
      <c r="HDS55" s="356"/>
      <c r="HEC55" s="356"/>
      <c r="HEM55" s="356"/>
      <c r="HEW55" s="356"/>
      <c r="HFG55" s="356"/>
      <c r="HFQ55" s="356"/>
      <c r="HGA55" s="356"/>
      <c r="HGK55" s="356"/>
      <c r="HGU55" s="356"/>
      <c r="HHE55" s="356"/>
      <c r="HHO55" s="356"/>
      <c r="HHY55" s="356"/>
      <c r="HII55" s="356"/>
      <c r="HIS55" s="356"/>
      <c r="HJC55" s="356"/>
      <c r="HJM55" s="356"/>
      <c r="HJW55" s="356"/>
      <c r="HKG55" s="356"/>
      <c r="HKQ55" s="356"/>
      <c r="HLA55" s="356"/>
      <c r="HLK55" s="356"/>
      <c r="HLU55" s="356"/>
      <c r="HME55" s="356"/>
      <c r="HMO55" s="356"/>
      <c r="HMY55" s="356"/>
      <c r="HNI55" s="356"/>
      <c r="HNS55" s="356"/>
      <c r="HOC55" s="356"/>
      <c r="HOM55" s="356"/>
      <c r="HOW55" s="356"/>
      <c r="HPG55" s="356"/>
      <c r="HPQ55" s="356"/>
      <c r="HQA55" s="356"/>
      <c r="HQK55" s="356"/>
      <c r="HQU55" s="356"/>
      <c r="HRE55" s="356"/>
      <c r="HRO55" s="356"/>
      <c r="HRY55" s="356"/>
      <c r="HSI55" s="356"/>
      <c r="HSS55" s="356"/>
      <c r="HTC55" s="356"/>
      <c r="HTM55" s="356"/>
      <c r="HTW55" s="356"/>
      <c r="HUG55" s="356"/>
      <c r="HUQ55" s="356"/>
      <c r="HVA55" s="356"/>
      <c r="HVK55" s="356"/>
      <c r="HVU55" s="356"/>
      <c r="HWE55" s="356"/>
      <c r="HWO55" s="356"/>
      <c r="HWY55" s="356"/>
      <c r="HXI55" s="356"/>
      <c r="HXS55" s="356"/>
      <c r="HYC55" s="356"/>
      <c r="HYM55" s="356"/>
      <c r="HYW55" s="356"/>
      <c r="HZG55" s="356"/>
      <c r="HZQ55" s="356"/>
      <c r="IAA55" s="356"/>
      <c r="IAK55" s="356"/>
      <c r="IAU55" s="356"/>
      <c r="IBE55" s="356"/>
      <c r="IBO55" s="356"/>
      <c r="IBY55" s="356"/>
      <c r="ICI55" s="356"/>
      <c r="ICS55" s="356"/>
      <c r="IDC55" s="356"/>
      <c r="IDM55" s="356"/>
      <c r="IDW55" s="356"/>
      <c r="IEG55" s="356"/>
      <c r="IEQ55" s="356"/>
      <c r="IFA55" s="356"/>
      <c r="IFK55" s="356"/>
      <c r="IFU55" s="356"/>
      <c r="IGE55" s="356"/>
      <c r="IGO55" s="356"/>
      <c r="IGY55" s="356"/>
      <c r="IHI55" s="356"/>
      <c r="IHS55" s="356"/>
      <c r="IIC55" s="356"/>
      <c r="IIM55" s="356"/>
      <c r="IIW55" s="356"/>
      <c r="IJG55" s="356"/>
      <c r="IJQ55" s="356"/>
      <c r="IKA55" s="356"/>
      <c r="IKK55" s="356"/>
      <c r="IKU55" s="356"/>
      <c r="ILE55" s="356"/>
      <c r="ILO55" s="356"/>
      <c r="ILY55" s="356"/>
      <c r="IMI55" s="356"/>
      <c r="IMS55" s="356"/>
      <c r="INC55" s="356"/>
      <c r="INM55" s="356"/>
      <c r="INW55" s="356"/>
      <c r="IOG55" s="356"/>
      <c r="IOQ55" s="356"/>
      <c r="IPA55" s="356"/>
      <c r="IPK55" s="356"/>
      <c r="IPU55" s="356"/>
      <c r="IQE55" s="356"/>
      <c r="IQO55" s="356"/>
      <c r="IQY55" s="356"/>
      <c r="IRI55" s="356"/>
      <c r="IRS55" s="356"/>
      <c r="ISC55" s="356"/>
      <c r="ISM55" s="356"/>
      <c r="ISW55" s="356"/>
      <c r="ITG55" s="356"/>
      <c r="ITQ55" s="356"/>
      <c r="IUA55" s="356"/>
      <c r="IUK55" s="356"/>
      <c r="IUU55" s="356"/>
      <c r="IVE55" s="356"/>
      <c r="IVO55" s="356"/>
      <c r="IVY55" s="356"/>
      <c r="IWI55" s="356"/>
      <c r="IWS55" s="356"/>
      <c r="IXC55" s="356"/>
      <c r="IXM55" s="356"/>
      <c r="IXW55" s="356"/>
      <c r="IYG55" s="356"/>
      <c r="IYQ55" s="356"/>
      <c r="IZA55" s="356"/>
      <c r="IZK55" s="356"/>
      <c r="IZU55" s="356"/>
      <c r="JAE55" s="356"/>
      <c r="JAO55" s="356"/>
      <c r="JAY55" s="356"/>
      <c r="JBI55" s="356"/>
      <c r="JBS55" s="356"/>
      <c r="JCC55" s="356"/>
      <c r="JCM55" s="356"/>
      <c r="JCW55" s="356"/>
      <c r="JDG55" s="356"/>
      <c r="JDQ55" s="356"/>
      <c r="JEA55" s="356"/>
      <c r="JEK55" s="356"/>
      <c r="JEU55" s="356"/>
      <c r="JFE55" s="356"/>
      <c r="JFO55" s="356"/>
      <c r="JFY55" s="356"/>
      <c r="JGI55" s="356"/>
      <c r="JGS55" s="356"/>
      <c r="JHC55" s="356"/>
      <c r="JHM55" s="356"/>
      <c r="JHW55" s="356"/>
      <c r="JIG55" s="356"/>
      <c r="JIQ55" s="356"/>
      <c r="JJA55" s="356"/>
      <c r="JJK55" s="356"/>
      <c r="JJU55" s="356"/>
      <c r="JKE55" s="356"/>
      <c r="JKO55" s="356"/>
      <c r="JKY55" s="356"/>
      <c r="JLI55" s="356"/>
      <c r="JLS55" s="356"/>
      <c r="JMC55" s="356"/>
      <c r="JMM55" s="356"/>
      <c r="JMW55" s="356"/>
      <c r="JNG55" s="356"/>
      <c r="JNQ55" s="356"/>
      <c r="JOA55" s="356"/>
      <c r="JOK55" s="356"/>
      <c r="JOU55" s="356"/>
      <c r="JPE55" s="356"/>
      <c r="JPO55" s="356"/>
      <c r="JPY55" s="356"/>
      <c r="JQI55" s="356"/>
      <c r="JQS55" s="356"/>
      <c r="JRC55" s="356"/>
      <c r="JRM55" s="356"/>
      <c r="JRW55" s="356"/>
      <c r="JSG55" s="356"/>
      <c r="JSQ55" s="356"/>
      <c r="JTA55" s="356"/>
      <c r="JTK55" s="356"/>
      <c r="JTU55" s="356"/>
      <c r="JUE55" s="356"/>
      <c r="JUO55" s="356"/>
      <c r="JUY55" s="356"/>
      <c r="JVI55" s="356"/>
      <c r="JVS55" s="356"/>
      <c r="JWC55" s="356"/>
      <c r="JWM55" s="356"/>
      <c r="JWW55" s="356"/>
      <c r="JXG55" s="356"/>
      <c r="JXQ55" s="356"/>
      <c r="JYA55" s="356"/>
      <c r="JYK55" s="356"/>
      <c r="JYU55" s="356"/>
      <c r="JZE55" s="356"/>
      <c r="JZO55" s="356"/>
      <c r="JZY55" s="356"/>
      <c r="KAI55" s="356"/>
      <c r="KAS55" s="356"/>
      <c r="KBC55" s="356"/>
      <c r="KBM55" s="356"/>
      <c r="KBW55" s="356"/>
      <c r="KCG55" s="356"/>
      <c r="KCQ55" s="356"/>
      <c r="KDA55" s="356"/>
      <c r="KDK55" s="356"/>
      <c r="KDU55" s="356"/>
      <c r="KEE55" s="356"/>
      <c r="KEO55" s="356"/>
      <c r="KEY55" s="356"/>
      <c r="KFI55" s="356"/>
      <c r="KFS55" s="356"/>
      <c r="KGC55" s="356"/>
      <c r="KGM55" s="356"/>
      <c r="KGW55" s="356"/>
      <c r="KHG55" s="356"/>
      <c r="KHQ55" s="356"/>
      <c r="KIA55" s="356"/>
      <c r="KIK55" s="356"/>
      <c r="KIU55" s="356"/>
      <c r="KJE55" s="356"/>
      <c r="KJO55" s="356"/>
      <c r="KJY55" s="356"/>
      <c r="KKI55" s="356"/>
      <c r="KKS55" s="356"/>
      <c r="KLC55" s="356"/>
      <c r="KLM55" s="356"/>
      <c r="KLW55" s="356"/>
      <c r="KMG55" s="356"/>
      <c r="KMQ55" s="356"/>
      <c r="KNA55" s="356"/>
      <c r="KNK55" s="356"/>
      <c r="KNU55" s="356"/>
      <c r="KOE55" s="356"/>
      <c r="KOO55" s="356"/>
      <c r="KOY55" s="356"/>
      <c r="KPI55" s="356"/>
      <c r="KPS55" s="356"/>
      <c r="KQC55" s="356"/>
      <c r="KQM55" s="356"/>
      <c r="KQW55" s="356"/>
      <c r="KRG55" s="356"/>
      <c r="KRQ55" s="356"/>
      <c r="KSA55" s="356"/>
      <c r="KSK55" s="356"/>
      <c r="KSU55" s="356"/>
      <c r="KTE55" s="356"/>
      <c r="KTO55" s="356"/>
      <c r="KTY55" s="356"/>
      <c r="KUI55" s="356"/>
      <c r="KUS55" s="356"/>
      <c r="KVC55" s="356"/>
      <c r="KVM55" s="356"/>
      <c r="KVW55" s="356"/>
      <c r="KWG55" s="356"/>
      <c r="KWQ55" s="356"/>
      <c r="KXA55" s="356"/>
      <c r="KXK55" s="356"/>
      <c r="KXU55" s="356"/>
      <c r="KYE55" s="356"/>
      <c r="KYO55" s="356"/>
      <c r="KYY55" s="356"/>
      <c r="KZI55" s="356"/>
      <c r="KZS55" s="356"/>
      <c r="LAC55" s="356"/>
      <c r="LAM55" s="356"/>
      <c r="LAW55" s="356"/>
      <c r="LBG55" s="356"/>
      <c r="LBQ55" s="356"/>
      <c r="LCA55" s="356"/>
      <c r="LCK55" s="356"/>
      <c r="LCU55" s="356"/>
      <c r="LDE55" s="356"/>
      <c r="LDO55" s="356"/>
      <c r="LDY55" s="356"/>
      <c r="LEI55" s="356"/>
      <c r="LES55" s="356"/>
      <c r="LFC55" s="356"/>
      <c r="LFM55" s="356"/>
      <c r="LFW55" s="356"/>
      <c r="LGG55" s="356"/>
      <c r="LGQ55" s="356"/>
      <c r="LHA55" s="356"/>
      <c r="LHK55" s="356"/>
      <c r="LHU55" s="356"/>
      <c r="LIE55" s="356"/>
      <c r="LIO55" s="356"/>
      <c r="LIY55" s="356"/>
      <c r="LJI55" s="356"/>
      <c r="LJS55" s="356"/>
      <c r="LKC55" s="356"/>
      <c r="LKM55" s="356"/>
      <c r="LKW55" s="356"/>
      <c r="LLG55" s="356"/>
      <c r="LLQ55" s="356"/>
      <c r="LMA55" s="356"/>
      <c r="LMK55" s="356"/>
      <c r="LMU55" s="356"/>
      <c r="LNE55" s="356"/>
      <c r="LNO55" s="356"/>
      <c r="LNY55" s="356"/>
      <c r="LOI55" s="356"/>
      <c r="LOS55" s="356"/>
      <c r="LPC55" s="356"/>
      <c r="LPM55" s="356"/>
      <c r="LPW55" s="356"/>
      <c r="LQG55" s="356"/>
      <c r="LQQ55" s="356"/>
      <c r="LRA55" s="356"/>
      <c r="LRK55" s="356"/>
      <c r="LRU55" s="356"/>
      <c r="LSE55" s="356"/>
      <c r="LSO55" s="356"/>
      <c r="LSY55" s="356"/>
      <c r="LTI55" s="356"/>
      <c r="LTS55" s="356"/>
      <c r="LUC55" s="356"/>
      <c r="LUM55" s="356"/>
      <c r="LUW55" s="356"/>
      <c r="LVG55" s="356"/>
      <c r="LVQ55" s="356"/>
      <c r="LWA55" s="356"/>
      <c r="LWK55" s="356"/>
      <c r="LWU55" s="356"/>
      <c r="LXE55" s="356"/>
      <c r="LXO55" s="356"/>
      <c r="LXY55" s="356"/>
      <c r="LYI55" s="356"/>
      <c r="LYS55" s="356"/>
      <c r="LZC55" s="356"/>
      <c r="LZM55" s="356"/>
      <c r="LZW55" s="356"/>
      <c r="MAG55" s="356"/>
      <c r="MAQ55" s="356"/>
      <c r="MBA55" s="356"/>
      <c r="MBK55" s="356"/>
      <c r="MBU55" s="356"/>
      <c r="MCE55" s="356"/>
      <c r="MCO55" s="356"/>
      <c r="MCY55" s="356"/>
      <c r="MDI55" s="356"/>
      <c r="MDS55" s="356"/>
      <c r="MEC55" s="356"/>
      <c r="MEM55" s="356"/>
      <c r="MEW55" s="356"/>
      <c r="MFG55" s="356"/>
      <c r="MFQ55" s="356"/>
      <c r="MGA55" s="356"/>
      <c r="MGK55" s="356"/>
      <c r="MGU55" s="356"/>
      <c r="MHE55" s="356"/>
      <c r="MHO55" s="356"/>
      <c r="MHY55" s="356"/>
      <c r="MII55" s="356"/>
      <c r="MIS55" s="356"/>
      <c r="MJC55" s="356"/>
      <c r="MJM55" s="356"/>
      <c r="MJW55" s="356"/>
      <c r="MKG55" s="356"/>
      <c r="MKQ55" s="356"/>
      <c r="MLA55" s="356"/>
      <c r="MLK55" s="356"/>
      <c r="MLU55" s="356"/>
      <c r="MME55" s="356"/>
      <c r="MMO55" s="356"/>
      <c r="MMY55" s="356"/>
      <c r="MNI55" s="356"/>
      <c r="MNS55" s="356"/>
      <c r="MOC55" s="356"/>
      <c r="MOM55" s="356"/>
      <c r="MOW55" s="356"/>
      <c r="MPG55" s="356"/>
      <c r="MPQ55" s="356"/>
      <c r="MQA55" s="356"/>
      <c r="MQK55" s="356"/>
      <c r="MQU55" s="356"/>
      <c r="MRE55" s="356"/>
      <c r="MRO55" s="356"/>
      <c r="MRY55" s="356"/>
      <c r="MSI55" s="356"/>
      <c r="MSS55" s="356"/>
      <c r="MTC55" s="356"/>
      <c r="MTM55" s="356"/>
      <c r="MTW55" s="356"/>
      <c r="MUG55" s="356"/>
      <c r="MUQ55" s="356"/>
      <c r="MVA55" s="356"/>
      <c r="MVK55" s="356"/>
      <c r="MVU55" s="356"/>
      <c r="MWE55" s="356"/>
      <c r="MWO55" s="356"/>
      <c r="MWY55" s="356"/>
      <c r="MXI55" s="356"/>
      <c r="MXS55" s="356"/>
      <c r="MYC55" s="356"/>
      <c r="MYM55" s="356"/>
      <c r="MYW55" s="356"/>
      <c r="MZG55" s="356"/>
      <c r="MZQ55" s="356"/>
      <c r="NAA55" s="356"/>
      <c r="NAK55" s="356"/>
      <c r="NAU55" s="356"/>
      <c r="NBE55" s="356"/>
      <c r="NBO55" s="356"/>
      <c r="NBY55" s="356"/>
      <c r="NCI55" s="356"/>
      <c r="NCS55" s="356"/>
      <c r="NDC55" s="356"/>
      <c r="NDM55" s="356"/>
      <c r="NDW55" s="356"/>
      <c r="NEG55" s="356"/>
      <c r="NEQ55" s="356"/>
      <c r="NFA55" s="356"/>
      <c r="NFK55" s="356"/>
      <c r="NFU55" s="356"/>
      <c r="NGE55" s="356"/>
      <c r="NGO55" s="356"/>
      <c r="NGY55" s="356"/>
      <c r="NHI55" s="356"/>
      <c r="NHS55" s="356"/>
      <c r="NIC55" s="356"/>
      <c r="NIM55" s="356"/>
      <c r="NIW55" s="356"/>
      <c r="NJG55" s="356"/>
      <c r="NJQ55" s="356"/>
      <c r="NKA55" s="356"/>
      <c r="NKK55" s="356"/>
      <c r="NKU55" s="356"/>
      <c r="NLE55" s="356"/>
      <c r="NLO55" s="356"/>
      <c r="NLY55" s="356"/>
      <c r="NMI55" s="356"/>
      <c r="NMS55" s="356"/>
      <c r="NNC55" s="356"/>
      <c r="NNM55" s="356"/>
      <c r="NNW55" s="356"/>
      <c r="NOG55" s="356"/>
      <c r="NOQ55" s="356"/>
      <c r="NPA55" s="356"/>
      <c r="NPK55" s="356"/>
      <c r="NPU55" s="356"/>
      <c r="NQE55" s="356"/>
      <c r="NQO55" s="356"/>
      <c r="NQY55" s="356"/>
      <c r="NRI55" s="356"/>
      <c r="NRS55" s="356"/>
      <c r="NSC55" s="356"/>
      <c r="NSM55" s="356"/>
      <c r="NSW55" s="356"/>
      <c r="NTG55" s="356"/>
      <c r="NTQ55" s="356"/>
      <c r="NUA55" s="356"/>
      <c r="NUK55" s="356"/>
      <c r="NUU55" s="356"/>
      <c r="NVE55" s="356"/>
      <c r="NVO55" s="356"/>
      <c r="NVY55" s="356"/>
      <c r="NWI55" s="356"/>
      <c r="NWS55" s="356"/>
      <c r="NXC55" s="356"/>
      <c r="NXM55" s="356"/>
      <c r="NXW55" s="356"/>
      <c r="NYG55" s="356"/>
      <c r="NYQ55" s="356"/>
      <c r="NZA55" s="356"/>
      <c r="NZK55" s="356"/>
      <c r="NZU55" s="356"/>
      <c r="OAE55" s="356"/>
      <c r="OAO55" s="356"/>
      <c r="OAY55" s="356"/>
      <c r="OBI55" s="356"/>
      <c r="OBS55" s="356"/>
      <c r="OCC55" s="356"/>
      <c r="OCM55" s="356"/>
      <c r="OCW55" s="356"/>
      <c r="ODG55" s="356"/>
      <c r="ODQ55" s="356"/>
      <c r="OEA55" s="356"/>
      <c r="OEK55" s="356"/>
      <c r="OEU55" s="356"/>
      <c r="OFE55" s="356"/>
      <c r="OFO55" s="356"/>
      <c r="OFY55" s="356"/>
      <c r="OGI55" s="356"/>
      <c r="OGS55" s="356"/>
      <c r="OHC55" s="356"/>
      <c r="OHM55" s="356"/>
      <c r="OHW55" s="356"/>
      <c r="OIG55" s="356"/>
      <c r="OIQ55" s="356"/>
      <c r="OJA55" s="356"/>
      <c r="OJK55" s="356"/>
      <c r="OJU55" s="356"/>
      <c r="OKE55" s="356"/>
      <c r="OKO55" s="356"/>
      <c r="OKY55" s="356"/>
      <c r="OLI55" s="356"/>
      <c r="OLS55" s="356"/>
      <c r="OMC55" s="356"/>
      <c r="OMM55" s="356"/>
      <c r="OMW55" s="356"/>
      <c r="ONG55" s="356"/>
      <c r="ONQ55" s="356"/>
      <c r="OOA55" s="356"/>
      <c r="OOK55" s="356"/>
      <c r="OOU55" s="356"/>
      <c r="OPE55" s="356"/>
      <c r="OPO55" s="356"/>
      <c r="OPY55" s="356"/>
      <c r="OQI55" s="356"/>
      <c r="OQS55" s="356"/>
      <c r="ORC55" s="356"/>
      <c r="ORM55" s="356"/>
      <c r="ORW55" s="356"/>
      <c r="OSG55" s="356"/>
      <c r="OSQ55" s="356"/>
      <c r="OTA55" s="356"/>
      <c r="OTK55" s="356"/>
      <c r="OTU55" s="356"/>
      <c r="OUE55" s="356"/>
      <c r="OUO55" s="356"/>
      <c r="OUY55" s="356"/>
      <c r="OVI55" s="356"/>
      <c r="OVS55" s="356"/>
      <c r="OWC55" s="356"/>
      <c r="OWM55" s="356"/>
      <c r="OWW55" s="356"/>
      <c r="OXG55" s="356"/>
      <c r="OXQ55" s="356"/>
      <c r="OYA55" s="356"/>
      <c r="OYK55" s="356"/>
      <c r="OYU55" s="356"/>
      <c r="OZE55" s="356"/>
      <c r="OZO55" s="356"/>
      <c r="OZY55" s="356"/>
      <c r="PAI55" s="356"/>
      <c r="PAS55" s="356"/>
      <c r="PBC55" s="356"/>
      <c r="PBM55" s="356"/>
      <c r="PBW55" s="356"/>
      <c r="PCG55" s="356"/>
      <c r="PCQ55" s="356"/>
      <c r="PDA55" s="356"/>
      <c r="PDK55" s="356"/>
      <c r="PDU55" s="356"/>
      <c r="PEE55" s="356"/>
      <c r="PEO55" s="356"/>
      <c r="PEY55" s="356"/>
      <c r="PFI55" s="356"/>
      <c r="PFS55" s="356"/>
      <c r="PGC55" s="356"/>
      <c r="PGM55" s="356"/>
      <c r="PGW55" s="356"/>
      <c r="PHG55" s="356"/>
      <c r="PHQ55" s="356"/>
      <c r="PIA55" s="356"/>
      <c r="PIK55" s="356"/>
      <c r="PIU55" s="356"/>
      <c r="PJE55" s="356"/>
      <c r="PJO55" s="356"/>
      <c r="PJY55" s="356"/>
      <c r="PKI55" s="356"/>
      <c r="PKS55" s="356"/>
      <c r="PLC55" s="356"/>
      <c r="PLM55" s="356"/>
      <c r="PLW55" s="356"/>
      <c r="PMG55" s="356"/>
      <c r="PMQ55" s="356"/>
      <c r="PNA55" s="356"/>
      <c r="PNK55" s="356"/>
      <c r="PNU55" s="356"/>
      <c r="POE55" s="356"/>
      <c r="POO55" s="356"/>
      <c r="POY55" s="356"/>
      <c r="PPI55" s="356"/>
      <c r="PPS55" s="356"/>
      <c r="PQC55" s="356"/>
      <c r="PQM55" s="356"/>
      <c r="PQW55" s="356"/>
      <c r="PRG55" s="356"/>
      <c r="PRQ55" s="356"/>
      <c r="PSA55" s="356"/>
      <c r="PSK55" s="356"/>
      <c r="PSU55" s="356"/>
      <c r="PTE55" s="356"/>
      <c r="PTO55" s="356"/>
      <c r="PTY55" s="356"/>
      <c r="PUI55" s="356"/>
      <c r="PUS55" s="356"/>
      <c r="PVC55" s="356"/>
      <c r="PVM55" s="356"/>
      <c r="PVW55" s="356"/>
      <c r="PWG55" s="356"/>
      <c r="PWQ55" s="356"/>
      <c r="PXA55" s="356"/>
      <c r="PXK55" s="356"/>
      <c r="PXU55" s="356"/>
      <c r="PYE55" s="356"/>
      <c r="PYO55" s="356"/>
      <c r="PYY55" s="356"/>
      <c r="PZI55" s="356"/>
      <c r="PZS55" s="356"/>
      <c r="QAC55" s="356"/>
      <c r="QAM55" s="356"/>
      <c r="QAW55" s="356"/>
      <c r="QBG55" s="356"/>
      <c r="QBQ55" s="356"/>
      <c r="QCA55" s="356"/>
      <c r="QCK55" s="356"/>
      <c r="QCU55" s="356"/>
      <c r="QDE55" s="356"/>
      <c r="QDO55" s="356"/>
      <c r="QDY55" s="356"/>
      <c r="QEI55" s="356"/>
      <c r="QES55" s="356"/>
      <c r="QFC55" s="356"/>
      <c r="QFM55" s="356"/>
      <c r="QFW55" s="356"/>
      <c r="QGG55" s="356"/>
      <c r="QGQ55" s="356"/>
      <c r="QHA55" s="356"/>
      <c r="QHK55" s="356"/>
      <c r="QHU55" s="356"/>
      <c r="QIE55" s="356"/>
      <c r="QIO55" s="356"/>
      <c r="QIY55" s="356"/>
      <c r="QJI55" s="356"/>
      <c r="QJS55" s="356"/>
      <c r="QKC55" s="356"/>
      <c r="QKM55" s="356"/>
      <c r="QKW55" s="356"/>
      <c r="QLG55" s="356"/>
      <c r="QLQ55" s="356"/>
      <c r="QMA55" s="356"/>
      <c r="QMK55" s="356"/>
      <c r="QMU55" s="356"/>
      <c r="QNE55" s="356"/>
      <c r="QNO55" s="356"/>
      <c r="QNY55" s="356"/>
      <c r="QOI55" s="356"/>
      <c r="QOS55" s="356"/>
      <c r="QPC55" s="356"/>
      <c r="QPM55" s="356"/>
      <c r="QPW55" s="356"/>
      <c r="QQG55" s="356"/>
      <c r="QQQ55" s="356"/>
      <c r="QRA55" s="356"/>
      <c r="QRK55" s="356"/>
      <c r="QRU55" s="356"/>
      <c r="QSE55" s="356"/>
      <c r="QSO55" s="356"/>
      <c r="QSY55" s="356"/>
      <c r="QTI55" s="356"/>
      <c r="QTS55" s="356"/>
      <c r="QUC55" s="356"/>
      <c r="QUM55" s="356"/>
      <c r="QUW55" s="356"/>
      <c r="QVG55" s="356"/>
      <c r="QVQ55" s="356"/>
      <c r="QWA55" s="356"/>
      <c r="QWK55" s="356"/>
      <c r="QWU55" s="356"/>
      <c r="QXE55" s="356"/>
      <c r="QXO55" s="356"/>
      <c r="QXY55" s="356"/>
      <c r="QYI55" s="356"/>
      <c r="QYS55" s="356"/>
      <c r="QZC55" s="356"/>
      <c r="QZM55" s="356"/>
      <c r="QZW55" s="356"/>
      <c r="RAG55" s="356"/>
      <c r="RAQ55" s="356"/>
      <c r="RBA55" s="356"/>
      <c r="RBK55" s="356"/>
      <c r="RBU55" s="356"/>
      <c r="RCE55" s="356"/>
      <c r="RCO55" s="356"/>
      <c r="RCY55" s="356"/>
      <c r="RDI55" s="356"/>
      <c r="RDS55" s="356"/>
      <c r="REC55" s="356"/>
      <c r="REM55" s="356"/>
      <c r="REW55" s="356"/>
      <c r="RFG55" s="356"/>
      <c r="RFQ55" s="356"/>
      <c r="RGA55" s="356"/>
      <c r="RGK55" s="356"/>
      <c r="RGU55" s="356"/>
      <c r="RHE55" s="356"/>
      <c r="RHO55" s="356"/>
      <c r="RHY55" s="356"/>
      <c r="RII55" s="356"/>
      <c r="RIS55" s="356"/>
      <c r="RJC55" s="356"/>
      <c r="RJM55" s="356"/>
      <c r="RJW55" s="356"/>
      <c r="RKG55" s="356"/>
      <c r="RKQ55" s="356"/>
      <c r="RLA55" s="356"/>
      <c r="RLK55" s="356"/>
      <c r="RLU55" s="356"/>
      <c r="RME55" s="356"/>
      <c r="RMO55" s="356"/>
      <c r="RMY55" s="356"/>
      <c r="RNI55" s="356"/>
      <c r="RNS55" s="356"/>
      <c r="ROC55" s="356"/>
      <c r="ROM55" s="356"/>
      <c r="ROW55" s="356"/>
      <c r="RPG55" s="356"/>
      <c r="RPQ55" s="356"/>
      <c r="RQA55" s="356"/>
      <c r="RQK55" s="356"/>
      <c r="RQU55" s="356"/>
      <c r="RRE55" s="356"/>
      <c r="RRO55" s="356"/>
      <c r="RRY55" s="356"/>
      <c r="RSI55" s="356"/>
      <c r="RSS55" s="356"/>
      <c r="RTC55" s="356"/>
      <c r="RTM55" s="356"/>
      <c r="RTW55" s="356"/>
      <c r="RUG55" s="356"/>
      <c r="RUQ55" s="356"/>
      <c r="RVA55" s="356"/>
      <c r="RVK55" s="356"/>
      <c r="RVU55" s="356"/>
      <c r="RWE55" s="356"/>
      <c r="RWO55" s="356"/>
      <c r="RWY55" s="356"/>
      <c r="RXI55" s="356"/>
      <c r="RXS55" s="356"/>
      <c r="RYC55" s="356"/>
      <c r="RYM55" s="356"/>
      <c r="RYW55" s="356"/>
      <c r="RZG55" s="356"/>
      <c r="RZQ55" s="356"/>
      <c r="SAA55" s="356"/>
      <c r="SAK55" s="356"/>
      <c r="SAU55" s="356"/>
      <c r="SBE55" s="356"/>
      <c r="SBO55" s="356"/>
      <c r="SBY55" s="356"/>
      <c r="SCI55" s="356"/>
      <c r="SCS55" s="356"/>
      <c r="SDC55" s="356"/>
      <c r="SDM55" s="356"/>
      <c r="SDW55" s="356"/>
      <c r="SEG55" s="356"/>
      <c r="SEQ55" s="356"/>
      <c r="SFA55" s="356"/>
      <c r="SFK55" s="356"/>
      <c r="SFU55" s="356"/>
      <c r="SGE55" s="356"/>
      <c r="SGO55" s="356"/>
      <c r="SGY55" s="356"/>
      <c r="SHI55" s="356"/>
      <c r="SHS55" s="356"/>
      <c r="SIC55" s="356"/>
      <c r="SIM55" s="356"/>
      <c r="SIW55" s="356"/>
      <c r="SJG55" s="356"/>
      <c r="SJQ55" s="356"/>
      <c r="SKA55" s="356"/>
      <c r="SKK55" s="356"/>
      <c r="SKU55" s="356"/>
      <c r="SLE55" s="356"/>
      <c r="SLO55" s="356"/>
      <c r="SLY55" s="356"/>
      <c r="SMI55" s="356"/>
      <c r="SMS55" s="356"/>
      <c r="SNC55" s="356"/>
      <c r="SNM55" s="356"/>
      <c r="SNW55" s="356"/>
      <c r="SOG55" s="356"/>
      <c r="SOQ55" s="356"/>
      <c r="SPA55" s="356"/>
      <c r="SPK55" s="356"/>
      <c r="SPU55" s="356"/>
      <c r="SQE55" s="356"/>
      <c r="SQO55" s="356"/>
      <c r="SQY55" s="356"/>
      <c r="SRI55" s="356"/>
      <c r="SRS55" s="356"/>
      <c r="SSC55" s="356"/>
      <c r="SSM55" s="356"/>
      <c r="SSW55" s="356"/>
      <c r="STG55" s="356"/>
      <c r="STQ55" s="356"/>
      <c r="SUA55" s="356"/>
      <c r="SUK55" s="356"/>
      <c r="SUU55" s="356"/>
      <c r="SVE55" s="356"/>
      <c r="SVO55" s="356"/>
      <c r="SVY55" s="356"/>
      <c r="SWI55" s="356"/>
      <c r="SWS55" s="356"/>
      <c r="SXC55" s="356"/>
      <c r="SXM55" s="356"/>
      <c r="SXW55" s="356"/>
      <c r="SYG55" s="356"/>
      <c r="SYQ55" s="356"/>
      <c r="SZA55" s="356"/>
      <c r="SZK55" s="356"/>
      <c r="SZU55" s="356"/>
      <c r="TAE55" s="356"/>
      <c r="TAO55" s="356"/>
      <c r="TAY55" s="356"/>
      <c r="TBI55" s="356"/>
      <c r="TBS55" s="356"/>
      <c r="TCC55" s="356"/>
      <c r="TCM55" s="356"/>
      <c r="TCW55" s="356"/>
      <c r="TDG55" s="356"/>
      <c r="TDQ55" s="356"/>
      <c r="TEA55" s="356"/>
      <c r="TEK55" s="356"/>
      <c r="TEU55" s="356"/>
      <c r="TFE55" s="356"/>
      <c r="TFO55" s="356"/>
      <c r="TFY55" s="356"/>
      <c r="TGI55" s="356"/>
      <c r="TGS55" s="356"/>
      <c r="THC55" s="356"/>
      <c r="THM55" s="356"/>
      <c r="THW55" s="356"/>
      <c r="TIG55" s="356"/>
      <c r="TIQ55" s="356"/>
      <c r="TJA55" s="356"/>
      <c r="TJK55" s="356"/>
      <c r="TJU55" s="356"/>
      <c r="TKE55" s="356"/>
      <c r="TKO55" s="356"/>
      <c r="TKY55" s="356"/>
      <c r="TLI55" s="356"/>
      <c r="TLS55" s="356"/>
      <c r="TMC55" s="356"/>
      <c r="TMM55" s="356"/>
      <c r="TMW55" s="356"/>
      <c r="TNG55" s="356"/>
      <c r="TNQ55" s="356"/>
      <c r="TOA55" s="356"/>
      <c r="TOK55" s="356"/>
      <c r="TOU55" s="356"/>
      <c r="TPE55" s="356"/>
      <c r="TPO55" s="356"/>
      <c r="TPY55" s="356"/>
      <c r="TQI55" s="356"/>
      <c r="TQS55" s="356"/>
      <c r="TRC55" s="356"/>
      <c r="TRM55" s="356"/>
      <c r="TRW55" s="356"/>
      <c r="TSG55" s="356"/>
      <c r="TSQ55" s="356"/>
      <c r="TTA55" s="356"/>
      <c r="TTK55" s="356"/>
      <c r="TTU55" s="356"/>
      <c r="TUE55" s="356"/>
      <c r="TUO55" s="356"/>
      <c r="TUY55" s="356"/>
      <c r="TVI55" s="356"/>
      <c r="TVS55" s="356"/>
      <c r="TWC55" s="356"/>
      <c r="TWM55" s="356"/>
      <c r="TWW55" s="356"/>
      <c r="TXG55" s="356"/>
      <c r="TXQ55" s="356"/>
      <c r="TYA55" s="356"/>
      <c r="TYK55" s="356"/>
      <c r="TYU55" s="356"/>
      <c r="TZE55" s="356"/>
      <c r="TZO55" s="356"/>
      <c r="TZY55" s="356"/>
      <c r="UAI55" s="356"/>
      <c r="UAS55" s="356"/>
      <c r="UBC55" s="356"/>
      <c r="UBM55" s="356"/>
      <c r="UBW55" s="356"/>
      <c r="UCG55" s="356"/>
      <c r="UCQ55" s="356"/>
      <c r="UDA55" s="356"/>
      <c r="UDK55" s="356"/>
      <c r="UDU55" s="356"/>
      <c r="UEE55" s="356"/>
      <c r="UEO55" s="356"/>
      <c r="UEY55" s="356"/>
      <c r="UFI55" s="356"/>
      <c r="UFS55" s="356"/>
      <c r="UGC55" s="356"/>
      <c r="UGM55" s="356"/>
      <c r="UGW55" s="356"/>
      <c r="UHG55" s="356"/>
      <c r="UHQ55" s="356"/>
      <c r="UIA55" s="356"/>
      <c r="UIK55" s="356"/>
      <c r="UIU55" s="356"/>
      <c r="UJE55" s="356"/>
      <c r="UJO55" s="356"/>
      <c r="UJY55" s="356"/>
      <c r="UKI55" s="356"/>
      <c r="UKS55" s="356"/>
      <c r="ULC55" s="356"/>
      <c r="ULM55" s="356"/>
      <c r="ULW55" s="356"/>
      <c r="UMG55" s="356"/>
      <c r="UMQ55" s="356"/>
      <c r="UNA55" s="356"/>
      <c r="UNK55" s="356"/>
      <c r="UNU55" s="356"/>
      <c r="UOE55" s="356"/>
      <c r="UOO55" s="356"/>
      <c r="UOY55" s="356"/>
      <c r="UPI55" s="356"/>
      <c r="UPS55" s="356"/>
      <c r="UQC55" s="356"/>
      <c r="UQM55" s="356"/>
      <c r="UQW55" s="356"/>
      <c r="URG55" s="356"/>
      <c r="URQ55" s="356"/>
      <c r="USA55" s="356"/>
      <c r="USK55" s="356"/>
      <c r="USU55" s="356"/>
      <c r="UTE55" s="356"/>
      <c r="UTO55" s="356"/>
      <c r="UTY55" s="356"/>
      <c r="UUI55" s="356"/>
      <c r="UUS55" s="356"/>
      <c r="UVC55" s="356"/>
      <c r="UVM55" s="356"/>
      <c r="UVW55" s="356"/>
      <c r="UWG55" s="356"/>
      <c r="UWQ55" s="356"/>
      <c r="UXA55" s="356"/>
      <c r="UXK55" s="356"/>
      <c r="UXU55" s="356"/>
      <c r="UYE55" s="356"/>
      <c r="UYO55" s="356"/>
      <c r="UYY55" s="356"/>
      <c r="UZI55" s="356"/>
      <c r="UZS55" s="356"/>
      <c r="VAC55" s="356"/>
      <c r="VAM55" s="356"/>
      <c r="VAW55" s="356"/>
      <c r="VBG55" s="356"/>
      <c r="VBQ55" s="356"/>
      <c r="VCA55" s="356"/>
      <c r="VCK55" s="356"/>
      <c r="VCU55" s="356"/>
      <c r="VDE55" s="356"/>
      <c r="VDO55" s="356"/>
      <c r="VDY55" s="356"/>
      <c r="VEI55" s="356"/>
      <c r="VES55" s="356"/>
      <c r="VFC55" s="356"/>
      <c r="VFM55" s="356"/>
      <c r="VFW55" s="356"/>
      <c r="VGG55" s="356"/>
      <c r="VGQ55" s="356"/>
      <c r="VHA55" s="356"/>
      <c r="VHK55" s="356"/>
      <c r="VHU55" s="356"/>
      <c r="VIE55" s="356"/>
      <c r="VIO55" s="356"/>
      <c r="VIY55" s="356"/>
      <c r="VJI55" s="356"/>
      <c r="VJS55" s="356"/>
      <c r="VKC55" s="356"/>
      <c r="VKM55" s="356"/>
      <c r="VKW55" s="356"/>
      <c r="VLG55" s="356"/>
      <c r="VLQ55" s="356"/>
      <c r="VMA55" s="356"/>
      <c r="VMK55" s="356"/>
      <c r="VMU55" s="356"/>
      <c r="VNE55" s="356"/>
      <c r="VNO55" s="356"/>
      <c r="VNY55" s="356"/>
      <c r="VOI55" s="356"/>
      <c r="VOS55" s="356"/>
      <c r="VPC55" s="356"/>
      <c r="VPM55" s="356"/>
      <c r="VPW55" s="356"/>
      <c r="VQG55" s="356"/>
      <c r="VQQ55" s="356"/>
      <c r="VRA55" s="356"/>
      <c r="VRK55" s="356"/>
      <c r="VRU55" s="356"/>
      <c r="VSE55" s="356"/>
      <c r="VSO55" s="356"/>
      <c r="VSY55" s="356"/>
      <c r="VTI55" s="356"/>
      <c r="VTS55" s="356"/>
      <c r="VUC55" s="356"/>
      <c r="VUM55" s="356"/>
      <c r="VUW55" s="356"/>
      <c r="VVG55" s="356"/>
      <c r="VVQ55" s="356"/>
      <c r="VWA55" s="356"/>
      <c r="VWK55" s="356"/>
      <c r="VWU55" s="356"/>
      <c r="VXE55" s="356"/>
      <c r="VXO55" s="356"/>
      <c r="VXY55" s="356"/>
      <c r="VYI55" s="356"/>
      <c r="VYS55" s="356"/>
      <c r="VZC55" s="356"/>
      <c r="VZM55" s="356"/>
      <c r="VZW55" s="356"/>
      <c r="WAG55" s="356"/>
      <c r="WAQ55" s="356"/>
      <c r="WBA55" s="356"/>
      <c r="WBK55" s="356"/>
      <c r="WBU55" s="356"/>
      <c r="WCE55" s="356"/>
      <c r="WCO55" s="356"/>
      <c r="WCY55" s="356"/>
      <c r="WDI55" s="356"/>
      <c r="WDS55" s="356"/>
      <c r="WEC55" s="356"/>
      <c r="WEM55" s="356"/>
      <c r="WEW55" s="356"/>
      <c r="WFG55" s="356"/>
      <c r="WFQ55" s="356"/>
      <c r="WGA55" s="356"/>
      <c r="WGK55" s="356"/>
      <c r="WGU55" s="356"/>
      <c r="WHE55" s="356"/>
      <c r="WHO55" s="356"/>
      <c r="WHY55" s="356"/>
      <c r="WII55" s="356"/>
      <c r="WIS55" s="356"/>
      <c r="WJC55" s="356"/>
      <c r="WJM55" s="356"/>
      <c r="WJW55" s="356"/>
      <c r="WKG55" s="356"/>
      <c r="WKQ55" s="356"/>
      <c r="WLA55" s="356"/>
      <c r="WLK55" s="356"/>
      <c r="WLU55" s="356"/>
      <c r="WME55" s="356"/>
      <c r="WMO55" s="356"/>
      <c r="WMY55" s="356"/>
      <c r="WNI55" s="356"/>
      <c r="WNS55" s="356"/>
      <c r="WOC55" s="356"/>
      <c r="WOM55" s="356"/>
      <c r="WOW55" s="356"/>
      <c r="WPG55" s="356"/>
      <c r="WPQ55" s="356"/>
      <c r="WQA55" s="356"/>
      <c r="WQK55" s="356"/>
      <c r="WQU55" s="356"/>
      <c r="WRE55" s="356"/>
      <c r="WRO55" s="356"/>
      <c r="WRY55" s="356"/>
      <c r="WSI55" s="356"/>
      <c r="WSS55" s="356"/>
      <c r="WTC55" s="356"/>
      <c r="WTM55" s="356"/>
      <c r="WTW55" s="356"/>
      <c r="WUG55" s="356"/>
      <c r="WUQ55" s="356"/>
      <c r="WVA55" s="356"/>
      <c r="WVK55" s="356"/>
      <c r="WVU55" s="356"/>
      <c r="WWE55" s="356"/>
      <c r="WWO55" s="356"/>
      <c r="WWY55" s="356"/>
      <c r="WXI55" s="356"/>
      <c r="WXS55" s="356"/>
      <c r="WYC55" s="356"/>
      <c r="WYM55" s="356"/>
      <c r="WYW55" s="356"/>
      <c r="WZG55" s="356"/>
      <c r="WZQ55" s="356"/>
      <c r="XAA55" s="356"/>
      <c r="XAK55" s="356"/>
      <c r="XAU55" s="356"/>
      <c r="XBE55" s="356"/>
      <c r="XBO55" s="356"/>
      <c r="XBY55" s="356"/>
      <c r="XCI55" s="356"/>
      <c r="XCS55" s="356"/>
      <c r="XDC55" s="356"/>
      <c r="XDM55" s="356"/>
      <c r="XDW55" s="356"/>
      <c r="XEG55" s="356"/>
      <c r="XEQ55" s="356"/>
      <c r="XFA55" s="356"/>
    </row>
    <row r="56" spans="1:1021 1031:2041 2051:3071 3081:4091 4101:5111 5121:6141 6151:7161 7171:8191 8201:9211 9221:10231 10241:11261 11271:12281 12291:13311 13321:14331 14341:15351 15361:16381" s="28" customFormat="1" ht="14.15" customHeight="1">
      <c r="A56" s="356" t="s">
        <v>497</v>
      </c>
      <c r="B56" s="549">
        <v>53.5</v>
      </c>
      <c r="C56" s="550">
        <v>44.36</v>
      </c>
      <c r="D56" s="550">
        <v>10.8</v>
      </c>
      <c r="E56" s="550">
        <v>29.700000000000003</v>
      </c>
      <c r="F56" s="550">
        <v>17.256999999999998</v>
      </c>
      <c r="G56" s="550">
        <v>-6.7999999999999972</v>
      </c>
      <c r="H56" s="550">
        <v>-49.720000000000006</v>
      </c>
      <c r="I56" s="550">
        <v>31.899999999999995</v>
      </c>
      <c r="J56" s="550">
        <v>57.100000000000009</v>
      </c>
      <c r="L56" s="558"/>
      <c r="M56" s="47"/>
      <c r="N56" s="47"/>
      <c r="O56" s="47"/>
      <c r="P56" s="560"/>
    </row>
    <row r="57" spans="1:1021 1031:2041 2051:3071 3081:4091 4101:5111 5121:6141 6151:7161 7171:8191 8201:9211 9221:10231 10241:11261 11271:12281 12291:13311 13321:14331 14341:15351 15361:16381" s="28" customFormat="1" ht="14.15" customHeight="1">
      <c r="A57" s="356" t="s">
        <v>498</v>
      </c>
      <c r="B57" s="549">
        <v>72.628717800000047</v>
      </c>
      <c r="C57" s="550">
        <v>32.092781000000031</v>
      </c>
      <c r="D57" s="550">
        <v>49.652555199999924</v>
      </c>
      <c r="E57" s="550">
        <v>5.748691827999945</v>
      </c>
      <c r="F57" s="550">
        <v>2.9304267099999914</v>
      </c>
      <c r="G57" s="550">
        <v>15.95084988500013</v>
      </c>
      <c r="H57" s="550">
        <v>-27.911111619000039</v>
      </c>
      <c r="I57" s="550">
        <v>-54.567756437999968</v>
      </c>
      <c r="J57" s="550">
        <v>109.70730639999998</v>
      </c>
      <c r="L57" s="558"/>
      <c r="M57" s="47"/>
      <c r="N57" s="47"/>
      <c r="O57" s="47"/>
      <c r="P57" s="560"/>
    </row>
    <row r="58" spans="1:1021 1031:2041 2051:3071 3081:4091 4101:5111 5121:6141 6151:7161 7171:8191 8201:9211 9221:10231 10241:11261 11271:12281 12291:13311 13321:14331 14341:15351 15361:16381" s="28" customFormat="1" ht="14.15" customHeight="1">
      <c r="A58" s="356" t="s">
        <v>499</v>
      </c>
      <c r="B58" s="549">
        <v>-58.945454969999986</v>
      </c>
      <c r="C58" s="550">
        <v>30.239418949999958</v>
      </c>
      <c r="D58" s="550">
        <v>10.408586000000044</v>
      </c>
      <c r="E58" s="550">
        <v>51.403274999999951</v>
      </c>
      <c r="F58" s="550">
        <v>-60.122283999999937</v>
      </c>
      <c r="G58" s="550">
        <v>38.725936999999973</v>
      </c>
      <c r="H58" s="550">
        <v>76.985503019999996</v>
      </c>
      <c r="I58" s="550">
        <v>-152.84803202000001</v>
      </c>
      <c r="J58" s="550">
        <v>42.082090959999995</v>
      </c>
      <c r="L58" s="558"/>
      <c r="M58" s="47"/>
      <c r="N58" s="47"/>
      <c r="O58" s="47"/>
      <c r="P58" s="560"/>
    </row>
    <row r="59" spans="1:1021 1031:2041 2051:3071 3081:4091 4101:5111 5121:6141 6151:7161 7171:8191 8201:9211 9221:10231 10241:11261 11271:12281 12291:13311 13321:14331 14341:15351 15361:16381" s="28" customFormat="1" ht="14.15" customHeight="1">
      <c r="A59" s="356" t="s">
        <v>500</v>
      </c>
      <c r="B59" s="549">
        <v>-15.145164040754707</v>
      </c>
      <c r="C59" s="550">
        <v>409.29010536645097</v>
      </c>
      <c r="D59" s="550">
        <v>-174.70978947243259</v>
      </c>
      <c r="E59" s="550">
        <v>284.19664856065356</v>
      </c>
      <c r="F59" s="550">
        <v>-326.65992203583437</v>
      </c>
      <c r="G59" s="550">
        <v>405.99326700023926</v>
      </c>
      <c r="H59" s="550">
        <v>-930.41689693333797</v>
      </c>
      <c r="I59" s="550">
        <v>946.98816437223934</v>
      </c>
      <c r="J59" s="550">
        <v>54.802654031145892</v>
      </c>
      <c r="L59" s="558"/>
      <c r="M59" s="47"/>
      <c r="N59" s="47"/>
      <c r="O59" s="47"/>
    </row>
    <row r="60" spans="1:1021 1031:2041 2051:3071 3081:4091 4101:5111 5121:6141 6151:7161 7171:8191 8201:9211 9221:10231 10241:11261 11271:12281 12291:13311 13321:14331 14341:15351 15361:16381" s="28" customFormat="1" ht="14.15" customHeight="1">
      <c r="A60" s="356" t="s">
        <v>501</v>
      </c>
      <c r="B60" s="549">
        <v>-289.54399999999998</v>
      </c>
      <c r="C60" s="550">
        <v>30.034999999999997</v>
      </c>
      <c r="D60" s="550">
        <v>82.707999999999998</v>
      </c>
      <c r="E60" s="550">
        <v>263.65300000000002</v>
      </c>
      <c r="F60" s="550">
        <v>-97.221999999999994</v>
      </c>
      <c r="G60" s="550">
        <v>208.90199999999999</v>
      </c>
      <c r="H60" s="550">
        <v>-835.77600000000007</v>
      </c>
      <c r="I60" s="550">
        <v>-193.958</v>
      </c>
      <c r="J60" s="550">
        <v>-289.70400000000001</v>
      </c>
      <c r="L60" s="558"/>
      <c r="M60" s="47"/>
      <c r="N60" s="47"/>
      <c r="O60" s="47"/>
      <c r="P60" s="560"/>
    </row>
    <row r="61" spans="1:1021 1031:2041 2051:3071 3081:4091 4101:5111 5121:6141 6151:7161 7171:8191 8201:9211 9221:10231 10241:11261 11271:12281 12291:13311 13321:14331 14341:15351 15361:16381" s="28" customFormat="1" ht="21.65" customHeight="1">
      <c r="A61" s="794" t="s">
        <v>502</v>
      </c>
      <c r="B61" s="549">
        <v>95.700000000000045</v>
      </c>
      <c r="C61" s="550">
        <v>-566.05799999999999</v>
      </c>
      <c r="D61" s="550">
        <v>248.37700000000001</v>
      </c>
      <c r="E61" s="550">
        <v>-135.72900000000001</v>
      </c>
      <c r="F61" s="550">
        <v>-221.65500000000003</v>
      </c>
      <c r="G61" s="550">
        <v>-458.83300000000003</v>
      </c>
      <c r="H61" s="550">
        <v>981.60500000000002</v>
      </c>
      <c r="I61" s="550">
        <v>-19.075000000000031</v>
      </c>
      <c r="J61" s="550">
        <v>-79.186999999999955</v>
      </c>
      <c r="L61" s="558"/>
      <c r="M61" s="47"/>
      <c r="N61" s="47"/>
      <c r="O61" s="47"/>
      <c r="P61" s="560"/>
    </row>
    <row r="62" spans="1:1021 1031:2041 2051:3071 3081:4091 4101:5111 5121:6141 6151:7161 7171:8191 8201:9211 9221:10231 10241:11261 11271:12281 12291:13311 13321:14331 14341:15351 15361:16381" s="28" customFormat="1" ht="14.15" customHeight="1">
      <c r="A62" s="1385" t="s">
        <v>84</v>
      </c>
      <c r="B62" s="561">
        <v>957.70294756271505</v>
      </c>
      <c r="C62" s="562">
        <v>1196.692482199363</v>
      </c>
      <c r="D62" s="563">
        <v>1332.541212176548</v>
      </c>
      <c r="E62" s="563">
        <v>1386.9900398979721</v>
      </c>
      <c r="F62" s="563">
        <v>519.10759806468457</v>
      </c>
      <c r="G62" s="563">
        <v>1192.8188846416715</v>
      </c>
      <c r="H62" s="562">
        <v>371.61528713722879</v>
      </c>
      <c r="I62" s="563">
        <v>1659.931415493556</v>
      </c>
      <c r="J62" s="563">
        <v>1009.886753853855</v>
      </c>
      <c r="L62" s="558"/>
      <c r="M62" s="47"/>
      <c r="N62" s="47"/>
      <c r="O62" s="47"/>
    </row>
    <row r="63" spans="1:1021 1031:2041 2051:3071 3081:4091 4101:5111 5121:6141 6151:7161 7171:8191 8201:9211 9221:10231 10241:11261 11271:12281 12291:13311 13321:14331 14341:15351 15361:16381" s="28" customFormat="1" ht="14.15" customHeight="1">
      <c r="A63" s="356"/>
      <c r="B63" s="56"/>
      <c r="C63" s="56"/>
      <c r="D63" s="56"/>
      <c r="E63" s="56"/>
      <c r="F63" s="56"/>
      <c r="G63" s="56"/>
      <c r="H63" s="56"/>
      <c r="I63" s="56"/>
      <c r="J63" s="56"/>
      <c r="M63" s="47"/>
      <c r="N63" s="47"/>
      <c r="O63" s="47"/>
      <c r="P63" s="560"/>
    </row>
    <row r="64" spans="1:1021 1031:2041 2051:3071 3081:4091 4101:5111 5121:6141 6151:7161 7171:8191 8201:9211 9221:10231 10241:11261 11271:12281 12291:13311 13321:14331 14341:15351 15361:16381" s="24" customFormat="1" ht="14.15" customHeight="1">
      <c r="A64" s="195" t="s">
        <v>284</v>
      </c>
      <c r="B64" s="319"/>
      <c r="C64" s="1347"/>
      <c r="D64" s="319"/>
      <c r="E64" s="319"/>
      <c r="F64" s="319"/>
      <c r="G64" s="319"/>
      <c r="H64" s="319"/>
      <c r="I64" s="319"/>
      <c r="J64" s="319"/>
      <c r="L64" s="54"/>
      <c r="M64" s="47"/>
      <c r="N64" s="47"/>
      <c r="O64" s="47"/>
      <c r="P64" s="556"/>
    </row>
    <row r="65" spans="1:25" s="28" customFormat="1" ht="14.15" customHeight="1">
      <c r="A65" s="175" t="s">
        <v>209</v>
      </c>
      <c r="B65" s="564"/>
      <c r="C65" s="564"/>
      <c r="D65" s="564"/>
      <c r="E65" s="486" t="s">
        <v>262</v>
      </c>
      <c r="F65" s="522" t="s">
        <v>295</v>
      </c>
      <c r="G65" s="522" t="s">
        <v>503</v>
      </c>
      <c r="H65" s="522" t="s">
        <v>265</v>
      </c>
      <c r="I65" s="522" t="s">
        <v>266</v>
      </c>
      <c r="J65" s="522" t="s">
        <v>267</v>
      </c>
      <c r="K65" s="565"/>
      <c r="N65" s="47"/>
      <c r="O65" s="47"/>
      <c r="P65" s="47"/>
    </row>
    <row r="66" spans="1:25" s="28" customFormat="1" ht="14.15" customHeight="1">
      <c r="A66" s="356" t="s">
        <v>494</v>
      </c>
      <c r="B66" s="566"/>
      <c r="C66" s="566"/>
      <c r="D66" s="566"/>
      <c r="E66" s="567">
        <v>1750.2104177960141</v>
      </c>
      <c r="F66" s="568">
        <v>3313.6558228896502</v>
      </c>
      <c r="G66" s="568">
        <v>3380.2743514925601</v>
      </c>
      <c r="H66" s="568">
        <v>3120.1947149300449</v>
      </c>
      <c r="I66" s="568">
        <v>2852.1293784257196</v>
      </c>
      <c r="J66" s="1191">
        <v>2228.1696041731061</v>
      </c>
      <c r="K66" s="569"/>
      <c r="L66" s="570"/>
      <c r="N66" s="47"/>
      <c r="O66" s="47"/>
      <c r="P66" s="47"/>
      <c r="Q66" s="556"/>
    </row>
    <row r="67" spans="1:25" s="28" customFormat="1" ht="21.65" customHeight="1">
      <c r="A67" s="559" t="s">
        <v>495</v>
      </c>
      <c r="B67" s="571"/>
      <c r="C67" s="571"/>
      <c r="D67" s="571"/>
      <c r="E67" s="567">
        <v>383.97425386040101</v>
      </c>
      <c r="F67" s="568">
        <v>627.8420277156506</v>
      </c>
      <c r="G67" s="568">
        <v>858.43177633176003</v>
      </c>
      <c r="H67" s="568">
        <v>1198.7550487477738</v>
      </c>
      <c r="I67" s="568">
        <v>760.74041151732968</v>
      </c>
      <c r="J67" s="572">
        <v>181.91793701980436</v>
      </c>
      <c r="K67" s="571"/>
      <c r="L67" s="570"/>
      <c r="N67" s="47"/>
      <c r="O67" s="47"/>
      <c r="P67" s="47"/>
      <c r="Q67" s="560"/>
    </row>
    <row r="68" spans="1:25" s="28" customFormat="1" ht="14.15" customHeight="1">
      <c r="A68" s="559" t="s">
        <v>496</v>
      </c>
      <c r="B68" s="571"/>
      <c r="C68" s="571"/>
      <c r="D68" s="571"/>
      <c r="E68" s="567">
        <v>182.057354</v>
      </c>
      <c r="F68" s="568">
        <v>245.28364250000001</v>
      </c>
      <c r="G68" s="568">
        <v>175.73969643999999</v>
      </c>
      <c r="H68" s="568">
        <v>173.3292955</v>
      </c>
      <c r="I68" s="568">
        <v>-163.92283827</v>
      </c>
      <c r="J68" s="572">
        <v>218.57484888000002</v>
      </c>
      <c r="K68" s="571"/>
      <c r="L68" s="570"/>
      <c r="N68" s="47"/>
      <c r="O68" s="47"/>
      <c r="P68" s="47"/>
      <c r="Q68" s="560"/>
    </row>
    <row r="69" spans="1:25" s="28" customFormat="1" ht="14.15" customHeight="1">
      <c r="A69" s="356" t="s">
        <v>497</v>
      </c>
      <c r="B69" s="571"/>
      <c r="C69" s="571"/>
      <c r="D69" s="571"/>
      <c r="E69" s="567">
        <v>97.86</v>
      </c>
      <c r="F69" s="568">
        <v>50.956999999999994</v>
      </c>
      <c r="G69" s="568">
        <v>126.04500000000002</v>
      </c>
      <c r="H69" s="568">
        <v>70.339999999999989</v>
      </c>
      <c r="I69" s="568">
        <v>-330.55</v>
      </c>
      <c r="J69" s="572">
        <v>182.07</v>
      </c>
      <c r="K69" s="569"/>
      <c r="L69" s="570"/>
      <c r="N69" s="47"/>
      <c r="O69" s="47"/>
      <c r="P69" s="47"/>
      <c r="Q69" s="560"/>
    </row>
    <row r="70" spans="1:25" s="28" customFormat="1" ht="14.15" customHeight="1">
      <c r="A70" s="356" t="s">
        <v>498</v>
      </c>
      <c r="B70" s="571"/>
      <c r="C70" s="571"/>
      <c r="D70" s="571"/>
      <c r="E70" s="567">
        <v>104.72149880000008</v>
      </c>
      <c r="F70" s="568">
        <v>74.282523622999989</v>
      </c>
      <c r="G70" s="568">
        <v>81.231735342999954</v>
      </c>
      <c r="H70" s="568">
        <v>-18.117805350000225</v>
      </c>
      <c r="I70" s="568">
        <v>-443.38088064630011</v>
      </c>
      <c r="J70" s="572">
        <v>74.344873889999903</v>
      </c>
      <c r="K70" s="569"/>
      <c r="L70" s="570"/>
      <c r="N70" s="47"/>
      <c r="O70" s="356"/>
      <c r="P70" s="356"/>
      <c r="Q70" s="571"/>
      <c r="R70" s="571"/>
      <c r="S70" s="571"/>
      <c r="T70" s="573"/>
      <c r="U70" s="573"/>
      <c r="V70" s="56"/>
      <c r="W70" s="56"/>
      <c r="X70" s="56"/>
      <c r="Y70" s="56"/>
    </row>
    <row r="71" spans="1:25" s="28" customFormat="1" ht="14.15" customHeight="1">
      <c r="A71" s="356" t="s">
        <v>499</v>
      </c>
      <c r="B71" s="571"/>
      <c r="C71" s="571"/>
      <c r="D71" s="571"/>
      <c r="E71" s="567">
        <v>-28.706036020000028</v>
      </c>
      <c r="F71" s="568">
        <v>40.41551400000003</v>
      </c>
      <c r="G71" s="568">
        <v>8.5785493299999871</v>
      </c>
      <c r="H71" s="568">
        <v>42.233532880000034</v>
      </c>
      <c r="I71" s="568">
        <v>102.56090704999998</v>
      </c>
      <c r="J71" s="572">
        <v>262.31989272634962</v>
      </c>
      <c r="K71" s="569"/>
      <c r="L71" s="570"/>
      <c r="N71" s="47"/>
      <c r="O71" s="47"/>
      <c r="P71" s="47"/>
      <c r="Q71" s="560"/>
    </row>
    <row r="72" spans="1:25" s="28" customFormat="1" ht="14.15" customHeight="1">
      <c r="A72" s="356" t="s">
        <v>500</v>
      </c>
      <c r="B72" s="573"/>
      <c r="C72" s="573"/>
      <c r="D72" s="573"/>
      <c r="E72" s="567">
        <v>394.14494132568393</v>
      </c>
      <c r="F72" s="568">
        <v>188.8202040526271</v>
      </c>
      <c r="G72" s="568">
        <v>-272.82221699490111</v>
      </c>
      <c r="H72" s="568">
        <v>976.20851980892962</v>
      </c>
      <c r="I72" s="568">
        <v>-246.88244808605069</v>
      </c>
      <c r="J72" s="572">
        <v>296.24414032054597</v>
      </c>
      <c r="K72" s="574"/>
      <c r="L72" s="570"/>
      <c r="N72" s="47"/>
      <c r="O72" s="47"/>
      <c r="P72" s="47"/>
    </row>
    <row r="73" spans="1:25" s="28" customFormat="1" ht="14.15" customHeight="1">
      <c r="A73" s="356" t="s">
        <v>501</v>
      </c>
      <c r="B73" s="571"/>
      <c r="C73" s="571"/>
      <c r="D73" s="571"/>
      <c r="E73" s="567">
        <v>-259.50900000000001</v>
      </c>
      <c r="F73" s="568">
        <v>458.04100000000005</v>
      </c>
      <c r="G73" s="568">
        <v>-1559.4490000000003</v>
      </c>
      <c r="H73" s="568">
        <v>-612.36400000000003</v>
      </c>
      <c r="I73" s="568">
        <v>822.13000000000011</v>
      </c>
      <c r="J73" s="572">
        <v>-309.74300000000005</v>
      </c>
      <c r="K73" s="569"/>
      <c r="L73" s="570"/>
      <c r="N73" s="47"/>
      <c r="O73" s="47"/>
      <c r="P73" s="47"/>
      <c r="Q73" s="560"/>
    </row>
    <row r="74" spans="1:25" s="28" customFormat="1" ht="14.15" customHeight="1">
      <c r="A74" s="356" t="s">
        <v>504</v>
      </c>
      <c r="B74" s="571"/>
      <c r="C74" s="571"/>
      <c r="D74" s="571"/>
      <c r="E74" s="567">
        <v>-470.35799999999995</v>
      </c>
      <c r="F74" s="568">
        <v>-567.84000000000015</v>
      </c>
      <c r="G74" s="568">
        <v>1426.7939999999999</v>
      </c>
      <c r="H74" s="568">
        <v>332.23599999999988</v>
      </c>
      <c r="I74" s="568">
        <v>794.41499999999996</v>
      </c>
      <c r="J74" s="1763">
        <v>486.64000000000016</v>
      </c>
      <c r="K74" s="569"/>
      <c r="L74" s="570"/>
      <c r="N74" s="47"/>
      <c r="O74" s="47"/>
      <c r="P74" s="47"/>
      <c r="Q74" s="560"/>
    </row>
    <row r="75" spans="1:25" s="28" customFormat="1" ht="14.15" customHeight="1">
      <c r="A75" s="1385" t="s">
        <v>84</v>
      </c>
      <c r="B75" s="1386"/>
      <c r="C75" s="1386"/>
      <c r="D75" s="1386"/>
      <c r="E75" s="561">
        <v>2154.395429762104</v>
      </c>
      <c r="F75" s="562">
        <v>4431.4577347808799</v>
      </c>
      <c r="G75" s="562">
        <v>4224.8240999424224</v>
      </c>
      <c r="H75" s="562">
        <v>5282.8153065167426</v>
      </c>
      <c r="I75" s="562">
        <v>4147.2395299907166</v>
      </c>
      <c r="J75" s="562">
        <v>3620.5382970098053</v>
      </c>
      <c r="K75" s="575"/>
      <c r="L75" s="570"/>
      <c r="M75" s="328"/>
      <c r="N75" s="47"/>
      <c r="O75" s="47"/>
      <c r="P75" s="47"/>
    </row>
    <row r="76" spans="1:25" s="44" customFormat="1" ht="7.5" customHeight="1">
      <c r="A76" s="402"/>
      <c r="B76" s="402"/>
      <c r="C76" s="402"/>
      <c r="D76" s="402"/>
      <c r="E76" s="402"/>
      <c r="F76" s="402"/>
      <c r="G76" s="402"/>
      <c r="H76" s="402"/>
      <c r="I76" s="402"/>
      <c r="J76" s="251"/>
    </row>
    <row r="77" spans="1:25" s="28" customFormat="1" ht="14.15" customHeight="1">
      <c r="A77" s="1831" t="s">
        <v>505</v>
      </c>
      <c r="B77" s="1831"/>
      <c r="C77" s="1831"/>
      <c r="D77" s="1831"/>
      <c r="E77" s="1831"/>
      <c r="F77" s="1831"/>
      <c r="G77" s="1831"/>
      <c r="H77" s="1831"/>
      <c r="I77" s="1831"/>
      <c r="J77" s="1831"/>
    </row>
    <row r="78" spans="1:25" s="28" customFormat="1" ht="20.25" customHeight="1">
      <c r="A78" s="1831"/>
      <c r="B78" s="1831"/>
      <c r="C78" s="1831"/>
      <c r="D78" s="1831"/>
      <c r="E78" s="1831"/>
      <c r="F78" s="1831"/>
      <c r="G78" s="1831"/>
      <c r="H78" s="1831"/>
      <c r="I78" s="1831"/>
      <c r="J78" s="1831"/>
    </row>
    <row r="79" spans="1:25" s="22" customFormat="1" ht="23.9" customHeight="1">
      <c r="A79" s="152"/>
      <c r="B79" s="338"/>
      <c r="C79" s="338"/>
      <c r="D79" s="338"/>
      <c r="E79" s="338"/>
      <c r="F79" s="338"/>
      <c r="G79" s="338"/>
      <c r="H79" s="338"/>
      <c r="I79" s="338"/>
      <c r="J79" s="338"/>
      <c r="L79" s="57"/>
      <c r="O79" s="26"/>
    </row>
    <row r="80" spans="1:25" s="23" customFormat="1" ht="18.75" customHeight="1">
      <c r="A80" s="1833" t="s">
        <v>506</v>
      </c>
      <c r="B80" s="1834"/>
      <c r="C80" s="1834"/>
      <c r="D80" s="1834"/>
      <c r="E80" s="1834"/>
      <c r="F80" s="1834"/>
      <c r="G80" s="1834"/>
      <c r="H80" s="1834"/>
      <c r="I80" s="1834"/>
      <c r="J80" s="1834"/>
      <c r="L80" s="253"/>
      <c r="M80" s="47"/>
      <c r="N80" s="47"/>
    </row>
    <row r="81" spans="1:16" s="24" customFormat="1" ht="14.15" customHeight="1">
      <c r="A81" s="319"/>
      <c r="B81" s="319"/>
      <c r="C81" s="319"/>
      <c r="D81" s="319"/>
      <c r="E81" s="319"/>
      <c r="F81" s="319"/>
      <c r="G81" s="319"/>
      <c r="H81" s="319"/>
      <c r="I81" s="319"/>
      <c r="J81" s="319"/>
      <c r="L81" s="47"/>
      <c r="M81" s="47"/>
      <c r="N81" s="47"/>
      <c r="O81" s="47"/>
      <c r="P81" s="556"/>
    </row>
    <row r="82" spans="1:16" s="24" customFormat="1" ht="17.25" customHeight="1">
      <c r="A82" s="254" t="s">
        <v>507</v>
      </c>
      <c r="B82" s="319"/>
      <c r="C82" s="319"/>
      <c r="D82" s="319"/>
      <c r="E82" s="319"/>
      <c r="F82" s="319"/>
      <c r="G82" s="319"/>
      <c r="H82" s="319"/>
      <c r="I82" s="319"/>
      <c r="J82" s="319"/>
      <c r="L82" s="47"/>
      <c r="M82" s="47"/>
      <c r="N82" s="47"/>
      <c r="O82" s="47"/>
      <c r="P82" s="556"/>
    </row>
    <row r="83" spans="1:16" s="24" customFormat="1" ht="9.65" customHeight="1">
      <c r="A83" s="224"/>
      <c r="B83" s="319"/>
      <c r="C83" s="319"/>
      <c r="D83" s="319"/>
      <c r="E83" s="319"/>
      <c r="F83" s="319"/>
      <c r="G83" s="319"/>
      <c r="H83" s="319"/>
      <c r="I83" s="319"/>
      <c r="J83" s="319"/>
      <c r="L83" s="47"/>
      <c r="M83" s="47"/>
      <c r="N83" s="47"/>
      <c r="O83" s="47"/>
      <c r="P83" s="556"/>
    </row>
    <row r="84" spans="1:16" s="24" customFormat="1" ht="14.15" customHeight="1">
      <c r="A84" s="255" t="s">
        <v>508</v>
      </c>
      <c r="B84" s="319"/>
      <c r="C84" s="319"/>
      <c r="D84" s="319"/>
      <c r="E84" s="319"/>
      <c r="F84" s="319"/>
      <c r="G84" s="319"/>
      <c r="H84" s="319"/>
      <c r="I84" s="319"/>
      <c r="J84" s="319"/>
      <c r="L84" s="54"/>
      <c r="M84" s="47"/>
      <c r="N84" s="47"/>
      <c r="O84" s="47"/>
      <c r="P84" s="556"/>
    </row>
    <row r="85" spans="1:16" s="28" customFormat="1" ht="14.15" customHeight="1">
      <c r="A85" s="175" t="s">
        <v>509</v>
      </c>
      <c r="B85" s="320" t="s">
        <v>210</v>
      </c>
      <c r="C85" s="321" t="s">
        <v>211</v>
      </c>
      <c r="D85" s="321" t="s">
        <v>212</v>
      </c>
      <c r="E85" s="321" t="s">
        <v>213</v>
      </c>
      <c r="F85" s="321" t="s">
        <v>214</v>
      </c>
      <c r="G85" s="321" t="s">
        <v>215</v>
      </c>
      <c r="H85" s="321" t="s">
        <v>216</v>
      </c>
      <c r="I85" s="321" t="s">
        <v>217</v>
      </c>
      <c r="J85" s="321" t="s">
        <v>218</v>
      </c>
      <c r="K85" s="577"/>
      <c r="L85" s="577"/>
      <c r="M85" s="577"/>
    </row>
    <row r="86" spans="1:16" s="28" customFormat="1" ht="14.15" customHeight="1">
      <c r="A86" s="334" t="s">
        <v>510</v>
      </c>
      <c r="B86" s="1192">
        <v>5980.1933793300013</v>
      </c>
      <c r="C86" s="1187">
        <v>6334.2258533599997</v>
      </c>
      <c r="D86" s="1187">
        <v>6046.667979620006</v>
      </c>
      <c r="E86" s="1187">
        <v>6223.4774817999987</v>
      </c>
      <c r="F86" s="1187">
        <v>5385.6064436400011</v>
      </c>
      <c r="G86" s="1187">
        <v>6085.9422766299995</v>
      </c>
      <c r="H86" s="1187">
        <v>6043.810654079999</v>
      </c>
      <c r="I86" s="1187">
        <v>6116.2689892799999</v>
      </c>
      <c r="J86" s="1187">
        <v>4007.5648026699996</v>
      </c>
    </row>
    <row r="87" spans="1:16" s="28" customFormat="1" ht="14.15" customHeight="1">
      <c r="A87" s="329" t="s">
        <v>511</v>
      </c>
      <c r="B87" s="578">
        <v>1380.2495471900008</v>
      </c>
      <c r="C87" s="333">
        <v>873.24302256999908</v>
      </c>
      <c r="D87" s="333">
        <v>1044.2145610500002</v>
      </c>
      <c r="E87" s="333">
        <v>1161.2030729299975</v>
      </c>
      <c r="F87" s="333">
        <v>850.23563866000279</v>
      </c>
      <c r="G87" s="333">
        <v>606.13582002999931</v>
      </c>
      <c r="H87" s="333">
        <v>963.60008072999938</v>
      </c>
      <c r="I87" s="333">
        <v>824.80314829999998</v>
      </c>
      <c r="J87" s="333">
        <v>387.64922775999958</v>
      </c>
      <c r="K87" s="25"/>
    </row>
    <row r="88" spans="1:16" s="28" customFormat="1" ht="14.15" customHeight="1">
      <c r="A88" s="334" t="s">
        <v>512</v>
      </c>
      <c r="B88" s="1192">
        <v>392.81902113027428</v>
      </c>
      <c r="C88" s="1187">
        <v>248.52496422342176</v>
      </c>
      <c r="D88" s="1187">
        <v>297.18346407483006</v>
      </c>
      <c r="E88" s="1187">
        <v>330.42060000000004</v>
      </c>
      <c r="F88" s="1187">
        <v>241.97706276263682</v>
      </c>
      <c r="G88" s="1187">
        <v>172.4676</v>
      </c>
      <c r="H88" s="1187">
        <v>274.24058297575783</v>
      </c>
      <c r="I88" s="1187">
        <v>234.79500000000002</v>
      </c>
      <c r="J88" s="1187">
        <v>135.67722971599983</v>
      </c>
      <c r="K88" s="25"/>
    </row>
    <row r="89" spans="1:16" s="28" customFormat="1" ht="18" customHeight="1">
      <c r="A89" s="332" t="s">
        <v>513</v>
      </c>
      <c r="B89" s="579">
        <v>-41.872371808571437</v>
      </c>
      <c r="C89" s="325">
        <v>-41.872371808571437</v>
      </c>
      <c r="D89" s="325">
        <v>-41.872371808571422</v>
      </c>
      <c r="E89" s="325">
        <v>-41.872371808571437</v>
      </c>
      <c r="F89" s="325">
        <v>-41.872371808571437</v>
      </c>
      <c r="G89" s="325">
        <v>-41.872371808571437</v>
      </c>
      <c r="H89" s="325">
        <v>-41.872371808571422</v>
      </c>
      <c r="I89" s="325">
        <v>-41.872371808571451</v>
      </c>
      <c r="J89" s="325">
        <v>-52.907328999999997</v>
      </c>
      <c r="K89" s="25"/>
    </row>
    <row r="90" spans="1:16" s="28" customFormat="1" ht="14.15" customHeight="1">
      <c r="A90" s="324" t="s">
        <v>514</v>
      </c>
      <c r="B90" s="579"/>
      <c r="C90" s="325"/>
      <c r="D90" s="325"/>
      <c r="E90" s="325"/>
      <c r="F90" s="325"/>
      <c r="G90" s="325"/>
      <c r="H90" s="325"/>
      <c r="I90" s="325">
        <v>715.72900000000004</v>
      </c>
      <c r="J90" s="325"/>
      <c r="K90" s="25"/>
    </row>
    <row r="91" spans="1:16" s="28" customFormat="1" ht="14.15" customHeight="1">
      <c r="A91" s="547" t="s">
        <v>515</v>
      </c>
      <c r="B91" s="579">
        <v>-64.960649321702846</v>
      </c>
      <c r="C91" s="325">
        <v>-6.8592414850321859E-2</v>
      </c>
      <c r="D91" s="325">
        <v>-6.1092266258633288E-2</v>
      </c>
      <c r="E91" s="325">
        <v>-38.990228191428606</v>
      </c>
      <c r="F91" s="325">
        <v>39.208309045934605</v>
      </c>
      <c r="G91" s="325">
        <v>-90.425228191428545</v>
      </c>
      <c r="H91" s="325">
        <v>-32.046211167186406</v>
      </c>
      <c r="I91" s="325">
        <v>-30.086628191428645</v>
      </c>
      <c r="J91" s="325">
        <v>41.757099284000169</v>
      </c>
      <c r="K91" s="25"/>
    </row>
    <row r="92" spans="1:16" s="28" customFormat="1" ht="14.15" customHeight="1">
      <c r="A92" s="1360" t="s">
        <v>516</v>
      </c>
      <c r="B92" s="580">
        <v>285.98599999999999</v>
      </c>
      <c r="C92" s="323">
        <v>206.584</v>
      </c>
      <c r="D92" s="323">
        <v>255.25</v>
      </c>
      <c r="E92" s="323">
        <v>249.55799999999999</v>
      </c>
      <c r="F92" s="323">
        <v>239.31299999999999</v>
      </c>
      <c r="G92" s="323">
        <v>40.17</v>
      </c>
      <c r="H92" s="323">
        <v>200.322</v>
      </c>
      <c r="I92" s="323">
        <v>878.56500000000005</v>
      </c>
      <c r="J92" s="323">
        <v>124.527</v>
      </c>
      <c r="K92" s="25"/>
    </row>
    <row r="93" spans="1:16" s="26" customFormat="1" ht="14.15" customHeight="1">
      <c r="A93" s="376"/>
      <c r="B93" s="376"/>
      <c r="C93" s="376"/>
      <c r="D93" s="376"/>
      <c r="E93" s="376"/>
      <c r="F93" s="376"/>
      <c r="G93" s="376"/>
      <c r="H93" s="376"/>
      <c r="I93" s="376"/>
      <c r="J93" s="376"/>
      <c r="L93" s="47"/>
      <c r="M93" s="47"/>
      <c r="N93" s="47"/>
      <c r="O93" s="47"/>
      <c r="P93" s="556"/>
    </row>
    <row r="94" spans="1:16" s="24" customFormat="1" ht="14.15" customHeight="1">
      <c r="A94" s="255" t="s">
        <v>517</v>
      </c>
      <c r="B94" s="319"/>
      <c r="C94" s="319"/>
      <c r="D94" s="319"/>
      <c r="E94" s="319"/>
      <c r="F94" s="319"/>
      <c r="G94" s="319"/>
      <c r="H94" s="319"/>
      <c r="I94" s="319"/>
      <c r="J94" s="319"/>
      <c r="L94" s="54"/>
      <c r="M94" s="47"/>
      <c r="N94" s="47"/>
      <c r="O94" s="47"/>
      <c r="P94" s="556"/>
    </row>
    <row r="95" spans="1:16" s="26" customFormat="1" ht="11.25" customHeight="1">
      <c r="A95" s="581"/>
      <c r="B95" s="1628" t="s">
        <v>290</v>
      </c>
      <c r="C95" s="1175" t="s">
        <v>291</v>
      </c>
      <c r="D95" s="1175" t="s">
        <v>292</v>
      </c>
      <c r="E95" s="1175" t="s">
        <v>293</v>
      </c>
      <c r="F95" s="1175" t="s">
        <v>290</v>
      </c>
      <c r="G95" s="1175" t="s">
        <v>291</v>
      </c>
      <c r="H95" s="1175" t="s">
        <v>292</v>
      </c>
      <c r="I95" s="1175" t="s">
        <v>293</v>
      </c>
      <c r="J95" s="1175" t="s">
        <v>290</v>
      </c>
      <c r="K95" s="577"/>
      <c r="L95" s="54"/>
      <c r="M95" s="47"/>
      <c r="N95" s="47"/>
      <c r="O95" s="47"/>
      <c r="P95" s="556"/>
    </row>
    <row r="96" spans="1:16" s="28" customFormat="1" ht="14.15" customHeight="1">
      <c r="A96" s="175" t="s">
        <v>509</v>
      </c>
      <c r="B96" s="1557" t="s">
        <v>294</v>
      </c>
      <c r="C96" s="411" t="s">
        <v>294</v>
      </c>
      <c r="D96" s="411" t="s">
        <v>295</v>
      </c>
      <c r="E96" s="411" t="s">
        <v>295</v>
      </c>
      <c r="F96" s="411" t="s">
        <v>295</v>
      </c>
      <c r="G96" s="411" t="s">
        <v>295</v>
      </c>
      <c r="H96" s="411" t="s">
        <v>264</v>
      </c>
      <c r="I96" s="411" t="s">
        <v>264</v>
      </c>
      <c r="J96" s="411" t="s">
        <v>265</v>
      </c>
    </row>
    <row r="97" spans="1:30" s="28" customFormat="1" ht="14.15" customHeight="1">
      <c r="A97" s="1297" t="s">
        <v>518</v>
      </c>
      <c r="B97" s="1192">
        <v>5095.4292827842819</v>
      </c>
      <c r="C97" s="1187">
        <v>4666.6259622799553</v>
      </c>
      <c r="D97" s="1187">
        <v>4420.7105731665624</v>
      </c>
      <c r="E97" s="1187">
        <v>5184.2736000000004</v>
      </c>
      <c r="F97" s="1187">
        <v>4847.6462500789776</v>
      </c>
      <c r="G97" s="1187">
        <v>4599.7052000000003</v>
      </c>
      <c r="H97" s="1187">
        <v>4614.2738780897007</v>
      </c>
      <c r="I97" s="1187">
        <v>4993.0224000000007</v>
      </c>
      <c r="J97" s="1187">
        <v>3384.1479897154991</v>
      </c>
      <c r="M97" s="25"/>
      <c r="N97" s="582"/>
    </row>
    <row r="98" spans="1:30" s="28" customFormat="1" ht="14.15" customHeight="1">
      <c r="A98" s="324" t="s">
        <v>519</v>
      </c>
      <c r="B98" s="579"/>
      <c r="C98" s="325">
        <v>1053.02</v>
      </c>
      <c r="D98" s="325">
        <v>1053.02</v>
      </c>
      <c r="E98" s="325"/>
      <c r="F98" s="325"/>
      <c r="G98" s="325">
        <v>662.91148627120003</v>
      </c>
      <c r="H98" s="325">
        <v>662.91148627120003</v>
      </c>
      <c r="I98" s="325"/>
      <c r="J98" s="325"/>
      <c r="M98" s="25"/>
      <c r="N98" s="582"/>
    </row>
    <row r="99" spans="1:30" s="28" customFormat="1" ht="14.15" customHeight="1">
      <c r="A99" s="324" t="s">
        <v>520</v>
      </c>
      <c r="B99" s="579">
        <v>1286.1220542857145</v>
      </c>
      <c r="C99" s="325">
        <v>1286.1220542857145</v>
      </c>
      <c r="D99" s="325">
        <v>1286.1220542857145</v>
      </c>
      <c r="E99" s="325">
        <v>1286.1220542857145</v>
      </c>
      <c r="F99" s="325">
        <v>1286.1220542857145</v>
      </c>
      <c r="G99" s="325">
        <v>1286.1220542857145</v>
      </c>
      <c r="H99" s="325">
        <v>1286.1220542857145</v>
      </c>
      <c r="I99" s="325">
        <v>1286.1220542857145</v>
      </c>
      <c r="J99" s="325">
        <v>1467.2169999999999</v>
      </c>
    </row>
    <row r="100" spans="1:30" s="28" customFormat="1" ht="14.15" customHeight="1">
      <c r="A100" s="324" t="s">
        <v>521</v>
      </c>
      <c r="B100" s="579">
        <v>523.97100739428583</v>
      </c>
      <c r="C100" s="325">
        <v>565.84337920285714</v>
      </c>
      <c r="D100" s="325">
        <v>607.7162637771429</v>
      </c>
      <c r="E100" s="325">
        <v>649.58863558571431</v>
      </c>
      <c r="F100" s="325">
        <v>691.46100739428584</v>
      </c>
      <c r="G100" s="325">
        <v>733.33337920285715</v>
      </c>
      <c r="H100" s="325">
        <v>775.2053493942858</v>
      </c>
      <c r="I100" s="325">
        <v>817.07772120285711</v>
      </c>
      <c r="J100" s="325">
        <v>1085.3160019999998</v>
      </c>
    </row>
    <row r="101" spans="1:30" s="28" customFormat="1" ht="14.15" customHeight="1">
      <c r="A101" s="547" t="s">
        <v>522</v>
      </c>
      <c r="B101" s="579">
        <v>-103.53021546428204</v>
      </c>
      <c r="C101" s="325">
        <v>10.506733231473504</v>
      </c>
      <c r="D101" s="325">
        <v>7.9682377705804583</v>
      </c>
      <c r="E101" s="325">
        <v>-5.1051608714284384</v>
      </c>
      <c r="F101" s="325">
        <v>35.719817241022611</v>
      </c>
      <c r="G101" s="325">
        <v>57.901009240228973</v>
      </c>
      <c r="H101" s="325">
        <v>-38.606639040900063</v>
      </c>
      <c r="I101" s="325">
        <v>-1.9270464885713636</v>
      </c>
      <c r="J101" s="325">
        <v>28.060543284502273</v>
      </c>
    </row>
    <row r="102" spans="1:30" s="28" customFormat="1" ht="14.15" customHeight="1">
      <c r="A102" s="1371" t="s">
        <v>523</v>
      </c>
      <c r="B102" s="580">
        <v>6801.9921290000002</v>
      </c>
      <c r="C102" s="323">
        <v>7582.1181290000004</v>
      </c>
      <c r="D102" s="323">
        <v>7375.5371290000003</v>
      </c>
      <c r="E102" s="323">
        <v>7114.8791290000008</v>
      </c>
      <c r="F102" s="323">
        <v>6860.9491290000005</v>
      </c>
      <c r="G102" s="323">
        <v>7339.9731290000009</v>
      </c>
      <c r="H102" s="323">
        <v>7299.9061290000009</v>
      </c>
      <c r="I102" s="323">
        <v>7094.295129000001</v>
      </c>
      <c r="J102" s="323">
        <v>5964.741535000001</v>
      </c>
    </row>
    <row r="103" spans="1:30" s="26" customFormat="1" ht="7.5" customHeight="1">
      <c r="A103" s="376"/>
      <c r="B103" s="376"/>
      <c r="C103" s="376"/>
      <c r="D103" s="376"/>
      <c r="E103" s="376"/>
      <c r="F103" s="376"/>
      <c r="G103" s="376"/>
      <c r="H103" s="376"/>
      <c r="I103" s="376"/>
      <c r="J103" s="376"/>
      <c r="L103" s="47"/>
      <c r="M103" s="47"/>
      <c r="N103" s="47"/>
      <c r="O103" s="47"/>
      <c r="P103" s="556"/>
    </row>
    <row r="104" spans="1:30" s="24" customFormat="1" ht="29.25" customHeight="1">
      <c r="A104" s="1831" t="s">
        <v>524</v>
      </c>
      <c r="B104" s="1831"/>
      <c r="C104" s="1831"/>
      <c r="D104" s="1831"/>
      <c r="E104" s="1831"/>
      <c r="F104" s="1831"/>
      <c r="G104" s="1831"/>
      <c r="H104" s="1831"/>
      <c r="I104" s="1831"/>
      <c r="J104" s="1831"/>
      <c r="K104" s="577"/>
      <c r="L104" s="54"/>
      <c r="M104" s="47"/>
      <c r="N104" s="47"/>
      <c r="O104" s="47"/>
      <c r="P104" s="556"/>
      <c r="U104" s="1831"/>
      <c r="V104" s="1831"/>
      <c r="W104" s="1831"/>
      <c r="X104" s="1831"/>
      <c r="Y104" s="1831"/>
      <c r="Z104" s="1831"/>
      <c r="AA104" s="1831"/>
      <c r="AB104" s="1831"/>
      <c r="AC104" s="1831"/>
      <c r="AD104" s="1831"/>
    </row>
    <row r="105" spans="1:30" s="24" customFormat="1" ht="14.15" customHeight="1">
      <c r="A105" s="1359"/>
      <c r="B105" s="1359"/>
      <c r="C105" s="1359"/>
      <c r="D105" s="1359"/>
      <c r="E105" s="1359"/>
      <c r="F105" s="1359"/>
      <c r="G105" s="1359"/>
      <c r="H105" s="1359"/>
      <c r="I105" s="1359"/>
      <c r="J105" s="319"/>
      <c r="L105" s="47"/>
      <c r="M105" s="47"/>
      <c r="N105" s="47"/>
      <c r="O105" s="47"/>
      <c r="P105" s="556"/>
    </row>
    <row r="106" spans="1:30" s="24" customFormat="1" ht="14.15" customHeight="1">
      <c r="A106" s="256" t="s">
        <v>525</v>
      </c>
      <c r="B106" s="319"/>
      <c r="C106" s="319"/>
      <c r="D106" s="319"/>
      <c r="E106" s="319"/>
      <c r="F106" s="319"/>
      <c r="G106" s="319"/>
      <c r="H106" s="319"/>
      <c r="I106" s="319"/>
      <c r="J106" s="319"/>
      <c r="L106" s="54"/>
      <c r="M106" s="47"/>
      <c r="N106" s="47"/>
      <c r="O106" s="47"/>
      <c r="P106" s="556"/>
    </row>
    <row r="107" spans="1:30" s="28" customFormat="1" ht="14.15" customHeight="1">
      <c r="A107" s="180" t="s">
        <v>209</v>
      </c>
      <c r="B107" s="320" t="s">
        <v>210</v>
      </c>
      <c r="C107" s="321" t="s">
        <v>211</v>
      </c>
      <c r="D107" s="321" t="s">
        <v>212</v>
      </c>
      <c r="E107" s="321" t="s">
        <v>213</v>
      </c>
      <c r="F107" s="321" t="s">
        <v>214</v>
      </c>
      <c r="G107" s="321" t="s">
        <v>215</v>
      </c>
      <c r="H107" s="321" t="s">
        <v>216</v>
      </c>
      <c r="I107" s="321" t="s">
        <v>217</v>
      </c>
      <c r="J107" s="321" t="s">
        <v>218</v>
      </c>
      <c r="N107" s="583"/>
    </row>
    <row r="108" spans="1:30" s="28" customFormat="1" ht="14.15" customHeight="1">
      <c r="A108" s="334" t="s">
        <v>526</v>
      </c>
      <c r="B108" s="1192">
        <v>5980.1933793300013</v>
      </c>
      <c r="C108" s="1187">
        <v>6334.2258533599997</v>
      </c>
      <c r="D108" s="1187">
        <v>6046.667979620006</v>
      </c>
      <c r="E108" s="1187">
        <v>6223</v>
      </c>
      <c r="F108" s="1187">
        <v>5385.6064436400011</v>
      </c>
      <c r="G108" s="1187">
        <v>6086</v>
      </c>
      <c r="H108" s="1187">
        <v>6043.810654079999</v>
      </c>
      <c r="I108" s="1187">
        <v>6116</v>
      </c>
      <c r="J108" s="1187">
        <v>4007.5648026699996</v>
      </c>
      <c r="N108" s="526"/>
    </row>
    <row r="109" spans="1:30" s="28" customFormat="1" ht="14.15" customHeight="1">
      <c r="A109" s="324" t="s">
        <v>527</v>
      </c>
      <c r="B109" s="579">
        <v>-4573.9508193400006</v>
      </c>
      <c r="C109" s="325">
        <v>-4984.1040391100005</v>
      </c>
      <c r="D109" s="325">
        <v>-4895.214488940006</v>
      </c>
      <c r="E109" s="325">
        <v>-4755</v>
      </c>
      <c r="F109" s="325">
        <v>-4482.0993144699987</v>
      </c>
      <c r="G109" s="325">
        <v>-5167</v>
      </c>
      <c r="H109" s="325">
        <v>-4887.5023036499997</v>
      </c>
      <c r="I109" s="325">
        <v>-5128</v>
      </c>
      <c r="J109" s="325">
        <v>-3695.21819671</v>
      </c>
      <c r="N109" s="526"/>
    </row>
    <row r="110" spans="1:30" s="28" customFormat="1" ht="14.15" customHeight="1">
      <c r="A110" s="584" t="s">
        <v>528</v>
      </c>
      <c r="B110" s="579">
        <v>-492.28179460999996</v>
      </c>
      <c r="C110" s="325">
        <v>5.1542620500000123</v>
      </c>
      <c r="D110" s="325">
        <v>15.635940060000024</v>
      </c>
      <c r="E110" s="325">
        <v>-38</v>
      </c>
      <c r="F110" s="325">
        <v>-463.15085596999984</v>
      </c>
      <c r="G110" s="325">
        <v>-224</v>
      </c>
      <c r="H110" s="325">
        <v>142.37355105999998</v>
      </c>
      <c r="I110" s="325">
        <v>-372</v>
      </c>
      <c r="J110" s="325">
        <v>-158.43232845000003</v>
      </c>
      <c r="N110" s="526"/>
    </row>
    <row r="111" spans="1:30" s="28" customFormat="1" ht="14.15" customHeight="1">
      <c r="A111" s="585" t="s">
        <v>529</v>
      </c>
      <c r="B111" s="1192">
        <v>913.96076538000079</v>
      </c>
      <c r="C111" s="1187">
        <v>1355.2760762999992</v>
      </c>
      <c r="D111" s="1187">
        <v>1167.0894307399999</v>
      </c>
      <c r="E111" s="1187">
        <v>1430</v>
      </c>
      <c r="F111" s="1187">
        <v>440.35627320000253</v>
      </c>
      <c r="G111" s="1187">
        <v>695</v>
      </c>
      <c r="H111" s="1187">
        <v>1298.6819014899993</v>
      </c>
      <c r="I111" s="1187">
        <v>616</v>
      </c>
      <c r="J111" s="1187">
        <v>153.91427750999955</v>
      </c>
      <c r="K111" s="586"/>
      <c r="N111" s="526"/>
    </row>
    <row r="112" spans="1:30" s="28" customFormat="1" ht="14.15" customHeight="1">
      <c r="A112" s="584" t="s">
        <v>530</v>
      </c>
      <c r="B112" s="579">
        <v>-148.61381281999996</v>
      </c>
      <c r="C112" s="325">
        <v>-153.43288581000002</v>
      </c>
      <c r="D112" s="325">
        <v>-386.2485170399998</v>
      </c>
      <c r="E112" s="325">
        <v>-268</v>
      </c>
      <c r="F112" s="587">
        <v>-153.93856430999998</v>
      </c>
      <c r="G112" s="587">
        <v>-147</v>
      </c>
      <c r="H112" s="325">
        <v>-171.75641546000003</v>
      </c>
      <c r="I112" s="325">
        <v>-148</v>
      </c>
      <c r="J112" s="325">
        <v>-32.27377139</v>
      </c>
      <c r="N112" s="526"/>
    </row>
    <row r="113" spans="1:18" s="28" customFormat="1" ht="14.15" customHeight="1">
      <c r="A113" s="588" t="s">
        <v>531</v>
      </c>
      <c r="B113" s="578">
        <v>945.76899850000007</v>
      </c>
      <c r="C113" s="333">
        <v>-25.195700620000011</v>
      </c>
      <c r="D113" s="333">
        <v>591.93527164000011</v>
      </c>
      <c r="E113" s="333">
        <v>341</v>
      </c>
      <c r="F113" s="333">
        <v>849.74538669000015</v>
      </c>
      <c r="G113" s="333">
        <v>305</v>
      </c>
      <c r="H113" s="333">
        <v>43.275463009999996</v>
      </c>
      <c r="I113" s="333">
        <v>627</v>
      </c>
      <c r="J113" s="333">
        <v>373.78207563000001</v>
      </c>
      <c r="N113" s="526"/>
    </row>
    <row r="114" spans="1:18" s="28" customFormat="1" ht="14.15" customHeight="1">
      <c r="A114" s="589" t="s">
        <v>229</v>
      </c>
      <c r="B114" s="579">
        <v>1711.115951060001</v>
      </c>
      <c r="C114" s="325">
        <v>1176.6474898699992</v>
      </c>
      <c r="D114" s="325">
        <v>1372.7761853400002</v>
      </c>
      <c r="E114" s="325">
        <v>1503</v>
      </c>
      <c r="F114" s="325">
        <v>1136.1630955800028</v>
      </c>
      <c r="G114" s="325">
        <v>852</v>
      </c>
      <c r="H114" s="325">
        <v>1170.2009490399994</v>
      </c>
      <c r="I114" s="325">
        <v>1095</v>
      </c>
      <c r="J114" s="325">
        <v>495.42258174999955</v>
      </c>
      <c r="N114" s="526"/>
    </row>
    <row r="115" spans="1:18" s="28" customFormat="1" ht="14.15" customHeight="1">
      <c r="A115" s="590" t="s">
        <v>230</v>
      </c>
      <c r="B115" s="579">
        <v>-330.86640387000006</v>
      </c>
      <c r="C115" s="325">
        <v>-303.40446730000002</v>
      </c>
      <c r="D115" s="325">
        <v>-328.56162428999994</v>
      </c>
      <c r="E115" s="325">
        <v>-342</v>
      </c>
      <c r="F115" s="325">
        <v>-285.92745692000005</v>
      </c>
      <c r="G115" s="325">
        <v>-246</v>
      </c>
      <c r="H115" s="325">
        <v>-206.60086831000001</v>
      </c>
      <c r="I115" s="325">
        <v>-271</v>
      </c>
      <c r="J115" s="325">
        <v>-107.77335399</v>
      </c>
      <c r="N115" s="526"/>
    </row>
    <row r="116" spans="1:18" s="28" customFormat="1" ht="14.15" customHeight="1">
      <c r="A116" s="591" t="s">
        <v>511</v>
      </c>
      <c r="B116" s="592">
        <v>1380.2495471900008</v>
      </c>
      <c r="C116" s="335">
        <v>873.24302256999908</v>
      </c>
      <c r="D116" s="335">
        <v>1044.2145610500002</v>
      </c>
      <c r="E116" s="335">
        <v>1161</v>
      </c>
      <c r="F116" s="335">
        <v>850.23563866000279</v>
      </c>
      <c r="G116" s="335">
        <v>606</v>
      </c>
      <c r="H116" s="335">
        <v>963.60008072999938</v>
      </c>
      <c r="I116" s="335">
        <v>825</v>
      </c>
      <c r="J116" s="335">
        <v>387.64922775999958</v>
      </c>
      <c r="N116" s="526"/>
    </row>
    <row r="117" spans="1:18" s="28" customFormat="1" ht="7.5" customHeight="1">
      <c r="A117" s="1371"/>
      <c r="B117" s="1387"/>
      <c r="C117" s="1387"/>
      <c r="D117" s="1387"/>
      <c r="E117" s="1387"/>
      <c r="F117" s="1387"/>
      <c r="G117" s="1387"/>
      <c r="H117" s="1387"/>
      <c r="I117" s="1387"/>
      <c r="J117" s="1387"/>
      <c r="N117" s="526"/>
    </row>
    <row r="118" spans="1:18" s="28" customFormat="1" ht="14.15" customHeight="1">
      <c r="A118" s="324" t="s">
        <v>532</v>
      </c>
      <c r="B118" s="1667">
        <v>53.82572650553039</v>
      </c>
      <c r="C118" s="463">
        <v>57.886194470394905</v>
      </c>
      <c r="D118" s="463">
        <v>58.8</v>
      </c>
      <c r="E118" s="463">
        <v>55.600000000000009</v>
      </c>
      <c r="F118" s="463">
        <v>59.5</v>
      </c>
      <c r="G118" s="463">
        <v>64.5</v>
      </c>
      <c r="H118" s="463">
        <v>61.055069410702878</v>
      </c>
      <c r="I118" s="463">
        <v>65.5</v>
      </c>
      <c r="J118" s="463">
        <v>70.653305813384677</v>
      </c>
      <c r="N118" s="593"/>
      <c r="O118" s="25"/>
      <c r="R118" s="594"/>
    </row>
    <row r="119" spans="1:18" s="28" customFormat="1" ht="14.15" customHeight="1">
      <c r="A119" s="324" t="s">
        <v>347</v>
      </c>
      <c r="B119" s="1667">
        <v>22.659272042500699</v>
      </c>
      <c r="C119" s="463">
        <v>20.799096431352385</v>
      </c>
      <c r="D119" s="463">
        <v>22.2</v>
      </c>
      <c r="E119" s="463">
        <v>20.8</v>
      </c>
      <c r="F119" s="463">
        <v>23.799999999999997</v>
      </c>
      <c r="G119" s="463">
        <v>20.399999999999999</v>
      </c>
      <c r="H119" s="463">
        <v>19.812823176411673</v>
      </c>
      <c r="I119" s="463">
        <v>18.3</v>
      </c>
      <c r="J119" s="463">
        <v>21.55276885265938</v>
      </c>
      <c r="N119" s="593"/>
      <c r="O119" s="25"/>
    </row>
    <row r="120" spans="1:18" s="28" customFormat="1" ht="14.15" customHeight="1">
      <c r="A120" s="324" t="s">
        <v>533</v>
      </c>
      <c r="B120" s="1667">
        <v>76.484998548031086</v>
      </c>
      <c r="C120" s="463">
        <v>78.68529090174728</v>
      </c>
      <c r="D120" s="463">
        <v>81</v>
      </c>
      <c r="E120" s="463">
        <v>76.400000000000006</v>
      </c>
      <c r="F120" s="463">
        <v>83.3</v>
      </c>
      <c r="G120" s="463">
        <v>84.899999999999991</v>
      </c>
      <c r="H120" s="463">
        <v>80.867892587114554</v>
      </c>
      <c r="I120" s="463">
        <v>83.8</v>
      </c>
      <c r="J120" s="463">
        <v>92.206074666044046</v>
      </c>
      <c r="N120" s="593"/>
      <c r="O120" s="25"/>
    </row>
    <row r="121" spans="1:18" s="28" customFormat="1" ht="14.15" customHeight="1">
      <c r="A121" s="324" t="s">
        <v>534</v>
      </c>
      <c r="B121" s="579">
        <v>17903.827416669999</v>
      </c>
      <c r="C121" s="325">
        <v>16397.139712859997</v>
      </c>
      <c r="D121" s="325">
        <v>15533.065963339992</v>
      </c>
      <c r="E121" s="325">
        <v>18216</v>
      </c>
      <c r="F121" s="325">
        <v>17033</v>
      </c>
      <c r="G121" s="325">
        <v>16162</v>
      </c>
      <c r="H121" s="325">
        <v>16213.190014369995</v>
      </c>
      <c r="I121" s="325">
        <v>17544</v>
      </c>
      <c r="J121" s="325">
        <v>9668.9942563299974</v>
      </c>
      <c r="N121" s="526"/>
    </row>
    <row r="122" spans="1:18" s="28" customFormat="1" ht="14.15" customHeight="1">
      <c r="A122" s="324" t="s">
        <v>348</v>
      </c>
      <c r="B122" s="1667">
        <v>32.200000000000003</v>
      </c>
      <c r="C122" s="463">
        <v>21.878794804529399</v>
      </c>
      <c r="D122" s="463">
        <v>24.752612875714423</v>
      </c>
      <c r="E122" s="463">
        <v>26.400000000000002</v>
      </c>
      <c r="F122" s="463">
        <v>20.5</v>
      </c>
      <c r="G122" s="463">
        <v>15.299999999999999</v>
      </c>
      <c r="H122" s="463">
        <v>23.159544137293214</v>
      </c>
      <c r="I122" s="463">
        <v>24.099999999999998</v>
      </c>
      <c r="J122" s="463">
        <v>14.881905588833519</v>
      </c>
      <c r="N122" s="593"/>
    </row>
    <row r="123" spans="1:18" s="28" customFormat="1" ht="14.15" customHeight="1">
      <c r="A123" s="324" t="s">
        <v>535</v>
      </c>
      <c r="B123" s="1667">
        <v>3.3000000000000003</v>
      </c>
      <c r="C123" s="463">
        <v>-0.1</v>
      </c>
      <c r="D123" s="463">
        <v>1.900000000000001</v>
      </c>
      <c r="E123" s="463">
        <v>1.0999999999999999</v>
      </c>
      <c r="F123" s="463">
        <v>3</v>
      </c>
      <c r="G123" s="463">
        <v>1</v>
      </c>
      <c r="H123" s="463">
        <v>0.20000000000000018</v>
      </c>
      <c r="I123" s="463">
        <v>2.4</v>
      </c>
      <c r="J123" s="463">
        <v>1.4000000000000001</v>
      </c>
      <c r="N123" s="593"/>
    </row>
    <row r="124" spans="1:18" s="28" customFormat="1" ht="14.15" customHeight="1">
      <c r="A124" s="595" t="s">
        <v>536</v>
      </c>
      <c r="B124" s="578">
        <v>194</v>
      </c>
      <c r="C124" s="333">
        <v>197</v>
      </c>
      <c r="D124" s="333">
        <v>215</v>
      </c>
      <c r="E124" s="333">
        <v>202.99999999999997</v>
      </c>
      <c r="F124" s="333">
        <v>187</v>
      </c>
      <c r="G124" s="333">
        <v>187</v>
      </c>
      <c r="H124" s="333">
        <v>217</v>
      </c>
      <c r="I124" s="333">
        <v>206</v>
      </c>
      <c r="J124" s="333">
        <v>185</v>
      </c>
      <c r="N124" s="526"/>
    </row>
    <row r="125" spans="1:18" s="28" customFormat="1" ht="7.5" customHeight="1">
      <c r="A125" s="324"/>
      <c r="B125" s="523"/>
      <c r="C125" s="523"/>
      <c r="D125" s="523"/>
      <c r="E125" s="523"/>
      <c r="F125" s="257"/>
      <c r="G125" s="523"/>
      <c r="H125" s="523"/>
      <c r="I125" s="523"/>
      <c r="J125" s="552"/>
      <c r="N125" s="526"/>
    </row>
    <row r="126" spans="1:18" s="9" customFormat="1" ht="14.15" customHeight="1">
      <c r="A126" s="337" t="s">
        <v>537</v>
      </c>
      <c r="B126" s="337"/>
      <c r="C126" s="337"/>
      <c r="D126" s="337"/>
      <c r="E126" s="337"/>
      <c r="F126" s="337"/>
      <c r="G126" s="337"/>
      <c r="H126" s="337"/>
      <c r="I126" s="337"/>
      <c r="J126" s="337"/>
      <c r="K126" s="596"/>
      <c r="O126" s="26"/>
      <c r="P126" s="26"/>
    </row>
    <row r="127" spans="1:18" s="9" customFormat="1" ht="14.15" customHeight="1">
      <c r="A127" s="337" t="s">
        <v>538</v>
      </c>
      <c r="B127" s="337"/>
      <c r="C127" s="337"/>
      <c r="D127" s="337"/>
      <c r="E127" s="337"/>
      <c r="F127" s="337"/>
      <c r="G127" s="337"/>
      <c r="H127" s="337"/>
      <c r="I127" s="337"/>
      <c r="J127" s="337"/>
      <c r="K127" s="596"/>
      <c r="P127" s="26"/>
    </row>
  </sheetData>
  <sheetProtection insertColumns="0" insertRows="0" deleteColumns="0" deleteRows="0"/>
  <mergeCells count="6">
    <mergeCell ref="A48:J48"/>
    <mergeCell ref="A78:J78"/>
    <mergeCell ref="U104:AD104"/>
    <mergeCell ref="A104:J104"/>
    <mergeCell ref="A77:J77"/>
    <mergeCell ref="A80:J80"/>
  </mergeCells>
  <pageMargins left="0.86614173228346458" right="0.86614173228346458" top="0.6692913385826772" bottom="0.39370078740157483" header="0.51181102362204722" footer="0"/>
  <pageSetup paperSize="9" scale="98" fitToHeight="0" orientation="portrait" r:id="rId1"/>
  <headerFooter scaleWithDoc="0">
    <oddHeader>&amp;R&amp;8CHAPTER 1 – DNB GROUP&amp;L&amp;"Arial"&amp;8FACTBOOK DNB – 2Q26</oddHeader>
  </headerFooter>
  <rowBreaks count="2" manualBreakCount="2">
    <brk id="48" max="9" man="1"/>
    <brk id="78" max="9" man="1"/>
  </rowBreaks>
  <drawing r:id="rId2"/>
  <legacyDrawing r:id="rId3"/>
  <controls>
    <mc:AlternateContent xmlns:mc="http://schemas.openxmlformats.org/markup-compatibility/2006">
      <mc:Choice Requires="x14">
        <control shapeId="318465" r:id="rId4" name="CustomMemberDispatchertb1">
          <controlPr defaultSize="0" autoLine="0" autoPict="0" r:id="rId5">
            <anchor moveWithCells="1" sizeWithCells="1">
              <from>
                <xdr:col>0</xdr:col>
                <xdr:colOff>0</xdr:colOff>
                <xdr:row>0</xdr:row>
                <xdr:rowOff>0</xdr:rowOff>
              </from>
              <to>
                <xdr:col>0</xdr:col>
                <xdr:colOff>933450</xdr:colOff>
                <xdr:row>0</xdr:row>
                <xdr:rowOff>0</xdr:rowOff>
              </to>
            </anchor>
          </controlPr>
        </control>
      </mc:Choice>
      <mc:Fallback>
        <control shapeId="318465" r:id="rId4" name="CustomMemberDispatchertb1"/>
      </mc:Fallback>
    </mc:AlternateContent>
  </control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95D0E-72E7-404A-B140-74BA4D1E130F}">
  <sheetPr codeName="Ark8">
    <pageSetUpPr fitToPage="1"/>
  </sheetPr>
  <dimension ref="A1:L92"/>
  <sheetViews>
    <sheetView zoomScale="150" zoomScaleNormal="150" workbookViewId="0"/>
  </sheetViews>
  <sheetFormatPr defaultColWidth="8.08203125" defaultRowHeight="14"/>
  <cols>
    <col min="1" max="1" width="30.08203125" customWidth="1"/>
    <col min="2" max="10" width="5.08203125" customWidth="1"/>
  </cols>
  <sheetData>
    <row r="1" spans="1:12" s="22" customFormat="1" ht="23.9" customHeight="1">
      <c r="A1" s="152"/>
      <c r="B1" s="338"/>
      <c r="C1" s="338"/>
      <c r="D1" s="338"/>
      <c r="E1" s="338"/>
      <c r="F1" s="338"/>
      <c r="G1" s="338"/>
      <c r="H1" s="338"/>
      <c r="I1" s="338"/>
      <c r="J1" s="338"/>
    </row>
    <row r="2" spans="1:12" s="23" customFormat="1" ht="18.75" customHeight="1">
      <c r="A2" s="339" t="s">
        <v>539</v>
      </c>
      <c r="B2" s="318"/>
      <c r="C2" s="318"/>
      <c r="D2" s="318"/>
      <c r="E2" s="318"/>
      <c r="F2" s="318"/>
      <c r="G2" s="318"/>
      <c r="H2" s="318"/>
      <c r="I2" s="318"/>
      <c r="J2" s="318"/>
    </row>
    <row r="3" spans="1:12" s="26" customFormat="1" ht="14.15" customHeight="1">
      <c r="A3" s="376"/>
      <c r="B3" s="376"/>
      <c r="C3" s="376"/>
      <c r="D3" s="376"/>
      <c r="E3" s="376"/>
      <c r="F3" s="376"/>
      <c r="G3" s="376"/>
      <c r="H3" s="376"/>
      <c r="I3" s="376"/>
      <c r="J3" s="376"/>
    </row>
    <row r="4" spans="1:12" s="28" customFormat="1" ht="14.15" customHeight="1">
      <c r="A4" s="175" t="s">
        <v>209</v>
      </c>
      <c r="B4" s="320" t="s">
        <v>210</v>
      </c>
      <c r="C4" s="321" t="s">
        <v>211</v>
      </c>
      <c r="D4" s="321" t="s">
        <v>212</v>
      </c>
      <c r="E4" s="321" t="s">
        <v>213</v>
      </c>
      <c r="F4" s="321" t="s">
        <v>214</v>
      </c>
      <c r="G4" s="321" t="s">
        <v>215</v>
      </c>
      <c r="H4" s="321" t="s">
        <v>216</v>
      </c>
      <c r="I4" s="321" t="s">
        <v>217</v>
      </c>
      <c r="J4" s="321" t="s">
        <v>218</v>
      </c>
    </row>
    <row r="5" spans="1:12" s="28" customFormat="1" ht="14.15" customHeight="1">
      <c r="A5" s="334" t="s">
        <v>540</v>
      </c>
      <c r="B5" s="1186">
        <v>-3837.38735269587</v>
      </c>
      <c r="C5" s="1187">
        <v>-3557.6398215492104</v>
      </c>
      <c r="D5" s="1187">
        <v>-3979.5848011943799</v>
      </c>
      <c r="E5" s="1187">
        <v>-3507.5035816465502</v>
      </c>
      <c r="F5" s="1187">
        <v>-3690.4828626539802</v>
      </c>
      <c r="G5" s="1187">
        <v>-3288.2710404112199</v>
      </c>
      <c r="H5" s="1187">
        <v>-3250.5027797779398</v>
      </c>
      <c r="I5" s="1187">
        <v>-3117.0058190926106</v>
      </c>
      <c r="J5" s="1187">
        <v>-3064.9354246872722</v>
      </c>
      <c r="L5" s="570"/>
    </row>
    <row r="6" spans="1:12" s="28" customFormat="1" ht="14.15" customHeight="1">
      <c r="A6" s="324" t="s">
        <v>541</v>
      </c>
      <c r="B6" s="517">
        <v>-677.17549961529801</v>
      </c>
      <c r="C6" s="325">
        <v>-675.30404001252396</v>
      </c>
      <c r="D6" s="325">
        <v>-678.52561789471201</v>
      </c>
      <c r="E6" s="325">
        <v>-696.302624462567</v>
      </c>
      <c r="F6" s="325">
        <v>-647.1614531800509</v>
      </c>
      <c r="G6" s="325">
        <v>-628.39378617889508</v>
      </c>
      <c r="H6" s="325">
        <v>-638.84619230656301</v>
      </c>
      <c r="I6" s="325">
        <v>-615.97756353883904</v>
      </c>
      <c r="J6" s="325">
        <v>-579.22349009680909</v>
      </c>
      <c r="L6" s="570"/>
    </row>
    <row r="7" spans="1:12" s="28" customFormat="1" ht="14.15" customHeight="1">
      <c r="A7" s="324" t="s">
        <v>542</v>
      </c>
      <c r="B7" s="517">
        <v>-730.42298092287501</v>
      </c>
      <c r="C7" s="325">
        <v>-478.72589141526299</v>
      </c>
      <c r="D7" s="325">
        <v>-629.111230120595</v>
      </c>
      <c r="E7" s="325">
        <v>-645.54637570190107</v>
      </c>
      <c r="F7" s="325">
        <v>-680.81968850563305</v>
      </c>
      <c r="G7" s="325">
        <v>-469.47805887303298</v>
      </c>
      <c r="H7" s="325">
        <v>-478.55291929220698</v>
      </c>
      <c r="I7" s="325">
        <v>-527.81064236058489</v>
      </c>
      <c r="J7" s="325">
        <v>-523.06159623854398</v>
      </c>
      <c r="L7" s="570"/>
    </row>
    <row r="8" spans="1:12" s="28" customFormat="1" ht="13.5" customHeight="1">
      <c r="A8" s="597" t="s">
        <v>543</v>
      </c>
      <c r="B8" s="517">
        <v>-27.045068884943898</v>
      </c>
      <c r="C8" s="325">
        <v>-45.333020774870704</v>
      </c>
      <c r="D8" s="325">
        <v>-49.141521377367098</v>
      </c>
      <c r="E8" s="325">
        <v>-54.787874638896298</v>
      </c>
      <c r="F8" s="325">
        <v>-29.908379945855998</v>
      </c>
      <c r="G8" s="325">
        <v>-22.551681317434397</v>
      </c>
      <c r="H8" s="325">
        <v>-426.86515731844202</v>
      </c>
      <c r="I8" s="325">
        <v>-2.27530316719999E-2</v>
      </c>
      <c r="J8" s="325">
        <v>-2.7495752207509998</v>
      </c>
      <c r="L8" s="570"/>
    </row>
    <row r="9" spans="1:12" s="28" customFormat="1" ht="14.15" customHeight="1">
      <c r="A9" s="329" t="s">
        <v>544</v>
      </c>
      <c r="B9" s="528">
        <v>-175.402892478198</v>
      </c>
      <c r="C9" s="333">
        <v>-184.361736399981</v>
      </c>
      <c r="D9" s="333">
        <v>-210.58236492008001</v>
      </c>
      <c r="E9" s="333">
        <v>-178.32292037911202</v>
      </c>
      <c r="F9" s="325">
        <v>-154.75566897723598</v>
      </c>
      <c r="G9" s="333">
        <v>-181.217975331612</v>
      </c>
      <c r="H9" s="333">
        <v>-187.57704547240814</v>
      </c>
      <c r="I9" s="333">
        <v>-137.78987233625</v>
      </c>
      <c r="J9" s="333">
        <v>-149.08895545770503</v>
      </c>
      <c r="L9" s="570"/>
    </row>
    <row r="10" spans="1:12" s="28" customFormat="1" ht="14.15" customHeight="1">
      <c r="A10" s="1371" t="s">
        <v>545</v>
      </c>
      <c r="B10" s="544">
        <v>-5447.4337945971793</v>
      </c>
      <c r="C10" s="323">
        <v>-4941.3645101518505</v>
      </c>
      <c r="D10" s="323">
        <v>-5546.9455355071304</v>
      </c>
      <c r="E10" s="323">
        <v>-5082.4633768290296</v>
      </c>
      <c r="F10" s="323">
        <v>-5203.1280532627597</v>
      </c>
      <c r="G10" s="323">
        <v>-4589.9125421121898</v>
      </c>
      <c r="H10" s="323">
        <v>-4982.3440941675599</v>
      </c>
      <c r="I10" s="323">
        <v>-4398.6066503599504</v>
      </c>
      <c r="J10" s="323">
        <v>-4319.0590417010799</v>
      </c>
    </row>
    <row r="11" spans="1:12" s="28" customFormat="1" ht="14.15" customHeight="1">
      <c r="A11" s="334" t="s">
        <v>546</v>
      </c>
      <c r="B11" s="1186">
        <v>-181.99619705148899</v>
      </c>
      <c r="C11" s="1187">
        <v>-158.311510350661</v>
      </c>
      <c r="D11" s="1187">
        <v>-219.380153070999</v>
      </c>
      <c r="E11" s="1187">
        <v>-162.27649790385499</v>
      </c>
      <c r="F11" s="325">
        <v>-203.92573754224301</v>
      </c>
      <c r="G11" s="1187">
        <v>-246.38471028225499</v>
      </c>
      <c r="H11" s="1187">
        <v>-209.42624438099099</v>
      </c>
      <c r="I11" s="1187">
        <v>-165.7793587436631</v>
      </c>
      <c r="J11" s="1187">
        <v>-164.0670764582392</v>
      </c>
    </row>
    <row r="12" spans="1:12" s="28" customFormat="1" ht="14.15" customHeight="1">
      <c r="A12" s="324" t="s">
        <v>547</v>
      </c>
      <c r="B12" s="517">
        <v>-1658.6228368582299</v>
      </c>
      <c r="C12" s="325">
        <v>-1620.91424658952</v>
      </c>
      <c r="D12" s="325">
        <v>-1759.19333834946</v>
      </c>
      <c r="E12" s="325">
        <v>-1680.2678293741999</v>
      </c>
      <c r="F12" s="325">
        <v>-1655.33756883762</v>
      </c>
      <c r="G12" s="325">
        <v>-1519.3265555358998</v>
      </c>
      <c r="H12" s="325">
        <v>-1468.4099383514802</v>
      </c>
      <c r="I12" s="325">
        <v>-1370.9057683738854</v>
      </c>
      <c r="J12" s="325">
        <v>-1486.5241609213886</v>
      </c>
    </row>
    <row r="13" spans="1:12" s="28" customFormat="1" ht="14.15" customHeight="1">
      <c r="A13" s="324" t="s">
        <v>548</v>
      </c>
      <c r="B13" s="517">
        <v>-36.083442401588904</v>
      </c>
      <c r="C13" s="325">
        <v>-38.483858283118899</v>
      </c>
      <c r="D13" s="325">
        <v>-35.940760370672997</v>
      </c>
      <c r="E13" s="325">
        <v>-33.847458295768099</v>
      </c>
      <c r="F13" s="325">
        <v>-29.504526330865101</v>
      </c>
      <c r="G13" s="325">
        <v>-31.894821517723098</v>
      </c>
      <c r="H13" s="325">
        <v>-28</v>
      </c>
      <c r="I13" s="325">
        <v>-27.300676841239</v>
      </c>
      <c r="J13" s="325">
        <v>-30.727744732306</v>
      </c>
    </row>
    <row r="14" spans="1:12" s="28" customFormat="1" ht="14.15" customHeight="1">
      <c r="A14" s="324" t="s">
        <v>549</v>
      </c>
      <c r="B14" s="517">
        <v>-8.1576397561049401</v>
      </c>
      <c r="C14" s="325">
        <v>-8.4368599078666602</v>
      </c>
      <c r="D14" s="325">
        <v>-7.90042400339496</v>
      </c>
      <c r="E14" s="325">
        <v>-5.8308555780902598</v>
      </c>
      <c r="F14" s="325">
        <v>-9.0009183566546103</v>
      </c>
      <c r="G14" s="325">
        <v>-5.2671239233605798</v>
      </c>
      <c r="H14" s="325">
        <v>-6</v>
      </c>
      <c r="I14" s="325">
        <v>-5.0073203093060004</v>
      </c>
      <c r="J14" s="325">
        <v>-6.5133152416189999</v>
      </c>
    </row>
    <row r="15" spans="1:12" s="28" customFormat="1" ht="14.15" customHeight="1">
      <c r="A15" s="324" t="s">
        <v>550</v>
      </c>
      <c r="B15" s="517">
        <v>-276.37503626452002</v>
      </c>
      <c r="C15" s="325">
        <v>-275.87666996768098</v>
      </c>
      <c r="D15" s="325">
        <v>-295.088936977716</v>
      </c>
      <c r="E15" s="325">
        <v>-223.153629102824</v>
      </c>
      <c r="F15" s="325">
        <v>-258.608912618121</v>
      </c>
      <c r="G15" s="325">
        <v>-222.32117158662601</v>
      </c>
      <c r="H15" s="325">
        <v>-227</v>
      </c>
      <c r="I15" s="325">
        <v>-209.32949488365401</v>
      </c>
      <c r="J15" s="325">
        <v>-271.819636526762</v>
      </c>
    </row>
    <row r="16" spans="1:12" s="28" customFormat="1" ht="14.15" customHeight="1">
      <c r="A16" s="324" t="s">
        <v>551</v>
      </c>
      <c r="B16" s="517">
        <v>-87.970293265972899</v>
      </c>
      <c r="C16" s="325">
        <v>-79.893558832673605</v>
      </c>
      <c r="D16" s="325">
        <v>-98.897592653347104</v>
      </c>
      <c r="E16" s="325">
        <v>-60.065287308311298</v>
      </c>
      <c r="F16" s="325">
        <v>-77.021216871388091</v>
      </c>
      <c r="G16" s="325">
        <v>-61.417139544734098</v>
      </c>
      <c r="H16" s="325">
        <v>-77</v>
      </c>
      <c r="I16" s="325">
        <v>-58.753864756697006</v>
      </c>
      <c r="J16" s="325">
        <v>-67.868888280443002</v>
      </c>
    </row>
    <row r="17" spans="1:12" s="28" customFormat="1" ht="13.5" customHeight="1">
      <c r="A17" s="332" t="s">
        <v>552</v>
      </c>
      <c r="B17" s="517">
        <v>0</v>
      </c>
      <c r="C17" s="325">
        <v>0</v>
      </c>
      <c r="D17" s="325">
        <v>-2.9805999999999702E-4</v>
      </c>
      <c r="E17" s="325">
        <v>-1.59212E-2</v>
      </c>
      <c r="F17" s="325">
        <v>-1.06E-2</v>
      </c>
      <c r="G17" s="325">
        <v>-1.5259999999999999E-2</v>
      </c>
      <c r="H17" s="325">
        <v>-3.1310000000000102E-2</v>
      </c>
      <c r="I17" s="325">
        <v>-0.75058999999999998</v>
      </c>
      <c r="J17" s="325">
        <v>-4.0530000000000004E-2</v>
      </c>
    </row>
    <row r="18" spans="1:12" s="28" customFormat="1" ht="14.15" customHeight="1">
      <c r="A18" s="324" t="s">
        <v>553</v>
      </c>
      <c r="B18" s="517">
        <v>-19.694562377032202</v>
      </c>
      <c r="C18" s="325">
        <v>-25.751470016797001</v>
      </c>
      <c r="D18" s="325">
        <v>-22.203505400144</v>
      </c>
      <c r="E18" s="325">
        <v>-18.286399292821102</v>
      </c>
      <c r="F18" s="325">
        <v>-14.4519520451753</v>
      </c>
      <c r="G18" s="325">
        <v>-26.791433386449999</v>
      </c>
      <c r="H18" s="325">
        <v>-38.843256519726999</v>
      </c>
      <c r="I18" s="325">
        <v>-16.283717234342998</v>
      </c>
      <c r="J18" s="325">
        <v>-17.743846558676999</v>
      </c>
      <c r="L18" s="570"/>
    </row>
    <row r="19" spans="1:12" s="28" customFormat="1" ht="13.5" customHeight="1">
      <c r="A19" s="332" t="s">
        <v>554</v>
      </c>
      <c r="B19" s="517">
        <v>-108.144329201888</v>
      </c>
      <c r="C19" s="325">
        <v>-112.40801405291801</v>
      </c>
      <c r="D19" s="325">
        <v>-128.24473316322099</v>
      </c>
      <c r="E19" s="325">
        <v>-113.85499157321</v>
      </c>
      <c r="F19" s="325">
        <v>-126.56979454803501</v>
      </c>
      <c r="G19" s="325">
        <v>-111.3475877373</v>
      </c>
      <c r="H19" s="325">
        <v>-102</v>
      </c>
      <c r="I19" s="325">
        <v>-105.739392561822</v>
      </c>
      <c r="J19" s="325">
        <v>-85.217052290373999</v>
      </c>
    </row>
    <row r="20" spans="1:12" s="28" customFormat="1" ht="18" customHeight="1">
      <c r="A20" s="388" t="s">
        <v>555</v>
      </c>
      <c r="B20" s="549">
        <v>-7.9516903972698803</v>
      </c>
      <c r="C20" s="550">
        <v>-8.9819963318872507</v>
      </c>
      <c r="D20" s="550">
        <v>-9.1205755922633713</v>
      </c>
      <c r="E20" s="550">
        <v>-7.1624928010840208</v>
      </c>
      <c r="F20" s="550">
        <v>-8.3301302885699009</v>
      </c>
      <c r="G20" s="550">
        <v>-7.9861242264549004</v>
      </c>
      <c r="H20" s="550">
        <v>-7</v>
      </c>
      <c r="I20" s="550">
        <v>-5.9514016428329999</v>
      </c>
      <c r="J20" s="550">
        <v>-7.2282283933500002</v>
      </c>
    </row>
    <row r="21" spans="1:12" s="28" customFormat="1" ht="14.15" customHeight="1">
      <c r="A21" s="598" t="s">
        <v>556</v>
      </c>
      <c r="B21" s="528">
        <v>-192.461205443691</v>
      </c>
      <c r="C21" s="333">
        <v>-239.98001472586998</v>
      </c>
      <c r="D21" s="333">
        <v>-285.30424622126498</v>
      </c>
      <c r="E21" s="333">
        <v>-155.08617474968599</v>
      </c>
      <c r="F21" s="325">
        <v>-166.73326510722902</v>
      </c>
      <c r="G21" s="333">
        <v>-198.63129749017702</v>
      </c>
      <c r="H21" s="333">
        <v>-170.533433717842</v>
      </c>
      <c r="I21" s="333">
        <v>-157.94840320829121</v>
      </c>
      <c r="J21" s="333">
        <v>-150.37072787014907</v>
      </c>
    </row>
    <row r="22" spans="1:12" s="28" customFormat="1" ht="14.15" customHeight="1">
      <c r="A22" s="1371" t="s">
        <v>557</v>
      </c>
      <c r="B22" s="544">
        <v>-2577.4572330177903</v>
      </c>
      <c r="C22" s="323">
        <v>-2569.0381990589899</v>
      </c>
      <c r="D22" s="323">
        <v>-2861.2745638624801</v>
      </c>
      <c r="E22" s="323">
        <v>-2459.84753717985</v>
      </c>
      <c r="F22" s="323">
        <v>-2549.4946225458998</v>
      </c>
      <c r="G22" s="323">
        <v>-2431.3832252309803</v>
      </c>
      <c r="H22" s="323">
        <v>-2333.9567045890999</v>
      </c>
      <c r="I22" s="323">
        <v>-2122.9993426422598</v>
      </c>
      <c r="J22" s="323">
        <v>-2288.0806302828901</v>
      </c>
      <c r="L22" s="570"/>
    </row>
    <row r="23" spans="1:12" s="28" customFormat="1" ht="13.5" customHeight="1">
      <c r="A23" s="599" t="s">
        <v>250</v>
      </c>
      <c r="B23" s="517">
        <v>-964.55359686885708</v>
      </c>
      <c r="C23" s="325">
        <v>-930.16180382251605</v>
      </c>
      <c r="D23" s="325">
        <v>-952.46534003766408</v>
      </c>
      <c r="E23" s="325">
        <v>-940.57822729071404</v>
      </c>
      <c r="F23" s="325">
        <v>-972.24073793202797</v>
      </c>
      <c r="G23" s="333">
        <v>-886.02773369338206</v>
      </c>
      <c r="H23" s="333">
        <v>-910.39888203671501</v>
      </c>
      <c r="I23" s="333">
        <v>-909.82794237479197</v>
      </c>
      <c r="J23" s="325">
        <v>-898.15330936557996</v>
      </c>
    </row>
    <row r="24" spans="1:12" s="28" customFormat="1" ht="14.15" customHeight="1">
      <c r="A24" s="1372" t="s">
        <v>251</v>
      </c>
      <c r="B24" s="521">
        <v>-8989.4446244838291</v>
      </c>
      <c r="C24" s="335">
        <v>-8440.5645130333505</v>
      </c>
      <c r="D24" s="335">
        <v>-9360.6854394072707</v>
      </c>
      <c r="E24" s="335">
        <v>-8482.8891412995908</v>
      </c>
      <c r="F24" s="335">
        <v>-8724.8634137406916</v>
      </c>
      <c r="G24" s="335">
        <v>-7907.3235010365497</v>
      </c>
      <c r="H24" s="335">
        <v>-8226.699680793381</v>
      </c>
      <c r="I24" s="335">
        <v>-7431.4339353770101</v>
      </c>
      <c r="J24" s="335">
        <v>-7505.2929813495402</v>
      </c>
    </row>
    <row r="25" spans="1:12" s="28" customFormat="1" ht="14.15" customHeight="1">
      <c r="A25" s="602"/>
      <c r="B25" s="603"/>
      <c r="C25" s="603"/>
      <c r="D25" s="603"/>
      <c r="E25" s="603"/>
      <c r="F25" s="603"/>
      <c r="G25" s="603"/>
      <c r="H25" s="603"/>
      <c r="I25" s="603"/>
      <c r="J25" s="603"/>
    </row>
    <row r="26" spans="1:12" s="24" customFormat="1" ht="14.15" customHeight="1">
      <c r="A26" s="195" t="s">
        <v>558</v>
      </c>
      <c r="B26" s="319"/>
      <c r="C26" s="319"/>
      <c r="D26" s="319"/>
      <c r="E26" s="319"/>
      <c r="F26" s="319"/>
      <c r="G26" s="319"/>
      <c r="H26" s="319"/>
      <c r="I26" s="319"/>
      <c r="J26" s="319"/>
    </row>
    <row r="27" spans="1:12" s="28" customFormat="1" ht="14.15" customHeight="1">
      <c r="A27" s="175" t="s">
        <v>209</v>
      </c>
      <c r="B27" s="377"/>
      <c r="C27" s="377"/>
      <c r="D27" s="377"/>
      <c r="E27" s="1774" t="s">
        <v>262</v>
      </c>
      <c r="F27" s="522" t="s">
        <v>295</v>
      </c>
      <c r="G27" s="522" t="s">
        <v>264</v>
      </c>
      <c r="H27" s="522" t="s">
        <v>265</v>
      </c>
      <c r="I27" s="522" t="s">
        <v>266</v>
      </c>
      <c r="J27" s="522" t="s">
        <v>267</v>
      </c>
    </row>
    <row r="28" spans="1:12" s="28" customFormat="1" ht="14.15" customHeight="1">
      <c r="A28" s="334" t="s">
        <v>540</v>
      </c>
      <c r="B28" s="527"/>
      <c r="C28" s="527"/>
      <c r="D28" s="527"/>
      <c r="E28" s="1186">
        <v>-7395.0271742450905</v>
      </c>
      <c r="F28" s="1187">
        <v>-14465.842285906101</v>
      </c>
      <c r="G28" s="1187">
        <v>-12364.1990269826</v>
      </c>
      <c r="H28" s="1187">
        <v>-11554.287551168985</v>
      </c>
      <c r="I28" s="1187">
        <v>-10619.278394349602</v>
      </c>
      <c r="J28" s="1187">
        <v>-9555.4636099671334</v>
      </c>
    </row>
    <row r="29" spans="1:12" s="28" customFormat="1" ht="14.15" customHeight="1">
      <c r="A29" s="324" t="s">
        <v>541</v>
      </c>
      <c r="B29" s="523"/>
      <c r="C29" s="523"/>
      <c r="D29" s="523"/>
      <c r="E29" s="517">
        <v>-1352.47953962782</v>
      </c>
      <c r="F29" s="325">
        <v>-2650.3834817162196</v>
      </c>
      <c r="G29" s="325">
        <v>-2433.7969894791599</v>
      </c>
      <c r="H29" s="325">
        <v>-2242.955081211554</v>
      </c>
      <c r="I29" s="325">
        <v>-1983.5716612676349</v>
      </c>
      <c r="J29" s="325">
        <v>-1742.6321584594721</v>
      </c>
    </row>
    <row r="30" spans="1:12" s="28" customFormat="1" ht="14.15" customHeight="1">
      <c r="A30" s="324" t="s">
        <v>542</v>
      </c>
      <c r="B30" s="523"/>
      <c r="C30" s="523"/>
      <c r="D30" s="523"/>
      <c r="E30" s="517">
        <v>-1209.1488723381399</v>
      </c>
      <c r="F30" s="325">
        <v>-2424.9553532011601</v>
      </c>
      <c r="G30" s="325">
        <v>-2097.2553882969801</v>
      </c>
      <c r="H30" s="325">
        <v>-1880.4565763813569</v>
      </c>
      <c r="I30" s="325">
        <v>-1372.8130933142302</v>
      </c>
      <c r="J30" s="325">
        <v>-1630.78238647182</v>
      </c>
    </row>
    <row r="31" spans="1:12" s="28" customFormat="1" ht="14.15" customHeight="1">
      <c r="A31" s="597" t="s">
        <v>543</v>
      </c>
      <c r="B31" s="523"/>
      <c r="C31" s="523"/>
      <c r="D31" s="523"/>
      <c r="E31" s="517">
        <v>-72.378089659814606</v>
      </c>
      <c r="F31" s="325">
        <v>-156.38945727955399</v>
      </c>
      <c r="G31" s="325">
        <v>-440.08101417516497</v>
      </c>
      <c r="H31" s="325">
        <v>-41.811419248093998</v>
      </c>
      <c r="I31" s="325">
        <v>-17.531601523533997</v>
      </c>
      <c r="J31" s="325">
        <v>-141.75299256381501</v>
      </c>
    </row>
    <row r="32" spans="1:12" s="28" customFormat="1" ht="14.15" customHeight="1">
      <c r="A32" s="329" t="s">
        <v>544</v>
      </c>
      <c r="B32" s="525"/>
      <c r="C32" s="525"/>
      <c r="D32" s="525"/>
      <c r="E32" s="528">
        <v>-359.76462887813597</v>
      </c>
      <c r="F32" s="333">
        <v>-724.87892960803094</v>
      </c>
      <c r="G32" s="333">
        <v>-626</v>
      </c>
      <c r="H32" s="333">
        <v>-600.42723077482106</v>
      </c>
      <c r="I32" s="333">
        <v>-696.84256203593895</v>
      </c>
      <c r="J32" s="333">
        <v>-755.24872151716011</v>
      </c>
    </row>
    <row r="33" spans="1:10" s="28" customFormat="1" ht="14.15" customHeight="1">
      <c r="A33" s="1371" t="s">
        <v>545</v>
      </c>
      <c r="B33" s="1387"/>
      <c r="C33" s="1387"/>
      <c r="D33" s="1387"/>
      <c r="E33" s="544">
        <v>-10388.798304749002</v>
      </c>
      <c r="F33" s="323">
        <v>-20422.449507711102</v>
      </c>
      <c r="G33" s="323">
        <v>-17961.334269573403</v>
      </c>
      <c r="H33" s="323">
        <v>-16319.9378587848</v>
      </c>
      <c r="I33" s="323">
        <v>-14690.037312490898</v>
      </c>
      <c r="J33" s="323">
        <v>-13825.8798689794</v>
      </c>
    </row>
    <row r="34" spans="1:10" s="28" customFormat="1" ht="14.15" customHeight="1">
      <c r="A34" s="334" t="s">
        <v>546</v>
      </c>
      <c r="B34" s="527"/>
      <c r="C34" s="527"/>
      <c r="D34" s="527"/>
      <c r="E34" s="1186">
        <v>-340.30770740214899</v>
      </c>
      <c r="F34" s="1187">
        <v>-831.96709879935099</v>
      </c>
      <c r="G34" s="1187">
        <v>-695</v>
      </c>
      <c r="H34" s="1187">
        <v>-735.01866563477529</v>
      </c>
      <c r="I34" s="1187">
        <v>-765.16273213624856</v>
      </c>
      <c r="J34" s="1187">
        <v>-640.28786255154944</v>
      </c>
    </row>
    <row r="35" spans="1:10" s="28" customFormat="1" ht="14.15" customHeight="1">
      <c r="A35" s="324" t="s">
        <v>547</v>
      </c>
      <c r="B35" s="523"/>
      <c r="C35" s="523"/>
      <c r="D35" s="523"/>
      <c r="E35" s="517">
        <v>-3279.5370834477503</v>
      </c>
      <c r="F35" s="325">
        <v>-6614.1252920971701</v>
      </c>
      <c r="G35" s="325">
        <v>-5772</v>
      </c>
      <c r="H35" s="325">
        <v>-5297.5500749686744</v>
      </c>
      <c r="I35" s="325">
        <v>-4366.4172293224019</v>
      </c>
      <c r="J35" s="325">
        <v>-3923.2310341576381</v>
      </c>
    </row>
    <row r="36" spans="1:10" s="28" customFormat="1" ht="14.15" customHeight="1">
      <c r="A36" s="324" t="s">
        <v>548</v>
      </c>
      <c r="B36" s="523"/>
      <c r="C36" s="523"/>
      <c r="D36" s="523"/>
      <c r="E36" s="517">
        <v>-74.567300684707888</v>
      </c>
      <c r="F36" s="325">
        <v>-131.187566515029</v>
      </c>
      <c r="G36" s="325">
        <v>-107.832495802073</v>
      </c>
      <c r="H36" s="325">
        <v>-116.76983309113901</v>
      </c>
      <c r="I36" s="325">
        <v>-153.710415153611</v>
      </c>
      <c r="J36" s="325">
        <v>-131.73912113779849</v>
      </c>
    </row>
    <row r="37" spans="1:10" s="28" customFormat="1" ht="14.15" customHeight="1">
      <c r="A37" s="324" t="s">
        <v>549</v>
      </c>
      <c r="B37" s="523"/>
      <c r="C37" s="523"/>
      <c r="D37" s="523"/>
      <c r="E37" s="517">
        <v>-16.5944996639716</v>
      </c>
      <c r="F37" s="325">
        <v>-27.999321861500402</v>
      </c>
      <c r="G37" s="325">
        <v>-22.58879413388</v>
      </c>
      <c r="H37" s="325">
        <v>-22.459293508376</v>
      </c>
      <c r="I37" s="325">
        <v>-27.725489496376998</v>
      </c>
      <c r="J37" s="325">
        <v>-40.474082589388999</v>
      </c>
    </row>
    <row r="38" spans="1:10" s="28" customFormat="1" ht="14.15" customHeight="1">
      <c r="A38" s="324" t="s">
        <v>550</v>
      </c>
      <c r="B38" s="523"/>
      <c r="C38" s="523"/>
      <c r="D38" s="523"/>
      <c r="E38" s="517">
        <v>-552.25170623220095</v>
      </c>
      <c r="F38" s="325">
        <v>-999.172650285288</v>
      </c>
      <c r="G38" s="325">
        <v>-913.02271341754295</v>
      </c>
      <c r="H38" s="325">
        <v>-916.45149042382593</v>
      </c>
      <c r="I38" s="325">
        <v>-840.64883165467597</v>
      </c>
      <c r="J38" s="325">
        <v>-674.75135226640202</v>
      </c>
    </row>
    <row r="39" spans="1:10" s="28" customFormat="1" ht="14.15" customHeight="1">
      <c r="A39" s="324" t="s">
        <v>551</v>
      </c>
      <c r="B39" s="523"/>
      <c r="C39" s="523"/>
      <c r="D39" s="523"/>
      <c r="E39" s="517">
        <v>-167.86385209864599</v>
      </c>
      <c r="F39" s="325">
        <v>-297.401236377781</v>
      </c>
      <c r="G39" s="325">
        <v>-251.471198847057</v>
      </c>
      <c r="H39" s="325">
        <v>-227.57810054158398</v>
      </c>
      <c r="I39" s="325">
        <v>-183.64913019580899</v>
      </c>
      <c r="J39" s="325">
        <v>-55.038039335682001</v>
      </c>
    </row>
    <row r="40" spans="1:10" s="28" customFormat="1" ht="14.15" customHeight="1">
      <c r="A40" s="324" t="s">
        <v>552</v>
      </c>
      <c r="B40" s="523"/>
      <c r="C40" s="523"/>
      <c r="D40" s="523"/>
      <c r="E40" s="517">
        <v>0</v>
      </c>
      <c r="F40" s="325">
        <v>-4.207926E-2</v>
      </c>
      <c r="G40" s="325">
        <v>-0.83171000000000006</v>
      </c>
      <c r="H40" s="325">
        <v>-5.1979999999999998E-2</v>
      </c>
      <c r="I40" s="325">
        <v>-6.4140000000000003E-2</v>
      </c>
      <c r="J40" s="325">
        <v>-8.9300000000000004E-3</v>
      </c>
    </row>
    <row r="41" spans="1:10" s="28" customFormat="1" ht="14.15" customHeight="1">
      <c r="A41" s="324" t="s">
        <v>553</v>
      </c>
      <c r="B41" s="523"/>
      <c r="C41" s="523"/>
      <c r="D41" s="523"/>
      <c r="E41" s="517">
        <v>-45.446032393829199</v>
      </c>
      <c r="F41" s="325">
        <v>-81.733290124590411</v>
      </c>
      <c r="G41" s="325">
        <v>-89.174783899653988</v>
      </c>
      <c r="H41" s="325">
        <v>-76.12344852190499</v>
      </c>
      <c r="I41" s="325">
        <v>-73.980306411797997</v>
      </c>
      <c r="J41" s="325">
        <v>-53.132283236700999</v>
      </c>
    </row>
    <row r="42" spans="1:10" s="28" customFormat="1" ht="14.15" customHeight="1">
      <c r="A42" s="324" t="s">
        <v>554</v>
      </c>
      <c r="B42" s="523"/>
      <c r="C42" s="523"/>
      <c r="D42" s="523"/>
      <c r="E42" s="517">
        <v>-220.552343254806</v>
      </c>
      <c r="F42" s="325">
        <v>-480.01710702176501</v>
      </c>
      <c r="G42" s="325">
        <v>-399.71116429019105</v>
      </c>
      <c r="H42" s="325">
        <v>-434.93323016006406</v>
      </c>
      <c r="I42" s="325">
        <v>-426.57194180817788</v>
      </c>
      <c r="J42" s="325">
        <v>-408.958465715187</v>
      </c>
    </row>
    <row r="43" spans="1:10" s="28" customFormat="1" ht="18" customHeight="1">
      <c r="A43" s="388" t="s">
        <v>559</v>
      </c>
      <c r="B43" s="56"/>
      <c r="C43" s="56"/>
      <c r="D43" s="56"/>
      <c r="E43" s="549">
        <v>-16.933686729157099</v>
      </c>
      <c r="F43" s="550">
        <v>-32.599322908372201</v>
      </c>
      <c r="G43" s="550">
        <v>-26.755526550623998</v>
      </c>
      <c r="H43" s="550">
        <v>-30.873753138643</v>
      </c>
      <c r="I43" s="550">
        <v>-31.615915113642</v>
      </c>
      <c r="J43" s="550">
        <v>-59.200449898861002</v>
      </c>
    </row>
    <row r="44" spans="1:10" s="28" customFormat="1" ht="14.15" customHeight="1">
      <c r="A44" s="598" t="s">
        <v>560</v>
      </c>
      <c r="B44" s="525"/>
      <c r="C44" s="525"/>
      <c r="D44" s="525"/>
      <c r="E44" s="528">
        <v>-432.441220169573</v>
      </c>
      <c r="F44" s="333">
        <v>-805.75498356834601</v>
      </c>
      <c r="G44" s="333">
        <v>-614</v>
      </c>
      <c r="H44" s="333">
        <v>-648.67114969734462</v>
      </c>
      <c r="I44" s="333">
        <v>-778.11671645361503</v>
      </c>
      <c r="J44" s="333">
        <v>-858.34484747010185</v>
      </c>
    </row>
    <row r="45" spans="1:10" s="28" customFormat="1" ht="14.15" customHeight="1">
      <c r="A45" s="1371" t="s">
        <v>557</v>
      </c>
      <c r="B45" s="1387"/>
      <c r="C45" s="1387"/>
      <c r="D45" s="1387"/>
      <c r="E45" s="544">
        <v>-5146.4954320767902</v>
      </c>
      <c r="F45" s="323">
        <v>-10301.999948819199</v>
      </c>
      <c r="G45" s="323">
        <v>-8892.63438729261</v>
      </c>
      <c r="H45" s="323">
        <v>-8506.4203649254996</v>
      </c>
      <c r="I45" s="323">
        <v>-7647.6476948468598</v>
      </c>
      <c r="J45" s="323">
        <v>-6845.1664683593099</v>
      </c>
    </row>
    <row r="46" spans="1:10" s="28" customFormat="1" ht="14.15" customHeight="1">
      <c r="A46" s="334" t="s">
        <v>561</v>
      </c>
      <c r="B46" s="604"/>
      <c r="C46" s="604"/>
      <c r="D46" s="604"/>
      <c r="E46" s="605"/>
      <c r="F46" s="331"/>
      <c r="G46" s="331"/>
      <c r="H46" s="331">
        <v>0</v>
      </c>
      <c r="I46" s="331">
        <v>-2.2930000000000001</v>
      </c>
      <c r="J46" s="331">
        <v>-6.6609999999999996</v>
      </c>
    </row>
    <row r="47" spans="1:10" s="28" customFormat="1" ht="14.15" customHeight="1">
      <c r="A47" s="332" t="s">
        <v>250</v>
      </c>
      <c r="B47" s="523"/>
      <c r="C47" s="523"/>
      <c r="D47" s="523"/>
      <c r="E47" s="517">
        <v>-1894.71540069137</v>
      </c>
      <c r="F47" s="325">
        <v>-3751.3120389537899</v>
      </c>
      <c r="G47" s="325">
        <v>-3593.8672823388201</v>
      </c>
      <c r="H47" s="325">
        <v>-3793.5253382375099</v>
      </c>
      <c r="I47" s="325">
        <v>-3462.8449331036095</v>
      </c>
      <c r="J47" s="325">
        <v>-3356.4984236923801</v>
      </c>
    </row>
    <row r="48" spans="1:10" s="28" customFormat="1" ht="18" customHeight="1">
      <c r="A48" s="1605" t="s">
        <v>562</v>
      </c>
      <c r="B48" s="1387"/>
      <c r="C48" s="1387"/>
      <c r="D48" s="1387"/>
      <c r="E48" s="606">
        <v>-1894.71540069137</v>
      </c>
      <c r="F48" s="601">
        <v>-3751.3120389537899</v>
      </c>
      <c r="G48" s="601">
        <v>-3593.8672823388201</v>
      </c>
      <c r="H48" s="601">
        <v>-3793.5253382375099</v>
      </c>
      <c r="I48" s="601">
        <v>-3465.1379331036096</v>
      </c>
      <c r="J48" s="601">
        <v>-3363.1594236923802</v>
      </c>
    </row>
    <row r="49" spans="1:12" s="28" customFormat="1" ht="14.15" customHeight="1">
      <c r="A49" s="1596" t="s">
        <v>251</v>
      </c>
      <c r="B49" s="1597"/>
      <c r="C49" s="1597"/>
      <c r="D49" s="1597"/>
      <c r="E49" s="521">
        <v>-17430.009137517198</v>
      </c>
      <c r="F49" s="1598">
        <v>-34475.761495484097</v>
      </c>
      <c r="G49" s="1598">
        <v>-30447.835939204902</v>
      </c>
      <c r="H49" s="1598">
        <v>-28619.883561947801</v>
      </c>
      <c r="I49" s="1598">
        <v>-25802.822940441401</v>
      </c>
      <c r="J49" s="1598">
        <v>-24034.205761031099</v>
      </c>
    </row>
    <row r="50" spans="1:12" s="22" customFormat="1" ht="7.5" customHeight="1">
      <c r="A50" s="373"/>
      <c r="B50" s="373"/>
      <c r="C50" s="373"/>
      <c r="D50" s="373"/>
      <c r="E50" s="373"/>
      <c r="F50" s="373"/>
      <c r="G50" s="373"/>
      <c r="H50" s="373"/>
      <c r="I50" s="373"/>
      <c r="J50" s="373"/>
    </row>
    <row r="51" spans="1:12" s="60" customFormat="1" ht="9.75" customHeight="1">
      <c r="A51" s="1831" t="s">
        <v>205</v>
      </c>
      <c r="B51" s="1831"/>
      <c r="C51" s="1831"/>
      <c r="D51" s="1831"/>
      <c r="E51" s="1831"/>
      <c r="F51" s="1831"/>
      <c r="G51" s="1831"/>
      <c r="H51" s="1831"/>
      <c r="I51" s="1831"/>
      <c r="J51" s="1831"/>
      <c r="K51" s="607" t="s">
        <v>205</v>
      </c>
    </row>
    <row r="52" spans="1:12" s="60" customFormat="1" ht="10.5" customHeight="1">
      <c r="A52" s="608"/>
      <c r="B52" s="608"/>
      <c r="C52" s="608"/>
      <c r="D52" s="608"/>
      <c r="E52" s="608"/>
      <c r="F52" s="608"/>
      <c r="G52" s="608"/>
      <c r="H52" s="608"/>
      <c r="I52" s="608"/>
      <c r="J52" s="608"/>
      <c r="K52" s="241" t="s">
        <v>205</v>
      </c>
      <c r="L52" s="241" t="s">
        <v>205</v>
      </c>
    </row>
    <row r="53" spans="1:12" s="22" customFormat="1" ht="23.9" customHeight="1">
      <c r="A53" s="159"/>
      <c r="B53" s="338"/>
      <c r="C53" s="338"/>
      <c r="D53" s="338"/>
      <c r="E53" s="338"/>
      <c r="F53" s="338"/>
      <c r="G53" s="338"/>
      <c r="H53" s="338"/>
      <c r="I53" s="338"/>
      <c r="J53" s="338"/>
    </row>
    <row r="54" spans="1:12" s="23" customFormat="1" ht="18.75" customHeight="1">
      <c r="A54" s="339" t="s">
        <v>563</v>
      </c>
      <c r="B54" s="339"/>
      <c r="C54" s="339"/>
      <c r="D54" s="339"/>
      <c r="E54" s="339"/>
      <c r="F54" s="339"/>
      <c r="G54" s="339"/>
      <c r="H54" s="339"/>
      <c r="I54" s="339"/>
      <c r="J54" s="339"/>
    </row>
    <row r="55" spans="1:12" s="26" customFormat="1" ht="14.15" customHeight="1">
      <c r="A55" s="376"/>
      <c r="B55" s="376"/>
      <c r="C55" s="376"/>
      <c r="D55" s="376"/>
      <c r="E55" s="376"/>
      <c r="F55" s="376"/>
      <c r="G55" s="376"/>
      <c r="H55" s="376"/>
      <c r="I55" s="376"/>
      <c r="J55" s="376"/>
    </row>
    <row r="56" spans="1:12" s="28" customFormat="1" ht="11.25" customHeight="1">
      <c r="A56" s="219"/>
      <c r="B56" s="1193" t="s">
        <v>290</v>
      </c>
      <c r="C56" s="1194" t="s">
        <v>291</v>
      </c>
      <c r="D56" s="1194" t="s">
        <v>292</v>
      </c>
      <c r="E56" s="1194" t="s">
        <v>293</v>
      </c>
      <c r="F56" s="1194" t="s">
        <v>290</v>
      </c>
      <c r="G56" s="1194" t="s">
        <v>291</v>
      </c>
      <c r="H56" s="1194" t="s">
        <v>292</v>
      </c>
      <c r="I56" s="1194" t="s">
        <v>293</v>
      </c>
      <c r="J56" s="1194" t="s">
        <v>290</v>
      </c>
    </row>
    <row r="57" spans="1:12" s="28" customFormat="1" ht="14.15" customHeight="1">
      <c r="A57" s="180" t="s">
        <v>564</v>
      </c>
      <c r="B57" s="1616" t="s">
        <v>565</v>
      </c>
      <c r="C57" s="609" t="s">
        <v>565</v>
      </c>
      <c r="D57" s="609" t="s">
        <v>566</v>
      </c>
      <c r="E57" s="609" t="s">
        <v>566</v>
      </c>
      <c r="F57" s="609" t="s">
        <v>566</v>
      </c>
      <c r="G57" s="609" t="s">
        <v>566</v>
      </c>
      <c r="H57" s="609" t="s">
        <v>264</v>
      </c>
      <c r="I57" s="609" t="s">
        <v>264</v>
      </c>
      <c r="J57" s="609" t="s">
        <v>264</v>
      </c>
    </row>
    <row r="58" spans="1:12" s="58" customFormat="1" ht="14.15" customHeight="1">
      <c r="A58" s="1313" t="s">
        <v>567</v>
      </c>
      <c r="B58" s="592">
        <v>10646.163260515999</v>
      </c>
      <c r="C58" s="335">
        <v>10683</v>
      </c>
      <c r="D58" s="335">
        <v>10829.088384501996</v>
      </c>
      <c r="E58" s="335">
        <v>10917</v>
      </c>
      <c r="F58" s="335">
        <v>11057.91</v>
      </c>
      <c r="G58" s="335">
        <v>11187.713343559</v>
      </c>
      <c r="H58" s="335">
        <v>10603</v>
      </c>
      <c r="I58" s="335">
        <v>10719.300000000001</v>
      </c>
      <c r="J58" s="335">
        <v>10628</v>
      </c>
    </row>
    <row r="59" spans="1:12" s="59" customFormat="1" ht="10.5" customHeight="1">
      <c r="A59" s="242"/>
      <c r="B59" s="610"/>
      <c r="C59" s="243"/>
      <c r="D59" s="244"/>
      <c r="E59" s="244"/>
      <c r="F59" s="244"/>
      <c r="G59" s="244"/>
      <c r="H59" s="244"/>
      <c r="I59" s="244"/>
      <c r="J59" s="244"/>
    </row>
    <row r="60" spans="1:12" s="59" customFormat="1" ht="10.5" customHeight="1">
      <c r="A60" s="245" t="s">
        <v>568</v>
      </c>
      <c r="B60" s="1195"/>
      <c r="C60" s="244"/>
      <c r="D60" s="244"/>
      <c r="E60" s="244"/>
      <c r="F60" s="244"/>
      <c r="G60" s="244"/>
      <c r="H60" s="244"/>
      <c r="I60" s="244"/>
      <c r="J60" s="244"/>
    </row>
    <row r="61" spans="1:12" s="59" customFormat="1" ht="10.5" customHeight="1">
      <c r="A61" s="246" t="s">
        <v>569</v>
      </c>
      <c r="B61" s="190">
        <v>2614.0961926669993</v>
      </c>
      <c r="C61" s="244"/>
      <c r="D61" s="244"/>
      <c r="E61" s="244"/>
      <c r="F61" s="244"/>
      <c r="G61" s="244"/>
      <c r="H61" s="244"/>
      <c r="I61" s="244"/>
      <c r="J61" s="244"/>
    </row>
    <row r="62" spans="1:12" s="59" customFormat="1" ht="10.5" customHeight="1">
      <c r="A62" s="246" t="s">
        <v>570</v>
      </c>
      <c r="B62" s="190">
        <v>2209.7972142399994</v>
      </c>
      <c r="C62" s="1413"/>
      <c r="D62" s="244"/>
      <c r="E62" s="244"/>
      <c r="F62" s="244"/>
      <c r="G62" s="244"/>
      <c r="H62" s="244"/>
      <c r="I62" s="244"/>
      <c r="J62" s="244"/>
    </row>
    <row r="63" spans="1:12" s="59" customFormat="1" ht="10.5" customHeight="1">
      <c r="A63" s="246" t="s">
        <v>571</v>
      </c>
      <c r="B63" s="190">
        <v>1299.0269923090002</v>
      </c>
      <c r="C63" s="244"/>
      <c r="D63" s="244"/>
      <c r="E63" s="244"/>
      <c r="F63" s="244"/>
      <c r="G63" s="244"/>
      <c r="H63" s="244"/>
      <c r="I63" s="244"/>
      <c r="J63" s="244"/>
    </row>
    <row r="64" spans="1:12" s="59" customFormat="1" ht="10.5" customHeight="1">
      <c r="A64" s="246" t="s">
        <v>572</v>
      </c>
      <c r="B64" s="190">
        <v>1004.5666660120002</v>
      </c>
      <c r="C64" s="244"/>
      <c r="D64" s="244"/>
      <c r="E64" s="244"/>
      <c r="F64" s="244"/>
      <c r="G64" s="244"/>
      <c r="H64" s="244"/>
      <c r="I64" s="244"/>
      <c r="J64" s="244"/>
    </row>
    <row r="65" spans="1:10" s="59" customFormat="1" ht="10.5" customHeight="1">
      <c r="A65" s="246" t="s">
        <v>573</v>
      </c>
      <c r="B65" s="190">
        <v>1376.2918273840003</v>
      </c>
      <c r="C65" s="244"/>
      <c r="D65" s="244"/>
      <c r="E65" s="244"/>
      <c r="F65" s="244"/>
      <c r="G65" s="244"/>
      <c r="H65" s="244"/>
      <c r="I65" s="244"/>
      <c r="J65" s="244"/>
    </row>
    <row r="66" spans="1:10" s="59" customFormat="1" ht="10.5" customHeight="1">
      <c r="A66" s="246" t="s">
        <v>574</v>
      </c>
      <c r="B66" s="190">
        <v>1113.1217254759999</v>
      </c>
      <c r="C66" s="244"/>
      <c r="D66" s="244"/>
      <c r="E66" s="244"/>
      <c r="F66" s="244"/>
      <c r="G66" s="244"/>
      <c r="H66" s="244"/>
      <c r="I66" s="244"/>
      <c r="J66" s="244"/>
    </row>
    <row r="67" spans="1:10" s="59" customFormat="1" ht="10.5" customHeight="1">
      <c r="A67" s="246" t="s">
        <v>575</v>
      </c>
      <c r="B67" s="190">
        <v>383.44600270199993</v>
      </c>
      <c r="C67" s="244"/>
      <c r="D67" s="244"/>
      <c r="E67" s="244"/>
      <c r="F67" s="244"/>
      <c r="G67" s="244"/>
      <c r="H67" s="244"/>
      <c r="I67" s="244"/>
      <c r="J67" s="244"/>
    </row>
    <row r="68" spans="1:10" s="59" customFormat="1" ht="10.5" customHeight="1">
      <c r="A68" s="246" t="s">
        <v>576</v>
      </c>
      <c r="B68" s="190">
        <v>166.04545442700004</v>
      </c>
      <c r="C68" s="244"/>
      <c r="D68" s="244"/>
      <c r="E68" s="244"/>
      <c r="F68" s="244"/>
      <c r="G68" s="244"/>
      <c r="H68" s="244"/>
      <c r="I68" s="244"/>
      <c r="J68" s="244"/>
    </row>
    <row r="69" spans="1:10" s="59" customFormat="1" ht="10.5" customHeight="1">
      <c r="A69" s="246" t="s">
        <v>577</v>
      </c>
      <c r="B69" s="190">
        <v>166.17467514000001</v>
      </c>
      <c r="C69" s="244"/>
      <c r="D69" s="244"/>
      <c r="E69" s="244"/>
      <c r="F69" s="244"/>
      <c r="G69" s="244"/>
      <c r="H69" s="244"/>
      <c r="I69" s="244"/>
      <c r="J69" s="244"/>
    </row>
    <row r="70" spans="1:10" s="59" customFormat="1" ht="10.5" customHeight="1">
      <c r="A70" s="246" t="s">
        <v>578</v>
      </c>
      <c r="B70" s="190">
        <v>148.07750513300002</v>
      </c>
      <c r="C70" s="244"/>
      <c r="D70" s="244"/>
      <c r="E70" s="244"/>
      <c r="F70" s="244"/>
      <c r="G70" s="244"/>
      <c r="H70" s="244"/>
      <c r="I70" s="244"/>
      <c r="J70" s="244"/>
    </row>
    <row r="71" spans="1:10" s="59" customFormat="1" ht="10.5" customHeight="1">
      <c r="A71" s="1648" t="s">
        <v>579</v>
      </c>
      <c r="B71" s="193">
        <v>165.519005026</v>
      </c>
      <c r="C71" s="244"/>
      <c r="D71" s="244"/>
      <c r="E71" s="244"/>
      <c r="F71" s="244"/>
      <c r="G71" s="244"/>
      <c r="H71" s="244"/>
      <c r="I71" s="244"/>
      <c r="J71" s="244"/>
    </row>
    <row r="72" spans="1:10" s="22" customFormat="1" ht="7.5" customHeight="1">
      <c r="A72" s="1836"/>
      <c r="B72" s="1836"/>
      <c r="C72" s="1836"/>
      <c r="D72" s="1836"/>
      <c r="E72" s="1836"/>
      <c r="F72" s="1836"/>
      <c r="G72" s="1836"/>
      <c r="H72" s="1836"/>
      <c r="I72" s="247"/>
      <c r="J72" s="247"/>
    </row>
    <row r="73" spans="1:10" s="22" customFormat="1" ht="9.65" customHeight="1">
      <c r="A73" s="1837" t="s">
        <v>580</v>
      </c>
      <c r="B73" s="1837"/>
      <c r="C73" s="1837"/>
      <c r="D73" s="1837"/>
      <c r="E73" s="1837"/>
      <c r="F73" s="1837"/>
      <c r="G73" s="1837"/>
      <c r="H73" s="1837"/>
      <c r="I73" s="1837"/>
      <c r="J73" s="1837"/>
    </row>
    <row r="74" spans="1:10" s="22" customFormat="1" ht="9.65" customHeight="1">
      <c r="A74" s="1837" t="s">
        <v>581</v>
      </c>
      <c r="B74" s="1837"/>
      <c r="C74" s="1837"/>
      <c r="D74" s="1837"/>
      <c r="E74" s="1837"/>
      <c r="F74" s="1837"/>
      <c r="G74" s="1837"/>
      <c r="H74" s="1837"/>
      <c r="I74" s="1837"/>
      <c r="J74" s="1837"/>
    </row>
    <row r="75" spans="1:10" s="22" customFormat="1" ht="23.9" customHeight="1">
      <c r="A75" s="247"/>
      <c r="B75" s="247"/>
      <c r="C75" s="247"/>
      <c r="D75" s="247"/>
      <c r="E75" s="247"/>
      <c r="F75" s="247"/>
      <c r="G75" s="247"/>
      <c r="H75" s="247"/>
      <c r="I75" s="247"/>
      <c r="J75" s="247"/>
    </row>
    <row r="76" spans="1:10" s="23" customFormat="1" ht="18.75" customHeight="1">
      <c r="A76" s="339" t="s">
        <v>582</v>
      </c>
      <c r="B76" s="318"/>
      <c r="C76" s="318"/>
      <c r="D76" s="318"/>
      <c r="E76" s="318"/>
      <c r="F76" s="318"/>
      <c r="G76" s="318"/>
      <c r="H76" s="318"/>
      <c r="I76" s="318"/>
      <c r="J76" s="318"/>
    </row>
    <row r="77" spans="1:10" s="26" customFormat="1" ht="14.15" customHeight="1">
      <c r="A77" s="376"/>
      <c r="B77" s="376"/>
      <c r="C77" s="376"/>
      <c r="D77" s="376"/>
      <c r="E77" s="376"/>
      <c r="F77" s="376"/>
      <c r="G77" s="376"/>
      <c r="H77" s="376"/>
      <c r="I77" s="376"/>
      <c r="J77" s="376"/>
    </row>
    <row r="78" spans="1:10" s="28" customFormat="1" ht="14.15" customHeight="1">
      <c r="A78" s="180" t="s">
        <v>209</v>
      </c>
      <c r="B78" s="320" t="s">
        <v>210</v>
      </c>
      <c r="C78" s="321" t="s">
        <v>211</v>
      </c>
      <c r="D78" s="321" t="s">
        <v>212</v>
      </c>
      <c r="E78" s="321" t="s">
        <v>213</v>
      </c>
      <c r="F78" s="321" t="s">
        <v>214</v>
      </c>
      <c r="G78" s="321" t="s">
        <v>215</v>
      </c>
      <c r="H78" s="321" t="s">
        <v>216</v>
      </c>
      <c r="I78" s="321" t="s">
        <v>217</v>
      </c>
      <c r="J78" s="321" t="s">
        <v>218</v>
      </c>
    </row>
    <row r="79" spans="1:10" s="28" customFormat="1" ht="14.15" customHeight="1">
      <c r="A79" s="1196" t="s">
        <v>583</v>
      </c>
      <c r="B79" s="517">
        <v>-671.03159985226102</v>
      </c>
      <c r="C79" s="325">
        <v>-659.57416451863412</v>
      </c>
      <c r="D79" s="325">
        <v>-657.66713924638293</v>
      </c>
      <c r="E79" s="325">
        <v>-652.08624141297287</v>
      </c>
      <c r="F79" s="325">
        <v>-590.84426137584103</v>
      </c>
      <c r="G79" s="325">
        <v>-544.46980689529096</v>
      </c>
      <c r="H79" s="325">
        <v>-483.18576864350695</v>
      </c>
      <c r="I79" s="325">
        <v>-449.83491408566101</v>
      </c>
      <c r="J79" s="325">
        <v>-460.78922110947099</v>
      </c>
    </row>
    <row r="80" spans="1:10" s="28" customFormat="1" ht="14.15" customHeight="1">
      <c r="A80" s="324" t="s">
        <v>584</v>
      </c>
      <c r="B80" s="517">
        <v>-514.06084433149101</v>
      </c>
      <c r="C80" s="325">
        <v>-489.47888459133458</v>
      </c>
      <c r="D80" s="325">
        <v>-668.9518675664649</v>
      </c>
      <c r="E80" s="325">
        <v>-622.10446910322878</v>
      </c>
      <c r="F80" s="325">
        <v>-608.5967897440662</v>
      </c>
      <c r="G80" s="325">
        <v>-582.91877929191878</v>
      </c>
      <c r="H80" s="325">
        <v>-617.07809927890492</v>
      </c>
      <c r="I80" s="325">
        <v>-541.18560383424301</v>
      </c>
      <c r="J80" s="325">
        <v>-659.583064941467</v>
      </c>
    </row>
    <row r="81" spans="1:10" s="28" customFormat="1" ht="14.15" customHeight="1">
      <c r="A81" s="324" t="s">
        <v>585</v>
      </c>
      <c r="B81" s="517">
        <v>1.45192101</v>
      </c>
      <c r="C81" s="325">
        <v>8.2083878399999985</v>
      </c>
      <c r="D81" s="325">
        <v>7.7590747199999992</v>
      </c>
      <c r="E81" s="325">
        <v>7.7590741599999999</v>
      </c>
      <c r="F81" s="325">
        <v>7.75908</v>
      </c>
      <c r="G81" s="325">
        <v>7.7590699999999995</v>
      </c>
      <c r="H81" s="325">
        <v>-1.53691</v>
      </c>
      <c r="I81" s="325">
        <v>5.6523000000000003</v>
      </c>
      <c r="J81" s="325">
        <v>8.4784699999999997</v>
      </c>
    </row>
    <row r="82" spans="1:10" s="28" customFormat="1" ht="14.15" customHeight="1">
      <c r="A82" s="324" t="s">
        <v>586</v>
      </c>
      <c r="B82" s="517">
        <v>-474.98231368448199</v>
      </c>
      <c r="C82" s="325">
        <v>-480.06958531954689</v>
      </c>
      <c r="D82" s="325">
        <v>-440.33340625660833</v>
      </c>
      <c r="E82" s="325">
        <v>-413.83619301799814</v>
      </c>
      <c r="F82" s="325">
        <v>-463.65559771771075</v>
      </c>
      <c r="G82" s="325">
        <v>-399.69703934869011</v>
      </c>
      <c r="H82" s="325">
        <v>-366.60916042906706</v>
      </c>
      <c r="I82" s="325">
        <v>-385.5375504539814</v>
      </c>
      <c r="J82" s="325">
        <v>-374.63034487045036</v>
      </c>
    </row>
    <row r="83" spans="1:10" s="28" customFormat="1" ht="14.15" customHeight="1">
      <c r="A83" s="1371" t="s">
        <v>92</v>
      </c>
      <c r="B83" s="544">
        <v>-1658.6228368582299</v>
      </c>
      <c r="C83" s="323">
        <v>-1620.9142465895159</v>
      </c>
      <c r="D83" s="323">
        <v>-1759.1933383494561</v>
      </c>
      <c r="E83" s="323">
        <v>-1680.2678293741999</v>
      </c>
      <c r="F83" s="323">
        <v>-1655.3375688376177</v>
      </c>
      <c r="G83" s="323">
        <v>-1519.3265555358998</v>
      </c>
      <c r="H83" s="323">
        <v>-1468.4099383514795</v>
      </c>
      <c r="I83" s="323">
        <v>-1370.9057683738856</v>
      </c>
      <c r="J83" s="323">
        <v>-1486.5241609213883</v>
      </c>
    </row>
    <row r="84" spans="1:10" s="28" customFormat="1" ht="14.15" customHeight="1">
      <c r="A84" s="324" t="s">
        <v>587</v>
      </c>
      <c r="B84" s="517">
        <v>-118.07375360549401</v>
      </c>
      <c r="C84" s="325">
        <v>-116.58251579811699</v>
      </c>
      <c r="D84" s="325">
        <v>-125.4369028525463</v>
      </c>
      <c r="E84" s="325">
        <v>-113.6874571718197</v>
      </c>
      <c r="F84" s="325">
        <v>-114.05073346830132</v>
      </c>
      <c r="G84" s="325">
        <v>-104.5893428373947</v>
      </c>
      <c r="H84" s="325">
        <v>-132.39217723178299</v>
      </c>
      <c r="I84" s="325">
        <v>-103.479421782617</v>
      </c>
      <c r="J84" s="325">
        <v>-102.23722580561899</v>
      </c>
    </row>
    <row r="85" spans="1:10" s="28" customFormat="1" ht="14.15" customHeight="1">
      <c r="A85" s="324" t="s">
        <v>588</v>
      </c>
      <c r="B85" s="517"/>
      <c r="C85" s="325">
        <v>0</v>
      </c>
      <c r="D85" s="325">
        <v>0.34699999999999898</v>
      </c>
      <c r="E85" s="325">
        <v>-6.8000000000000005E-7</v>
      </c>
      <c r="F85" s="325">
        <v>-23.027799999999999</v>
      </c>
      <c r="G85" s="325">
        <v>0</v>
      </c>
      <c r="H85" s="325">
        <v>-7.7003699999999995</v>
      </c>
      <c r="I85" s="325">
        <v>0</v>
      </c>
      <c r="J85" s="325">
        <v>0</v>
      </c>
    </row>
    <row r="86" spans="1:10" s="28" customFormat="1" ht="14.15" customHeight="1">
      <c r="A86" s="1371" t="s">
        <v>589</v>
      </c>
      <c r="B86" s="544">
        <v>-118.07375360549401</v>
      </c>
      <c r="C86" s="323">
        <v>-116.58251579811699</v>
      </c>
      <c r="D86" s="323">
        <v>-125.08990285254629</v>
      </c>
      <c r="E86" s="323">
        <v>-113.68745785181969</v>
      </c>
      <c r="F86" s="323">
        <v>-137.07853346830132</v>
      </c>
      <c r="G86" s="323">
        <v>-104.5893428373947</v>
      </c>
      <c r="H86" s="323">
        <v>-140.09254723178299</v>
      </c>
      <c r="I86" s="323">
        <v>-103.479421782617</v>
      </c>
      <c r="J86" s="323">
        <v>-102.23722580561899</v>
      </c>
    </row>
    <row r="87" spans="1:10" s="42" customFormat="1" ht="14.15" customHeight="1">
      <c r="A87" s="1372" t="s">
        <v>590</v>
      </c>
      <c r="B87" s="611">
        <v>-1776.6965904637279</v>
      </c>
      <c r="C87" s="612">
        <v>-1737.4967623876328</v>
      </c>
      <c r="D87" s="612">
        <v>-1884.2832412020025</v>
      </c>
      <c r="E87" s="612">
        <v>-1793.9552872260197</v>
      </c>
      <c r="F87" s="612">
        <v>-1792.4161023059191</v>
      </c>
      <c r="G87" s="612">
        <v>-1623.9158983732946</v>
      </c>
      <c r="H87" s="612">
        <v>-1608.5024855832623</v>
      </c>
      <c r="I87" s="612">
        <v>-1474.3851901565026</v>
      </c>
      <c r="J87" s="612">
        <v>-1588.7613867270074</v>
      </c>
    </row>
    <row r="88" spans="1:10" s="44" customFormat="1" ht="7.5" customHeight="1">
      <c r="A88" s="248"/>
      <c r="B88" s="249"/>
      <c r="C88" s="249"/>
      <c r="D88" s="249"/>
      <c r="E88" s="249"/>
      <c r="F88" s="249"/>
      <c r="G88" s="249"/>
      <c r="H88" s="249"/>
      <c r="I88" s="613"/>
      <c r="J88" s="613"/>
    </row>
    <row r="89" spans="1:10" s="28" customFormat="1" ht="14.15" customHeight="1">
      <c r="A89" s="1371" t="s">
        <v>591</v>
      </c>
      <c r="B89" s="544">
        <v>2118.7878693339999</v>
      </c>
      <c r="C89" s="323">
        <v>2065.574078702</v>
      </c>
      <c r="D89" s="323">
        <v>2087.915211606</v>
      </c>
      <c r="E89" s="323">
        <v>1958.3377683739998</v>
      </c>
      <c r="F89" s="323">
        <v>1962.6882898719996</v>
      </c>
      <c r="G89" s="323">
        <v>1878.9549764379999</v>
      </c>
      <c r="H89" s="323">
        <v>1928</v>
      </c>
      <c r="I89" s="323">
        <v>1754</v>
      </c>
      <c r="J89" s="323">
        <v>1635</v>
      </c>
    </row>
    <row r="90" spans="1:10" s="44" customFormat="1" ht="7.5" customHeight="1">
      <c r="A90" s="248"/>
      <c r="B90" s="250"/>
      <c r="C90" s="250"/>
      <c r="D90" s="250"/>
      <c r="E90" s="250"/>
      <c r="F90" s="250"/>
      <c r="G90" s="250"/>
      <c r="H90" s="250"/>
      <c r="I90" s="250"/>
      <c r="J90" s="250"/>
    </row>
    <row r="91" spans="1:10" s="48" customFormat="1" ht="14.15" customHeight="1">
      <c r="A91" s="1835" t="s">
        <v>592</v>
      </c>
      <c r="B91" s="1835"/>
      <c r="C91" s="1835"/>
      <c r="D91" s="1835"/>
      <c r="E91" s="1835"/>
      <c r="F91" s="1835"/>
      <c r="G91" s="1835"/>
      <c r="H91" s="1835"/>
      <c r="I91" s="1835"/>
      <c r="J91" s="1835"/>
    </row>
    <row r="92" spans="1:10" s="52" customFormat="1"/>
  </sheetData>
  <mergeCells count="5">
    <mergeCell ref="A51:J51"/>
    <mergeCell ref="A91:J91"/>
    <mergeCell ref="A72:H72"/>
    <mergeCell ref="A73:J73"/>
    <mergeCell ref="A74:J74"/>
  </mergeCells>
  <pageMargins left="0.86614173228346458" right="0.86614173228346458" top="0.6692913385826772" bottom="0.39370078740157483" header="0.51181102362204722" footer="0"/>
  <pageSetup paperSize="9" fitToHeight="0" orientation="portrait" r:id="rId1"/>
  <headerFooter scaleWithDoc="0">
    <oddHeader>&amp;R&amp;8CHAPTER 1 – DNB GROUP&amp;L&amp;"Arial"&amp;8FACTBOOK DNB – 2Q26</oddHeader>
  </headerFooter>
  <rowBreaks count="1" manualBreakCount="1">
    <brk id="52" max="9" man="1"/>
  </rowBreaks>
  <drawing r:id="rId2"/>
  <legacyDrawing r:id="rId3"/>
  <controls>
    <mc:AlternateContent xmlns:mc="http://schemas.openxmlformats.org/markup-compatibility/2006">
      <mc:Choice Requires="x14">
        <control shapeId="319489" r:id="rId4" name="CustomMemberDispatchertb1">
          <controlPr defaultSize="0" autoLine="0" autoPict="0" r:id="rId5">
            <anchor moveWithCells="1" sizeWithCells="1">
              <from>
                <xdr:col>0</xdr:col>
                <xdr:colOff>0</xdr:colOff>
                <xdr:row>0</xdr:row>
                <xdr:rowOff>0</xdr:rowOff>
              </from>
              <to>
                <xdr:col>0</xdr:col>
                <xdr:colOff>933450</xdr:colOff>
                <xdr:row>0</xdr:row>
                <xdr:rowOff>0</xdr:rowOff>
              </to>
            </anchor>
          </controlPr>
        </control>
      </mc:Choice>
      <mc:Fallback>
        <control shapeId="319489" r:id="rId4" name="CustomMemberDispatchertb1"/>
      </mc:Fallback>
    </mc:AlternateContent>
  </control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CB5779816A04245AF9871C51BBCBCCF" ma:contentTypeVersion="15" ma:contentTypeDescription="Skapa ett nytt dokument." ma:contentTypeScope="" ma:versionID="2c78ca978b7054250e1ae5942c1c07b4">
  <xsd:schema xmlns:xsd="http://www.w3.org/2001/XMLSchema" xmlns:xs="http://www.w3.org/2001/XMLSchema" xmlns:p="http://schemas.microsoft.com/office/2006/metadata/properties" xmlns:ns2="cac8f47d-535d-45cb-b25a-a4963ce16b90" xmlns:ns3="4e3470d1-1794-477f-9531-e667d23dbdcb" targetNamespace="http://schemas.microsoft.com/office/2006/metadata/properties" ma:root="true" ma:fieldsID="e0398c3df1c48a12d8f4e7fbd0a22716" ns2:_="" ns3:_="">
    <xsd:import namespace="cac8f47d-535d-45cb-b25a-a4963ce16b90"/>
    <xsd:import namespace="4e3470d1-1794-477f-9531-e667d23dbdc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c8f47d-535d-45cb-b25a-a4963ce16b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Bildmarkeringar" ma:readOnly="false" ma:fieldId="{5cf76f15-5ced-4ddc-b409-7134ff3c332f}" ma:taxonomyMulti="true" ma:sspId="47e4d33d-dec1-45ff-a4f4-aeb68653195a"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e3470d1-1794-477f-9531-e667d23dbdcb"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696375d1-adfe-4965-b11e-163937453fe7}" ma:internalName="TaxCatchAll" ma:showField="CatchAllData" ma:web="4e3470d1-1794-477f-9531-e667d23dbdcb">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lat med informa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e3470d1-1794-477f-9531-e667d23dbdcb" xsi:nil="true"/>
    <lcf76f155ced4ddcb4097134ff3c332f xmlns="cac8f47d-535d-45cb-b25a-a4963ce16b90">
      <Terms xmlns="http://schemas.microsoft.com/office/infopath/2007/PartnerControls"/>
    </lcf76f155ced4ddcb4097134ff3c332f>
    <SharedWithUsers xmlns="4e3470d1-1794-477f-9531-e667d23dbdcb">
      <UserInfo>
        <DisplayName>Haga, Bente</DisplayName>
        <AccountId>77</AccountId>
        <AccountType/>
      </UserInfo>
      <UserInfo>
        <DisplayName>Bjørkkjær, Gry Anette</DisplayName>
        <AccountId>34</AccountId>
        <AccountType/>
      </UserInfo>
      <UserInfo>
        <DisplayName>Morthen, Solveig L.</DisplayName>
        <AccountId>72</AccountId>
        <AccountType/>
      </UserInfo>
      <UserInfo>
        <DisplayName>Mathiesen, Marit Schau</DisplayName>
        <AccountId>29</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609CD4-D974-49AD-B90E-64848D67BAE6}"/>
</file>

<file path=customXml/itemProps2.xml><?xml version="1.0" encoding="utf-8"?>
<ds:datastoreItem xmlns:ds="http://schemas.openxmlformats.org/officeDocument/2006/customXml" ds:itemID="{8E20FCB9-A683-4226-9E24-11E988A4FD96}">
  <ds:schemaRefs>
    <ds:schemaRef ds:uri="http://schemas.microsoft.com/office/infopath/2007/PartnerControls"/>
    <ds:schemaRef ds:uri="http://purl.org/dc/dcmitype/"/>
    <ds:schemaRef ds:uri="http://schemas.openxmlformats.org/package/2006/metadata/core-properties"/>
    <ds:schemaRef ds:uri="http://purl.org/dc/terms/"/>
    <ds:schemaRef ds:uri="http://schemas.microsoft.com/office/2006/documentManagement/types"/>
    <ds:schemaRef ds:uri="http://www.w3.org/XML/1998/namespace"/>
    <ds:schemaRef ds:uri="http://purl.org/dc/elements/1.1/"/>
    <ds:schemaRef ds:uri="86a513d9-9f3b-4981-8f60-2f916567fe08"/>
    <ds:schemaRef ds:uri="31646d07-fb8c-42b5-b229-38dd15be0085"/>
    <ds:schemaRef ds:uri="http://schemas.microsoft.com/office/2006/metadata/properties"/>
  </ds:schemaRefs>
</ds:datastoreItem>
</file>

<file path=customXml/itemProps3.xml><?xml version="1.0" encoding="utf-8"?>
<ds:datastoreItem xmlns:ds="http://schemas.openxmlformats.org/officeDocument/2006/customXml" ds:itemID="{8D7DCD51-DBCB-4421-9B1A-BED1D3A73370}">
  <ds:schemaRefs>
    <ds:schemaRef ds:uri="http://schemas.microsoft.com/sharepoint/v3/contenttype/forms"/>
  </ds:schemaRefs>
</ds:datastoreItem>
</file>

<file path=docMetadata/LabelInfo.xml><?xml version="1.0" encoding="utf-8"?>
<clbl:labelList xmlns:clbl="http://schemas.microsoft.com/office/2020/mipLabelMetadata">
  <clbl:label id="{b41c0bc7-c6be-49cd-a7d8-05e4908a7b56}" enabled="1" method="Privileged" siteId="{4cbfea0a-b872-47f0-b51c-1c64953c3f0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24</vt:i4>
      </vt:variant>
    </vt:vector>
  </HeadingPairs>
  <TitlesOfParts>
    <vt:vector size="56" baseType="lpstr">
      <vt:lpstr>Front page</vt:lpstr>
      <vt:lpstr>Contact info</vt:lpstr>
      <vt:lpstr>Assumptions and Changes</vt:lpstr>
      <vt:lpstr>Contents</vt:lpstr>
      <vt:lpstr>CHAPTER 1</vt:lpstr>
      <vt:lpstr>Results &amp; key fig.</vt:lpstr>
      <vt:lpstr>NII</vt:lpstr>
      <vt:lpstr>Non-NII</vt:lpstr>
      <vt:lpstr>Expenses</vt:lpstr>
      <vt:lpstr>Loans &amp; comm.</vt:lpstr>
      <vt:lpstr>EAD</vt:lpstr>
      <vt:lpstr>Liq&amp;funding (1)</vt:lpstr>
      <vt:lpstr>Liq&amp;funding (2)</vt:lpstr>
      <vt:lpstr>Ratings</vt:lpstr>
      <vt:lpstr>Shareholders</vt:lpstr>
      <vt:lpstr>Share buy-back</vt:lpstr>
      <vt:lpstr>Cap.adeq</vt:lpstr>
      <vt:lpstr>CHAPTER 2</vt:lpstr>
      <vt:lpstr>Fin perf</vt:lpstr>
      <vt:lpstr>Market shares</vt:lpstr>
      <vt:lpstr>Data_PC</vt:lpstr>
      <vt:lpstr>PC</vt:lpstr>
      <vt:lpstr>CCN</vt:lpstr>
      <vt:lpstr>Data_BCN</vt:lpstr>
      <vt:lpstr>LCIC</vt:lpstr>
      <vt:lpstr>Data_LCI</vt:lpstr>
      <vt:lpstr>Other</vt:lpstr>
      <vt:lpstr>DNB Carnegie</vt:lpstr>
      <vt:lpstr>Life</vt:lpstr>
      <vt:lpstr>Asset Man.</vt:lpstr>
      <vt:lpstr>CHAPTER 3</vt:lpstr>
      <vt:lpstr>Norw.economy</vt:lpstr>
      <vt:lpstr>'Asset Man.'!Print_Area</vt:lpstr>
      <vt:lpstr>Cap.adeq!Print_Area</vt:lpstr>
      <vt:lpstr>CCN!Print_Area</vt:lpstr>
      <vt:lpstr>'CHAPTER 1'!Print_Area</vt:lpstr>
      <vt:lpstr>'CHAPTER 2'!Print_Area</vt:lpstr>
      <vt:lpstr>'Contact info'!Print_Area</vt:lpstr>
      <vt:lpstr>Contents!Print_Area</vt:lpstr>
      <vt:lpstr>EAD!Print_Area</vt:lpstr>
      <vt:lpstr>Expenses!Print_Area</vt:lpstr>
      <vt:lpstr>'Fin perf'!Print_Area</vt:lpstr>
      <vt:lpstr>'Front page'!Print_Area</vt:lpstr>
      <vt:lpstr>LCIC!Print_Area</vt:lpstr>
      <vt:lpstr>Life!Print_Area</vt:lpstr>
      <vt:lpstr>'Liq&amp;funding (1)'!Print_Area</vt:lpstr>
      <vt:lpstr>'Liq&amp;funding (2)'!Print_Area</vt:lpstr>
      <vt:lpstr>'Loans &amp; comm.'!Print_Area</vt:lpstr>
      <vt:lpstr>NII!Print_Area</vt:lpstr>
      <vt:lpstr>'Non-NII'!Print_Area</vt:lpstr>
      <vt:lpstr>Norw.economy!Print_Area</vt:lpstr>
      <vt:lpstr>PC!Print_Area</vt:lpstr>
      <vt:lpstr>Ratings!Print_Area</vt:lpstr>
      <vt:lpstr>'Results &amp; key fig.'!Print_Area</vt:lpstr>
      <vt:lpstr>'Share buy-back'!Print_Area</vt:lpstr>
      <vt:lpstr>Shareholders!Print_Area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Morthen, Solveig L.</dc:creator>
  <cp:keywords/>
  <dc:description/>
  <cp:lastModifiedBy>Hege Sikveland</cp:lastModifiedBy>
  <cp:revision/>
  <cp:lastPrinted>2026-07-13T10:51:40Z</cp:lastPrinted>
  <dcterms:created xsi:type="dcterms:W3CDTF">2022-05-04T06:41:21Z</dcterms:created>
  <dcterms:modified xsi:type="dcterms:W3CDTF">2026-07-14T05:59:26Z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0x010100FCB5779816A04245AF9871C51BBCBCCF</vt:lpwstr>
  </property>
  <property fmtid="{D5CDD505-2E9C-101B-9397-08002B2CF9AE}" pid="3" name="MSIP_Label_b41c0bc7-c6be-49cd-a7d8-05e4908a7b56_Enabled">
    <vt:lpwstr>true</vt:lpwstr>
  </property>
  <property fmtid="{D5CDD505-2E9C-101B-9397-08002B2CF9AE}" pid="4" name="MSIP_Label_b41c0bc7-c6be-49cd-a7d8-05e4908a7b56_SetDate">
    <vt:lpwstr>2022-05-04T06:41:40Z</vt:lpwstr>
  </property>
  <property fmtid="{D5CDD505-2E9C-101B-9397-08002B2CF9AE}" pid="5" name="MSIP_Label_b41c0bc7-c6be-49cd-a7d8-05e4908a7b56_Method">
    <vt:lpwstr>Privileged</vt:lpwstr>
  </property>
  <property fmtid="{D5CDD505-2E9C-101B-9397-08002B2CF9AE}" pid="6" name="MSIP_Label_b41c0bc7-c6be-49cd-a7d8-05e4908a7b56_Name">
    <vt:lpwstr>Internal</vt:lpwstr>
  </property>
  <property fmtid="{D5CDD505-2E9C-101B-9397-08002B2CF9AE}" pid="7" name="MSIP_Label_b41c0bc7-c6be-49cd-a7d8-05e4908a7b56_SiteId">
    <vt:lpwstr>4cbfea0a-b872-47f0-b51c-1c64953c3f0b</vt:lpwstr>
  </property>
  <property fmtid="{D5CDD505-2E9C-101B-9397-08002B2CF9AE}" pid="8" name="MSIP_Label_b41c0bc7-c6be-49cd-a7d8-05e4908a7b56_ActionId">
    <vt:lpwstr>cc3762ba-2874-46fe-a232-4501a6c71b2b</vt:lpwstr>
  </property>
  <property fmtid="{D5CDD505-2E9C-101B-9397-08002B2CF9AE}" pid="9" name="MSIP_Label_b41c0bc7-c6be-49cd-a7d8-05e4908a7b56_ContentBits">
    <vt:lpwstr>0</vt:lpwstr>
  </property>
  <property fmtid="{D5CDD505-2E9C-101B-9397-08002B2CF9AE}" pid="10" name="MediaServiceImageTags">
    <vt:lpwstr/>
  </property>
  <property fmtid="{D5CDD505-2E9C-101B-9397-08002B2CF9AE}" pid="11" name="SV_QUERY_LIST_4F35BF76-6C0D-4D9B-82B2-816C12CF3733">
    <vt:lpwstr>empty_477D106A-C0D6-4607-AEBD-E2C9D60EA279</vt:lpwstr>
  </property>
  <property fmtid="{D5CDD505-2E9C-101B-9397-08002B2CF9AE}" pid="12" name="SV_HIDDEN_GRID_QUERY_LIST_4F35BF76-6C0D-4D9B-82B2-816C12CF3733">
    <vt:lpwstr>empty_477D106A-C0D6-4607-AEBD-E2C9D60EA279</vt:lpwstr>
  </property>
</Properties>
</file>